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codeName="ThisWorkbook" defaultThemeVersion="124226"/>
  <bookViews>
    <workbookView xWindow="720" yWindow="150" windowWidth="28020" windowHeight="7425" tabRatio="728"/>
  </bookViews>
  <sheets>
    <sheet name="映前广告报价表" sheetId="32" r:id="rId1"/>
    <sheet name="映前包月-电影院资源表" sheetId="34" r:id="rId2"/>
    <sheet name="MR素材要求" sheetId="29" r:id="rId3"/>
  </sheets>
  <externalReferences>
    <externalReference r:id="rId4"/>
    <externalReference r:id="rId5"/>
    <externalReference r:id="rId6"/>
    <externalReference r:id="rId7"/>
    <externalReference r:id="rId8"/>
  </externalReferences>
  <definedNames>
    <definedName name="_Fill" localSheetId="1" hidden="1">#REF!</definedName>
    <definedName name="_Fill" hidden="1">#REF!</definedName>
    <definedName name="_xlnm._FilterDatabase" localSheetId="1" hidden="1">'映前包月-电影院资源表'!$C$5:$AM$1549</definedName>
    <definedName name="_xlnm._FilterDatabase" localSheetId="0" hidden="1">映前广告报价表!$C$7:$P$255</definedName>
    <definedName name="_KE8" localSheetId="1" hidden="1">#REF!</definedName>
    <definedName name="_KE8" hidden="1">#REF!</definedName>
    <definedName name="_Key1" localSheetId="1" hidden="1">#REF!</definedName>
    <definedName name="_Key1" hidden="1">#REF!</definedName>
    <definedName name="_key11" localSheetId="1" hidden="1">#REF!</definedName>
    <definedName name="_key11" hidden="1">#REF!</definedName>
    <definedName name="_key12" localSheetId="1" hidden="1">#REF!</definedName>
    <definedName name="_key12" hidden="1">#REF!</definedName>
    <definedName name="_KEY123" localSheetId="1" hidden="1">#REF!</definedName>
    <definedName name="_KEY123" hidden="1">#REF!</definedName>
    <definedName name="_key2" hidden="1">#REF!</definedName>
    <definedName name="_KEY3" localSheetId="1" hidden="1">#REF!</definedName>
    <definedName name="_KEY3" hidden="1">#REF!</definedName>
    <definedName name="_KEY4" localSheetId="1" hidden="1">#REF!</definedName>
    <definedName name="_KEY4" hidden="1">#REF!</definedName>
    <definedName name="_KEY5" localSheetId="1" hidden="1">#REF!</definedName>
    <definedName name="_KEY5" hidden="1">#REF!</definedName>
    <definedName name="_KEY6" localSheetId="1" hidden="1">#REF!</definedName>
    <definedName name="_KEY6" hidden="1">#REF!</definedName>
    <definedName name="_KEY7" hidden="1">#REF!</definedName>
    <definedName name="_key8" hidden="1">#REF!</definedName>
    <definedName name="_KEY90" hidden="1">#REF!</definedName>
    <definedName name="_Order1" hidden="1">255</definedName>
    <definedName name="_Sort" hidden="1">#REF!</definedName>
    <definedName name="_Table1_In1" hidden="1">#REF!</definedName>
    <definedName name="_Table1_Out" hidden="1">#REF!</definedName>
    <definedName name="ABC" hidden="1">#N/A</definedName>
    <definedName name="as" localSheetId="1" hidden="1">{"'毛利比较'!$A$4:$P$26"}</definedName>
    <definedName name="as" hidden="1">{"'毛利比较'!$A$4:$P$26"}</definedName>
    <definedName name="CDH" localSheetId="1" hidden="1">#REF!</definedName>
    <definedName name="CDH" hidden="1">#REF!</definedName>
    <definedName name="eight">[1]eight!$A$1:$X$1803</definedName>
    <definedName name="ffff" localSheetId="1" hidden="1">{"'毛利比较'!$A$4:$P$26"}</definedName>
    <definedName name="ffff" hidden="1">{"'毛利比较'!$A$4:$P$26"}</definedName>
    <definedName name="fhgj">[2]关联20140103!$A$2:$T$107</definedName>
    <definedName name="gengming">[1]GENGMING!$A$1:$C$3866</definedName>
    <definedName name="h" localSheetId="1" hidden="1">#REF!</definedName>
    <definedName name="h" hidden="1">#REF!</definedName>
    <definedName name="HTML_CodePage" hidden="1">936</definedName>
    <definedName name="HTML_Control" localSheetId="1" hidden="1">{"'毛利比较'!$A$4:$P$26"}</definedName>
    <definedName name="HTML_Control" hidden="1">{"'毛利比较'!$A$4:$P$26"}</definedName>
    <definedName name="HTML_Description" hidden="1">""</definedName>
    <definedName name="HTML_Email" hidden="1">""</definedName>
    <definedName name="HTML_Header" hidden="1">"毛利比较"</definedName>
    <definedName name="HTML_LastUpdate" hidden="1">"02-1-4"</definedName>
    <definedName name="HTML_LineAfter" hidden="1">FALSE</definedName>
    <definedName name="HTML_LineBefore" hidden="1">FALSE</definedName>
    <definedName name="HTML_Name" hidden="1">"dyckb"</definedName>
    <definedName name="HTML_OBDlg2" hidden="1">TRUE</definedName>
    <definedName name="HTML_OBDlg4" hidden="1">TRUE</definedName>
    <definedName name="HTML_OS" hidden="1">0</definedName>
    <definedName name="HTML_PathFile" hidden="1">"\\Dyckb002\c\刘凌2001\月会报告\MyHTML.htm"</definedName>
    <definedName name="HTML_Title" hidden="1">"2001-12月报-1"</definedName>
    <definedName name="JSJ" localSheetId="1" hidden="1">{"'毛利比较'!$A$4:$P$26"}</definedName>
    <definedName name="JSJ" hidden="1">{"'毛利比较'!$A$4:$P$26"}</definedName>
    <definedName name="KEYY" hidden="1">#REF!</definedName>
    <definedName name="last" localSheetId="1">'映前包月-电影院资源表'!A1048576</definedName>
    <definedName name="lkj" localSheetId="1" hidden="1">{"'毛利比较'!$A$4:$P$26"}</definedName>
    <definedName name="lkj" hidden="1">{"'毛利比较'!$A$4:$P$26"}</definedName>
    <definedName name="OptionII" localSheetId="1" hidden="1">{"'毛利比较'!$A$4:$P$26"}</definedName>
    <definedName name="OptionII" hidden="1">{"'毛利比较'!$A$4:$P$26"}</definedName>
    <definedName name="_xlnm.Print_Area" localSheetId="2">MR素材要求!$B$2:$E$29</definedName>
    <definedName name="_xlnm.Print_Area" localSheetId="1">'映前包月-电影院资源表'!$B$2:$AN$1551</definedName>
    <definedName name="_xlnm.Print_Area" localSheetId="0">映前广告报价表!$B$2:$Q$264</definedName>
    <definedName name="_xlnm.Print_Titles" localSheetId="1">'映前包月-电影院资源表'!$3:$6</definedName>
    <definedName name="_xlnm.Print_Titles" localSheetId="0">映前广告报价表!$2:$7</definedName>
    <definedName name="SAPBEXrevision" hidden="1">45</definedName>
    <definedName name="SAPBEXsysID" hidden="1">"PBB"</definedName>
    <definedName name="SAPBEXwbID" hidden="1">"0CESB7K24W1PV9I0KNB8YNXXN"</definedName>
    <definedName name="seven">[1]seven!$A$1:$P$1720</definedName>
    <definedName name="sheet1" localSheetId="1" hidden="1">#REF!</definedName>
    <definedName name="sheet1" hidden="1">#REF!</definedName>
    <definedName name="ssss" localSheetId="1" hidden="1">{"'毛利比较'!$A$4:$P$26"}</definedName>
    <definedName name="ssss" hidden="1">{"'毛利比较'!$A$4:$P$26"}</definedName>
    <definedName name="thelast" localSheetId="1">'映前包月-电影院资源表'!A1048576</definedName>
    <definedName name="thelast">#REF!</definedName>
    <definedName name="TREND1" localSheetId="1" hidden="1">#REF!</definedName>
    <definedName name="TREND1" hidden="1">#REF!</definedName>
    <definedName name="TREND10" localSheetId="1" hidden="1">#REF!</definedName>
    <definedName name="TREND10" hidden="1">#REF!</definedName>
    <definedName name="TREND11" localSheetId="1" hidden="1">#REF!</definedName>
    <definedName name="TREND11" hidden="1">#REF!</definedName>
    <definedName name="TREND2" hidden="1">#REF!</definedName>
    <definedName name="TREND3" hidden="1">#REF!</definedName>
    <definedName name="TREND4" hidden="1">#REF!</definedName>
    <definedName name="TREND5" hidden="1">#REF!</definedName>
    <definedName name="TREND6" hidden="1">#REF!</definedName>
    <definedName name="TREND7" hidden="1">#REF!</definedName>
    <definedName name="trend8" hidden="1">#REF!</definedName>
    <definedName name="TREND9" hidden="1">#REF!</definedName>
    <definedName name="uu" localSheetId="1" hidden="1">{"'毛利比较'!$A$4:$P$26"}</definedName>
    <definedName name="uu" hidden="1">{"'毛利比较'!$A$4:$P$26"}</definedName>
    <definedName name="WQE" localSheetId="1" hidden="1">#REF!</definedName>
    <definedName name="WQE" hidden="1">#REF!</definedName>
    <definedName name="wu">[3]关联20131122!$A$2:$T$106</definedName>
    <definedName name="Z_61992FB7_5C94_47CA_90F5_A293717668B3_.wvu.Rows" localSheetId="1" hidden="1">#REF!</definedName>
    <definedName name="Z_61992FB7_5C94_47CA_90F5_A293717668B3_.wvu.Rows" hidden="1">#REF!</definedName>
    <definedName name="备案" localSheetId="1" hidden="1">{"'毛利比较'!$A$4:$P$26"}</definedName>
    <definedName name="备案" hidden="1">{"'毛利比较'!$A$4:$P$26"}</definedName>
    <definedName name="策略说明" localSheetId="1" hidden="1">{"'毛利比较'!$A$4:$P$26"}</definedName>
    <definedName name="策略说明" hidden="1">{"'毛利比较'!$A$4:$P$26"}</definedName>
    <definedName name="成本差" hidden="1">#REF!</definedName>
    <definedName name="城市" localSheetId="1" hidden="1">{"'毛利比较'!$A$4:$P$26"}</definedName>
    <definedName name="城市" hidden="1">{"'毛利比较'!$A$4:$P$26"}</definedName>
    <definedName name="冲突1">[4]关联20140228!$A$153:$B$765</definedName>
    <definedName name="的" localSheetId="1" hidden="1">{"'毛利比较'!$A$4:$P$26"}</definedName>
    <definedName name="的" hidden="1">{"'毛利比较'!$A$4:$P$26"}</definedName>
    <definedName name="短短的" localSheetId="1" hidden="1">{"'毛利比较'!$A$4:$P$26"}</definedName>
    <definedName name="短短的" hidden="1">{"'毛利比较'!$A$4:$P$26"}</definedName>
    <definedName name="对应系数">[5]关联20140919!$A$212:$B$824</definedName>
    <definedName name="呼和浩特" localSheetId="1" hidden="1">{"'毛利比较'!$A$4:$P$26"}</definedName>
    <definedName name="呼和浩特" hidden="1">{"'毛利比较'!$A$4:$P$26"}</definedName>
    <definedName name="活动总结" hidden="1">#REF!</definedName>
    <definedName name="竟品" localSheetId="1" hidden="1">#REF!</definedName>
    <definedName name="竟品" hidden="1">#REF!</definedName>
    <definedName name="淨額差" hidden="1">#REF!</definedName>
    <definedName name="枯" hidden="1">#REF!</definedName>
    <definedName name="庫存成" hidden="1">#REF!</definedName>
    <definedName name="类别">[5]关联20140919!$A$185:$B$209</definedName>
    <definedName name="类别1">[4]关联20140228!$A$126:$B$150</definedName>
    <definedName name="模板" localSheetId="1" hidden="1">{"'毛利比较'!$A$4:$P$26"}</definedName>
    <definedName name="模板" hidden="1">{"'毛利比较'!$A$4:$P$26"}</definedName>
    <definedName name="目" localSheetId="1" hidden="1">{"'毛利比较'!$A$4:$P$26"}</definedName>
    <definedName name="目" hidden="1">{"'毛利比较'!$A$4:$P$26"}</definedName>
    <definedName name="你好">[3]关联20131122!$A$2:$T$106</definedName>
    <definedName name="青岛" localSheetId="1" hidden="1">#REF!</definedName>
    <definedName name="青岛" hidden="1">#REF!</definedName>
    <definedName name="区域结构试算" localSheetId="1" hidden="1">{"'毛利比较'!$A$4:$P$26"}</definedName>
    <definedName name="区域结构试算" hidden="1">{"'毛利比较'!$A$4:$P$26"}</definedName>
    <definedName name="区域市场潜力分析" localSheetId="1" hidden="1">{"'毛利比较'!$A$4:$P$26"}</definedName>
    <definedName name="区域市场潜力分析" hidden="1">{"'毛利比较'!$A$4:$P$26"}</definedName>
    <definedName name="趨勢" hidden="1">#REF!</definedName>
    <definedName name="上期" hidden="1">#REF!</definedName>
    <definedName name="上期2" hidden="1">#REF!</definedName>
    <definedName name="我要">[1]eight!$A$1:$X$1803</definedName>
    <definedName name="西安" localSheetId="1" hidden="1">#REF!</definedName>
    <definedName name="西安" hidden="1">#REF!</definedName>
    <definedName name="西安1" localSheetId="1" hidden="1">#REF!</definedName>
    <definedName name="西安1" hidden="1">#REF!</definedName>
    <definedName name="西安2" localSheetId="1" hidden="1">#REF!</definedName>
    <definedName name="西安2" hidden="1">#REF!</definedName>
    <definedName name="重庆" localSheetId="1" hidden="1">{"'毛利比较'!$A$4:$P$26"}</definedName>
    <definedName name="重庆" hidden="1">{"'毛利比较'!$A$4:$P$26"}</definedName>
    <definedName name="资源">[3]关联20131122!$A$2:$T$106</definedName>
    <definedName name="资源表">[5]关联20140919!$A$2:$T$180</definedName>
  </definedNames>
  <calcPr calcId="125725"/>
</workbook>
</file>

<file path=xl/calcChain.xml><?xml version="1.0" encoding="utf-8"?>
<calcChain xmlns="http://schemas.openxmlformats.org/spreadsheetml/2006/main">
  <c r="AI1485" i="34"/>
  <c r="AJ1485"/>
  <c r="AK1485"/>
  <c r="AL1485"/>
  <c r="AM1485"/>
  <c r="C1484"/>
  <c r="C1483"/>
  <c r="C1482"/>
  <c r="C1481"/>
  <c r="C1480"/>
  <c r="C811"/>
  <c r="C749"/>
  <c r="C581"/>
  <c r="C580"/>
  <c r="C417"/>
  <c r="C463"/>
  <c r="C462"/>
  <c r="C461"/>
  <c r="C460"/>
  <c r="C1472" l="1"/>
  <c r="C54" l="1"/>
  <c r="C153"/>
  <c r="C197"/>
  <c r="C696" l="1"/>
  <c r="C527"/>
  <c r="C85"/>
  <c r="C1488" l="1"/>
  <c r="AM1489"/>
  <c r="AL1489"/>
  <c r="AK1489"/>
  <c r="AJ1489"/>
  <c r="AI1489"/>
  <c r="N1489"/>
  <c r="M1489"/>
  <c r="H225" i="32" s="1"/>
  <c r="L1489" i="34"/>
  <c r="G1489"/>
  <c r="G225" i="32" s="1"/>
  <c r="E1489" i="34"/>
  <c r="D1489"/>
  <c r="P225" i="32" l="1"/>
  <c r="L225"/>
  <c r="N225" s="1"/>
  <c r="K225"/>
  <c r="C225"/>
  <c r="C1409" i="34"/>
  <c r="C1408"/>
  <c r="C1407"/>
  <c r="C1459"/>
  <c r="AM1460"/>
  <c r="AL1460"/>
  <c r="AK1460"/>
  <c r="AJ1460"/>
  <c r="AI1460"/>
  <c r="N1460"/>
  <c r="M1460"/>
  <c r="L1460"/>
  <c r="G1460"/>
  <c r="E1460"/>
  <c r="D1460"/>
  <c r="C269" l="1"/>
  <c r="C268"/>
  <c r="C1443"/>
  <c r="C1442"/>
  <c r="C1441"/>
  <c r="C936" l="1"/>
  <c r="C1262"/>
  <c r="C1074"/>
  <c r="C1075"/>
  <c r="C1160"/>
  <c r="C1161"/>
  <c r="C1088"/>
  <c r="C1089"/>
  <c r="C1176"/>
  <c r="C1177"/>
  <c r="C1102"/>
  <c r="C1101"/>
  <c r="C1100"/>
  <c r="C1104"/>
  <c r="C1103"/>
  <c r="C1136"/>
  <c r="C1112"/>
  <c r="C1111"/>
  <c r="C1110"/>
  <c r="C1113"/>
  <c r="C1114"/>
  <c r="C1115"/>
  <c r="C1116"/>
  <c r="C1117"/>
  <c r="C1118"/>
  <c r="C1119"/>
  <c r="C1168"/>
  <c r="C1169"/>
  <c r="C1125"/>
  <c r="C1080"/>
  <c r="C316"/>
  <c r="C315"/>
  <c r="C357" l="1"/>
  <c r="C358"/>
  <c r="C359"/>
  <c r="C360"/>
  <c r="C361"/>
  <c r="C362"/>
  <c r="C363"/>
  <c r="C364"/>
  <c r="C365"/>
  <c r="C366"/>
  <c r="C367"/>
  <c r="C368"/>
  <c r="C369"/>
  <c r="C370"/>
  <c r="C371"/>
  <c r="C372"/>
  <c r="C373"/>
  <c r="C374"/>
  <c r="C375"/>
  <c r="C376"/>
  <c r="C377"/>
  <c r="C378"/>
  <c r="C379"/>
  <c r="C380"/>
  <c r="C1054" l="1"/>
  <c r="C60"/>
  <c r="C695"/>
  <c r="C850"/>
  <c r="AM851"/>
  <c r="AL851"/>
  <c r="AK851"/>
  <c r="AJ851"/>
  <c r="AI851"/>
  <c r="N851"/>
  <c r="M851"/>
  <c r="L851"/>
  <c r="G851"/>
  <c r="C848"/>
  <c r="C810"/>
  <c r="E851"/>
  <c r="D851"/>
  <c r="C381" l="1"/>
  <c r="C382"/>
  <c r="C383"/>
  <c r="C1182" l="1"/>
  <c r="C1181"/>
  <c r="C1137"/>
  <c r="C1174"/>
  <c r="C1173"/>
  <c r="AM1105"/>
  <c r="AL1105"/>
  <c r="AK1105"/>
  <c r="AJ1105"/>
  <c r="AI1105"/>
  <c r="N1105"/>
  <c r="M1105"/>
  <c r="L1105"/>
  <c r="G1105"/>
  <c r="C1130"/>
  <c r="C953"/>
  <c r="C902"/>
  <c r="C901"/>
  <c r="C900"/>
  <c r="C899"/>
  <c r="C898"/>
  <c r="C897"/>
  <c r="C896"/>
  <c r="C895"/>
  <c r="C894"/>
  <c r="C729"/>
  <c r="C1198"/>
  <c r="C1197"/>
  <c r="E1105"/>
  <c r="D1105"/>
  <c r="C1058" l="1"/>
  <c r="C1057"/>
  <c r="C157" l="1"/>
  <c r="C471" l="1"/>
  <c r="AM1549"/>
  <c r="AL1549"/>
  <c r="AK1549"/>
  <c r="AJ1549"/>
  <c r="AI1549"/>
  <c r="N1549"/>
  <c r="M1549"/>
  <c r="H241" i="32" s="1"/>
  <c r="L1549" i="34"/>
  <c r="G1549"/>
  <c r="G241" i="32" s="1"/>
  <c r="C1548" i="34"/>
  <c r="C1547"/>
  <c r="C1546"/>
  <c r="C1545"/>
  <c r="AM1544"/>
  <c r="AL1544"/>
  <c r="AK1544"/>
  <c r="AJ1544"/>
  <c r="AI1544"/>
  <c r="N1544"/>
  <c r="M1544"/>
  <c r="H240" i="32" s="1"/>
  <c r="L1544" i="34"/>
  <c r="G1544"/>
  <c r="G240" i="32" s="1"/>
  <c r="C1543" i="34"/>
  <c r="AM1542"/>
  <c r="AL1542"/>
  <c r="AK1542"/>
  <c r="AJ1542"/>
  <c r="AI1542"/>
  <c r="N1542"/>
  <c r="M1542"/>
  <c r="H239" i="32" s="1"/>
  <c r="L1542" i="34"/>
  <c r="G1542"/>
  <c r="G239" i="32" s="1"/>
  <c r="C1541" i="34"/>
  <c r="AM1540"/>
  <c r="AL1540"/>
  <c r="AK1540"/>
  <c r="AJ1540"/>
  <c r="AI1540"/>
  <c r="N1540"/>
  <c r="M1540"/>
  <c r="H238" i="32" s="1"/>
  <c r="L1540" i="34"/>
  <c r="G1540"/>
  <c r="G238" i="32" s="1"/>
  <c r="C1539" i="34"/>
  <c r="C1538"/>
  <c r="C1537"/>
  <c r="AM1536"/>
  <c r="AL1536"/>
  <c r="AK1536"/>
  <c r="AJ1536"/>
  <c r="AI1536"/>
  <c r="N1536"/>
  <c r="M1536"/>
  <c r="H237" i="32" s="1"/>
  <c r="L1536" i="34"/>
  <c r="G1536"/>
  <c r="G237" i="32" s="1"/>
  <c r="C1535" i="34"/>
  <c r="C1534"/>
  <c r="C1533"/>
  <c r="C1532"/>
  <c r="C1531"/>
  <c r="C1530"/>
  <c r="C1529"/>
  <c r="C1528"/>
  <c r="C1527"/>
  <c r="C1526"/>
  <c r="C1525"/>
  <c r="C1524"/>
  <c r="AM1523"/>
  <c r="AL1523"/>
  <c r="AK1523"/>
  <c r="AJ1523"/>
  <c r="AI1523"/>
  <c r="N1523"/>
  <c r="M1523"/>
  <c r="H236" i="32" s="1"/>
  <c r="L1523" i="34"/>
  <c r="G1523"/>
  <c r="G236" i="32" s="1"/>
  <c r="C1522" i="34"/>
  <c r="AM1521"/>
  <c r="AL1521"/>
  <c r="AK1521"/>
  <c r="AJ1521"/>
  <c r="AI1521"/>
  <c r="N1521"/>
  <c r="M1521"/>
  <c r="H235" i="32" s="1"/>
  <c r="L1521" i="34"/>
  <c r="G1521"/>
  <c r="G235" i="32" s="1"/>
  <c r="C1520" i="34"/>
  <c r="C1519"/>
  <c r="AM1518"/>
  <c r="AL1518"/>
  <c r="AK1518"/>
  <c r="AJ1518"/>
  <c r="AI1518"/>
  <c r="N1518"/>
  <c r="M1518"/>
  <c r="H234" i="32" s="1"/>
  <c r="L1518" i="34"/>
  <c r="G1518"/>
  <c r="G234" i="32" s="1"/>
  <c r="C1517" i="34"/>
  <c r="AM1516"/>
  <c r="AL1516"/>
  <c r="AK1516"/>
  <c r="AJ1516"/>
  <c r="AI1516"/>
  <c r="N1516"/>
  <c r="M1516"/>
  <c r="H233" i="32" s="1"/>
  <c r="L1516" i="34"/>
  <c r="G1516"/>
  <c r="G233" i="32" s="1"/>
  <c r="C1515" i="34"/>
  <c r="AM1514"/>
  <c r="AL1514"/>
  <c r="AK1514"/>
  <c r="AJ1514"/>
  <c r="AI1514"/>
  <c r="N1514"/>
  <c r="M1514"/>
  <c r="H232" i="32" s="1"/>
  <c r="L1514" i="34"/>
  <c r="G1514"/>
  <c r="G232" i="32" s="1"/>
  <c r="C1513" i="34"/>
  <c r="AM1512"/>
  <c r="AL1512"/>
  <c r="AK1512"/>
  <c r="AJ1512"/>
  <c r="AI1512"/>
  <c r="N1512"/>
  <c r="M1512"/>
  <c r="H231" i="32" s="1"/>
  <c r="L1512" i="34"/>
  <c r="G1512"/>
  <c r="G231" i="32" s="1"/>
  <c r="C1511" i="34"/>
  <c r="AM1510"/>
  <c r="AL1510"/>
  <c r="AK1510"/>
  <c r="AJ1510"/>
  <c r="AI1510"/>
  <c r="N1510"/>
  <c r="M1510"/>
  <c r="H230" i="32" s="1"/>
  <c r="L1510" i="34"/>
  <c r="G1510"/>
  <c r="G230" i="32" s="1"/>
  <c r="C1509" i="34"/>
  <c r="AM1508"/>
  <c r="AL1508"/>
  <c r="AK1508"/>
  <c r="AJ1508"/>
  <c r="AI1508"/>
  <c r="N1508"/>
  <c r="M1508"/>
  <c r="H229" i="32" s="1"/>
  <c r="L1508" i="34"/>
  <c r="G1508"/>
  <c r="G229" i="32" s="1"/>
  <c r="C1507" i="34"/>
  <c r="C1506"/>
  <c r="AM1505"/>
  <c r="AL1505"/>
  <c r="AK1505"/>
  <c r="AJ1505"/>
  <c r="AI1505"/>
  <c r="N1505"/>
  <c r="M1505"/>
  <c r="H228" i="32" s="1"/>
  <c r="L1505" i="34"/>
  <c r="G1505"/>
  <c r="G228" i="32" s="1"/>
  <c r="C1504" i="34"/>
  <c r="AM1503"/>
  <c r="AL1503"/>
  <c r="AK1503"/>
  <c r="AJ1503"/>
  <c r="AI1503"/>
  <c r="N1503"/>
  <c r="M1503"/>
  <c r="H227" i="32" s="1"/>
  <c r="L1503" i="34"/>
  <c r="G1503"/>
  <c r="G227" i="32" s="1"/>
  <c r="C1502" i="34"/>
  <c r="AM1501"/>
  <c r="AL1501"/>
  <c r="AK1501"/>
  <c r="AJ1501"/>
  <c r="AI1501"/>
  <c r="N1501"/>
  <c r="M1501"/>
  <c r="H226" i="32" s="1"/>
  <c r="L1501" i="34"/>
  <c r="G1501"/>
  <c r="G226" i="32" s="1"/>
  <c r="C1500" i="34"/>
  <c r="C1499"/>
  <c r="C1498"/>
  <c r="C1497"/>
  <c r="C1496"/>
  <c r="C1495"/>
  <c r="C1494"/>
  <c r="C1493"/>
  <c r="C1492"/>
  <c r="C1491"/>
  <c r="C1490"/>
  <c r="AM1487"/>
  <c r="AL1487"/>
  <c r="AK1487"/>
  <c r="AJ1487"/>
  <c r="AI1487"/>
  <c r="N1487"/>
  <c r="M1487"/>
  <c r="H224" i="32" s="1"/>
  <c r="L1487" i="34"/>
  <c r="G1487"/>
  <c r="G224" i="32" s="1"/>
  <c r="C1486" i="34"/>
  <c r="N1485"/>
  <c r="M1485"/>
  <c r="H223" i="32" s="1"/>
  <c r="L1485" i="34"/>
  <c r="G1485"/>
  <c r="G223" i="32" s="1"/>
  <c r="AM1479" i="34"/>
  <c r="AL1479"/>
  <c r="AK1479"/>
  <c r="AJ1479"/>
  <c r="AI1479"/>
  <c r="N1479"/>
  <c r="M1479"/>
  <c r="H222" i="32" s="1"/>
  <c r="L1479" i="34"/>
  <c r="G1479"/>
  <c r="G222" i="32" s="1"/>
  <c r="C1478" i="34"/>
  <c r="AM1477"/>
  <c r="AL1477"/>
  <c r="AK1477"/>
  <c r="AJ1477"/>
  <c r="AI1477"/>
  <c r="N1477"/>
  <c r="M1477"/>
  <c r="H221" i="32" s="1"/>
  <c r="L1477" i="34"/>
  <c r="G1477"/>
  <c r="G221" i="32" s="1"/>
  <c r="C1476" i="34"/>
  <c r="AM1475"/>
  <c r="AL1475"/>
  <c r="AK1475"/>
  <c r="AJ1475"/>
  <c r="AI1475"/>
  <c r="N1475"/>
  <c r="M1475"/>
  <c r="H220" i="32" s="1"/>
  <c r="L1475" i="34"/>
  <c r="G1475"/>
  <c r="G220" i="32" s="1"/>
  <c r="C1474" i="34"/>
  <c r="C1473"/>
  <c r="AM1471"/>
  <c r="AL1471"/>
  <c r="AK1471"/>
  <c r="AJ1471"/>
  <c r="AI1471"/>
  <c r="N1471"/>
  <c r="M1471"/>
  <c r="H219" i="32" s="1"/>
  <c r="L1471" i="34"/>
  <c r="G1471"/>
  <c r="G219" i="32" s="1"/>
  <c r="C1470" i="34"/>
  <c r="C1469"/>
  <c r="C1468"/>
  <c r="C1467"/>
  <c r="C1466"/>
  <c r="C1465"/>
  <c r="C1464"/>
  <c r="C1463"/>
  <c r="C1462"/>
  <c r="C1461"/>
  <c r="H218" i="32"/>
  <c r="G218"/>
  <c r="C1458" i="34"/>
  <c r="AM1457"/>
  <c r="AL1457"/>
  <c r="AK1457"/>
  <c r="AJ1457"/>
  <c r="AI1457"/>
  <c r="N1457"/>
  <c r="M1457"/>
  <c r="H217" i="32" s="1"/>
  <c r="L1457" i="34"/>
  <c r="G1457"/>
  <c r="G217" i="32" s="1"/>
  <c r="C1456" i="34"/>
  <c r="AM1455"/>
  <c r="AL1455"/>
  <c r="AK1455"/>
  <c r="AJ1455"/>
  <c r="AI1455"/>
  <c r="N1455"/>
  <c r="M1455"/>
  <c r="H216" i="32" s="1"/>
  <c r="L1455" i="34"/>
  <c r="G1455"/>
  <c r="G216" i="32" s="1"/>
  <c r="C1454" i="34"/>
  <c r="C1453"/>
  <c r="C1452"/>
  <c r="AM1451"/>
  <c r="AL1451"/>
  <c r="AK1451"/>
  <c r="AJ1451"/>
  <c r="AI1451"/>
  <c r="N1451"/>
  <c r="M1451"/>
  <c r="H215" i="32" s="1"/>
  <c r="L1451" i="34"/>
  <c r="G1451"/>
  <c r="G215" i="32" s="1"/>
  <c r="C1450" i="34"/>
  <c r="C1449"/>
  <c r="C1448"/>
  <c r="C1447"/>
  <c r="C1446"/>
  <c r="C1445"/>
  <c r="AM1444"/>
  <c r="AL1444"/>
  <c r="AK1444"/>
  <c r="AJ1444"/>
  <c r="AI1444"/>
  <c r="N1444"/>
  <c r="M1444"/>
  <c r="H214" i="32" s="1"/>
  <c r="L1444" i="34"/>
  <c r="G1444"/>
  <c r="G214" i="32" s="1"/>
  <c r="C1440" i="34"/>
  <c r="C1439"/>
  <c r="C1438"/>
  <c r="AM1437"/>
  <c r="AL1437"/>
  <c r="AK1437"/>
  <c r="AJ1437"/>
  <c r="AI1437"/>
  <c r="N1437"/>
  <c r="M1437"/>
  <c r="H213" i="32" s="1"/>
  <c r="L1437" i="34"/>
  <c r="G1437"/>
  <c r="G213" i="32" s="1"/>
  <c r="C1436" i="34"/>
  <c r="C1435"/>
  <c r="AM1434"/>
  <c r="AL1434"/>
  <c r="AK1434"/>
  <c r="AJ1434"/>
  <c r="AI1434"/>
  <c r="N1434"/>
  <c r="M1434"/>
  <c r="H212" i="32" s="1"/>
  <c r="L1434" i="34"/>
  <c r="G1434"/>
  <c r="G212" i="32" s="1"/>
  <c r="C1433" i="34"/>
  <c r="C1432"/>
  <c r="C1431"/>
  <c r="C1430"/>
  <c r="AM1429"/>
  <c r="AL1429"/>
  <c r="AK1429"/>
  <c r="AJ1429"/>
  <c r="AI1429"/>
  <c r="N1429"/>
  <c r="M1429"/>
  <c r="H211" i="32" s="1"/>
  <c r="L1429" i="34"/>
  <c r="G1429"/>
  <c r="G211" i="32" s="1"/>
  <c r="C1428" i="34"/>
  <c r="C1427"/>
  <c r="C1426"/>
  <c r="C1425"/>
  <c r="C1424"/>
  <c r="C1423"/>
  <c r="C1422"/>
  <c r="C1421"/>
  <c r="C1420"/>
  <c r="C1419"/>
  <c r="AM1418"/>
  <c r="AL1418"/>
  <c r="AK1418"/>
  <c r="AJ1418"/>
  <c r="AI1418"/>
  <c r="N1418"/>
  <c r="M1418"/>
  <c r="H210" i="32" s="1"/>
  <c r="L1418" i="34"/>
  <c r="G1418"/>
  <c r="G210" i="32" s="1"/>
  <c r="C1417" i="34"/>
  <c r="C1416"/>
  <c r="C1415"/>
  <c r="C1414"/>
  <c r="C1413"/>
  <c r="C1412"/>
  <c r="C1411"/>
  <c r="AM1410"/>
  <c r="AL1410"/>
  <c r="AK1410"/>
  <c r="AJ1410"/>
  <c r="AI1410"/>
  <c r="N1410"/>
  <c r="M1410"/>
  <c r="H209" i="32" s="1"/>
  <c r="L1410" i="34"/>
  <c r="G1410"/>
  <c r="G209" i="32" s="1"/>
  <c r="C1406" i="34"/>
  <c r="C1405"/>
  <c r="C1404"/>
  <c r="AM1403"/>
  <c r="AL1403"/>
  <c r="AK1403"/>
  <c r="AJ1403"/>
  <c r="AI1403"/>
  <c r="N1403"/>
  <c r="M1403"/>
  <c r="H208" i="32" s="1"/>
  <c r="L1403" i="34"/>
  <c r="G1403"/>
  <c r="G208" i="32" s="1"/>
  <c r="C1402" i="34"/>
  <c r="C1401"/>
  <c r="C1400"/>
  <c r="C1399"/>
  <c r="C1398"/>
  <c r="AM1397"/>
  <c r="AL1397"/>
  <c r="AK1397"/>
  <c r="AJ1397"/>
  <c r="AI1397"/>
  <c r="N1397"/>
  <c r="M1397"/>
  <c r="H207" i="32" s="1"/>
  <c r="L1397" i="34"/>
  <c r="G1397"/>
  <c r="G207" i="32" s="1"/>
  <c r="C1396" i="34"/>
  <c r="AM1395"/>
  <c r="AL1395"/>
  <c r="AK1395"/>
  <c r="AJ1395"/>
  <c r="AI1395"/>
  <c r="N1395"/>
  <c r="M1395"/>
  <c r="H206" i="32" s="1"/>
  <c r="L1395" i="34"/>
  <c r="G1395"/>
  <c r="G206" i="32" s="1"/>
  <c r="C1394" i="34"/>
  <c r="C1393"/>
  <c r="C1392"/>
  <c r="AM1391"/>
  <c r="AL1391"/>
  <c r="AK1391"/>
  <c r="AJ1391"/>
  <c r="AI1391"/>
  <c r="N1391"/>
  <c r="M1391"/>
  <c r="H205" i="32" s="1"/>
  <c r="L1391" i="34"/>
  <c r="G1391"/>
  <c r="G205" i="32" s="1"/>
  <c r="C1390" i="34"/>
  <c r="C1389"/>
  <c r="C1388"/>
  <c r="C1387"/>
  <c r="AM1386"/>
  <c r="AL1386"/>
  <c r="AK1386"/>
  <c r="AJ1386"/>
  <c r="AI1386"/>
  <c r="N1386"/>
  <c r="M1386"/>
  <c r="H204" i="32" s="1"/>
  <c r="L1386" i="34"/>
  <c r="G1386"/>
  <c r="G204" i="32" s="1"/>
  <c r="C1385" i="34"/>
  <c r="C1384"/>
  <c r="AM1383"/>
  <c r="AL1383"/>
  <c r="AK1383"/>
  <c r="AJ1383"/>
  <c r="AI1383"/>
  <c r="N1383"/>
  <c r="M1383"/>
  <c r="H203" i="32" s="1"/>
  <c r="L1383" i="34"/>
  <c r="G1383"/>
  <c r="G203" i="32" s="1"/>
  <c r="C1382" i="34"/>
  <c r="C1381"/>
  <c r="C1380"/>
  <c r="AM1379"/>
  <c r="AK1379"/>
  <c r="AJ1379"/>
  <c r="AI1379"/>
  <c r="N1379"/>
  <c r="M1379"/>
  <c r="H202" i="32" s="1"/>
  <c r="L1379" i="34"/>
  <c r="G1379"/>
  <c r="G202" i="32" s="1"/>
  <c r="C1378" i="34"/>
  <c r="C1377"/>
  <c r="AL1376"/>
  <c r="AL1379" s="1"/>
  <c r="C1376"/>
  <c r="C1375"/>
  <c r="C1374"/>
  <c r="C1373"/>
  <c r="C1372"/>
  <c r="C1371"/>
  <c r="C1370"/>
  <c r="AM1369"/>
  <c r="AL1369"/>
  <c r="AK1369"/>
  <c r="AJ1369"/>
  <c r="AI1369"/>
  <c r="N1369"/>
  <c r="M1369"/>
  <c r="H201" i="32" s="1"/>
  <c r="L1369" i="34"/>
  <c r="G1369"/>
  <c r="G201" i="32" s="1"/>
  <c r="C1368" i="34"/>
  <c r="C1367"/>
  <c r="C1366"/>
  <c r="AM1365"/>
  <c r="AL1365"/>
  <c r="AK1365"/>
  <c r="AJ1365"/>
  <c r="AI1365"/>
  <c r="N1365"/>
  <c r="M1365"/>
  <c r="H200" i="32" s="1"/>
  <c r="L1365" i="34"/>
  <c r="G1365"/>
  <c r="G200" i="32" s="1"/>
  <c r="C1364" i="34"/>
  <c r="AM1363"/>
  <c r="AL1363"/>
  <c r="AK1363"/>
  <c r="AJ1363"/>
  <c r="AI1363"/>
  <c r="N1363"/>
  <c r="M1363"/>
  <c r="H199" i="32" s="1"/>
  <c r="L1363" i="34"/>
  <c r="G1363"/>
  <c r="G199" i="32" s="1"/>
  <c r="C1362" i="34"/>
  <c r="C1361"/>
  <c r="AM1360"/>
  <c r="AL1360"/>
  <c r="AK1360"/>
  <c r="AJ1360"/>
  <c r="AI1360"/>
  <c r="N1360"/>
  <c r="M1360"/>
  <c r="H198" i="32" s="1"/>
  <c r="L1360" i="34"/>
  <c r="G1360"/>
  <c r="G198" i="32" s="1"/>
  <c r="C1359" i="34"/>
  <c r="C1358"/>
  <c r="C1357"/>
  <c r="C1356"/>
  <c r="AM1355"/>
  <c r="AL1355"/>
  <c r="AK1355"/>
  <c r="AJ1355"/>
  <c r="AI1355"/>
  <c r="N1355"/>
  <c r="M1355"/>
  <c r="H197" i="32" s="1"/>
  <c r="L1355" i="34"/>
  <c r="G1355"/>
  <c r="G197" i="32" s="1"/>
  <c r="C1354" i="34"/>
  <c r="C1353"/>
  <c r="C1352"/>
  <c r="AM1351"/>
  <c r="AL1351"/>
  <c r="AK1351"/>
  <c r="AJ1351"/>
  <c r="AI1351"/>
  <c r="N1351"/>
  <c r="M1351"/>
  <c r="H196" i="32" s="1"/>
  <c r="L1351" i="34"/>
  <c r="G1351"/>
  <c r="G196" i="32" s="1"/>
  <c r="C1350" i="34"/>
  <c r="AM1349"/>
  <c r="AL1349"/>
  <c r="AK1349"/>
  <c r="AJ1349"/>
  <c r="AI1349"/>
  <c r="N1349"/>
  <c r="M1349"/>
  <c r="H195" i="32" s="1"/>
  <c r="L1349" i="34"/>
  <c r="G1349"/>
  <c r="G195" i="32" s="1"/>
  <c r="C1348" i="34"/>
  <c r="C1347"/>
  <c r="C1346"/>
  <c r="AM1345"/>
  <c r="AL1345"/>
  <c r="AK1345"/>
  <c r="AJ1345"/>
  <c r="AI1345"/>
  <c r="N1345"/>
  <c r="M1345"/>
  <c r="H194" i="32" s="1"/>
  <c r="L1345" i="34"/>
  <c r="G1345"/>
  <c r="G194" i="32" s="1"/>
  <c r="C1344" i="34"/>
  <c r="AM1343"/>
  <c r="AL1343"/>
  <c r="AK1343"/>
  <c r="AJ1343"/>
  <c r="AI1343"/>
  <c r="N1343"/>
  <c r="M1343"/>
  <c r="H193" i="32" s="1"/>
  <c r="L1343" i="34"/>
  <c r="G1343"/>
  <c r="G193" i="32" s="1"/>
  <c r="C1342" i="34"/>
  <c r="C1341"/>
  <c r="C1340"/>
  <c r="C1339"/>
  <c r="C1338"/>
  <c r="C1337"/>
  <c r="C1336"/>
  <c r="C1335"/>
  <c r="C1334"/>
  <c r="C1333"/>
  <c r="C1332"/>
  <c r="C1331"/>
  <c r="AM1330"/>
  <c r="AL1330"/>
  <c r="AK1330"/>
  <c r="AJ1330"/>
  <c r="AI1330"/>
  <c r="N1330"/>
  <c r="M1330"/>
  <c r="H192" i="32" s="1"/>
  <c r="L1330" i="34"/>
  <c r="G1330"/>
  <c r="G192" i="32" s="1"/>
  <c r="C1329" i="34"/>
  <c r="AM1328"/>
  <c r="AL1328"/>
  <c r="AK1328"/>
  <c r="AJ1328"/>
  <c r="AI1328"/>
  <c r="N1328"/>
  <c r="M1328"/>
  <c r="H191" i="32" s="1"/>
  <c r="L1328" i="34"/>
  <c r="G1328"/>
  <c r="G191" i="32" s="1"/>
  <c r="C1327" i="34"/>
  <c r="C1326"/>
  <c r="C1325"/>
  <c r="AM1324"/>
  <c r="AL1324"/>
  <c r="AK1324"/>
  <c r="AJ1324"/>
  <c r="AI1324"/>
  <c r="N1324"/>
  <c r="M1324"/>
  <c r="H190" i="32" s="1"/>
  <c r="L1324" i="34"/>
  <c r="G1324"/>
  <c r="G190" i="32" s="1"/>
  <c r="C1323" i="34"/>
  <c r="AM1322"/>
  <c r="AL1322"/>
  <c r="AK1322"/>
  <c r="AJ1322"/>
  <c r="AI1322"/>
  <c r="N1322"/>
  <c r="M1322"/>
  <c r="H189" i="32" s="1"/>
  <c r="L1322" i="34"/>
  <c r="G1322"/>
  <c r="G189" i="32" s="1"/>
  <c r="C1321" i="34"/>
  <c r="C1320"/>
  <c r="AM1319"/>
  <c r="AL1319"/>
  <c r="AK1319"/>
  <c r="AJ1319"/>
  <c r="AI1319"/>
  <c r="N1319"/>
  <c r="M1319"/>
  <c r="H188" i="32" s="1"/>
  <c r="L1319" i="34"/>
  <c r="G1319"/>
  <c r="G188" i="32" s="1"/>
  <c r="C1318" i="34"/>
  <c r="C1317"/>
  <c r="C1316"/>
  <c r="C1315"/>
  <c r="C1314"/>
  <c r="C1313"/>
  <c r="C1312"/>
  <c r="C1311"/>
  <c r="C1310"/>
  <c r="C1309"/>
  <c r="C1308"/>
  <c r="C1307"/>
  <c r="C1306"/>
  <c r="AM1305"/>
  <c r="AL1305"/>
  <c r="AK1305"/>
  <c r="AJ1305"/>
  <c r="AI1305"/>
  <c r="N1305"/>
  <c r="M1305"/>
  <c r="H187" i="32" s="1"/>
  <c r="L1305" i="34"/>
  <c r="G1305"/>
  <c r="G187" i="32" s="1"/>
  <c r="C1304" i="34"/>
  <c r="C1303"/>
  <c r="C1302"/>
  <c r="C1301"/>
  <c r="C1300"/>
  <c r="AM1299"/>
  <c r="AL1299"/>
  <c r="AK1299"/>
  <c r="AJ1299"/>
  <c r="AI1299"/>
  <c r="N1299"/>
  <c r="M1299"/>
  <c r="H186" i="32" s="1"/>
  <c r="L1299" i="34"/>
  <c r="G1299"/>
  <c r="G186" i="32" s="1"/>
  <c r="C1298" i="34"/>
  <c r="C1297"/>
  <c r="AM1296"/>
  <c r="AL1296"/>
  <c r="AK1296"/>
  <c r="AJ1296"/>
  <c r="AI1296"/>
  <c r="N1296"/>
  <c r="M1296"/>
  <c r="H185" i="32" s="1"/>
  <c r="L1296" i="34"/>
  <c r="G1296"/>
  <c r="G185" i="32" s="1"/>
  <c r="C1295" i="34"/>
  <c r="AM1294"/>
  <c r="AL1294"/>
  <c r="AK1294"/>
  <c r="AJ1294"/>
  <c r="AI1294"/>
  <c r="N1294"/>
  <c r="M1294"/>
  <c r="H184" i="32" s="1"/>
  <c r="L1294" i="34"/>
  <c r="G1294"/>
  <c r="G184" i="32" s="1"/>
  <c r="C1293" i="34"/>
  <c r="AM1292"/>
  <c r="AL1292"/>
  <c r="AK1292"/>
  <c r="AJ1292"/>
  <c r="AI1292"/>
  <c r="N1292"/>
  <c r="M1292"/>
  <c r="H183" i="32" s="1"/>
  <c r="L1292" i="34"/>
  <c r="G1292"/>
  <c r="G183" i="32" s="1"/>
  <c r="C1291" i="34"/>
  <c r="C1290"/>
  <c r="AM1289"/>
  <c r="AL1289"/>
  <c r="AK1289"/>
  <c r="AJ1289"/>
  <c r="AI1289"/>
  <c r="N1289"/>
  <c r="M1289"/>
  <c r="H182" i="32" s="1"/>
  <c r="L1289" i="34"/>
  <c r="G1289"/>
  <c r="G182" i="32" s="1"/>
  <c r="C1288" i="34"/>
  <c r="C1287"/>
  <c r="C1286"/>
  <c r="AM1285"/>
  <c r="AL1285"/>
  <c r="AK1285"/>
  <c r="AJ1285"/>
  <c r="AI1285"/>
  <c r="N1285"/>
  <c r="M1285"/>
  <c r="H181" i="32" s="1"/>
  <c r="L1285" i="34"/>
  <c r="G1285"/>
  <c r="G181" i="32" s="1"/>
  <c r="C1284" i="34"/>
  <c r="C1283"/>
  <c r="C1282"/>
  <c r="C1281"/>
  <c r="C1280"/>
  <c r="C1279"/>
  <c r="C1278"/>
  <c r="AM1277"/>
  <c r="AL1277"/>
  <c r="AK1277"/>
  <c r="AJ1277"/>
  <c r="AI1277"/>
  <c r="N1277"/>
  <c r="M1277"/>
  <c r="H180" i="32" s="1"/>
  <c r="L1277" i="34"/>
  <c r="G1277"/>
  <c r="G180" i="32" s="1"/>
  <c r="C1276" i="34"/>
  <c r="C1275"/>
  <c r="C1274"/>
  <c r="AM1273"/>
  <c r="AL1273"/>
  <c r="AK1273"/>
  <c r="AJ1273"/>
  <c r="AI1273"/>
  <c r="N1273"/>
  <c r="M1273"/>
  <c r="H179" i="32" s="1"/>
  <c r="L1273" i="34"/>
  <c r="G1273"/>
  <c r="G179" i="32" s="1"/>
  <c r="C1272" i="34"/>
  <c r="AM1271"/>
  <c r="AL1271"/>
  <c r="AK1271"/>
  <c r="AJ1271"/>
  <c r="AI1271"/>
  <c r="N1271"/>
  <c r="M1271"/>
  <c r="H178" i="32" s="1"/>
  <c r="L1271" i="34"/>
  <c r="G1271"/>
  <c r="G178" i="32" s="1"/>
  <c r="C1270" i="34"/>
  <c r="AM1269"/>
  <c r="AL1269"/>
  <c r="AK1269"/>
  <c r="AJ1269"/>
  <c r="AI1269"/>
  <c r="N1269"/>
  <c r="M1269"/>
  <c r="H177" i="32" s="1"/>
  <c r="L1269" i="34"/>
  <c r="G1269"/>
  <c r="G177" i="32" s="1"/>
  <c r="C1268" i="34"/>
  <c r="C1267"/>
  <c r="C1266"/>
  <c r="C1265"/>
  <c r="C1264"/>
  <c r="AM1263"/>
  <c r="AL1263"/>
  <c r="AK1263"/>
  <c r="AJ1263"/>
  <c r="AI1263"/>
  <c r="N1263"/>
  <c r="M1263"/>
  <c r="H176" i="32" s="1"/>
  <c r="L1263" i="34"/>
  <c r="G1263"/>
  <c r="G176" i="32" s="1"/>
  <c r="C1261" i="34"/>
  <c r="C1260"/>
  <c r="AM1259"/>
  <c r="AL1259"/>
  <c r="AK1259"/>
  <c r="AJ1259"/>
  <c r="AI1259"/>
  <c r="N1259"/>
  <c r="M1259"/>
  <c r="H175" i="32" s="1"/>
  <c r="L1259" i="34"/>
  <c r="G1259"/>
  <c r="G175" i="32" s="1"/>
  <c r="C1258" i="34"/>
  <c r="AM1257"/>
  <c r="AL1257"/>
  <c r="AK1257"/>
  <c r="AJ1257"/>
  <c r="AI1257"/>
  <c r="N1257"/>
  <c r="M1257"/>
  <c r="H174" i="32" s="1"/>
  <c r="L1257" i="34"/>
  <c r="G1257"/>
  <c r="G174" i="32" s="1"/>
  <c r="C1256" i="34"/>
  <c r="AM1255"/>
  <c r="AL1255"/>
  <c r="AK1255"/>
  <c r="AJ1255"/>
  <c r="AI1255"/>
  <c r="N1255"/>
  <c r="M1255"/>
  <c r="H173" i="32" s="1"/>
  <c r="L1255" i="34"/>
  <c r="G1255"/>
  <c r="G173" i="32" s="1"/>
  <c r="C1254" i="34"/>
  <c r="C1253"/>
  <c r="C1252"/>
  <c r="AM1251"/>
  <c r="AL1251"/>
  <c r="AK1251"/>
  <c r="AJ1251"/>
  <c r="AI1251"/>
  <c r="N1251"/>
  <c r="M1251"/>
  <c r="H172" i="32" s="1"/>
  <c r="L1251" i="34"/>
  <c r="G1251"/>
  <c r="G172" i="32" s="1"/>
  <c r="C1250" i="34"/>
  <c r="C1249"/>
  <c r="AM1248"/>
  <c r="AL1248"/>
  <c r="AK1248"/>
  <c r="AJ1248"/>
  <c r="AI1248"/>
  <c r="N1248"/>
  <c r="M1248"/>
  <c r="H171" i="32" s="1"/>
  <c r="L1248" i="34"/>
  <c r="G1248"/>
  <c r="G171" i="32" s="1"/>
  <c r="C1247" i="34"/>
  <c r="C1246"/>
  <c r="C1245"/>
  <c r="AM1244"/>
  <c r="AL1244"/>
  <c r="AK1244"/>
  <c r="AJ1244"/>
  <c r="AI1244"/>
  <c r="N1244"/>
  <c r="M1244"/>
  <c r="H170" i="32" s="1"/>
  <c r="L1244" i="34"/>
  <c r="G1244"/>
  <c r="G170" i="32" s="1"/>
  <c r="C1243" i="34"/>
  <c r="C1242"/>
  <c r="C1241"/>
  <c r="C1240"/>
  <c r="C1239"/>
  <c r="AM1238"/>
  <c r="AL1238"/>
  <c r="AK1238"/>
  <c r="AJ1238"/>
  <c r="AI1238"/>
  <c r="N1238"/>
  <c r="M1238"/>
  <c r="H169" i="32" s="1"/>
  <c r="L1238" i="34"/>
  <c r="G1238"/>
  <c r="G169" i="32" s="1"/>
  <c r="C1237" i="34"/>
  <c r="C1236"/>
  <c r="C1235"/>
  <c r="C1234"/>
  <c r="C1233"/>
  <c r="AM1232"/>
  <c r="AL1232"/>
  <c r="AK1232"/>
  <c r="AJ1232"/>
  <c r="AI1232"/>
  <c r="N1232"/>
  <c r="M1232"/>
  <c r="H168" i="32" s="1"/>
  <c r="L1232" i="34"/>
  <c r="G1232"/>
  <c r="G168" i="32" s="1"/>
  <c r="C1231" i="34"/>
  <c r="C1230"/>
  <c r="C1229"/>
  <c r="C1228"/>
  <c r="C1227"/>
  <c r="AM1226"/>
  <c r="AL1226"/>
  <c r="AK1226"/>
  <c r="AJ1226"/>
  <c r="AI1226"/>
  <c r="N1226"/>
  <c r="M1226"/>
  <c r="H167" i="32" s="1"/>
  <c r="L1226" i="34"/>
  <c r="G1226"/>
  <c r="G167" i="32" s="1"/>
  <c r="C1225" i="34"/>
  <c r="AM1224"/>
  <c r="AL1224"/>
  <c r="AK1224"/>
  <c r="AJ1224"/>
  <c r="AI1224"/>
  <c r="N1224"/>
  <c r="M1224"/>
  <c r="H166" i="32" s="1"/>
  <c r="L1224" i="34"/>
  <c r="G1224"/>
  <c r="G166" i="32" s="1"/>
  <c r="C1223" i="34"/>
  <c r="C1222"/>
  <c r="C1221"/>
  <c r="C1220"/>
  <c r="AM1219"/>
  <c r="AL1219"/>
  <c r="AK1219"/>
  <c r="AJ1219"/>
  <c r="AI1219"/>
  <c r="N1219"/>
  <c r="M1219"/>
  <c r="H165" i="32" s="1"/>
  <c r="L1219" i="34"/>
  <c r="G1219"/>
  <c r="G165" i="32" s="1"/>
  <c r="C1218" i="34"/>
  <c r="AM1217"/>
  <c r="AL1217"/>
  <c r="AK1217"/>
  <c r="AJ1217"/>
  <c r="AI1217"/>
  <c r="N1217"/>
  <c r="M1217"/>
  <c r="H164" i="32" s="1"/>
  <c r="L1217" i="34"/>
  <c r="G1217"/>
  <c r="G164" i="32" s="1"/>
  <c r="C1216" i="34"/>
  <c r="C1215"/>
  <c r="AM1214"/>
  <c r="AL1214"/>
  <c r="AK1214"/>
  <c r="AJ1214"/>
  <c r="AI1214"/>
  <c r="N1214"/>
  <c r="M1214"/>
  <c r="H163" i="32" s="1"/>
  <c r="L1214" i="34"/>
  <c r="G1214"/>
  <c r="G163" i="32" s="1"/>
  <c r="C1213" i="34"/>
  <c r="C1212"/>
  <c r="AM1211"/>
  <c r="AL1211"/>
  <c r="AK1211"/>
  <c r="AJ1211"/>
  <c r="AI1211"/>
  <c r="N1211"/>
  <c r="M1211"/>
  <c r="H162" i="32" s="1"/>
  <c r="L1211" i="34"/>
  <c r="G1211"/>
  <c r="G162" i="32" s="1"/>
  <c r="C1210" i="34"/>
  <c r="C1209"/>
  <c r="C1208"/>
  <c r="AM1207"/>
  <c r="AL1207"/>
  <c r="AK1207"/>
  <c r="AJ1207"/>
  <c r="AI1207"/>
  <c r="N1207"/>
  <c r="M1207"/>
  <c r="H161" i="32" s="1"/>
  <c r="L1207" i="34"/>
  <c r="G1207"/>
  <c r="G161" i="32" s="1"/>
  <c r="C1206" i="34"/>
  <c r="C1205"/>
  <c r="C1204"/>
  <c r="AM1203"/>
  <c r="AL1203"/>
  <c r="AK1203"/>
  <c r="AJ1203"/>
  <c r="AI1203"/>
  <c r="N1203"/>
  <c r="M1203"/>
  <c r="H160" i="32" s="1"/>
  <c r="L1203" i="34"/>
  <c r="G1203"/>
  <c r="G160" i="32" s="1"/>
  <c r="C1202" i="34"/>
  <c r="C1201"/>
  <c r="C1200"/>
  <c r="AM1199"/>
  <c r="AL1199"/>
  <c r="AK1199"/>
  <c r="AJ1199"/>
  <c r="AI1199"/>
  <c r="N1199"/>
  <c r="M1199"/>
  <c r="H159" i="32" s="1"/>
  <c r="L1199" i="34"/>
  <c r="G1199"/>
  <c r="G159" i="32" s="1"/>
  <c r="C1196" i="34"/>
  <c r="C1195"/>
  <c r="C1194"/>
  <c r="C1193"/>
  <c r="C1192"/>
  <c r="C1191"/>
  <c r="C1190"/>
  <c r="C1189"/>
  <c r="C1188"/>
  <c r="C1187"/>
  <c r="C1186"/>
  <c r="C1185"/>
  <c r="C1184"/>
  <c r="AM1183"/>
  <c r="AL1183"/>
  <c r="AK1183"/>
  <c r="AJ1183"/>
  <c r="AI1183"/>
  <c r="N1183"/>
  <c r="M1183"/>
  <c r="H158" i="32" s="1"/>
  <c r="L1183" i="34"/>
  <c r="G1183"/>
  <c r="G158" i="32" s="1"/>
  <c r="C1180" i="34"/>
  <c r="C1179"/>
  <c r="C1178"/>
  <c r="AM1175"/>
  <c r="AL1175"/>
  <c r="AK1175"/>
  <c r="AJ1175"/>
  <c r="AI1175"/>
  <c r="N1175"/>
  <c r="M1175"/>
  <c r="H157" i="32" s="1"/>
  <c r="L1175" i="34"/>
  <c r="G1175"/>
  <c r="G157" i="32" s="1"/>
  <c r="C1172" i="34"/>
  <c r="C1171"/>
  <c r="AM1170"/>
  <c r="AL1170"/>
  <c r="AK1170"/>
  <c r="AJ1170"/>
  <c r="AI1170"/>
  <c r="N1170"/>
  <c r="M1170"/>
  <c r="H156" i="32" s="1"/>
  <c r="L1170" i="34"/>
  <c r="G1170"/>
  <c r="G156" i="32" s="1"/>
  <c r="AM1167" i="34"/>
  <c r="AL1167"/>
  <c r="AK1167"/>
  <c r="AJ1167"/>
  <c r="AI1167"/>
  <c r="N1167"/>
  <c r="M1167"/>
  <c r="H155" i="32" s="1"/>
  <c r="L1167" i="34"/>
  <c r="G1167"/>
  <c r="G155" i="32" s="1"/>
  <c r="C1166" i="34"/>
  <c r="C1165"/>
  <c r="C1164"/>
  <c r="AM1163"/>
  <c r="AL1163"/>
  <c r="AK1163"/>
  <c r="AJ1163"/>
  <c r="AI1163"/>
  <c r="N1163"/>
  <c r="M1163"/>
  <c r="H154" i="32" s="1"/>
  <c r="L1163" i="34"/>
  <c r="G1163"/>
  <c r="G154" i="32" s="1"/>
  <c r="C1162" i="34"/>
  <c r="C1159"/>
  <c r="AM1158"/>
  <c r="AL1158"/>
  <c r="AK1158"/>
  <c r="AJ1158"/>
  <c r="AI1158"/>
  <c r="N1158"/>
  <c r="M1158"/>
  <c r="H153" i="32" s="1"/>
  <c r="L1158" i="34"/>
  <c r="G1158"/>
  <c r="G153" i="32" s="1"/>
  <c r="C1157" i="34"/>
  <c r="C1156"/>
  <c r="C1155"/>
  <c r="C1154"/>
  <c r="C1153"/>
  <c r="C1152"/>
  <c r="C1151"/>
  <c r="C1150"/>
  <c r="C1149"/>
  <c r="AM1148"/>
  <c r="AL1148"/>
  <c r="AK1148"/>
  <c r="AJ1148"/>
  <c r="AI1148"/>
  <c r="N1148"/>
  <c r="M1148"/>
  <c r="H152" i="32" s="1"/>
  <c r="L1148" i="34"/>
  <c r="G1148"/>
  <c r="G152" i="32" s="1"/>
  <c r="C1147" i="34"/>
  <c r="C1146"/>
  <c r="C1145"/>
  <c r="C1144"/>
  <c r="C1143"/>
  <c r="C1142"/>
  <c r="C1141"/>
  <c r="C1140"/>
  <c r="AM1139"/>
  <c r="AL1139"/>
  <c r="AK1139"/>
  <c r="AJ1139"/>
  <c r="AI1139"/>
  <c r="N1139"/>
  <c r="M1139"/>
  <c r="H151" i="32" s="1"/>
  <c r="L1139" i="34"/>
  <c r="G1139"/>
  <c r="G151" i="32" s="1"/>
  <c r="C1138" i="34"/>
  <c r="C1135"/>
  <c r="AM1134"/>
  <c r="AL1134"/>
  <c r="AK1134"/>
  <c r="AJ1134"/>
  <c r="AI1134"/>
  <c r="N1134"/>
  <c r="M1134"/>
  <c r="H150" i="32" s="1"/>
  <c r="L1134" i="34"/>
  <c r="G1134"/>
  <c r="G150" i="32" s="1"/>
  <c r="C1133" i="34"/>
  <c r="C1132"/>
  <c r="AM1131"/>
  <c r="AL1131"/>
  <c r="AK1131"/>
  <c r="AJ1131"/>
  <c r="AI1131"/>
  <c r="N1131"/>
  <c r="M1131"/>
  <c r="H149" i="32" s="1"/>
  <c r="L1131" i="34"/>
  <c r="G1131"/>
  <c r="G149" i="32" s="1"/>
  <c r="C1129" i="34"/>
  <c r="C1128"/>
  <c r="C1127"/>
  <c r="C1126"/>
  <c r="C1124"/>
  <c r="AM1123"/>
  <c r="AL1123"/>
  <c r="AK1123"/>
  <c r="AJ1123"/>
  <c r="AI1123"/>
  <c r="N1123"/>
  <c r="M1123"/>
  <c r="H148" i="32" s="1"/>
  <c r="L1123" i="34"/>
  <c r="G1123"/>
  <c r="G148" i="32" s="1"/>
  <c r="C1122" i="34"/>
  <c r="C1121"/>
  <c r="AM1120"/>
  <c r="AL1120"/>
  <c r="AK1120"/>
  <c r="AJ1120"/>
  <c r="AI1120"/>
  <c r="N1120"/>
  <c r="M1120"/>
  <c r="H147" i="32" s="1"/>
  <c r="L1120" i="34"/>
  <c r="G1120"/>
  <c r="G147" i="32" s="1"/>
  <c r="C1109" i="34"/>
  <c r="AM1108"/>
  <c r="AL1108"/>
  <c r="AK1108"/>
  <c r="AJ1108"/>
  <c r="AI1108"/>
  <c r="N1108"/>
  <c r="M1108"/>
  <c r="H146" i="32" s="1"/>
  <c r="L1108" i="34"/>
  <c r="G1108"/>
  <c r="G146" i="32" s="1"/>
  <c r="C1107" i="34"/>
  <c r="C1106"/>
  <c r="H145" i="32"/>
  <c r="G145"/>
  <c r="AM1099" i="34"/>
  <c r="AL1099"/>
  <c r="AK1099"/>
  <c r="AJ1099"/>
  <c r="AI1099"/>
  <c r="N1099"/>
  <c r="M1099"/>
  <c r="H144" i="32" s="1"/>
  <c r="L1099" i="34"/>
  <c r="G1099"/>
  <c r="G144" i="32" s="1"/>
  <c r="C1098" i="34"/>
  <c r="C1097"/>
  <c r="C1096"/>
  <c r="C1095"/>
  <c r="C1094"/>
  <c r="C1093"/>
  <c r="C1092"/>
  <c r="C1091"/>
  <c r="C1090"/>
  <c r="AM1087"/>
  <c r="AL1087"/>
  <c r="AK1087"/>
  <c r="AJ1087"/>
  <c r="AI1087"/>
  <c r="N1087"/>
  <c r="M1087"/>
  <c r="H143" i="32" s="1"/>
  <c r="L1087" i="34"/>
  <c r="G1087"/>
  <c r="G143" i="32" s="1"/>
  <c r="C1086" i="34"/>
  <c r="C1085"/>
  <c r="C1084"/>
  <c r="C1083"/>
  <c r="C1082"/>
  <c r="C1081"/>
  <c r="C1079"/>
  <c r="C1078"/>
  <c r="AM1077"/>
  <c r="AL1077"/>
  <c r="AK1077"/>
  <c r="AJ1077"/>
  <c r="AI1077"/>
  <c r="N1077"/>
  <c r="M1077"/>
  <c r="H142" i="32" s="1"/>
  <c r="L1077" i="34"/>
  <c r="G1077"/>
  <c r="G142" i="32" s="1"/>
  <c r="C1076" i="34"/>
  <c r="AM1073"/>
  <c r="AL1073"/>
  <c r="AK1073"/>
  <c r="AJ1073"/>
  <c r="AI1073"/>
  <c r="N1073"/>
  <c r="M1073"/>
  <c r="H141" i="32" s="1"/>
  <c r="L1073" i="34"/>
  <c r="G1073"/>
  <c r="G141" i="32" s="1"/>
  <c r="C1072" i="34"/>
  <c r="C1071"/>
  <c r="AM1070"/>
  <c r="AL1070"/>
  <c r="AK1070"/>
  <c r="AJ1070"/>
  <c r="AI1070"/>
  <c r="N1070"/>
  <c r="M1070"/>
  <c r="H140" i="32" s="1"/>
  <c r="L1070" i="34"/>
  <c r="G1070"/>
  <c r="G140" i="32" s="1"/>
  <c r="C1069" i="34"/>
  <c r="C1068"/>
  <c r="AM1067"/>
  <c r="AL1067"/>
  <c r="AK1067"/>
  <c r="AJ1067"/>
  <c r="AI1067"/>
  <c r="N1067"/>
  <c r="M1067"/>
  <c r="H139" i="32" s="1"/>
  <c r="L1067" i="34"/>
  <c r="G1067"/>
  <c r="G139" i="32" s="1"/>
  <c r="C1066" i="34"/>
  <c r="C1065"/>
  <c r="AM1064"/>
  <c r="AL1064"/>
  <c r="AK1064"/>
  <c r="AJ1064"/>
  <c r="AI1064"/>
  <c r="N1064"/>
  <c r="M1064"/>
  <c r="H138" i="32" s="1"/>
  <c r="L1064" i="34"/>
  <c r="G1064"/>
  <c r="G138" i="32" s="1"/>
  <c r="C1063" i="34"/>
  <c r="AM1062"/>
  <c r="AL1062"/>
  <c r="AK1062"/>
  <c r="AJ1062"/>
  <c r="AI1062"/>
  <c r="N1062"/>
  <c r="M1062"/>
  <c r="H137" i="32" s="1"/>
  <c r="L1062" i="34"/>
  <c r="G1062"/>
  <c r="G137" i="32" s="1"/>
  <c r="C1061" i="34"/>
  <c r="C1060"/>
  <c r="AM1059"/>
  <c r="AL1059"/>
  <c r="AK1059"/>
  <c r="AJ1059"/>
  <c r="AI1059"/>
  <c r="N1059"/>
  <c r="M1059"/>
  <c r="H136" i="32" s="1"/>
  <c r="L1059" i="34"/>
  <c r="G1059"/>
  <c r="G136" i="32" s="1"/>
  <c r="C1056" i="34"/>
  <c r="AM1055"/>
  <c r="AL1055"/>
  <c r="AK1055"/>
  <c r="AJ1055"/>
  <c r="AI1055"/>
  <c r="N1055"/>
  <c r="M1055"/>
  <c r="H135" i="32" s="1"/>
  <c r="L1055" i="34"/>
  <c r="G1055"/>
  <c r="G135" i="32" s="1"/>
  <c r="C1053" i="34"/>
  <c r="C1052"/>
  <c r="C1051"/>
  <c r="C1050"/>
  <c r="AM1049"/>
  <c r="AL1049"/>
  <c r="AK1049"/>
  <c r="AJ1049"/>
  <c r="AI1049"/>
  <c r="N1049"/>
  <c r="M1049"/>
  <c r="H134" i="32" s="1"/>
  <c r="L1049" i="34"/>
  <c r="G1049"/>
  <c r="G134" i="32" s="1"/>
  <c r="C1048" i="34"/>
  <c r="C1047"/>
  <c r="C1046"/>
  <c r="AM1045"/>
  <c r="AL1045"/>
  <c r="AK1045"/>
  <c r="AJ1045"/>
  <c r="AI1045"/>
  <c r="N1045"/>
  <c r="M1045"/>
  <c r="H133" i="32" s="1"/>
  <c r="L1045" i="34"/>
  <c r="G1045"/>
  <c r="G133" i="32" s="1"/>
  <c r="C1044" i="34"/>
  <c r="C1043"/>
  <c r="C1042"/>
  <c r="AM1041"/>
  <c r="AL1041"/>
  <c r="AK1041"/>
  <c r="AJ1041"/>
  <c r="AI1041"/>
  <c r="N1041"/>
  <c r="M1041"/>
  <c r="H132" i="32" s="1"/>
  <c r="L1041" i="34"/>
  <c r="G1041"/>
  <c r="G132" i="32" s="1"/>
  <c r="C1040" i="34"/>
  <c r="C1039"/>
  <c r="C1038"/>
  <c r="C1037"/>
  <c r="AM1036"/>
  <c r="AL1036"/>
  <c r="AK1036"/>
  <c r="AJ1036"/>
  <c r="AI1036"/>
  <c r="N1036"/>
  <c r="M1036"/>
  <c r="H131" i="32" s="1"/>
  <c r="L1036" i="34"/>
  <c r="G1036"/>
  <c r="G131" i="32" s="1"/>
  <c r="C1035" i="34"/>
  <c r="AM1034"/>
  <c r="AL1034"/>
  <c r="AK1034"/>
  <c r="AJ1034"/>
  <c r="AI1034"/>
  <c r="N1034"/>
  <c r="M1034"/>
  <c r="H130" i="32" s="1"/>
  <c r="L1034" i="34"/>
  <c r="G1034"/>
  <c r="G130" i="32" s="1"/>
  <c r="C1033" i="34"/>
  <c r="AM1032"/>
  <c r="AL1032"/>
  <c r="AK1032"/>
  <c r="AJ1032"/>
  <c r="AI1032"/>
  <c r="N1032"/>
  <c r="M1032"/>
  <c r="H129" i="32" s="1"/>
  <c r="L1032" i="34"/>
  <c r="G1032"/>
  <c r="G129" i="32" s="1"/>
  <c r="C1031" i="34"/>
  <c r="C1030"/>
  <c r="AM1029"/>
  <c r="AL1029"/>
  <c r="AK1029"/>
  <c r="AJ1029"/>
  <c r="AI1029"/>
  <c r="N1029"/>
  <c r="M1029"/>
  <c r="H128" i="32" s="1"/>
  <c r="L1029" i="34"/>
  <c r="G1029"/>
  <c r="G128" i="32" s="1"/>
  <c r="C1028" i="34"/>
  <c r="C1027"/>
  <c r="C1026"/>
  <c r="AM1025"/>
  <c r="AL1025"/>
  <c r="AK1025"/>
  <c r="AJ1025"/>
  <c r="AI1025"/>
  <c r="N1025"/>
  <c r="M1025"/>
  <c r="H127" i="32" s="1"/>
  <c r="L1025" i="34"/>
  <c r="G1025"/>
  <c r="G127" i="32" s="1"/>
  <c r="C1024" i="34"/>
  <c r="C1023"/>
  <c r="C1022"/>
  <c r="C1021"/>
  <c r="C1020"/>
  <c r="C1019"/>
  <c r="C1018"/>
  <c r="C1017"/>
  <c r="AM1016"/>
  <c r="AL1016"/>
  <c r="AK1016"/>
  <c r="AJ1016"/>
  <c r="AI1016"/>
  <c r="N1016"/>
  <c r="M1016"/>
  <c r="H126" i="32" s="1"/>
  <c r="L1016" i="34"/>
  <c r="G1016"/>
  <c r="G126" i="32" s="1"/>
  <c r="C1015" i="34"/>
  <c r="C1014"/>
  <c r="C1013"/>
  <c r="C1012"/>
  <c r="AM1011"/>
  <c r="AL1011"/>
  <c r="AK1011"/>
  <c r="AJ1011"/>
  <c r="AI1011"/>
  <c r="N1011"/>
  <c r="M1011"/>
  <c r="H125" i="32" s="1"/>
  <c r="L1011" i="34"/>
  <c r="G1011"/>
  <c r="G125" i="32" s="1"/>
  <c r="C1010" i="34"/>
  <c r="C1009"/>
  <c r="C1008"/>
  <c r="C1007"/>
  <c r="AM1006"/>
  <c r="AL1006"/>
  <c r="AK1006"/>
  <c r="AJ1006"/>
  <c r="AI1006"/>
  <c r="N1006"/>
  <c r="M1006"/>
  <c r="H124" i="32" s="1"/>
  <c r="L1006" i="34"/>
  <c r="G1006"/>
  <c r="G124" i="32" s="1"/>
  <c r="C1005" i="34"/>
  <c r="C1004"/>
  <c r="C1003"/>
  <c r="C1002"/>
  <c r="C1001"/>
  <c r="AM1000"/>
  <c r="AL1000"/>
  <c r="AK1000"/>
  <c r="AJ1000"/>
  <c r="AI1000"/>
  <c r="N1000"/>
  <c r="M1000"/>
  <c r="H123" i="32" s="1"/>
  <c r="L1000" i="34"/>
  <c r="G1000"/>
  <c r="G123" i="32" s="1"/>
  <c r="C999" i="34"/>
  <c r="C998"/>
  <c r="AM997"/>
  <c r="AL997"/>
  <c r="AK997"/>
  <c r="AJ997"/>
  <c r="AI997"/>
  <c r="N997"/>
  <c r="M997"/>
  <c r="H122" i="32" s="1"/>
  <c r="L997" i="34"/>
  <c r="G997"/>
  <c r="G122" i="32" s="1"/>
  <c r="C996" i="34"/>
  <c r="AM995"/>
  <c r="AL995"/>
  <c r="AK995"/>
  <c r="AJ995"/>
  <c r="AI995"/>
  <c r="N995"/>
  <c r="M995"/>
  <c r="H121" i="32" s="1"/>
  <c r="L995" i="34"/>
  <c r="G995"/>
  <c r="G121" i="32" s="1"/>
  <c r="C994" i="34"/>
  <c r="AM993"/>
  <c r="AL993"/>
  <c r="AK993"/>
  <c r="AJ993"/>
  <c r="AI993"/>
  <c r="N993"/>
  <c r="M993"/>
  <c r="H120" i="32" s="1"/>
  <c r="L993" i="34"/>
  <c r="G993"/>
  <c r="G120" i="32" s="1"/>
  <c r="C992" i="34"/>
  <c r="C991"/>
  <c r="AM990"/>
  <c r="AL990"/>
  <c r="AK990"/>
  <c r="AJ990"/>
  <c r="AI990"/>
  <c r="N990"/>
  <c r="M990"/>
  <c r="H119" i="32" s="1"/>
  <c r="L990" i="34"/>
  <c r="G990"/>
  <c r="G119" i="32" s="1"/>
  <c r="C989" i="34"/>
  <c r="C988"/>
  <c r="C987"/>
  <c r="AM986"/>
  <c r="AL986"/>
  <c r="AK986"/>
  <c r="AJ986"/>
  <c r="AI986"/>
  <c r="N986"/>
  <c r="M986"/>
  <c r="H118" i="32" s="1"/>
  <c r="L986" i="34"/>
  <c r="G986"/>
  <c r="G118" i="32" s="1"/>
  <c r="C985" i="34"/>
  <c r="C984"/>
  <c r="AM983"/>
  <c r="AL983"/>
  <c r="AK983"/>
  <c r="AJ983"/>
  <c r="AI983"/>
  <c r="N983"/>
  <c r="M983"/>
  <c r="H117" i="32" s="1"/>
  <c r="L983" i="34"/>
  <c r="G983"/>
  <c r="G117" i="32" s="1"/>
  <c r="C982" i="34"/>
  <c r="C981"/>
  <c r="C980"/>
  <c r="C979"/>
  <c r="AM978"/>
  <c r="AL978"/>
  <c r="AK978"/>
  <c r="AJ978"/>
  <c r="AI978"/>
  <c r="N978"/>
  <c r="M978"/>
  <c r="H116" i="32" s="1"/>
  <c r="L978" i="34"/>
  <c r="G978"/>
  <c r="G116" i="32" s="1"/>
  <c r="C977" i="34"/>
  <c r="AM976"/>
  <c r="AL976"/>
  <c r="AK976"/>
  <c r="AJ976"/>
  <c r="AI976"/>
  <c r="N976"/>
  <c r="M976"/>
  <c r="H115" i="32" s="1"/>
  <c r="L976" i="34"/>
  <c r="G976"/>
  <c r="G115" i="32" s="1"/>
  <c r="C975" i="34"/>
  <c r="C974"/>
  <c r="C973"/>
  <c r="C972"/>
  <c r="AM971"/>
  <c r="AL971"/>
  <c r="AK971"/>
  <c r="AJ971"/>
  <c r="AI971"/>
  <c r="N971"/>
  <c r="M971"/>
  <c r="H114" i="32" s="1"/>
  <c r="L971" i="34"/>
  <c r="G971"/>
  <c r="G114" i="32" s="1"/>
  <c r="C970" i="34"/>
  <c r="C969"/>
  <c r="AM968"/>
  <c r="AL968"/>
  <c r="AK968"/>
  <c r="AJ968"/>
  <c r="AI968"/>
  <c r="N968"/>
  <c r="M968"/>
  <c r="H113" i="32" s="1"/>
  <c r="L968" i="34"/>
  <c r="G968"/>
  <c r="G113" i="32" s="1"/>
  <c r="C967" i="34"/>
  <c r="C966"/>
  <c r="AM965"/>
  <c r="AL965"/>
  <c r="AK965"/>
  <c r="AJ965"/>
  <c r="AI965"/>
  <c r="N965"/>
  <c r="M965"/>
  <c r="H112" i="32" s="1"/>
  <c r="L965" i="34"/>
  <c r="G965"/>
  <c r="G112" i="32" s="1"/>
  <c r="C964" i="34"/>
  <c r="AM963"/>
  <c r="AL963"/>
  <c r="AK963"/>
  <c r="AJ963"/>
  <c r="AI963"/>
  <c r="N963"/>
  <c r="M963"/>
  <c r="H111" i="32" s="1"/>
  <c r="L963" i="34"/>
  <c r="G963"/>
  <c r="G111" i="32" s="1"/>
  <c r="C962" i="34"/>
  <c r="C961"/>
  <c r="C960"/>
  <c r="C959"/>
  <c r="C958"/>
  <c r="AM957"/>
  <c r="AL957"/>
  <c r="AK957"/>
  <c r="AJ957"/>
  <c r="AI957"/>
  <c r="N957"/>
  <c r="M957"/>
  <c r="H110" i="32" s="1"/>
  <c r="L957" i="34"/>
  <c r="G957"/>
  <c r="G110" i="32" s="1"/>
  <c r="C956" i="34"/>
  <c r="C955"/>
  <c r="AM954"/>
  <c r="AL954"/>
  <c r="AK954"/>
  <c r="AJ954"/>
  <c r="AI954"/>
  <c r="N954"/>
  <c r="M954"/>
  <c r="H109" i="32" s="1"/>
  <c r="L954" i="34"/>
  <c r="G954"/>
  <c r="G109" i="32" s="1"/>
  <c r="C952" i="34"/>
  <c r="C951"/>
  <c r="C950"/>
  <c r="C949"/>
  <c r="C948"/>
  <c r="AM947"/>
  <c r="AL947"/>
  <c r="AK947"/>
  <c r="AJ947"/>
  <c r="AI947"/>
  <c r="N947"/>
  <c r="M947"/>
  <c r="H108" i="32" s="1"/>
  <c r="L947" i="34"/>
  <c r="G947"/>
  <c r="G108" i="32" s="1"/>
  <c r="C946" i="34"/>
  <c r="AM945"/>
  <c r="AL945"/>
  <c r="AK945"/>
  <c r="AJ945"/>
  <c r="AI945"/>
  <c r="N945"/>
  <c r="M945"/>
  <c r="H107" i="32" s="1"/>
  <c r="L945" i="34"/>
  <c r="G945"/>
  <c r="G107" i="32" s="1"/>
  <c r="C944" i="34"/>
  <c r="AM943"/>
  <c r="AL943"/>
  <c r="AK943"/>
  <c r="AJ943"/>
  <c r="AI943"/>
  <c r="N943"/>
  <c r="M943"/>
  <c r="H106" i="32" s="1"/>
  <c r="L943" i="34"/>
  <c r="G943"/>
  <c r="G106" i="32" s="1"/>
  <c r="C942" i="34"/>
  <c r="C941"/>
  <c r="C940"/>
  <c r="C939"/>
  <c r="C938"/>
  <c r="AM937"/>
  <c r="AL937"/>
  <c r="AK937"/>
  <c r="AJ937"/>
  <c r="AI937"/>
  <c r="N937"/>
  <c r="M937"/>
  <c r="H105" i="32" s="1"/>
  <c r="L937" i="34"/>
  <c r="G937"/>
  <c r="G105" i="32" s="1"/>
  <c r="C935" i="34"/>
  <c r="C934"/>
  <c r="C933"/>
  <c r="C932"/>
  <c r="C931"/>
  <c r="C930"/>
  <c r="C929"/>
  <c r="C928"/>
  <c r="AM927"/>
  <c r="AL927"/>
  <c r="AK927"/>
  <c r="AJ927"/>
  <c r="AI927"/>
  <c r="N927"/>
  <c r="M927"/>
  <c r="H104" i="32" s="1"/>
  <c r="G927" i="34"/>
  <c r="G104" i="32" s="1"/>
  <c r="C926" i="34"/>
  <c r="C925"/>
  <c r="C924"/>
  <c r="C923"/>
  <c r="C922"/>
  <c r="C921"/>
  <c r="C920"/>
  <c r="C919"/>
  <c r="C918"/>
  <c r="C917"/>
  <c r="L916"/>
  <c r="L927" s="1"/>
  <c r="C916"/>
  <c r="C915"/>
  <c r="C914"/>
  <c r="C913"/>
  <c r="C912"/>
  <c r="AM911"/>
  <c r="AL911"/>
  <c r="AK911"/>
  <c r="AJ911"/>
  <c r="AI911"/>
  <c r="N911"/>
  <c r="M911"/>
  <c r="H103" i="32" s="1"/>
  <c r="L911" i="34"/>
  <c r="G911"/>
  <c r="G103" i="32" s="1"/>
  <c r="C910" i="34"/>
  <c r="AM909"/>
  <c r="AL909"/>
  <c r="AK909"/>
  <c r="AJ909"/>
  <c r="AI909"/>
  <c r="N909"/>
  <c r="M909"/>
  <c r="H102" i="32" s="1"/>
  <c r="L909" i="34"/>
  <c r="G909"/>
  <c r="G102" i="32" s="1"/>
  <c r="C908" i="34"/>
  <c r="AM907"/>
  <c r="AL907"/>
  <c r="AK907"/>
  <c r="AJ907"/>
  <c r="AI907"/>
  <c r="N907"/>
  <c r="M907"/>
  <c r="H101" i="32" s="1"/>
  <c r="L907" i="34"/>
  <c r="G907"/>
  <c r="G101" i="32" s="1"/>
  <c r="C906" i="34"/>
  <c r="C905"/>
  <c r="C904"/>
  <c r="AM903"/>
  <c r="AL903"/>
  <c r="AK903"/>
  <c r="AJ903"/>
  <c r="AI903"/>
  <c r="N903"/>
  <c r="M903"/>
  <c r="H100" i="32" s="1"/>
  <c r="L903" i="34"/>
  <c r="G903"/>
  <c r="G100" i="32" s="1"/>
  <c r="C893" i="34"/>
  <c r="C892"/>
  <c r="C891"/>
  <c r="C890"/>
  <c r="C889"/>
  <c r="AM888"/>
  <c r="AL888"/>
  <c r="AK888"/>
  <c r="AJ888"/>
  <c r="AI888"/>
  <c r="N888"/>
  <c r="M888"/>
  <c r="H99" i="32" s="1"/>
  <c r="L888" i="34"/>
  <c r="G888"/>
  <c r="G99" i="32" s="1"/>
  <c r="C887" i="34"/>
  <c r="AM886"/>
  <c r="AL886"/>
  <c r="AK886"/>
  <c r="AJ886"/>
  <c r="AI886"/>
  <c r="N886"/>
  <c r="M886"/>
  <c r="H98" i="32" s="1"/>
  <c r="L886" i="34"/>
  <c r="G886"/>
  <c r="G98" i="32" s="1"/>
  <c r="C885" i="34"/>
  <c r="AM884"/>
  <c r="AL884"/>
  <c r="AK884"/>
  <c r="AJ884"/>
  <c r="AI884"/>
  <c r="N884"/>
  <c r="M884"/>
  <c r="H97" i="32" s="1"/>
  <c r="L884" i="34"/>
  <c r="G884"/>
  <c r="G97" i="32" s="1"/>
  <c r="C883" i="34"/>
  <c r="AM882"/>
  <c r="AL882"/>
  <c r="AK882"/>
  <c r="AJ882"/>
  <c r="AI882"/>
  <c r="N882"/>
  <c r="M882"/>
  <c r="H96" i="32" s="1"/>
  <c r="L882" i="34"/>
  <c r="G882"/>
  <c r="G96" i="32" s="1"/>
  <c r="C881" i="34"/>
  <c r="C880"/>
  <c r="C879"/>
  <c r="AM878"/>
  <c r="AL878"/>
  <c r="AK878"/>
  <c r="AJ878"/>
  <c r="AI878"/>
  <c r="N878"/>
  <c r="M878"/>
  <c r="H95" i="32" s="1"/>
  <c r="L878" i="34"/>
  <c r="G878"/>
  <c r="G95" i="32" s="1"/>
  <c r="C877" i="34"/>
  <c r="AM876"/>
  <c r="AL876"/>
  <c r="AK876"/>
  <c r="AJ876"/>
  <c r="AI876"/>
  <c r="N876"/>
  <c r="M876"/>
  <c r="H94" i="32" s="1"/>
  <c r="L876" i="34"/>
  <c r="G876"/>
  <c r="G94" i="32" s="1"/>
  <c r="C875" i="34"/>
  <c r="C874"/>
  <c r="C873"/>
  <c r="AM872"/>
  <c r="AL872"/>
  <c r="AK872"/>
  <c r="AJ872"/>
  <c r="AI872"/>
  <c r="N872"/>
  <c r="M872"/>
  <c r="H93" i="32" s="1"/>
  <c r="L872" i="34"/>
  <c r="G872"/>
  <c r="G93" i="32" s="1"/>
  <c r="C871" i="34"/>
  <c r="C870"/>
  <c r="C869"/>
  <c r="C868"/>
  <c r="AM867"/>
  <c r="AL867"/>
  <c r="AK867"/>
  <c r="AJ867"/>
  <c r="AI867"/>
  <c r="N867"/>
  <c r="M867"/>
  <c r="H92" i="32" s="1"/>
  <c r="L867" i="34"/>
  <c r="G867"/>
  <c r="G92" i="32" s="1"/>
  <c r="C866" i="34"/>
  <c r="C865"/>
  <c r="AM864"/>
  <c r="AL864"/>
  <c r="AK864"/>
  <c r="AJ864"/>
  <c r="AI864"/>
  <c r="N864"/>
  <c r="M864"/>
  <c r="H91" i="32" s="1"/>
  <c r="L864" i="34"/>
  <c r="G864"/>
  <c r="G91" i="32" s="1"/>
  <c r="C863" i="34"/>
  <c r="AM862"/>
  <c r="AL862"/>
  <c r="AK862"/>
  <c r="AJ862"/>
  <c r="AI862"/>
  <c r="N862"/>
  <c r="M862"/>
  <c r="H90" i="32" s="1"/>
  <c r="L862" i="34"/>
  <c r="G862"/>
  <c r="G90" i="32" s="1"/>
  <c r="C861" i="34"/>
  <c r="C860"/>
  <c r="C859"/>
  <c r="C858"/>
  <c r="AM857"/>
  <c r="AL857"/>
  <c r="AK857"/>
  <c r="AJ857"/>
  <c r="AI857"/>
  <c r="N857"/>
  <c r="M857"/>
  <c r="H89" i="32" s="1"/>
  <c r="L857" i="34"/>
  <c r="G857"/>
  <c r="G89" i="32" s="1"/>
  <c r="C856" i="34"/>
  <c r="AM855"/>
  <c r="AL855"/>
  <c r="AK855"/>
  <c r="AJ855"/>
  <c r="AI855"/>
  <c r="N855"/>
  <c r="M855"/>
  <c r="H88" i="32" s="1"/>
  <c r="L855" i="34"/>
  <c r="G855"/>
  <c r="G88" i="32" s="1"/>
  <c r="C854" i="34"/>
  <c r="C853"/>
  <c r="C852"/>
  <c r="H87" i="32"/>
  <c r="G87"/>
  <c r="AM849" i="34"/>
  <c r="AL849"/>
  <c r="AK849"/>
  <c r="AJ849"/>
  <c r="AI849"/>
  <c r="N849"/>
  <c r="M849"/>
  <c r="H86" i="32" s="1"/>
  <c r="L849" i="34"/>
  <c r="G849"/>
  <c r="G86" i="32" s="1"/>
  <c r="C847" i="34"/>
  <c r="AM846"/>
  <c r="AL846"/>
  <c r="AK846"/>
  <c r="AJ846"/>
  <c r="AI846"/>
  <c r="N846"/>
  <c r="M846"/>
  <c r="H85" i="32" s="1"/>
  <c r="L846" i="34"/>
  <c r="G846"/>
  <c r="G85" i="32" s="1"/>
  <c r="C845" i="34"/>
  <c r="C844"/>
  <c r="AM843"/>
  <c r="AL843"/>
  <c r="AK843"/>
  <c r="AJ843"/>
  <c r="AI843"/>
  <c r="N843"/>
  <c r="M843"/>
  <c r="H84" i="32" s="1"/>
  <c r="L843" i="34"/>
  <c r="G843"/>
  <c r="G84" i="32" s="1"/>
  <c r="C842" i="34"/>
  <c r="C841"/>
  <c r="C840"/>
  <c r="AM839"/>
  <c r="AL839"/>
  <c r="AK839"/>
  <c r="AJ839"/>
  <c r="AI839"/>
  <c r="N839"/>
  <c r="M839"/>
  <c r="H83" i="32" s="1"/>
  <c r="L839" i="34"/>
  <c r="G839"/>
  <c r="G83" i="32" s="1"/>
  <c r="C838" i="34"/>
  <c r="C837"/>
  <c r="C836"/>
  <c r="C835"/>
  <c r="AM834"/>
  <c r="AL834"/>
  <c r="AK834"/>
  <c r="AJ834"/>
  <c r="AI834"/>
  <c r="N834"/>
  <c r="M834"/>
  <c r="H82" i="32" s="1"/>
  <c r="L834" i="34"/>
  <c r="G834"/>
  <c r="G82" i="32" s="1"/>
  <c r="C833" i="34"/>
  <c r="AM832"/>
  <c r="AL832"/>
  <c r="AK832"/>
  <c r="AJ832"/>
  <c r="AI832"/>
  <c r="N832"/>
  <c r="M832"/>
  <c r="H81" i="32" s="1"/>
  <c r="L832" i="34"/>
  <c r="G832"/>
  <c r="G81" i="32" s="1"/>
  <c r="C831" i="34"/>
  <c r="AM830"/>
  <c r="AL830"/>
  <c r="AK830"/>
  <c r="AJ830"/>
  <c r="AI830"/>
  <c r="N830"/>
  <c r="M830"/>
  <c r="H80" i="32" s="1"/>
  <c r="L830" i="34"/>
  <c r="G830"/>
  <c r="G80" i="32" s="1"/>
  <c r="C829" i="34"/>
  <c r="C828"/>
  <c r="C827"/>
  <c r="AM826"/>
  <c r="AL826"/>
  <c r="AK826"/>
  <c r="AJ826"/>
  <c r="AI826"/>
  <c r="N826"/>
  <c r="M826"/>
  <c r="H79" i="32" s="1"/>
  <c r="L826" i="34"/>
  <c r="G826"/>
  <c r="G79" i="32" s="1"/>
  <c r="C825" i="34"/>
  <c r="AM824"/>
  <c r="AL824"/>
  <c r="AK824"/>
  <c r="AJ824"/>
  <c r="AI824"/>
  <c r="N824"/>
  <c r="M824"/>
  <c r="H78" i="32" s="1"/>
  <c r="L824" i="34"/>
  <c r="G824"/>
  <c r="G78" i="32" s="1"/>
  <c r="C823" i="34"/>
  <c r="C822"/>
  <c r="C821"/>
  <c r="C820"/>
  <c r="C819"/>
  <c r="AM818"/>
  <c r="AL818"/>
  <c r="AK818"/>
  <c r="AJ818"/>
  <c r="AI818"/>
  <c r="N818"/>
  <c r="M818"/>
  <c r="H77" i="32" s="1"/>
  <c r="L818" i="34"/>
  <c r="G818"/>
  <c r="G77" i="32" s="1"/>
  <c r="C817" i="34"/>
  <c r="C816"/>
  <c r="C815"/>
  <c r="C814"/>
  <c r="C813"/>
  <c r="AM812"/>
  <c r="AL812"/>
  <c r="AK812"/>
  <c r="AJ812"/>
  <c r="AI812"/>
  <c r="N812"/>
  <c r="M812"/>
  <c r="H76" i="32" s="1"/>
  <c r="L812" i="34"/>
  <c r="G812"/>
  <c r="G76" i="32" s="1"/>
  <c r="C809" i="34"/>
  <c r="C808"/>
  <c r="C807"/>
  <c r="C806"/>
  <c r="C805"/>
  <c r="C804"/>
  <c r="C803"/>
  <c r="C802"/>
  <c r="C801"/>
  <c r="C800"/>
  <c r="AM799"/>
  <c r="AL799"/>
  <c r="AK799"/>
  <c r="AJ799"/>
  <c r="AI799"/>
  <c r="N799"/>
  <c r="M799"/>
  <c r="H75" i="32" s="1"/>
  <c r="L799" i="34"/>
  <c r="G799"/>
  <c r="G75" i="32" s="1"/>
  <c r="C798" i="34"/>
  <c r="C797"/>
  <c r="C796"/>
  <c r="C795"/>
  <c r="C794"/>
  <c r="C793"/>
  <c r="AM792"/>
  <c r="AL792"/>
  <c r="AK792"/>
  <c r="AJ792"/>
  <c r="AI792"/>
  <c r="N792"/>
  <c r="M792"/>
  <c r="H74" i="32" s="1"/>
  <c r="L792" i="34"/>
  <c r="G792"/>
  <c r="G74" i="32" s="1"/>
  <c r="C791" i="34"/>
  <c r="C790"/>
  <c r="AM789"/>
  <c r="AL789"/>
  <c r="AK789"/>
  <c r="AJ789"/>
  <c r="AI789"/>
  <c r="N789"/>
  <c r="M789"/>
  <c r="H73" i="32" s="1"/>
  <c r="L789" i="34"/>
  <c r="G789"/>
  <c r="G73" i="32" s="1"/>
  <c r="C788" i="34"/>
  <c r="C787"/>
  <c r="AM786"/>
  <c r="AL786"/>
  <c r="AK786"/>
  <c r="AJ786"/>
  <c r="AI786"/>
  <c r="N786"/>
  <c r="M786"/>
  <c r="H72" i="32" s="1"/>
  <c r="L786" i="34"/>
  <c r="G786"/>
  <c r="G72" i="32" s="1"/>
  <c r="C785" i="34"/>
  <c r="C784"/>
  <c r="C783"/>
  <c r="C782"/>
  <c r="C781"/>
  <c r="C780"/>
  <c r="C779"/>
  <c r="C778"/>
  <c r="AM777"/>
  <c r="AL777"/>
  <c r="AK777"/>
  <c r="AJ777"/>
  <c r="AI777"/>
  <c r="N777"/>
  <c r="M777"/>
  <c r="H71" i="32" s="1"/>
  <c r="L777" i="34"/>
  <c r="G777"/>
  <c r="G71" i="32" s="1"/>
  <c r="C776" i="34"/>
  <c r="C775"/>
  <c r="C774"/>
  <c r="C773"/>
  <c r="C772"/>
  <c r="AM771"/>
  <c r="AL771"/>
  <c r="AK771"/>
  <c r="AJ771"/>
  <c r="AI771"/>
  <c r="N771"/>
  <c r="M771"/>
  <c r="H70" i="32" s="1"/>
  <c r="L771" i="34"/>
  <c r="G771"/>
  <c r="G70" i="32" s="1"/>
  <c r="C770" i="34"/>
  <c r="C769"/>
  <c r="C768"/>
  <c r="C767"/>
  <c r="C766"/>
  <c r="C765"/>
  <c r="C764"/>
  <c r="AM763"/>
  <c r="AL763"/>
  <c r="AK763"/>
  <c r="AJ763"/>
  <c r="AI763"/>
  <c r="N763"/>
  <c r="M763"/>
  <c r="H69" i="32" s="1"/>
  <c r="L763" i="34"/>
  <c r="G763"/>
  <c r="G69" i="32" s="1"/>
  <c r="C762" i="34"/>
  <c r="C761"/>
  <c r="C760"/>
  <c r="C759"/>
  <c r="C758"/>
  <c r="C757"/>
  <c r="C756"/>
  <c r="C755"/>
  <c r="C754"/>
  <c r="C753"/>
  <c r="C752"/>
  <c r="C751"/>
  <c r="AM750"/>
  <c r="AL750"/>
  <c r="AK750"/>
  <c r="AJ750"/>
  <c r="AI750"/>
  <c r="N750"/>
  <c r="M750"/>
  <c r="H68" i="32" s="1"/>
  <c r="L750" i="34"/>
  <c r="G750"/>
  <c r="G68" i="32" s="1"/>
  <c r="C748" i="34"/>
  <c r="C747"/>
  <c r="C746"/>
  <c r="C745"/>
  <c r="C744"/>
  <c r="C743"/>
  <c r="C742"/>
  <c r="C741"/>
  <c r="C740"/>
  <c r="C739"/>
  <c r="AM738"/>
  <c r="AL738"/>
  <c r="AK738"/>
  <c r="AJ738"/>
  <c r="AI738"/>
  <c r="N738"/>
  <c r="M738"/>
  <c r="H67" i="32" s="1"/>
  <c r="L738" i="34"/>
  <c r="G738"/>
  <c r="G67" i="32" s="1"/>
  <c r="C737" i="34"/>
  <c r="C736"/>
  <c r="C735"/>
  <c r="C734"/>
  <c r="C732"/>
  <c r="C731"/>
  <c r="AM730"/>
  <c r="AL730"/>
  <c r="AK730"/>
  <c r="AJ730"/>
  <c r="AI730"/>
  <c r="N730"/>
  <c r="M730"/>
  <c r="H66" i="32" s="1"/>
  <c r="L730" i="34"/>
  <c r="G730"/>
  <c r="E993"/>
  <c r="D1289"/>
  <c r="D963"/>
  <c r="D830"/>
  <c r="D1203"/>
  <c r="D1351"/>
  <c r="E1395"/>
  <c r="D1471"/>
  <c r="D986"/>
  <c r="E971"/>
  <c r="D1503"/>
  <c r="E1518"/>
  <c r="E947"/>
  <c r="D976"/>
  <c r="D1437"/>
  <c r="D1544"/>
  <c r="D738"/>
  <c r="E1016"/>
  <c r="D1299"/>
  <c r="D1542"/>
  <c r="E1255"/>
  <c r="D1257"/>
  <c r="D1067"/>
  <c r="D1238"/>
  <c r="E1485"/>
  <c r="D846"/>
  <c r="E1029"/>
  <c r="D945"/>
  <c r="E1319"/>
  <c r="E1386"/>
  <c r="E786"/>
  <c r="D1036"/>
  <c r="E943"/>
  <c r="E968"/>
  <c r="E864"/>
  <c r="E927"/>
  <c r="E1199"/>
  <c r="E1523"/>
  <c r="D1343"/>
  <c r="D965"/>
  <c r="E1285"/>
  <c r="D1170"/>
  <c r="E1365"/>
  <c r="D1175"/>
  <c r="D1403"/>
  <c r="E1471"/>
  <c r="E1167"/>
  <c r="E1055"/>
  <c r="D1501"/>
  <c r="D997"/>
  <c r="D1475"/>
  <c r="E1108"/>
  <c r="E1248"/>
  <c r="D1207"/>
  <c r="E1034"/>
  <c r="D763"/>
  <c r="E1064"/>
  <c r="D832"/>
  <c r="D1360"/>
  <c r="E1148"/>
  <c r="E1514"/>
  <c r="E1349"/>
  <c r="E978"/>
  <c r="D957"/>
  <c r="D1285"/>
  <c r="E907"/>
  <c r="D1487"/>
  <c r="D1029"/>
  <c r="E1139"/>
  <c r="E1351"/>
  <c r="E937"/>
  <c r="D1410"/>
  <c r="D1006"/>
  <c r="D1259"/>
  <c r="D1219"/>
  <c r="E1251"/>
  <c r="D792"/>
  <c r="D1292"/>
  <c r="E1183"/>
  <c r="D786"/>
  <c r="E995"/>
  <c r="D812"/>
  <c r="D1041"/>
  <c r="E1006"/>
  <c r="E824"/>
  <c r="D1183"/>
  <c r="E1363"/>
  <c r="D1397"/>
  <c r="D1355"/>
  <c r="D1514"/>
  <c r="E1429"/>
  <c r="E1232"/>
  <c r="E1123"/>
  <c r="D884"/>
  <c r="D1391"/>
  <c r="D789"/>
  <c r="E846"/>
  <c r="D855"/>
  <c r="D954"/>
  <c r="D1120"/>
  <c r="E1296"/>
  <c r="D1211"/>
  <c r="E965"/>
  <c r="D862"/>
  <c r="E1217"/>
  <c r="D1167"/>
  <c r="D1070"/>
  <c r="D1269"/>
  <c r="E1369"/>
  <c r="D1383"/>
  <c r="E1292"/>
  <c r="E1479"/>
  <c r="D1418"/>
  <c r="D993"/>
  <c r="E1036"/>
  <c r="E1045"/>
  <c r="E1070"/>
  <c r="E867"/>
  <c r="E789"/>
  <c r="D867"/>
  <c r="D1049"/>
  <c r="D1077"/>
  <c r="D909"/>
  <c r="D888"/>
  <c r="D1016"/>
  <c r="E1000"/>
  <c r="D1536"/>
  <c r="E986"/>
  <c r="E963"/>
  <c r="D1429"/>
  <c r="D1523"/>
  <c r="D857"/>
  <c r="D834"/>
  <c r="D1521"/>
  <c r="D911"/>
  <c r="E1403"/>
  <c r="D1477"/>
  <c r="D1034"/>
  <c r="E1508"/>
  <c r="D1055"/>
  <c r="E1397"/>
  <c r="D990"/>
  <c r="E1041"/>
  <c r="E1410"/>
  <c r="D1345"/>
  <c r="E1360"/>
  <c r="E1434"/>
  <c r="E1516"/>
  <c r="D1062"/>
  <c r="E1477"/>
  <c r="D1273"/>
  <c r="E1277"/>
  <c r="E1077"/>
  <c r="D1248"/>
  <c r="D983"/>
  <c r="E1131"/>
  <c r="D1251"/>
  <c r="E1383"/>
  <c r="E818"/>
  <c r="E1259"/>
  <c r="E1379"/>
  <c r="E1244"/>
  <c r="E1163"/>
  <c r="E799"/>
  <c r="D1294"/>
  <c r="D872"/>
  <c r="D1277"/>
  <c r="E909"/>
  <c r="D839"/>
  <c r="E777"/>
  <c r="E1512"/>
  <c r="D1032"/>
  <c r="E1062"/>
  <c r="E990"/>
  <c r="D968"/>
  <c r="E903"/>
  <c r="D1365"/>
  <c r="D1485"/>
  <c r="E1305"/>
  <c r="D1099"/>
  <c r="E911"/>
  <c r="D750"/>
  <c r="D1064"/>
  <c r="D937"/>
  <c r="E1087"/>
  <c r="E886"/>
  <c r="E1263"/>
  <c r="D1505"/>
  <c r="D1000"/>
  <c r="E830"/>
  <c r="D1087"/>
  <c r="E1238"/>
  <c r="E1067"/>
  <c r="E1505"/>
  <c r="D1512"/>
  <c r="D1386"/>
  <c r="E1257"/>
  <c r="D1163"/>
  <c r="D1059"/>
  <c r="D1379"/>
  <c r="D943"/>
  <c r="D1139"/>
  <c r="E1271"/>
  <c r="E1011"/>
  <c r="D1123"/>
  <c r="E1343"/>
  <c r="E1273"/>
  <c r="E1345"/>
  <c r="E750"/>
  <c r="D1131"/>
  <c r="D1455"/>
  <c r="E1475"/>
  <c r="E1455"/>
  <c r="E1355"/>
  <c r="D1349"/>
  <c r="D1457"/>
  <c r="E763"/>
  <c r="D1434"/>
  <c r="E1322"/>
  <c r="E1540"/>
  <c r="D995"/>
  <c r="D978"/>
  <c r="E957"/>
  <c r="E1269"/>
  <c r="D1479"/>
  <c r="E945"/>
  <c r="E1158"/>
  <c r="E771"/>
  <c r="E857"/>
  <c r="D971"/>
  <c r="D1158"/>
  <c r="E1134"/>
  <c r="E1451"/>
  <c r="E832"/>
  <c r="E1391"/>
  <c r="E1207"/>
  <c r="E1457"/>
  <c r="D730"/>
  <c r="E1032"/>
  <c r="E1536"/>
  <c r="E976"/>
  <c r="E812"/>
  <c r="D1045"/>
  <c r="E1175"/>
  <c r="E1444"/>
  <c r="E1328"/>
  <c r="E1219"/>
  <c r="E954"/>
  <c r="D1451"/>
  <c r="D1330"/>
  <c r="E738"/>
  <c r="D771"/>
  <c r="D1363"/>
  <c r="D1296"/>
  <c r="D1510"/>
  <c r="E882"/>
  <c r="D947"/>
  <c r="E730"/>
  <c r="D1217"/>
  <c r="D1508"/>
  <c r="E876"/>
  <c r="D1148"/>
  <c r="E849"/>
  <c r="D1395"/>
  <c r="E1211"/>
  <c r="D1025"/>
  <c r="D882"/>
  <c r="E855"/>
  <c r="D878"/>
  <c r="E1503"/>
  <c r="D1214"/>
  <c r="E1120"/>
  <c r="E1203"/>
  <c r="D876"/>
  <c r="D777"/>
  <c r="E1059"/>
  <c r="E1025"/>
  <c r="D818"/>
  <c r="E1299"/>
  <c r="E1542"/>
  <c r="E1549"/>
  <c r="D824"/>
  <c r="E1437"/>
  <c r="E834"/>
  <c r="D826"/>
  <c r="D799"/>
  <c r="E1049"/>
  <c r="D1226"/>
  <c r="E1521"/>
  <c r="E872"/>
  <c r="D1011"/>
  <c r="E983"/>
  <c r="E1224"/>
  <c r="E1330"/>
  <c r="E1294"/>
  <c r="E1099"/>
  <c r="E888"/>
  <c r="D1073"/>
  <c r="E1289"/>
  <c r="E1418"/>
  <c r="D1369"/>
  <c r="D927"/>
  <c r="E843"/>
  <c r="D1444"/>
  <c r="D1224"/>
  <c r="D1134"/>
  <c r="D1244"/>
  <c r="D1255"/>
  <c r="E1501"/>
  <c r="E884"/>
  <c r="E1214"/>
  <c r="D1549"/>
  <c r="E1226"/>
  <c r="D1263"/>
  <c r="D1322"/>
  <c r="D1540"/>
  <c r="D843"/>
  <c r="E826"/>
  <c r="D1518"/>
  <c r="D1516"/>
  <c r="D1271"/>
  <c r="D1319"/>
  <c r="D1108"/>
  <c r="E862"/>
  <c r="E839"/>
  <c r="D907"/>
  <c r="E1510"/>
  <c r="E792"/>
  <c r="E1170"/>
  <c r="D1324"/>
  <c r="E997"/>
  <c r="D1305"/>
  <c r="E878"/>
  <c r="D1199"/>
  <c r="E1073"/>
  <c r="D864"/>
  <c r="E1324"/>
  <c r="D849"/>
  <c r="E1487"/>
  <c r="D1232"/>
  <c r="D903"/>
  <c r="E1544"/>
  <c r="D886"/>
  <c r="D1328"/>
  <c r="C733" l="1"/>
  <c r="G66" i="32"/>
  <c r="C728" i="34"/>
  <c r="C727"/>
  <c r="C726"/>
  <c r="C725"/>
  <c r="C724"/>
  <c r="C723"/>
  <c r="C722"/>
  <c r="C721"/>
  <c r="C720"/>
  <c r="C719"/>
  <c r="C718"/>
  <c r="C717"/>
  <c r="C716"/>
  <c r="C715"/>
  <c r="C714"/>
  <c r="C713"/>
  <c r="C712"/>
  <c r="C711"/>
  <c r="C710"/>
  <c r="C709"/>
  <c r="AM708"/>
  <c r="AL708"/>
  <c r="AK708"/>
  <c r="AJ708"/>
  <c r="AI708"/>
  <c r="N708"/>
  <c r="M708"/>
  <c r="H65" i="32" s="1"/>
  <c r="L708" i="34"/>
  <c r="G708"/>
  <c r="G65" i="32" s="1"/>
  <c r="C707" i="34"/>
  <c r="AM706"/>
  <c r="AL706"/>
  <c r="AK706"/>
  <c r="AJ706"/>
  <c r="AI706"/>
  <c r="N706"/>
  <c r="M706"/>
  <c r="H64" i="32" s="1"/>
  <c r="L706" i="34"/>
  <c r="G706"/>
  <c r="G64" i="32" s="1"/>
  <c r="C705" i="34"/>
  <c r="C704"/>
  <c r="C703"/>
  <c r="C702"/>
  <c r="C701"/>
  <c r="C700"/>
  <c r="C699"/>
  <c r="C698"/>
  <c r="AM697"/>
  <c r="AL697"/>
  <c r="AK697"/>
  <c r="AJ697"/>
  <c r="AI697"/>
  <c r="N697"/>
  <c r="M697"/>
  <c r="H63" i="32" s="1"/>
  <c r="L697" i="34"/>
  <c r="G697"/>
  <c r="G63" i="32" s="1"/>
  <c r="C694" i="34"/>
  <c r="C693"/>
  <c r="C692"/>
  <c r="C691"/>
  <c r="C690"/>
  <c r="AM689"/>
  <c r="AL689"/>
  <c r="AK689"/>
  <c r="AJ689"/>
  <c r="AI689"/>
  <c r="N689"/>
  <c r="M689"/>
  <c r="H62" i="32" s="1"/>
  <c r="L689" i="34"/>
  <c r="G689"/>
  <c r="G62" i="32" s="1"/>
  <c r="C688" i="34"/>
  <c r="C687"/>
  <c r="C686"/>
  <c r="C685"/>
  <c r="C684"/>
  <c r="C683"/>
  <c r="C682"/>
  <c r="C681"/>
  <c r="C680"/>
  <c r="C679"/>
  <c r="C678"/>
  <c r="C677"/>
  <c r="C676"/>
  <c r="C675"/>
  <c r="C674"/>
  <c r="C673"/>
  <c r="C672"/>
  <c r="C671"/>
  <c r="C670"/>
  <c r="AM669"/>
  <c r="AL669"/>
  <c r="AK669"/>
  <c r="AJ669"/>
  <c r="AI669"/>
  <c r="N669"/>
  <c r="M669"/>
  <c r="H61" i="32" s="1"/>
  <c r="L669" i="34"/>
  <c r="G669"/>
  <c r="G61" i="32" s="1"/>
  <c r="C668" i="34"/>
  <c r="C667"/>
  <c r="C666"/>
  <c r="C665"/>
  <c r="C664"/>
  <c r="C663"/>
  <c r="C662"/>
  <c r="C661"/>
  <c r="C660"/>
  <c r="C659"/>
  <c r="C658"/>
  <c r="C657"/>
  <c r="C656"/>
  <c r="C655"/>
  <c r="AM654"/>
  <c r="AL654"/>
  <c r="AK654"/>
  <c r="AJ654"/>
  <c r="AI654"/>
  <c r="N654"/>
  <c r="M654"/>
  <c r="H60" i="32" s="1"/>
  <c r="L654" i="34"/>
  <c r="G654"/>
  <c r="G60" i="32" s="1"/>
  <c r="C653" i="34"/>
  <c r="C652"/>
  <c r="C651"/>
  <c r="C650"/>
  <c r="C649"/>
  <c r="C648"/>
  <c r="C647"/>
  <c r="C646"/>
  <c r="C645"/>
  <c r="C644"/>
  <c r="C643"/>
  <c r="C642"/>
  <c r="C641"/>
  <c r="AM640"/>
  <c r="AL640"/>
  <c r="AK640"/>
  <c r="AJ640"/>
  <c r="AI640"/>
  <c r="N640"/>
  <c r="M640"/>
  <c r="H59" i="32" s="1"/>
  <c r="L640" i="34"/>
  <c r="G640"/>
  <c r="G59" i="32" s="1"/>
  <c r="C639" i="34"/>
  <c r="C638"/>
  <c r="C637"/>
  <c r="C636"/>
  <c r="C635"/>
  <c r="C634"/>
  <c r="C633"/>
  <c r="C632"/>
  <c r="C631"/>
  <c r="C630"/>
  <c r="C629"/>
  <c r="C628"/>
  <c r="C627"/>
  <c r="C626"/>
  <c r="C625"/>
  <c r="AM624"/>
  <c r="AL624"/>
  <c r="AK624"/>
  <c r="AJ624"/>
  <c r="AI624"/>
  <c r="N624"/>
  <c r="M624"/>
  <c r="H58" i="32" s="1"/>
  <c r="L624" i="34"/>
  <c r="G624"/>
  <c r="G58" i="32" s="1"/>
  <c r="C623" i="34"/>
  <c r="C622"/>
  <c r="AM621"/>
  <c r="AL621"/>
  <c r="AK621"/>
  <c r="AJ621"/>
  <c r="AI621"/>
  <c r="N621"/>
  <c r="M621"/>
  <c r="H57" i="32" s="1"/>
  <c r="L621" i="34"/>
  <c r="G621"/>
  <c r="G57" i="32" s="1"/>
  <c r="C620" i="34"/>
  <c r="AM619"/>
  <c r="AL619"/>
  <c r="AK619"/>
  <c r="AJ619"/>
  <c r="AI619"/>
  <c r="N619"/>
  <c r="M619"/>
  <c r="H56" i="32" s="1"/>
  <c r="L619" i="34"/>
  <c r="G619"/>
  <c r="G56" i="32" s="1"/>
  <c r="C618" i="34"/>
  <c r="C617"/>
  <c r="C616"/>
  <c r="C615"/>
  <c r="AM614"/>
  <c r="AL614"/>
  <c r="AK614"/>
  <c r="AJ614"/>
  <c r="AI614"/>
  <c r="N614"/>
  <c r="M614"/>
  <c r="H55" i="32" s="1"/>
  <c r="L614" i="34"/>
  <c r="G614"/>
  <c r="G55" i="32" s="1"/>
  <c r="C613" i="34"/>
  <c r="C612"/>
  <c r="AM611"/>
  <c r="AK611"/>
  <c r="AJ611"/>
  <c r="AI611"/>
  <c r="N611"/>
  <c r="M611"/>
  <c r="H54" i="32" s="1"/>
  <c r="L611" i="34"/>
  <c r="G611"/>
  <c r="G54" i="32" s="1"/>
  <c r="C610" i="34"/>
  <c r="C609"/>
  <c r="C608"/>
  <c r="C607"/>
  <c r="C606"/>
  <c r="C605"/>
  <c r="C604"/>
  <c r="C603"/>
  <c r="C602"/>
  <c r="C601"/>
  <c r="AL600"/>
  <c r="AL611" s="1"/>
  <c r="C600"/>
  <c r="C599"/>
  <c r="C598"/>
  <c r="AM597"/>
  <c r="AL597"/>
  <c r="AK597"/>
  <c r="AJ597"/>
  <c r="AI597"/>
  <c r="N597"/>
  <c r="M597"/>
  <c r="H53" i="32" s="1"/>
  <c r="L597" i="34"/>
  <c r="G597"/>
  <c r="G53" i="32" s="1"/>
  <c r="C596" i="34"/>
  <c r="AM595"/>
  <c r="AL595"/>
  <c r="AK595"/>
  <c r="AJ595"/>
  <c r="AI595"/>
  <c r="N595"/>
  <c r="M595"/>
  <c r="H52" i="32" s="1"/>
  <c r="L595" i="34"/>
  <c r="G595"/>
  <c r="G52" i="32" s="1"/>
  <c r="C594" i="34"/>
  <c r="C593"/>
  <c r="AM592"/>
  <c r="AL592"/>
  <c r="AK592"/>
  <c r="AJ592"/>
  <c r="AI592"/>
  <c r="N592"/>
  <c r="M592"/>
  <c r="H51" i="32" s="1"/>
  <c r="L592" i="34"/>
  <c r="G592"/>
  <c r="G51" i="32" s="1"/>
  <c r="C591" i="34"/>
  <c r="C590"/>
  <c r="C589"/>
  <c r="AM588"/>
  <c r="AL588"/>
  <c r="AK588"/>
  <c r="AJ588"/>
  <c r="AI588"/>
  <c r="N588"/>
  <c r="M588"/>
  <c r="H50" i="32" s="1"/>
  <c r="L588" i="34"/>
  <c r="G588"/>
  <c r="G50" i="32" s="1"/>
  <c r="C587" i="34"/>
  <c r="C586"/>
  <c r="AM585"/>
  <c r="AL585"/>
  <c r="AK585"/>
  <c r="AJ585"/>
  <c r="AI585"/>
  <c r="N585"/>
  <c r="M585"/>
  <c r="H49" i="32" s="1"/>
  <c r="L585" i="34"/>
  <c r="G585"/>
  <c r="G49" i="32" s="1"/>
  <c r="C584" i="34"/>
  <c r="C583"/>
  <c r="AM582"/>
  <c r="AL582"/>
  <c r="AK582"/>
  <c r="AJ582"/>
  <c r="AI582"/>
  <c r="N582"/>
  <c r="M582"/>
  <c r="H48" i="32" s="1"/>
  <c r="L582" i="34"/>
  <c r="G582"/>
  <c r="G48" i="32" s="1"/>
  <c r="C579" i="34"/>
  <c r="C578"/>
  <c r="C577"/>
  <c r="C576"/>
  <c r="C575"/>
  <c r="C574"/>
  <c r="AM573"/>
  <c r="AL573"/>
  <c r="AK573"/>
  <c r="AJ573"/>
  <c r="AI573"/>
  <c r="N573"/>
  <c r="M573"/>
  <c r="H47" i="32" s="1"/>
  <c r="L573" i="34"/>
  <c r="G573"/>
  <c r="G47" i="32" s="1"/>
  <c r="C572" i="34"/>
  <c r="AM571"/>
  <c r="AL571"/>
  <c r="AK571"/>
  <c r="AJ571"/>
  <c r="AI571"/>
  <c r="N571"/>
  <c r="M571"/>
  <c r="H46" i="32" s="1"/>
  <c r="L571" i="34"/>
  <c r="G571"/>
  <c r="G46" i="32" s="1"/>
  <c r="C570" i="34"/>
  <c r="AM569"/>
  <c r="AL569"/>
  <c r="AK569"/>
  <c r="AJ569"/>
  <c r="AI569"/>
  <c r="N569"/>
  <c r="M569"/>
  <c r="H45" i="32" s="1"/>
  <c r="L569" i="34"/>
  <c r="G569"/>
  <c r="G45" i="32" s="1"/>
  <c r="C568" i="34"/>
  <c r="C567"/>
  <c r="C566"/>
  <c r="AM565"/>
  <c r="AL565"/>
  <c r="AK565"/>
  <c r="AJ565"/>
  <c r="AI565"/>
  <c r="N565"/>
  <c r="M565"/>
  <c r="H44" i="32" s="1"/>
  <c r="L565" i="34"/>
  <c r="G565"/>
  <c r="G44" i="32" s="1"/>
  <c r="C564" i="34"/>
  <c r="AM563"/>
  <c r="AL563"/>
  <c r="AK563"/>
  <c r="AJ563"/>
  <c r="AI563"/>
  <c r="N563"/>
  <c r="M563"/>
  <c r="H43" i="32" s="1"/>
  <c r="L563" i="34"/>
  <c r="G563"/>
  <c r="G43" i="32" s="1"/>
  <c r="C562" i="34"/>
  <c r="C561"/>
  <c r="C560"/>
  <c r="C559"/>
  <c r="C558"/>
  <c r="AM557"/>
  <c r="AL557"/>
  <c r="AK557"/>
  <c r="AJ557"/>
  <c r="AI557"/>
  <c r="N557"/>
  <c r="M557"/>
  <c r="H42" i="32" s="1"/>
  <c r="L557" i="34"/>
  <c r="G557"/>
  <c r="G42" i="32" s="1"/>
  <c r="C556" i="34"/>
  <c r="C555"/>
  <c r="C554"/>
  <c r="AM553"/>
  <c r="AL553"/>
  <c r="AK553"/>
  <c r="AJ553"/>
  <c r="AI553"/>
  <c r="N553"/>
  <c r="M553"/>
  <c r="H41" i="32" s="1"/>
  <c r="L553" i="34"/>
  <c r="G553"/>
  <c r="G41" i="32" s="1"/>
  <c r="C552" i="34"/>
  <c r="AM551"/>
  <c r="AL551"/>
  <c r="AK551"/>
  <c r="AJ551"/>
  <c r="AI551"/>
  <c r="N551"/>
  <c r="M551"/>
  <c r="H40" i="32" s="1"/>
  <c r="L551" i="34"/>
  <c r="G551"/>
  <c r="G40" i="32" s="1"/>
  <c r="C550" i="34"/>
  <c r="C549"/>
  <c r="C548"/>
  <c r="C547"/>
  <c r="C546"/>
  <c r="AM545"/>
  <c r="AL545"/>
  <c r="AK545"/>
  <c r="AJ545"/>
  <c r="AI545"/>
  <c r="N545"/>
  <c r="M545"/>
  <c r="H39" i="32" s="1"/>
  <c r="L545" i="34"/>
  <c r="G545"/>
  <c r="G39" i="32" s="1"/>
  <c r="C544" i="34"/>
  <c r="C543"/>
  <c r="C542"/>
  <c r="AM541"/>
  <c r="AL541"/>
  <c r="AK541"/>
  <c r="AJ541"/>
  <c r="AI541"/>
  <c r="N541"/>
  <c r="M541"/>
  <c r="H38" i="32" s="1"/>
  <c r="L541" i="34"/>
  <c r="G541"/>
  <c r="G38" i="32" s="1"/>
  <c r="C540" i="34"/>
  <c r="C539"/>
  <c r="AM538"/>
  <c r="AL538"/>
  <c r="AK538"/>
  <c r="AJ538"/>
  <c r="AI538"/>
  <c r="N538"/>
  <c r="M538"/>
  <c r="H37" i="32" s="1"/>
  <c r="L538" i="34"/>
  <c r="G538"/>
  <c r="G37" i="32" s="1"/>
  <c r="C537" i="34"/>
  <c r="C536"/>
  <c r="C535"/>
  <c r="C534"/>
  <c r="C533"/>
  <c r="AM532"/>
  <c r="AL532"/>
  <c r="AK532"/>
  <c r="AJ532"/>
  <c r="AI532"/>
  <c r="N532"/>
  <c r="M532"/>
  <c r="H36" i="32" s="1"/>
  <c r="L532" i="34"/>
  <c r="G532"/>
  <c r="G36" i="32" s="1"/>
  <c r="C531" i="34"/>
  <c r="C530"/>
  <c r="C529"/>
  <c r="AM528"/>
  <c r="AL528"/>
  <c r="AK528"/>
  <c r="AJ528"/>
  <c r="AI528"/>
  <c r="N528"/>
  <c r="M528"/>
  <c r="H35" i="32" s="1"/>
  <c r="L528" i="34"/>
  <c r="G528"/>
  <c r="G35" i="32" s="1"/>
  <c r="C526" i="34"/>
  <c r="C525"/>
  <c r="C524"/>
  <c r="C523"/>
  <c r="AM522"/>
  <c r="AL522"/>
  <c r="AK522"/>
  <c r="AJ522"/>
  <c r="AI522"/>
  <c r="N522"/>
  <c r="M522"/>
  <c r="H34" i="32" s="1"/>
  <c r="L522" i="34"/>
  <c r="G522"/>
  <c r="G34" i="32" s="1"/>
  <c r="C521" i="34"/>
  <c r="AM519"/>
  <c r="AL519"/>
  <c r="AK519"/>
  <c r="AJ519"/>
  <c r="AI519"/>
  <c r="N519"/>
  <c r="M519"/>
  <c r="H33" i="32" s="1"/>
  <c r="L519" i="34"/>
  <c r="G519"/>
  <c r="G33" i="32" s="1"/>
  <c r="C518" i="34"/>
  <c r="C517"/>
  <c r="C516"/>
  <c r="C515"/>
  <c r="C514"/>
  <c r="AM513"/>
  <c r="AL513"/>
  <c r="AK513"/>
  <c r="AJ513"/>
  <c r="AI513"/>
  <c r="N513"/>
  <c r="M513"/>
  <c r="H32" i="32" s="1"/>
  <c r="L513" i="34"/>
  <c r="G513"/>
  <c r="G32" i="32" s="1"/>
  <c r="C512" i="34"/>
  <c r="C511"/>
  <c r="C510"/>
  <c r="C509"/>
  <c r="C508"/>
  <c r="C507"/>
  <c r="C506"/>
  <c r="C505"/>
  <c r="C504"/>
  <c r="C503"/>
  <c r="C502"/>
  <c r="C501"/>
  <c r="C500"/>
  <c r="AM499"/>
  <c r="AL499"/>
  <c r="AK499"/>
  <c r="AJ499"/>
  <c r="AI499"/>
  <c r="N499"/>
  <c r="M499"/>
  <c r="H31" i="32" s="1"/>
  <c r="L499" i="34"/>
  <c r="G499"/>
  <c r="G31" i="32" s="1"/>
  <c r="C498" i="34"/>
  <c r="C497"/>
  <c r="C496"/>
  <c r="C495"/>
  <c r="C494"/>
  <c r="C493"/>
  <c r="C492"/>
  <c r="C491"/>
  <c r="AM490"/>
  <c r="AK490"/>
  <c r="AJ490"/>
  <c r="AI490"/>
  <c r="N490"/>
  <c r="M490"/>
  <c r="H30" i="32" s="1"/>
  <c r="L490" i="34"/>
  <c r="G490"/>
  <c r="G30" i="32" s="1"/>
  <c r="C489" i="34"/>
  <c r="C488"/>
  <c r="C487"/>
  <c r="C486"/>
  <c r="C485"/>
  <c r="C484"/>
  <c r="C483"/>
  <c r="AL490"/>
  <c r="C482"/>
  <c r="C481"/>
  <c r="C480"/>
  <c r="C479"/>
  <c r="C478"/>
  <c r="C477"/>
  <c r="AM476"/>
  <c r="AL476"/>
  <c r="AK476"/>
  <c r="AJ476"/>
  <c r="AI476"/>
  <c r="N476"/>
  <c r="M476"/>
  <c r="H29" i="32" s="1"/>
  <c r="L476" i="34"/>
  <c r="G476"/>
  <c r="G29" i="32" s="1"/>
  <c r="C475" i="34"/>
  <c r="C474"/>
  <c r="C473"/>
  <c r="C472"/>
  <c r="C470"/>
  <c r="C469"/>
  <c r="C468"/>
  <c r="C467"/>
  <c r="C466"/>
  <c r="C465"/>
  <c r="AM464"/>
  <c r="AL464"/>
  <c r="AK464"/>
  <c r="AJ464"/>
  <c r="AI464"/>
  <c r="N464"/>
  <c r="M464"/>
  <c r="H28" i="32" s="1"/>
  <c r="L464" i="34"/>
  <c r="G464"/>
  <c r="G28" i="32" s="1"/>
  <c r="C459" i="34"/>
  <c r="C458"/>
  <c r="C457"/>
  <c r="C456"/>
  <c r="C455"/>
  <c r="C454"/>
  <c r="C453"/>
  <c r="C452"/>
  <c r="C451"/>
  <c r="C450"/>
  <c r="C449"/>
  <c r="C448"/>
  <c r="C447"/>
  <c r="AM446"/>
  <c r="AL446"/>
  <c r="AK446"/>
  <c r="AJ446"/>
  <c r="AI446"/>
  <c r="N446"/>
  <c r="M446"/>
  <c r="H27" i="32" s="1"/>
  <c r="L446" i="34"/>
  <c r="G446"/>
  <c r="G27" i="32" s="1"/>
  <c r="C445" i="34"/>
  <c r="C444"/>
  <c r="C443"/>
  <c r="C442"/>
  <c r="C441"/>
  <c r="C440"/>
  <c r="C439"/>
  <c r="C438"/>
  <c r="C437"/>
  <c r="C436"/>
  <c r="C435"/>
  <c r="C434"/>
  <c r="C433"/>
  <c r="C432"/>
  <c r="C431"/>
  <c r="C430"/>
  <c r="C429"/>
  <c r="C428"/>
  <c r="C427"/>
  <c r="C426"/>
  <c r="C425"/>
  <c r="C424"/>
  <c r="C423"/>
  <c r="C422"/>
  <c r="C421"/>
  <c r="C420"/>
  <c r="C419"/>
  <c r="AM418"/>
  <c r="AL418"/>
  <c r="AK418"/>
  <c r="AJ418"/>
  <c r="AI418"/>
  <c r="N418"/>
  <c r="M418"/>
  <c r="H26" i="32" s="1"/>
  <c r="L418" i="34"/>
  <c r="G418"/>
  <c r="G26" i="32" s="1"/>
  <c r="C416" i="34"/>
  <c r="C415"/>
  <c r="C414"/>
  <c r="C413"/>
  <c r="C412"/>
  <c r="C411"/>
  <c r="C410"/>
  <c r="C409"/>
  <c r="C408"/>
  <c r="AM407"/>
  <c r="AL407"/>
  <c r="AK407"/>
  <c r="AJ407"/>
  <c r="AI407"/>
  <c r="N407"/>
  <c r="M407"/>
  <c r="H25" i="32" s="1"/>
  <c r="L407" i="34"/>
  <c r="G407"/>
  <c r="G25" i="32" s="1"/>
  <c r="C406" i="34"/>
  <c r="C405"/>
  <c r="C404"/>
  <c r="C403"/>
  <c r="AM402"/>
  <c r="AL402"/>
  <c r="AK402"/>
  <c r="AJ402"/>
  <c r="AI402"/>
  <c r="N402"/>
  <c r="M402"/>
  <c r="H24" i="32" s="1"/>
  <c r="L402" i="34"/>
  <c r="G402"/>
  <c r="G24" i="32" s="1"/>
  <c r="C401" i="34"/>
  <c r="C400"/>
  <c r="C399"/>
  <c r="C398"/>
  <c r="C397"/>
  <c r="C396"/>
  <c r="C395"/>
  <c r="C394"/>
  <c r="C393"/>
  <c r="C392"/>
  <c r="C391"/>
  <c r="C390"/>
  <c r="C389"/>
  <c r="C388"/>
  <c r="C387"/>
  <c r="C386"/>
  <c r="C385"/>
  <c r="AM384"/>
  <c r="AL384"/>
  <c r="AK384"/>
  <c r="AJ384"/>
  <c r="AI384"/>
  <c r="N384"/>
  <c r="M384"/>
  <c r="H23" i="32" s="1"/>
  <c r="L384" i="34"/>
  <c r="G384"/>
  <c r="G23" i="32" s="1"/>
  <c r="C356" i="34"/>
  <c r="C355"/>
  <c r="C354"/>
  <c r="AM353"/>
  <c r="AL353"/>
  <c r="AK353"/>
  <c r="AJ353"/>
  <c r="AI353"/>
  <c r="N353"/>
  <c r="M353"/>
  <c r="H22" i="32" s="1"/>
  <c r="L353" i="34"/>
  <c r="G353"/>
  <c r="G22" i="32" s="1"/>
  <c r="C352" i="34"/>
  <c r="C351"/>
  <c r="C350"/>
  <c r="C349"/>
  <c r="C348"/>
  <c r="C347"/>
  <c r="C346"/>
  <c r="C345"/>
  <c r="C344"/>
  <c r="C343"/>
  <c r="C342"/>
  <c r="C341"/>
  <c r="C340"/>
  <c r="C339"/>
  <c r="C338"/>
  <c r="C337"/>
  <c r="C336"/>
  <c r="C335"/>
  <c r="C334"/>
  <c r="C333"/>
  <c r="C332"/>
  <c r="C331"/>
  <c r="C330"/>
  <c r="C329"/>
  <c r="AM328"/>
  <c r="AL328"/>
  <c r="AK328"/>
  <c r="AJ328"/>
  <c r="AI328"/>
  <c r="N328"/>
  <c r="M328"/>
  <c r="H21" i="32" s="1"/>
  <c r="L328" i="34"/>
  <c r="G328"/>
  <c r="G21" i="32" s="1"/>
  <c r="C327" i="34"/>
  <c r="C326"/>
  <c r="C325"/>
  <c r="C324"/>
  <c r="C323"/>
  <c r="C322"/>
  <c r="C321"/>
  <c r="C320"/>
  <c r="C319"/>
  <c r="C318"/>
  <c r="C317"/>
  <c r="C314"/>
  <c r="C313"/>
  <c r="C312"/>
  <c r="C311"/>
  <c r="C310"/>
  <c r="C309"/>
  <c r="C308"/>
  <c r="C307"/>
  <c r="C306"/>
  <c r="C305"/>
  <c r="AM304"/>
  <c r="AL304"/>
  <c r="AK304"/>
  <c r="AJ304"/>
  <c r="AI304"/>
  <c r="N304"/>
  <c r="M304"/>
  <c r="H20" i="32" s="1"/>
  <c r="L304" i="34"/>
  <c r="G304"/>
  <c r="G20" i="32" s="1"/>
  <c r="C303" i="34"/>
  <c r="C302"/>
  <c r="C301"/>
  <c r="C300"/>
  <c r="C299"/>
  <c r="C298"/>
  <c r="C297"/>
  <c r="C296"/>
  <c r="C295"/>
  <c r="C294"/>
  <c r="C293"/>
  <c r="C292"/>
  <c r="C291"/>
  <c r="AM290"/>
  <c r="AL290"/>
  <c r="AK290"/>
  <c r="AJ290"/>
  <c r="AI290"/>
  <c r="N290"/>
  <c r="M290"/>
  <c r="H19" i="32" s="1"/>
  <c r="L290" i="34"/>
  <c r="G290"/>
  <c r="G19" i="32" s="1"/>
  <c r="C289" i="34"/>
  <c r="C288"/>
  <c r="C287"/>
  <c r="C286"/>
  <c r="C285"/>
  <c r="C284"/>
  <c r="C283"/>
  <c r="C282"/>
  <c r="C281"/>
  <c r="AM280"/>
  <c r="AL280"/>
  <c r="AK280"/>
  <c r="AJ280"/>
  <c r="AI280"/>
  <c r="N280"/>
  <c r="M280"/>
  <c r="H18" i="32" s="1"/>
  <c r="L280" i="34"/>
  <c r="G280"/>
  <c r="G18" i="32" s="1"/>
  <c r="C279" i="34"/>
  <c r="C278"/>
  <c r="C277"/>
  <c r="C276"/>
  <c r="C275"/>
  <c r="C274"/>
  <c r="C273"/>
  <c r="C272"/>
  <c r="C271"/>
  <c r="C270"/>
  <c r="C267"/>
  <c r="C266"/>
  <c r="C265"/>
  <c r="C264"/>
  <c r="C263"/>
  <c r="C262"/>
  <c r="C261"/>
  <c r="C260"/>
  <c r="C259"/>
  <c r="C258"/>
  <c r="C257"/>
  <c r="C256"/>
  <c r="C255"/>
  <c r="C254"/>
  <c r="C253"/>
  <c r="C252"/>
  <c r="AM251"/>
  <c r="AL251"/>
  <c r="AK251"/>
  <c r="AJ251"/>
  <c r="AI251"/>
  <c r="N251"/>
  <c r="M251"/>
  <c r="H17" i="32" s="1"/>
  <c r="L251" i="34"/>
  <c r="G251"/>
  <c r="G17" i="32" s="1"/>
  <c r="C250" i="34"/>
  <c r="C249"/>
  <c r="C248"/>
  <c r="C247"/>
  <c r="C246"/>
  <c r="C245"/>
  <c r="C244"/>
  <c r="C243"/>
  <c r="C242"/>
  <c r="C241"/>
  <c r="C240"/>
  <c r="C239"/>
  <c r="C238"/>
  <c r="AM237"/>
  <c r="AL237"/>
  <c r="AK237"/>
  <c r="AJ237"/>
  <c r="AI237"/>
  <c r="N237"/>
  <c r="M237"/>
  <c r="H16" i="32" s="1"/>
  <c r="L237" i="34"/>
  <c r="G237"/>
  <c r="G16" i="32" s="1"/>
  <c r="C236" i="34"/>
  <c r="C235"/>
  <c r="C234"/>
  <c r="C233"/>
  <c r="C232"/>
  <c r="C231"/>
  <c r="C230"/>
  <c r="C229"/>
  <c r="C228"/>
  <c r="C227"/>
  <c r="C226"/>
  <c r="C225"/>
  <c r="AM224"/>
  <c r="AL224"/>
  <c r="AK224"/>
  <c r="AJ224"/>
  <c r="AI224"/>
  <c r="N224"/>
  <c r="M224"/>
  <c r="H15" i="32" s="1"/>
  <c r="L224" i="34"/>
  <c r="G224"/>
  <c r="G15" i="32" s="1"/>
  <c r="C223" i="34"/>
  <c r="C222"/>
  <c r="C221"/>
  <c r="C220"/>
  <c r="C219"/>
  <c r="C218"/>
  <c r="C217"/>
  <c r="C216"/>
  <c r="C215"/>
  <c r="C214"/>
  <c r="C213"/>
  <c r="AM212"/>
  <c r="AL212"/>
  <c r="AK212"/>
  <c r="AJ212"/>
  <c r="AI212"/>
  <c r="N212"/>
  <c r="M212"/>
  <c r="H14" i="32" s="1"/>
  <c r="L212" i="34"/>
  <c r="G212"/>
  <c r="G14" i="32" s="1"/>
  <c r="C211" i="34"/>
  <c r="C210"/>
  <c r="C209"/>
  <c r="C208"/>
  <c r="C207"/>
  <c r="C206"/>
  <c r="C205"/>
  <c r="C204"/>
  <c r="C203"/>
  <c r="C202"/>
  <c r="C201"/>
  <c r="C200"/>
  <c r="C199"/>
  <c r="C198"/>
  <c r="C196"/>
  <c r="C195"/>
  <c r="C194"/>
  <c r="C193"/>
  <c r="C192"/>
  <c r="C191"/>
  <c r="C190"/>
  <c r="C189"/>
  <c r="C188"/>
  <c r="C187"/>
  <c r="C186"/>
  <c r="AM185"/>
  <c r="AL185"/>
  <c r="AK185"/>
  <c r="AJ185"/>
  <c r="AI185"/>
  <c r="N185"/>
  <c r="M185"/>
  <c r="H13" i="32" s="1"/>
  <c r="L185" i="34"/>
  <c r="G185"/>
  <c r="G13" i="32" s="1"/>
  <c r="C184" i="34"/>
  <c r="C183"/>
  <c r="C182"/>
  <c r="C181"/>
  <c r="C180"/>
  <c r="C179"/>
  <c r="C178"/>
  <c r="C177"/>
  <c r="C176"/>
  <c r="C175"/>
  <c r="C174"/>
  <c r="C173"/>
  <c r="C172"/>
  <c r="C171"/>
  <c r="C170"/>
  <c r="C169"/>
  <c r="C168"/>
  <c r="C167"/>
  <c r="C166"/>
  <c r="C165"/>
  <c r="C164"/>
  <c r="C163"/>
  <c r="C162"/>
  <c r="C161"/>
  <c r="C160"/>
  <c r="C159"/>
  <c r="AM158"/>
  <c r="AL158"/>
  <c r="AK158"/>
  <c r="AJ158"/>
  <c r="AI158"/>
  <c r="N158"/>
  <c r="M158"/>
  <c r="H12" i="32" s="1"/>
  <c r="L158" i="34"/>
  <c r="G158"/>
  <c r="G12" i="32" s="1"/>
  <c r="C156" i="34"/>
  <c r="C155"/>
  <c r="C154"/>
  <c r="C152"/>
  <c r="C151"/>
  <c r="C150"/>
  <c r="C149"/>
  <c r="C148"/>
  <c r="C147"/>
  <c r="C146"/>
  <c r="C145"/>
  <c r="C144"/>
  <c r="C143"/>
  <c r="C142"/>
  <c r="C141"/>
  <c r="C140"/>
  <c r="C139"/>
  <c r="AM138"/>
  <c r="AL138"/>
  <c r="AK138"/>
  <c r="AJ138"/>
  <c r="AI138"/>
  <c r="N138"/>
  <c r="M138"/>
  <c r="H11" i="32" s="1"/>
  <c r="L138" i="34"/>
  <c r="G138"/>
  <c r="G11" i="32" s="1"/>
  <c r="C137" i="34"/>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AM86"/>
  <c r="AL86"/>
  <c r="AK86"/>
  <c r="AJ86"/>
  <c r="AI86"/>
  <c r="N86"/>
  <c r="M86"/>
  <c r="H10" i="32" s="1"/>
  <c r="L86" i="34"/>
  <c r="G86"/>
  <c r="G10" i="32" s="1"/>
  <c r="C84" i="34"/>
  <c r="C83"/>
  <c r="C82"/>
  <c r="C81"/>
  <c r="C80"/>
  <c r="C79"/>
  <c r="C78"/>
  <c r="C77"/>
  <c r="C76"/>
  <c r="C75"/>
  <c r="C74"/>
  <c r="C73"/>
  <c r="C72"/>
  <c r="C71"/>
  <c r="C70"/>
  <c r="C69"/>
  <c r="C68"/>
  <c r="C67"/>
  <c r="C66"/>
  <c r="C65"/>
  <c r="C64"/>
  <c r="C63"/>
  <c r="C62"/>
  <c r="AM61"/>
  <c r="AK61"/>
  <c r="AJ61"/>
  <c r="AI61"/>
  <c r="N61"/>
  <c r="M61"/>
  <c r="H9" i="32" s="1"/>
  <c r="L61" i="34"/>
  <c r="G61"/>
  <c r="G9" i="32" s="1"/>
  <c r="C59" i="34"/>
  <c r="C58"/>
  <c r="C57"/>
  <c r="C56"/>
  <c r="C55"/>
  <c r="AL61"/>
  <c r="C53"/>
  <c r="C52"/>
  <c r="C51"/>
  <c r="C50"/>
  <c r="C49"/>
  <c r="C48"/>
  <c r="C47"/>
  <c r="C46"/>
  <c r="C45"/>
  <c r="C44"/>
  <c r="C43"/>
  <c r="C42"/>
  <c r="C41"/>
  <c r="C40"/>
  <c r="C39"/>
  <c r="C38"/>
  <c r="C37"/>
  <c r="C36"/>
  <c r="C35"/>
  <c r="C34"/>
  <c r="C33"/>
  <c r="AM32"/>
  <c r="AL32"/>
  <c r="AK32"/>
  <c r="AJ32"/>
  <c r="AI32"/>
  <c r="N32"/>
  <c r="M32"/>
  <c r="L32"/>
  <c r="G32"/>
  <c r="E557"/>
  <c r="E280"/>
  <c r="D592"/>
  <c r="D251"/>
  <c r="E185"/>
  <c r="D595"/>
  <c r="D538"/>
  <c r="E402"/>
  <c r="D640"/>
  <c r="D280"/>
  <c r="E513"/>
  <c r="E595"/>
  <c r="D588"/>
  <c r="E551"/>
  <c r="E490"/>
  <c r="D614"/>
  <c r="D499"/>
  <c r="E138"/>
  <c r="D619"/>
  <c r="D237"/>
  <c r="D407"/>
  <c r="E553"/>
  <c r="E464"/>
  <c r="E669"/>
  <c r="E597"/>
  <c r="D563"/>
  <c r="E614"/>
  <c r="D697"/>
  <c r="D522"/>
  <c r="E571"/>
  <c r="D621"/>
  <c r="E499"/>
  <c r="E611"/>
  <c r="D476"/>
  <c r="E353"/>
  <c r="D158"/>
  <c r="D573"/>
  <c r="D571"/>
  <c r="D464"/>
  <c r="E592"/>
  <c r="D490"/>
  <c r="E538"/>
  <c r="E640"/>
  <c r="D689"/>
  <c r="D545"/>
  <c r="D669"/>
  <c r="D569"/>
  <c r="D418"/>
  <c r="E32"/>
  <c r="D597"/>
  <c r="D212"/>
  <c r="D541"/>
  <c r="E212"/>
  <c r="D384"/>
  <c r="D532"/>
  <c r="D708"/>
  <c r="E328"/>
  <c r="E565"/>
  <c r="E697"/>
  <c r="D706"/>
  <c r="E384"/>
  <c r="E689"/>
  <c r="D353"/>
  <c r="D446"/>
  <c r="E476"/>
  <c r="D654"/>
  <c r="D86"/>
  <c r="E158"/>
  <c r="D304"/>
  <c r="E446"/>
  <c r="D138"/>
  <c r="E519"/>
  <c r="D551"/>
  <c r="D611"/>
  <c r="E522"/>
  <c r="E563"/>
  <c r="E588"/>
  <c r="D32"/>
  <c r="E654"/>
  <c r="E706"/>
  <c r="E541"/>
  <c r="D185"/>
  <c r="E418"/>
  <c r="D582"/>
  <c r="E251"/>
  <c r="D553"/>
  <c r="E61"/>
  <c r="D402"/>
  <c r="D528"/>
  <c r="E224"/>
  <c r="E573"/>
  <c r="D557"/>
  <c r="D224"/>
  <c r="D290"/>
  <c r="D328"/>
  <c r="D565"/>
  <c r="E528"/>
  <c r="E624"/>
  <c r="D513"/>
  <c r="E621"/>
  <c r="E407"/>
  <c r="D585"/>
  <c r="D61"/>
  <c r="E708"/>
  <c r="E86"/>
  <c r="E290"/>
  <c r="E585"/>
  <c r="E532"/>
  <c r="E545"/>
  <c r="D519"/>
  <c r="D624"/>
  <c r="E619"/>
  <c r="E582"/>
  <c r="E237"/>
  <c r="E569"/>
  <c r="E304"/>
  <c r="AK1550" l="1"/>
  <c r="L1550"/>
  <c r="AM1550"/>
  <c r="AJ1550"/>
  <c r="AI1550"/>
  <c r="N1550"/>
  <c r="G1550"/>
  <c r="G8" i="32"/>
  <c r="M1550" i="34"/>
  <c r="H8" i="32"/>
  <c r="E1550" i="34"/>
  <c r="AL1550"/>
  <c r="C31"/>
  <c r="C30"/>
  <c r="C29"/>
  <c r="C28"/>
  <c r="C27"/>
  <c r="C26"/>
  <c r="C25"/>
  <c r="C24"/>
  <c r="C23"/>
  <c r="C22"/>
  <c r="C21"/>
  <c r="C20"/>
  <c r="C19"/>
  <c r="C18"/>
  <c r="C17"/>
  <c r="C16"/>
  <c r="C15"/>
  <c r="C14"/>
  <c r="C13"/>
  <c r="C12"/>
  <c r="C11"/>
  <c r="C10"/>
  <c r="C9"/>
  <c r="C8"/>
  <c r="C7"/>
  <c r="O242" i="32" l="1"/>
  <c r="E242"/>
  <c r="P241"/>
  <c r="K241"/>
  <c r="L241" s="1"/>
  <c r="N241" s="1"/>
  <c r="C241"/>
  <c r="P240"/>
  <c r="K240"/>
  <c r="L240" s="1"/>
  <c r="N240" s="1"/>
  <c r="C240"/>
  <c r="P239"/>
  <c r="K239"/>
  <c r="L239" s="1"/>
  <c r="N239" s="1"/>
  <c r="C239"/>
  <c r="P238"/>
  <c r="K238"/>
  <c r="L238" s="1"/>
  <c r="N238" s="1"/>
  <c r="C238"/>
  <c r="P237"/>
  <c r="K237"/>
  <c r="L237" s="1"/>
  <c r="N237" s="1"/>
  <c r="C237"/>
  <c r="P236"/>
  <c r="K236"/>
  <c r="L236" s="1"/>
  <c r="N236" s="1"/>
  <c r="C236"/>
  <c r="P235"/>
  <c r="K235"/>
  <c r="L235" s="1"/>
  <c r="N235" s="1"/>
  <c r="C235"/>
  <c r="P234"/>
  <c r="K234"/>
  <c r="L234" s="1"/>
  <c r="N234" s="1"/>
  <c r="C234"/>
  <c r="P233"/>
  <c r="K233"/>
  <c r="L233" s="1"/>
  <c r="N233" s="1"/>
  <c r="C233"/>
  <c r="P232"/>
  <c r="K232"/>
  <c r="L232" s="1"/>
  <c r="N232" s="1"/>
  <c r="C232"/>
  <c r="P231"/>
  <c r="K231"/>
  <c r="L231" s="1"/>
  <c r="N231" s="1"/>
  <c r="C231"/>
  <c r="P230"/>
  <c r="K230"/>
  <c r="L230" s="1"/>
  <c r="N230" s="1"/>
  <c r="C230"/>
  <c r="P229"/>
  <c r="K229"/>
  <c r="L229" s="1"/>
  <c r="N229" s="1"/>
  <c r="C229"/>
  <c r="P228"/>
  <c r="K228"/>
  <c r="L228" s="1"/>
  <c r="N228" s="1"/>
  <c r="C228"/>
  <c r="P227"/>
  <c r="K227"/>
  <c r="L227" s="1"/>
  <c r="N227" s="1"/>
  <c r="C227"/>
  <c r="P226"/>
  <c r="K226"/>
  <c r="L226" s="1"/>
  <c r="N226" s="1"/>
  <c r="C226"/>
  <c r="P224"/>
  <c r="K224"/>
  <c r="L224" s="1"/>
  <c r="N224" s="1"/>
  <c r="C224"/>
  <c r="P223"/>
  <c r="K223"/>
  <c r="L223" s="1"/>
  <c r="N223" s="1"/>
  <c r="C223"/>
  <c r="P222"/>
  <c r="K222"/>
  <c r="L222" s="1"/>
  <c r="N222" s="1"/>
  <c r="C222"/>
  <c r="P221"/>
  <c r="K221"/>
  <c r="L221" s="1"/>
  <c r="N221" s="1"/>
  <c r="C221"/>
  <c r="P220"/>
  <c r="K220"/>
  <c r="L220" s="1"/>
  <c r="N220" s="1"/>
  <c r="C220"/>
  <c r="P219"/>
  <c r="K219"/>
  <c r="L219" s="1"/>
  <c r="N219" s="1"/>
  <c r="C219"/>
  <c r="P218"/>
  <c r="K218"/>
  <c r="L218" s="1"/>
  <c r="N218" s="1"/>
  <c r="C218"/>
  <c r="P217"/>
  <c r="K217"/>
  <c r="L217" s="1"/>
  <c r="N217" s="1"/>
  <c r="C217"/>
  <c r="P216"/>
  <c r="K216"/>
  <c r="L216" s="1"/>
  <c r="N216" s="1"/>
  <c r="C216"/>
  <c r="P215"/>
  <c r="K215"/>
  <c r="L215" s="1"/>
  <c r="N215" s="1"/>
  <c r="C215"/>
  <c r="P214"/>
  <c r="K214"/>
  <c r="L214" s="1"/>
  <c r="N214" s="1"/>
  <c r="C214"/>
  <c r="P213"/>
  <c r="K213"/>
  <c r="L213" s="1"/>
  <c r="N213" s="1"/>
  <c r="C213"/>
  <c r="P212"/>
  <c r="K212"/>
  <c r="L212" s="1"/>
  <c r="N212" s="1"/>
  <c r="C212"/>
  <c r="P211"/>
  <c r="K211"/>
  <c r="L211" s="1"/>
  <c r="N211" s="1"/>
  <c r="C211"/>
  <c r="P210"/>
  <c r="K210"/>
  <c r="L210" s="1"/>
  <c r="N210" s="1"/>
  <c r="C210"/>
  <c r="P209"/>
  <c r="K209"/>
  <c r="L209" s="1"/>
  <c r="N209" s="1"/>
  <c r="C209"/>
  <c r="P208"/>
  <c r="K208"/>
  <c r="L208" s="1"/>
  <c r="N208" s="1"/>
  <c r="C208"/>
  <c r="P207"/>
  <c r="K207"/>
  <c r="L207" s="1"/>
  <c r="N207" s="1"/>
  <c r="C207"/>
  <c r="P206"/>
  <c r="K206"/>
  <c r="L206" s="1"/>
  <c r="N206" s="1"/>
  <c r="C206"/>
  <c r="P205"/>
  <c r="K205"/>
  <c r="L205" s="1"/>
  <c r="N205" s="1"/>
  <c r="C205"/>
  <c r="P204"/>
  <c r="K204"/>
  <c r="L204" s="1"/>
  <c r="N204" s="1"/>
  <c r="C204"/>
  <c r="P203"/>
  <c r="K203"/>
  <c r="L203" s="1"/>
  <c r="N203" s="1"/>
  <c r="C203"/>
  <c r="P202"/>
  <c r="K202"/>
  <c r="L202" s="1"/>
  <c r="N202" s="1"/>
  <c r="C202"/>
  <c r="P201"/>
  <c r="K201"/>
  <c r="L201" s="1"/>
  <c r="N201" s="1"/>
  <c r="C201"/>
  <c r="P200"/>
  <c r="K200"/>
  <c r="L200" s="1"/>
  <c r="N200" s="1"/>
  <c r="C200"/>
  <c r="P199"/>
  <c r="K199"/>
  <c r="L199" s="1"/>
  <c r="N199" s="1"/>
  <c r="C199"/>
  <c r="P198"/>
  <c r="K198"/>
  <c r="L198" s="1"/>
  <c r="N198" s="1"/>
  <c r="C198"/>
  <c r="P197"/>
  <c r="K197"/>
  <c r="L197" s="1"/>
  <c r="N197" s="1"/>
  <c r="C197"/>
  <c r="P196"/>
  <c r="K196"/>
  <c r="L196" s="1"/>
  <c r="N196" s="1"/>
  <c r="C196"/>
  <c r="P195"/>
  <c r="K195"/>
  <c r="L195" s="1"/>
  <c r="N195" s="1"/>
  <c r="C195"/>
  <c r="P194"/>
  <c r="K194"/>
  <c r="L194" s="1"/>
  <c r="N194" s="1"/>
  <c r="C194"/>
  <c r="P193"/>
  <c r="K193"/>
  <c r="L193" s="1"/>
  <c r="N193" s="1"/>
  <c r="C193"/>
  <c r="P192"/>
  <c r="K192"/>
  <c r="L192" s="1"/>
  <c r="N192" s="1"/>
  <c r="C192"/>
  <c r="P191"/>
  <c r="K191"/>
  <c r="L191" s="1"/>
  <c r="N191" s="1"/>
  <c r="C191"/>
  <c r="P190"/>
  <c r="K190"/>
  <c r="L190" s="1"/>
  <c r="N190" s="1"/>
  <c r="C190"/>
  <c r="P189"/>
  <c r="K189"/>
  <c r="L189" s="1"/>
  <c r="N189" s="1"/>
  <c r="C189"/>
  <c r="P188"/>
  <c r="K188"/>
  <c r="L188" s="1"/>
  <c r="N188" s="1"/>
  <c r="C188"/>
  <c r="P187"/>
  <c r="K187"/>
  <c r="L187" s="1"/>
  <c r="N187" s="1"/>
  <c r="C187"/>
  <c r="P186"/>
  <c r="K186"/>
  <c r="L186" s="1"/>
  <c r="N186" s="1"/>
  <c r="C186"/>
  <c r="P185"/>
  <c r="K185"/>
  <c r="L185" s="1"/>
  <c r="N185" s="1"/>
  <c r="C185"/>
  <c r="P184"/>
  <c r="K184"/>
  <c r="L184" s="1"/>
  <c r="N184" s="1"/>
  <c r="C184"/>
  <c r="P183"/>
  <c r="K183"/>
  <c r="L183" s="1"/>
  <c r="N183" s="1"/>
  <c r="C183"/>
  <c r="P182"/>
  <c r="K182"/>
  <c r="L182" s="1"/>
  <c r="N182" s="1"/>
  <c r="C182"/>
  <c r="P181"/>
  <c r="K181"/>
  <c r="L181" s="1"/>
  <c r="N181" s="1"/>
  <c r="C181"/>
  <c r="P180"/>
  <c r="K180"/>
  <c r="L180" s="1"/>
  <c r="N180" s="1"/>
  <c r="C180"/>
  <c r="P179"/>
  <c r="K179"/>
  <c r="L179" s="1"/>
  <c r="N179" s="1"/>
  <c r="C179"/>
  <c r="P178"/>
  <c r="K178"/>
  <c r="L178" s="1"/>
  <c r="N178" s="1"/>
  <c r="C178"/>
  <c r="P177"/>
  <c r="K177"/>
  <c r="L177" s="1"/>
  <c r="N177" s="1"/>
  <c r="C177"/>
  <c r="P176"/>
  <c r="K176"/>
  <c r="L176" s="1"/>
  <c r="N176" s="1"/>
  <c r="C176"/>
  <c r="P175"/>
  <c r="K175"/>
  <c r="L175" s="1"/>
  <c r="N175" s="1"/>
  <c r="C175"/>
  <c r="P174"/>
  <c r="K174"/>
  <c r="L174" s="1"/>
  <c r="N174" s="1"/>
  <c r="C174"/>
  <c r="P173"/>
  <c r="K173"/>
  <c r="L173" s="1"/>
  <c r="N173" s="1"/>
  <c r="C173"/>
  <c r="P172"/>
  <c r="K172"/>
  <c r="L172" s="1"/>
  <c r="N172" s="1"/>
  <c r="C172"/>
  <c r="P171"/>
  <c r="K171"/>
  <c r="L171" s="1"/>
  <c r="N171" s="1"/>
  <c r="C171"/>
  <c r="P170"/>
  <c r="K170"/>
  <c r="L170" s="1"/>
  <c r="N170" s="1"/>
  <c r="C170"/>
  <c r="P169"/>
  <c r="K169"/>
  <c r="L169" s="1"/>
  <c r="N169" s="1"/>
  <c r="C169"/>
  <c r="P168"/>
  <c r="K168"/>
  <c r="L168" s="1"/>
  <c r="N168" s="1"/>
  <c r="C168"/>
  <c r="P167"/>
  <c r="K167"/>
  <c r="L167" s="1"/>
  <c r="N167" s="1"/>
  <c r="C167"/>
  <c r="P166"/>
  <c r="K166"/>
  <c r="L166" s="1"/>
  <c r="N166" s="1"/>
  <c r="C166"/>
  <c r="P165"/>
  <c r="K165"/>
  <c r="L165" s="1"/>
  <c r="N165" s="1"/>
  <c r="C165"/>
  <c r="P164"/>
  <c r="K164"/>
  <c r="L164" s="1"/>
  <c r="N164" s="1"/>
  <c r="C164"/>
  <c r="P163"/>
  <c r="K163"/>
  <c r="L163" s="1"/>
  <c r="N163" s="1"/>
  <c r="C163"/>
  <c r="P162"/>
  <c r="K162"/>
  <c r="L162" s="1"/>
  <c r="N162" s="1"/>
  <c r="C162"/>
  <c r="P161"/>
  <c r="K161"/>
  <c r="L161" s="1"/>
  <c r="N161" s="1"/>
  <c r="C161"/>
  <c r="P160"/>
  <c r="K160"/>
  <c r="L160" s="1"/>
  <c r="N160" s="1"/>
  <c r="C160"/>
  <c r="P159"/>
  <c r="K159"/>
  <c r="L159" s="1"/>
  <c r="N159" s="1"/>
  <c r="C159"/>
  <c r="P158"/>
  <c r="K158"/>
  <c r="L158" s="1"/>
  <c r="N158" s="1"/>
  <c r="C158"/>
  <c r="P157"/>
  <c r="K157"/>
  <c r="L157" s="1"/>
  <c r="N157" s="1"/>
  <c r="C157"/>
  <c r="P156"/>
  <c r="K156"/>
  <c r="L156" s="1"/>
  <c r="N156" s="1"/>
  <c r="C156"/>
  <c r="P155"/>
  <c r="K155"/>
  <c r="L155" s="1"/>
  <c r="N155" s="1"/>
  <c r="C155"/>
  <c r="P154"/>
  <c r="K154"/>
  <c r="L154" s="1"/>
  <c r="N154" s="1"/>
  <c r="C154"/>
  <c r="P153"/>
  <c r="K153"/>
  <c r="L153" s="1"/>
  <c r="N153" s="1"/>
  <c r="C153"/>
  <c r="P152"/>
  <c r="K152"/>
  <c r="L152" s="1"/>
  <c r="N152" s="1"/>
  <c r="C152"/>
  <c r="P151"/>
  <c r="K151"/>
  <c r="L151" s="1"/>
  <c r="N151" s="1"/>
  <c r="C151"/>
  <c r="P150"/>
  <c r="K150"/>
  <c r="L150" s="1"/>
  <c r="N150" s="1"/>
  <c r="C150"/>
  <c r="P149"/>
  <c r="K149"/>
  <c r="L149" s="1"/>
  <c r="N149" s="1"/>
  <c r="C149"/>
  <c r="P148"/>
  <c r="K148"/>
  <c r="L148" s="1"/>
  <c r="N148" s="1"/>
  <c r="C148"/>
  <c r="P147"/>
  <c r="K147"/>
  <c r="L147" s="1"/>
  <c r="N147" s="1"/>
  <c r="C147"/>
  <c r="P146"/>
  <c r="K146"/>
  <c r="L146" s="1"/>
  <c r="N146" s="1"/>
  <c r="C146"/>
  <c r="P145"/>
  <c r="K145"/>
  <c r="L145" s="1"/>
  <c r="N145" s="1"/>
  <c r="C145"/>
  <c r="P144"/>
  <c r="K144"/>
  <c r="L144" s="1"/>
  <c r="N144" s="1"/>
  <c r="C144"/>
  <c r="P143"/>
  <c r="K143"/>
  <c r="L143" s="1"/>
  <c r="N143" s="1"/>
  <c r="C143"/>
  <c r="P142"/>
  <c r="K142"/>
  <c r="L142" s="1"/>
  <c r="N142" s="1"/>
  <c r="C142"/>
  <c r="P141"/>
  <c r="K141"/>
  <c r="L141" s="1"/>
  <c r="N141" s="1"/>
  <c r="C141"/>
  <c r="P140"/>
  <c r="K140"/>
  <c r="L140" s="1"/>
  <c r="N140" s="1"/>
  <c r="C140"/>
  <c r="P139"/>
  <c r="K139"/>
  <c r="L139" s="1"/>
  <c r="N139" s="1"/>
  <c r="C139"/>
  <c r="P138"/>
  <c r="K138"/>
  <c r="L138" s="1"/>
  <c r="N138" s="1"/>
  <c r="C138"/>
  <c r="P137"/>
  <c r="K137"/>
  <c r="L137" s="1"/>
  <c r="N137" s="1"/>
  <c r="C137"/>
  <c r="P136"/>
  <c r="K136"/>
  <c r="L136" s="1"/>
  <c r="N136" s="1"/>
  <c r="C136"/>
  <c r="P135"/>
  <c r="K135"/>
  <c r="L135" s="1"/>
  <c r="N135" s="1"/>
  <c r="C135"/>
  <c r="P134"/>
  <c r="K134"/>
  <c r="L134" s="1"/>
  <c r="N134" s="1"/>
  <c r="C134"/>
  <c r="P133"/>
  <c r="K133"/>
  <c r="L133" s="1"/>
  <c r="N133" s="1"/>
  <c r="C133"/>
  <c r="P132"/>
  <c r="K132"/>
  <c r="L132" s="1"/>
  <c r="N132" s="1"/>
  <c r="C132"/>
  <c r="P131"/>
  <c r="K131"/>
  <c r="L131" s="1"/>
  <c r="N131" s="1"/>
  <c r="C131"/>
  <c r="P130"/>
  <c r="K130"/>
  <c r="L130" s="1"/>
  <c r="N130" s="1"/>
  <c r="C130"/>
  <c r="P129"/>
  <c r="K129"/>
  <c r="L129" s="1"/>
  <c r="N129" s="1"/>
  <c r="C129"/>
  <c r="P128"/>
  <c r="K128"/>
  <c r="L128" s="1"/>
  <c r="N128" s="1"/>
  <c r="C128"/>
  <c r="P127"/>
  <c r="K127"/>
  <c r="L127" s="1"/>
  <c r="N127" s="1"/>
  <c r="C127"/>
  <c r="P126"/>
  <c r="K126"/>
  <c r="L126" s="1"/>
  <c r="N126" s="1"/>
  <c r="C126"/>
  <c r="P125"/>
  <c r="K125"/>
  <c r="L125" s="1"/>
  <c r="N125" s="1"/>
  <c r="C125"/>
  <c r="P124"/>
  <c r="K124"/>
  <c r="L124" s="1"/>
  <c r="N124" s="1"/>
  <c r="C124"/>
  <c r="P123"/>
  <c r="K123"/>
  <c r="L123" s="1"/>
  <c r="N123" s="1"/>
  <c r="C123"/>
  <c r="P122"/>
  <c r="K122"/>
  <c r="L122" s="1"/>
  <c r="N122" s="1"/>
  <c r="C122"/>
  <c r="P121"/>
  <c r="K121"/>
  <c r="L121" s="1"/>
  <c r="N121" s="1"/>
  <c r="C121"/>
  <c r="P120"/>
  <c r="K120"/>
  <c r="L120" s="1"/>
  <c r="N120" s="1"/>
  <c r="C120"/>
  <c r="P119"/>
  <c r="K119"/>
  <c r="L119" s="1"/>
  <c r="N119" s="1"/>
  <c r="C119"/>
  <c r="P118"/>
  <c r="K118"/>
  <c r="L118" s="1"/>
  <c r="N118" s="1"/>
  <c r="C118"/>
  <c r="P117"/>
  <c r="K117"/>
  <c r="L117" s="1"/>
  <c r="N117" s="1"/>
  <c r="C117"/>
  <c r="P116"/>
  <c r="K116"/>
  <c r="L116" s="1"/>
  <c r="N116" s="1"/>
  <c r="C116"/>
  <c r="P115"/>
  <c r="K115"/>
  <c r="L115" s="1"/>
  <c r="N115" s="1"/>
  <c r="C115"/>
  <c r="P114"/>
  <c r="K114"/>
  <c r="L114" s="1"/>
  <c r="N114" s="1"/>
  <c r="C114"/>
  <c r="P113"/>
  <c r="K113"/>
  <c r="L113" s="1"/>
  <c r="N113" s="1"/>
  <c r="C113"/>
  <c r="P112"/>
  <c r="K112"/>
  <c r="L112" s="1"/>
  <c r="N112" s="1"/>
  <c r="C112"/>
  <c r="P111"/>
  <c r="K111"/>
  <c r="L111" s="1"/>
  <c r="N111" s="1"/>
  <c r="C111"/>
  <c r="P110"/>
  <c r="K110"/>
  <c r="L110" s="1"/>
  <c r="N110" s="1"/>
  <c r="C110"/>
  <c r="P109"/>
  <c r="K109"/>
  <c r="L109" s="1"/>
  <c r="N109" s="1"/>
  <c r="C109"/>
  <c r="P108"/>
  <c r="K108"/>
  <c r="L108" s="1"/>
  <c r="N108" s="1"/>
  <c r="C108"/>
  <c r="P107"/>
  <c r="K107"/>
  <c r="L107" s="1"/>
  <c r="N107" s="1"/>
  <c r="C107"/>
  <c r="P106"/>
  <c r="K106"/>
  <c r="L106" s="1"/>
  <c r="N106" s="1"/>
  <c r="C106"/>
  <c r="P105"/>
  <c r="K105"/>
  <c r="L105" s="1"/>
  <c r="N105" s="1"/>
  <c r="C105"/>
  <c r="P104"/>
  <c r="K104"/>
  <c r="L104" s="1"/>
  <c r="N104" s="1"/>
  <c r="C104"/>
  <c r="P103"/>
  <c r="K103"/>
  <c r="L103" s="1"/>
  <c r="N103" s="1"/>
  <c r="C103"/>
  <c r="P102"/>
  <c r="K102"/>
  <c r="L102" s="1"/>
  <c r="N102" s="1"/>
  <c r="C102"/>
  <c r="P101"/>
  <c r="K101"/>
  <c r="L101" s="1"/>
  <c r="N101" s="1"/>
  <c r="C101"/>
  <c r="P100"/>
  <c r="K100"/>
  <c r="L100" s="1"/>
  <c r="N100" s="1"/>
  <c r="C100"/>
  <c r="P99"/>
  <c r="K99"/>
  <c r="L99" s="1"/>
  <c r="N99" s="1"/>
  <c r="C99"/>
  <c r="P98"/>
  <c r="K98"/>
  <c r="L98" s="1"/>
  <c r="N98" s="1"/>
  <c r="C98"/>
  <c r="P97"/>
  <c r="K97"/>
  <c r="L97" s="1"/>
  <c r="N97" s="1"/>
  <c r="C97"/>
  <c r="P96"/>
  <c r="K96"/>
  <c r="L96" s="1"/>
  <c r="N96" s="1"/>
  <c r="C96"/>
  <c r="P95"/>
  <c r="K95"/>
  <c r="L95" s="1"/>
  <c r="N95" s="1"/>
  <c r="C95"/>
  <c r="P94"/>
  <c r="K94"/>
  <c r="L94" s="1"/>
  <c r="N94" s="1"/>
  <c r="C94"/>
  <c r="P93"/>
  <c r="K93"/>
  <c r="L93" s="1"/>
  <c r="N93" s="1"/>
  <c r="C93"/>
  <c r="P92"/>
  <c r="K92"/>
  <c r="L92" s="1"/>
  <c r="N92" s="1"/>
  <c r="C92"/>
  <c r="P91"/>
  <c r="K91"/>
  <c r="L91" s="1"/>
  <c r="N91" s="1"/>
  <c r="C91"/>
  <c r="P90"/>
  <c r="K90"/>
  <c r="L90" s="1"/>
  <c r="N90" s="1"/>
  <c r="C90"/>
  <c r="P89"/>
  <c r="K89"/>
  <c r="L89" s="1"/>
  <c r="N89" s="1"/>
  <c r="C89"/>
  <c r="P88"/>
  <c r="K88"/>
  <c r="L88" s="1"/>
  <c r="N88" s="1"/>
  <c r="C88"/>
  <c r="P87"/>
  <c r="K87"/>
  <c r="L87" s="1"/>
  <c r="N87" s="1"/>
  <c r="C87"/>
  <c r="P86"/>
  <c r="K86"/>
  <c r="L86" s="1"/>
  <c r="N86" s="1"/>
  <c r="C86"/>
  <c r="P85"/>
  <c r="K85"/>
  <c r="L85" s="1"/>
  <c r="N85" s="1"/>
  <c r="C85"/>
  <c r="P84"/>
  <c r="K84"/>
  <c r="L84" s="1"/>
  <c r="N84" s="1"/>
  <c r="C84"/>
  <c r="P83"/>
  <c r="K83"/>
  <c r="L83" s="1"/>
  <c r="N83" s="1"/>
  <c r="C83"/>
  <c r="P82"/>
  <c r="K82"/>
  <c r="L82" s="1"/>
  <c r="N82" s="1"/>
  <c r="C82"/>
  <c r="P81"/>
  <c r="K81"/>
  <c r="L81" s="1"/>
  <c r="N81" s="1"/>
  <c r="C81"/>
  <c r="P80"/>
  <c r="K80"/>
  <c r="L80" s="1"/>
  <c r="N80" s="1"/>
  <c r="C80"/>
  <c r="P79"/>
  <c r="K79"/>
  <c r="L79" s="1"/>
  <c r="N79" s="1"/>
  <c r="C79"/>
  <c r="P78"/>
  <c r="K78"/>
  <c r="L78" s="1"/>
  <c r="N78" s="1"/>
  <c r="C78"/>
  <c r="P77"/>
  <c r="K77"/>
  <c r="L77" s="1"/>
  <c r="N77" s="1"/>
  <c r="C77"/>
  <c r="P76"/>
  <c r="K76"/>
  <c r="L76" s="1"/>
  <c r="N76" s="1"/>
  <c r="C76"/>
  <c r="P75"/>
  <c r="K75"/>
  <c r="L75" s="1"/>
  <c r="N75" s="1"/>
  <c r="C75"/>
  <c r="P74"/>
  <c r="K74"/>
  <c r="L74" s="1"/>
  <c r="N74" s="1"/>
  <c r="C74"/>
  <c r="P73"/>
  <c r="K73"/>
  <c r="L73" s="1"/>
  <c r="N73" s="1"/>
  <c r="C73"/>
  <c r="P72"/>
  <c r="K72"/>
  <c r="L72" s="1"/>
  <c r="N72" s="1"/>
  <c r="C72"/>
  <c r="P71"/>
  <c r="K71"/>
  <c r="L71" s="1"/>
  <c r="N71" s="1"/>
  <c r="C71"/>
  <c r="P70"/>
  <c r="K70"/>
  <c r="L70" s="1"/>
  <c r="N70" s="1"/>
  <c r="C70"/>
  <c r="P69"/>
  <c r="K69"/>
  <c r="L69" s="1"/>
  <c r="N69" s="1"/>
  <c r="C69"/>
  <c r="P68"/>
  <c r="K68"/>
  <c r="L68" s="1"/>
  <c r="N68" s="1"/>
  <c r="C68"/>
  <c r="P67"/>
  <c r="K67"/>
  <c r="L67" s="1"/>
  <c r="N67" s="1"/>
  <c r="C67"/>
  <c r="P66"/>
  <c r="K66"/>
  <c r="L66" s="1"/>
  <c r="N66" s="1"/>
  <c r="C66"/>
  <c r="P65"/>
  <c r="K65"/>
  <c r="L65" s="1"/>
  <c r="N65" s="1"/>
  <c r="C65"/>
  <c r="P64"/>
  <c r="K64"/>
  <c r="L64" s="1"/>
  <c r="N64" s="1"/>
  <c r="C64"/>
  <c r="P63"/>
  <c r="K63"/>
  <c r="L63" s="1"/>
  <c r="N63" s="1"/>
  <c r="C63"/>
  <c r="P62"/>
  <c r="K62"/>
  <c r="L62" s="1"/>
  <c r="N62" s="1"/>
  <c r="C62"/>
  <c r="P61"/>
  <c r="K61"/>
  <c r="L61" s="1"/>
  <c r="N61" s="1"/>
  <c r="C61"/>
  <c r="P60"/>
  <c r="K60"/>
  <c r="L60" s="1"/>
  <c r="N60" s="1"/>
  <c r="C60"/>
  <c r="P59"/>
  <c r="K59"/>
  <c r="L59" s="1"/>
  <c r="N59" s="1"/>
  <c r="C59"/>
  <c r="P58"/>
  <c r="K58"/>
  <c r="L58" s="1"/>
  <c r="N58" s="1"/>
  <c r="C58"/>
  <c r="P57"/>
  <c r="K57"/>
  <c r="L57" s="1"/>
  <c r="N57" s="1"/>
  <c r="C57"/>
  <c r="P56"/>
  <c r="K56"/>
  <c r="L56" s="1"/>
  <c r="N56" s="1"/>
  <c r="C56"/>
  <c r="P55"/>
  <c r="K55"/>
  <c r="L55" s="1"/>
  <c r="N55" s="1"/>
  <c r="C55"/>
  <c r="P54"/>
  <c r="K54"/>
  <c r="L54" s="1"/>
  <c r="N54" s="1"/>
  <c r="C54"/>
  <c r="P53"/>
  <c r="K53"/>
  <c r="L53" s="1"/>
  <c r="N53" s="1"/>
  <c r="C53"/>
  <c r="P52"/>
  <c r="K52"/>
  <c r="L52" s="1"/>
  <c r="N52" s="1"/>
  <c r="C52"/>
  <c r="P51"/>
  <c r="K51"/>
  <c r="L51" s="1"/>
  <c r="N51" s="1"/>
  <c r="C51"/>
  <c r="P50"/>
  <c r="K50"/>
  <c r="L50" s="1"/>
  <c r="N50" s="1"/>
  <c r="C50"/>
  <c r="P49"/>
  <c r="K49"/>
  <c r="L49" s="1"/>
  <c r="N49" s="1"/>
  <c r="C49"/>
  <c r="P48"/>
  <c r="K48"/>
  <c r="L48" s="1"/>
  <c r="N48" s="1"/>
  <c r="C48"/>
  <c r="P47"/>
  <c r="K47"/>
  <c r="L47" s="1"/>
  <c r="N47" s="1"/>
  <c r="C47"/>
  <c r="P46"/>
  <c r="K46"/>
  <c r="L46" s="1"/>
  <c r="N46" s="1"/>
  <c r="C46"/>
  <c r="P45"/>
  <c r="K45"/>
  <c r="L45" s="1"/>
  <c r="N45" s="1"/>
  <c r="C45"/>
  <c r="P44"/>
  <c r="K44"/>
  <c r="L44" s="1"/>
  <c r="N44" s="1"/>
  <c r="C44"/>
  <c r="P43"/>
  <c r="K43"/>
  <c r="L43" s="1"/>
  <c r="N43" s="1"/>
  <c r="C43"/>
  <c r="P42"/>
  <c r="K42"/>
  <c r="L42" s="1"/>
  <c r="N42" s="1"/>
  <c r="C42"/>
  <c r="P41"/>
  <c r="K41"/>
  <c r="L41" s="1"/>
  <c r="N41" s="1"/>
  <c r="C41"/>
  <c r="P40"/>
  <c r="K40"/>
  <c r="L40" s="1"/>
  <c r="N40" s="1"/>
  <c r="C40"/>
  <c r="P39"/>
  <c r="K39"/>
  <c r="L39" s="1"/>
  <c r="N39" s="1"/>
  <c r="C39"/>
  <c r="P38"/>
  <c r="K38"/>
  <c r="L38" s="1"/>
  <c r="N38" s="1"/>
  <c r="C38"/>
  <c r="P37"/>
  <c r="K37"/>
  <c r="L37" s="1"/>
  <c r="N37" s="1"/>
  <c r="C37"/>
  <c r="P36"/>
  <c r="K36"/>
  <c r="L36" s="1"/>
  <c r="N36" s="1"/>
  <c r="C36"/>
  <c r="P35"/>
  <c r="K35"/>
  <c r="L35" s="1"/>
  <c r="N35" s="1"/>
  <c r="C35"/>
  <c r="P34"/>
  <c r="K34"/>
  <c r="L34" s="1"/>
  <c r="N34" s="1"/>
  <c r="C34"/>
  <c r="P33"/>
  <c r="K33"/>
  <c r="L33" s="1"/>
  <c r="N33" s="1"/>
  <c r="C33"/>
  <c r="P32"/>
  <c r="K32"/>
  <c r="L32" s="1"/>
  <c r="N32" s="1"/>
  <c r="C32"/>
  <c r="P31"/>
  <c r="K31"/>
  <c r="L31" s="1"/>
  <c r="N31" s="1"/>
  <c r="C31"/>
  <c r="P30"/>
  <c r="K30"/>
  <c r="L30" s="1"/>
  <c r="N30" s="1"/>
  <c r="C30"/>
  <c r="P29"/>
  <c r="K29"/>
  <c r="L29" s="1"/>
  <c r="N29" s="1"/>
  <c r="C29"/>
  <c r="P28"/>
  <c r="K28"/>
  <c r="L28" s="1"/>
  <c r="N28" s="1"/>
  <c r="C28"/>
  <c r="P27"/>
  <c r="K27"/>
  <c r="L27" s="1"/>
  <c r="N27" s="1"/>
  <c r="C27"/>
  <c r="P26"/>
  <c r="K26"/>
  <c r="L26" s="1"/>
  <c r="N26" s="1"/>
  <c r="C26"/>
  <c r="P25"/>
  <c r="K25"/>
  <c r="L25" s="1"/>
  <c r="N25" s="1"/>
  <c r="C25"/>
  <c r="P24"/>
  <c r="K24"/>
  <c r="L24" s="1"/>
  <c r="N24" s="1"/>
  <c r="C24"/>
  <c r="P23"/>
  <c r="K23"/>
  <c r="L23" s="1"/>
  <c r="N23" s="1"/>
  <c r="C23"/>
  <c r="P22"/>
  <c r="K22"/>
  <c r="L22" s="1"/>
  <c r="N22" s="1"/>
  <c r="C22"/>
  <c r="P21"/>
  <c r="K21"/>
  <c r="L21" s="1"/>
  <c r="N21" s="1"/>
  <c r="C21"/>
  <c r="P20"/>
  <c r="K20"/>
  <c r="L20" s="1"/>
  <c r="N20" s="1"/>
  <c r="C20"/>
  <c r="P19"/>
  <c r="K19"/>
  <c r="L19" s="1"/>
  <c r="N19" s="1"/>
  <c r="C19"/>
  <c r="P18"/>
  <c r="K18"/>
  <c r="L18" s="1"/>
  <c r="N18" s="1"/>
  <c r="C18"/>
  <c r="P17"/>
  <c r="K17"/>
  <c r="L17" s="1"/>
  <c r="N17" s="1"/>
  <c r="C17"/>
  <c r="P16"/>
  <c r="K16"/>
  <c r="L16" s="1"/>
  <c r="N16" s="1"/>
  <c r="C16"/>
  <c r="P15"/>
  <c r="K15"/>
  <c r="L15" s="1"/>
  <c r="N15" s="1"/>
  <c r="C15"/>
  <c r="P14"/>
  <c r="K14"/>
  <c r="L14" s="1"/>
  <c r="N14" s="1"/>
  <c r="C14"/>
  <c r="P13"/>
  <c r="K13"/>
  <c r="L13" s="1"/>
  <c r="N13" s="1"/>
  <c r="C13"/>
  <c r="P12"/>
  <c r="K12"/>
  <c r="L12" s="1"/>
  <c r="N12" s="1"/>
  <c r="C12"/>
  <c r="P11"/>
  <c r="K11"/>
  <c r="L11" s="1"/>
  <c r="N11" s="1"/>
  <c r="C11"/>
  <c r="P10"/>
  <c r="K10"/>
  <c r="L10" s="1"/>
  <c r="N10" s="1"/>
  <c r="C10"/>
  <c r="P9"/>
  <c r="K9"/>
  <c r="L9" s="1"/>
  <c r="N9" s="1"/>
  <c r="C9"/>
  <c r="P8"/>
  <c r="K8"/>
  <c r="L8" s="1"/>
  <c r="N8" s="1"/>
  <c r="H242"/>
  <c r="G242"/>
  <c r="C8"/>
  <c r="P242" l="1"/>
  <c r="O248" s="1"/>
  <c r="L242"/>
  <c r="O244" s="1"/>
  <c r="N242"/>
  <c r="O246" s="1"/>
  <c r="O245" l="1"/>
  <c r="O249"/>
</calcChain>
</file>

<file path=xl/sharedStrings.xml><?xml version="1.0" encoding="utf-8"?>
<sst xmlns="http://schemas.openxmlformats.org/spreadsheetml/2006/main" count="13344" uniqueCount="4664">
  <si>
    <t>广州</t>
  </si>
  <si>
    <t>深圳</t>
  </si>
  <si>
    <t>成都</t>
  </si>
  <si>
    <t>武汉</t>
  </si>
  <si>
    <t>重庆</t>
  </si>
  <si>
    <t>长沙</t>
  </si>
  <si>
    <t>济南</t>
  </si>
  <si>
    <t>昆明</t>
  </si>
  <si>
    <t>杭州</t>
  </si>
  <si>
    <t>郑州</t>
  </si>
  <si>
    <t>大连</t>
  </si>
  <si>
    <t>苏州</t>
  </si>
  <si>
    <t>沈阳</t>
  </si>
  <si>
    <t>天津</t>
  </si>
  <si>
    <t>宁波</t>
  </si>
  <si>
    <t>扬州</t>
  </si>
  <si>
    <t>青岛</t>
  </si>
  <si>
    <t>佛山</t>
  </si>
  <si>
    <t>上海</t>
  </si>
  <si>
    <t>厦门</t>
  </si>
  <si>
    <t>芜湖</t>
  </si>
  <si>
    <t>惠州</t>
  </si>
  <si>
    <t>北京</t>
  </si>
  <si>
    <t>宿迁</t>
  </si>
  <si>
    <t>嘉兴</t>
  </si>
  <si>
    <t>邯郸</t>
  </si>
  <si>
    <t>潍坊</t>
  </si>
  <si>
    <t>东莞</t>
  </si>
  <si>
    <t>太原</t>
  </si>
  <si>
    <t>烟台</t>
  </si>
  <si>
    <t>临沂</t>
  </si>
  <si>
    <t>洛阳</t>
  </si>
  <si>
    <t>河南</t>
  </si>
  <si>
    <t>浙江</t>
  </si>
  <si>
    <t>浙江</t>
    <phoneticPr fontId="11" type="noConversion"/>
  </si>
  <si>
    <t>广东</t>
  </si>
  <si>
    <t>四川</t>
  </si>
  <si>
    <t>辽宁</t>
  </si>
  <si>
    <t>湖北</t>
  </si>
  <si>
    <t>江苏</t>
  </si>
  <si>
    <t>山东</t>
  </si>
  <si>
    <t>陕西</t>
  </si>
  <si>
    <t>湖南</t>
  </si>
  <si>
    <t>云南</t>
  </si>
  <si>
    <t>安徽</t>
  </si>
  <si>
    <t>福建</t>
  </si>
  <si>
    <t>山西</t>
  </si>
  <si>
    <t>内蒙古</t>
  </si>
  <si>
    <t>黑龙江</t>
  </si>
  <si>
    <t>江西</t>
  </si>
  <si>
    <t>河北</t>
  </si>
  <si>
    <t>广西</t>
  </si>
  <si>
    <t>贵州</t>
  </si>
  <si>
    <t>甘肃</t>
  </si>
  <si>
    <t>宁夏</t>
  </si>
  <si>
    <t>安徽</t>
    <phoneticPr fontId="11" type="noConversion"/>
  </si>
  <si>
    <t>吉林</t>
  </si>
  <si>
    <t>湖北</t>
    <phoneticPr fontId="11" type="noConversion"/>
  </si>
  <si>
    <t>江苏</t>
    <phoneticPr fontId="11" type="noConversion"/>
  </si>
  <si>
    <t>广西</t>
    <phoneticPr fontId="11" type="noConversion"/>
  </si>
  <si>
    <t>湖南</t>
    <phoneticPr fontId="11" type="noConversion"/>
  </si>
  <si>
    <t>河南</t>
    <phoneticPr fontId="11" type="noConversion"/>
  </si>
  <si>
    <t>湘潭</t>
  </si>
  <si>
    <t>海南</t>
    <phoneticPr fontId="11" type="noConversion"/>
  </si>
  <si>
    <t>【独家】</t>
  </si>
  <si>
    <t>北京市昌平区北清路1号永旺国际商城3层</t>
  </si>
  <si>
    <t>龙华商圈</t>
  </si>
  <si>
    <t>武汉市洪山区光谷广场光谷资本大厦4楼</t>
  </si>
  <si>
    <t>武汉市江岸区二七路汉口东部购物公园C2栋4楼</t>
  </si>
  <si>
    <t>百联中环商圈</t>
  </si>
  <si>
    <t>人民广场商圈</t>
  </si>
  <si>
    <t>徐家汇商圈</t>
  </si>
  <si>
    <t>川沙商圈</t>
  </si>
  <si>
    <t>南京市建邺区江东中路341号</t>
  </si>
  <si>
    <t>杭州市余杭区临平南苑家乐福4楼</t>
  </si>
  <si>
    <t>福州市鼓楼区五四路212号</t>
  </si>
  <si>
    <t>济南市花园路101号</t>
  </si>
  <si>
    <t>济南市阳光新路19号阳光100美乐汇</t>
  </si>
  <si>
    <t>银座商圈</t>
  </si>
  <si>
    <t>山东</t>
    <phoneticPr fontId="11" type="noConversion"/>
  </si>
  <si>
    <t>东营商圈</t>
  </si>
  <si>
    <t>清远</t>
    <phoneticPr fontId="11" type="noConversion"/>
  </si>
  <si>
    <t>世茂商圈</t>
  </si>
  <si>
    <t>人民路商圈</t>
  </si>
  <si>
    <t>省份</t>
    <phoneticPr fontId="11" type="noConversion"/>
  </si>
  <si>
    <t>大学城商圈</t>
  </si>
  <si>
    <t>体育馆商圈</t>
  </si>
  <si>
    <t>天津市和平区解放北路与赤峰道交口津湾广场E座3层</t>
  </si>
  <si>
    <t>天津市河西区大沽南路531号怡乐购物天地4层</t>
  </si>
  <si>
    <t>上海市牡丹江路318号4楼</t>
  </si>
  <si>
    <t>宜昌市彝林大道58号</t>
  </si>
  <si>
    <t>锦州</t>
  </si>
  <si>
    <t>赣州</t>
  </si>
  <si>
    <t>芜湖市镜湖区赭山中路15号（联盛商业广场4A17室）</t>
  </si>
  <si>
    <t>海口市龙华路98号上邦百汇城C3</t>
  </si>
  <si>
    <t>成都市新津县迎宾大道74号</t>
  </si>
  <si>
    <t>鹰潭</t>
  </si>
  <si>
    <t>济南市窑头路8号银座购物广场</t>
  </si>
  <si>
    <t>天津市东丽经济开发区一经路1号新业广场四层</t>
  </si>
  <si>
    <t>东莞中影火山湖</t>
  </si>
  <si>
    <t>东莞市东城中心世博广场G区3楼</t>
  </si>
  <si>
    <t>东莞市大朗镇长盛广场C区3楼</t>
  </si>
  <si>
    <t>东莞市中堂镇中麻公路中新商贸广场一楼</t>
  </si>
  <si>
    <t>江门市建设路194号新之城5楼</t>
  </si>
  <si>
    <t>江门市新会区中心南路华润万家6楼</t>
  </si>
  <si>
    <t>佛山市南海区罗村金盛广场3楼</t>
  </si>
  <si>
    <t>韶关市始兴县美景文化花园2楼中影火星湖电影城</t>
  </si>
  <si>
    <t>吾悦广场</t>
  </si>
  <si>
    <t>乌鲁木齐市黄河路127号</t>
  </si>
  <si>
    <t>乌鲁木齐市民主路170号</t>
  </si>
  <si>
    <t>克拉玛依博纳新天地国际影城</t>
  </si>
  <si>
    <t>吐鲁番“空中影城”鄯善滨沙店</t>
  </si>
  <si>
    <t>喀什市人民西路新世界百货九层</t>
  </si>
  <si>
    <t>常州市钟楼区怀德北路29号</t>
  </si>
  <si>
    <t>素材格式要求：</t>
  </si>
  <si>
    <t>满屏最佳露出效果，可以给出如下素材要求：</t>
  </si>
  <si>
    <t>无锡市滨湖区立信大道168号海岸城购物中心五楼</t>
  </si>
  <si>
    <t>广州番禺区</t>
  </si>
  <si>
    <t>江门蓬江区</t>
  </si>
  <si>
    <t>江门新会区</t>
  </si>
  <si>
    <t>泰禾商圈</t>
  </si>
  <si>
    <t>裕华区</t>
  </si>
  <si>
    <t>凯旋广场</t>
  </si>
  <si>
    <t>上海市浦东新区张杨北路801号文峰百货2楼</t>
  </si>
  <si>
    <t>慈溪中影星美国际影城</t>
  </si>
  <si>
    <t>潍坊万达商圈</t>
  </si>
  <si>
    <t>中山市博爱四路文化艺术中心电影城</t>
  </si>
  <si>
    <t>绵阳中环电影城</t>
  </si>
  <si>
    <t>绵阳中环三台百乐影城</t>
  </si>
  <si>
    <t>绵阳电影院</t>
  </si>
  <si>
    <t>成都市蛟龙工业港双流园区蛟龙大道附1号</t>
  </si>
  <si>
    <t>上海市浦东新区川沙镇川沙路5558弄6-7号楼3F</t>
  </si>
  <si>
    <t>上海市真北路818号近铁广城市场北座4楼</t>
  </si>
  <si>
    <t>深圳市南山区白石路东8号欢乐海岸曲水湾2栋A区</t>
  </si>
  <si>
    <t>深圳市福田区深南路新城市广场三楼</t>
  </si>
  <si>
    <t>武汉市光谷步行街C区3楼</t>
  </si>
  <si>
    <t>武汉市汉阳区汉阳大道577号</t>
  </si>
  <si>
    <t>重庆市沙坪坝区景苑路8号附1026（煕24号楼2楼）</t>
  </si>
  <si>
    <t>重庆市渝中区民权路59号（六层）</t>
  </si>
  <si>
    <t>银川金凤凰影城（蓝泰店）</t>
  </si>
  <si>
    <t>银川市兴庆区新华东街金凤凰</t>
  </si>
  <si>
    <t>银川市兴庆区公园街5号</t>
  </si>
  <si>
    <t>新华街商圈</t>
  </si>
  <si>
    <t>蓝泰广场</t>
  </si>
  <si>
    <t>人民会堂</t>
  </si>
  <si>
    <t>兰州市城关区通渭路1号房地产大厦6楼</t>
  </si>
  <si>
    <t>兰州新兴影城</t>
  </si>
  <si>
    <t>兰州市城关区静宁路319号</t>
  </si>
  <si>
    <t>北京市大兴区亦庄经济开发区荣华中路力宝广场B北京华联购物中心四层</t>
  </si>
  <si>
    <t>连云港市新浦区海连中路155号</t>
  </si>
  <si>
    <t>连云港市新浦区朝阳西路乐天玛特4楼</t>
  </si>
  <si>
    <t>东莞时代电影院</t>
  </si>
  <si>
    <t>莱蒙商业中心</t>
  </si>
  <si>
    <t>东莞市南城区鸿福路88号莱蒙商业中心3楼</t>
  </si>
  <si>
    <t>天津市河西区黑牛城道道125号（黑牛城道与友谊路交口原家世界）</t>
  </si>
  <si>
    <t>南宁市青秀区民族大道150号</t>
  </si>
  <si>
    <t>中山路商圈</t>
  </si>
  <si>
    <t>青山湖商圈</t>
  </si>
  <si>
    <t>九江</t>
  </si>
  <si>
    <t>抚州</t>
  </si>
  <si>
    <t>宜春</t>
  </si>
  <si>
    <t>松原泽艺影城</t>
  </si>
  <si>
    <t>四平</t>
  </si>
  <si>
    <t>四平米高梅4K国际影城</t>
  </si>
  <si>
    <t>解放西路商圈</t>
  </si>
  <si>
    <t>无锡市书院弄34号（胜利门广场）</t>
  </si>
  <si>
    <t>中影星美</t>
  </si>
  <si>
    <t>上海联和院线</t>
  </si>
  <si>
    <t>湖北银兴</t>
  </si>
  <si>
    <t>上海大光明</t>
  </si>
  <si>
    <t>中影数字院线</t>
  </si>
  <si>
    <t>大地院线</t>
  </si>
  <si>
    <t>江苏幸福蓝海院线</t>
  </si>
  <si>
    <t>中影南方新干线</t>
  </si>
  <si>
    <t>深影橙天院线</t>
  </si>
  <si>
    <t>四川太平洋</t>
  </si>
  <si>
    <t>辽宁北方</t>
  </si>
  <si>
    <t>长城沃美</t>
  </si>
  <si>
    <t>南山商圈</t>
  </si>
  <si>
    <t>湖南潇湘</t>
  </si>
  <si>
    <t>光谷商圈</t>
  </si>
  <si>
    <t>五棵松商圈</t>
  </si>
  <si>
    <t>天河商圈</t>
  </si>
  <si>
    <t>江北商圈</t>
  </si>
  <si>
    <t>千禧广场</t>
  </si>
  <si>
    <t>文化艺术中心</t>
  </si>
  <si>
    <t>文昌商圈</t>
  </si>
  <si>
    <t>滨湖商圈</t>
  </si>
  <si>
    <t>凯德商圈</t>
  </si>
  <si>
    <t>新世界商圈</t>
  </si>
  <si>
    <t>上地商圈</t>
  </si>
  <si>
    <t>西单商圈</t>
  </si>
  <si>
    <t>小西天牌楼商圈</t>
  </si>
  <si>
    <t>奥特莱斯商圈</t>
  </si>
  <si>
    <t>光熙门商圈</t>
  </si>
  <si>
    <t>学院路商圈</t>
  </si>
  <si>
    <t>千禧街商圈</t>
  </si>
  <si>
    <t>方庄商圈</t>
  </si>
  <si>
    <t>张杨路商圈</t>
  </si>
  <si>
    <t>宝山商圈</t>
  </si>
  <si>
    <t>北京路商圈</t>
  </si>
  <si>
    <t>番禺商圈</t>
  </si>
  <si>
    <t>花都新华街商圈</t>
  </si>
  <si>
    <t>农林下路商圈</t>
  </si>
  <si>
    <t>宝安商圈</t>
  </si>
  <si>
    <t>华强北商圈</t>
  </si>
  <si>
    <t>东门商圈</t>
  </si>
  <si>
    <t>华侨城商圈</t>
  </si>
  <si>
    <t>沙井商圈</t>
  </si>
  <si>
    <t>沙坪坝商圈</t>
  </si>
  <si>
    <t>杨家坪商圈</t>
  </si>
  <si>
    <t>解放碑商圈</t>
  </si>
  <si>
    <t>余杭商圈</t>
  </si>
  <si>
    <t>城西商圈</t>
  </si>
  <si>
    <t>滨江商圈</t>
  </si>
  <si>
    <t>天府新城商圈</t>
  </si>
  <si>
    <t>双楠商圈</t>
  </si>
  <si>
    <t>双流商圈</t>
  </si>
  <si>
    <t>新津县商圈</t>
  </si>
  <si>
    <t>太原街商圈</t>
  </si>
  <si>
    <t>北站CBD商圈</t>
  </si>
  <si>
    <t>苏宁商圈</t>
  </si>
  <si>
    <t>仙林商圈</t>
  </si>
  <si>
    <t>奥体中心商圈</t>
  </si>
  <si>
    <t>莲花湖商圈</t>
  </si>
  <si>
    <t>明发商圈</t>
  </si>
  <si>
    <t>东山商圈</t>
  </si>
  <si>
    <t>中南商圈</t>
  </si>
  <si>
    <t>二七路商圈</t>
  </si>
  <si>
    <t>王家湾商圈</t>
  </si>
  <si>
    <t>黄陂区商圈</t>
  </si>
  <si>
    <t>西大街商圈</t>
  </si>
  <si>
    <t>小寨商圈</t>
  </si>
  <si>
    <t>滨江道商圈</t>
  </si>
  <si>
    <t>大沽路商圈</t>
  </si>
  <si>
    <t>友谊路商圈</t>
  </si>
  <si>
    <t>永旺商圈</t>
  </si>
  <si>
    <t>东丽商圈</t>
  </si>
  <si>
    <t>红星国际商圈</t>
  </si>
  <si>
    <t>经四路商圈</t>
  </si>
  <si>
    <t>花园路商圈</t>
  </si>
  <si>
    <t>泉城路商圈</t>
  </si>
  <si>
    <t>泉城步行街商圈</t>
  </si>
  <si>
    <t>英雄山商圈</t>
  </si>
  <si>
    <t>碧沙岗商圈</t>
  </si>
  <si>
    <t>凯德广场商圈</t>
  </si>
  <si>
    <t>紫荆商圈</t>
  </si>
  <si>
    <t>厚街商圈</t>
  </si>
  <si>
    <t>东城商圈</t>
  </si>
  <si>
    <t>大朗长盛广场</t>
  </si>
  <si>
    <t>中堂镇商圈</t>
  </si>
  <si>
    <t>常平时代广场商圈</t>
  </si>
  <si>
    <t>桂澜路中心商圈</t>
  </si>
  <si>
    <t>罗村商圈</t>
  </si>
  <si>
    <t>龙江苏宁广场</t>
  </si>
  <si>
    <t>中心商圈</t>
  </si>
  <si>
    <t>新一城广场</t>
  </si>
  <si>
    <t>兰埔路商圈</t>
  </si>
  <si>
    <t>步行街商圈</t>
  </si>
  <si>
    <t>人民公园商圈</t>
  </si>
  <si>
    <t>始兴县商圈</t>
  </si>
  <si>
    <t>解放路商圈</t>
  </si>
  <si>
    <t>火车站商圈</t>
  </si>
  <si>
    <t>黄河路商圈</t>
  </si>
  <si>
    <t>埌东CBD商圈</t>
  </si>
  <si>
    <t>会展中心商圈</t>
  </si>
  <si>
    <t>恒基城市广场</t>
  </si>
  <si>
    <t>翔安区新店商圈</t>
  </si>
  <si>
    <t>五四路王府井商圈</t>
  </si>
  <si>
    <t>闽江大道商圈</t>
  </si>
  <si>
    <t>东海大街商圈</t>
  </si>
  <si>
    <t>水头镇商圈</t>
  </si>
  <si>
    <t>天一商圈</t>
  </si>
  <si>
    <t>联盛广场商圈</t>
  </si>
  <si>
    <t>银泰商圈</t>
  </si>
  <si>
    <t>庆丰中路商圈</t>
  </si>
  <si>
    <t>沃尔玛商圈</t>
  </si>
  <si>
    <t>千帆商圈</t>
  </si>
  <si>
    <t>意得百货</t>
  </si>
  <si>
    <t>路桥区商圈</t>
  </si>
  <si>
    <t>温岭时代广场商圈</t>
  </si>
  <si>
    <t>市府大楼附近</t>
  </si>
  <si>
    <t>黄岩商圈</t>
  </si>
  <si>
    <t>富阳中心商圈</t>
  </si>
  <si>
    <t>玉环公园商圈</t>
  </si>
  <si>
    <t>楚门镇商圈</t>
  </si>
  <si>
    <t>SM百货商圈</t>
  </si>
  <si>
    <t>无锡火车站商圈</t>
  </si>
  <si>
    <t>三阳广场商圈</t>
  </si>
  <si>
    <t>江南大学商圈</t>
  </si>
  <si>
    <t>立信枢纽商圈</t>
  </si>
  <si>
    <t>吾悦广场商圈</t>
  </si>
  <si>
    <t>镇江沿江商圈</t>
  </si>
  <si>
    <t>建军中路商圈</t>
  </si>
  <si>
    <t>东台市商圈</t>
  </si>
  <si>
    <t>花桥环上海商圈</t>
  </si>
  <si>
    <t>淮海南路商圈</t>
  </si>
  <si>
    <t>苏宁广场</t>
  </si>
  <si>
    <t>乐天玛特商圈</t>
  </si>
  <si>
    <t>合肥西站商圈</t>
  </si>
  <si>
    <t>南二环路商圈</t>
  </si>
  <si>
    <t>中央城商圈</t>
  </si>
  <si>
    <t>人民路步行街商圈</t>
  </si>
  <si>
    <t>罗马商业广场</t>
  </si>
  <si>
    <t>神农广场商圈</t>
  </si>
  <si>
    <t>宜昌火车站商圈</t>
  </si>
  <si>
    <t>长虹路沃尔玛商圈</t>
  </si>
  <si>
    <t>黄州古街商区</t>
  </si>
  <si>
    <t>南昌县政府商区</t>
  </si>
  <si>
    <t>进贤县商圈</t>
  </si>
  <si>
    <t>红谷滩商圈</t>
  </si>
  <si>
    <t>九方购物中心</t>
  </si>
  <si>
    <t>万盛购物中心</t>
  </si>
  <si>
    <t>沃尔玛商区</t>
  </si>
  <si>
    <t>八一路商圈</t>
  </si>
  <si>
    <t>月湖区时代广场</t>
  </si>
  <si>
    <t>国信体育中心商业</t>
  </si>
  <si>
    <t>宝龙商圈</t>
  </si>
  <si>
    <t>石油大学商圈</t>
  </si>
  <si>
    <t>太平洋广场</t>
  </si>
  <si>
    <t>潍坊学院商区</t>
  </si>
  <si>
    <t>苏宁生活广场</t>
  </si>
  <si>
    <t>长风商业圈</t>
  </si>
  <si>
    <t>柳巷商圈</t>
  </si>
  <si>
    <t>新华步行街商圈</t>
  </si>
  <si>
    <t>关帝庙景区</t>
  </si>
  <si>
    <t>河滨公园商圈</t>
  </si>
  <si>
    <t>新华商圈</t>
  </si>
  <si>
    <t>八一东路商圈</t>
  </si>
  <si>
    <t>大商新玛特</t>
  </si>
  <si>
    <t>怀特商圈</t>
  </si>
  <si>
    <t>人民广场中心商圈</t>
  </si>
  <si>
    <t>迎宾大道高端商务区</t>
  </si>
  <si>
    <t>裕华万达商圈</t>
  </si>
  <si>
    <t>北站商圈</t>
  </si>
  <si>
    <t>中央商圈</t>
  </si>
  <si>
    <t>世纪公园商圈</t>
  </si>
  <si>
    <t>衡百国际广场</t>
  </si>
  <si>
    <t>红旗大街商区</t>
  </si>
  <si>
    <t>世纪广场商圈</t>
  </si>
  <si>
    <t>文华广场</t>
  </si>
  <si>
    <t>五一商圈</t>
  </si>
  <si>
    <t>避暑山庄商圈</t>
  </si>
  <si>
    <t>华南广场商圈</t>
  </si>
  <si>
    <t>新玛特商圈</t>
  </si>
  <si>
    <t>解放大街中心商圈</t>
  </si>
  <si>
    <t>朝阳车站商圈</t>
  </si>
  <si>
    <t>文化街中心商圈</t>
  </si>
  <si>
    <t>新联大街商圈</t>
  </si>
  <si>
    <t>绥中县中心商圈</t>
  </si>
  <si>
    <t>湖西路商圈</t>
  </si>
  <si>
    <t>沿江东路商圈</t>
  </si>
  <si>
    <t>人民大街商圈</t>
  </si>
  <si>
    <t>青年南大街商圈</t>
  </si>
  <si>
    <t>延边大学商圈</t>
  </si>
  <si>
    <t>火车站中心商圈</t>
  </si>
  <si>
    <t>公主岭市中心商圈</t>
  </si>
  <si>
    <t>滇池路商圈</t>
  </si>
  <si>
    <t>新亚洲体育城商圈</t>
  </si>
  <si>
    <t>青年路商圈</t>
  </si>
  <si>
    <t>洱河南路商圈</t>
  </si>
  <si>
    <t>市南路商圈</t>
  </si>
  <si>
    <t>中山商圈</t>
  </si>
  <si>
    <t>涪城路商圈</t>
  </si>
  <si>
    <t>三台县商圈</t>
  </si>
  <si>
    <t>侨中路苏宁商圈</t>
  </si>
  <si>
    <t>南海大道商圈</t>
  </si>
  <si>
    <t>宜欣文化广场商圈</t>
  </si>
  <si>
    <t>苏州路立交桥商圈</t>
  </si>
  <si>
    <t>光明路商圈</t>
  </si>
  <si>
    <t>新民东街商圈</t>
  </si>
  <si>
    <t>准噶尔路商区</t>
  </si>
  <si>
    <t>老城路商圈</t>
  </si>
  <si>
    <t>文化中路商圈</t>
  </si>
  <si>
    <t>北京北路商圈</t>
  </si>
  <si>
    <t>人民西路商圈</t>
  </si>
  <si>
    <t>团结广场商圈</t>
  </si>
  <si>
    <t>海湖万达广场</t>
  </si>
  <si>
    <t>西站商圈</t>
  </si>
  <si>
    <t>雁西路商圈</t>
  </si>
  <si>
    <t>雁北路商圈</t>
  </si>
  <si>
    <t>张掖步行街商圈</t>
  </si>
  <si>
    <t>静宁路商圈</t>
  </si>
  <si>
    <t>珠海环球时代影城</t>
  </si>
  <si>
    <t>上海市徐汇区天钥桥路1188号</t>
  </si>
  <si>
    <t>上海市浦东新区巨峰路1058弄2号3层</t>
  </si>
  <si>
    <t>深圳市罗湖区东门中路Ucity商城5-6楼（原鸿基商业中心）</t>
  </si>
  <si>
    <t>SFC上影影城（湛江店）</t>
  </si>
  <si>
    <t>湛江市霞山区人民大道南116号鼎盛广场4楼</t>
  </si>
  <si>
    <t>湛江市赤坎区观海北路8号万象金沙湾广场3楼</t>
  </si>
  <si>
    <t>茂名中影华侨城影院</t>
  </si>
  <si>
    <t>茂名市高凉中路图书馆东侧</t>
  </si>
  <si>
    <t>茂名市光华南路128号茂名华侨城3楼</t>
  </si>
  <si>
    <t>潮州</t>
  </si>
  <si>
    <t>汕尾中影礼扬名门影城</t>
  </si>
  <si>
    <t>汕尾市城区区汕尾大道中东北段名门御庭二层</t>
  </si>
  <si>
    <t>汕头市潮南区峡山街道嘉盛广场</t>
  </si>
  <si>
    <t>广州市番禺区南村镇兴业大道1117号人人佳购物中心</t>
  </si>
  <si>
    <t>东莞市桥头桥光大道1号广隆百货五楼</t>
  </si>
  <si>
    <t>横沥镇</t>
  </si>
  <si>
    <t>东莞市横沥中山中路南铭购物广场</t>
  </si>
  <si>
    <t>石碣镇</t>
  </si>
  <si>
    <t>东莞市石碣光明路众壹盛购物中心三楼</t>
  </si>
  <si>
    <t>寮步镇</t>
  </si>
  <si>
    <t>东莞市寮步莞樟路寮城西1号东都广场</t>
  </si>
  <si>
    <t>茶山镇</t>
  </si>
  <si>
    <t>淮川商圈</t>
  </si>
  <si>
    <t>通州北苑商圈</t>
  </si>
  <si>
    <t>万寿路商圈</t>
  </si>
  <si>
    <t>广州金逸珠江</t>
  </si>
  <si>
    <t>世纪环球</t>
  </si>
  <si>
    <t>浙江星光</t>
  </si>
  <si>
    <t>广州市番禺区市桥街清河东路203号汇珑商业中心五楼E22</t>
  </si>
  <si>
    <t>浙江时代</t>
  </si>
  <si>
    <t>武汉天河</t>
  </si>
  <si>
    <t>铁西商圈</t>
  </si>
  <si>
    <t>江苏东方</t>
  </si>
  <si>
    <t>佰港城</t>
  </si>
  <si>
    <t>司门口商圈</t>
  </si>
  <si>
    <t>武汉市武昌区解放路464号</t>
  </si>
  <si>
    <t>鼓楼商圈</t>
  </si>
  <si>
    <t>哈尔滨</t>
  </si>
  <si>
    <t>泉城路万达商圈</t>
  </si>
  <si>
    <t>温州雁荡</t>
  </si>
  <si>
    <t>步行街</t>
  </si>
  <si>
    <t>景德镇光明电影院</t>
  </si>
  <si>
    <t>玉林市民主南路大润发商场五层</t>
  </si>
  <si>
    <t>柳州天空影城</t>
  </si>
  <si>
    <t>财富中心</t>
  </si>
  <si>
    <t>梅县商圈</t>
  </si>
  <si>
    <t>梅州市梅县江北秋云桥与程江桥河提中间（原红羽球馆）</t>
  </si>
  <si>
    <t>海口海秀银龙影城</t>
  </si>
  <si>
    <t>西安市高新区唐延路3号卜蜂莲花超市停车场东面二层</t>
  </si>
  <si>
    <t>留园路</t>
  </si>
  <si>
    <t>苏州市观前街北局9号</t>
  </si>
  <si>
    <t>版筑后街</t>
  </si>
  <si>
    <t>山西太原宽银幕影院</t>
  </si>
  <si>
    <t>太原红星影城</t>
  </si>
  <si>
    <t>阳光城市广场</t>
  </si>
  <si>
    <t>上海市青浦区嘉松中路5999弄51号</t>
  </si>
  <si>
    <t>上海弘歌</t>
  </si>
  <si>
    <t>北京</t>
    <phoneticPr fontId="11" type="noConversion"/>
  </si>
  <si>
    <t>上海</t>
    <phoneticPr fontId="11" type="noConversion"/>
  </si>
  <si>
    <t>西安</t>
    <phoneticPr fontId="11" type="noConversion"/>
  </si>
  <si>
    <t>济南</t>
    <phoneticPr fontId="11" type="noConversion"/>
  </si>
  <si>
    <t>郑州</t>
    <phoneticPr fontId="11" type="noConversion"/>
  </si>
  <si>
    <t>东莞</t>
    <phoneticPr fontId="11" type="noConversion"/>
  </si>
  <si>
    <t>江门</t>
    <phoneticPr fontId="11" type="noConversion"/>
  </si>
  <si>
    <t>中山</t>
    <phoneticPr fontId="11" type="noConversion"/>
  </si>
  <si>
    <t>肇庆</t>
    <phoneticPr fontId="11" type="noConversion"/>
  </si>
  <si>
    <t>湛江</t>
    <phoneticPr fontId="11" type="noConversion"/>
  </si>
  <si>
    <t>韶关</t>
    <phoneticPr fontId="11" type="noConversion"/>
  </si>
  <si>
    <t>潮州</t>
    <phoneticPr fontId="11" type="noConversion"/>
  </si>
  <si>
    <t>阳江</t>
    <phoneticPr fontId="11" type="noConversion"/>
  </si>
  <si>
    <t>桂林</t>
    <phoneticPr fontId="11" type="noConversion"/>
  </si>
  <si>
    <t>百色</t>
    <phoneticPr fontId="11" type="noConversion"/>
  </si>
  <si>
    <t>玉林</t>
    <phoneticPr fontId="11" type="noConversion"/>
  </si>
  <si>
    <t>厦门</t>
    <phoneticPr fontId="11" type="noConversion"/>
  </si>
  <si>
    <t>泉州</t>
    <phoneticPr fontId="11" type="noConversion"/>
  </si>
  <si>
    <t>三明</t>
    <phoneticPr fontId="11" type="noConversion"/>
  </si>
  <si>
    <t>温州</t>
    <phoneticPr fontId="11" type="noConversion"/>
  </si>
  <si>
    <t>金华</t>
    <phoneticPr fontId="11" type="noConversion"/>
  </si>
  <si>
    <t>台州</t>
    <phoneticPr fontId="11" type="noConversion"/>
  </si>
  <si>
    <t>绍兴</t>
    <phoneticPr fontId="11" type="noConversion"/>
  </si>
  <si>
    <t>无锡</t>
    <phoneticPr fontId="11" type="noConversion"/>
  </si>
  <si>
    <t>盐城</t>
    <phoneticPr fontId="11" type="noConversion"/>
  </si>
  <si>
    <t>徐州</t>
    <phoneticPr fontId="11" type="noConversion"/>
  </si>
  <si>
    <t>淮安</t>
    <phoneticPr fontId="11" type="noConversion"/>
  </si>
  <si>
    <t>连云港</t>
    <phoneticPr fontId="11" type="noConversion"/>
  </si>
  <si>
    <t>合肥</t>
    <phoneticPr fontId="11" type="noConversion"/>
  </si>
  <si>
    <t>黄山</t>
    <phoneticPr fontId="11" type="noConversion"/>
  </si>
  <si>
    <t>马鞍山</t>
    <phoneticPr fontId="11" type="noConversion"/>
  </si>
  <si>
    <t>六安</t>
    <phoneticPr fontId="11" type="noConversion"/>
  </si>
  <si>
    <t>池州</t>
    <phoneticPr fontId="11" type="noConversion"/>
  </si>
  <si>
    <t>郴州</t>
    <phoneticPr fontId="11" type="noConversion"/>
  </si>
  <si>
    <t>湘潭</t>
    <phoneticPr fontId="11" type="noConversion"/>
  </si>
  <si>
    <t>益阳</t>
    <phoneticPr fontId="11" type="noConversion"/>
  </si>
  <si>
    <t>宜昌</t>
    <phoneticPr fontId="11" type="noConversion"/>
  </si>
  <si>
    <t>襄阳</t>
    <phoneticPr fontId="11" type="noConversion"/>
  </si>
  <si>
    <t>南昌</t>
    <phoneticPr fontId="11" type="noConversion"/>
  </si>
  <si>
    <t>九江</t>
    <phoneticPr fontId="11" type="noConversion"/>
  </si>
  <si>
    <t>新余</t>
    <phoneticPr fontId="11" type="noConversion"/>
  </si>
  <si>
    <t>景德镇</t>
    <phoneticPr fontId="11" type="noConversion"/>
  </si>
  <si>
    <t>宜春</t>
    <phoneticPr fontId="11" type="noConversion"/>
  </si>
  <si>
    <t>抚州</t>
    <phoneticPr fontId="11" type="noConversion"/>
  </si>
  <si>
    <t>萍乡</t>
    <phoneticPr fontId="11" type="noConversion"/>
  </si>
  <si>
    <t>泰安</t>
    <phoneticPr fontId="11" type="noConversion"/>
  </si>
  <si>
    <t>济宁</t>
    <phoneticPr fontId="11" type="noConversion"/>
  </si>
  <si>
    <t>聊城</t>
    <phoneticPr fontId="11" type="noConversion"/>
  </si>
  <si>
    <t>淄博</t>
    <phoneticPr fontId="11" type="noConversion"/>
  </si>
  <si>
    <t>滨州</t>
    <phoneticPr fontId="11" type="noConversion"/>
  </si>
  <si>
    <t>日照</t>
    <phoneticPr fontId="11" type="noConversion"/>
  </si>
  <si>
    <t>运城</t>
    <phoneticPr fontId="11" type="noConversion"/>
  </si>
  <si>
    <t>宝鸡</t>
    <phoneticPr fontId="11" type="noConversion"/>
  </si>
  <si>
    <t>周口</t>
    <phoneticPr fontId="11" type="noConversion"/>
  </si>
  <si>
    <t>驻马店</t>
    <phoneticPr fontId="11" type="noConversion"/>
  </si>
  <si>
    <t>信阳</t>
    <phoneticPr fontId="11" type="noConversion"/>
  </si>
  <si>
    <t>平顶山</t>
    <phoneticPr fontId="11" type="noConversion"/>
  </si>
  <si>
    <t>焦作</t>
    <phoneticPr fontId="11" type="noConversion"/>
  </si>
  <si>
    <t>南阳</t>
    <phoneticPr fontId="11" type="noConversion"/>
  </si>
  <si>
    <t>三门峡</t>
    <phoneticPr fontId="11" type="noConversion"/>
  </si>
  <si>
    <t>许昌</t>
    <phoneticPr fontId="11" type="noConversion"/>
  </si>
  <si>
    <t>新乡</t>
    <phoneticPr fontId="11" type="noConversion"/>
  </si>
  <si>
    <t>漯河</t>
    <phoneticPr fontId="11" type="noConversion"/>
  </si>
  <si>
    <t>秦皇岛</t>
    <phoneticPr fontId="11" type="noConversion"/>
  </si>
  <si>
    <t>邢台</t>
    <phoneticPr fontId="11" type="noConversion"/>
  </si>
  <si>
    <t>沧州</t>
    <phoneticPr fontId="11" type="noConversion"/>
  </si>
  <si>
    <t>保定</t>
    <phoneticPr fontId="11" type="noConversion"/>
  </si>
  <si>
    <t>承德</t>
    <phoneticPr fontId="11" type="noConversion"/>
  </si>
  <si>
    <t>锦州</t>
    <phoneticPr fontId="11" type="noConversion"/>
  </si>
  <si>
    <t>营口</t>
    <phoneticPr fontId="11" type="noConversion"/>
  </si>
  <si>
    <t>长春</t>
    <phoneticPr fontId="11" type="noConversion"/>
  </si>
  <si>
    <t>松原</t>
    <phoneticPr fontId="11" type="noConversion"/>
  </si>
  <si>
    <t>吉林</t>
    <phoneticPr fontId="11" type="noConversion"/>
  </si>
  <si>
    <t>哈尔滨</t>
    <phoneticPr fontId="11" type="noConversion"/>
  </si>
  <si>
    <t>佳木斯</t>
    <phoneticPr fontId="11" type="noConversion"/>
  </si>
  <si>
    <t>齐齐哈尔</t>
    <phoneticPr fontId="11" type="noConversion"/>
  </si>
  <si>
    <t>大理</t>
    <phoneticPr fontId="11" type="noConversion"/>
  </si>
  <si>
    <t>普洱</t>
    <phoneticPr fontId="11" type="noConversion"/>
  </si>
  <si>
    <t>安顺</t>
    <phoneticPr fontId="11" type="noConversion"/>
  </si>
  <si>
    <t>铜仁</t>
    <phoneticPr fontId="11" type="noConversion"/>
  </si>
  <si>
    <t>哈密</t>
    <phoneticPr fontId="11" type="noConversion"/>
  </si>
  <si>
    <t>喀什</t>
    <phoneticPr fontId="11" type="noConversion"/>
  </si>
  <si>
    <t>伊犁</t>
    <phoneticPr fontId="11" type="noConversion"/>
  </si>
  <si>
    <t>西宁</t>
    <phoneticPr fontId="11" type="noConversion"/>
  </si>
  <si>
    <t>兰州</t>
    <phoneticPr fontId="11" type="noConversion"/>
  </si>
  <si>
    <t>天水</t>
    <phoneticPr fontId="11" type="noConversion"/>
  </si>
  <si>
    <t>包头</t>
    <phoneticPr fontId="11" type="noConversion"/>
  </si>
  <si>
    <t>富田太阳城1站广场</t>
  </si>
  <si>
    <t>花园茶城</t>
  </si>
  <si>
    <t>十堰</t>
    <phoneticPr fontId="11" type="noConversion"/>
  </si>
  <si>
    <t>惠州市大亚湾西区龙海三路世纪城D栋五楼（电影院）-比亚迪南门对面</t>
  </si>
  <si>
    <t xml:space="preserve">杭州市余杭区塘桥镇文苑路嘉凯城城市客厅3楼
</t>
  </si>
  <si>
    <t>苏州市相城区阳澄湖东路1号中翔生活广场</t>
  </si>
  <si>
    <t>泰州市姜堰区东大街2号6层</t>
  </si>
  <si>
    <t>郑州市管城区航海路中州大道富田太阳城1站广场C区3楼</t>
  </si>
  <si>
    <t>郑州市花园路天伦路交叉口花园茶城三楼</t>
  </si>
  <si>
    <t>大同</t>
    <phoneticPr fontId="11" type="noConversion"/>
  </si>
  <si>
    <t>折扣 
（%）</t>
    <phoneticPr fontId="11" type="noConversion"/>
  </si>
  <si>
    <t>宜昌天河国际影城</t>
  </si>
  <si>
    <t>淮安中影国际影城（联盛店）</t>
  </si>
  <si>
    <t>大连博纳影城（亿合城店）</t>
  </si>
  <si>
    <t>鞍山中影国际影城（人民路店）</t>
  </si>
  <si>
    <t>锦州中影国际影城</t>
  </si>
  <si>
    <t>营口中影国际影城</t>
  </si>
  <si>
    <t>长沙中影国际影城（罗马店）</t>
  </si>
  <si>
    <t>青岛中影星美电影城（城阳店）</t>
  </si>
  <si>
    <t>济南新世纪影城（赛博店）</t>
  </si>
  <si>
    <t>烟台耀莱成龙国际影城</t>
  </si>
  <si>
    <t>潍坊中影国际影城</t>
  </si>
  <si>
    <t>昆明耀莱成龙国际影城</t>
  </si>
  <si>
    <t>石家庄博纳国际影城</t>
  </si>
  <si>
    <t>石家庄耀莱成龙影城</t>
  </si>
  <si>
    <t>保利万和</t>
  </si>
  <si>
    <t>苏州梦乐城影城</t>
  </si>
  <si>
    <t>苏州时代金球影城</t>
  </si>
  <si>
    <t>华夏联合</t>
  </si>
  <si>
    <t>福建中兴</t>
  </si>
  <si>
    <t>荆州</t>
    <phoneticPr fontId="11" type="noConversion"/>
  </si>
  <si>
    <t>四川</t>
    <phoneticPr fontId="11" type="noConversion"/>
  </si>
  <si>
    <t>南充</t>
    <phoneticPr fontId="11" type="noConversion"/>
  </si>
  <si>
    <t>常德</t>
    <phoneticPr fontId="11" type="noConversion"/>
  </si>
  <si>
    <t>常德中影大时代影城</t>
  </si>
  <si>
    <t>常德市武陵区人民路1958号假日大厦一区三楼</t>
  </si>
  <si>
    <t>华夏新华大地</t>
  </si>
  <si>
    <t>南平</t>
    <phoneticPr fontId="11" type="noConversion"/>
  </si>
  <si>
    <t>陕西</t>
    <phoneticPr fontId="11" type="noConversion"/>
  </si>
  <si>
    <t>延安</t>
    <phoneticPr fontId="11" type="noConversion"/>
  </si>
  <si>
    <t>合肥长江剧院</t>
  </si>
  <si>
    <t>合肥花冲影城</t>
  </si>
  <si>
    <t>淮河路步行街</t>
  </si>
  <si>
    <t>合肥中影国际影城（1912店）</t>
  </si>
  <si>
    <t>合肥中影国际影城（中环店）</t>
  </si>
  <si>
    <t>芜湖中影国际影城（联盛店）</t>
  </si>
  <si>
    <t>海口中影南国影城（上邦店）</t>
  </si>
  <si>
    <t>沈阳欢乐国际影城</t>
  </si>
  <si>
    <t>沈阳市铁西经济技术开发区沈辽西路116号荣信财富广场5L</t>
  </si>
  <si>
    <t>哈尔滨嘉星影城（学府店）</t>
  </si>
  <si>
    <t>眉山</t>
    <phoneticPr fontId="11" type="noConversion"/>
  </si>
  <si>
    <t>昭通</t>
    <phoneticPr fontId="11" type="noConversion"/>
  </si>
  <si>
    <t>吉林吉影</t>
  </si>
  <si>
    <t>北京新影联</t>
  </si>
  <si>
    <t>潍坊新世纪电影城</t>
  </si>
  <si>
    <t>许昌时代凤凰国际影城</t>
  </si>
  <si>
    <t>商丘曼哈顿影城</t>
  </si>
  <si>
    <t>葫芦岛绥中中影国际影城</t>
  </si>
  <si>
    <t>深圳市南山区深南大道益田假日广场L3-8</t>
  </si>
  <si>
    <t>深圳市龙岗区龙翔大道世贸中心D区四楼百誉世贸国际影城</t>
  </si>
  <si>
    <t>重庆市九龙坡区杨家坪前进支路1号附1号（杨家坪步行街中心）</t>
  </si>
  <si>
    <t>天津市西青区中北工业园阜盛道1号永旺购物中心301号</t>
  </si>
  <si>
    <t>玉林市玉东大道文艺中心内</t>
  </si>
  <si>
    <t xml:space="preserve">厦门市集美区杏林湾商务运营中心三层中影星美杏林湾影城
</t>
  </si>
  <si>
    <t>常州市延陵西路105号</t>
  </si>
  <si>
    <t>扬州市文昌中路537号时代广场四楼</t>
  </si>
  <si>
    <t>乌鲁木齐市新华北路222号金谷大厦</t>
  </si>
  <si>
    <t>郑州花园奥斯卡影城</t>
  </si>
  <si>
    <t>郑州奥斯卡丰业影城</t>
  </si>
  <si>
    <t>合肥华谊兄弟影城（金源店）</t>
  </si>
  <si>
    <t>芜湖中影国际影城（柏庄店）</t>
  </si>
  <si>
    <t>长沙百誉影城</t>
  </si>
  <si>
    <t>青岛中影国际影城（大拇指店）</t>
  </si>
  <si>
    <t>哈尔滨泰莱时代影城</t>
  </si>
  <si>
    <t>乌鲁木齐中影国际影城（百商店）</t>
  </si>
  <si>
    <t>鹤岗时代嘉纳影城</t>
  </si>
  <si>
    <t>鹤岗嘉纳影城</t>
  </si>
  <si>
    <t>鹤岗</t>
    <phoneticPr fontId="11" type="noConversion"/>
  </si>
  <si>
    <t>绥化</t>
    <phoneticPr fontId="11" type="noConversion"/>
  </si>
  <si>
    <t>乐丁广场</t>
  </si>
  <si>
    <t>郑州市中原区陇海西路338号大商新玛特中原新城店四层</t>
  </si>
  <si>
    <t>无锡滨湖新城</t>
  </si>
  <si>
    <t>无锡市滨湖区瑞景道199号（华庄商业广场4楼）</t>
  </si>
  <si>
    <t>菏泽创美国际影城</t>
  </si>
  <si>
    <t>菏泽</t>
    <phoneticPr fontId="11" type="noConversion"/>
  </si>
  <si>
    <t>中广国际</t>
  </si>
  <si>
    <t>河南奥斯卡</t>
  </si>
  <si>
    <t>河池</t>
    <phoneticPr fontId="11" type="noConversion"/>
  </si>
  <si>
    <t>临汾</t>
    <phoneticPr fontId="11" type="noConversion"/>
  </si>
  <si>
    <t>江西星河</t>
  </si>
  <si>
    <t>山东新世纪</t>
  </si>
  <si>
    <t>深圳南国影城（金光华店）</t>
  </si>
  <si>
    <t>杭州新世界影城</t>
  </si>
  <si>
    <t>珠海中影火星湖影城</t>
  </si>
  <si>
    <t>珠海中影红星电影城</t>
  </si>
  <si>
    <t>珠海兰埔中影FACE电影城</t>
  </si>
  <si>
    <t>华映国际影城（揭阳店）</t>
  </si>
  <si>
    <t>长春相国影城</t>
  </si>
  <si>
    <t>保定金棕榈先天下国际影城</t>
  </si>
  <si>
    <t>衡水博观影城</t>
  </si>
  <si>
    <t>周口广文电影城</t>
  </si>
  <si>
    <t>太原市长风剧场</t>
  </si>
  <si>
    <t>枣庄中影乐达影城</t>
  </si>
  <si>
    <t>枣庄市峄城区乐丰影城</t>
  </si>
  <si>
    <t>四川峨嵋</t>
  </si>
  <si>
    <t>荆门</t>
    <phoneticPr fontId="11" type="noConversion"/>
  </si>
  <si>
    <t>邯郸星辰电影城</t>
  </si>
  <si>
    <t>横店院线</t>
  </si>
  <si>
    <t>新华银兴国际影城（十堰店）</t>
  </si>
  <si>
    <t>十堰永盛国际电影城</t>
  </si>
  <si>
    <t>十堰亚新国际影城（五堰大都会店）</t>
  </si>
  <si>
    <t>十堰亚新动感影城</t>
  </si>
  <si>
    <t>十堰环球国际影城</t>
  </si>
  <si>
    <t>内江</t>
    <phoneticPr fontId="11" type="noConversion"/>
  </si>
  <si>
    <t>内江唐阁影城</t>
  </si>
  <si>
    <t>漳州又见影院</t>
  </si>
  <si>
    <t>漳州市大地电影城</t>
  </si>
  <si>
    <t>漳州新时代影城</t>
  </si>
  <si>
    <t>天水新视界盛达影城</t>
  </si>
  <si>
    <t>西安米格国际影城</t>
  </si>
  <si>
    <t>陕西汉中中影星美国际影城</t>
  </si>
  <si>
    <t>汉中环球国际影城</t>
  </si>
  <si>
    <t>临沭圣大影城</t>
  </si>
  <si>
    <t>临沂星汇国际影城</t>
  </si>
  <si>
    <t>云南文山盛禾星光大道影城</t>
  </si>
  <si>
    <t>德阳太平洋东方影都</t>
  </si>
  <si>
    <t>四川太平洋影城（什邡店）</t>
  </si>
  <si>
    <t>绵竹新天地电影城</t>
  </si>
  <si>
    <t>汉中</t>
    <phoneticPr fontId="11" type="noConversion"/>
  </si>
  <si>
    <t>德阳</t>
    <phoneticPr fontId="11" type="noConversion"/>
  </si>
  <si>
    <t>报价单有效期：自发出之日起一周；</t>
    <phoneticPr fontId="11" type="noConversion"/>
  </si>
  <si>
    <r>
      <rPr>
        <b/>
        <sz val="9"/>
        <color indexed="8"/>
        <rFont val="微软雅黑"/>
        <family val="2"/>
        <charset val="134"/>
      </rPr>
      <t>注：</t>
    </r>
    <r>
      <rPr>
        <sz val="9"/>
        <color indexed="8"/>
        <rFont val="微软雅黑"/>
        <family val="2"/>
        <charset val="134"/>
      </rPr>
      <t>以上排期及报价有效期为自发出之日起一周；</t>
    </r>
    <phoneticPr fontId="11" type="noConversion"/>
  </si>
  <si>
    <t>北京市丰台区万丰路银座和谐广场5层</t>
  </si>
  <si>
    <t>上海市浦东新区北艾路1786号</t>
  </si>
  <si>
    <t>枣庄</t>
    <phoneticPr fontId="11" type="noConversion"/>
  </si>
  <si>
    <t>葫芦岛</t>
  </si>
  <si>
    <t>盘锦</t>
  </si>
  <si>
    <t>铁岭</t>
  </si>
  <si>
    <t>辽源</t>
  </si>
  <si>
    <t>白城</t>
  </si>
  <si>
    <t>文山</t>
  </si>
  <si>
    <t>中影国际影城扬州虹桥坊店</t>
  </si>
  <si>
    <t>扬州达麦星美影城</t>
  </si>
  <si>
    <t>幸福蓝海国际影城（宿迁金鹰店）</t>
  </si>
  <si>
    <t>平顶山名豪奥斯卡影城</t>
  </si>
  <si>
    <t>平顶山星光国际影城金三角店</t>
  </si>
  <si>
    <r>
      <t xml:space="preserve"> 制作下单表</t>
    </r>
    <r>
      <rPr>
        <b/>
        <sz val="18"/>
        <rFont val="Arial"/>
        <family val="2"/>
      </rPr>
      <t/>
    </r>
  </si>
  <si>
    <t>1. 数字格式高清BETA带（HD）；</t>
  </si>
  <si>
    <t>沈阳欢乐影城（铁西店）</t>
  </si>
  <si>
    <t>东莞中影星河电影城（桥头店）</t>
  </si>
  <si>
    <t>四川新时代电影城（中江店）</t>
  </si>
  <si>
    <t>深圳中影南方布吉影城</t>
  </si>
  <si>
    <t>深圳中影南方影城（深大店）</t>
  </si>
  <si>
    <t>深圳盛达国际影城</t>
  </si>
  <si>
    <t>深圳中影世纪星辉影城</t>
  </si>
  <si>
    <t>深圳嘉乐影城（固戍店）</t>
  </si>
  <si>
    <t>深圳中影熙腾国际影城（观澜店）</t>
  </si>
  <si>
    <t>焦作中影·一个影城</t>
  </si>
  <si>
    <t>新乡阳光国际影城</t>
  </si>
  <si>
    <t>济源</t>
    <phoneticPr fontId="11" type="noConversion"/>
  </si>
  <si>
    <t>济源阳光国际影城</t>
  </si>
  <si>
    <t>芜湖华亿环球影城（商业广场店）</t>
  </si>
  <si>
    <t>场次</t>
  </si>
  <si>
    <t>统计天数</t>
  </si>
  <si>
    <t>九州中原院线</t>
  </si>
  <si>
    <t>长江路商圈</t>
  </si>
  <si>
    <t>湖南楚湘</t>
  </si>
  <si>
    <t>湘西</t>
    <phoneticPr fontId="11" type="noConversion"/>
  </si>
  <si>
    <t>赤峰</t>
    <phoneticPr fontId="11" type="noConversion"/>
  </si>
  <si>
    <t>淮北</t>
    <phoneticPr fontId="11" type="noConversion"/>
  </si>
  <si>
    <t>渭南</t>
    <phoneticPr fontId="11" type="noConversion"/>
  </si>
  <si>
    <t>黔西南</t>
    <phoneticPr fontId="11" type="noConversion"/>
  </si>
  <si>
    <t>鹤壁</t>
    <phoneticPr fontId="11" type="noConversion"/>
  </si>
  <si>
    <t>丹东市华美影城</t>
  </si>
  <si>
    <t>丹东金海大厦电影院</t>
  </si>
  <si>
    <t>丹东市凤城市翰墨大街2号亿林商业广场3楼</t>
  </si>
  <si>
    <t>黔南</t>
    <phoneticPr fontId="11" type="noConversion"/>
  </si>
  <si>
    <t>舟山上影联和国际影城</t>
  </si>
  <si>
    <t>舟山大光明巨幕影城</t>
  </si>
  <si>
    <t>舟山太平洋影城</t>
  </si>
  <si>
    <t>舟山时代金球影城</t>
  </si>
  <si>
    <t>舟山影城</t>
  </si>
  <si>
    <t>舟山</t>
    <phoneticPr fontId="11" type="noConversion"/>
  </si>
  <si>
    <t>-</t>
  </si>
  <si>
    <t>新疆华夏天山院线</t>
  </si>
  <si>
    <t>贵州星空院线</t>
  </si>
  <si>
    <t>抚顺</t>
    <phoneticPr fontId="11" type="noConversion"/>
  </si>
  <si>
    <t>抚顺华谊影城</t>
  </si>
  <si>
    <t>辽阳东都影城</t>
  </si>
  <si>
    <t>金华市永康九铃国际影城</t>
  </si>
  <si>
    <t>内蒙古民族院线</t>
  </si>
  <si>
    <t>博尔塔拉</t>
    <phoneticPr fontId="11" type="noConversion"/>
  </si>
  <si>
    <t>延边</t>
    <phoneticPr fontId="11" type="noConversion"/>
  </si>
  <si>
    <t>宁德</t>
    <phoneticPr fontId="11" type="noConversion"/>
  </si>
  <si>
    <t>宣城</t>
    <phoneticPr fontId="11" type="noConversion"/>
  </si>
  <si>
    <t>2. 最晚于上刊前10个工作日前确认广告发布计划并签订合约、提供素材；素材要求见“MR素材要求”sheet 的页面；</t>
    <phoneticPr fontId="11" type="noConversion"/>
  </si>
  <si>
    <t>3. 转制费用说明：视频长度60秒以内或等于60秒14000元/一个版本、大于60秒小于或等于120秒28000元/一个版本，以此类推；</t>
    <phoneticPr fontId="11" type="noConversion"/>
  </si>
  <si>
    <t>5. 广告监播：持监播证进入影厅监播广告，如发现错漏播请当场与我司销售联系解决；</t>
    <phoneticPr fontId="11" type="noConversion"/>
  </si>
  <si>
    <t>华辰广场</t>
  </si>
  <si>
    <t>建三江购物广场</t>
  </si>
  <si>
    <t>佳木斯建三江农垦嘉纳影城</t>
  </si>
  <si>
    <t>齐齐哈尔依安嘉纳影城</t>
  </si>
  <si>
    <t>鹤岗宝泉岭农垦嘉纳影城</t>
  </si>
  <si>
    <t>本溪</t>
    <phoneticPr fontId="11" type="noConversion"/>
  </si>
  <si>
    <t>本溪市环球国际影城</t>
  </si>
  <si>
    <t>本溪市观山悦艺境影城</t>
  </si>
  <si>
    <t>官渡商圈</t>
  </si>
  <si>
    <t>九江市海棠影视城</t>
  </si>
  <si>
    <t>九江时代电影大世界</t>
  </si>
  <si>
    <t>万达商圈</t>
  </si>
  <si>
    <t>八里湖新区商圈</t>
  </si>
  <si>
    <t>33014301+33019441</t>
  </si>
  <si>
    <t>41013601+41016701</t>
  </si>
  <si>
    <t>53015901+53016001</t>
  </si>
  <si>
    <t>三明市聚能电影城</t>
  </si>
  <si>
    <t>光明城市</t>
  </si>
  <si>
    <t>和仁新村</t>
  </si>
  <si>
    <t>三明市清流县龙津镇光明城市广场一号</t>
  </si>
  <si>
    <t>三明市梅列区和仁新村5幢四层</t>
  </si>
  <si>
    <t>九江市浔阳区长虹大道288-1号</t>
  </si>
  <si>
    <t>大同环球影城</t>
  </si>
  <si>
    <t>大润发广场</t>
  </si>
  <si>
    <t>大同市南郊区兴云街永和路口云智慧城C座三层</t>
  </si>
  <si>
    <t>朔州</t>
    <phoneticPr fontId="11" type="noConversion"/>
  </si>
  <si>
    <t>新天地购物广场</t>
  </si>
  <si>
    <t>朔州市怀仁县仁人路新天地购物广场五层</t>
  </si>
  <si>
    <t>绍兴咸亨国际影城</t>
  </si>
  <si>
    <t>绍兴市越城区鲁迅中路115号咸亨新天地3层</t>
  </si>
  <si>
    <t>益田假日世界</t>
  </si>
  <si>
    <t>阳光瑞城</t>
  </si>
  <si>
    <t>郴州市苏仙区青年大道333号阳光瑞成3楼</t>
  </si>
  <si>
    <t>名扬国际影城（无锡前洲店）</t>
  </si>
  <si>
    <t>句容北门町广场</t>
  </si>
  <si>
    <t>丹阳八佰伴</t>
  </si>
  <si>
    <t>丹阳中国眼镜城</t>
  </si>
  <si>
    <t>前洲五洲国际广场</t>
  </si>
  <si>
    <t>台州奥斯卡激光国际影城</t>
  </si>
  <si>
    <t>现代天地</t>
  </si>
  <si>
    <t>中国日用品商城</t>
  </si>
  <si>
    <t>汇鑫商务广场</t>
  </si>
  <si>
    <t>杜桥购物中心</t>
  </si>
  <si>
    <t>松门商圈</t>
  </si>
  <si>
    <t>商业街商圈</t>
  </si>
  <si>
    <t>大润发</t>
  </si>
  <si>
    <t>太平洋购物中心</t>
  </si>
  <si>
    <t>台州市椒江经中路商业街开元广场119号4层</t>
  </si>
  <si>
    <t>广州中影火山湖电影院（番禺店）</t>
  </si>
  <si>
    <t>广州中影火山湖电影城（东山口店）</t>
  </si>
  <si>
    <t>广州星河影城（南村店）</t>
  </si>
  <si>
    <t>武汉银兴菲林国际影城（佰港城店）</t>
  </si>
  <si>
    <t>中影飞尚国际影城（西安朝阳门店）</t>
  </si>
  <si>
    <t>上海佰迦乐大光明影城（文峰广场店）</t>
  </si>
  <si>
    <t>上海佰迦乐大光明影城（新南店）</t>
  </si>
  <si>
    <t>南昌市中影银河影城</t>
  </si>
  <si>
    <t>青云谱商圈</t>
  </si>
  <si>
    <t>南昌市青云谱区施尧路1111号水榭公馆三楼</t>
  </si>
  <si>
    <t>时代华纳国际影城启航店</t>
  </si>
  <si>
    <t>佛山中视国际影城</t>
  </si>
  <si>
    <t>佛山顺德巨幕影城（龙江店）</t>
  </si>
  <si>
    <t>惠州惠东弘诚影院</t>
  </si>
  <si>
    <t>惠州嘉和影城</t>
  </si>
  <si>
    <t>富弘广场商圈</t>
  </si>
  <si>
    <t>碧桂园商圈</t>
  </si>
  <si>
    <t>佛山市顺德区佛山市顺德区文华社区龙洲路口99号碧桂园商业大厦3楼</t>
  </si>
  <si>
    <t>新平大道商圈</t>
  </si>
  <si>
    <t>天地和商圈</t>
  </si>
  <si>
    <t>惠州市惠东县平山街道办青云管理区百丘田地段</t>
  </si>
  <si>
    <t>惠州市惠城区陈江天地和商场4楼</t>
  </si>
  <si>
    <t>潮州西湖商圈</t>
  </si>
  <si>
    <t>安阳奥斯卡榕森国际影城</t>
  </si>
  <si>
    <t>安阳殷都奥斯卡榕森影城</t>
  </si>
  <si>
    <t>凯德购物广场</t>
  </si>
  <si>
    <t>解放大道</t>
  </si>
  <si>
    <t>安阳市北关区红旗路80号凯德购物广场4楼</t>
  </si>
  <si>
    <t>安阳市殷都区文峰路与钢二路交叉口东北角</t>
  </si>
  <si>
    <t>鹤壁裕隆电影城</t>
  </si>
  <si>
    <t>裕隆爱之城</t>
  </si>
  <si>
    <t>鹤壁市淇滨区兴鹤大街与鹤煤大道交汇处裕隆爱之城六楼</t>
  </si>
  <si>
    <t>济源时代华纳激光影城</t>
  </si>
  <si>
    <t>宣化街</t>
  </si>
  <si>
    <t>济源市宣化街南华商业广场4楼</t>
  </si>
  <si>
    <t>济水大街</t>
  </si>
  <si>
    <t>济源市济水大街与沁园路交叉口时代广场4楼</t>
  </si>
  <si>
    <t>郑州五一影城升龙店</t>
  </si>
  <si>
    <t>郑州中牟奥斯卡影城</t>
  </si>
  <si>
    <t>郑州中影星美新密影视城</t>
  </si>
  <si>
    <t>郑州星空影院</t>
  </si>
  <si>
    <t>郑州中影星美国际影城正道中环店</t>
  </si>
  <si>
    <t>升龙广场</t>
  </si>
  <si>
    <t>郑州市郑东新区东风南路与广场南路交叉口东南角升龙广场402</t>
  </si>
  <si>
    <t>丹尼斯</t>
  </si>
  <si>
    <t>世纪城</t>
  </si>
  <si>
    <t>郑州市近郊新密市西大街168号丹尼斯6楼（近新密青屏广场）</t>
  </si>
  <si>
    <t>二七商圈</t>
  </si>
  <si>
    <t>正道中环</t>
  </si>
  <si>
    <t>郑州市金水区花园路正道中环百货五楼</t>
  </si>
  <si>
    <t>许昌中影数字国际影城</t>
  </si>
  <si>
    <t>大地数字影院--许昌大商新玛特</t>
  </si>
  <si>
    <t>360广场商圈</t>
  </si>
  <si>
    <t>许昌市莲城大道与智慧大道交叉口新田360广场四楼</t>
  </si>
  <si>
    <t>颖昌大道商圈</t>
  </si>
  <si>
    <t>许昌市颖昌大道与南大街交汇处许昌大商新玛特总店5楼</t>
  </si>
  <si>
    <t>信阳奥斯卡电影城</t>
  </si>
  <si>
    <t>信阳好声音影城</t>
  </si>
  <si>
    <t>ok</t>
  </si>
  <si>
    <t>和美广场商圈</t>
  </si>
  <si>
    <t>信阳市东方红大道和美广场移动营业厅4楼</t>
  </si>
  <si>
    <t>平安花园商圈</t>
  </si>
  <si>
    <t>新乡长垣奥斯卡大视界影城</t>
  </si>
  <si>
    <t>新乡橙天国际影城</t>
  </si>
  <si>
    <t>新乡红壹国际影城</t>
  </si>
  <si>
    <t>新乡卫辉市大卫奥斯卡影城</t>
  </si>
  <si>
    <t>新乡SCM+星洲国际影城</t>
  </si>
  <si>
    <t>食博园商圈</t>
  </si>
  <si>
    <t>新乡市长垣县食博园南区26号</t>
  </si>
  <si>
    <t>红太阳百货商圈</t>
  </si>
  <si>
    <t>新乡市高新区道清路55号红太阳百货四楼</t>
  </si>
  <si>
    <t>淘宝城商圈</t>
  </si>
  <si>
    <t>新乡市卫滨区人民路385号嘉亿淘宝城3层</t>
  </si>
  <si>
    <t>豫商时代广场商圈</t>
  </si>
  <si>
    <t>新乡市健康路比干大道交叉口豫商时代广场4楼</t>
  </si>
  <si>
    <t>汽车站商圈</t>
  </si>
  <si>
    <t>新乡市红旗区汽车东站春天里广场2楼</t>
  </si>
  <si>
    <t>商丘奥斯卡影城</t>
  </si>
  <si>
    <t>商丘亚细亚奥斯卡影城</t>
  </si>
  <si>
    <t>商丘开心影城</t>
  </si>
  <si>
    <t>商丘民权中影星美国际影城</t>
  </si>
  <si>
    <t>商丘中影星美国际影城虞城店</t>
  </si>
  <si>
    <t>商丘罗马花园卡纳斯影城</t>
  </si>
  <si>
    <t>商丘市长江路与中州路交叉口东500米路南</t>
  </si>
  <si>
    <t>金地广场商圈</t>
  </si>
  <si>
    <t>商丘市梁园区民主中路毛主席像东150米路南金地广场2层</t>
  </si>
  <si>
    <t>凯旋路商圈</t>
  </si>
  <si>
    <t>商丘市梁园区凯旋路与八一路交叉口西北角（原亚细亚三楼）</t>
  </si>
  <si>
    <t>凯蒂广场商圈</t>
  </si>
  <si>
    <t>商丘市睢阳区香君路与凯旋路交叉口向东200米路南</t>
  </si>
  <si>
    <t>中央城广场商圈</t>
  </si>
  <si>
    <t>木兰文化公园商圈</t>
  </si>
  <si>
    <t>廉政文化广场商圈</t>
  </si>
  <si>
    <t>商丘市民主路与昆仑路交叉口向北800米路西</t>
  </si>
  <si>
    <t>三门峡合鑫横店影院</t>
  </si>
  <si>
    <t>三门峡黄河影城</t>
  </si>
  <si>
    <t>义乌商贸城商圈</t>
  </si>
  <si>
    <t>三门峡市湖滨区大岭南路与南环路交汇处义乌商贸城A座4楼</t>
  </si>
  <si>
    <t>湖滨广场商圈</t>
  </si>
  <si>
    <t>三门峡市陕源路4号</t>
  </si>
  <si>
    <t>安阳</t>
    <phoneticPr fontId="11" type="noConversion"/>
  </si>
  <si>
    <t>濮阳</t>
    <phoneticPr fontId="11" type="noConversion"/>
  </si>
  <si>
    <t>濮阳水秀国际影城</t>
  </si>
  <si>
    <t>濮阳义乌国际影城</t>
  </si>
  <si>
    <t>濮阳幕唯国际影城</t>
  </si>
  <si>
    <t>濮阳上亿国际影城</t>
  </si>
  <si>
    <t>濮阳星光国际影城（江汉路店）</t>
  </si>
  <si>
    <t>水秀商圈</t>
  </si>
  <si>
    <t>濮阳市中原路与开州路交叉口水秀国际大剧院一层</t>
  </si>
  <si>
    <t>义乌商圈</t>
  </si>
  <si>
    <t>濮阳市丽都路与任丘路交叉口义乌国际商贸城8号门6层</t>
  </si>
  <si>
    <t>华龙商圈</t>
  </si>
  <si>
    <t>濮阳市华龙区人民路与京开道交叉口向西300米路北</t>
  </si>
  <si>
    <t>上亿广场商圈</t>
  </si>
  <si>
    <t>濮阳市濮阳县上亿广场8号楼2F</t>
  </si>
  <si>
    <t>濮阳市濮阳市华龙区江汉路与富华街交叉口西北角中原都市花园西门南100米路西</t>
  </si>
  <si>
    <t>平顶山蓝湾国际影城</t>
  </si>
  <si>
    <t>平顶山中视国际影城</t>
  </si>
  <si>
    <t>平顶山上影国际影城</t>
  </si>
  <si>
    <t>平顶山万家影院</t>
  </si>
  <si>
    <t>平顶山金山影城</t>
  </si>
  <si>
    <t>蓝湾新城商圈</t>
  </si>
  <si>
    <t>平顶山市新城区未来路蓝湾新城尚街11号A座</t>
  </si>
  <si>
    <t>双丰商城商圈</t>
  </si>
  <si>
    <t>平顶山市新华区光明路双丰商城四楼中视国际影城</t>
  </si>
  <si>
    <t>南基泰商圈</t>
  </si>
  <si>
    <t>平顶山市新华区和平路西段路南基泰城7层</t>
  </si>
  <si>
    <t>万家百货商圈</t>
  </si>
  <si>
    <t>平顶山市新华区中兴路北段万家百货大楼第八、九层</t>
  </si>
  <si>
    <t>金山商圈</t>
  </si>
  <si>
    <t>平顶山市新华区平安大道与稻香路交叉口路北百合金山广场三楼</t>
  </si>
  <si>
    <t>焦作时代华纳国际影城</t>
  </si>
  <si>
    <t>开封好莱坞影城</t>
  </si>
  <si>
    <t>开封三毛未来影城</t>
  </si>
  <si>
    <t>北京红鲤鱼数字院线</t>
  </si>
  <si>
    <t>星光不夜城</t>
  </si>
  <si>
    <t>开封市黄河大街北段星光不夜城4层</t>
  </si>
  <si>
    <t>未来大厦</t>
  </si>
  <si>
    <t>开封市金明区汉兴路三毛未来大厦</t>
  </si>
  <si>
    <t>洛阳格调电影工厂</t>
  </si>
  <si>
    <t>洛阳奥斯卡广百影城</t>
  </si>
  <si>
    <t>洛阳新华国际影城</t>
  </si>
  <si>
    <t>洛阳偃师星美电影城</t>
  </si>
  <si>
    <t>洛阳银耀影城</t>
  </si>
  <si>
    <t>上海市场步行街</t>
  </si>
  <si>
    <t>洛阳市涧西区上海市场步行街上百大楼4楼</t>
  </si>
  <si>
    <t>奥斯卡广场</t>
  </si>
  <si>
    <t>洛阳市景华路25号奥斯卡广场四层</t>
  </si>
  <si>
    <t>青年宫广场</t>
  </si>
  <si>
    <t>洛阳市老城区青年宫广场北侧</t>
  </si>
  <si>
    <t>上海国际商贸城</t>
  </si>
  <si>
    <t>洛阳市偃师市上海国际商贸城E3111-114</t>
  </si>
  <si>
    <t>致和时代广场</t>
  </si>
  <si>
    <t>洛阳市孟津县城关镇小浪底大道和慧林路交汇处致和时代广场五楼</t>
  </si>
  <si>
    <t>世纪广场</t>
  </si>
  <si>
    <t>漯河东外滩影院</t>
  </si>
  <si>
    <t>漯河千盛大商影城</t>
  </si>
  <si>
    <t>漯河奥斯卡新天地4K影城</t>
  </si>
  <si>
    <t>漯河市郾城区金山路与黄河路交叉口丹尼斯五楼</t>
  </si>
  <si>
    <t>千盛百货</t>
  </si>
  <si>
    <t>漯河市源汇区千盛百货4楼东</t>
  </si>
  <si>
    <t>新天地钟楼广场</t>
  </si>
  <si>
    <t>漯河市源汇区新天地钟楼广场正西100米铁楼梯上二楼</t>
  </si>
  <si>
    <t>南阳市萤火虫巨幕影城</t>
  </si>
  <si>
    <t>南阳时代华纳国际影城</t>
  </si>
  <si>
    <t>南阳电影城</t>
  </si>
  <si>
    <t>梅溪商圈</t>
  </si>
  <si>
    <t>宇信凯旋商圈</t>
  </si>
  <si>
    <t>南阳市宛城区建设东路宇信凯旋购物广场4楼</t>
  </si>
  <si>
    <t>南阳市卧龙区梅溪路202号</t>
  </si>
  <si>
    <t>景文百货</t>
  </si>
  <si>
    <t>焦作市解放区和平中街景文百货6楼</t>
  </si>
  <si>
    <t>7. 异动说明：由于存在“影片拷贝、放映设备故障、影院装修停业”等不可预知情况，最终实际发布的资源将有10%以内的调整（即异动影厅数量占总发布影厅数量的占比不超过10%）；</t>
    <phoneticPr fontId="11" type="noConversion"/>
  </si>
  <si>
    <t>圣大电影城泰安店</t>
  </si>
  <si>
    <t>圣大影城东湖银座店</t>
  </si>
  <si>
    <t>肥城圣大影城</t>
  </si>
  <si>
    <t>市政广场</t>
  </si>
  <si>
    <t>灵山大街</t>
  </si>
  <si>
    <t>新城街道</t>
  </si>
  <si>
    <t>温州瑞安市金幕影城</t>
  </si>
  <si>
    <t>温州名人影城</t>
  </si>
  <si>
    <t>花园大酒店1956文化园</t>
  </si>
  <si>
    <t>城市魔方</t>
  </si>
  <si>
    <t>中环广场</t>
  </si>
  <si>
    <t>温州市鹿城区人民中路金台大厦二层</t>
  </si>
  <si>
    <t>温州市鹿城区黎明东路96号</t>
  </si>
  <si>
    <t>温州市温州大道1907号中环商住广场三层</t>
  </si>
  <si>
    <t>株洲银熊国际影城</t>
  </si>
  <si>
    <t>株洲市中传国际影城</t>
  </si>
  <si>
    <t>王府井百货商圈</t>
  </si>
  <si>
    <t>时代广场商圈</t>
  </si>
  <si>
    <t>昆山陆家中传影城</t>
  </si>
  <si>
    <t>启发广场商圈</t>
  </si>
  <si>
    <t>茂名</t>
    <phoneticPr fontId="11" type="noConversion"/>
  </si>
  <si>
    <t>河源</t>
    <phoneticPr fontId="11" type="noConversion"/>
  </si>
  <si>
    <t>淮南</t>
    <phoneticPr fontId="11" type="noConversion"/>
  </si>
  <si>
    <t>揭阳中影巢汇影城</t>
  </si>
  <si>
    <t>仁义路商圈</t>
  </si>
  <si>
    <t>衢州</t>
    <phoneticPr fontId="11" type="noConversion"/>
  </si>
  <si>
    <t>环府路商圈</t>
  </si>
  <si>
    <t>玉潭镇万象商圈</t>
  </si>
  <si>
    <t>数据暂无</t>
  </si>
  <si>
    <t>8. 广告位置：先到先得，如需指定广告位置需加收指定广告位置费用；包月倒一加收30%，包月倒二加收20%，包月倒三加收10%；</t>
    <phoneticPr fontId="11" type="noConversion"/>
  </si>
  <si>
    <t>4. 监播证：确认广告发布计划后7个工作日内每个城市提供监播证1张，监播证只可进影厅监播广告不可用于观影；</t>
    <phoneticPr fontId="11" type="noConversion"/>
  </si>
  <si>
    <t>9. 付款方式：广告发布前10个工作日支付**%首款，广告上刊后**工作日支付**%尾款；</t>
  </si>
  <si>
    <t>10. 发布报告：广告下刊后30个工作日内，提供由影城或影城上级管理公司或影城广告代理机构盖章出具的发布报告，内容包含“放映日期、放映影院、广告场次、覆盖观众人数”等；</t>
    <phoneticPr fontId="11" type="noConversion"/>
  </si>
  <si>
    <t>11. 特别说明：部分影院巨幕厅、IMAX厅因放映技术限制，无法播映广告； 广告发布场次不包含“包场、电影首映礼、明星见面会”等特殊场次；</t>
    <phoneticPr fontId="11" type="noConversion"/>
  </si>
  <si>
    <t>客户确认：</t>
    <phoneticPr fontId="11" type="noConversion"/>
  </si>
  <si>
    <t>乐幕确认：</t>
    <phoneticPr fontId="11" type="noConversion"/>
  </si>
  <si>
    <t>签字盖章：</t>
    <phoneticPr fontId="11" type="noConversion"/>
  </si>
  <si>
    <t>日      期：</t>
    <phoneticPr fontId="11" type="noConversion"/>
  </si>
  <si>
    <t>温州瑞安光大国际影城</t>
  </si>
  <si>
    <t>西安梦工厂影城</t>
  </si>
  <si>
    <t>长沙新干线佰潮汇影城</t>
  </si>
  <si>
    <t>佰潮汇商圈</t>
  </si>
  <si>
    <t>福州福清新天地影城</t>
  </si>
  <si>
    <t>融鼎新天地商圈</t>
  </si>
  <si>
    <t>青岛辛西娅国际影城</t>
  </si>
  <si>
    <t>维客广场商圈</t>
  </si>
  <si>
    <t>苏州震泽极光国际影城</t>
  </si>
  <si>
    <t>国际花园</t>
  </si>
  <si>
    <t>苏州市吴江区震泽镇镇南路673号恒隆大厦三楼</t>
  </si>
  <si>
    <t>兰州（太平洋）华孚泰店</t>
  </si>
  <si>
    <t>兰州（太平洋）华联店</t>
  </si>
  <si>
    <t>阳江中影京源国际影城</t>
  </si>
  <si>
    <t>九江长虹影城</t>
  </si>
  <si>
    <t>九江都昌中影影城</t>
  </si>
  <si>
    <t>长虹大道商圈</t>
  </si>
  <si>
    <t>胜发国际商圈</t>
  </si>
  <si>
    <t>九江市长虹大道84号</t>
  </si>
  <si>
    <t>九江市都昌县都昌镇沿湖路胜发国际广场3楼</t>
  </si>
  <si>
    <t>毕节</t>
    <phoneticPr fontId="11" type="noConversion"/>
  </si>
  <si>
    <t>六盘水</t>
    <phoneticPr fontId="11" type="noConversion"/>
  </si>
  <si>
    <t>备注：</t>
    <phoneticPr fontId="11" type="noConversion"/>
  </si>
  <si>
    <t>东莞亨达数字影城（塘厦店）</t>
  </si>
  <si>
    <t>北京中影环银电影城（永旺店）</t>
  </si>
  <si>
    <t>北京嘉华国际影城（姚家园店）</t>
  </si>
  <si>
    <t>北京嘉华国际影城（学清路店）</t>
  </si>
  <si>
    <t>北京耀莱成龙国际影城（慈云寺店）</t>
  </si>
  <si>
    <t>北京唐阁影城（亦庄力宝店）</t>
  </si>
  <si>
    <t>北京中影国际影城（丰台永旺店）</t>
  </si>
  <si>
    <t>上海中影国际影城（川沙店）</t>
  </si>
  <si>
    <t>上海耀莱成龙国际影城（真北路店）</t>
  </si>
  <si>
    <t>上海中影国际影城（五角场店）</t>
  </si>
  <si>
    <t>上海UME国际影城（宝山店）</t>
  </si>
  <si>
    <t>上海博纳国际影城（松江店）</t>
  </si>
  <si>
    <t>上海星轶国际影院（九亭旭辉店）</t>
  </si>
  <si>
    <t>广州中影佰纳国际影城（花都店）</t>
  </si>
  <si>
    <t>深圳中影南国影城（宝安店）</t>
  </si>
  <si>
    <t>深圳中影国际影城（欢乐海岸店）</t>
  </si>
  <si>
    <t>深圳中影国际影城（龙华九方店）</t>
  </si>
  <si>
    <t>深圳百誉世茂国际影城（龙岗店）</t>
  </si>
  <si>
    <t>深圳中影大扬国际影城（宝安店）</t>
  </si>
  <si>
    <t>深圳星河影城（宝安店）</t>
  </si>
  <si>
    <t>重庆保利万和影城（熙街店）</t>
  </si>
  <si>
    <t>重庆华谊兄弟影城（金源店）</t>
  </si>
  <si>
    <t>重庆耀莱成龙国际影城（星汇店）</t>
  </si>
  <si>
    <t>重庆耀莱国际影城（美全广场店）</t>
  </si>
  <si>
    <t>重庆红星太平洋影城（渝北店）</t>
  </si>
  <si>
    <t>重庆博纳国际影城（恒兴店）</t>
  </si>
  <si>
    <t>重庆红星太平洋影城（金辉店）</t>
  </si>
  <si>
    <t>杭州德纳影城（萧山店）</t>
  </si>
  <si>
    <t>杭州新远国际影城（滨江店）</t>
  </si>
  <si>
    <t>杭州唐阁影城（滨江店）</t>
  </si>
  <si>
    <t>杭州德纳影城（湖州店）</t>
  </si>
  <si>
    <t>成都中影国际影城（成都中航城店）</t>
  </si>
  <si>
    <t>成都耀莱成龙国际影城（总府店）</t>
  </si>
  <si>
    <t>成都中影国际影城（武侯千盛店）</t>
  </si>
  <si>
    <t>成都温江太平洋影城（大学城店）</t>
  </si>
  <si>
    <t>沈阳卢米埃影城（沈阳天地店）</t>
  </si>
  <si>
    <t>鞍山中影国际影城（新玛特店）</t>
  </si>
  <si>
    <t>南京中影国际影城（南站店）</t>
  </si>
  <si>
    <t>南京耀莱成龙影城（江宁店）</t>
  </si>
  <si>
    <t>武汉巨幕影城（资本大厦店）</t>
  </si>
  <si>
    <t>武汉中影环银影城（东购店）</t>
  </si>
  <si>
    <t>武汉华谊兄弟影城（黄陂店）</t>
  </si>
  <si>
    <t>武汉中影国际影城（永旺店）</t>
  </si>
  <si>
    <t>西安中影国际影城（大唐西市店）</t>
  </si>
  <si>
    <t>西安卢米埃影城（凯德广场店）</t>
  </si>
  <si>
    <t>天津中影国际影城（津湾店）</t>
  </si>
  <si>
    <t>天津中影国际影城（怡乐店）</t>
  </si>
  <si>
    <t>天津耀莱成龙国际影城（友谊路店）</t>
  </si>
  <si>
    <t>天津中影环银影城（永旺中北店）</t>
  </si>
  <si>
    <t>天津耀莱成龙国际影城（东丽店）</t>
  </si>
  <si>
    <t>济南新世纪影城（泉城路店）</t>
  </si>
  <si>
    <t>济南新世纪影城（嘉华店）</t>
  </si>
  <si>
    <t>济南新世纪影城（洪楼店）</t>
  </si>
  <si>
    <t>济南新世纪影城（玉函店）</t>
  </si>
  <si>
    <t>济南新世纪影城（阳光100店）</t>
  </si>
  <si>
    <t>济南新世纪影城（燕山店）</t>
  </si>
  <si>
    <t>济南新世纪影城（文西店）</t>
  </si>
  <si>
    <t>济南成龙耀莱国际影城（领秀城店）</t>
  </si>
  <si>
    <t>济南成龙耀莱国际影城（绿地店）</t>
  </si>
  <si>
    <t>济南新世纪影城（黄金99店）</t>
  </si>
  <si>
    <t>郑州耀莱国际影城（建业店）</t>
  </si>
  <si>
    <t>郑州耀莱国际影城（锦艺城店）</t>
  </si>
  <si>
    <t>郑州耀莱国际影城（普罗旺世店）</t>
  </si>
  <si>
    <t>东莞中影大扬长盛影城（大朗店）</t>
  </si>
  <si>
    <t>东莞中影大扬国际影城（中堂店）</t>
  </si>
  <si>
    <t>东莞中影星河电影城（大岭山店）</t>
  </si>
  <si>
    <t>东莞中影星河电影城（横沥店）</t>
  </si>
  <si>
    <t>东莞中影星河电影城（石碣店）</t>
  </si>
  <si>
    <t>东莞中影星河电影城（寮步店）</t>
  </si>
  <si>
    <t>东莞中影星河电影城（茶山店）</t>
  </si>
  <si>
    <t>佛山英皇UA影城（岭南店）</t>
  </si>
  <si>
    <t>佛山中影国际影城（悦万城店）</t>
  </si>
  <si>
    <t>佛山中影国际影城（南海万科店）</t>
  </si>
  <si>
    <t>佛山中影大扬国际影城（金盛店）</t>
  </si>
  <si>
    <t>佛山市城区文化中心（金马影剧院）</t>
  </si>
  <si>
    <t>火星湖电影城（韶关武江店）</t>
  </si>
  <si>
    <t>云浮中影大扬国际影城（新世纪广场店）</t>
  </si>
  <si>
    <t>南宁中影国际影城（水晶城店）</t>
  </si>
  <si>
    <t>南宁中影国际影城（航洋城店）</t>
  </si>
  <si>
    <t>厦门中影国际影城（万科店）</t>
  </si>
  <si>
    <t>厦门中影国际影城（翔安店）</t>
  </si>
  <si>
    <t>福州中影国际影城（五四泰禾店）</t>
  </si>
  <si>
    <t>泉州中影国际影城（东海店）</t>
  </si>
  <si>
    <t>漳州魔影国际影城（云霄店）</t>
  </si>
  <si>
    <t>宁波中影国际影城（来福士店）</t>
  </si>
  <si>
    <t>宁波中影国际影城（联盛店）</t>
  </si>
  <si>
    <t>嘉兴德纳影城（嘉善店）</t>
  </si>
  <si>
    <t>苏州中影国际影城（富力都店）</t>
  </si>
  <si>
    <t>苏州耀莱成龙影城（金门店）</t>
  </si>
  <si>
    <t>苏州耀莱成龙国际影城（人民路店）</t>
  </si>
  <si>
    <t>苏州中影国际影城（汇邻店）</t>
  </si>
  <si>
    <t>昆山中影国际影城（九方店）</t>
  </si>
  <si>
    <t>无锡保利影城（电影产业园店）</t>
  </si>
  <si>
    <t>无锡未来影城（华庄店）</t>
  </si>
  <si>
    <t>常州中影东方影城（莱蒙都会店）</t>
  </si>
  <si>
    <t>镇江中影东方影城（红豆店）</t>
  </si>
  <si>
    <t>盐城幸福蓝海国际影城（东台店）</t>
  </si>
  <si>
    <t>合肥巢湖中影国际影城（百大店）</t>
  </si>
  <si>
    <t>芜湖华亿环球影城（步行街店）</t>
  </si>
  <si>
    <t>青岛利群华艺国际影城（即墨店）</t>
  </si>
  <si>
    <t>洛阳耀莱成龙国际影城（凯旋店）</t>
  </si>
  <si>
    <t>阜新市大宫影城（阜新市工人文化宫）</t>
  </si>
  <si>
    <t>朝阳智新影城（喀左店）</t>
  </si>
  <si>
    <t>辽阳智新影城（灯塔店）</t>
  </si>
  <si>
    <t>盘锦智新影城（田家店）</t>
  </si>
  <si>
    <t>盘锦智新影城（盘山店）</t>
  </si>
  <si>
    <t>长春耀莱国际影城（七彩城店）</t>
  </si>
  <si>
    <t>哈尔滨嘉星影城（会展店）</t>
  </si>
  <si>
    <t>哈尔滨嘉星影城（黑大店）</t>
  </si>
  <si>
    <t>海口耀莱成龙影城（居然店）</t>
  </si>
  <si>
    <t>海口中影国际影城（远大店）</t>
  </si>
  <si>
    <t>赤峰智新影城（敖汉店）</t>
  </si>
  <si>
    <t>兰州太平洋鑫都电影城（张掖路店）</t>
  </si>
  <si>
    <t>银川耀莱成龙影城（新华联店）</t>
  </si>
  <si>
    <t>佛山麦希伦教乐希影城（华普新翼店）</t>
  </si>
  <si>
    <t>舟山环球国际影城（和津店）</t>
  </si>
  <si>
    <t>咸阳</t>
  </si>
  <si>
    <t>咸阳</t>
    <phoneticPr fontId="11" type="noConversion"/>
  </si>
  <si>
    <t>渭南</t>
  </si>
  <si>
    <t>商洛</t>
    <phoneticPr fontId="11" type="noConversion"/>
  </si>
  <si>
    <t>榆林</t>
    <phoneticPr fontId="11" type="noConversion"/>
  </si>
  <si>
    <t>港龙商业广场商圈</t>
  </si>
  <si>
    <t>自贡</t>
    <phoneticPr fontId="11" type="noConversion"/>
  </si>
  <si>
    <t>自贡星维国际电影城（南湖店）</t>
  </si>
  <si>
    <t>自贡星维国际电影城（五星街店）</t>
  </si>
  <si>
    <t>自贡富顺太平洋电影城（瑞祥店）</t>
  </si>
  <si>
    <t>自贡太平洋电影城</t>
  </si>
  <si>
    <t>华商国际城商圈</t>
  </si>
  <si>
    <t>新玛特购物商场商圈</t>
  </si>
  <si>
    <t>九鼎百货商圈</t>
  </si>
  <si>
    <t>自贡市汇东新区华商国际城5号楼3楼</t>
  </si>
  <si>
    <t>自贡市自流井区五星街22号·新玛特购物商场·6楼</t>
  </si>
  <si>
    <t>自贡市釜江大道西段</t>
  </si>
  <si>
    <t>自贡市汇东新区丹桂大街九鼎百货六楼</t>
  </si>
  <si>
    <t>北京市海淀区远大路1号金源购物中心B座5层（居然之家楼上）</t>
  </si>
  <si>
    <t>北京市通州区梨园镇砖厂南里（华远·好天地购物中心）5号楼301</t>
  </si>
  <si>
    <t>沈阳市皇姑区北陵大街17号沈阳天地（中汇广场）</t>
  </si>
  <si>
    <t>沈阳市沈北新区蒲昌路22号淘乐新天地5楼（沈阳师范大学北门东走50米）</t>
  </si>
  <si>
    <t>西安市雁塔区南二环西段凯德广场五层（朱雀花卉市场对面）</t>
  </si>
  <si>
    <t>西安市新城区长乐西路166号益田假日世界7层（地铁1号线朝阳门站B出口）</t>
  </si>
  <si>
    <t>天津市河东区琳科东路68号（爱琴海购物公园）</t>
  </si>
  <si>
    <t>郑州市德化街100号（友谊广场后面、天成珠宝西邻三楼）</t>
  </si>
  <si>
    <t>郑州市第五大街与经南三路交叉口（乐尚生活广场3楼）</t>
  </si>
  <si>
    <t>珠海市九洲大道北兰埔路199号（圆明新园斜对面，中国城大厦）</t>
  </si>
  <si>
    <t>珠海市九洲大道中1009号万国汇购物广场（钰海环球金融中心）5楼</t>
  </si>
  <si>
    <t>汕头市潮阳区新华大道城南锦华花园A1幢一层‍（凯歌ktv隔壁，原东方康宁）</t>
  </si>
  <si>
    <t>河源市源城区越王大道139号JJMALL（坚基购物中心）4F</t>
  </si>
  <si>
    <t>厦门市翔安区祥福五里24号401-439（汇景广场四楼）</t>
  </si>
  <si>
    <t>漳州市延安北路59号延北体育馆二楼（省七建对面）</t>
  </si>
  <si>
    <t>宁波市象山县涌金广场4号楼4层（新华路和丹南路交叉路口）</t>
  </si>
  <si>
    <t>温州市乐清市千帆西路277号（金茂商务广场4楼）</t>
  </si>
  <si>
    <t>嘉兴市桐乡市复兴北路368号（复兴路和县前街交叉口）</t>
  </si>
  <si>
    <t>金华市义乌市江东中路666号有加利广场6楼（中心医院对面）</t>
  </si>
  <si>
    <t>金华市永康市西城街道解放街12号（世纪联华楼上）</t>
  </si>
  <si>
    <t>台州市临海杜桥镇环城南路187号（杜桥购物中心四楼）</t>
  </si>
  <si>
    <t>台州市温岭市松门镇松南村（村综合楼第三层）</t>
  </si>
  <si>
    <t>台州市玉环县玉城街道泰安路56号（锦盛购物中心）5楼</t>
  </si>
  <si>
    <t>苏州市南环东路与南园路交汇处五号地块（南园南路5号）</t>
  </si>
  <si>
    <t>镇江市丹阳市新城吾悦广场4楼（金陵西路与凤凰路交界处）</t>
  </si>
  <si>
    <t>南通市崇川区人民东路588号东景国际38栋4楼（校西车站往西50米）</t>
  </si>
  <si>
    <t>徐州市鼓楼区彭城壹号5#--6#楼4楼（金鹰金地东隔壁）</t>
  </si>
  <si>
    <t>徐州市云龙区解放南路正翔广场（沃尔玛）三层</t>
  </si>
  <si>
    <t>宿迁市沭阳新玛特国际购物中心（万得福超市四楼）</t>
  </si>
  <si>
    <t>常德市洞庭大道芙蓉家园3楼（芙蓉大酒店旁）</t>
  </si>
  <si>
    <t>十堰市体育馆一层亚新国际影城（六堰广场旁）</t>
  </si>
  <si>
    <t>南昌市新建县红谷滩新区学府大道219号新华文化广场3楼（摩天轮旁）</t>
  </si>
  <si>
    <t>南昌市进贤县进贤大道与钟陵路交会处（天虹商场四楼）</t>
  </si>
  <si>
    <t>新余市分宜县府前路梦时代广场（沃尔玛四楼）</t>
  </si>
  <si>
    <t>鹰潭市月湖区时代广场（永盛百货）B座四楼</t>
  </si>
  <si>
    <t>青岛市黄岛区海上嘉年华澳乐购物主力栋三层（漓江西路1138号）</t>
  </si>
  <si>
    <t>烟台市牟平区武五路318号太平洋广场三楼（五里头东华大厦旁）</t>
  </si>
  <si>
    <t>聊城市临清市新华路中段（老东方红电影院5楼）</t>
  </si>
  <si>
    <t>平顶山市开源路中段名豪假日酒店6楼（原百货商厦）</t>
  </si>
  <si>
    <t>石家庄市先天下广场6楼（博物馆东侧）</t>
  </si>
  <si>
    <t>石家庄市裕华区槐安路与育才街交口怀特商业广场（四楼）</t>
  </si>
  <si>
    <t>本溪市平山区平山路与解放南二路交汇处（银座购物广场2楼）</t>
  </si>
  <si>
    <t>长春市宽城区白菊路与嫩江路交汇欧亚广场（联合书城旁）</t>
  </si>
  <si>
    <t>辽源市龙山区育宁路2号博纳广场（原人民影院）</t>
  </si>
  <si>
    <t>哈尔滨市南岗区红旗大街240号（艺汇家文化商业广场3楼）</t>
  </si>
  <si>
    <t>昆明市文林街93号（东风西路与文林街交口处）</t>
  </si>
  <si>
    <t>贵阳市中山西路与公园路交叉口（大西门恒峰步行街A层）</t>
  </si>
  <si>
    <t>毕节市黔西县大转盘水西大厦4楼（富万家超市楼上）</t>
  </si>
  <si>
    <t>南充市顺庆区文化路164号时代广场1幢4层10号（家乐福广场4F）</t>
  </si>
  <si>
    <t>南充市华凤镇智达路1号（西华师大新校区）</t>
  </si>
  <si>
    <t>南充市顺庆区玉屏路65号（陈寿路万卷楼景区正大门旁）</t>
  </si>
  <si>
    <t>德阳市绵竹市春晞路中段（原老电影院3楼）</t>
  </si>
  <si>
    <t>兰州市七里河西站敦煌路349号（万辉国际广场4楼）</t>
  </si>
  <si>
    <t>北京市新街口外大街25号（小西天牌楼北侧）</t>
  </si>
  <si>
    <t>上海市闵行区鑫都路2538弄1号楼3层（鑫都商业广场3层）</t>
  </si>
  <si>
    <t>济南市历下区泉城路339号沃尔玛超市4楼（近趵突泉北路）</t>
  </si>
  <si>
    <t>韶关市浈江区风度中路78号（风度广场对面）</t>
  </si>
  <si>
    <t>汕头市龙湖区金砂东路179号星湖商业城4楼（帝豪酒店斜对面）</t>
  </si>
  <si>
    <t>柳州市雅儒东四巷6号（广雅金大陆酒店院内）</t>
  </si>
  <si>
    <t>漳州市云霄县云陵镇将军大道629号（建发半山御园）S4区58-068店面</t>
  </si>
  <si>
    <t>漳州市芗城区芳华北路20号（中山公园后门天主教堂一层）</t>
  </si>
  <si>
    <t>宁波市余姚市四明西路兰江商贸城四楼414--419（余姚中学西500米）</t>
  </si>
  <si>
    <t>台州市温岭万昌中路758号国际数码城5楼（乐购超市）</t>
  </si>
  <si>
    <t>无锡市崇安区中山路359号商业大厦B座6-7楼（原吟春大厦）</t>
  </si>
  <si>
    <t>徐州市邳州青年东路宏大财富中心集美广场南二楼（康乐大世界对面）</t>
  </si>
  <si>
    <t>合肥市瑶海区长江东路589号（花冲公园东50米）</t>
  </si>
  <si>
    <t>宣城市广德县万桂山路金鑫世贸广场中区3楼（近大润发）</t>
  </si>
  <si>
    <t>十堰市朝阳中路9号万隆广场4楼（六堰科器对面）</t>
  </si>
  <si>
    <t>十堰市五堰大都会2号楼四层（燕良大酒店斜对面）</t>
  </si>
  <si>
    <t>抚州市赣东大道325号融旺广场3楼（沃尔玛）</t>
  </si>
  <si>
    <t>鹰潭市交通路14号（鹰潭首家五星级主题3D巨幕影城）</t>
  </si>
  <si>
    <t>信阳市平桥区平安大道中段（法院对面）</t>
  </si>
  <si>
    <t>南阳市梅溪路6号（原东方红电影院）</t>
  </si>
  <si>
    <t>商丘市民权县人民路绿洲路交叉口向西50米路北（中央城市广场4楼）</t>
  </si>
  <si>
    <t>商丘市虞城县长江路东侧维多利亚商业楼2F（木兰文化公园东侧）</t>
  </si>
  <si>
    <t>邯郸市丛台区邯山街14号稽山商业步行街D1号楼4层（康德北门对面）</t>
  </si>
  <si>
    <t>抚顺市望花区雷锋路奥特来商业广场（乐购超市）2层</t>
  </si>
  <si>
    <t>长春市朝阳区西安大路8号,新世纪鸿源广场4楼（西安大路与同志街交汇）</t>
  </si>
  <si>
    <t>海口市美兰区海秀东路24号（彩虹天桥旁）</t>
  </si>
  <si>
    <t>兰州市城关区天水南路160号（和平饭店对面）</t>
  </si>
  <si>
    <t>郑州华士达影城（郑东店）</t>
  </si>
  <si>
    <t>杭州桐庐晨光国际影城</t>
  </si>
  <si>
    <t>杭州中影M-17影院</t>
  </si>
  <si>
    <t>中心广场</t>
  </si>
  <si>
    <t>宝龙广场</t>
  </si>
  <si>
    <t>杭州市桐庐县迎春南路69号华光大厦3层</t>
  </si>
  <si>
    <t>杭州市富阳区育才西路1001号</t>
  </si>
  <si>
    <t>宁波慈溪恒丰数码影院</t>
  </si>
  <si>
    <t>宁波周巷奥克雷影城</t>
  </si>
  <si>
    <t>嘉润购物广场</t>
  </si>
  <si>
    <t>文化宫</t>
  </si>
  <si>
    <t>宁波市慈溪市观海卫镇广义路455号</t>
  </si>
  <si>
    <t>宁波市慈溪市兴业北路528号（周巷文化宫）</t>
  </si>
  <si>
    <t>温州上影吉丰影城</t>
  </si>
  <si>
    <t>温州乐清星美影城</t>
  </si>
  <si>
    <t>虹桥宝鑫时代商场</t>
  </si>
  <si>
    <t>温州市水头镇泾川东路财富广场</t>
  </si>
  <si>
    <t>温州市苍南县龙港镇财富中心6幢4楼</t>
  </si>
  <si>
    <t>温州市乐清市建强村虹桥西路53-55号</t>
  </si>
  <si>
    <t>石家庄时代影城</t>
  </si>
  <si>
    <t>广厦财富中心</t>
  </si>
  <si>
    <t>石家庄市大桥路广厦财富中心B座4楼</t>
  </si>
  <si>
    <t>唐山玉田县新影联凤凰影城</t>
  </si>
  <si>
    <t>唐山中影星美国际影城丰南韩国城店</t>
  </si>
  <si>
    <t>唐山市玉田县繁荣路与文明街交叉口凤凰购物4层西侧</t>
  </si>
  <si>
    <t>唐山市丰南铁西路与文化大街交叉口通达韩国城C区3层</t>
  </si>
  <si>
    <t>北国商城</t>
  </si>
  <si>
    <t>通达韩国城</t>
  </si>
  <si>
    <t>邯郸金球国际影城（邯山店）</t>
  </si>
  <si>
    <t>邯郸市邯山区和平路与陵西街交叉口海悦广场6层</t>
  </si>
  <si>
    <t>海悦广场</t>
  </si>
  <si>
    <t>巴中</t>
  </si>
  <si>
    <t>巴中</t>
    <phoneticPr fontId="11" type="noConversion"/>
  </si>
  <si>
    <t>中影.星河国际影城（南湾国际店）</t>
  </si>
  <si>
    <t>中影星美.巴中凯悦电影城</t>
  </si>
  <si>
    <t>南湾国际商圈</t>
  </si>
  <si>
    <t>巴中中学商圈</t>
  </si>
  <si>
    <t>白云台商圈</t>
  </si>
  <si>
    <t>巴中市白云台公交公司对面海市蜃楼6楼</t>
  </si>
  <si>
    <t>南昌环球国际影城</t>
  </si>
  <si>
    <t>抚州市金溪金源国际影城</t>
  </si>
  <si>
    <t>江门市恩平中影时代凤凰影城</t>
  </si>
  <si>
    <t>百色市凌云时代凤凰国际影城</t>
  </si>
  <si>
    <t>遵义市凤冈凤凰国际影城</t>
  </si>
  <si>
    <t>银城商圈</t>
  </si>
  <si>
    <t>锦水湾商圈</t>
  </si>
  <si>
    <t>江门市恩平市君堂镇锦华路7号鸦鸿尚城26号商铺</t>
  </si>
  <si>
    <t>万福国际商圈</t>
  </si>
  <si>
    <t>清远市清城区连江路55号城市花园万福国际广场5楼</t>
  </si>
  <si>
    <t>百色市凌云县泗城镇迎晖路128号（原广电局旧址）</t>
  </si>
  <si>
    <t>南昌市新建县解放路5号西城生活广场4楼（欧尚旁）</t>
  </si>
  <si>
    <t>秀谷大道商圈</t>
  </si>
  <si>
    <t>兴新路商圈</t>
  </si>
  <si>
    <t>遵义市凤冈县龙泉镇兴隆路</t>
  </si>
  <si>
    <t>一线</t>
  </si>
  <si>
    <t>新一线</t>
  </si>
  <si>
    <t>二线</t>
  </si>
  <si>
    <t>四线</t>
  </si>
  <si>
    <t>三线</t>
  </si>
  <si>
    <t>五线</t>
  </si>
  <si>
    <t>未上榜</t>
  </si>
  <si>
    <t>新民商圈</t>
  </si>
  <si>
    <t>辽中商圈</t>
  </si>
  <si>
    <t>佳木斯桦南世纪影城</t>
  </si>
  <si>
    <t>潮州潮安时代影城</t>
  </si>
  <si>
    <t>南京楚翘城影城</t>
  </si>
  <si>
    <t>南京幸福蓝海麒麟影城</t>
  </si>
  <si>
    <t xml:space="preserve">南京上影西善桥国际影城 </t>
  </si>
  <si>
    <t>淮安帕加尼国际影城（涟水店）</t>
  </si>
  <si>
    <t>安庆宜影影城（人民路店）</t>
  </si>
  <si>
    <t>阜阳太和艺洋国际影城</t>
  </si>
  <si>
    <t>宜春唐人轩国际影城朝阳德和店</t>
  </si>
  <si>
    <t>上饶世纪星河影城</t>
  </si>
  <si>
    <t>上饶市天鸿影城</t>
  </si>
  <si>
    <t>菏泽市中影智信国际影城</t>
  </si>
  <si>
    <t>运城聚星国际影城</t>
  </si>
  <si>
    <t>运城威丽斯巨幕影城</t>
  </si>
  <si>
    <t>运城永济中影星美国际影城</t>
  </si>
  <si>
    <t>邢台沙河市影剧院</t>
  </si>
  <si>
    <t>楚翘城</t>
  </si>
  <si>
    <t>南京市雨花台区安德门大街57号楚翘城3幢5楼</t>
  </si>
  <si>
    <t>天赋广场</t>
  </si>
  <si>
    <t>南京市江宁区麒麟镇悦民路128号，天赋广场23栋3楼</t>
  </si>
  <si>
    <t>好街坊商业广场</t>
  </si>
  <si>
    <t>南京市雨花台区陇淮路好街坊商业广场4F</t>
  </si>
  <si>
    <t>淮安市安东北路中联壹城天元商业中心5号楼4层</t>
  </si>
  <si>
    <t>安庆市迎江区人民路地下步行街L区</t>
  </si>
  <si>
    <t>晶宫购物中心</t>
  </si>
  <si>
    <t>阜阳市太和县长征路66号大润发5楼</t>
  </si>
  <si>
    <t>宜春市袁州区朝阳路德和大酒店</t>
  </si>
  <si>
    <t>亚细亚商圈</t>
  </si>
  <si>
    <t>上饶市抗建中路3号亚细亚商城4楼</t>
  </si>
  <si>
    <t>大市场商圈</t>
  </si>
  <si>
    <t>上饶市信州区叶挺大道226号</t>
  </si>
  <si>
    <t>菏泽市牡丹区东火车站前广场地下一层</t>
  </si>
  <si>
    <t>南风广场</t>
  </si>
  <si>
    <t>运城市盐湖区河东街南风广场西侧德克士4楼</t>
  </si>
  <si>
    <t>黄河世纪广场</t>
  </si>
  <si>
    <t>运城市盐湖区工农东街138号黄河世纪广场5楼</t>
  </si>
  <si>
    <t>蒲津世贸广场</t>
  </si>
  <si>
    <t>运城市永济市河东大道蒲津世贸广场5楼</t>
  </si>
  <si>
    <t>邢台市沙河市文谦大街199号文化艺术中心东三楼</t>
  </si>
  <si>
    <t>河北中联</t>
  </si>
  <si>
    <t>完美世界院线</t>
  </si>
  <si>
    <t>山东鲁信</t>
  </si>
  <si>
    <t>新疆公司</t>
  </si>
  <si>
    <t>星空毕节索玛星空广场影城</t>
  </si>
  <si>
    <t>鸿嬉商圈</t>
  </si>
  <si>
    <t>嘉年华商圈</t>
  </si>
  <si>
    <t>亚泰商圈</t>
  </si>
  <si>
    <t>汇金商圈</t>
  </si>
  <si>
    <t>万鸿商圈</t>
  </si>
  <si>
    <t>影院名称</t>
    <phoneticPr fontId="11" type="noConversion"/>
  </si>
  <si>
    <t>专资编码</t>
    <phoneticPr fontId="11" type="noConversion"/>
  </si>
  <si>
    <t>发布厅数</t>
    <phoneticPr fontId="11" type="noConversion"/>
  </si>
  <si>
    <t>胶片拷贝数</t>
    <phoneticPr fontId="11" type="noConversion"/>
  </si>
  <si>
    <t>所属商圈</t>
    <phoneticPr fontId="11" type="noConversion"/>
  </si>
  <si>
    <t>IMAX
厅数</t>
    <phoneticPr fontId="11" type="noConversion"/>
  </si>
  <si>
    <t>IMAX
座位数</t>
    <phoneticPr fontId="11" type="noConversion"/>
  </si>
  <si>
    <t>IMAX/DMAX
是否可投放广告</t>
    <phoneticPr fontId="11" type="noConversion"/>
  </si>
  <si>
    <t>ok</t>
    <phoneticPr fontId="11" type="noConversion"/>
  </si>
  <si>
    <t>no</t>
    <phoneticPr fontId="11" type="noConversion"/>
  </si>
  <si>
    <t>北京红星太平洋影城</t>
    <phoneticPr fontId="11" type="noConversion"/>
  </si>
  <si>
    <t>朝外商圈</t>
    <phoneticPr fontId="11" type="noConversion"/>
  </si>
  <si>
    <t>乐幕</t>
    <phoneticPr fontId="11" type="noConversion"/>
  </si>
  <si>
    <t>六盘水ILM·凉都影城</t>
  </si>
  <si>
    <t>凉都大道商圈</t>
  </si>
  <si>
    <t>贵阳星空金阳商业步行街影城</t>
  </si>
  <si>
    <t>贵阳市金阳新区诚信南路1号“金阳商业步行街”C区3栋3楼</t>
  </si>
  <si>
    <t>保利温泉商圈</t>
  </si>
  <si>
    <t>凤凰城商圈</t>
  </si>
  <si>
    <t>未来城商圈</t>
  </si>
  <si>
    <t>铜仁市金滩星空影城</t>
  </si>
  <si>
    <t>象狮大道商圈</t>
  </si>
  <si>
    <t>乌江大道商圈</t>
  </si>
  <si>
    <t>金滩商圈</t>
  </si>
  <si>
    <t>华欣大厦商圈</t>
  </si>
  <si>
    <t>龙城国际商圈</t>
  </si>
  <si>
    <t>建材市场商圈</t>
  </si>
  <si>
    <t>黔东南</t>
    <phoneticPr fontId="11" type="noConversion"/>
  </si>
  <si>
    <t>黔东南州台江县盛世影城</t>
  </si>
  <si>
    <t>黔东南州从江县闽众星空影城</t>
  </si>
  <si>
    <t>清泉市场商圈</t>
  </si>
  <si>
    <t>中央名府商圈</t>
  </si>
  <si>
    <t>苗疆西大道商圈</t>
  </si>
  <si>
    <t>文体中心商圈</t>
  </si>
  <si>
    <t>新兴路商圈</t>
  </si>
  <si>
    <t>广场路商圈</t>
  </si>
  <si>
    <t>良瑜公园商圈</t>
  </si>
  <si>
    <t>黔东南苗族侗族自治州黎平县五贵路清泉市场27号门面第一层</t>
  </si>
  <si>
    <t>黔东南州丹寨县兴泉西路中央名府星空影城</t>
  </si>
  <si>
    <t>黔东南州雷山县丹江镇老场坝100号文体中心一楼</t>
  </si>
  <si>
    <t>翡翠国际商圈</t>
  </si>
  <si>
    <t>新天地商圈</t>
  </si>
  <si>
    <t>深圳市百誉草埔影城</t>
  </si>
  <si>
    <t>深圳市中影星联影城</t>
  </si>
  <si>
    <t>深圳非凡数字影城</t>
  </si>
  <si>
    <t>深圳中影星悦国际影城</t>
  </si>
  <si>
    <t>深圳市宝影国际影城（公明店）</t>
  </si>
  <si>
    <t>深圳中影南方星趴影城</t>
  </si>
  <si>
    <t>深圳市环球国际影城福永店</t>
  </si>
  <si>
    <t>深圳光明正佳影院</t>
  </si>
  <si>
    <t>深圳市中影时空国际影城</t>
  </si>
  <si>
    <t>深圳市中影W影城</t>
  </si>
  <si>
    <t>深圳百视米高梅国际影城</t>
  </si>
  <si>
    <t>深圳市ZCV布吉影城</t>
  </si>
  <si>
    <t>深圳星际银河影院</t>
  </si>
  <si>
    <t>深圳星际银河坑梓影城</t>
  </si>
  <si>
    <t>深圳市龙岗影城</t>
  </si>
  <si>
    <t>深圳市深影五洲国际影城</t>
  </si>
  <si>
    <t>深圳百誉公明电影城</t>
  </si>
  <si>
    <t>深圳新安汇中影南方国际影城</t>
  </si>
  <si>
    <t>深圳百誉大浪电影城</t>
  </si>
  <si>
    <t>深圳市新耀客国际影城</t>
  </si>
  <si>
    <t>深圳新新影城</t>
  </si>
  <si>
    <t>广州市江高巨幕国际影城</t>
  </si>
  <si>
    <t>广州市龙影国际影城平沙店</t>
  </si>
  <si>
    <t>白云区中影国际粤骏电影城</t>
  </si>
  <si>
    <t>广州钟落潭乐天影城</t>
  </si>
  <si>
    <t>江高数字影院</t>
  </si>
  <si>
    <t>广州电影院</t>
  </si>
  <si>
    <t>广州市桥文化中心</t>
  </si>
  <si>
    <t>广州华盛3D数字国际影城</t>
  </si>
  <si>
    <t>广州百德新光影城</t>
  </si>
  <si>
    <t>佛山市中影朵森影院</t>
  </si>
  <si>
    <t>佛山市泛美城市影院（北滘广厦店）</t>
  </si>
  <si>
    <t>东莞中影南方国际影城地王店</t>
  </si>
  <si>
    <t>东莞市盛达国际影城</t>
  </si>
  <si>
    <t>东莞博星影城</t>
  </si>
  <si>
    <t>东莞市魅影星晖时尚影城</t>
  </si>
  <si>
    <t>东莞东翼国际影城</t>
  </si>
  <si>
    <t>珠海市朵森电影院</t>
  </si>
  <si>
    <t>滁州市花星影城</t>
  </si>
  <si>
    <t>影通JAJ咖啡影院嘉汇广场店</t>
  </si>
  <si>
    <t>影通JAJ咖啡影院科宝商城店</t>
  </si>
  <si>
    <t>影通JAJ24小时咖啡影院</t>
  </si>
  <si>
    <t>广州世帮时代凤凰影城</t>
  </si>
  <si>
    <t>成都太平洋影城（温江和盛店）</t>
  </si>
  <si>
    <t>成都市温江区和盛镇星艺大道300号23栋2楼</t>
  </si>
  <si>
    <t>星艺大道商圈</t>
  </si>
  <si>
    <t>金华永康万福嘉年影城</t>
  </si>
  <si>
    <t>家具市场</t>
  </si>
  <si>
    <t>宁波象山中影东漫国际影城</t>
  </si>
  <si>
    <t>泉州南安MU时光影城</t>
  </si>
  <si>
    <t>工业区商圈</t>
  </si>
  <si>
    <t>新乐生活时尚广场</t>
  </si>
  <si>
    <t>新华都商圈</t>
  </si>
  <si>
    <t>泉州南安斯威特国际影城</t>
  </si>
  <si>
    <t>永信广场</t>
  </si>
  <si>
    <t>苏州市震泽镇塔影路36号震泽新乐城3楼</t>
  </si>
  <si>
    <t>苏州市吴江区汾湖开发区城司路1199号永信广场2栋3楼</t>
  </si>
  <si>
    <t>苏州蓝海DSN国际影城（震泽店）</t>
  </si>
  <si>
    <t>苏州嘉宝数码影院（永信广场店）</t>
  </si>
  <si>
    <t>赣州于都中影嘉莱国际影城</t>
  </si>
  <si>
    <t>赣州定南华夏国际影城</t>
  </si>
  <si>
    <t>赣州赣县橙天欢乐影城</t>
  </si>
  <si>
    <t>汇金广场商圈</t>
  </si>
  <si>
    <t>容汇广场商圈</t>
  </si>
  <si>
    <t>万邦购物广场商圈</t>
  </si>
  <si>
    <t>赣州市于都县贡江镇汇金广场5号楼3楼</t>
  </si>
  <si>
    <t>赣州市定南县前程大道与龙腾路交叉口容汇广场4楼</t>
  </si>
  <si>
    <t>赣州市赣县梅林大街万邦购物广场</t>
  </si>
  <si>
    <t>北京魔影国际影城（金源店）</t>
    <phoneticPr fontId="11" type="noConversion"/>
  </si>
  <si>
    <t>北京中影国际影城（千禧店）</t>
    <phoneticPr fontId="11" type="noConversion"/>
  </si>
  <si>
    <t>北京中影国际影城（小西天店）</t>
    <phoneticPr fontId="11" type="noConversion"/>
  </si>
  <si>
    <t>1. 以上报价有效期为自发出之日起一周， 广告空位不做保留，正式下单前请重新查询媒体空位情况；</t>
    <phoneticPr fontId="11" type="noConversion"/>
  </si>
  <si>
    <t>6. 投放规则：每周四上刊/周三下刊，最短两周起投；</t>
    <phoneticPr fontId="11" type="noConversion"/>
  </si>
  <si>
    <t>亚奥商圈</t>
    <phoneticPr fontId="11" type="noConversion"/>
  </si>
  <si>
    <t>明星时代数字院线</t>
  </si>
  <si>
    <t>万宝城</t>
  </si>
  <si>
    <t>甬隆广场</t>
  </si>
  <si>
    <t>常州万都国际时代影城</t>
  </si>
  <si>
    <t>万都广场</t>
  </si>
  <si>
    <t>德兴市时代影城</t>
  </si>
  <si>
    <t>福泰商业广场</t>
  </si>
  <si>
    <t>红旗mall商场</t>
  </si>
  <si>
    <t xml:space="preserve">麦希佛山中影喜盟影城 </t>
  </si>
  <si>
    <t>麦希佛山大洋影城</t>
  </si>
  <si>
    <t>村尾商圈</t>
  </si>
  <si>
    <t>环球国际广场商圈</t>
  </si>
  <si>
    <t>佛山市禅城区城门头西路18号</t>
  </si>
  <si>
    <t>宝润商圈</t>
  </si>
  <si>
    <t>上饶市万年县宝润广场北楼4F</t>
  </si>
  <si>
    <t>幸福蓝海影城凯德广场店</t>
  </si>
  <si>
    <t>城北大润发商圈</t>
  </si>
  <si>
    <t>温州永嘉国大影院</t>
  </si>
  <si>
    <t>温州平阳鳌江影城</t>
  </si>
  <si>
    <t xml:space="preserve">杭州富阳OAC影城 </t>
  </si>
  <si>
    <t>杭州星美国际影商城（杭州富阳新晨店）</t>
  </si>
  <si>
    <t>杭州桐庐横村时代影城</t>
  </si>
  <si>
    <t>杭州千岛湖你点我播影城</t>
  </si>
  <si>
    <t>金华浦江金像国际影城</t>
  </si>
  <si>
    <t>泉州安溪大地茗城影院</t>
  </si>
  <si>
    <t>天津时代凤凰国际影城</t>
  </si>
  <si>
    <t>武汉恒大龙城影城</t>
  </si>
  <si>
    <t>佛山高明菲尔姆国际影城</t>
  </si>
  <si>
    <t>石家庄正定县影院（常山影剧院）</t>
  </si>
  <si>
    <t>石家庄金熊国际影城（鹿泉店）</t>
  </si>
  <si>
    <r>
      <rPr>
        <sz val="10"/>
        <color theme="1"/>
        <rFont val="微软雅黑"/>
        <family val="2"/>
        <charset val="134"/>
      </rPr>
      <t>西安长安</t>
    </r>
  </si>
  <si>
    <r>
      <rPr>
        <sz val="10"/>
        <color theme="1"/>
        <rFont val="微软雅黑"/>
        <family val="2"/>
        <charset val="134"/>
      </rPr>
      <t>中影南方新干线</t>
    </r>
  </si>
  <si>
    <r>
      <rPr>
        <sz val="10"/>
        <color theme="1"/>
        <rFont val="微软雅黑"/>
        <family val="2"/>
        <charset val="134"/>
      </rPr>
      <t>湖南楚湘</t>
    </r>
  </si>
  <si>
    <r>
      <rPr>
        <sz val="10"/>
        <color theme="1"/>
        <rFont val="微软雅黑"/>
        <family val="2"/>
        <charset val="134"/>
      </rPr>
      <t>大地院线</t>
    </r>
  </si>
  <si>
    <t>杭州塘栖新世界影城</t>
  </si>
  <si>
    <t>杭州富阳新世界国际影城</t>
  </si>
  <si>
    <t>慈溪新世界电影城</t>
  </si>
  <si>
    <t>温州星港影城</t>
  </si>
  <si>
    <t>嘉兴中影嘉博影剧院</t>
  </si>
  <si>
    <t>金华义乌中影辛巴达国际影城</t>
  </si>
  <si>
    <t>舟山中影星美国际影城（东港店）</t>
  </si>
  <si>
    <t>长沙潇湘星沙国际影城</t>
  </si>
  <si>
    <t>长沙中影星美国际影城宁乡店</t>
  </si>
  <si>
    <t>四平公主岭金港影城</t>
  </si>
  <si>
    <t>安阳市解放大道30号</t>
  </si>
  <si>
    <t>马鞍山华夏星光影城</t>
  </si>
  <si>
    <t>财富广场商圈</t>
  </si>
  <si>
    <t>马鞍山市花山区佳山路明都财富广场5楼</t>
  </si>
  <si>
    <t>中影星空国际影城（狮山店）</t>
  </si>
  <si>
    <t>和富商业商圈</t>
  </si>
  <si>
    <t>佛山市南海区狮山镇狮城路和富商业中心3楼</t>
  </si>
  <si>
    <t>北京泰禾影城（立水桥店）</t>
    <phoneticPr fontId="11" type="noConversion"/>
  </si>
  <si>
    <t>珠海诚丰影城（前山店）</t>
  </si>
  <si>
    <t>珠海诚丰影城（斗门店）</t>
  </si>
  <si>
    <t>珠海星帝影城</t>
  </si>
  <si>
    <t>珠海诚丰影城（香洲店）</t>
  </si>
  <si>
    <t>珠海中影傲视国际影城</t>
  </si>
  <si>
    <t>诚丰广场商圈</t>
  </si>
  <si>
    <t>江湾中路商圈</t>
  </si>
  <si>
    <t>中兴中路商圈</t>
  </si>
  <si>
    <t>童心路商圈</t>
  </si>
  <si>
    <t>榕月路商圈</t>
  </si>
  <si>
    <t>珠海市香洲区明珠南路1101号诚丰广场5层</t>
  </si>
  <si>
    <t>珠海市斗门区井岸镇江湾中路2号</t>
  </si>
  <si>
    <t>珠海市斗门井岸镇中兴中路268号一楼</t>
  </si>
  <si>
    <t>珠海市香洲区童心路18号（市青少年妇女儿童活动中心2栋3楼）</t>
  </si>
  <si>
    <t>珠海市金湾区三灶镇榕月路158号</t>
  </si>
  <si>
    <t>北京博纳国际影城（方庄店）</t>
    <phoneticPr fontId="11" type="noConversion"/>
  </si>
  <si>
    <t>深圳市橙天文创影院</t>
  </si>
  <si>
    <t>深圳市星晨国际影城</t>
  </si>
  <si>
    <t>金海华府商圈</t>
  </si>
  <si>
    <t>星际家园商圈</t>
  </si>
  <si>
    <t>欧景花园商圈</t>
  </si>
  <si>
    <t>深圳市宝安区新安街道新安四路金海华府1栋2A001</t>
  </si>
  <si>
    <t>深圳市宝安区松岗街道松明大道红星社区星际家园永辉超市三楼（复亚医院对面）</t>
  </si>
  <si>
    <t>深圳市龙岗区龙城街道中心城欧景花园三期10号楼地下二层商铺</t>
  </si>
  <si>
    <t>东莞中影嘉莱影城（塘厦店）</t>
  </si>
  <si>
    <t>东莞星耀中影南方国际影城</t>
  </si>
  <si>
    <t>东莞常平天鹅湖电影院</t>
  </si>
  <si>
    <t>东莞中影摩登国际影城</t>
  </si>
  <si>
    <t>文化广场商圈</t>
  </si>
  <si>
    <t>江南商圈</t>
  </si>
  <si>
    <t>东兴路商圈</t>
  </si>
  <si>
    <t>东莞市塘厦镇田心路82号田心文化商业广场金正和百货4楼（观光电梯直上）</t>
  </si>
  <si>
    <t>东莞市黄江镇江南路47号5层501号</t>
  </si>
  <si>
    <t>东莞市望牛墩镇文化中心二楼</t>
  </si>
  <si>
    <t>中山市中影嘉莱影城</t>
  </si>
  <si>
    <t>汇豪商业商圈</t>
  </si>
  <si>
    <t>合胜百货商圈</t>
  </si>
  <si>
    <t>坚美商圈</t>
  </si>
  <si>
    <t>江门市鹤山市文明路90号坚美广场4层</t>
  </si>
  <si>
    <t>惠州中影嘉莱影城</t>
  </si>
  <si>
    <t>万家购物商圈</t>
  </si>
  <si>
    <t>东湖花园商圈</t>
  </si>
  <si>
    <t>惠州市博罗县龙溪镇岗湖路22号友田万家购物广场2楼</t>
  </si>
  <si>
    <t>客户 Client：</t>
    <phoneticPr fontId="11" type="noConversion"/>
  </si>
  <si>
    <t>产品 Product：</t>
    <phoneticPr fontId="11" type="noConversion"/>
  </si>
  <si>
    <t>工作程序：</t>
    <phoneticPr fontId="11" type="noConversion"/>
  </si>
  <si>
    <t>详细说明（Description）</t>
    <phoneticPr fontId="11" type="noConversion"/>
  </si>
  <si>
    <t>城市：</t>
    <phoneticPr fontId="11" type="noConversion"/>
  </si>
  <si>
    <t>媒体形式：</t>
    <phoneticPr fontId="11" type="noConversion"/>
  </si>
  <si>
    <t>银幕映前TVC广告</t>
    <phoneticPr fontId="11" type="noConversion"/>
  </si>
  <si>
    <t>MO形式：</t>
    <phoneticPr fontId="11" type="noConversion"/>
  </si>
  <si>
    <t>2. 电子格式，如AVI、MPG、WMV、MOV等高清无压缩原大文件（8BTE），序列图格式JPG、TGA、TIFF等（序列图需音频文件：WAV格式的5.1声道分轨声音文件（24bit））。左右眼序列帧：Tiff或者TGA格式，RGB色彩通道。</t>
    <phoneticPr fontId="11" type="noConversion"/>
  </si>
  <si>
    <t>16：9广告画面素材：近似满屏效果，推荐按如下要求提供高精度MOV视频文件；</t>
    <phoneticPr fontId="11" type="noConversion"/>
  </si>
  <si>
    <t xml:space="preserve">1. 画面比例：16：9；  </t>
    <phoneticPr fontId="11" type="noConversion"/>
  </si>
  <si>
    <t>2. 分辨率：1920 x 1080（高清）；</t>
    <phoneticPr fontId="11" type="noConversion"/>
  </si>
  <si>
    <t>3. 总比特率：2万kbps以上；</t>
    <phoneticPr fontId="11" type="noConversion"/>
  </si>
  <si>
    <t>4. 帧数：24帧/秒；即：24PSF(一定优先提供24帧/秒的广告素材，如果没有24帧/秒，而只提供25帧/秒（25PSF）的素材，则文件再转换成电影制作的24帧/秒。</t>
    <phoneticPr fontId="11" type="noConversion"/>
  </si>
  <si>
    <t xml:space="preserve">1. 遮幅拷贝素材规格：分辨率1920×1038，高清无压缩AVI格式或BETA带，宽高比1.85:1，遮幅制式影片前广告100%银幕画面。 </t>
    <phoneticPr fontId="11" type="noConversion"/>
  </si>
  <si>
    <t>2. 宽幅拷贝素材规格：分辨率1920×804，高清无压缩AVI格式或BETA带，宽高比2.35:1，宽幅制式影片前广告100%银幕画面。</t>
    <phoneticPr fontId="11" type="noConversion"/>
  </si>
  <si>
    <t>备注：</t>
    <phoneticPr fontId="11" type="noConversion"/>
  </si>
  <si>
    <t>1. 根据2017最新广告法第十四条规定：通过大众传播媒介发布的广告应当显著标明“广告”字样。</t>
    <phoneticPr fontId="11" type="noConversion"/>
  </si>
  <si>
    <t>2. 如有形象代言人等需要提供相应的授权。</t>
    <phoneticPr fontId="11" type="noConversion"/>
  </si>
  <si>
    <t>3. 如要跟其他方合作，出现另外方的ＬＯＧＯ或画面，则需要另一方出具的书面授权；</t>
    <phoneticPr fontId="11" type="noConversion"/>
  </si>
  <si>
    <t>最迟提供物料时间：</t>
    <phoneticPr fontId="11" type="noConversion"/>
  </si>
  <si>
    <t>上刊前10个工作日前；</t>
    <phoneticPr fontId="11" type="noConversion"/>
  </si>
  <si>
    <t>发布日期：</t>
    <phoneticPr fontId="11" type="noConversion"/>
  </si>
  <si>
    <t>制作咨询人：</t>
    <phoneticPr fontId="11" type="noConversion"/>
  </si>
  <si>
    <t>物料递送地址及Email：</t>
    <phoneticPr fontId="11" type="noConversion"/>
  </si>
  <si>
    <t>西安和平电影院</t>
  </si>
  <si>
    <t>肇庆市端州区棠岗路6号星湖尚景苑二期商住综合楼4楼</t>
  </si>
  <si>
    <t>淮北</t>
  </si>
  <si>
    <t>六安市金安区梅山路与皖西路交叉口新都会环球广场天街2楼</t>
  </si>
  <si>
    <t>重庆市涪陵新区聚龙大道122号新城天街C区3楼</t>
  </si>
  <si>
    <t>湖北省荆州市河市区北京中路334号时尚广场三楼</t>
  </si>
  <si>
    <t>鄂州</t>
    <phoneticPr fontId="11" type="noConversion"/>
  </si>
  <si>
    <t>益阳</t>
  </si>
  <si>
    <t>益阳市南县南洲镇南洲路赤沙广场</t>
  </si>
  <si>
    <t>海东</t>
    <phoneticPr fontId="11" type="noConversion"/>
  </si>
  <si>
    <t>海东市平安县平安镇南环路东郡丽都一期</t>
  </si>
  <si>
    <t>自贡市富顺县富世镇减社区15组251号（千盛广场）</t>
  </si>
  <si>
    <t>天津市蓟县蓟州区新城国际购物广场3层</t>
  </si>
  <si>
    <t>玉溪</t>
    <phoneticPr fontId="11" type="noConversion"/>
  </si>
  <si>
    <t>石河子</t>
  </si>
  <si>
    <t>石河子</t>
    <phoneticPr fontId="11" type="noConversion"/>
  </si>
  <si>
    <t>太平洋影城（时代豪廷店）</t>
  </si>
  <si>
    <t>豪廷广场商圈</t>
  </si>
  <si>
    <t>成都市郫都区望丛中路1092号时代豪廷广场3楼、4楼</t>
  </si>
  <si>
    <t>青岛利群华艺影院金鼎广场店</t>
  </si>
  <si>
    <t>新一城欢乐印象影城</t>
  </si>
  <si>
    <t>中影星光国际影城</t>
  </si>
  <si>
    <t>欢乐大都会智能影城</t>
  </si>
  <si>
    <t>新一城</t>
  </si>
  <si>
    <t>新世界商业广场</t>
  </si>
  <si>
    <t>希望广场</t>
  </si>
  <si>
    <t>长隆广场</t>
  </si>
  <si>
    <t>红河</t>
    <phoneticPr fontId="11" type="noConversion"/>
  </si>
  <si>
    <t>曲靖</t>
    <phoneticPr fontId="11" type="noConversion"/>
  </si>
  <si>
    <t>城市分级</t>
    <phoneticPr fontId="11" type="noConversion"/>
  </si>
  <si>
    <t>资源属性</t>
    <phoneticPr fontId="11" type="noConversion"/>
  </si>
  <si>
    <t>院线归属</t>
    <phoneticPr fontId="11" type="noConversion"/>
  </si>
  <si>
    <t>影院座位数</t>
    <phoneticPr fontId="11" type="noConversion"/>
  </si>
  <si>
    <t>DMAX
厅数</t>
    <phoneticPr fontId="11" type="noConversion"/>
  </si>
  <si>
    <t>DMAX
座位数</t>
    <phoneticPr fontId="11" type="noConversion"/>
  </si>
  <si>
    <t>宋家庄交通枢纽商圈</t>
    <phoneticPr fontId="11" type="noConversion"/>
  </si>
  <si>
    <t>西站商圈</t>
    <phoneticPr fontId="11" type="noConversion"/>
  </si>
  <si>
    <t>北京博纳国际影城（悠唐店）</t>
    <phoneticPr fontId="11" type="noConversion"/>
  </si>
  <si>
    <t>北京恒业影城</t>
    <phoneticPr fontId="11" type="noConversion"/>
  </si>
  <si>
    <t>万丰路商圈</t>
    <phoneticPr fontId="11" type="noConversion"/>
  </si>
  <si>
    <t>金源商圈</t>
    <phoneticPr fontId="11" type="noConversion"/>
  </si>
  <si>
    <t>土桥商圈</t>
    <phoneticPr fontId="11" type="noConversion"/>
  </si>
  <si>
    <t>【独家】</t>
    <phoneticPr fontId="11" type="noConversion"/>
  </si>
  <si>
    <t>置城广场</t>
  </si>
  <si>
    <t>浙江时代</t>
    <phoneticPr fontId="11" type="noConversion"/>
  </si>
  <si>
    <t>幸福蓝海捞品城影城</t>
  </si>
  <si>
    <t>捞品城</t>
  </si>
  <si>
    <t>美佳华商圈</t>
  </si>
  <si>
    <t>哈尔滨盈日影城（双城市店）</t>
  </si>
  <si>
    <t>哈顿商圈</t>
  </si>
  <si>
    <t>哈尔滨市双城区团结大街12号曼哈顿购物广场4层</t>
  </si>
  <si>
    <t>北京市朝阳区三丰北里2号楼悠唐生活广场B1层（朝阳门钱柜对面）</t>
  </si>
  <si>
    <t>深圳市宝安区石岩街道塘头大道39号一楼（邮政银行旁）</t>
  </si>
  <si>
    <t>深圳市宝安区西乡街道广深公路（107国道）西乡段660号创富时代俊景园第2层局部</t>
  </si>
  <si>
    <t>深圳市坪山新区坑梓街道金田华苑西1号楼三层（坑梓麦当劳三层）</t>
  </si>
  <si>
    <t>重庆博纳国际影城（月鑫店）</t>
  </si>
  <si>
    <t>杭州市富阳区龙山路126号（三小对面）</t>
  </si>
  <si>
    <t>天津市自贸区（中心商务区）新港路1813号宝龙城市广场四楼4F-012</t>
  </si>
  <si>
    <t>宁波市镇海区骆驼街道汶骆路19号（万宝城3楼）</t>
  </si>
  <si>
    <t>苏州中影国际影城（圆融店）</t>
  </si>
  <si>
    <t>长春耀莱成龙国际影城（宽城店）</t>
  </si>
  <si>
    <t>玉溪市红塔区东风中路美佳华商业广场四楼（沃尔玛四楼）</t>
  </si>
  <si>
    <t>玉溪市易门县财盛商业广场公租房二期6栋3楼（方屯红砖厂斜对面）</t>
  </si>
  <si>
    <t>红河州蒙自市五大中心（红河大剧院底层）</t>
  </si>
  <si>
    <t>曲靖市陆良县沿河街14号工人文化宫（爨文化广场旁）</t>
  </si>
  <si>
    <t>广州市越秀区沿江西路65号（近广州文化公园）</t>
  </si>
  <si>
    <t>深圳市园岭中路万佳广场（新一佳）2楼</t>
  </si>
  <si>
    <t>深圳市龙岗区（中心城）文化中心A区一层</t>
  </si>
  <si>
    <t>东莞市振华西二横路2号星晨国际影城（企石店）</t>
  </si>
  <si>
    <t>泉州市南安市溪美长安街新华都四楼（kk金楼下）</t>
  </si>
  <si>
    <t>泉州市南安市洪濑镇东西工业区（307省道旁）</t>
  </si>
  <si>
    <t>贵阳市乌当区顺海路88号（保利温泉新城演艺中心内）</t>
  </si>
  <si>
    <t>世纪大道</t>
  </si>
  <si>
    <t>航欣嘉都商业城</t>
  </si>
  <si>
    <t>西安市洪庆街北段800号航欣嘉都商业城A座4楼</t>
  </si>
  <si>
    <t>综合票房城市排名</t>
    <phoneticPr fontId="11" type="noConversion"/>
  </si>
  <si>
    <t>分账票房城市排名</t>
    <phoneticPr fontId="11" type="noConversion"/>
  </si>
  <si>
    <t>综合票房全国排名</t>
    <phoneticPr fontId="11" type="noConversion"/>
  </si>
  <si>
    <t>分账票房全国排名</t>
    <phoneticPr fontId="11" type="noConversion"/>
  </si>
  <si>
    <t>巢湖中影火星湖影城</t>
  </si>
  <si>
    <t>耳街商圈</t>
  </si>
  <si>
    <t>幸福蓝海国际影城马鞍山金鹰店</t>
  </si>
  <si>
    <t>东营市济南路与西四路交汇处利群瑞泰购物广场5楼</t>
  </si>
  <si>
    <t>毕节市威宁贵州毕节市威宁县海边街道万鸿城12栋4楼</t>
  </si>
  <si>
    <t>兴正元广场</t>
  </si>
  <si>
    <t>西安市钟楼商圈内民生购物中心六楼</t>
  </si>
  <si>
    <t>小桥商圈</t>
  </si>
  <si>
    <t>西宁市城北区小桥大街6号小桥商贸城4楼</t>
  </si>
  <si>
    <t>中影星美</t>
    <phoneticPr fontId="11" type="noConversion"/>
  </si>
  <si>
    <t>泉州永春县智泉影城</t>
  </si>
  <si>
    <t>华冠欢乐城商圈</t>
  </si>
  <si>
    <t>北京市房山区兴房大街38号华冠欢乐城F4层</t>
  </si>
  <si>
    <t>时代商圈</t>
  </si>
  <si>
    <t>滁州</t>
  </si>
  <si>
    <t>合肥</t>
  </si>
  <si>
    <t>台州</t>
  </si>
  <si>
    <t>柳州</t>
  </si>
  <si>
    <t>西安</t>
  </si>
  <si>
    <t>恩施</t>
    <phoneticPr fontId="11" type="noConversion"/>
  </si>
  <si>
    <t>万达院线</t>
  </si>
  <si>
    <t>甘肃新视界院线</t>
  </si>
  <si>
    <t>影院分账票房（万）</t>
  </si>
  <si>
    <t>人次（万）</t>
  </si>
  <si>
    <t>合肥罍街时代国际影城</t>
  </si>
  <si>
    <t>罍街美食街商圈</t>
  </si>
  <si>
    <t>合肥市包河区宁国南路与水阳江路交口罍街美食街13栋3楼</t>
  </si>
  <si>
    <t>龙港极客国际影城</t>
  </si>
  <si>
    <t>财富广场</t>
  </si>
  <si>
    <t>中影嘉宝国际影城</t>
  </si>
  <si>
    <t>金运通公馆</t>
  </si>
  <si>
    <t>慈云寺桥商圈</t>
    <phoneticPr fontId="11" type="noConversion"/>
  </si>
  <si>
    <t>生活广场商圈</t>
  </si>
  <si>
    <t>南宁奥斯卡国际影城</t>
  </si>
  <si>
    <t>普罗旺斯商圈</t>
  </si>
  <si>
    <t>南宁市江南区普罗旺斯白沙大道109号香奈儿庄园7号楼2,3楼</t>
  </si>
  <si>
    <t>晋中</t>
    <phoneticPr fontId="11" type="noConversion"/>
  </si>
  <si>
    <t>东关东森商圈</t>
  </si>
  <si>
    <t>田森商圈</t>
  </si>
  <si>
    <t>晋中市榆次区东大街86号大东关东森超市2层</t>
  </si>
  <si>
    <t>晋中市平遥县田森汇4层星映国际影城</t>
  </si>
  <si>
    <t>晋中市榆次区文华街定阳路交叉口大学城生活广场A1-401</t>
  </si>
  <si>
    <t>君悦华庭商业街</t>
  </si>
  <si>
    <t>雨润中央商场</t>
  </si>
  <si>
    <t>中央商场</t>
  </si>
  <si>
    <t>镇江市丹阳市丹北镇后巷君悦华庭商业D区四层</t>
  </si>
  <si>
    <t>镇江市句容市华阳路1号中央商场6楼</t>
  </si>
  <si>
    <t>镇江市扬中市江州西路8号中央商场7楼</t>
  </si>
  <si>
    <t>盐城市新纪元皇家国际影城</t>
  </si>
  <si>
    <t>市中心中茵海华商业区</t>
  </si>
  <si>
    <t>新纪元商业综合体</t>
  </si>
  <si>
    <t xml:space="preserve">名尚国际购物广场    </t>
  </si>
  <si>
    <t>阜宁城南</t>
  </si>
  <si>
    <t xml:space="preserve">恒隆广场商业综合体   </t>
  </si>
  <si>
    <t xml:space="preserve">鑫鼎国际商业综合体       </t>
  </si>
  <si>
    <t>盐城市射阳县沿河路64-1号（近步行街）</t>
  </si>
  <si>
    <t>盐城市建军中路59号（苏宁电器五楼）</t>
  </si>
  <si>
    <t>盐城市亭湖区开放大道北路65号新纪元广场5F</t>
  </si>
  <si>
    <t>盐城市景湖路与向阳路交汇处名尚国际购物广场2楼名尚影城</t>
  </si>
  <si>
    <t>盐城市阜宁县上海路409号新苏7楼</t>
  </si>
  <si>
    <t>盐城市建湖县建湖县湖中路与新建路交汇处恒隆广场4楼</t>
  </si>
  <si>
    <t>盐城市滨海县滨海县鑫鼎国际4楼</t>
  </si>
  <si>
    <t>灌云新时代影城</t>
  </si>
  <si>
    <t>江苏东海乐趴蓝海影城</t>
  </si>
  <si>
    <t>金事达购物中心</t>
  </si>
  <si>
    <t xml:space="preserve">聚龙公馆商业街  </t>
  </si>
  <si>
    <t>连云港市灌云县胜利中路208号</t>
  </si>
  <si>
    <t>连云港市东海县利民西路128号台北乐趴娱乐综合体3F</t>
  </si>
  <si>
    <t>影院综合票房（万）</t>
    <phoneticPr fontId="11" type="noConversion"/>
  </si>
  <si>
    <t>欢乐商圈</t>
  </si>
  <si>
    <t>遂宁</t>
    <phoneticPr fontId="11" type="noConversion"/>
  </si>
  <si>
    <t>广元</t>
    <phoneticPr fontId="11" type="noConversion"/>
  </si>
  <si>
    <t>晋城</t>
    <phoneticPr fontId="11" type="noConversion"/>
  </si>
  <si>
    <t>遂宁中环电影城</t>
  </si>
  <si>
    <t>中环影城广元百利城店</t>
  </si>
  <si>
    <t>安顺市聚光星影城</t>
  </si>
  <si>
    <t>贵阳华夏国际影城</t>
  </si>
  <si>
    <t>国贸商圈</t>
  </si>
  <si>
    <t>红旗购物商圈</t>
  </si>
  <si>
    <t>华夏商圈</t>
  </si>
  <si>
    <t>乐购商圈</t>
  </si>
  <si>
    <t>近水楼台商圈</t>
  </si>
  <si>
    <t>遂宁市船山区嘉禾西路169号近水楼台商业楼三层6号门面</t>
  </si>
  <si>
    <t>千城百货商圈</t>
  </si>
  <si>
    <t>香河众秀国际影城</t>
  </si>
  <si>
    <t>盘锦市中影新天地国际影城</t>
  </si>
  <si>
    <t>长春中影雷纳国际影城</t>
  </si>
  <si>
    <t>辽源市中影新天地巨幕影城</t>
  </si>
  <si>
    <t>廊坊市香河县淑阳镇新华大街南香河文化艺术中心二层</t>
  </si>
  <si>
    <t>香河文化艺术中心</t>
  </si>
  <si>
    <t>盘锦市兴隆台区林丰路油田新玛特北坤宇新天地5楼</t>
  </si>
  <si>
    <t>萧山街博方广场</t>
  </si>
  <si>
    <t>长春市经开区萧山街伊东商城（原博方广场）2楼</t>
  </si>
  <si>
    <t>御峰广场</t>
  </si>
  <si>
    <t>辽源市龙山区人民大街640号御峰广场5楼</t>
  </si>
  <si>
    <t>延百购物中心</t>
  </si>
  <si>
    <t>欧亚购物中心</t>
  </si>
  <si>
    <t>国商百货</t>
  </si>
  <si>
    <t>毓秀商圈</t>
  </si>
  <si>
    <t>永乐商圈</t>
  </si>
  <si>
    <t>东附商圈</t>
  </si>
  <si>
    <t>思茅商圈</t>
  </si>
  <si>
    <t>娜允商圈</t>
  </si>
  <si>
    <t>红旗商圈</t>
  </si>
  <si>
    <t>普洱市思茅区振兴中路27号中心商务区三楼</t>
  </si>
  <si>
    <t>普洱市孟连县金塔路5号娜允国际A幢4楼</t>
  </si>
  <si>
    <t>普洱市宁洱哈尼族彝族自治县普洱古镇三楼</t>
  </si>
  <si>
    <t>西双版纳</t>
    <phoneticPr fontId="11" type="noConversion"/>
  </si>
  <si>
    <t>莎湾商圈</t>
  </si>
  <si>
    <t>国威财富商圈</t>
  </si>
  <si>
    <t>勐腊商圈</t>
  </si>
  <si>
    <t>古槐路商圈</t>
  </si>
  <si>
    <t>济宁市古槐路南首</t>
  </si>
  <si>
    <t>怀柔商圈</t>
    <phoneticPr fontId="11" type="noConversion"/>
  </si>
  <si>
    <t>三亚</t>
    <phoneticPr fontId="11" type="noConversion"/>
  </si>
  <si>
    <t>万宁</t>
    <phoneticPr fontId="11" type="noConversion"/>
  </si>
  <si>
    <t>永州</t>
    <phoneticPr fontId="11" type="noConversion"/>
  </si>
  <si>
    <t>娄星广场商圈</t>
  </si>
  <si>
    <t>娄底市娄星区氐星路星海名都裙楼一楼（娄星广场旁）</t>
  </si>
  <si>
    <t>愉景新城中心广场商圈</t>
  </si>
  <si>
    <t>衡阳市蒸湘区愉景新城中心广场北侧负一层</t>
  </si>
  <si>
    <t>太丰中央广场商圈</t>
  </si>
  <si>
    <t>创发城商圈</t>
  </si>
  <si>
    <t>永州市冷水滩区珊瑚路创发城一楼</t>
  </si>
  <si>
    <t>清桥路商圈</t>
  </si>
  <si>
    <t>永州市河东欧利豪廷酒店南侧步行街内150米(清桥路1号A7栋2楼)</t>
  </si>
  <si>
    <t>金水湾广场商圈</t>
  </si>
  <si>
    <t>永州市冷水滩区零陵中路829号金水湾广场5楼</t>
  </si>
  <si>
    <t>鹏晖商业广场商圈</t>
  </si>
  <si>
    <t>南国超市商圈</t>
  </si>
  <si>
    <t>三亚市天涯区迎宾路9号南国超市3层</t>
  </si>
  <si>
    <t>万宁文化商业广场商圈</t>
  </si>
  <si>
    <t>万宁市万城镇人民中路万宁文化商业广场3楼</t>
  </si>
  <si>
    <t>美食文化街商圈</t>
  </si>
  <si>
    <t>三亚中影丽禾国际影城</t>
  </si>
  <si>
    <t>三亚中影星美国际影城</t>
  </si>
  <si>
    <t>丽禾商圈</t>
  </si>
  <si>
    <t>鸿港新商圈</t>
  </si>
  <si>
    <t>三亚市吉阳区迎宾路鸿港新贸城A区1号楼5层</t>
  </si>
  <si>
    <t>屯昌</t>
    <phoneticPr fontId="11" type="noConversion"/>
  </si>
  <si>
    <t>南部县南隆镇丽都影城</t>
  </si>
  <si>
    <t>艺美国际影城</t>
  </si>
  <si>
    <t>北山商圈</t>
  </si>
  <si>
    <t>三星美庐商圈</t>
  </si>
  <si>
    <t>南充市南部县东风路北山超市3楼</t>
  </si>
  <si>
    <t>南充市营山县三星美庐5F</t>
  </si>
  <si>
    <t>贵阳碧园国际影城</t>
  </si>
  <si>
    <t>修文逸都国际影城</t>
  </si>
  <si>
    <t>碧园商圈</t>
  </si>
  <si>
    <t>逸都商圈</t>
  </si>
  <si>
    <t>北京唐阁影城（怀柔星光天地店）</t>
    <phoneticPr fontId="11" type="noConversion"/>
  </si>
  <si>
    <t>杭州市建德市新安江街道严州大道1339号4楼</t>
  </si>
  <si>
    <t>爱琴海购物公园</t>
  </si>
  <si>
    <t>高笋塘商圈</t>
  </si>
  <si>
    <t>区钱江世纪城</t>
  </si>
  <si>
    <t>建德商圈</t>
  </si>
  <si>
    <t>朝阳商圈</t>
  </si>
  <si>
    <t>高铁站商圈</t>
  </si>
  <si>
    <t>珠江路商圈</t>
  </si>
  <si>
    <t>榆次商圈</t>
  </si>
  <si>
    <t>汉王路商圈</t>
  </si>
  <si>
    <t>未知</t>
  </si>
  <si>
    <t>济南中影凤凰国际影城（大学城店）</t>
  </si>
  <si>
    <t>章丘大学城</t>
  </si>
  <si>
    <t>奥斯卡中国巨幕影城唐延路店</t>
  </si>
  <si>
    <t>禾盛商圈</t>
  </si>
  <si>
    <t>序号</t>
    <phoneticPr fontId="11" type="noConversion"/>
  </si>
  <si>
    <t>立交商圈</t>
  </si>
  <si>
    <t>沈阳新民富源国际影城</t>
  </si>
  <si>
    <t>北京耀莱成龙国际影城（马连道店）</t>
    <phoneticPr fontId="11" type="noConversion"/>
  </si>
  <si>
    <t>泰州</t>
    <phoneticPr fontId="11" type="noConversion"/>
  </si>
  <si>
    <t>南京</t>
    <phoneticPr fontId="11" type="noConversion"/>
  </si>
  <si>
    <t>地区</t>
    <phoneticPr fontId="11" type="noConversion"/>
  </si>
  <si>
    <t>郑州奥斯卡亚星小龙影城</t>
  </si>
  <si>
    <t>郑州美港激光MAX影城</t>
  </si>
  <si>
    <t>郑州市二七区长江路与嵩山路交叉口亚星盛世星尚中心西南角4楼</t>
  </si>
  <si>
    <t>郑州市龙湖镇文昌路与泰山路交叉口（龙湖商业广场二期3楼)</t>
  </si>
  <si>
    <t>龙湖商业广场</t>
  </si>
  <si>
    <t>南昌冷杉欢腾影城（上海北路店）</t>
  </si>
  <si>
    <t>西安路商圈</t>
  </si>
  <si>
    <t>文投国际影城汉中南郑店</t>
  </si>
  <si>
    <t>长街商圈</t>
  </si>
  <si>
    <t>百隆时代商圈</t>
  </si>
  <si>
    <t>汉中市天汉长街文化公园A区</t>
  </si>
  <si>
    <t>汉中市南郑区百隆时代广场</t>
  </si>
  <si>
    <t>扬州江都大地头等舱影城</t>
  </si>
  <si>
    <t>扬州中影东方国际影城（高邮店）</t>
  </si>
  <si>
    <t>扬州中影兴厦影城（江都店）</t>
  </si>
  <si>
    <t>奥邦广场商圈</t>
  </si>
  <si>
    <t>大润发超市商圈</t>
  </si>
  <si>
    <t>国贸大厦商圈</t>
  </si>
  <si>
    <t>兴厦市场商圈</t>
  </si>
  <si>
    <t>扬州市运河南路128号四楼中影华纳（奥邦广场4楼）</t>
  </si>
  <si>
    <t>扬州市江都区文昌东路1316号</t>
  </si>
  <si>
    <t>扬州市高邮市文游中路133号国贸大厦2楼</t>
  </si>
  <si>
    <t>扬州市江都区仙城北路123号兴厦市场北门上2楼</t>
  </si>
  <si>
    <t>南通滨江时尚影城</t>
  </si>
  <si>
    <t>南通世纪环球国际影城如东欧尚店</t>
  </si>
  <si>
    <t>常州金坛中影国际影城</t>
  </si>
  <si>
    <t>华润苏果商圈</t>
  </si>
  <si>
    <t>滨江时尚广场商圈</t>
  </si>
  <si>
    <t>通海路商圈</t>
  </si>
  <si>
    <t>南通市崇川区长江路中远路路口滨江时尚广场A区4楼</t>
  </si>
  <si>
    <t>南通市如东县掘港镇通海路9号</t>
  </si>
  <si>
    <t>常州市金坛区华城中路1-3号华润苏果四楼</t>
  </si>
  <si>
    <t>溪城时代国际影城</t>
  </si>
  <si>
    <t>溪城商圈</t>
  </si>
  <si>
    <t>贵阳市花溪区徐家冲南路2号</t>
  </si>
  <si>
    <t>陇南</t>
    <phoneticPr fontId="11" type="noConversion"/>
  </si>
  <si>
    <t>陇南青影国际数字影城</t>
  </si>
  <si>
    <t>陇南商圈</t>
  </si>
  <si>
    <t>包头市昆区阿尔丁北大街与文化路交叉口泊景湾8号楼3层</t>
  </si>
  <si>
    <t>周口天鸿中影数字影城</t>
  </si>
  <si>
    <t>周口郸城奥斯卡国际影城</t>
  </si>
  <si>
    <t>周口鹿邑奥斯卡华联国际影城</t>
  </si>
  <si>
    <t>周口沈丘奥斯卡国际影城</t>
  </si>
  <si>
    <t>周口项城欧蓓莎奥斯卡影城</t>
  </si>
  <si>
    <t>周口太康万里奥斯卡国际影城</t>
  </si>
  <si>
    <t>周口西华奥斯卡国际影城</t>
  </si>
  <si>
    <t>周口商水润德奥斯卡影城</t>
  </si>
  <si>
    <t>淮阳天鸿世贸广场</t>
  </si>
  <si>
    <t>郸城建业广场</t>
  </si>
  <si>
    <t>鹿邑华联商厦</t>
  </si>
  <si>
    <t>沈丘隆鼎国贸</t>
  </si>
  <si>
    <t>项城欧蓓莎</t>
  </si>
  <si>
    <t>太康万里广场</t>
  </si>
  <si>
    <t>西华女娲广场</t>
  </si>
  <si>
    <t>商水润德商场</t>
  </si>
  <si>
    <t>周口市淮阳县羲皇大道与清风路交叉口天鸿世贸广场四楼</t>
  </si>
  <si>
    <t>周口市郸城新华路建业广场四楼</t>
  </si>
  <si>
    <t>周口市鹿邑县紫气大道西段华联商厦五楼</t>
  </si>
  <si>
    <t>周口市沈丘县淮河西路隆鼎国贸6楼</t>
  </si>
  <si>
    <t>周口市项城市欧蓓莎国际商贸城4号楼4楼</t>
  </si>
  <si>
    <t>周口市太康县交通路2号万里新万悦购物广场6楼</t>
  </si>
  <si>
    <t>周口市西华女娲广场路北箕城路银座4楼</t>
  </si>
  <si>
    <t>周口市商水县行政路东段润德商场5楼</t>
  </si>
  <si>
    <t>城市级别</t>
    <phoneticPr fontId="11" type="noConversion"/>
  </si>
  <si>
    <t>A1</t>
  </si>
  <si>
    <t>A1</t>
    <phoneticPr fontId="11" type="noConversion"/>
  </si>
  <si>
    <t>A2</t>
    <phoneticPr fontId="11" type="noConversion"/>
  </si>
  <si>
    <r>
      <t>北京博纳国际影城通州土桥店</t>
    </r>
    <r>
      <rPr>
        <sz val="10"/>
        <color rgb="FFFF0000"/>
        <rFont val="微软雅黑"/>
        <family val="2"/>
        <charset val="134"/>
      </rPr>
      <t>-2018年12月15日启用</t>
    </r>
    <phoneticPr fontId="11" type="noConversion"/>
  </si>
  <si>
    <r>
      <t>北京博纳晶品国际影城（万寿路店）</t>
    </r>
    <r>
      <rPr>
        <sz val="10"/>
        <color rgb="FFFF0000"/>
        <rFont val="微软雅黑"/>
        <family val="2"/>
        <charset val="134"/>
      </rPr>
      <t>-2018年12月15日启用</t>
    </r>
    <phoneticPr fontId="11" type="noConversion"/>
  </si>
  <si>
    <r>
      <t>北京博纳国际影城（通州店）</t>
    </r>
    <r>
      <rPr>
        <sz val="10"/>
        <color rgb="FFFF0000"/>
        <rFont val="微软雅黑"/>
        <family val="2"/>
        <charset val="134"/>
      </rPr>
      <t>-2018年12月15日启用</t>
    </r>
    <phoneticPr fontId="11" type="noConversion"/>
  </si>
  <si>
    <t>乐幕</t>
  </si>
  <si>
    <t>奥北商圈</t>
    <phoneticPr fontId="11" type="noConversion"/>
  </si>
  <si>
    <t>五棵松商圈</t>
    <phoneticPr fontId="11" type="noConversion"/>
  </si>
  <si>
    <t>西客站商圈</t>
    <phoneticPr fontId="11" type="noConversion"/>
  </si>
  <si>
    <t xml:space="preserve">刊例价格
（2周/元）            </t>
    <phoneticPr fontId="11" type="noConversion"/>
  </si>
  <si>
    <t>福州</t>
    <phoneticPr fontId="11" type="noConversion"/>
  </si>
  <si>
    <t>珠海</t>
    <phoneticPr fontId="11" type="noConversion"/>
  </si>
  <si>
    <t>梅州</t>
    <phoneticPr fontId="11" type="noConversion"/>
  </si>
  <si>
    <t>揭阳</t>
    <phoneticPr fontId="11" type="noConversion"/>
  </si>
  <si>
    <t>汕头</t>
    <phoneticPr fontId="11" type="noConversion"/>
  </si>
  <si>
    <t>汕尾</t>
    <phoneticPr fontId="11" type="noConversion"/>
  </si>
  <si>
    <t>云浮</t>
    <phoneticPr fontId="11" type="noConversion"/>
  </si>
  <si>
    <t>南宁</t>
    <phoneticPr fontId="11" type="noConversion"/>
  </si>
  <si>
    <t>柳州</t>
    <phoneticPr fontId="11" type="noConversion"/>
  </si>
  <si>
    <t>漳州</t>
    <phoneticPr fontId="11" type="noConversion"/>
  </si>
  <si>
    <t>常州</t>
    <phoneticPr fontId="11" type="noConversion"/>
  </si>
  <si>
    <t>镇江</t>
    <phoneticPr fontId="11" type="noConversion"/>
  </si>
  <si>
    <t>南通</t>
    <phoneticPr fontId="11" type="noConversion"/>
  </si>
  <si>
    <t>安庆</t>
    <phoneticPr fontId="11" type="noConversion"/>
  </si>
  <si>
    <t>阜阳</t>
    <phoneticPr fontId="11" type="noConversion"/>
  </si>
  <si>
    <t>滁州</t>
    <phoneticPr fontId="11" type="noConversion"/>
  </si>
  <si>
    <t>娄底</t>
    <phoneticPr fontId="11" type="noConversion"/>
  </si>
  <si>
    <t>邵阳</t>
    <phoneticPr fontId="11" type="noConversion"/>
  </si>
  <si>
    <t>衡阳</t>
    <phoneticPr fontId="11" type="noConversion"/>
  </si>
  <si>
    <t>赣州</t>
    <phoneticPr fontId="11" type="noConversion"/>
  </si>
  <si>
    <t>上饶</t>
    <phoneticPr fontId="11" type="noConversion"/>
  </si>
  <si>
    <t>烟台</t>
    <phoneticPr fontId="11" type="noConversion"/>
  </si>
  <si>
    <t>潍坊</t>
    <phoneticPr fontId="11" type="noConversion"/>
  </si>
  <si>
    <t>东营</t>
    <phoneticPr fontId="11" type="noConversion"/>
  </si>
  <si>
    <t>德州</t>
    <phoneticPr fontId="11" type="noConversion"/>
  </si>
  <si>
    <t>临沂</t>
    <phoneticPr fontId="11" type="noConversion"/>
  </si>
  <si>
    <t>开封</t>
    <phoneticPr fontId="11" type="noConversion"/>
  </si>
  <si>
    <t>商丘</t>
    <phoneticPr fontId="11" type="noConversion"/>
  </si>
  <si>
    <t>石家庄</t>
    <phoneticPr fontId="11" type="noConversion"/>
  </si>
  <si>
    <t>唐山</t>
    <phoneticPr fontId="11" type="noConversion"/>
  </si>
  <si>
    <t>衡水</t>
    <phoneticPr fontId="11" type="noConversion"/>
  </si>
  <si>
    <t>廊坊</t>
    <phoneticPr fontId="11" type="noConversion"/>
  </si>
  <si>
    <t>阜新</t>
    <phoneticPr fontId="11" type="noConversion"/>
  </si>
  <si>
    <t>朝阳</t>
    <phoneticPr fontId="11" type="noConversion"/>
  </si>
  <si>
    <t>丹东</t>
    <phoneticPr fontId="11" type="noConversion"/>
  </si>
  <si>
    <t>辽阳</t>
    <phoneticPr fontId="11" type="noConversion"/>
  </si>
  <si>
    <t>贵阳</t>
    <phoneticPr fontId="11" type="noConversion"/>
  </si>
  <si>
    <t>遵义</t>
    <phoneticPr fontId="11" type="noConversion"/>
  </si>
  <si>
    <t>海口</t>
    <phoneticPr fontId="11" type="noConversion"/>
  </si>
  <si>
    <t>乌鲁木齐</t>
    <phoneticPr fontId="11" type="noConversion"/>
  </si>
  <si>
    <t>克拉玛依</t>
    <phoneticPr fontId="11" type="noConversion"/>
  </si>
  <si>
    <t>吐鲁番</t>
    <phoneticPr fontId="11" type="noConversion"/>
  </si>
  <si>
    <t>和田</t>
    <phoneticPr fontId="11" type="noConversion"/>
  </si>
  <si>
    <t>银川</t>
    <phoneticPr fontId="11" type="noConversion"/>
  </si>
  <si>
    <t>A2</t>
  </si>
  <si>
    <t>长治</t>
    <phoneticPr fontId="11" type="noConversion"/>
  </si>
  <si>
    <t>长治华龙国际影城</t>
  </si>
  <si>
    <t>镁乐国际影城</t>
  </si>
  <si>
    <t>中影星美国际影城长治店</t>
  </si>
  <si>
    <t>十字街商圈</t>
  </si>
  <si>
    <t>城隍庙商圈</t>
  </si>
  <si>
    <t>长治市英雄南路1号华龙国际5层</t>
  </si>
  <si>
    <t>长治市长兴中路717号</t>
  </si>
  <si>
    <t>长治市潞安剧院英雄南路96号</t>
  </si>
  <si>
    <t>周至大兴国际影城</t>
  </si>
  <si>
    <t>武商购物广场</t>
  </si>
  <si>
    <t>西安市市周至县影西路武商购物广场5楼周至大兴国际影城</t>
  </si>
  <si>
    <t>酒泉</t>
    <phoneticPr fontId="11" type="noConversion"/>
  </si>
  <si>
    <t>敦煌飞天数字影城</t>
  </si>
  <si>
    <t>商贸商圈</t>
  </si>
  <si>
    <t>酒泉市阳关中路777号(电影院综合楼3楼)</t>
  </si>
  <si>
    <t>北京星空影城（六里桥店）</t>
    <phoneticPr fontId="11" type="noConversion"/>
  </si>
  <si>
    <t>深圳市龙华区龙华街道民乐村龙华星河盛世COCOCITY1楼S1-001</t>
  </si>
  <si>
    <t>深圳市光明新区公明街道田寮社区田富路28号亿华购物广场3层</t>
  </si>
  <si>
    <t>沈阳市辽中县政府路130号豪林购物中心6层</t>
  </si>
  <si>
    <t>郑州市建设路与青年路交叉口向南100米路东世纪城时代广场4楼</t>
  </si>
  <si>
    <t>郑州市陇海中路100号鑫都汇3层10A</t>
  </si>
  <si>
    <t>宁波市丹东街道博浪太平洋广场4楼007</t>
  </si>
  <si>
    <t xml:space="preserve">金华市永康市九铃中路2100号
</t>
  </si>
  <si>
    <t>菏泽市曹县青菏南路银座商城4楼</t>
  </si>
  <si>
    <t>汉中市莲湖路与朝阳路交叉口西北角盛隆家具广场6楼</t>
  </si>
  <si>
    <t>详细地址</t>
    <phoneticPr fontId="11" type="noConversion"/>
  </si>
  <si>
    <t>北京市丰台区靛厂路千禧商业街4号楼中影国际影城</t>
    <phoneticPr fontId="11" type="noConversion"/>
  </si>
  <si>
    <t>北京市丰台区丰葆路永旺梦乐城四层</t>
    <phoneticPr fontId="11" type="noConversion"/>
  </si>
  <si>
    <t>北京市丰台区榴乡路88号院石榴中心地下一层</t>
    <phoneticPr fontId="11" type="noConversion"/>
  </si>
  <si>
    <t>北京市海淀区复兴路69号卓展购物中心五层</t>
    <phoneticPr fontId="11" type="noConversion"/>
  </si>
  <si>
    <t>北京市西城区马连道路25号新年华生活广场5层</t>
    <phoneticPr fontId="11" type="noConversion"/>
  </si>
  <si>
    <t>北京市朝阳区慈云寺北里209号未来汇二层</t>
    <phoneticPr fontId="11" type="noConversion"/>
  </si>
  <si>
    <t>北京市海淀区学清路甲八号圣熙八号购物中心5层西侧</t>
    <phoneticPr fontId="11" type="noConversion"/>
  </si>
  <si>
    <t>北京市朝阳区姚家园路甲1号活力东方奥特莱斯购物中心四层</t>
    <phoneticPr fontId="11" type="noConversion"/>
  </si>
  <si>
    <t>北京市丰台区蒲黄榆路28号芳群园一区3号B/C</t>
    <phoneticPr fontId="11" type="noConversion"/>
  </si>
  <si>
    <t>北京市朝阳区七圣中街12号院爱琴海购物中心6层</t>
    <phoneticPr fontId="11" type="noConversion"/>
  </si>
  <si>
    <t>北京市怀柔区开放东路13号院2号楼1层01</t>
    <phoneticPr fontId="11" type="noConversion"/>
  </si>
  <si>
    <t>北京市朝阳区安立路3号1幢1层106</t>
    <phoneticPr fontId="11" type="noConversion"/>
  </si>
  <si>
    <t>北京市丰台区六里桥西三环南路10号</t>
    <phoneticPr fontId="11" type="noConversion"/>
  </si>
  <si>
    <t>北京市通州区杨庄北里天时名苑14号楼F4-01</t>
    <phoneticPr fontId="11" type="noConversion"/>
  </si>
  <si>
    <t>北京市海淀区复兴路51号凯德晶品购物中心四层</t>
    <phoneticPr fontId="11" type="noConversion"/>
  </si>
  <si>
    <t>马鞍山市花山区湖南西路与湖东北路交叉口金鹰天地7楼</t>
  </si>
  <si>
    <t xml:space="preserve">    </t>
    <phoneticPr fontId="11" type="noConversion"/>
  </si>
  <si>
    <t>客户全称：</t>
    <phoneticPr fontId="11" type="noConversion"/>
  </si>
  <si>
    <t>发至：</t>
    <phoneticPr fontId="11" type="noConversion"/>
  </si>
  <si>
    <t>LOVE MOVIE Culture Communication</t>
    <phoneticPr fontId="11" type="noConversion"/>
  </si>
  <si>
    <t>发布品牌：</t>
    <phoneticPr fontId="11" type="noConversion"/>
  </si>
  <si>
    <t>报价日期：</t>
    <phoneticPr fontId="11" type="noConversion"/>
  </si>
  <si>
    <t>电影院     映前广告报价单</t>
    <phoneticPr fontId="11" type="noConversion"/>
  </si>
  <si>
    <t>发布周期：</t>
    <phoneticPr fontId="11" type="noConversion"/>
  </si>
  <si>
    <t>销售人员：</t>
    <phoneticPr fontId="11" type="noConversion"/>
  </si>
  <si>
    <t>城市</t>
    <phoneticPr fontId="11" type="noConversion"/>
  </si>
  <si>
    <t>投放影院数（家）</t>
    <phoneticPr fontId="11" type="noConversion"/>
  </si>
  <si>
    <t>投放影厅数（个）</t>
    <phoneticPr fontId="11" type="noConversion"/>
  </si>
  <si>
    <t>投放广告时长（秒）</t>
    <phoneticPr fontId="11" type="noConversion"/>
  </si>
  <si>
    <t xml:space="preserve">发布周期（周）       </t>
    <phoneticPr fontId="11" type="noConversion"/>
  </si>
  <si>
    <t>刊例总价 
（元）</t>
    <phoneticPr fontId="11" type="noConversion"/>
  </si>
  <si>
    <t>发布总净价（元）</t>
    <phoneticPr fontId="11" type="noConversion"/>
  </si>
  <si>
    <t>胶片拷贝数（个）</t>
    <phoneticPr fontId="11" type="noConversion"/>
  </si>
  <si>
    <t>制作费用（元）</t>
    <phoneticPr fontId="11" type="noConversion"/>
  </si>
  <si>
    <t>深圳</t>
    <phoneticPr fontId="11" type="noConversion"/>
  </si>
  <si>
    <t>嘉兴</t>
    <phoneticPr fontId="11" type="noConversion"/>
  </si>
  <si>
    <t>太原</t>
    <phoneticPr fontId="11" type="noConversion"/>
  </si>
  <si>
    <t>河北</t>
    <phoneticPr fontId="11" type="noConversion"/>
  </si>
  <si>
    <t>云南</t>
    <phoneticPr fontId="11" type="noConversion"/>
  </si>
  <si>
    <t>新疆</t>
    <phoneticPr fontId="11" type="noConversion"/>
  </si>
  <si>
    <t>青海</t>
    <phoneticPr fontId="11" type="noConversion"/>
  </si>
  <si>
    <t>小计：</t>
    <phoneticPr fontId="11" type="noConversion"/>
  </si>
  <si>
    <t>媒体刊例总价（元）</t>
    <phoneticPr fontId="11" type="noConversion"/>
  </si>
  <si>
    <t>净折扣率</t>
    <phoneticPr fontId="11" type="noConversion"/>
  </si>
  <si>
    <t>媒体发布净价（元）</t>
    <phoneticPr fontId="11" type="noConversion"/>
  </si>
  <si>
    <t>素材转制费用（元）</t>
    <phoneticPr fontId="11" type="noConversion"/>
  </si>
  <si>
    <t>胶片拷贝制作费用（元）</t>
    <phoneticPr fontId="11" type="noConversion"/>
  </si>
  <si>
    <t>总费用</t>
    <phoneticPr fontId="11" type="noConversion"/>
  </si>
  <si>
    <t xml:space="preserve">乐幕文化-映前广告发布影院资源表 </t>
    <phoneticPr fontId="11" type="noConversion"/>
  </si>
  <si>
    <t>北京市朝阳区林翠西里16号百誉朗克影城</t>
  </si>
  <si>
    <t>上海市嘉定区菊园新区2050号3层</t>
  </si>
  <si>
    <t>上海CFR美影国际影城</t>
  </si>
  <si>
    <t>上海市嘉定区南翔镇槎溪路888弄1号3F</t>
  </si>
  <si>
    <t>上海麦希影城（松江飞航店）</t>
  </si>
  <si>
    <t>上海市松江区玉树路2575号飞航广场2F</t>
  </si>
  <si>
    <t>上海X-cinema影城（上坤上街店）</t>
  </si>
  <si>
    <t>上海市宝山区罗店镇塘西街299弄4号楼2层252室</t>
  </si>
  <si>
    <t>上海市漕宝路68号二层</t>
  </si>
  <si>
    <t>上海大悦城新恒星影城</t>
  </si>
  <si>
    <t xml:space="preserve">上海市闸北区西藏北路166号大悦城10-11楼 </t>
  </si>
  <si>
    <t>杭州美影影城（原杭州米高梅影城）</t>
  </si>
  <si>
    <t>福州市连江县（区）马祖西路万家城市广场</t>
  </si>
  <si>
    <t>福州UL城市影院（中亭街店）</t>
  </si>
  <si>
    <t>福州市台江区八一七南路36号中亭街8090时尚广场F3</t>
  </si>
  <si>
    <t>福州观者国际影城（奥体阳光店）</t>
  </si>
  <si>
    <t>泉州万星影城</t>
  </si>
  <si>
    <t>常州市钟楼区北大街2-8号常州新世纪商城B座12、13楼</t>
  </si>
  <si>
    <t>马鞍山中影国际影城（郑蒲港店）</t>
  </si>
  <si>
    <t>邵阳九州电影院</t>
  </si>
  <si>
    <t>东风路商圈</t>
  </si>
  <si>
    <t xml:space="preserve">邵阳市双清区东风路140号（原花鼓剧团） </t>
  </si>
  <si>
    <t>临汾中影国际影城（五洲广场店）</t>
  </si>
  <si>
    <t>大连博纳国际影城（中央大道店）</t>
  </si>
  <si>
    <t>锦州中影国际影城（宝地店）</t>
  </si>
  <si>
    <t>锦州市中央南街附近宝地家居广场</t>
  </si>
  <si>
    <t>长沙恒大翡翠华庭影城</t>
  </si>
  <si>
    <t>长沙市星沙街道东四路于特立路交汇处恒大影城3-4层</t>
  </si>
  <si>
    <t>北京百誉朗克影城（林萃路店）</t>
    <phoneticPr fontId="11" type="noConversion"/>
  </si>
  <si>
    <t>中城广场商圈</t>
  </si>
  <si>
    <t>重庆市云阳县青龙街道滨江大道333号城中城广场B1层</t>
  </si>
  <si>
    <t>新北商圈</t>
  </si>
  <si>
    <t>旋力商圈</t>
  </si>
  <si>
    <t>宝鸡市扶风县新区北一路</t>
  </si>
  <si>
    <t>石家庄中都金棕榈影城益新店</t>
  </si>
  <si>
    <t>益新购物中心</t>
  </si>
  <si>
    <t>北辰广场</t>
  </si>
  <si>
    <t>石家庄天山大街与学苑路交口北国益新购物中心6F</t>
  </si>
  <si>
    <t>石家庄市长安区胜利北大街与石纺路交叉口处西北角北辰广场5楼</t>
  </si>
  <si>
    <t>无锡龙之星国际影城（锡北店）</t>
  </si>
  <si>
    <t>星邻里生活广场</t>
  </si>
  <si>
    <t>无锡市锡山区锡北镇星邻里生活广场3楼</t>
  </si>
  <si>
    <t>十堰亚新影城郧县店</t>
  </si>
  <si>
    <t>十堰亚新影城郧西店</t>
  </si>
  <si>
    <t>十堰亚新影城丹江店</t>
  </si>
  <si>
    <t>十堰西楚亚新影城武当山店</t>
  </si>
  <si>
    <t>十堰亚新影城房县店</t>
  </si>
  <si>
    <t>十堰亚新影城竹山店</t>
  </si>
  <si>
    <t>十堰亚新影城竹溪店</t>
  </si>
  <si>
    <t>十堰金逸影城房县店</t>
  </si>
  <si>
    <t>郧府佳苑</t>
  </si>
  <si>
    <t>远洋新城</t>
  </si>
  <si>
    <t>沙陀营路商圈</t>
  </si>
  <si>
    <t>武当大剧院</t>
  </si>
  <si>
    <t>西大道唐城</t>
  </si>
  <si>
    <t>纵横大道</t>
  </si>
  <si>
    <t>镇南街</t>
  </si>
  <si>
    <t>十堰市郧阳区解放路34号郧府佳苑2楼</t>
  </si>
  <si>
    <t>十堰市郧西县富康大道七夕广场远洋新城1楼</t>
  </si>
  <si>
    <t>十堰市丹江口市沙陀营路18号</t>
  </si>
  <si>
    <t>十堰市武当山特区武当路与北草店路交汇处武当大剧院</t>
  </si>
  <si>
    <t>十堰市房县房陵西大道唐城24号楼4层</t>
  </si>
  <si>
    <t>十堰市竹山县纵横大道千福上庸成4号楼1楼</t>
  </si>
  <si>
    <t>十堰市竹溪县城关镇人民路146号4层</t>
  </si>
  <si>
    <t>十堰市房县城关镇南街3号</t>
  </si>
  <si>
    <t>上饶万年银河影城</t>
  </si>
  <si>
    <t>步步高广场</t>
  </si>
  <si>
    <t>上饶市万年县陈营镇六零大道112号步步高广场4楼</t>
  </si>
  <si>
    <t>南阳西峡奥斯卡影城</t>
  </si>
  <si>
    <t>百利时尚广场</t>
  </si>
  <si>
    <t>南阳市西峡县白羽路新百利时尚广场四楼</t>
  </si>
  <si>
    <t>驻马店平舆好莱坞影城</t>
  </si>
  <si>
    <t>驻马店平舆爱家影城</t>
  </si>
  <si>
    <t>清河大道</t>
  </si>
  <si>
    <t>爱家购物中心</t>
  </si>
  <si>
    <t>驻马店市平舆县清河大道与清河南路交汇处上河城西段（台北新娘对面）</t>
  </si>
  <si>
    <t>驻马店市平舆县解放街新爱家购物中心6楼</t>
  </si>
  <si>
    <t>安阳林州市好莱坞影城</t>
  </si>
  <si>
    <t>京新购物中心</t>
  </si>
  <si>
    <t>许昌长葛市好莱坞影城</t>
  </si>
  <si>
    <t>濮阳好莱坞国际影城</t>
  </si>
  <si>
    <t>万嘉360广场</t>
  </si>
  <si>
    <t>濮阳市黄河路与长庆路交叉口万嘉360广场5楼</t>
  </si>
  <si>
    <t>扬州华彩炎煌国际影城</t>
  </si>
  <si>
    <t>顺达广场商圈</t>
  </si>
  <si>
    <t>扬州市开发区顺达路138号顺达广场三楼</t>
  </si>
  <si>
    <t>A3</t>
  </si>
  <si>
    <t>淮北大地星光国际影城</t>
  </si>
  <si>
    <t>淮南幸福蓝海影城（饕街店）</t>
  </si>
  <si>
    <t>绍兴大钱门国际影城</t>
  </si>
  <si>
    <t>上海中影星美国际影城康桥店</t>
  </si>
  <si>
    <t>上海市浦东新区沪南公路2651号5楼</t>
  </si>
  <si>
    <t>沪南公路商圈</t>
  </si>
  <si>
    <t>绍兴市柯桥区钱清镇新钱门学府4楼</t>
  </si>
  <si>
    <t>淮北市相山区淮海中路93号市总工会大厦3楼</t>
  </si>
  <si>
    <t>淮南市田家庵区国庆西路上品印象饕街A2栋201-204号</t>
  </si>
  <si>
    <r>
      <rPr>
        <sz val="10"/>
        <color theme="1"/>
        <rFont val="微软雅黑"/>
        <family val="2"/>
        <charset val="134"/>
      </rPr>
      <t>江苏幸福蓝海院线</t>
    </r>
  </si>
  <si>
    <t>郑州银兴国际影城（二七广场店）</t>
  </si>
  <si>
    <t>郑州华联</t>
  </si>
  <si>
    <t>祥和路商圈</t>
  </si>
  <si>
    <t>郑州市二七路与人民路交叉口郑州华联4、5层</t>
  </si>
  <si>
    <t>郑州市新郑市鸿鹄路与祥和路交叉口西南角洗车行南5米</t>
  </si>
  <si>
    <t>洛阳中影星美大北门影城</t>
  </si>
  <si>
    <t>环城北路商圈</t>
  </si>
  <si>
    <t>洛阳市瀍河区环城北路12号</t>
  </si>
  <si>
    <t>南阳奥斯卡经纬国际影城</t>
  </si>
  <si>
    <t>经纬国际广场</t>
  </si>
  <si>
    <t>南阳市卧龙西路南阳师院西区对面经纬国际广场4楼电影院</t>
  </si>
  <si>
    <t>鹤壁银兴国际影城</t>
  </si>
  <si>
    <t>银兴国际广场</t>
  </si>
  <si>
    <t xml:space="preserve">鹤壁市淇滨区鹤煤大道417号银兴国际广场五楼  </t>
  </si>
  <si>
    <t>驻马店好莱坞影城(爱家店)</t>
  </si>
  <si>
    <t xml:space="preserve">驻马店中影天幕国际影城 </t>
  </si>
  <si>
    <t>爱家百货</t>
  </si>
  <si>
    <t>乐山商场</t>
  </si>
  <si>
    <t>驻马店市驿城区雪松路与正阳路交叉口爱家百货四楼</t>
  </si>
  <si>
    <t>驻马店市解放路与乐山路交叉口向北大商新玛特6楼</t>
  </si>
  <si>
    <t>驻马店市驿城区乐山路与金雀路交叉口乐山商场5楼</t>
  </si>
  <si>
    <t>濮阳圣雅国际影城</t>
  </si>
  <si>
    <t>丹尼斯百货</t>
  </si>
  <si>
    <t>濮阳市华龙区长庆路与任丘路交叉口丹尼斯百货四楼</t>
  </si>
  <si>
    <t xml:space="preserve">周口中影巨幕全景声影城 </t>
  </si>
  <si>
    <t>城市广场</t>
  </si>
  <si>
    <t>周口市一峰城市广场6F</t>
  </si>
  <si>
    <t>漯河中影开源国际影城</t>
  </si>
  <si>
    <t>开源时代广场</t>
  </si>
  <si>
    <t>漯河市源汇区泰山南路与金江路交汇处开源时代广场4楼</t>
  </si>
  <si>
    <t>开封东京电影城</t>
  </si>
  <si>
    <t>东京艺术中心</t>
  </si>
  <si>
    <t>开封市大梁路202号东京艺术中心内</t>
  </si>
  <si>
    <t>辽阳弓长岭星际影城</t>
  </si>
  <si>
    <t>美好家园</t>
  </si>
  <si>
    <t>辽阳市弓长岭区安平街安平路美好家园137号</t>
  </si>
  <si>
    <t>赣州三海荣泰影院</t>
  </si>
  <si>
    <t>赣州市石城县琴江镇财富广场三楼</t>
  </si>
  <si>
    <t>德阳保利万和国际影城（中江店）</t>
  </si>
  <si>
    <t>金雁商圈</t>
  </si>
  <si>
    <t>洋洋百货商圈</t>
  </si>
  <si>
    <t>西安中影圣谛影城</t>
  </si>
  <si>
    <t>西安格莱美艺术影城</t>
  </si>
  <si>
    <t>好又多商圈</t>
  </si>
  <si>
    <t>艾斯商圈</t>
  </si>
  <si>
    <t>广元旺苍电影院</t>
  </si>
  <si>
    <t>旺苍商圈</t>
  </si>
  <si>
    <t>六盘水星空六枝煤机新苑影城</t>
  </si>
  <si>
    <t>新苑商圈</t>
  </si>
  <si>
    <t>通辽</t>
    <phoneticPr fontId="11" type="noConversion"/>
  </si>
  <si>
    <t>通辽蒙威国际影城</t>
  </si>
  <si>
    <t>蒙威商圈</t>
  </si>
  <si>
    <t>六盘水摩飛国际影城</t>
    <phoneticPr fontId="11" type="noConversion"/>
  </si>
  <si>
    <t>广州中影尚上国际影城</t>
  </si>
  <si>
    <t>广州市番禺区石楼镇尚上名筑A区营销中心三楼</t>
  </si>
  <si>
    <t>中山天乐影城</t>
  </si>
  <si>
    <t>汇海城商圈</t>
  </si>
  <si>
    <t>中山市古镇镇海州市场</t>
  </si>
  <si>
    <t>绍兴新昌世贸电影城</t>
  </si>
  <si>
    <t>浙江时代院线</t>
  </si>
  <si>
    <t>新昌世贸广场</t>
  </si>
  <si>
    <t>绍兴市新昌县鼓山东路196号</t>
  </si>
  <si>
    <t>ok</t>
    <phoneticPr fontId="11" type="noConversion"/>
  </si>
  <si>
    <t>ok</t>
    <phoneticPr fontId="11" type="noConversion"/>
  </si>
  <si>
    <t>ok</t>
    <phoneticPr fontId="11" type="noConversion"/>
  </si>
  <si>
    <t>ok</t>
    <phoneticPr fontId="11" type="noConversion"/>
  </si>
  <si>
    <t>no</t>
    <phoneticPr fontId="11" type="noConversion"/>
  </si>
  <si>
    <t>北京搜秀影城</t>
    <phoneticPr fontId="11" type="noConversion"/>
  </si>
  <si>
    <t>乐幕+2</t>
    <phoneticPr fontId="11" type="noConversion"/>
  </si>
  <si>
    <t>北京市崇文区崇外大街40号搜秀城9层</t>
    <phoneticPr fontId="11" type="noConversion"/>
  </si>
  <si>
    <t>北京环球影城（华冠欢乐城店）</t>
    <phoneticPr fontId="11" type="noConversion"/>
  </si>
  <si>
    <t>ok</t>
    <phoneticPr fontId="11" type="noConversion"/>
  </si>
  <si>
    <t>小计</t>
    <phoneticPr fontId="11" type="noConversion"/>
  </si>
  <si>
    <t>乐幕</t>
    <phoneticPr fontId="11" type="noConversion"/>
  </si>
  <si>
    <t>五角场商圈</t>
    <phoneticPr fontId="11" type="noConversion"/>
  </si>
  <si>
    <t>上海市翔殷路1009号地上四层21号</t>
    <phoneticPr fontId="11" type="noConversion"/>
  </si>
  <si>
    <t>no</t>
    <phoneticPr fontId="11" type="noConversion"/>
  </si>
  <si>
    <t>上海中影国际影城（嘉定店）</t>
    <phoneticPr fontId="11" type="noConversion"/>
  </si>
  <si>
    <t>中影星美</t>
    <phoneticPr fontId="11" type="noConversion"/>
  </si>
  <si>
    <t>嘉定新城商圈</t>
    <phoneticPr fontId="11" type="noConversion"/>
  </si>
  <si>
    <t>上海DFC影城（北艾店）</t>
    <phoneticPr fontId="11" type="noConversion"/>
  </si>
  <si>
    <t>成山路商圈</t>
    <phoneticPr fontId="11" type="noConversion"/>
  </si>
  <si>
    <t>上海耀莱成龙影城（虹桥店）</t>
    <phoneticPr fontId="11" type="noConversion"/>
  </si>
  <si>
    <t>华漕商圈</t>
    <phoneticPr fontId="11" type="noConversion"/>
  </si>
  <si>
    <t>上海市闵行区申滨路473号新华联购物中心2楼</t>
    <phoneticPr fontId="11" type="noConversion"/>
  </si>
  <si>
    <t>上海市徐汇区东安路598号绿地正大乐城三楼</t>
    <phoneticPr fontId="11" type="noConversion"/>
  </si>
  <si>
    <t>乐幕</t>
    <phoneticPr fontId="11" type="noConversion"/>
  </si>
  <si>
    <t>ok</t>
    <phoneticPr fontId="11" type="noConversion"/>
  </si>
  <si>
    <t>宝山CBD商圈</t>
    <phoneticPr fontId="11" type="noConversion"/>
  </si>
  <si>
    <t>上海市陆翔路111弄10号正大乐城3F-015</t>
    <phoneticPr fontId="11" type="noConversion"/>
  </si>
  <si>
    <t>上海朵云轩杜比全景声影城</t>
    <phoneticPr fontId="11" type="noConversion"/>
  </si>
  <si>
    <t>徐汇商圈</t>
    <phoneticPr fontId="11" type="noConversion"/>
  </si>
  <si>
    <t>中山中路商圈</t>
    <phoneticPr fontId="11" type="noConversion"/>
  </si>
  <si>
    <t>上海市松江区荣乐西路860号新理想广场</t>
    <phoneticPr fontId="11" type="noConversion"/>
  </si>
  <si>
    <t>九亭商圈</t>
    <phoneticPr fontId="11" type="noConversion"/>
  </si>
  <si>
    <t>上海市松江区九亭镇蒲汇路178弄6号楼2层</t>
    <phoneticPr fontId="11" type="noConversion"/>
  </si>
  <si>
    <t>上海CMC大光明影城</t>
    <phoneticPr fontId="11" type="noConversion"/>
  </si>
  <si>
    <t>莲花路商圈</t>
    <phoneticPr fontId="11" type="noConversion"/>
  </si>
  <si>
    <t>上海市闵行区古方路56号莲花国际广场B1层37室</t>
    <phoneticPr fontId="11" type="noConversion"/>
  </si>
  <si>
    <t>金桥商圈</t>
    <phoneticPr fontId="11" type="noConversion"/>
  </si>
  <si>
    <t>上海珠影沪亚国际影城（松江店）</t>
    <phoneticPr fontId="11" type="noConversion"/>
  </si>
  <si>
    <t>中影南方新干线</t>
    <phoneticPr fontId="11" type="noConversion"/>
  </si>
  <si>
    <t>乐尚天地生活广场</t>
    <phoneticPr fontId="11" type="noConversion"/>
  </si>
  <si>
    <t>上海市松江区车墩镇南乐路456号乐尚天地4栋4层</t>
    <phoneticPr fontId="11" type="noConversion"/>
  </si>
  <si>
    <t>上海珠影沪亚国际影城（西虹桥店）</t>
    <phoneticPr fontId="11" type="noConversion"/>
  </si>
  <si>
    <t>徐泾商圈</t>
    <phoneticPr fontId="11" type="noConversion"/>
  </si>
  <si>
    <t>上海市青浦区徐泾镇沪青平公路189号A幢401</t>
    <phoneticPr fontId="11" type="noConversion"/>
  </si>
  <si>
    <t>上海麦希满丰影城</t>
    <phoneticPr fontId="11" type="noConversion"/>
  </si>
  <si>
    <t>上海联和院线</t>
    <phoneticPr fontId="11" type="noConversion"/>
  </si>
  <si>
    <t>南翔商圈</t>
    <phoneticPr fontId="11" type="noConversion"/>
  </si>
  <si>
    <t>松江老城商圈</t>
    <phoneticPr fontId="11" type="noConversion"/>
  </si>
  <si>
    <t>美兰湖商圈</t>
    <phoneticPr fontId="11" type="noConversion"/>
  </si>
  <si>
    <t>上海海上明珠影城（光大店）</t>
    <phoneticPr fontId="11" type="noConversion"/>
  </si>
  <si>
    <t>徐汇光大商圈</t>
    <phoneticPr fontId="11" type="noConversion"/>
  </si>
  <si>
    <t>乐幕</t>
    <phoneticPr fontId="11" type="noConversion"/>
  </si>
  <si>
    <t>苏河湾商圈</t>
    <phoneticPr fontId="11" type="noConversion"/>
  </si>
  <si>
    <t>ok</t>
    <phoneticPr fontId="11" type="noConversion"/>
  </si>
  <si>
    <t>no</t>
    <phoneticPr fontId="11" type="noConversion"/>
  </si>
  <si>
    <t>莘庄商圈</t>
    <phoneticPr fontId="11" type="noConversion"/>
  </si>
  <si>
    <t>上海市松江区新南路1号绿地金御广场4楼</t>
    <phoneticPr fontId="11" type="noConversion"/>
  </si>
  <si>
    <t>上海米格国际影城</t>
    <phoneticPr fontId="11" type="noConversion"/>
  </si>
  <si>
    <t>青浦奥特莱斯</t>
    <phoneticPr fontId="11" type="noConversion"/>
  </si>
  <si>
    <t>no</t>
    <phoneticPr fontId="11" type="noConversion"/>
  </si>
  <si>
    <t>上海华彩弘歌鑫都影城</t>
    <phoneticPr fontId="11" type="noConversion"/>
  </si>
  <si>
    <t>鑫都商业广场</t>
    <phoneticPr fontId="11" type="noConversion"/>
  </si>
  <si>
    <t>上海星逸国际影城</t>
    <phoneticPr fontId="11" type="noConversion"/>
  </si>
  <si>
    <t>桃浦新村商圈</t>
    <phoneticPr fontId="11" type="noConversion"/>
  </si>
  <si>
    <t>上海市普陀区武威路1118号白丽生活广场4F</t>
    <phoneticPr fontId="11" type="noConversion"/>
  </si>
  <si>
    <t>广州UA西城都荟影城</t>
    <phoneticPr fontId="11" type="noConversion"/>
  </si>
  <si>
    <t>黄沙商圈</t>
    <phoneticPr fontId="11" type="noConversion"/>
  </si>
  <si>
    <t>广州市荔湾区黄沙大道8号西城都荟二层及三层</t>
    <phoneticPr fontId="11" type="noConversion"/>
  </si>
  <si>
    <t>广州UA花城汇影城</t>
    <phoneticPr fontId="11" type="noConversion"/>
  </si>
  <si>
    <t>广州市天河区花城大道89号花城汇广场负一层1130铺</t>
    <phoneticPr fontId="11" type="noConversion"/>
  </si>
  <si>
    <t>广州市花都区新华街龙珠路41号广百新一城五楼</t>
    <phoneticPr fontId="11" type="noConversion"/>
  </si>
  <si>
    <t>广州泛洋国际影城</t>
    <phoneticPr fontId="11" type="noConversion"/>
  </si>
  <si>
    <t>乐幕</t>
    <phoneticPr fontId="11" type="noConversion"/>
  </si>
  <si>
    <t>广州市番禺区桥南街桥南路108号</t>
    <phoneticPr fontId="11" type="noConversion"/>
  </si>
  <si>
    <t>2ok、外购no</t>
    <phoneticPr fontId="11" type="noConversion"/>
  </si>
  <si>
    <t>广州市越秀区农林下路4-6号锦轩现代城四楼</t>
    <phoneticPr fontId="11" type="noConversion"/>
  </si>
  <si>
    <t>广州五月花国际影城</t>
    <phoneticPr fontId="11" type="noConversion"/>
  </si>
  <si>
    <t>广州市中山五路68号五月花商业广场6楼</t>
    <phoneticPr fontId="11" type="noConversion"/>
  </si>
  <si>
    <t>中村商圈</t>
    <phoneticPr fontId="11" type="noConversion"/>
  </si>
  <si>
    <t>广州市白云区江村旧广花路8号亿达广场三楼</t>
    <phoneticPr fontId="11" type="noConversion"/>
  </si>
  <si>
    <t>白云商圈</t>
    <phoneticPr fontId="11" type="noConversion"/>
  </si>
  <si>
    <t>广州市白云区均禾街道均禾街平沙商务大厦天和百货3层</t>
    <phoneticPr fontId="11" type="noConversion"/>
  </si>
  <si>
    <t>三元里商圈</t>
    <phoneticPr fontId="11" type="noConversion"/>
  </si>
  <si>
    <t>广州市白云区棠景街沙涌北大街18号新乐嘉商业广场A1区二楼02铺</t>
    <phoneticPr fontId="11" type="noConversion"/>
  </si>
  <si>
    <t>钟落潭镇商圈</t>
    <phoneticPr fontId="11" type="noConversion"/>
  </si>
  <si>
    <t>广州市白云区钟落谭镇钟升东路47-49号303</t>
    <phoneticPr fontId="11" type="noConversion"/>
  </si>
  <si>
    <t>江高商业步行街</t>
    <phoneticPr fontId="11" type="noConversion"/>
  </si>
  <si>
    <t>广州市白云区夏花三路江高商业步行街A区226-235号</t>
    <phoneticPr fontId="11" type="noConversion"/>
  </si>
  <si>
    <t>影通JAJ咖啡影院钟港大厦店</t>
    <phoneticPr fontId="11" type="noConversion"/>
  </si>
  <si>
    <t>广州市白云区钟落潭镇广从五路钟港大厦</t>
    <phoneticPr fontId="11" type="noConversion"/>
  </si>
  <si>
    <t>白云新城商圈</t>
    <phoneticPr fontId="11" type="noConversion"/>
  </si>
  <si>
    <t>广州市白云区鹤龙街彭西大街嘉汇广场</t>
    <phoneticPr fontId="11" type="noConversion"/>
  </si>
  <si>
    <t>十三行商圈</t>
    <phoneticPr fontId="11" type="noConversion"/>
  </si>
  <si>
    <t>市桥商圈</t>
    <phoneticPr fontId="11" type="noConversion"/>
  </si>
  <si>
    <t>广州市番禺区光明南路7号文化中心3-4楼</t>
    <phoneticPr fontId="11" type="noConversion"/>
  </si>
  <si>
    <t>大石商圈</t>
    <phoneticPr fontId="11" type="noConversion"/>
  </si>
  <si>
    <t>广州市番禹区朝阳东路186号科宝商城</t>
    <phoneticPr fontId="11" type="noConversion"/>
  </si>
  <si>
    <t>市桥商圈</t>
    <phoneticPr fontId="11" type="noConversion"/>
  </si>
  <si>
    <t>广州市番禹区市桥街繁华路易发商业街</t>
    <phoneticPr fontId="11" type="noConversion"/>
  </si>
  <si>
    <t>荔湾商圈</t>
    <phoneticPr fontId="11" type="noConversion"/>
  </si>
  <si>
    <t>广州市荔湾区桥中北路23-31号太佳时代广场D区1层</t>
    <phoneticPr fontId="11" type="noConversion"/>
  </si>
  <si>
    <t>太平镇CBD商圈</t>
    <phoneticPr fontId="11" type="noConversion"/>
  </si>
  <si>
    <t>广州市从化区太平镇开发区福从路2号百德广场3层</t>
    <phoneticPr fontId="11" type="noConversion"/>
  </si>
  <si>
    <t>金逸院线汇赢影城</t>
    <phoneticPr fontId="11" type="noConversion"/>
  </si>
  <si>
    <t>萝岗商圈</t>
    <phoneticPr fontId="11" type="noConversion"/>
  </si>
  <si>
    <t>广州市黄埔区萝岗经济技术开发区宏光路123号311-315、411-412房</t>
    <phoneticPr fontId="11" type="noConversion"/>
  </si>
  <si>
    <t>新塘商圈</t>
    <phoneticPr fontId="11" type="noConversion"/>
  </si>
  <si>
    <t>广州市增城区永宁街凤凰北横路228之间121-126、134铺</t>
    <phoneticPr fontId="11" type="noConversion"/>
  </si>
  <si>
    <t>小计</t>
    <phoneticPr fontId="11" type="noConversion"/>
  </si>
  <si>
    <t>深圳市宝安区80区宝民二路港隆城购物中心4楼</t>
    <phoneticPr fontId="11" type="noConversion"/>
  </si>
  <si>
    <t>深圳中影益田影城</t>
    <phoneticPr fontId="11" type="noConversion"/>
  </si>
  <si>
    <t>乐幕</t>
    <phoneticPr fontId="11" type="noConversion"/>
  </si>
  <si>
    <t>深圳市龙华新区人民南路九方购物中心</t>
    <phoneticPr fontId="11" type="noConversion"/>
  </si>
  <si>
    <t>深圳中影国际影城（深国投店）</t>
    <phoneticPr fontId="11" type="noConversion"/>
  </si>
  <si>
    <t>深圳市福田区农林路深国投广场3楼中影国际影城</t>
    <phoneticPr fontId="11" type="noConversion"/>
  </si>
  <si>
    <t>深圳新南国影城（中信店）</t>
    <phoneticPr fontId="11" type="noConversion"/>
  </si>
  <si>
    <t>深圳市罗湖区人民南路金光华广场三楼</t>
    <phoneticPr fontId="11" type="noConversion"/>
  </si>
  <si>
    <t>深圳海岸影城</t>
    <phoneticPr fontId="11" type="noConversion"/>
  </si>
  <si>
    <t>深圳市南山区文心五路海岸城购物中心三楼301</t>
    <phoneticPr fontId="11" type="noConversion"/>
  </si>
  <si>
    <t>深圳中影百誉影城（东门店）</t>
    <phoneticPr fontId="11" type="noConversion"/>
  </si>
  <si>
    <t>东门商圈</t>
    <phoneticPr fontId="216" type="noConversion"/>
  </si>
  <si>
    <t>深圳中影百誉钻石影城</t>
    <phoneticPr fontId="11" type="noConversion"/>
  </si>
  <si>
    <t>人民南商圈</t>
    <phoneticPr fontId="11" type="noConversion"/>
  </si>
  <si>
    <t>深圳市罗湖区南湖路与友谊路交汇处钻石广场三楼</t>
    <phoneticPr fontId="11" type="noConversion"/>
  </si>
  <si>
    <t>龙城商圈</t>
    <phoneticPr fontId="11" type="noConversion"/>
  </si>
  <si>
    <t>深圳</t>
    <phoneticPr fontId="117" type="noConversion"/>
  </si>
  <si>
    <t>一线</t>
    <phoneticPr fontId="117" type="noConversion"/>
  </si>
  <si>
    <t>深圳博纳国际影城（龙华店）</t>
    <phoneticPr fontId="11" type="noConversion"/>
  </si>
  <si>
    <t>龙华商圈</t>
    <phoneticPr fontId="11" type="noConversion"/>
  </si>
  <si>
    <t>no</t>
    <phoneticPr fontId="11" type="noConversion"/>
  </si>
  <si>
    <t>公明商圈</t>
    <phoneticPr fontId="11" type="noConversion"/>
  </si>
  <si>
    <t>深圳中影飞尚百誉影城沙井店</t>
    <phoneticPr fontId="11" type="noConversion"/>
  </si>
  <si>
    <t>深圳市宝安区沙井中心沙井路与创新路交汇处京基百纳广场5楼</t>
    <phoneticPr fontId="11" type="noConversion"/>
  </si>
  <si>
    <t>布吉商圈</t>
    <phoneticPr fontId="11" type="noConversion"/>
  </si>
  <si>
    <t>深圳市龙岗区布吉地铁站A龙珠商场5F</t>
    <phoneticPr fontId="11" type="noConversion"/>
  </si>
  <si>
    <t>科技园文化广场</t>
    <phoneticPr fontId="11" type="noConversion"/>
  </si>
  <si>
    <t>深圳市南山区科技园文化广场3楼</t>
    <phoneticPr fontId="11" type="noConversion"/>
  </si>
  <si>
    <t>龙岗中心城商圈</t>
    <phoneticPr fontId="11" type="noConversion"/>
  </si>
  <si>
    <t>深圳市龙岗区龙平西路瑞华园二楼盛达国际影城</t>
    <phoneticPr fontId="11" type="noConversion"/>
  </si>
  <si>
    <t>福田口岸商业广场</t>
    <phoneticPr fontId="11" type="noConversion"/>
  </si>
  <si>
    <t>深圳市福田区渔农村福田口岸商业广场</t>
    <phoneticPr fontId="11" type="noConversion"/>
  </si>
  <si>
    <t>置富广场</t>
    <phoneticPr fontId="11" type="noConversion"/>
  </si>
  <si>
    <t>深圳市宝安区西乡固戍一路置富广场一楼</t>
    <phoneticPr fontId="11" type="noConversion"/>
  </si>
  <si>
    <t>龙华商圈</t>
    <phoneticPr fontId="11" type="noConversion"/>
  </si>
  <si>
    <t>深圳市龙华新区观澜街道81号盛世华联4层</t>
    <phoneticPr fontId="11" type="noConversion"/>
  </si>
  <si>
    <t>深圳市沙井街道中心路34-1号形色城6楼</t>
    <phoneticPr fontId="11" type="noConversion"/>
  </si>
  <si>
    <t>松岗喜港城</t>
    <phoneticPr fontId="11" type="noConversion"/>
  </si>
  <si>
    <t>深圳市宝安区松岗喜港城-华润万家三楼</t>
    <phoneticPr fontId="11" type="noConversion"/>
  </si>
  <si>
    <t>信义商圈</t>
    <phoneticPr fontId="11" type="noConversion"/>
  </si>
  <si>
    <t>深圳市罗湖区金稻田路1191号福安购物广场七楼</t>
    <phoneticPr fontId="11" type="noConversion"/>
  </si>
  <si>
    <t>园岭商圈</t>
    <phoneticPr fontId="11" type="noConversion"/>
  </si>
  <si>
    <t>深圳星趴影院海上世界店</t>
    <phoneticPr fontId="11" type="noConversion"/>
  </si>
  <si>
    <t>深南中路商圈</t>
    <phoneticPr fontId="11" type="noConversion"/>
  </si>
  <si>
    <t>深圳市南山区招商街道蛇口海上世界A区3层202-206铺</t>
    <phoneticPr fontId="11" type="noConversion"/>
  </si>
  <si>
    <t>石岩旺商圈</t>
    <phoneticPr fontId="11" type="noConversion"/>
  </si>
  <si>
    <t>深圳市宝安区石岩街道石龙社区工业一路与工业二路交汇处惠科时尚广场A栋二楼</t>
    <phoneticPr fontId="11" type="noConversion"/>
  </si>
  <si>
    <t>深圳锵锵凤凰国际影城</t>
    <phoneticPr fontId="11" type="noConversion"/>
  </si>
  <si>
    <t>大空港国际自贸区</t>
    <phoneticPr fontId="11" type="noConversion"/>
  </si>
  <si>
    <t>深圳市宝安区西乡街道宝安大道5010号西部硅谷B座1楼 </t>
    <phoneticPr fontId="11" type="noConversion"/>
  </si>
  <si>
    <t>深圳松岗时代凤凰国际影城</t>
    <phoneticPr fontId="11" type="noConversion"/>
  </si>
  <si>
    <t>松岗天虹商圈</t>
    <phoneticPr fontId="11" type="noConversion"/>
  </si>
  <si>
    <t>深圳市宝安区松岗楼岗大道集信大厦三楼</t>
    <phoneticPr fontId="11" type="noConversion"/>
  </si>
  <si>
    <t>深圳市宝安区南海百货4层</t>
    <phoneticPr fontId="11" type="noConversion"/>
  </si>
  <si>
    <t>深圳百誉公明上域影城</t>
    <phoneticPr fontId="11" type="noConversion"/>
  </si>
  <si>
    <t>深圳市宝安区光明新区公明民生大道与兴发路交汇处宏发上域商城四楼</t>
    <phoneticPr fontId="11" type="noConversion"/>
  </si>
  <si>
    <t>宝中商圈</t>
    <phoneticPr fontId="11" type="noConversion"/>
  </si>
  <si>
    <t>深圳市宝安区新安街道46区万科生活广场2楼10号铺</t>
    <phoneticPr fontId="11" type="noConversion"/>
  </si>
  <si>
    <t>平湖商圈</t>
    <phoneticPr fontId="11" type="noConversion"/>
  </si>
  <si>
    <t>深圳市宝安区福永街道凤凰社区凤凰御林山景三楼</t>
    <phoneticPr fontId="11" type="noConversion"/>
  </si>
  <si>
    <t>西乡商圈</t>
    <phoneticPr fontId="11" type="noConversion"/>
  </si>
  <si>
    <t>天汇城购物中心商圈</t>
    <phoneticPr fontId="11" type="noConversion"/>
  </si>
  <si>
    <t>深圳市宝安区光明新区文化馆C座</t>
    <phoneticPr fontId="11" type="noConversion"/>
  </si>
  <si>
    <t>观澜商圈</t>
    <phoneticPr fontId="11" type="noConversion"/>
  </si>
  <si>
    <t>深圳市宝安区观澜街道章阁社区天富商贸城3层</t>
    <phoneticPr fontId="11" type="noConversion"/>
  </si>
  <si>
    <t>横岗商圈</t>
    <phoneticPr fontId="11" type="noConversion"/>
  </si>
  <si>
    <t>深圳市龙岗区横岗街道龙岗大道5008号横岗大厦商业4层</t>
    <phoneticPr fontId="11" type="noConversion"/>
  </si>
  <si>
    <t>布吉商圈</t>
    <phoneticPr fontId="11" type="noConversion"/>
  </si>
  <si>
    <t>深圳市龙岗区布吉街道慢城一号楼106</t>
    <phoneticPr fontId="11" type="noConversion"/>
  </si>
  <si>
    <t>比亚迪商圈</t>
    <phoneticPr fontId="11" type="noConversion"/>
  </si>
  <si>
    <t>深圳市坪山新区沙坣同富裕路9号A栋3楼</t>
    <phoneticPr fontId="11" type="noConversion"/>
  </si>
  <si>
    <t>龙岗中心城商圈</t>
    <phoneticPr fontId="11" type="noConversion"/>
  </si>
  <si>
    <t>深圳中影百纳国际影城</t>
    <phoneticPr fontId="11" type="noConversion"/>
  </si>
  <si>
    <t>龙城商圈</t>
    <phoneticPr fontId="11" type="noConversion"/>
  </si>
  <si>
    <t>深圳市龙岗区龙平西路海雅百货4楼</t>
    <phoneticPr fontId="11" type="noConversion"/>
  </si>
  <si>
    <t>深圳市龙岗区工业区1号综合楼A栋1层之1号华润万家三楼</t>
    <phoneticPr fontId="11" type="noConversion"/>
  </si>
  <si>
    <t>公明商圈</t>
    <phoneticPr fontId="11" type="noConversion"/>
  </si>
  <si>
    <t>深圳市光明新区公明街道宝安路11号欧式堡商场三楼</t>
    <phoneticPr fontId="11" type="noConversion"/>
  </si>
  <si>
    <t>深圳米高梅国际影城光明店</t>
    <phoneticPr fontId="11" type="noConversion"/>
  </si>
  <si>
    <t>观澜商圈</t>
    <phoneticPr fontId="11" type="noConversion"/>
  </si>
  <si>
    <t>深圳市龙华新区观澜樟坑径社区新安汇大厦二楼</t>
    <phoneticPr fontId="11" type="noConversion"/>
  </si>
  <si>
    <t>大浪商圈</t>
    <phoneticPr fontId="11" type="noConversion"/>
  </si>
  <si>
    <t>深圳市龙华新区大浪街道华旺路大浪商业中心E栋3楼</t>
    <phoneticPr fontId="11" type="noConversion"/>
  </si>
  <si>
    <t>深圳市龙华新区大浪浪静路南国俪人C栋1楼</t>
    <phoneticPr fontId="11" type="noConversion"/>
  </si>
  <si>
    <t>龙华商圈</t>
    <phoneticPr fontId="11" type="noConversion"/>
  </si>
  <si>
    <t>深圳市龙华新区清泉路9号TTMALL星光城3楼</t>
    <phoneticPr fontId="11" type="noConversion"/>
  </si>
  <si>
    <t>深圳中影泰得影城（龙岗店）</t>
    <phoneticPr fontId="11" type="noConversion"/>
  </si>
  <si>
    <t>【独家】</t>
    <phoneticPr fontId="11" type="noConversion"/>
  </si>
  <si>
    <t>重庆</t>
    <phoneticPr fontId="11" type="noConversion"/>
  </si>
  <si>
    <t>重庆中影今典国际影城（九龙坡凯德广场店）</t>
    <phoneticPr fontId="11" type="noConversion"/>
  </si>
  <si>
    <t>【独家】</t>
    <phoneticPr fontId="11" type="noConversion"/>
  </si>
  <si>
    <t>重庆市九龙坡区动物园凯德广场四楼</t>
    <phoneticPr fontId="11" type="noConversion"/>
  </si>
  <si>
    <t>乐幕</t>
    <phoneticPr fontId="11" type="noConversion"/>
  </si>
  <si>
    <t>【独家】</t>
    <phoneticPr fontId="11" type="noConversion"/>
  </si>
  <si>
    <t>ok</t>
    <phoneticPr fontId="11" type="noConversion"/>
  </si>
  <si>
    <t>人和中华坊商圈</t>
    <phoneticPr fontId="11" type="noConversion"/>
  </si>
  <si>
    <t>重庆市北部新区黄山大道中段6号星汇商业艺术中心三区4层-7层</t>
    <phoneticPr fontId="11" type="noConversion"/>
  </si>
  <si>
    <t>重庆</t>
    <phoneticPr fontId="11" type="noConversion"/>
  </si>
  <si>
    <t>南坪商圈</t>
    <phoneticPr fontId="11" type="noConversion"/>
  </si>
  <si>
    <t>重庆市南岸区桃源路158号美全世纪城4、5号楼3楼</t>
    <phoneticPr fontId="11" type="noConversion"/>
  </si>
  <si>
    <t>重庆市建新北路二支路1号金源地下不夜城</t>
    <phoneticPr fontId="11" type="noConversion"/>
  </si>
  <si>
    <t>人和商圈</t>
    <phoneticPr fontId="11" type="noConversion"/>
  </si>
  <si>
    <t>重庆市渝中区经纬大道协信星光天地</t>
    <phoneticPr fontId="11" type="noConversion"/>
  </si>
  <si>
    <t>沙坪坝商圈</t>
    <phoneticPr fontId="11" type="noConversion"/>
  </si>
  <si>
    <t>重庆市沙坪坝凤天大道37号</t>
    <phoneticPr fontId="11" type="noConversion"/>
  </si>
  <si>
    <t>鸳鸯商圈</t>
    <phoneticPr fontId="11" type="noConversion"/>
  </si>
  <si>
    <t>重庆市北部新区金开大道1003号力帆红星国际广场</t>
    <phoneticPr fontId="11" type="noConversion"/>
  </si>
  <si>
    <t>南滨路商圈</t>
    <phoneticPr fontId="11" type="noConversion"/>
  </si>
  <si>
    <t>重庆市南岸区铜元局街道南滨路13号3-1</t>
    <phoneticPr fontId="11" type="noConversion"/>
  </si>
  <si>
    <t>重庆影立方沙坪坝融汇影城</t>
    <phoneticPr fontId="11" type="noConversion"/>
  </si>
  <si>
    <t>三峡广场商圈</t>
    <phoneticPr fontId="11" type="noConversion"/>
  </si>
  <si>
    <t>重庆市沙坪坝区融汇温泉泉里小镇</t>
    <phoneticPr fontId="11" type="noConversion"/>
  </si>
  <si>
    <t>no</t>
    <phoneticPr fontId="11" type="noConversion"/>
  </si>
  <si>
    <t>重庆市渝中区解放碑国泰商业广场第B1层011号铺位</t>
    <phoneticPr fontId="11" type="noConversion"/>
  </si>
  <si>
    <t>重庆涪陵汇合时代影城</t>
    <phoneticPr fontId="11" type="noConversion"/>
  </si>
  <si>
    <t>重庆市涪陵区经桥路10号D栋第三层</t>
    <phoneticPr fontId="11" type="noConversion"/>
  </si>
  <si>
    <t>重庆红星电影世界（綦江店）</t>
    <phoneticPr fontId="11" type="noConversion"/>
  </si>
  <si>
    <t>重庆市綦江区通惠大道18号爱情海购物广场3楼红星电影世界</t>
    <phoneticPr fontId="11" type="noConversion"/>
  </si>
  <si>
    <t>重庆</t>
    <phoneticPr fontId="11" type="noConversion"/>
  </si>
  <si>
    <t>重庆建设电影院</t>
    <phoneticPr fontId="11" type="noConversion"/>
  </si>
  <si>
    <t>重庆渝中新星影城</t>
    <phoneticPr fontId="11" type="noConversion"/>
  </si>
  <si>
    <t>万科锦程商圈</t>
    <phoneticPr fontId="11" type="noConversion"/>
  </si>
  <si>
    <t>重庆市渝中区大坪正街160号万科万锦汇4层</t>
    <phoneticPr fontId="11" type="noConversion"/>
  </si>
  <si>
    <t>重庆环宇国际影城</t>
    <phoneticPr fontId="11" type="noConversion"/>
  </si>
  <si>
    <r>
      <rPr>
        <sz val="10"/>
        <color theme="1"/>
        <rFont val="微软雅黑"/>
        <family val="2"/>
        <charset val="134"/>
      </rPr>
      <t>保利万和</t>
    </r>
    <phoneticPr fontId="216" type="noConversion"/>
  </si>
  <si>
    <t>天街商圈</t>
    <phoneticPr fontId="216" type="noConversion"/>
  </si>
  <si>
    <t>重庆越界影城云阳店</t>
    <phoneticPr fontId="11" type="noConversion"/>
  </si>
  <si>
    <t>上海联和院线</t>
    <phoneticPr fontId="216" type="noConversion"/>
  </si>
  <si>
    <t>小计</t>
    <phoneticPr fontId="11" type="noConversion"/>
  </si>
  <si>
    <t>杭州中影国际影城（星光大道店）</t>
    <phoneticPr fontId="11" type="noConversion"/>
  </si>
  <si>
    <t>杭州市滨江区江南大道228号星光国际广场2幢4层</t>
    <phoneticPr fontId="11" type="noConversion"/>
  </si>
  <si>
    <t>杭州中影国际影城（西溪印象城店）</t>
    <phoneticPr fontId="11" type="noConversion"/>
  </si>
  <si>
    <t>杭州市余杭区五常大道一号西溪印象城3楼</t>
    <phoneticPr fontId="11" type="noConversion"/>
  </si>
  <si>
    <t>杭州中影国际影城（永旺店）</t>
    <phoneticPr fontId="11" type="noConversion"/>
  </si>
  <si>
    <t>余杭区商圈</t>
    <phoneticPr fontId="11" type="noConversion"/>
  </si>
  <si>
    <t>杭州市余杭区良渚街道古墩路1888号永旺梦乐城3楼</t>
    <phoneticPr fontId="11" type="noConversion"/>
  </si>
  <si>
    <t>杭州中影国际影城（东站店）</t>
    <phoneticPr fontId="11" type="noConversion"/>
  </si>
  <si>
    <t>东站商圈</t>
    <phoneticPr fontId="11" type="noConversion"/>
  </si>
  <si>
    <t>杭州市江干区环站东路777号东站西子国际大厦A座4-5楼</t>
    <phoneticPr fontId="11" type="noConversion"/>
  </si>
  <si>
    <t>杭州建德中影国际影城（盛德国际广场店）</t>
    <phoneticPr fontId="11" type="noConversion"/>
  </si>
  <si>
    <t>新安江商圈</t>
    <phoneticPr fontId="11" type="noConversion"/>
  </si>
  <si>
    <t>杭州市建德市新安江街道盛德国际广场太平洋购物中心4楼</t>
    <phoneticPr fontId="11" type="noConversion"/>
  </si>
  <si>
    <t>杭州市萧山区顺发旺角城新天地商业步行街8楼4-5层</t>
    <phoneticPr fontId="11" type="noConversion"/>
  </si>
  <si>
    <t>滨江商圈</t>
    <phoneticPr fontId="11" type="noConversion"/>
  </si>
  <si>
    <t>杭州市滨江区信诚路857号乐缤纷世茂中心5楼</t>
    <phoneticPr fontId="11" type="noConversion"/>
  </si>
  <si>
    <t>杭州市滨江区浦沿路和滨文路交叉路口盒座社5层</t>
    <phoneticPr fontId="11" type="noConversion"/>
  </si>
  <si>
    <t>杭州太平洋影城（下沙店）</t>
    <phoneticPr fontId="11" type="noConversion"/>
  </si>
  <si>
    <t>江干新城商圈</t>
    <phoneticPr fontId="11" type="noConversion"/>
  </si>
  <si>
    <t>杭州市江干区天城东路955号郡原蓝湖国际4幢三楼</t>
    <phoneticPr fontId="11" type="noConversion"/>
  </si>
  <si>
    <t>杭州太平洋影城（滨江星耀城店）</t>
    <phoneticPr fontId="11" type="noConversion"/>
  </si>
  <si>
    <t>杭州市滨江区江陵路2028号乐宜城三幢三楼</t>
    <phoneticPr fontId="11" type="noConversion"/>
  </si>
  <si>
    <t>杭州泰禾影城（江和美店）</t>
    <phoneticPr fontId="11" type="noConversion"/>
  </si>
  <si>
    <t>美海洋生活广场</t>
    <phoneticPr fontId="11" type="noConversion"/>
  </si>
  <si>
    <t>杭州市江干区杭海路601号江和美海洋生活广场4楼</t>
    <phoneticPr fontId="11" type="noConversion"/>
  </si>
  <si>
    <t>银泰城商圈</t>
    <phoneticPr fontId="216" type="noConversion"/>
  </si>
  <si>
    <t>湖州市东吴银泰城5楼</t>
    <phoneticPr fontId="11" type="noConversion"/>
  </si>
  <si>
    <t>杭州环球时代影城（湖州南浔店）</t>
    <phoneticPr fontId="11" type="noConversion"/>
  </si>
  <si>
    <t>嘉业路商圈</t>
    <phoneticPr fontId="11" type="noConversion"/>
  </si>
  <si>
    <t>湖州市南浔区南浔镇向阳路全民健身中心3号楼一楼</t>
    <phoneticPr fontId="11" type="noConversion"/>
  </si>
  <si>
    <t>杭州市萧山区钱江世纪城钱江世纪公园A区13幢</t>
    <phoneticPr fontId="11" type="noConversion"/>
  </si>
  <si>
    <t>杭州德纳影城（建德店）</t>
    <phoneticPr fontId="11" type="noConversion"/>
  </si>
  <si>
    <t>杭州德纳影城建德店-艺恩暂未录入</t>
    <phoneticPr fontId="11" type="noConversion"/>
  </si>
  <si>
    <t>杭州中影铂金影院</t>
    <phoneticPr fontId="11" type="noConversion"/>
  </si>
  <si>
    <t>临平商圈</t>
    <phoneticPr fontId="11" type="noConversion"/>
  </si>
  <si>
    <t>杭州市余杭区南苑街道河南埭路108号15号楼</t>
    <phoneticPr fontId="11" type="noConversion"/>
  </si>
  <si>
    <t>南门商圈</t>
    <phoneticPr fontId="11" type="noConversion"/>
  </si>
  <si>
    <t>杭州富阳时代电影大世界</t>
    <phoneticPr fontId="11" type="noConversion"/>
  </si>
  <si>
    <t>杭州市富阳区富春街道金城路18弄30号</t>
    <phoneticPr fontId="11" type="noConversion"/>
  </si>
  <si>
    <r>
      <rPr>
        <sz val="10"/>
        <color theme="1"/>
        <rFont val="微软雅黑"/>
        <family val="2"/>
        <charset val="134"/>
      </rPr>
      <t>金融服务中心</t>
    </r>
    <phoneticPr fontId="216" type="noConversion"/>
  </si>
  <si>
    <r>
      <rPr>
        <sz val="10"/>
        <color rgb="FF333333"/>
        <rFont val="微软雅黑"/>
        <family val="2"/>
        <charset val="134"/>
      </rPr>
      <t>杭州市富阳区桂花西路80号4层</t>
    </r>
    <phoneticPr fontId="216" type="noConversion"/>
  </si>
  <si>
    <t>世纪联华</t>
    <phoneticPr fontId="216" type="noConversion"/>
  </si>
  <si>
    <r>
      <rPr>
        <sz val="10"/>
        <color rgb="FF333333"/>
        <rFont val="微软雅黑"/>
        <family val="2"/>
        <charset val="134"/>
      </rPr>
      <t>杭州市富阳区新登镇金城路103号</t>
    </r>
    <phoneticPr fontId="216" type="noConversion"/>
  </si>
  <si>
    <t>恒大城市客厅</t>
    <phoneticPr fontId="216" type="noConversion"/>
  </si>
  <si>
    <r>
      <rPr>
        <sz val="10"/>
        <color rgb="FF333333"/>
        <rFont val="微软雅黑"/>
        <family val="2"/>
        <charset val="134"/>
      </rPr>
      <t>杭州市桐庐县横村镇桐千路828号嘉凯城城市客厅5号楼S301</t>
    </r>
    <phoneticPr fontId="216" type="noConversion"/>
  </si>
  <si>
    <t>农贸市场</t>
    <phoneticPr fontId="216" type="noConversion"/>
  </si>
  <si>
    <r>
      <rPr>
        <sz val="10"/>
        <color rgb="FF333333"/>
        <rFont val="微软雅黑"/>
        <family val="2"/>
        <charset val="134"/>
      </rPr>
      <t>杭州市淳安县千岛湖新安北路41号千岛湖农贸市场四楼</t>
    </r>
    <phoneticPr fontId="216" type="noConversion"/>
  </si>
  <si>
    <t>成都</t>
    <phoneticPr fontId="11" type="noConversion"/>
  </si>
  <si>
    <t>成都市高新区府城大道88号九方购物中心6楼</t>
    <phoneticPr fontId="11" type="noConversion"/>
  </si>
  <si>
    <t>成都</t>
    <phoneticPr fontId="11" type="noConversion"/>
  </si>
  <si>
    <t>成都市武侯区晋阳路269号千盛百货3楼</t>
    <phoneticPr fontId="11" type="noConversion"/>
  </si>
  <si>
    <t>春熙路商圈</t>
    <phoneticPr fontId="11" type="noConversion"/>
  </si>
  <si>
    <t>成都市青羊区提督街1号雄飞中心8楼</t>
    <phoneticPr fontId="11" type="noConversion"/>
  </si>
  <si>
    <t>成都星轶DBOX激光巨幕影城</t>
    <phoneticPr fontId="11" type="noConversion"/>
  </si>
  <si>
    <t>新城吾悦广场</t>
    <phoneticPr fontId="11" type="noConversion"/>
  </si>
  <si>
    <t>成都市龙泉驿区桃都大道888号新城吾悦广场3016号</t>
    <phoneticPr fontId="11" type="noConversion"/>
  </si>
  <si>
    <t>成都星轶影城（武侯吾悦广场旗舰店）</t>
    <phoneticPr fontId="11" type="noConversion"/>
  </si>
  <si>
    <t>武侯商圈</t>
    <phoneticPr fontId="11" type="noConversion"/>
  </si>
  <si>
    <t>成都市武侯区武侯大道顺江段77号成都武侯吾悦广场4F-E</t>
    <phoneticPr fontId="11" type="noConversion"/>
  </si>
  <si>
    <t>成都影立方773IMAX影城</t>
    <phoneticPr fontId="11" type="noConversion"/>
  </si>
  <si>
    <t>建设路商圈</t>
    <phoneticPr fontId="11" type="noConversion"/>
  </si>
  <si>
    <t>成都市成华区建设南支路4号东郊记忆中央大道</t>
    <phoneticPr fontId="11" type="noConversion"/>
  </si>
  <si>
    <t>成都影立方城南优品道影城</t>
    <phoneticPr fontId="11" type="noConversion"/>
  </si>
  <si>
    <t>双流蛟龙港商圈</t>
    <phoneticPr fontId="11" type="noConversion"/>
  </si>
  <si>
    <t>成都市双流区白衣上街城南优品道广场</t>
    <phoneticPr fontId="11" type="noConversion"/>
  </si>
  <si>
    <t>成都太平洋影城（彭州店）</t>
    <phoneticPr fontId="11" type="noConversion"/>
  </si>
  <si>
    <t>彭州商圈</t>
    <phoneticPr fontId="11" type="noConversion"/>
  </si>
  <si>
    <t>成都市彭州市天彭镇金彭东路122号置信逸都购物中心三楼</t>
    <phoneticPr fontId="11" type="noConversion"/>
  </si>
  <si>
    <t>成都太平洋影城（北欧知识城店）</t>
    <phoneticPr fontId="11" type="noConversion"/>
  </si>
  <si>
    <t>北欧商业广场</t>
    <phoneticPr fontId="11" type="noConversion"/>
  </si>
  <si>
    <t>成都市新都区中利路169号北欧商业广场4号楼4楼</t>
    <phoneticPr fontId="11" type="noConversion"/>
  </si>
  <si>
    <t>成都</t>
    <phoneticPr fontId="11" type="noConversion"/>
  </si>
  <si>
    <t>成都太平洋影城（龙泉店）</t>
    <phoneticPr fontId="11" type="noConversion"/>
  </si>
  <si>
    <t>龙泉驿商圈</t>
    <phoneticPr fontId="11" type="noConversion"/>
  </si>
  <si>
    <t>成都市龙泉驿区鲸龙路福泉中心5层501号</t>
    <phoneticPr fontId="11" type="noConversion"/>
  </si>
  <si>
    <t>成都太平洋影城（大邑润驰广场店）</t>
    <phoneticPr fontId="11" type="noConversion"/>
  </si>
  <si>
    <t>内蒙古大道商圈</t>
    <phoneticPr fontId="11" type="noConversion"/>
  </si>
  <si>
    <t>成都市大邑县温泉大道261号20栋4楼</t>
    <phoneticPr fontId="11" type="noConversion"/>
  </si>
  <si>
    <t>绵阳博纳国际影城</t>
    <phoneticPr fontId="11" type="noConversion"/>
  </si>
  <si>
    <t>人民公园商圈</t>
    <phoneticPr fontId="11" type="noConversion"/>
  </si>
  <si>
    <t>绵阳市涪城区临园路东段74号凯德广场</t>
    <phoneticPr fontId="11" type="noConversion"/>
  </si>
  <si>
    <t>绵阳太平洋影城（五和店）</t>
    <phoneticPr fontId="11" type="noConversion"/>
  </si>
  <si>
    <t>城南新天地商业街</t>
    <phoneticPr fontId="11" type="noConversion"/>
  </si>
  <si>
    <t>绵阳市城南街2号五和城南新天地4楼</t>
    <phoneticPr fontId="11" type="noConversion"/>
  </si>
  <si>
    <t>绵阳科技馆中环影城</t>
    <phoneticPr fontId="11" type="noConversion"/>
  </si>
  <si>
    <t>一环路商圈</t>
    <phoneticPr fontId="11" type="noConversion"/>
  </si>
  <si>
    <t>绵阳市一环路东段288号</t>
    <phoneticPr fontId="11" type="noConversion"/>
  </si>
  <si>
    <t>中环悦影绘影城</t>
    <phoneticPr fontId="11" type="noConversion"/>
  </si>
  <si>
    <t>绵阳市涪城区虹苑路38号3楼7、8号</t>
    <phoneticPr fontId="11" type="noConversion"/>
  </si>
  <si>
    <t>成都蛟龙国际紫荆电影城</t>
    <phoneticPr fontId="11" type="noConversion"/>
  </si>
  <si>
    <t>成都新津太平洋电影城</t>
    <phoneticPr fontId="11" type="noConversion"/>
  </si>
  <si>
    <t>成都东方世纪广场影城</t>
    <phoneticPr fontId="11" type="noConversion"/>
  </si>
  <si>
    <t>玉林商圈</t>
    <phoneticPr fontId="11" type="noConversion"/>
  </si>
  <si>
    <t>成都市一环路南三段世纪商业广场4楼</t>
    <phoneticPr fontId="11" type="noConversion"/>
  </si>
  <si>
    <t>成都太平洋影城龙城国际店</t>
    <phoneticPr fontId="11" type="noConversion"/>
  </si>
  <si>
    <t>龙城国际商业广场</t>
    <phoneticPr fontId="11" type="noConversion"/>
  </si>
  <si>
    <t>成都市郫县红光镇红高路88号龙城国际商业广场3楼</t>
    <phoneticPr fontId="11" type="noConversion"/>
  </si>
  <si>
    <t>柳城南熏大道</t>
    <phoneticPr fontId="216" type="noConversion"/>
  </si>
  <si>
    <t>成都市温江区柳城南熏大道855号</t>
    <phoneticPr fontId="11" type="noConversion"/>
  </si>
  <si>
    <t>绵阳市兴达街2号</t>
    <phoneticPr fontId="11" type="noConversion"/>
  </si>
  <si>
    <t>绵阳市涪城区临园路东段41-43号</t>
    <phoneticPr fontId="11" type="noConversion"/>
  </si>
  <si>
    <t>绵阳市三台县北泉路中环百乐影城1-4楼</t>
    <phoneticPr fontId="11" type="noConversion"/>
  </si>
  <si>
    <t>沈阳</t>
    <phoneticPr fontId="11" type="noConversion"/>
  </si>
  <si>
    <t>沈阳七星国际影城</t>
    <phoneticPr fontId="11" type="noConversion"/>
  </si>
  <si>
    <t>沈阳市和平区光荣街10号</t>
    <phoneticPr fontId="11" type="noConversion"/>
  </si>
  <si>
    <t>沈阳</t>
    <phoneticPr fontId="11" type="noConversion"/>
  </si>
  <si>
    <t>沈阳嘉华国际影城（万象生活城店）</t>
    <phoneticPr fontId="11" type="noConversion"/>
  </si>
  <si>
    <t>北京新影联</t>
    <phoneticPr fontId="11" type="noConversion"/>
  </si>
  <si>
    <t>浑南奥体商圈</t>
    <phoneticPr fontId="11" type="noConversion"/>
  </si>
  <si>
    <t>沈阳市浑南区浑南西路8号6b</t>
    <phoneticPr fontId="11" type="noConversion"/>
  </si>
  <si>
    <t>鞍山市新玛特胜利店五楼</t>
    <phoneticPr fontId="11" type="noConversion"/>
  </si>
  <si>
    <t>鞍山中影新华影城</t>
    <phoneticPr fontId="11" type="noConversion"/>
  </si>
  <si>
    <t>鞍山市铁东区景子街2号楼</t>
    <phoneticPr fontId="11" type="noConversion"/>
  </si>
  <si>
    <t>鞍山市铁西区人民路49号中影国际影城9F</t>
    <phoneticPr fontId="11" type="noConversion"/>
  </si>
  <si>
    <t>沈阳</t>
    <phoneticPr fontId="11" type="noConversion"/>
  </si>
  <si>
    <t>沈北商圈</t>
    <phoneticPr fontId="11" type="noConversion"/>
  </si>
  <si>
    <t>沈阳新民北方中合影城</t>
    <phoneticPr fontId="11" type="noConversion"/>
  </si>
  <si>
    <t>沈阳市新民市辽河大街135号乐府购物广场四楼</t>
    <phoneticPr fontId="11" type="noConversion"/>
  </si>
  <si>
    <t>沈阳豪林影城</t>
    <phoneticPr fontId="11" type="noConversion"/>
  </si>
  <si>
    <t>民族街商圈</t>
    <phoneticPr fontId="11" type="noConversion"/>
  </si>
  <si>
    <t>沈阳市新民市民族街79号富源商厦五楼</t>
    <phoneticPr fontId="11" type="noConversion"/>
  </si>
  <si>
    <t>小计</t>
    <phoneticPr fontId="11" type="noConversion"/>
  </si>
  <si>
    <t>南京</t>
    <phoneticPr fontId="11" type="noConversion"/>
  </si>
  <si>
    <t>南京中影国际影城（仙林店）</t>
    <phoneticPr fontId="11" type="noConversion"/>
  </si>
  <si>
    <t>南京市栖霞区仙林街道仙林大学城学海路1号金鹰仙林天地B栋3F</t>
    <phoneticPr fontId="11" type="noConversion"/>
  </si>
  <si>
    <t>南京中影国际影城（河西店）</t>
    <phoneticPr fontId="11" type="noConversion"/>
  </si>
  <si>
    <t>南京</t>
    <phoneticPr fontId="11" type="noConversion"/>
  </si>
  <si>
    <t>南京市雨花台区玉兰路99号明发商业广场1幢B6区4楼</t>
    <phoneticPr fontId="11" type="noConversion"/>
  </si>
  <si>
    <t>南京耀莱国际影城（板桥店）</t>
    <phoneticPr fontId="11" type="noConversion"/>
  </si>
  <si>
    <t>南京市板桥街新湖大道9号花生唐商业街3号楼</t>
    <phoneticPr fontId="11" type="noConversion"/>
  </si>
  <si>
    <t>南京市江宁区东山街道金箔路468号中国女人街C区4层</t>
    <phoneticPr fontId="11" type="noConversion"/>
  </si>
  <si>
    <t>南京星轶影城（吾悦广场旗舰店）</t>
    <phoneticPr fontId="11" type="noConversion"/>
  </si>
  <si>
    <t>湖南路商圈</t>
    <phoneticPr fontId="11" type="noConversion"/>
  </si>
  <si>
    <t>南京市鼓楼区湖北路51号吾悦广场6层</t>
    <phoneticPr fontId="11" type="noConversion"/>
  </si>
  <si>
    <t>南京星轶影院（茂业天地旗舰店）</t>
    <phoneticPr fontId="11" type="noConversion"/>
  </si>
  <si>
    <t>建康路商圈</t>
    <phoneticPr fontId="11" type="noConversion"/>
  </si>
  <si>
    <t>南京市秦淮区健康路2号茂业天地B109</t>
    <phoneticPr fontId="11" type="noConversion"/>
  </si>
  <si>
    <t>南京</t>
    <phoneticPr fontId="11" type="noConversion"/>
  </si>
  <si>
    <t>南京市栖霞区仙林街道学衡路1号九宵广场4层</t>
    <phoneticPr fontId="11" type="noConversion"/>
  </si>
  <si>
    <t>南京</t>
    <phoneticPr fontId="11" type="noConversion"/>
  </si>
  <si>
    <t>南京映盛激光影城</t>
    <phoneticPr fontId="11" type="noConversion"/>
  </si>
  <si>
    <t>南京市江宁区润发路9号南方时代广场4楼</t>
    <phoneticPr fontId="11" type="noConversion"/>
  </si>
  <si>
    <t>武汉中影天河国际影城</t>
    <phoneticPr fontId="11" type="noConversion"/>
  </si>
  <si>
    <t>沌口经济开发区商圈</t>
    <phoneticPr fontId="11" type="noConversion"/>
  </si>
  <si>
    <t>武汉市经济技术开发区江城大道388号永旺梦乐城B座3楼</t>
    <phoneticPr fontId="11" type="noConversion"/>
  </si>
  <si>
    <t>武汉洪山天河国际影城</t>
    <phoneticPr fontId="11" type="noConversion"/>
  </si>
  <si>
    <t>武汉市洪山区珞瑜路4号6-9楼</t>
    <phoneticPr fontId="11" type="noConversion"/>
  </si>
  <si>
    <t>武汉天河欢乐汇国际影城</t>
    <phoneticPr fontId="11" type="noConversion"/>
  </si>
  <si>
    <t>武汉市洪山区书城路18号欢乐汇创意大楼5楼</t>
    <phoneticPr fontId="11" type="noConversion"/>
  </si>
  <si>
    <t>武汉汉阳天河影城</t>
    <phoneticPr fontId="11" type="noConversion"/>
  </si>
  <si>
    <t>武汉恒业影城</t>
    <phoneticPr fontId="11" type="noConversion"/>
  </si>
  <si>
    <t>高新技术开发区</t>
    <phoneticPr fontId="11" type="noConversion"/>
  </si>
  <si>
    <t>武汉市东湖高新技术开发区关山大道332号武汉保利广场5层</t>
    <phoneticPr fontId="11" type="noConversion"/>
  </si>
  <si>
    <t>武汉市黄陂区黄陂大道387号黄陂广场C座</t>
    <phoneticPr fontId="11" type="noConversion"/>
  </si>
  <si>
    <t>黄冈耀莱成龙国际影城</t>
    <phoneticPr fontId="11" type="noConversion"/>
  </si>
  <si>
    <t>黄冈市黄州区东坡大道东坡外滩成龙影城3层</t>
    <phoneticPr fontId="11" type="noConversion"/>
  </si>
  <si>
    <t>武汉市北港村文治街武昌府维佳佰港城广场四楼</t>
    <phoneticPr fontId="11" type="noConversion"/>
  </si>
  <si>
    <t>武汉江汉环球影城</t>
    <phoneticPr fontId="11" type="noConversion"/>
  </si>
  <si>
    <r>
      <rPr>
        <sz val="10"/>
        <color theme="1"/>
        <rFont val="微软雅黑"/>
        <family val="2"/>
        <charset val="134"/>
      </rPr>
      <t>中影数字院线</t>
    </r>
    <phoneticPr fontId="216" type="noConversion"/>
  </si>
  <si>
    <t>恒大龙城</t>
    <phoneticPr fontId="216" type="noConversion"/>
  </si>
  <si>
    <r>
      <rPr>
        <sz val="10"/>
        <color rgb="FF333333"/>
        <rFont val="微软雅黑"/>
        <family val="2"/>
        <charset val="134"/>
      </rPr>
      <t>武汉市黄陂区盘龙城巨龙大道与兴龙路交汇旁恒大龙城46号楼三，四层</t>
    </r>
    <phoneticPr fontId="216" type="noConversion"/>
  </si>
  <si>
    <t>西安</t>
    <phoneticPr fontId="11" type="noConversion"/>
  </si>
  <si>
    <t>西安市莲湖区劳动南路通济坊1号大唐西市第九宫三层</t>
    <phoneticPr fontId="11" type="noConversion"/>
  </si>
  <si>
    <r>
      <t>西安博纳国际影城（新天地店）</t>
    </r>
    <r>
      <rPr>
        <sz val="10"/>
        <color rgb="FFFF0000"/>
        <rFont val="微软雅黑"/>
        <family val="2"/>
        <charset val="134"/>
      </rPr>
      <t>-2018年8月1日启用</t>
    </r>
    <phoneticPr fontId="11" type="noConversion"/>
  </si>
  <si>
    <t>曲江商圈</t>
    <phoneticPr fontId="11" type="noConversion"/>
  </si>
  <si>
    <t>西安市雁塔区长安中路2号雁塔文化新天地广场（纬2街十字西南角）</t>
    <phoneticPr fontId="11" type="noConversion"/>
  </si>
  <si>
    <r>
      <t>西安博纳国际影城（朱雀店）</t>
    </r>
    <r>
      <rPr>
        <sz val="10"/>
        <color rgb="FFFF0000"/>
        <rFont val="微软雅黑"/>
        <family val="2"/>
        <charset val="134"/>
      </rPr>
      <t>-2018年8月1日启用</t>
    </r>
    <phoneticPr fontId="11" type="noConversion"/>
  </si>
  <si>
    <t>小寨商圈</t>
    <phoneticPr fontId="11" type="noConversion"/>
  </si>
  <si>
    <t>西安市雁塔区小寨西路安南城6层</t>
    <phoneticPr fontId="11" type="noConversion"/>
  </si>
  <si>
    <t>西安</t>
    <phoneticPr fontId="11" type="noConversion"/>
  </si>
  <si>
    <t>解放路商圈</t>
    <phoneticPr fontId="11" type="noConversion"/>
  </si>
  <si>
    <t>西安</t>
    <phoneticPr fontId="11" type="noConversion"/>
  </si>
  <si>
    <t>西安鑫苑星空影城</t>
    <phoneticPr fontId="11" type="noConversion"/>
  </si>
  <si>
    <t>西安鑫苑大都汇</t>
    <phoneticPr fontId="11" type="noConversion"/>
  </si>
  <si>
    <t>西安市丰禾路西二环交汇处鑫苑大都会</t>
    <phoneticPr fontId="11" type="noConversion"/>
  </si>
  <si>
    <t>西安华昕影城</t>
    <phoneticPr fontId="11" type="noConversion"/>
  </si>
  <si>
    <t>钟楼商圈</t>
    <phoneticPr fontId="11" type="noConversion"/>
  </si>
  <si>
    <t>西安市碑林区环城南路东段珠江时代广场世纪金花四楼</t>
    <phoneticPr fontId="11" type="noConversion"/>
  </si>
  <si>
    <t>西安奥斯卡长安国际影城</t>
    <phoneticPr fontId="11" type="noConversion"/>
  </si>
  <si>
    <t>西安市长安区西长安街105号长安中央广场105号A座2楼</t>
    <phoneticPr fontId="11" type="noConversion"/>
  </si>
  <si>
    <t>西安卡卡影城</t>
    <phoneticPr fontId="11" type="noConversion"/>
  </si>
  <si>
    <t>大型商圈</t>
    <phoneticPr fontId="11" type="noConversion"/>
  </si>
  <si>
    <t>西安市莲湖区大兴东路龙湖星悦荟3楼</t>
    <phoneticPr fontId="11" type="noConversion"/>
  </si>
  <si>
    <t>三桥商圈</t>
    <phoneticPr fontId="11" type="noConversion"/>
  </si>
  <si>
    <t>西安市沣东新城启航时代广场4F</t>
    <phoneticPr fontId="11" type="noConversion"/>
  </si>
  <si>
    <t>西安时代华纳国际影城沣渭店</t>
    <phoneticPr fontId="11" type="noConversion"/>
  </si>
  <si>
    <t>西安长安</t>
    <phoneticPr fontId="11" type="noConversion"/>
  </si>
  <si>
    <t>西安市西咸新区沣西新城世纪大道沣渭中心E区2-02号</t>
    <phoneticPr fontId="11" type="noConversion"/>
  </si>
  <si>
    <t>西安时代华纳国际影城洪庆店</t>
    <phoneticPr fontId="11" type="noConversion"/>
  </si>
  <si>
    <t>西安金逸珠江影城</t>
    <phoneticPr fontId="11" type="noConversion"/>
  </si>
  <si>
    <t>西安市新城区解放路258号宜爱欢乐城7楼</t>
    <phoneticPr fontId="11" type="noConversion"/>
  </si>
  <si>
    <t>西安市高新区唐延路禾盛京广中心T11四层</t>
    <phoneticPr fontId="11" type="noConversion"/>
  </si>
  <si>
    <t>西安市香港未来影院</t>
    <phoneticPr fontId="11" type="noConversion"/>
  </si>
  <si>
    <t>西安市碑林区长安立交东北角V-Show大楼2楼</t>
    <phoneticPr fontId="11" type="noConversion"/>
  </si>
  <si>
    <t>西安市沣东新城建章街办建章路3199号好又多购物广场5楼</t>
    <phoneticPr fontId="11" type="noConversion"/>
  </si>
  <si>
    <t>西安市未央路艾斯广场一层</t>
    <phoneticPr fontId="11" type="noConversion"/>
  </si>
  <si>
    <t>西安中影星美国际影城韩森寨店</t>
    <phoneticPr fontId="11" type="noConversion"/>
  </si>
  <si>
    <t>西安市新城区幸福路与韩森路十字东南角福邸铭门10号楼4层</t>
    <phoneticPr fontId="11" type="noConversion"/>
  </si>
  <si>
    <t>西安中影JMS国际影城</t>
    <phoneticPr fontId="11" type="noConversion"/>
  </si>
  <si>
    <t>西安纺织城商圈</t>
    <phoneticPr fontId="11" type="noConversion"/>
  </si>
  <si>
    <t>西安市灞桥区纺渭路3333号华东购物广场3楼</t>
    <phoneticPr fontId="11" type="noConversion"/>
  </si>
  <si>
    <t>西安文投国际影城（华东店）</t>
    <phoneticPr fontId="11" type="noConversion"/>
  </si>
  <si>
    <t>华东万悦城</t>
    <phoneticPr fontId="11" type="noConversion"/>
  </si>
  <si>
    <t>西安市新城区长乐西路128号华东万悦城商业中心</t>
    <phoneticPr fontId="11" type="noConversion"/>
  </si>
  <si>
    <t>西安文投国际影城（曼蒂店）</t>
    <phoneticPr fontId="11" type="noConversion"/>
  </si>
  <si>
    <t>曼蒂广场</t>
    <phoneticPr fontId="11" type="noConversion"/>
  </si>
  <si>
    <t>西安市雁南一路曼蒂广场负一层</t>
    <phoneticPr fontId="11" type="noConversion"/>
  </si>
  <si>
    <t>西安文投国际影城（泾渭店）</t>
    <phoneticPr fontId="11" type="noConversion"/>
  </si>
  <si>
    <t>嘉园国际广场</t>
    <phoneticPr fontId="11" type="noConversion"/>
  </si>
  <si>
    <t>西安市高陵区泾渭镇嘉园国际广场四楼文投国际影城</t>
    <phoneticPr fontId="11" type="noConversion"/>
  </si>
  <si>
    <t>西安文投国际影城（太奥店）</t>
    <phoneticPr fontId="11" type="noConversion"/>
  </si>
  <si>
    <t>太奥广场</t>
    <phoneticPr fontId="11" type="noConversion"/>
  </si>
  <si>
    <t>西安市西二环太奥广场7号楼</t>
    <phoneticPr fontId="11" type="noConversion"/>
  </si>
  <si>
    <t>西安映画魔方影城</t>
    <phoneticPr fontId="11" type="noConversion"/>
  </si>
  <si>
    <t>鸿达商圈</t>
    <phoneticPr fontId="216" type="noConversion"/>
  </si>
  <si>
    <t>西安市北大街175号</t>
    <phoneticPr fontId="216" type="noConversion"/>
  </si>
  <si>
    <t>丈八北路商圈</t>
    <phoneticPr fontId="11" type="noConversion"/>
  </si>
  <si>
    <t>西安市雁塔区丈八北路380号蔚蓝彼岸小区31号楼3层</t>
    <phoneticPr fontId="11" type="noConversion"/>
  </si>
  <si>
    <t>北京红鲤鱼数字院线</t>
    <phoneticPr fontId="11" type="noConversion"/>
  </si>
  <si>
    <t>天津中影国际影城（津南永旺店）</t>
    <phoneticPr fontId="11" type="noConversion"/>
  </si>
  <si>
    <t>辛庄商圈</t>
    <phoneticPr fontId="11" type="noConversion"/>
  </si>
  <si>
    <t>天津市津南区辛庄镇永旺梦乐购物中心3层中影国际影城</t>
    <phoneticPr fontId="11" type="noConversion"/>
  </si>
  <si>
    <t>天津红星太平洋影城</t>
    <phoneticPr fontId="11" type="noConversion"/>
  </si>
  <si>
    <t>宝龙商圈</t>
    <phoneticPr fontId="216" type="noConversion"/>
  </si>
  <si>
    <t>天津醉美影城</t>
    <phoneticPr fontId="11" type="noConversion"/>
  </si>
  <si>
    <t>新城商圈</t>
    <phoneticPr fontId="216" type="noConversion"/>
  </si>
  <si>
    <t>济南市经二纬十嘉华购物广场5楼</t>
    <phoneticPr fontId="11" type="noConversion"/>
  </si>
  <si>
    <t>济南市经十路19288号全民健身中心地下</t>
    <phoneticPr fontId="11" type="noConversion"/>
  </si>
  <si>
    <t>济南市历下区解放路43号银座数码广场6楼</t>
    <phoneticPr fontId="11" type="noConversion"/>
  </si>
  <si>
    <t>济南市千佛山路与文化西路交汇处西南角CCPARK创意港西塔负一层</t>
    <phoneticPr fontId="11" type="noConversion"/>
  </si>
  <si>
    <t>历下旅游路商圈</t>
    <phoneticPr fontId="11" type="noConversion"/>
  </si>
  <si>
    <t>济南市历下区旅游路与浆水泉路交叉口黄金99生活广场3楼</t>
    <phoneticPr fontId="11" type="noConversion"/>
  </si>
  <si>
    <t>济南市中区二环南路2688号领秀城购物中心四楼</t>
    <phoneticPr fontId="11" type="noConversion"/>
  </si>
  <si>
    <t>济南市市中区共青团路25号绿地中心6-1号裙楼5层</t>
    <phoneticPr fontId="11" type="noConversion"/>
  </si>
  <si>
    <t>维华商业广场</t>
    <phoneticPr fontId="11" type="noConversion"/>
  </si>
  <si>
    <t>济南市章丘市大润发维华商业广场四楼</t>
    <phoneticPr fontId="11" type="noConversion"/>
  </si>
  <si>
    <t>济南市章丘市章丘大学城小吃街南头对过利群二楼</t>
    <phoneticPr fontId="11" type="noConversion"/>
  </si>
  <si>
    <t>郑州市金水区郑汴路与中州大道交汇处建业置地广场</t>
    <phoneticPr fontId="11" type="noConversion"/>
  </si>
  <si>
    <t>郑州市桐柏路棉纺路交叉口锦艺广场</t>
    <phoneticPr fontId="11" type="noConversion"/>
  </si>
  <si>
    <t>普罗旺世商圈</t>
    <phoneticPr fontId="11" type="noConversion"/>
  </si>
  <si>
    <t>郑州市国基路与索凌路交叉口向北200米路东</t>
    <phoneticPr fontId="11" type="noConversion"/>
  </si>
  <si>
    <t>郑州高铁商圈</t>
    <phoneticPr fontId="11" type="noConversion"/>
  </si>
  <si>
    <t>郑州市普惠路77号正大乐城3F</t>
    <phoneticPr fontId="11" type="noConversion"/>
  </si>
  <si>
    <t>二七商圈</t>
    <phoneticPr fontId="11" type="noConversion"/>
  </si>
  <si>
    <t>郑州星影迷国际影城</t>
    <phoneticPr fontId="11" type="noConversion"/>
  </si>
  <si>
    <t>郑州市管城回族区鸿成光彩3楼</t>
    <phoneticPr fontId="11" type="noConversion"/>
  </si>
  <si>
    <t>2ok</t>
    <phoneticPr fontId="11" type="noConversion"/>
  </si>
  <si>
    <t>no</t>
    <phoneticPr fontId="11" type="noConversion"/>
  </si>
  <si>
    <t>郑州奥斯卡中原新城影城</t>
    <phoneticPr fontId="11" type="noConversion"/>
  </si>
  <si>
    <t>农业路南阳路商圈</t>
    <phoneticPr fontId="11" type="noConversion"/>
  </si>
  <si>
    <t>郑州市农业路南阳路52号二层</t>
    <phoneticPr fontId="11" type="noConversion"/>
  </si>
  <si>
    <t>郑州红地毯国际影城</t>
    <phoneticPr fontId="11" type="noConversion"/>
  </si>
  <si>
    <t>郑州EVG奥斯卡影城</t>
    <phoneticPr fontId="11" type="noConversion"/>
  </si>
  <si>
    <t>河南奥斯卡</t>
    <phoneticPr fontId="11" type="noConversion"/>
  </si>
  <si>
    <t>华城国际</t>
    <phoneticPr fontId="11" type="noConversion"/>
  </si>
  <si>
    <t>郑州市二七区大学北路长城康桥华城国际中心二楼</t>
    <phoneticPr fontId="11" type="noConversion"/>
  </si>
  <si>
    <t>郑州奥斯卡激光影城（龙湖工程学院店）</t>
    <phoneticPr fontId="11" type="noConversion"/>
  </si>
  <si>
    <t>郑州奥斯卡新天地影城</t>
    <phoneticPr fontId="11" type="noConversion"/>
  </si>
  <si>
    <t>郑州市城东路与郑汴路交叉口向东300米康桥商务广场三层</t>
    <phoneticPr fontId="11" type="noConversion"/>
  </si>
  <si>
    <t>郑州奥斯卡德化影城</t>
    <phoneticPr fontId="11" type="noConversion"/>
  </si>
  <si>
    <t>郑州奥斯卡乐尚影城</t>
    <phoneticPr fontId="11" type="noConversion"/>
  </si>
  <si>
    <t>乐尚生活广场</t>
    <phoneticPr fontId="11" type="noConversion"/>
  </si>
  <si>
    <t>郑州奥斯卡乐丁国际影城</t>
    <phoneticPr fontId="11" type="noConversion"/>
  </si>
  <si>
    <t>郑州市中原区冉屯路与电厂路交叉口北400米路东乐丁广场2层</t>
    <phoneticPr fontId="11" type="noConversion"/>
  </si>
  <si>
    <t>小计</t>
    <phoneticPr fontId="11" type="noConversion"/>
  </si>
  <si>
    <t>宁波市江北区大庆南路99号来福士广场四楼L430室</t>
    <phoneticPr fontId="11" type="noConversion"/>
  </si>
  <si>
    <t>宁波市鄞州区宁南北路1288号联盛广场C区6-7楼</t>
    <phoneticPr fontId="11" type="noConversion"/>
  </si>
  <si>
    <t>宁波中影国际影城（海港城店）</t>
    <phoneticPr fontId="11" type="noConversion"/>
  </si>
  <si>
    <t>海港城商业中心</t>
    <phoneticPr fontId="11" type="noConversion"/>
  </si>
  <si>
    <t>宁波市鄞州区姜山镇天童南路2365号海港城商业中心6楼</t>
    <phoneticPr fontId="11" type="noConversion"/>
  </si>
  <si>
    <t>宁波星轶IMAX影城（吾悦广场旗舰店）</t>
    <phoneticPr fontId="11" type="noConversion"/>
  </si>
  <si>
    <t>镇海商圈</t>
    <phoneticPr fontId="11" type="noConversion"/>
  </si>
  <si>
    <t>宁波市镇海区永茂西路999号宁波新城吾悦广场4010（新城核心区）</t>
    <phoneticPr fontId="11" type="noConversion"/>
  </si>
  <si>
    <t>宁波耀莱成龙国际影城（奉化店）</t>
    <phoneticPr fontId="11" type="noConversion"/>
  </si>
  <si>
    <t>上海联和院线</t>
    <phoneticPr fontId="11" type="noConversion"/>
  </si>
  <si>
    <t>太平洋商圈</t>
    <phoneticPr fontId="11" type="noConversion"/>
  </si>
  <si>
    <t>宁波市奉化区南山路175号（四楼）</t>
    <phoneticPr fontId="11" type="noConversion"/>
  </si>
  <si>
    <t>宁波耀莱成龙国际影城（高新店）</t>
    <phoneticPr fontId="11" type="noConversion"/>
  </si>
  <si>
    <t>亿嘉商业广场</t>
    <phoneticPr fontId="11" type="noConversion"/>
  </si>
  <si>
    <t>宁波市高新区江南路2000号亿嘉商业广场4-36</t>
    <phoneticPr fontId="11" type="noConversion"/>
  </si>
  <si>
    <t>宁波耀莱成龙国际影城（象山店）</t>
    <phoneticPr fontId="11" type="noConversion"/>
  </si>
  <si>
    <t>大白象商圈</t>
    <phoneticPr fontId="11" type="noConversion"/>
  </si>
  <si>
    <t>宁波市象山县丹西街道天安路300号一兆韦德体育会所一层</t>
    <phoneticPr fontId="11" type="noConversion"/>
  </si>
  <si>
    <t>宁波耀莱成龙国际影城（鄞州店）</t>
    <phoneticPr fontId="11" type="noConversion"/>
  </si>
  <si>
    <t>明州里商圈</t>
    <phoneticPr fontId="11" type="noConversion"/>
  </si>
  <si>
    <t>宁波市鄞州区宁南北路1188号明州里4楼</t>
    <phoneticPr fontId="11" type="noConversion"/>
  </si>
  <si>
    <r>
      <t>宁波博纳国际影城（北仑店）</t>
    </r>
    <r>
      <rPr>
        <sz val="10"/>
        <color rgb="FFFF0000"/>
        <rFont val="微软雅黑"/>
        <family val="2"/>
        <charset val="134"/>
      </rPr>
      <t>-2018年11月1日启用</t>
    </r>
    <phoneticPr fontId="11" type="noConversion"/>
  </si>
  <si>
    <t>浙江星光</t>
    <phoneticPr fontId="11" type="noConversion"/>
  </si>
  <si>
    <t>银泰商圈</t>
    <phoneticPr fontId="11" type="noConversion"/>
  </si>
  <si>
    <t>宁波市北仑区新碶街道中河路399号银泰百货5楼</t>
    <phoneticPr fontId="11" type="noConversion"/>
  </si>
  <si>
    <t>宁波</t>
    <phoneticPr fontId="117" type="noConversion"/>
  </si>
  <si>
    <r>
      <t>奉化博纳国际影城</t>
    </r>
    <r>
      <rPr>
        <sz val="10"/>
        <color rgb="FFFF0000"/>
        <rFont val="微软雅黑"/>
        <family val="2"/>
        <charset val="134"/>
      </rPr>
      <t>-2018年11月1日启用</t>
    </r>
    <phoneticPr fontId="11" type="noConversion"/>
  </si>
  <si>
    <t>银泰城购物中心</t>
    <phoneticPr fontId="11" type="noConversion"/>
  </si>
  <si>
    <t>奉化市南山路150号银泰百货6楼</t>
    <phoneticPr fontId="11" type="noConversion"/>
  </si>
  <si>
    <t>慈溪中影星美国际影城保利店</t>
    <phoneticPr fontId="11" type="noConversion"/>
  </si>
  <si>
    <t>滨湖天地城</t>
    <phoneticPr fontId="11" type="noConversion"/>
  </si>
  <si>
    <t>宁波市慈溪市宗汉街道三北西大街1555号滨湖天地城D3-002.D4-002号</t>
    <phoneticPr fontId="11" type="noConversion"/>
  </si>
  <si>
    <t>宁波市慈溪市糖坊路108号银泰城7楼</t>
    <phoneticPr fontId="11" type="noConversion"/>
  </si>
  <si>
    <t>宁波北仑嘉麦数字影院</t>
    <phoneticPr fontId="11" type="noConversion"/>
  </si>
  <si>
    <t>大同商圈</t>
    <phoneticPr fontId="11" type="noConversion"/>
  </si>
  <si>
    <t>宁波市北仑区新碶街道高塘七彩虹广场三楼</t>
    <phoneticPr fontId="11" type="noConversion"/>
  </si>
  <si>
    <t>宁波奉化时代电影大世界</t>
    <phoneticPr fontId="11" type="noConversion"/>
  </si>
  <si>
    <t>东部新城商圈</t>
    <phoneticPr fontId="11" type="noConversion"/>
  </si>
  <si>
    <t>宁波市奉化市金钟路金钟广场2幢6号</t>
    <phoneticPr fontId="11" type="noConversion"/>
  </si>
  <si>
    <t>宁波宁海时代影城</t>
    <phoneticPr fontId="11" type="noConversion"/>
  </si>
  <si>
    <t>跃龙商圈</t>
    <phoneticPr fontId="11" type="noConversion"/>
  </si>
  <si>
    <t>宁波市宁海县跃龙街道世贸中心1号楼5层</t>
    <phoneticPr fontId="11" type="noConversion"/>
  </si>
  <si>
    <t>宁波象山时代金球影城</t>
    <phoneticPr fontId="11" type="noConversion"/>
  </si>
  <si>
    <t>象山国际风情街商圈</t>
    <phoneticPr fontId="11" type="noConversion"/>
  </si>
  <si>
    <t>嘉润国际广场</t>
    <phoneticPr fontId="11" type="noConversion"/>
  </si>
  <si>
    <t>宁波市慈溪市观海卫镇环城西路13号嘉润国际广场3F</t>
    <phoneticPr fontId="11" type="noConversion"/>
  </si>
  <si>
    <t>宁波余姚华星影城</t>
    <phoneticPr fontId="11" type="noConversion"/>
  </si>
  <si>
    <t>四明商圈</t>
    <phoneticPr fontId="11" type="noConversion"/>
  </si>
  <si>
    <t>宁波余姚新泗门时代影院</t>
    <phoneticPr fontId="11" type="noConversion"/>
  </si>
  <si>
    <t>华联商场</t>
    <phoneticPr fontId="216" type="noConversion"/>
  </si>
  <si>
    <t>宁波市余姚市泗门镇湖心江路15-3号</t>
    <phoneticPr fontId="11" type="noConversion"/>
  </si>
  <si>
    <t>宁波蓝天国际影城镇海店</t>
    <phoneticPr fontId="11" type="noConversion"/>
  </si>
  <si>
    <t>宁波慈溪大马力影城</t>
    <phoneticPr fontId="11" type="noConversion"/>
  </si>
  <si>
    <t>宁波市慈溪龙山镇范市人民路口甬隆广场三楼</t>
    <phoneticPr fontId="11" type="noConversion"/>
  </si>
  <si>
    <t>东莞中影南国电影城</t>
    <phoneticPr fontId="11" type="noConversion"/>
  </si>
  <si>
    <t>东莞市常平镇市场路1号百花时代广场5楼</t>
    <phoneticPr fontId="11" type="noConversion"/>
  </si>
  <si>
    <t>东莞魔影国际影城</t>
    <phoneticPr fontId="11" type="noConversion"/>
  </si>
  <si>
    <t>东莞市厚街镇下汴村工业区三环路2号大汇广场3层</t>
    <phoneticPr fontId="11" type="noConversion"/>
  </si>
  <si>
    <r>
      <t>东莞博纳国际影城（东升店）</t>
    </r>
    <r>
      <rPr>
        <sz val="10"/>
        <color rgb="FFFF0000"/>
        <rFont val="微软雅黑"/>
        <family val="2"/>
        <charset val="134"/>
      </rPr>
      <t>-2018年7月1日启用</t>
    </r>
    <phoneticPr fontId="11" type="noConversion"/>
  </si>
  <si>
    <t>星河城商圈</t>
    <phoneticPr fontId="11" type="noConversion"/>
  </si>
  <si>
    <t>东莞市东城区东升路星河传说星河城3楼3002号</t>
    <phoneticPr fontId="11" type="noConversion"/>
  </si>
  <si>
    <t>2ok、外购no</t>
    <phoneticPr fontId="11" type="noConversion"/>
  </si>
  <si>
    <t>东兴路商圈</t>
    <phoneticPr fontId="11" type="noConversion"/>
  </si>
  <si>
    <t>东莞市东坑镇东兴大道皇家公馆4栋3层301</t>
    <phoneticPr fontId="11" type="noConversion"/>
  </si>
  <si>
    <t>桥头商圈</t>
    <phoneticPr fontId="11" type="noConversion"/>
  </si>
  <si>
    <t>大岭山镇</t>
    <phoneticPr fontId="11" type="noConversion"/>
  </si>
  <si>
    <t>东莞市大岭山教育路天和百货五楼</t>
    <phoneticPr fontId="11" type="noConversion"/>
  </si>
  <si>
    <t>ok</t>
    <phoneticPr fontId="11" type="noConversion"/>
  </si>
  <si>
    <t>东莞市茶山安泰路龙珠广场嘉荣商场四楼</t>
    <phoneticPr fontId="11" type="noConversion"/>
  </si>
  <si>
    <t>亨达商圈</t>
    <phoneticPr fontId="11" type="noConversion"/>
  </si>
  <si>
    <t>东莞市塘厦镇田心社区塘龙西路45号一楼</t>
    <phoneticPr fontId="11" type="noConversion"/>
  </si>
  <si>
    <t>中堂镇商圈</t>
    <phoneticPr fontId="11" type="noConversion"/>
  </si>
  <si>
    <t>东莞市中堂镇新兴路东港城商业中心中环广场三楼A区</t>
    <phoneticPr fontId="11" type="noConversion"/>
  </si>
  <si>
    <t>运河商圈</t>
    <phoneticPr fontId="11" type="noConversion"/>
  </si>
  <si>
    <t>东莞市莞城街道东纵路2号地王广场三楼304-312号</t>
    <phoneticPr fontId="11" type="noConversion"/>
  </si>
  <si>
    <t>东莞中影百誉虎门影城</t>
    <phoneticPr fontId="11" type="noConversion"/>
  </si>
  <si>
    <t>连升中路商圈</t>
    <phoneticPr fontId="11" type="noConversion"/>
  </si>
  <si>
    <t>东莞市虎门镇连升中路11号虎门国际购物中心4层</t>
    <phoneticPr fontId="11" type="noConversion"/>
  </si>
  <si>
    <t>南美世贸中心</t>
    <phoneticPr fontId="11" type="noConversion"/>
  </si>
  <si>
    <t>东莞市寮步镇福兴路36号南美世贸中心3号商业楼3层302-306号</t>
    <phoneticPr fontId="11" type="noConversion"/>
  </si>
  <si>
    <t>东莞横店影视·夏飞3D影城</t>
    <phoneticPr fontId="11" type="noConversion"/>
  </si>
  <si>
    <t>红荔市场商圈</t>
    <phoneticPr fontId="11" type="noConversion"/>
  </si>
  <si>
    <t>东莞市寮步镇红荔路8号景泰时代广场3楼</t>
    <phoneticPr fontId="11" type="noConversion"/>
  </si>
  <si>
    <t>东莞星晨国际影城</t>
    <phoneticPr fontId="11" type="noConversion"/>
  </si>
  <si>
    <t>大朗商圈</t>
    <phoneticPr fontId="11" type="noConversion"/>
  </si>
  <si>
    <t>东莞中影南方环球影城</t>
    <phoneticPr fontId="11" type="noConversion"/>
  </si>
  <si>
    <t>东莞市大朗镇富康路229号环球贸易广场</t>
    <phoneticPr fontId="11" type="noConversion"/>
  </si>
  <si>
    <t>东莞红荔中影南方国际影城</t>
    <phoneticPr fontId="11" type="noConversion"/>
  </si>
  <si>
    <t>东莞市大朗镇圣堂社区金朗中路红荔商业广场3楼301号</t>
    <phoneticPr fontId="11" type="noConversion"/>
  </si>
  <si>
    <t>石龙商圈</t>
    <phoneticPr fontId="11" type="noConversion"/>
  </si>
  <si>
    <t>东莞市东升路18号汇星商业中心1号商业楼4层</t>
    <phoneticPr fontId="11" type="noConversion"/>
  </si>
  <si>
    <t>待确认</t>
    <phoneticPr fontId="11" type="noConversion"/>
  </si>
  <si>
    <t>东莞中影南方激光聚幕影城</t>
    <phoneticPr fontId="11" type="noConversion"/>
  </si>
  <si>
    <t>凤岗商圈</t>
    <phoneticPr fontId="11" type="noConversion"/>
  </si>
  <si>
    <t>东莞市凤岗镇永盛大街51号新高购物广场</t>
    <phoneticPr fontId="11" type="noConversion"/>
  </si>
  <si>
    <t>东莞中影南方沙田国际影城</t>
    <phoneticPr fontId="11" type="noConversion"/>
  </si>
  <si>
    <t>中影南方新干线</t>
    <phoneticPr fontId="11" type="noConversion"/>
  </si>
  <si>
    <t>万隆城购物中心</t>
    <phoneticPr fontId="11" type="noConversion"/>
  </si>
  <si>
    <t>东莞市沙田镇阇西村东港城沙田大道旁万隆商贸中心三楼</t>
    <phoneticPr fontId="11" type="noConversion"/>
  </si>
  <si>
    <t>东莞市常平镇木伦工业区天鹅湖酒店3层</t>
    <phoneticPr fontId="11" type="noConversion"/>
  </si>
  <si>
    <t>小计</t>
    <phoneticPr fontId="11" type="noConversion"/>
  </si>
  <si>
    <t>乐幕</t>
    <phoneticPr fontId="11" type="noConversion"/>
  </si>
  <si>
    <t>桂城商圈</t>
    <phoneticPr fontId="11" type="noConversion"/>
  </si>
  <si>
    <t>佛山市南海区南海大道北46号悦万城四楼</t>
    <phoneticPr fontId="11" type="noConversion"/>
  </si>
  <si>
    <t>no</t>
    <phoneticPr fontId="11" type="noConversion"/>
  </si>
  <si>
    <t>佛山市南海区桂城南海万科广场4层</t>
    <phoneticPr fontId="11" type="noConversion"/>
  </si>
  <si>
    <t>祖庙商圈</t>
    <phoneticPr fontId="11" type="noConversion"/>
  </si>
  <si>
    <t>佛山市禅城区祖庙路29号岭南站6层</t>
    <phoneticPr fontId="11" type="noConversion"/>
  </si>
  <si>
    <t>佛山市顺德区龙江镇盈信星光电影院</t>
    <phoneticPr fontId="11" type="noConversion"/>
  </si>
  <si>
    <t>佛山市顺德区龙江盈信广场一期B区3层</t>
    <phoneticPr fontId="11" type="noConversion"/>
  </si>
  <si>
    <t>佛山市禅城区同济路57号</t>
    <phoneticPr fontId="11" type="noConversion"/>
  </si>
  <si>
    <t>佛山市南海区罗村沿江北路1号富弘广场4楼中视影城</t>
    <phoneticPr fontId="11" type="noConversion"/>
  </si>
  <si>
    <t>伦教商圈</t>
    <phoneticPr fontId="11" type="noConversion"/>
  </si>
  <si>
    <t>佛山市顺德区伦教伦常振兴路36号华普新翼广场二楼</t>
    <phoneticPr fontId="11" type="noConversion"/>
  </si>
  <si>
    <t>佛山星航时代影城</t>
    <phoneticPr fontId="11" type="noConversion"/>
  </si>
  <si>
    <t>西樵商圈</t>
    <phoneticPr fontId="11" type="noConversion"/>
  </si>
  <si>
    <t>佛山市南海区西樵镇崇民路恒邦广场商铺之1号楼第6层01号铺（铺号601）</t>
    <phoneticPr fontId="11" type="noConversion"/>
  </si>
  <si>
    <t>里水商圈</t>
    <phoneticPr fontId="11" type="noConversion"/>
  </si>
  <si>
    <t>佛山市南海区里水大道南110号佰佳商业中心三层C7C8</t>
    <phoneticPr fontId="11" type="noConversion"/>
  </si>
  <si>
    <t>佛山市顺德区北滘镇广教居委会百隆广场二楼</t>
    <phoneticPr fontId="11" type="noConversion"/>
  </si>
  <si>
    <t>佛山市中影爱影影城</t>
    <phoneticPr fontId="11" type="noConversion"/>
  </si>
  <si>
    <t>佛山市顺德区勒流街道银城路3号二楼</t>
    <phoneticPr fontId="11" type="noConversion"/>
  </si>
  <si>
    <t>佛山</t>
    <phoneticPr fontId="11" type="noConversion"/>
  </si>
  <si>
    <t>佛山市禅城区张槎街道村尾始平二路北3幢3楼1号之一</t>
    <phoneticPr fontId="11" type="noConversion"/>
  </si>
  <si>
    <t>京柏城商圈</t>
    <phoneticPr fontId="216" type="noConversion"/>
  </si>
  <si>
    <r>
      <rPr>
        <sz val="10"/>
        <color rgb="FF333333"/>
        <rFont val="微软雅黑"/>
        <family val="2"/>
        <charset val="134"/>
      </rPr>
      <t>佛山市高明区荷城街道文明路京柏城6楼菲尔姆国际影城</t>
    </r>
    <phoneticPr fontId="216" type="noConversion"/>
  </si>
  <si>
    <t>杏林商圈</t>
    <phoneticPr fontId="11" type="noConversion"/>
  </si>
  <si>
    <t>厦门市集美区杏林街道万科里三楼</t>
    <phoneticPr fontId="11" type="noConversion"/>
  </si>
  <si>
    <t>厦门中影星美杏林湾影城</t>
    <phoneticPr fontId="11" type="noConversion"/>
  </si>
  <si>
    <t>杏林湾商圈</t>
    <phoneticPr fontId="11" type="noConversion"/>
  </si>
  <si>
    <t>厦门泰禾影城（闽南古镇店）</t>
    <phoneticPr fontId="11" type="noConversion"/>
  </si>
  <si>
    <t>湖里SM商圈</t>
    <phoneticPr fontId="11" type="noConversion"/>
  </si>
  <si>
    <t>厦门市湖里区长浩东路27号闽南古镇B5栋4-5层</t>
    <phoneticPr fontId="11" type="noConversion"/>
  </si>
  <si>
    <t>中山路商圈</t>
    <phoneticPr fontId="11" type="noConversion"/>
  </si>
  <si>
    <t>福州</t>
    <phoneticPr fontId="11" type="noConversion"/>
  </si>
  <si>
    <t>福州市新店镇秀峰路五四北泰禾广场</t>
    <phoneticPr fontId="11" type="noConversion"/>
  </si>
  <si>
    <t>福州中影星美国际影城（连江店）</t>
    <phoneticPr fontId="11" type="noConversion"/>
  </si>
  <si>
    <t>万家城市广场</t>
    <phoneticPr fontId="11" type="noConversion"/>
  </si>
  <si>
    <t>福州红星太平洋影城</t>
    <phoneticPr fontId="11" type="noConversion"/>
  </si>
  <si>
    <t>福州市仓山区浦上大道198号爱琴海购物公园7层</t>
    <phoneticPr fontId="11" type="noConversion"/>
  </si>
  <si>
    <t>中亭街商圈</t>
    <phoneticPr fontId="11" type="noConversion"/>
  </si>
  <si>
    <t>阳光天地购物中心</t>
    <phoneticPr fontId="11" type="noConversion"/>
  </si>
  <si>
    <t>福州市仓山区建新镇建新大道南侧盘屿路东侧阳光天地2019商铺</t>
    <phoneticPr fontId="11" type="noConversion"/>
  </si>
  <si>
    <t>学生街商圈</t>
    <phoneticPr fontId="11" type="noConversion"/>
  </si>
  <si>
    <t>福州市仓山区首山路45号首山新都汇5楼</t>
    <phoneticPr fontId="11" type="noConversion"/>
  </si>
  <si>
    <t>福州大戏院</t>
    <phoneticPr fontId="11" type="noConversion"/>
  </si>
  <si>
    <t>福州西湖影剧院</t>
    <phoneticPr fontId="11" type="noConversion"/>
  </si>
  <si>
    <t>大东街口商圈</t>
    <phoneticPr fontId="11" type="noConversion"/>
  </si>
  <si>
    <t>福州市鼓楼区通湖路26号</t>
    <phoneticPr fontId="11" type="noConversion"/>
  </si>
  <si>
    <t>福州市福清市龙田镇融鼎新天地9号楼4层</t>
    <phoneticPr fontId="11" type="noConversion"/>
  </si>
  <si>
    <t>苏州中影国际影城（港龙店）</t>
    <phoneticPr fontId="11" type="noConversion"/>
  </si>
  <si>
    <t>狮山商圈</t>
    <phoneticPr fontId="11" type="noConversion"/>
  </si>
  <si>
    <t>苏州市高新区长江路556号港龙商业广场B栋4层</t>
    <phoneticPr fontId="11" type="noConversion"/>
  </si>
  <si>
    <t>甪直古镇商圈</t>
    <phoneticPr fontId="11" type="noConversion"/>
  </si>
  <si>
    <t>苏州市吴中区甪直镇鸣市路29号富力都商业广场3层</t>
    <phoneticPr fontId="11" type="noConversion"/>
  </si>
  <si>
    <t>南环商圈</t>
    <phoneticPr fontId="11" type="noConversion"/>
  </si>
  <si>
    <t>苏州中影国际影城（乐汇店）</t>
    <phoneticPr fontId="11" type="noConversion"/>
  </si>
  <si>
    <t>吴中商圈</t>
    <phoneticPr fontId="11" type="noConversion"/>
  </si>
  <si>
    <t>苏州市吴中区胥口镇乐汇商业广场4号楼3F</t>
    <phoneticPr fontId="11" type="noConversion"/>
  </si>
  <si>
    <t>金鸡湖商圈</t>
    <phoneticPr fontId="11" type="noConversion"/>
  </si>
  <si>
    <t>苏州市工业园区旺墩路269号圆融星座中心3楼</t>
    <phoneticPr fontId="11" type="noConversion"/>
  </si>
  <si>
    <t>苏州中影国际影城（花样城店）</t>
    <phoneticPr fontId="11" type="noConversion"/>
  </si>
  <si>
    <t>木渎商圈</t>
    <phoneticPr fontId="11" type="noConversion"/>
  </si>
  <si>
    <t>苏州市吴中区木渎镇中山东路98号花样城商业广场A幢3层</t>
    <phoneticPr fontId="11" type="noConversion"/>
  </si>
  <si>
    <t>苏州</t>
    <phoneticPr fontId="117" type="noConversion"/>
  </si>
  <si>
    <t>苏州张家港中影国际影城（大成广场店）</t>
    <phoneticPr fontId="11" type="noConversion"/>
  </si>
  <si>
    <t>沙洲路步行街商圈</t>
    <phoneticPr fontId="11" type="noConversion"/>
  </si>
  <si>
    <t>张家港市杨舍镇长安南路200号（大成广场）B幢S401</t>
    <phoneticPr fontId="11" type="noConversion"/>
  </si>
  <si>
    <t>石路商圈</t>
    <phoneticPr fontId="11" type="noConversion"/>
  </si>
  <si>
    <t>苏州市金门路1072号金门国际商业广场5楼</t>
    <phoneticPr fontId="11" type="noConversion"/>
  </si>
  <si>
    <t>观前商圈</t>
    <phoneticPr fontId="11" type="noConversion"/>
  </si>
  <si>
    <t>苏州市姑苏区人民路2899号盛博广场星世界5楼</t>
    <phoneticPr fontId="11" type="noConversion"/>
  </si>
  <si>
    <t>苏州博纳国际影城（丽丰店）</t>
    <phoneticPr fontId="11" type="noConversion"/>
  </si>
  <si>
    <t>苏州市宝带东路339号丽丰购物中心北区5F</t>
    <phoneticPr fontId="11" type="noConversion"/>
  </si>
  <si>
    <t>昆山中影环银电影城</t>
    <phoneticPr fontId="11" type="noConversion"/>
  </si>
  <si>
    <t>苏州市昆山市花桥镇绿地大道255弄2号3F</t>
    <phoneticPr fontId="11" type="noConversion"/>
  </si>
  <si>
    <t>萧林路商圈</t>
    <phoneticPr fontId="11" type="noConversion"/>
  </si>
  <si>
    <t xml:space="preserve">苏州市昆山市萧林中路666号九方购物中心4F中影国际影城
</t>
    <phoneticPr fontId="11" type="noConversion"/>
  </si>
  <si>
    <t>苏州市吴中区苏震桃路188号永旺梦乐城3层E区</t>
    <phoneticPr fontId="11" type="noConversion"/>
  </si>
  <si>
    <t>中翔广场商区</t>
    <phoneticPr fontId="11" type="noConversion"/>
  </si>
  <si>
    <t>苏州大光明影城</t>
    <phoneticPr fontId="11" type="noConversion"/>
  </si>
  <si>
    <t>苏州永乐国际影城</t>
    <phoneticPr fontId="11" type="noConversion"/>
  </si>
  <si>
    <t>苏州市吴江区开平路2188号新城吾悦广场3楼</t>
    <phoneticPr fontId="11" type="noConversion"/>
  </si>
  <si>
    <t>苏州长江壹号影城</t>
    <phoneticPr fontId="11" type="noConversion"/>
  </si>
  <si>
    <t>长江壹号</t>
    <phoneticPr fontId="11" type="noConversion"/>
  </si>
  <si>
    <t>苏州市长江路9号长江壹号广场4号楼</t>
    <phoneticPr fontId="11" type="noConversion"/>
  </si>
  <si>
    <t>苏州张家港上影国际影城</t>
    <phoneticPr fontId="11" type="noConversion"/>
  </si>
  <si>
    <t>吾悦广场商圈</t>
    <phoneticPr fontId="11" type="noConversion"/>
  </si>
  <si>
    <t>苏州市张家港市吾悦广场3楼</t>
    <phoneticPr fontId="11" type="noConversion"/>
  </si>
  <si>
    <t>苏州太仓世纪南洋影城</t>
    <phoneticPr fontId="11" type="noConversion"/>
  </si>
  <si>
    <t>人民路商圈</t>
    <phoneticPr fontId="11" type="noConversion"/>
  </si>
  <si>
    <t>苏州市太仓市城厢镇人民南路96号南洋广场3层</t>
    <phoneticPr fontId="11" type="noConversion"/>
  </si>
  <si>
    <t>苏州常熟星海联和影城</t>
    <phoneticPr fontId="11" type="noConversion"/>
  </si>
  <si>
    <t>滨江新城商圈</t>
    <phoneticPr fontId="11" type="noConversion"/>
  </si>
  <si>
    <t>苏州市常熟市沿江经济技术开发区滨江邻里中心4楼</t>
    <phoneticPr fontId="11" type="noConversion"/>
  </si>
  <si>
    <t>苏州常熟支塘镇东昇影城</t>
    <phoneticPr fontId="11" type="noConversion"/>
  </si>
  <si>
    <t>支塘商圈</t>
    <phoneticPr fontId="11" type="noConversion"/>
  </si>
  <si>
    <t>苏州市常熟市支塘镇宝芝路1号中宏新农中心2幢2F</t>
    <phoneticPr fontId="11" type="noConversion"/>
  </si>
  <si>
    <t>苏州市常熟市白雪路7号捞品城4楼</t>
    <phoneticPr fontId="11" type="noConversion"/>
  </si>
  <si>
    <t>苏州市昆山市陆家镇友谊东路2号3层</t>
    <phoneticPr fontId="11" type="noConversion"/>
  </si>
  <si>
    <t>苏州市张家港塘桥镇妙桥街妙桥中路金运通公馆六栋三楼</t>
    <phoneticPr fontId="11" type="noConversion"/>
  </si>
  <si>
    <t>合肥</t>
    <phoneticPr fontId="11" type="noConversion"/>
  </si>
  <si>
    <t>合肥市蜀山区黄山路1912街区1号楼</t>
    <phoneticPr fontId="11" type="noConversion"/>
  </si>
  <si>
    <t>合肥市经济技术开发区繁华大道与翡翠路交口中环购物中心三楼</t>
    <phoneticPr fontId="11" type="noConversion"/>
  </si>
  <si>
    <t>合肥中影国际影城（万派城店）</t>
    <phoneticPr fontId="11" type="noConversion"/>
  </si>
  <si>
    <t>中影数字院线</t>
    <phoneticPr fontId="11" type="noConversion"/>
  </si>
  <si>
    <t>万派城商圈</t>
    <phoneticPr fontId="11" type="noConversion"/>
  </si>
  <si>
    <t>合肥市肥西县上派镇万派城三楼</t>
    <phoneticPr fontId="11" type="noConversion"/>
  </si>
  <si>
    <t>合肥市滨湖新区世纪金源购物中心B区4楼华谊兄弟影院</t>
    <phoneticPr fontId="11" type="noConversion"/>
  </si>
  <si>
    <t>合肥市巢湖市人民路巢湖百大购物中心6楼</t>
    <phoneticPr fontId="11" type="noConversion"/>
  </si>
  <si>
    <t>合肥博纳影城（银泰店）</t>
    <phoneticPr fontId="11" type="noConversion"/>
  </si>
  <si>
    <t>长江路商圈</t>
    <phoneticPr fontId="11" type="noConversion"/>
  </si>
  <si>
    <t>合肥市庐阳区长江中路98号银泰中心8层</t>
    <phoneticPr fontId="11" type="noConversion"/>
  </si>
  <si>
    <t>合肥华谊兄弟影城（银泰城店）</t>
    <phoneticPr fontId="11" type="noConversion"/>
  </si>
  <si>
    <t>合肥市蜀山区潜山路190号银泰城四楼东</t>
    <phoneticPr fontId="11" type="noConversion"/>
  </si>
  <si>
    <t>合肥市庐阳区四牌楼淮河路步行街</t>
    <phoneticPr fontId="11" type="noConversion"/>
  </si>
  <si>
    <t>长江东路商圈</t>
    <phoneticPr fontId="11" type="noConversion"/>
  </si>
  <si>
    <t>合肥人民影城</t>
    <phoneticPr fontId="11" type="noConversion"/>
  </si>
  <si>
    <t>双岗商圈</t>
    <phoneticPr fontId="11" type="noConversion"/>
  </si>
  <si>
    <t>合肥市庐阳区濉溪路16号</t>
    <phoneticPr fontId="11" type="noConversion"/>
  </si>
  <si>
    <t>安徽合肥解放影城</t>
    <phoneticPr fontId="11" type="noConversion"/>
  </si>
  <si>
    <t>徽州大道商圈</t>
    <phoneticPr fontId="11" type="noConversion"/>
  </si>
  <si>
    <t>合肥市庐阳区宿州路48号</t>
    <phoneticPr fontId="11" type="noConversion"/>
  </si>
  <si>
    <t>合肥市巢湖市健康路与巢湖路交口耳街商业街9号楼2楼</t>
    <phoneticPr fontId="11" type="noConversion"/>
  </si>
  <si>
    <t>长沙市罗马商业广场</t>
    <phoneticPr fontId="11" type="noConversion"/>
  </si>
  <si>
    <t>长沙五一广场商圈</t>
    <phoneticPr fontId="11" type="noConversion"/>
  </si>
  <si>
    <t>长沙市天心区黄兴南路步行街南门口1662购物中心三楼</t>
    <phoneticPr fontId="11" type="noConversion"/>
  </si>
  <si>
    <t>株洲市天元区炎帝广场神农太阳城三楼中影国际影城</t>
    <phoneticPr fontId="11" type="noConversion"/>
  </si>
  <si>
    <t>星沙大道商圈</t>
    <phoneticPr fontId="11" type="noConversion"/>
  </si>
  <si>
    <t>长沙市星沙镇开元中路45号易初莲花东门</t>
    <phoneticPr fontId="11" type="noConversion"/>
  </si>
  <si>
    <t>长沙浏阳恒大影城</t>
    <phoneticPr fontId="11" type="noConversion"/>
  </si>
  <si>
    <t>长沙市浏阳市白沙东路118号恒大华府商业中心三楼</t>
    <phoneticPr fontId="11" type="noConversion"/>
  </si>
  <si>
    <t>长沙市宁乡县玉潭镇春城路与八一路交汇处春城万象广场1号楼4层</t>
    <phoneticPr fontId="11" type="noConversion"/>
  </si>
  <si>
    <t>星沙商圈</t>
    <phoneticPr fontId="11" type="noConversion"/>
  </si>
  <si>
    <t>17.5长沙浏阳淮川通程电影城</t>
    <phoneticPr fontId="11" type="noConversion"/>
  </si>
  <si>
    <t>长沙市浏阳市金沙中路1号</t>
    <phoneticPr fontId="11" type="noConversion"/>
  </si>
  <si>
    <t>长沙市宁乡县玉潭街道学庵社区花明北路10号佰潮汇五楼</t>
    <phoneticPr fontId="11" type="noConversion"/>
  </si>
  <si>
    <t>株洲市芦淞区108号家润多广场3层</t>
    <phoneticPr fontId="11" type="noConversion"/>
  </si>
  <si>
    <t>株洲市天元区珠江北路1036号美丽时代广场3层</t>
    <phoneticPr fontId="11" type="noConversion"/>
  </si>
  <si>
    <t>青岛市城阳区文阳路269号</t>
    <phoneticPr fontId="11" type="noConversion"/>
  </si>
  <si>
    <t>崂山区大拇指商圈</t>
    <phoneticPr fontId="11" type="noConversion"/>
  </si>
  <si>
    <t>青岛市崂山区同安路880号大拇指购物广场C区四楼中影国际影城</t>
    <phoneticPr fontId="11" type="noConversion"/>
  </si>
  <si>
    <t>青岛耀莱成龙影城（黄岛店）</t>
    <phoneticPr fontId="11" type="noConversion"/>
  </si>
  <si>
    <t>青岛星轶国际影城</t>
    <phoneticPr fontId="11" type="noConversion"/>
  </si>
  <si>
    <t>大尧商圈</t>
    <phoneticPr fontId="11" type="noConversion"/>
  </si>
  <si>
    <t>青岛市开发区滨海大道2888号新城吾悦广场6层6016号</t>
    <phoneticPr fontId="11" type="noConversion"/>
  </si>
  <si>
    <t>青岛德纳影城</t>
    <phoneticPr fontId="11" type="noConversion"/>
  </si>
  <si>
    <t>台东商圈</t>
    <phoneticPr fontId="11" type="noConversion"/>
  </si>
  <si>
    <t>青岛市市北区龙城路31号卓越大融城3F</t>
    <phoneticPr fontId="11" type="noConversion"/>
  </si>
  <si>
    <t>江苏幸福蓝海院线</t>
    <phoneticPr fontId="11" type="noConversion"/>
  </si>
  <si>
    <t>利群商圈</t>
    <phoneticPr fontId="11" type="noConversion"/>
  </si>
  <si>
    <t>青岛市黄岛区香江路127号维客广场4层</t>
    <phoneticPr fontId="11" type="noConversion"/>
  </si>
  <si>
    <t>青岛银河欢乐影城</t>
    <phoneticPr fontId="11" type="noConversion"/>
  </si>
  <si>
    <t>青岛市黄岛区井冈山路157号金石国际广场3楼</t>
    <phoneticPr fontId="11" type="noConversion"/>
  </si>
  <si>
    <t>青岛艺佳映画影城</t>
    <phoneticPr fontId="11" type="noConversion"/>
  </si>
  <si>
    <t>青岛市银川东路1号内59号楼</t>
    <phoneticPr fontId="11" type="noConversion"/>
  </si>
  <si>
    <t>青岛胶南蓝海国际影城</t>
    <phoneticPr fontId="11" type="noConversion"/>
  </si>
  <si>
    <t>西部老城商圈</t>
    <phoneticPr fontId="11" type="noConversion"/>
  </si>
  <si>
    <t>青岛市胶南市东风路60号</t>
    <phoneticPr fontId="11" type="noConversion"/>
  </si>
  <si>
    <t>青岛平度华艺影院</t>
    <phoneticPr fontId="11" type="noConversion"/>
  </si>
  <si>
    <t>北部老城区商圈</t>
    <phoneticPr fontId="11" type="noConversion"/>
  </si>
  <si>
    <t>青岛市平度市杭州路62号</t>
    <phoneticPr fontId="11" type="noConversion"/>
  </si>
  <si>
    <t>青岛市即墨市鹤山路939号新利群7楼</t>
    <phoneticPr fontId="11" type="noConversion"/>
  </si>
  <si>
    <t>海尔路商圈</t>
    <phoneticPr fontId="11" type="noConversion"/>
  </si>
  <si>
    <t>青岛市崂山区海尔路83号</t>
    <phoneticPr fontId="11" type="noConversion"/>
  </si>
  <si>
    <t>惠州</t>
    <phoneticPr fontId="11" type="noConversion"/>
  </si>
  <si>
    <t>惠州华影金娱电影城</t>
    <phoneticPr fontId="11" type="noConversion"/>
  </si>
  <si>
    <t>惠州市惠阳区淡水南门中路47号新一城广场二楼</t>
    <phoneticPr fontId="11" type="noConversion"/>
  </si>
  <si>
    <t>惠州市大亚湾世纪影城</t>
    <phoneticPr fontId="11" type="noConversion"/>
  </si>
  <si>
    <t>比亚迪商圈</t>
    <phoneticPr fontId="11" type="noConversion"/>
  </si>
  <si>
    <t>惠州市时代凤凰影城</t>
    <phoneticPr fontId="11" type="noConversion"/>
  </si>
  <si>
    <t>淡水商圈</t>
    <phoneticPr fontId="11" type="noConversion"/>
  </si>
  <si>
    <t>惠州市惠阳区淡水镇南门西街1号时代广场六层</t>
    <phoneticPr fontId="11" type="noConversion"/>
  </si>
  <si>
    <t>惠州中影星际国际影城</t>
    <phoneticPr fontId="11" type="noConversion"/>
  </si>
  <si>
    <t>罗阳商圈</t>
    <phoneticPr fontId="11" type="noConversion"/>
  </si>
  <si>
    <t>惠州市博罗县城市代号广场1楼</t>
    <phoneticPr fontId="11" type="noConversion"/>
  </si>
  <si>
    <t>惠州中影百誉影城</t>
    <phoneticPr fontId="11" type="noConversion"/>
  </si>
  <si>
    <t>惠州市惠城区东湖西路168号隆生半岛广场F4层</t>
    <phoneticPr fontId="11" type="noConversion"/>
  </si>
  <si>
    <t>珠海</t>
    <phoneticPr fontId="11" type="noConversion"/>
  </si>
  <si>
    <t>珠海中影国际影城（海韵店）</t>
    <phoneticPr fontId="11" type="noConversion"/>
  </si>
  <si>
    <t>香洲商圈</t>
    <phoneticPr fontId="11" type="noConversion"/>
  </si>
  <si>
    <t>珠海市香洲区野狸岛珠海大剧院旁</t>
    <phoneticPr fontId="11" type="noConversion"/>
  </si>
  <si>
    <t>珠海市香州区柠溪路284号C座</t>
    <phoneticPr fontId="11" type="noConversion"/>
  </si>
  <si>
    <t>珠海市唐家湾镇港湾综合市场三楼</t>
    <phoneticPr fontId="11" type="noConversion"/>
  </si>
  <si>
    <t>珠海中影FACE影城夏湾店</t>
    <phoneticPr fontId="11" type="noConversion"/>
  </si>
  <si>
    <t>拱北商圈</t>
    <phoneticPr fontId="11" type="noConversion"/>
  </si>
  <si>
    <t>珠海市夏湾区百和超市三楼、四楼</t>
    <phoneticPr fontId="11" type="noConversion"/>
  </si>
  <si>
    <t>珠海国艺都会影城</t>
    <phoneticPr fontId="11" type="noConversion"/>
  </si>
  <si>
    <t>珠海市香洲区粤海西路17号都会立方6楼</t>
    <phoneticPr fontId="11" type="noConversion"/>
  </si>
  <si>
    <t>吉大商圈</t>
    <phoneticPr fontId="11" type="noConversion"/>
  </si>
  <si>
    <t>涛雅苑商业广场</t>
    <phoneticPr fontId="11" type="noConversion"/>
  </si>
  <si>
    <t>珠海市金湾区三灶镇百川路1号商业广场204</t>
    <phoneticPr fontId="11" type="noConversion"/>
  </si>
  <si>
    <t>江门</t>
    <phoneticPr fontId="11" type="noConversion"/>
  </si>
  <si>
    <t>江门中影火星湖电影城</t>
    <phoneticPr fontId="11" type="noConversion"/>
  </si>
  <si>
    <t>江门中影火星湖（新会店）</t>
    <phoneticPr fontId="11" type="noConversion"/>
  </si>
  <si>
    <t>江门开平华夏巨幕影城</t>
    <phoneticPr fontId="11" type="noConversion"/>
  </si>
  <si>
    <t>东汇城商圈</t>
    <phoneticPr fontId="11" type="noConversion"/>
  </si>
  <si>
    <t>江门市开平市开平大道1号1幢东汇城综合购物中心第四层4032-4035号铺位</t>
    <phoneticPr fontId="11" type="noConversion"/>
  </si>
  <si>
    <t>江门鹤山中影美高美影城</t>
    <phoneticPr fontId="11" type="noConversion"/>
  </si>
  <si>
    <t>梅州</t>
    <phoneticPr fontId="11" type="noConversion"/>
  </si>
  <si>
    <t>梅州中影国际影城（万象汇店）</t>
    <phoneticPr fontId="11" type="noConversion"/>
  </si>
  <si>
    <t>万象商圈</t>
    <phoneticPr fontId="11" type="noConversion"/>
  </si>
  <si>
    <t>梅州市梅江区金燕大道万象汇SY-01栋第4层</t>
    <phoneticPr fontId="11" type="noConversion"/>
  </si>
  <si>
    <t>梅州梅县中影开心电影院</t>
    <phoneticPr fontId="11" type="noConversion"/>
  </si>
  <si>
    <t>中山</t>
    <phoneticPr fontId="11" type="noConversion"/>
  </si>
  <si>
    <t>中山中影国际影城（永安店）</t>
    <phoneticPr fontId="11" type="noConversion"/>
  </si>
  <si>
    <t>星宝商圈</t>
    <phoneticPr fontId="11" type="noConversion"/>
  </si>
  <si>
    <t>中山市南区兴南路12号永安广场五楼</t>
    <phoneticPr fontId="11" type="noConversion"/>
  </si>
  <si>
    <t>中山市文化艺术中心电影城</t>
    <phoneticPr fontId="11" type="noConversion"/>
  </si>
  <si>
    <t>中山市沙溪镇岐江公路岭后享路段68号汇豪领逸华庭商业中心502卡</t>
    <phoneticPr fontId="11" type="noConversion"/>
  </si>
  <si>
    <t>中山坦洲中影嘉纳国际影城</t>
    <phoneticPr fontId="11" type="noConversion"/>
  </si>
  <si>
    <t>中山市坦洲镇坦神北路19号天诚合胜百货商场四楼</t>
    <phoneticPr fontId="11" type="noConversion"/>
  </si>
  <si>
    <t>小计</t>
    <phoneticPr fontId="11" type="noConversion"/>
  </si>
  <si>
    <t>肇庆</t>
    <phoneticPr fontId="11" type="noConversion"/>
  </si>
  <si>
    <t>肇庆保利国际影城（益华广场店）</t>
    <phoneticPr fontId="11" type="noConversion"/>
  </si>
  <si>
    <t>保利万和</t>
    <phoneticPr fontId="11" type="noConversion"/>
  </si>
  <si>
    <t>端州商圈</t>
    <phoneticPr fontId="11" type="noConversion"/>
  </si>
  <si>
    <t>肇庆市端州区信安五路2号华生商住中心商业办公楼第3层L3-001A</t>
    <phoneticPr fontId="11" type="noConversion"/>
  </si>
  <si>
    <t>肇庆市工人影剧院</t>
    <phoneticPr fontId="11" type="noConversion"/>
  </si>
  <si>
    <t>星湖商圈</t>
    <phoneticPr fontId="11" type="noConversion"/>
  </si>
  <si>
    <t>肇庆市天宁北路76号</t>
    <phoneticPr fontId="11" type="noConversion"/>
  </si>
  <si>
    <t>肇庆中影星尚国际影城</t>
    <phoneticPr fontId="11" type="noConversion"/>
  </si>
  <si>
    <r>
      <rPr>
        <sz val="10"/>
        <color theme="1"/>
        <rFont val="微软雅黑"/>
        <family val="2"/>
        <charset val="134"/>
      </rPr>
      <t>中影星美</t>
    </r>
    <phoneticPr fontId="216" type="noConversion"/>
  </si>
  <si>
    <t>棠岗中路商圈</t>
    <phoneticPr fontId="216" type="noConversion"/>
  </si>
  <si>
    <t>湛江</t>
    <phoneticPr fontId="11" type="noConversion"/>
  </si>
  <si>
    <t>湛江金逸国际影城</t>
    <phoneticPr fontId="11" type="noConversion"/>
  </si>
  <si>
    <t>湛江市霞山区人民大道28号怡福国际广场五楼</t>
    <phoneticPr fontId="11" type="noConversion"/>
  </si>
  <si>
    <t>中影国际影城湛江霞山江霞店</t>
    <phoneticPr fontId="11" type="noConversion"/>
  </si>
  <si>
    <t>湛江市霞山区椹川大道1-3号江霞广场五楼</t>
    <phoneticPr fontId="11" type="noConversion"/>
  </si>
  <si>
    <t>湛江中影星美影城</t>
    <phoneticPr fontId="11" type="noConversion"/>
  </si>
  <si>
    <t>霞山商圈</t>
    <phoneticPr fontId="11" type="noConversion"/>
  </si>
  <si>
    <t>赤坎商圈</t>
    <phoneticPr fontId="11" type="noConversion"/>
  </si>
  <si>
    <t>湛江中影星美国际影城（廉江店）</t>
    <phoneticPr fontId="11" type="noConversion"/>
  </si>
  <si>
    <t>鑫源国际广场</t>
    <phoneticPr fontId="11" type="noConversion"/>
  </si>
  <si>
    <t>湛江市廉江市廉江大道南79号鑫源国际广场四楼</t>
    <phoneticPr fontId="11" type="noConversion"/>
  </si>
  <si>
    <t>茂名</t>
    <phoneticPr fontId="11" type="noConversion"/>
  </si>
  <si>
    <t>茂名荔盛文化广场影城</t>
    <phoneticPr fontId="11" type="noConversion"/>
  </si>
  <si>
    <t>市政商圈</t>
    <phoneticPr fontId="11" type="noConversion"/>
  </si>
  <si>
    <t>华侨城商圈</t>
    <phoneticPr fontId="11" type="noConversion"/>
  </si>
  <si>
    <t>揭阳</t>
    <phoneticPr fontId="11" type="noConversion"/>
  </si>
  <si>
    <t>揭阳中影国际影城普宁店</t>
    <phoneticPr fontId="11" type="noConversion"/>
  </si>
  <si>
    <t>普宁市商圈</t>
    <phoneticPr fontId="11" type="noConversion"/>
  </si>
  <si>
    <t>揭阳市普宁市普宁广场万泰汇购物中心五楼</t>
    <phoneticPr fontId="11" type="noConversion"/>
  </si>
  <si>
    <t>进贤商圈</t>
    <phoneticPr fontId="11" type="noConversion"/>
  </si>
  <si>
    <t>揭阳市榕城区榕华大道75号4楼</t>
    <phoneticPr fontId="11" type="noConversion"/>
  </si>
  <si>
    <t>揭阳市榕城东山区仁义路中影巢汇影城</t>
    <phoneticPr fontId="11" type="noConversion"/>
  </si>
  <si>
    <t>韶关</t>
    <phoneticPr fontId="11" type="noConversion"/>
  </si>
  <si>
    <t>韶关中影火星湖影城</t>
    <phoneticPr fontId="11" type="noConversion"/>
  </si>
  <si>
    <t>博物馆商圈</t>
    <phoneticPr fontId="11" type="noConversion"/>
  </si>
  <si>
    <t>韶关市武江区长城世家维多利亚商业街A栋23号</t>
    <phoneticPr fontId="11" type="noConversion"/>
  </si>
  <si>
    <t>韶关市红旗影城复兴店</t>
    <phoneticPr fontId="11" type="noConversion"/>
  </si>
  <si>
    <t>韶关市浈江区复兴路29号</t>
    <phoneticPr fontId="11" type="noConversion"/>
  </si>
  <si>
    <t>韶关市韶关影都</t>
    <phoneticPr fontId="11" type="noConversion"/>
  </si>
  <si>
    <t>中山公园商圈</t>
    <phoneticPr fontId="11" type="noConversion"/>
  </si>
  <si>
    <t>麦希影城韶关步行街店</t>
    <phoneticPr fontId="11" type="noConversion"/>
  </si>
  <si>
    <t>风度南路商圈</t>
    <phoneticPr fontId="11" type="noConversion"/>
  </si>
  <si>
    <t>韶关市浈江区风度南路步行街六福珠宝斜对面优购城301麦希影城</t>
    <phoneticPr fontId="11" type="noConversion"/>
  </si>
  <si>
    <t>清远</t>
    <phoneticPr fontId="11" type="noConversion"/>
  </si>
  <si>
    <t>清远金逸凤凰影城</t>
    <phoneticPr fontId="216" type="noConversion"/>
  </si>
  <si>
    <t>潮州市牧歌电影院</t>
    <phoneticPr fontId="11" type="noConversion"/>
  </si>
  <si>
    <t>潮州市湘桥区大润发</t>
    <phoneticPr fontId="11" type="noConversion"/>
  </si>
  <si>
    <t>潮州市广场数码影院</t>
    <phoneticPr fontId="11" type="noConversion"/>
  </si>
  <si>
    <t>潮州市湘桥区人民广场东侧广场数码影院</t>
    <phoneticPr fontId="11" type="noConversion"/>
  </si>
  <si>
    <t>卜蜂莲花生活馆</t>
    <phoneticPr fontId="11" type="noConversion"/>
  </si>
  <si>
    <t>潮州市潮安区庵埠镇卜蜂莲花三楼</t>
    <phoneticPr fontId="11" type="noConversion"/>
  </si>
  <si>
    <t>汕头</t>
    <phoneticPr fontId="11" type="noConversion"/>
  </si>
  <si>
    <t>汕头合胜影城</t>
    <phoneticPr fontId="11" type="noConversion"/>
  </si>
  <si>
    <t>汕头市龙湖区长江路23号1栋五楼第一卡</t>
    <phoneticPr fontId="11" type="noConversion"/>
  </si>
  <si>
    <t>汕头市大光明嘉盛影城</t>
    <phoneticPr fontId="11" type="noConversion"/>
  </si>
  <si>
    <t>朝南区商圈</t>
    <phoneticPr fontId="11" type="noConversion"/>
  </si>
  <si>
    <t>汕头星际影城</t>
    <phoneticPr fontId="11" type="noConversion"/>
  </si>
  <si>
    <t>黄山路商圈</t>
    <phoneticPr fontId="11" type="noConversion"/>
  </si>
  <si>
    <t>汕头潮阳华映影城</t>
    <phoneticPr fontId="11" type="noConversion"/>
  </si>
  <si>
    <t>朝阳区商圈</t>
    <phoneticPr fontId="11" type="noConversion"/>
  </si>
  <si>
    <t>汕头潮阳茂亨影院</t>
    <phoneticPr fontId="11" type="noConversion"/>
  </si>
  <si>
    <t>中华路商圈</t>
    <phoneticPr fontId="11" type="noConversion"/>
  </si>
  <si>
    <t>汕头市潮阳区中华路潮阳影剧院内</t>
    <phoneticPr fontId="11" type="noConversion"/>
  </si>
  <si>
    <t>汕尾</t>
    <phoneticPr fontId="11" type="noConversion"/>
  </si>
  <si>
    <t>汕尾大道商圈</t>
    <phoneticPr fontId="11" type="noConversion"/>
  </si>
  <si>
    <t>阳江</t>
    <phoneticPr fontId="11" type="noConversion"/>
  </si>
  <si>
    <t>京源城购物中心</t>
    <phoneticPr fontId="11" type="noConversion"/>
  </si>
  <si>
    <t>阳江市阳东区振士中路52号京源城5楼京源国际影城</t>
    <phoneticPr fontId="11" type="noConversion"/>
  </si>
  <si>
    <t>阳江市阳春九州数字影院</t>
    <phoneticPr fontId="11" type="noConversion"/>
  </si>
  <si>
    <t>阳春市九州数字影院-艺恩暂未录入</t>
    <phoneticPr fontId="11" type="noConversion"/>
  </si>
  <si>
    <r>
      <rPr>
        <sz val="10"/>
        <color theme="1"/>
        <rFont val="微软雅黑"/>
        <family val="2"/>
        <charset val="134"/>
      </rPr>
      <t>未知</t>
    </r>
    <phoneticPr fontId="216" type="noConversion"/>
  </si>
  <si>
    <t>春城公园商圈</t>
    <phoneticPr fontId="216" type="noConversion"/>
  </si>
  <si>
    <t>阳江市阳春市春城公园路一巷7号首层</t>
    <phoneticPr fontId="11" type="noConversion"/>
  </si>
  <si>
    <t>阳江中影阳西国际影城</t>
    <phoneticPr fontId="11" type="noConversion"/>
  </si>
  <si>
    <t>中影南方新干线</t>
    <phoneticPr fontId="216" type="noConversion"/>
  </si>
  <si>
    <t>明湖城商圈</t>
    <phoneticPr fontId="216" type="noConversion"/>
  </si>
  <si>
    <t>阳江市阳西县湖景路10号明湖高城3楼</t>
    <phoneticPr fontId="11" type="noConversion"/>
  </si>
  <si>
    <t>ok</t>
    <phoneticPr fontId="216" type="noConversion"/>
  </si>
  <si>
    <t>河源</t>
    <phoneticPr fontId="11" type="noConversion"/>
  </si>
  <si>
    <t>中影国际影城河源JJMALL店</t>
    <phoneticPr fontId="11" type="noConversion"/>
  </si>
  <si>
    <t>越王大道商圈</t>
    <phoneticPr fontId="11" type="noConversion"/>
  </si>
  <si>
    <t>云浮</t>
    <phoneticPr fontId="11" type="noConversion"/>
  </si>
  <si>
    <t>云浮市云城区环市中路新世纪广场4楼</t>
    <phoneticPr fontId="11" type="noConversion"/>
  </si>
  <si>
    <t>南宁</t>
    <phoneticPr fontId="11" type="noConversion"/>
  </si>
  <si>
    <t>乐幕</t>
    <phoneticPr fontId="11" type="noConversion"/>
  </si>
  <si>
    <t>南宁市琅东金湖路61号水晶城3楼</t>
    <phoneticPr fontId="11" type="noConversion"/>
  </si>
  <si>
    <t>南宁市民族大道131号航洋国际购物中心5楼</t>
    <phoneticPr fontId="11" type="noConversion"/>
  </si>
  <si>
    <t>南宁新星时代影城</t>
    <phoneticPr fontId="11" type="noConversion"/>
  </si>
  <si>
    <t>南宁市新民路四号王府井百货6楼</t>
    <phoneticPr fontId="11" type="noConversion"/>
  </si>
  <si>
    <t>南宁沃美国际影城（万象城）</t>
    <phoneticPr fontId="117" type="noConversion"/>
  </si>
  <si>
    <t>南宁市青秀区民族大道136号万象城5楼</t>
    <phoneticPr fontId="11" type="noConversion"/>
  </si>
  <si>
    <t>南宁民族影城</t>
    <phoneticPr fontId="11" type="noConversion"/>
  </si>
  <si>
    <t>桂林</t>
    <phoneticPr fontId="11" type="noConversion"/>
  </si>
  <si>
    <t>桂林中影国际影城（象山红街店）</t>
    <phoneticPr fontId="11" type="noConversion"/>
  </si>
  <si>
    <t>红街商业广场</t>
    <phoneticPr fontId="11" type="noConversion"/>
  </si>
  <si>
    <t>桂林市象山区崇信路43号红街商业广场4号楼</t>
    <phoneticPr fontId="11" type="noConversion"/>
  </si>
  <si>
    <t>桂林中影国际影城（阳朔店）</t>
    <phoneticPr fontId="11" type="noConversion"/>
  </si>
  <si>
    <t>西街商圈</t>
    <phoneticPr fontId="11" type="noConversion"/>
  </si>
  <si>
    <t>桂林市阳朔县益田西街二层中影益田国际影城</t>
    <phoneticPr fontId="11" type="noConversion"/>
  </si>
  <si>
    <t>百色</t>
    <phoneticPr fontId="11" type="noConversion"/>
  </si>
  <si>
    <t>百色中影国际影城（恒宁广场店）</t>
    <phoneticPr fontId="11" type="noConversion"/>
  </si>
  <si>
    <t>城东商圈</t>
    <phoneticPr fontId="11" type="noConversion"/>
  </si>
  <si>
    <t>百色市迎龙区城东大道综合港汽车销售中心东北侧80米恒宁广场</t>
    <phoneticPr fontId="11" type="noConversion"/>
  </si>
  <si>
    <t>玉林</t>
    <phoneticPr fontId="11" type="noConversion"/>
  </si>
  <si>
    <t>玉林银丰广场金逸影城</t>
    <phoneticPr fontId="11" type="noConversion"/>
  </si>
  <si>
    <t>大润发商圈</t>
    <phoneticPr fontId="11" type="noConversion"/>
  </si>
  <si>
    <t>玉林东逸影院</t>
    <phoneticPr fontId="11" type="noConversion"/>
  </si>
  <si>
    <t>人民路民主路商圈</t>
    <phoneticPr fontId="11" type="noConversion"/>
  </si>
  <si>
    <t>玉林市玉州区龙船里好声音商厦4楼</t>
    <phoneticPr fontId="11" type="noConversion"/>
  </si>
  <si>
    <t>玉林中影星美影院</t>
    <phoneticPr fontId="11" type="noConversion"/>
  </si>
  <si>
    <t xml:space="preserve">柳州博纳国际影城（柳州店） </t>
    <phoneticPr fontId="11" type="noConversion"/>
  </si>
  <si>
    <t>飞鹅商圈</t>
    <phoneticPr fontId="11" type="noConversion"/>
  </si>
  <si>
    <t>柳州市鱼峰路17号银泰城6楼</t>
    <phoneticPr fontId="11" type="noConversion"/>
  </si>
  <si>
    <t>柳州</t>
    <phoneticPr fontId="11" type="noConversion"/>
  </si>
  <si>
    <t>柳州北站滨江商圈</t>
    <phoneticPr fontId="11" type="noConversion"/>
  </si>
  <si>
    <t>河池</t>
    <phoneticPr fontId="11" type="noConversion"/>
  </si>
  <si>
    <t>河池天峨汉军国际影城</t>
    <phoneticPr fontId="11" type="noConversion"/>
  </si>
  <si>
    <r>
      <rPr>
        <sz val="10"/>
        <color theme="1"/>
        <rFont val="微软雅黑"/>
        <family val="2"/>
        <charset val="134"/>
      </rPr>
      <t>中影南方新干线</t>
    </r>
    <phoneticPr fontId="216" type="noConversion"/>
  </si>
  <si>
    <t>聚龙商圈</t>
    <phoneticPr fontId="216" type="noConversion"/>
  </si>
  <si>
    <t>河池市天峨县六排镇塘英大道27号</t>
    <phoneticPr fontId="11" type="noConversion"/>
  </si>
  <si>
    <t>泉州</t>
    <phoneticPr fontId="11" type="noConversion"/>
  </si>
  <si>
    <t>泉州市丰泽区东海大街新华都生活广场五楼</t>
    <phoneticPr fontId="11" type="noConversion"/>
  </si>
  <si>
    <t>泉州中影国际影城（南安水头店）</t>
    <phoneticPr fontId="11" type="noConversion"/>
  </si>
  <si>
    <t>泉州市南安市水头镇时代新城广场3号楼4层</t>
    <phoneticPr fontId="11" type="noConversion"/>
  </si>
  <si>
    <t>泉州泰禾影城（东海店）</t>
    <phoneticPr fontId="11" type="noConversion"/>
  </si>
  <si>
    <t>丰泽商圈</t>
    <phoneticPr fontId="11" type="noConversion"/>
  </si>
  <si>
    <t>泉州市丰泽区东海泰禾广场17号楼6楼层</t>
    <phoneticPr fontId="11" type="noConversion"/>
  </si>
  <si>
    <t>泉州晋江星轶影城</t>
    <phoneticPr fontId="11" type="noConversion"/>
  </si>
  <si>
    <t>吾悦广场商圈</t>
    <phoneticPr fontId="11" type="noConversion"/>
  </si>
  <si>
    <t>泉州市晋江市陈棣镇涵口村鞋都路1828号新城吾悦广场5001</t>
    <phoneticPr fontId="11" type="noConversion"/>
  </si>
  <si>
    <t>泉州闽南影城（东湖电影院）</t>
    <phoneticPr fontId="11" type="noConversion"/>
  </si>
  <si>
    <t>泉州市丰泽区东湖街786号</t>
    <phoneticPr fontId="11" type="noConversion"/>
  </si>
  <si>
    <t>温陵路商圈</t>
    <phoneticPr fontId="11" type="noConversion"/>
  </si>
  <si>
    <t>泉州市温陵路美食街中段原温陵中心市场2层</t>
    <phoneticPr fontId="11" type="noConversion"/>
  </si>
  <si>
    <t>泉州晋江华彩万星国际影城</t>
    <phoneticPr fontId="216" type="noConversion"/>
  </si>
  <si>
    <t>新区景祥苑</t>
    <phoneticPr fontId="216" type="noConversion"/>
  </si>
  <si>
    <t>泉州市晋江市金井镇新区景祥苑9号楼三楼</t>
    <phoneticPr fontId="11" type="noConversion"/>
  </si>
  <si>
    <t>泉州南安菲林巨幕影城</t>
    <phoneticPr fontId="216" type="noConversion"/>
  </si>
  <si>
    <t>中心客运站商圈</t>
    <phoneticPr fontId="11" type="noConversion"/>
  </si>
  <si>
    <t>泉州市南安市溪美湖中路路口</t>
    <phoneticPr fontId="11" type="noConversion"/>
  </si>
  <si>
    <t>泉州乐尚国际影城-南安店</t>
    <phoneticPr fontId="216" type="noConversion"/>
  </si>
  <si>
    <t>东方伟业沃尔玛商圈</t>
    <phoneticPr fontId="216" type="noConversion"/>
  </si>
  <si>
    <t>泉州市南安市柳城成功街东方伟业沃尔玛负1层</t>
    <phoneticPr fontId="11" type="noConversion"/>
  </si>
  <si>
    <t>海峡茗城商圈</t>
    <phoneticPr fontId="216" type="noConversion"/>
  </si>
  <si>
    <r>
      <rPr>
        <sz val="10"/>
        <color rgb="FF333333"/>
        <rFont val="微软雅黑"/>
        <family val="2"/>
        <charset val="134"/>
      </rPr>
      <t>泉州市安溪县永安路777号海峡茗城3层</t>
    </r>
    <phoneticPr fontId="216" type="noConversion"/>
  </si>
  <si>
    <t>泉州市永春县桃城镇时代广场四楼</t>
    <phoneticPr fontId="11" type="noConversion"/>
  </si>
  <si>
    <t>三明</t>
    <phoneticPr fontId="11" type="noConversion"/>
  </si>
  <si>
    <t>三明清流影剧院</t>
    <phoneticPr fontId="11" type="noConversion"/>
  </si>
  <si>
    <t>漳州</t>
    <phoneticPr fontId="11" type="noConversion"/>
  </si>
  <si>
    <t>云陵镇商圈</t>
    <phoneticPr fontId="11" type="noConversion"/>
  </si>
  <si>
    <t>南昌中路商圈</t>
    <phoneticPr fontId="11" type="noConversion"/>
  </si>
  <si>
    <t>漳州市芗城区南昌中路70号都市阳光2层D08号</t>
    <phoneticPr fontId="11" type="noConversion"/>
  </si>
  <si>
    <t>延安北商圈</t>
    <phoneticPr fontId="11" type="noConversion"/>
  </si>
  <si>
    <t>宁德</t>
    <phoneticPr fontId="11" type="noConversion"/>
  </si>
  <si>
    <t>宁德福鼎时代金球影城</t>
    <phoneticPr fontId="11" type="noConversion"/>
  </si>
  <si>
    <t>福鼎市天湖路商圈</t>
    <phoneticPr fontId="11" type="noConversion"/>
  </si>
  <si>
    <t>宁德市福鼎市太姥大道与天湖路路口</t>
    <phoneticPr fontId="11" type="noConversion"/>
  </si>
  <si>
    <t>南平</t>
    <phoneticPr fontId="11" type="noConversion"/>
  </si>
  <si>
    <t>南平影天下影城</t>
    <phoneticPr fontId="11" type="noConversion"/>
  </si>
  <si>
    <t>南平商圈</t>
    <phoneticPr fontId="11" type="noConversion"/>
  </si>
  <si>
    <t>南平市延平区马坑路7号世纪星城C区一楼</t>
    <phoneticPr fontId="11" type="noConversion"/>
  </si>
  <si>
    <t>南平中影星美国际影城（建阳店）</t>
    <phoneticPr fontId="11" type="noConversion"/>
  </si>
  <si>
    <t>人民西路商圈</t>
    <phoneticPr fontId="11" type="noConversion"/>
  </si>
  <si>
    <t>南平市建阳区人民西路883号3楼</t>
    <phoneticPr fontId="11" type="noConversion"/>
  </si>
  <si>
    <t>温州</t>
    <phoneticPr fontId="11" type="noConversion"/>
  </si>
  <si>
    <t>ok</t>
    <phoneticPr fontId="11" type="noConversion"/>
  </si>
  <si>
    <t>温州乐清时代国际影城</t>
    <phoneticPr fontId="11" type="noConversion"/>
  </si>
  <si>
    <t>温州瑞安冠旭电影城</t>
    <phoneticPr fontId="11" type="noConversion"/>
  </si>
  <si>
    <t>温州市瑞安市安阳街道广场东首文化艺术中心</t>
    <phoneticPr fontId="11" type="noConversion"/>
  </si>
  <si>
    <t>温州</t>
    <phoneticPr fontId="11" type="noConversion"/>
  </si>
  <si>
    <t>温州漫游未来影城（人民路店）</t>
    <phoneticPr fontId="11" type="noConversion"/>
  </si>
  <si>
    <t>温州龙幕影城 （花园店）</t>
    <phoneticPr fontId="11" type="noConversion"/>
  </si>
  <si>
    <t>温州永嘉金色影城</t>
    <phoneticPr fontId="11" type="noConversion"/>
  </si>
  <si>
    <r>
      <rPr>
        <sz val="10"/>
        <color rgb="FF333333"/>
        <rFont val="微软雅黑"/>
        <family val="2"/>
        <charset val="134"/>
      </rPr>
      <t>温州市永嘉县瓯北街道双塔路置诚广场1-6层商业用房</t>
    </r>
    <phoneticPr fontId="216" type="noConversion"/>
  </si>
  <si>
    <t>温州漫游未来影城（米房店）</t>
    <phoneticPr fontId="11" type="noConversion"/>
  </si>
  <si>
    <t>米房创意园</t>
    <phoneticPr fontId="11" type="noConversion"/>
  </si>
  <si>
    <t>温州市鹿城区瓯江路5255号米房创意园F幢3楼</t>
    <phoneticPr fontId="11" type="noConversion"/>
  </si>
  <si>
    <t>安阳大厦商圈</t>
    <phoneticPr fontId="11" type="noConversion"/>
  </si>
  <si>
    <t>温州市瑞安市万松东路安阳大厦三楼</t>
    <phoneticPr fontId="11" type="noConversion"/>
  </si>
  <si>
    <t>温州市瑞安市塘下镇城市168游泳馆往东70米</t>
    <phoneticPr fontId="11" type="noConversion"/>
  </si>
  <si>
    <r>
      <rPr>
        <sz val="10"/>
        <color theme="1"/>
        <rFont val="微软雅黑"/>
        <family val="2"/>
        <charset val="134"/>
      </rPr>
      <t>人民广场</t>
    </r>
    <phoneticPr fontId="216" type="noConversion"/>
  </si>
  <si>
    <r>
      <rPr>
        <sz val="10"/>
        <color rgb="FF333333"/>
        <rFont val="微软雅黑"/>
        <family val="2"/>
        <charset val="134"/>
      </rPr>
      <t>温州市永嘉县上塘镇广场路国大大厦二楼</t>
    </r>
    <phoneticPr fontId="216" type="noConversion"/>
  </si>
  <si>
    <r>
      <rPr>
        <sz val="10"/>
        <color theme="1"/>
        <rFont val="微软雅黑"/>
        <family val="2"/>
        <charset val="134"/>
      </rPr>
      <t>小广场</t>
    </r>
    <phoneticPr fontId="216" type="noConversion"/>
  </si>
  <si>
    <t>温州市平阳县鳌江镇江滨路68号</t>
    <phoneticPr fontId="216" type="noConversion"/>
  </si>
  <si>
    <t>温州市苍南县龙港镇长运大厦三层301室</t>
    <phoneticPr fontId="11" type="noConversion"/>
  </si>
  <si>
    <t>国美电器商区</t>
    <phoneticPr fontId="216" type="noConversion"/>
  </si>
  <si>
    <t>嘉兴市中山西路118号恒利国贸广场4楼</t>
    <phoneticPr fontId="11" type="noConversion"/>
  </si>
  <si>
    <t>桐乡星轶IMAX国际影城</t>
    <phoneticPr fontId="11" type="noConversion"/>
  </si>
  <si>
    <t>世贸商圈</t>
    <phoneticPr fontId="11" type="noConversion"/>
  </si>
  <si>
    <t>嘉兴市桐乡市振兴东路与圆明路交叉口新城吾悦广场三楼3006号</t>
    <phoneticPr fontId="11" type="noConversion"/>
  </si>
  <si>
    <t>嘉兴桐乡永乐影城</t>
    <phoneticPr fontId="11" type="noConversion"/>
  </si>
  <si>
    <t>嘉兴市桐乡市庆丰中路85号10幢4楼</t>
    <phoneticPr fontId="11" type="noConversion"/>
  </si>
  <si>
    <t>嘉兴中山影城</t>
    <phoneticPr fontId="11" type="noConversion"/>
  </si>
  <si>
    <t>中山路商圈</t>
    <phoneticPr fontId="11" type="noConversion"/>
  </si>
  <si>
    <t>嘉兴市城区中山路禾兴路口</t>
    <phoneticPr fontId="11" type="noConversion"/>
  </si>
  <si>
    <t>嘉兴华庭国际影城</t>
    <phoneticPr fontId="11" type="noConversion"/>
  </si>
  <si>
    <t>建国路华庭商圈</t>
    <phoneticPr fontId="11" type="noConversion"/>
  </si>
  <si>
    <t>嘉兴市建国路华庭街Z区4楼</t>
    <phoneticPr fontId="11" type="noConversion"/>
  </si>
  <si>
    <t>嘉兴海宁金像电影大世界</t>
    <phoneticPr fontId="11" type="noConversion"/>
  </si>
  <si>
    <t>工人路商圈</t>
    <phoneticPr fontId="11" type="noConversion"/>
  </si>
  <si>
    <t xml:space="preserve">嘉兴市海宁市海昌路1号龙城商业广场4楼
</t>
    <phoneticPr fontId="11" type="noConversion"/>
  </si>
  <si>
    <t>嘉兴洲泉银河电影城</t>
    <phoneticPr fontId="11" type="noConversion"/>
  </si>
  <si>
    <t>桐乡洲泉商圈</t>
    <phoneticPr fontId="11" type="noConversion"/>
  </si>
  <si>
    <t xml:space="preserve">嘉兴市桐乡市洲泉镇湘溪大道小商品城西南角3幢D区
</t>
    <phoneticPr fontId="11" type="noConversion"/>
  </si>
  <si>
    <t>嘉兴银河大剧院</t>
    <phoneticPr fontId="11" type="noConversion"/>
  </si>
  <si>
    <t>南湖新区商圈</t>
    <phoneticPr fontId="11" type="noConversion"/>
  </si>
  <si>
    <t>嘉兴市中环南路南湖大道口</t>
    <phoneticPr fontId="11" type="noConversion"/>
  </si>
  <si>
    <t>嘉兴新文化电影博物馆影城</t>
    <phoneticPr fontId="11" type="noConversion"/>
  </si>
  <si>
    <t>运河商圈</t>
    <phoneticPr fontId="11" type="noConversion"/>
  </si>
  <si>
    <t>嘉兴市文昌西路新文化广场文博楼四楼</t>
    <phoneticPr fontId="11" type="noConversion"/>
  </si>
  <si>
    <t>嘉兴桐乡濮院银河电影城</t>
    <phoneticPr fontId="11" type="noConversion"/>
  </si>
  <si>
    <t>佳源中心广场</t>
    <phoneticPr fontId="11" type="noConversion"/>
  </si>
  <si>
    <t>嘉兴市桐乡市濮院镇桐星大道599-627号佳源中心广场9幢3层3002号</t>
    <phoneticPr fontId="11" type="noConversion"/>
  </si>
  <si>
    <t>嘉兴桐乡复兴影城</t>
    <phoneticPr fontId="11" type="noConversion"/>
  </si>
  <si>
    <t>复兴路商圈</t>
    <phoneticPr fontId="11" type="noConversion"/>
  </si>
  <si>
    <t>浙江嘉兴嘉善孙道临影城</t>
    <phoneticPr fontId="11" type="noConversion"/>
  </si>
  <si>
    <t>嘉善新城CBD商圈</t>
    <phoneticPr fontId="11" type="noConversion"/>
  </si>
  <si>
    <t>嘉兴市嘉善县县镇府对面文化艺术中心</t>
    <phoneticPr fontId="11" type="noConversion"/>
  </si>
  <si>
    <t>“上海、环太湖、环杭州湾”经济圈</t>
    <phoneticPr fontId="11" type="noConversion"/>
  </si>
  <si>
    <t>嘉兴市桐乡市校场东路世贸中心二期C区4楼</t>
    <phoneticPr fontId="11" type="noConversion"/>
  </si>
  <si>
    <t>金华</t>
    <phoneticPr fontId="11" type="noConversion"/>
  </si>
  <si>
    <t>金华武义武川华夏影城</t>
    <phoneticPr fontId="11" type="noConversion"/>
  </si>
  <si>
    <t>江北商圈</t>
    <phoneticPr fontId="11" type="noConversion"/>
  </si>
  <si>
    <t>金华市武义县城西溪路金星商场三楼华夏影城</t>
    <phoneticPr fontId="11" type="noConversion"/>
  </si>
  <si>
    <t xml:space="preserve">金华市义乌时代影城 </t>
    <phoneticPr fontId="11" type="noConversion"/>
  </si>
  <si>
    <t>沃尔玛商圈</t>
    <phoneticPr fontId="11" type="noConversion"/>
  </si>
  <si>
    <t>金华市义乌市城中中路111号解百五楼时代影院</t>
    <phoneticPr fontId="11" type="noConversion"/>
  </si>
  <si>
    <t>金华时代电影大世界</t>
    <phoneticPr fontId="11" type="noConversion"/>
  </si>
  <si>
    <t>江南商圈</t>
    <phoneticPr fontId="11" type="noConversion"/>
  </si>
  <si>
    <t>金华市李渔路888号世贸中心B座5楼</t>
    <phoneticPr fontId="11" type="noConversion"/>
  </si>
  <si>
    <t>金华佳艺影城</t>
    <phoneticPr fontId="11" type="noConversion"/>
  </si>
  <si>
    <t>江北恒大商圈</t>
    <phoneticPr fontId="11" type="noConversion"/>
  </si>
  <si>
    <t>金华市新华街67号永盛购物广场6楼</t>
    <phoneticPr fontId="11" type="noConversion"/>
  </si>
  <si>
    <t>金华永康万福电影大世界</t>
    <phoneticPr fontId="11" type="noConversion"/>
  </si>
  <si>
    <t>东城商圈</t>
    <phoneticPr fontId="11" type="noConversion"/>
  </si>
  <si>
    <t>金华市永康市城北西路238号4层</t>
    <phoneticPr fontId="11" type="noConversion"/>
  </si>
  <si>
    <t>金华天行国际影城</t>
    <phoneticPr fontId="11" type="noConversion"/>
  </si>
  <si>
    <t>金华市永康市下园朱农贸市场水果区东侧</t>
    <phoneticPr fontId="11" type="noConversion"/>
  </si>
  <si>
    <t>西城商圈</t>
    <phoneticPr fontId="11" type="noConversion"/>
  </si>
  <si>
    <t>金华义乌大光明影院</t>
    <phoneticPr fontId="11" type="noConversion"/>
  </si>
  <si>
    <t>稠州路商圈</t>
    <phoneticPr fontId="11" type="noConversion"/>
  </si>
  <si>
    <t>金华市义乌市篁园路51号6楼</t>
    <phoneticPr fontId="11" type="noConversion"/>
  </si>
  <si>
    <t>金华义乌蓝钻影城</t>
    <phoneticPr fontId="11" type="noConversion"/>
  </si>
  <si>
    <t>雪峰公园商圈</t>
    <phoneticPr fontId="11" type="noConversion"/>
  </si>
  <si>
    <t>金华市义乌市北苑望道路155号</t>
    <phoneticPr fontId="11" type="noConversion"/>
  </si>
  <si>
    <t>金华市义乌市稠州北路金福源b座800号4层</t>
    <phoneticPr fontId="11" type="noConversion"/>
  </si>
  <si>
    <t>金华义乌华夏星空国际影城</t>
    <phoneticPr fontId="11" type="noConversion"/>
  </si>
  <si>
    <t>义乌国际商贸城商圈</t>
    <phoneticPr fontId="11" type="noConversion"/>
  </si>
  <si>
    <t>金华永康大光明影城</t>
    <phoneticPr fontId="216" type="noConversion"/>
  </si>
  <si>
    <t>时代广场</t>
    <phoneticPr fontId="216" type="noConversion"/>
  </si>
  <si>
    <t>金华市永康市经济开发区曹园村科源路1009号</t>
    <phoneticPr fontId="11" type="noConversion"/>
  </si>
  <si>
    <t>福泰隆广场</t>
    <phoneticPr fontId="216" type="noConversion"/>
  </si>
  <si>
    <r>
      <rPr>
        <sz val="10"/>
        <color rgb="FF333333"/>
        <rFont val="微软雅黑"/>
        <family val="2"/>
        <charset val="134"/>
      </rPr>
      <t>金华市浦江县人民东路28号福泰隆广场4楼</t>
    </r>
    <phoneticPr fontId="216" type="noConversion"/>
  </si>
  <si>
    <r>
      <t>温岭博纳国际影城</t>
    </r>
    <r>
      <rPr>
        <sz val="10"/>
        <color rgb="FFFF0000"/>
        <rFont val="微软雅黑"/>
        <family val="2"/>
        <charset val="134"/>
      </rPr>
      <t>-2018年9月1日启用</t>
    </r>
    <phoneticPr fontId="11" type="noConversion"/>
  </si>
  <si>
    <t>城西商圈</t>
    <phoneticPr fontId="11" type="noConversion"/>
  </si>
  <si>
    <t>温岭市城西街道中华路728号（银泰城7F001）</t>
    <phoneticPr fontId="11" type="noConversion"/>
  </si>
  <si>
    <t>台州</t>
    <phoneticPr fontId="11" type="noConversion"/>
  </si>
  <si>
    <t>台州意得国际影城</t>
    <phoneticPr fontId="11" type="noConversion"/>
  </si>
  <si>
    <t>台州市椒江区天和路88号意得百货4楼</t>
    <phoneticPr fontId="11" type="noConversion"/>
  </si>
  <si>
    <t>台州路桥大光明影城</t>
    <phoneticPr fontId="11" type="noConversion"/>
  </si>
  <si>
    <t>台州市路桥区商城街218号四楼</t>
    <phoneticPr fontId="11" type="noConversion"/>
  </si>
  <si>
    <t>台州新时代环球影城温岭店</t>
    <phoneticPr fontId="11" type="noConversion"/>
  </si>
  <si>
    <t>台州新时代电影大世界</t>
    <phoneticPr fontId="11" type="noConversion"/>
  </si>
  <si>
    <t>台州市府大道555号万家灯火广场5楼</t>
    <phoneticPr fontId="11" type="noConversion"/>
  </si>
  <si>
    <t>台州黄岩自力电影大世界</t>
    <phoneticPr fontId="11" type="noConversion"/>
  </si>
  <si>
    <t>台州市黄岩区引泉西路嘉丽阳光苑1号楼2-3F</t>
    <phoneticPr fontId="11" type="noConversion"/>
  </si>
  <si>
    <t>台州市椒江区耀达路99号现代天地商城3楼南区</t>
    <phoneticPr fontId="11" type="noConversion"/>
  </si>
  <si>
    <t>台州路桥银河时代影城</t>
    <phoneticPr fontId="11" type="noConversion"/>
  </si>
  <si>
    <t>台州市路桥桐屿街道财富大道999号</t>
    <phoneticPr fontId="11" type="noConversion"/>
  </si>
  <si>
    <t>台州路桥时代影院</t>
    <phoneticPr fontId="11" type="noConversion"/>
  </si>
  <si>
    <t>台州市路桥区西路桥大道559号汇鑫商务广场3楼</t>
    <phoneticPr fontId="11" type="noConversion"/>
  </si>
  <si>
    <t>台州杜桥大光明</t>
    <phoneticPr fontId="11" type="noConversion"/>
  </si>
  <si>
    <t>台州温岭澳诺影院</t>
    <phoneticPr fontId="11" type="noConversion"/>
  </si>
  <si>
    <t xml:space="preserve">台州新崇和影城 </t>
    <phoneticPr fontId="11" type="noConversion"/>
  </si>
  <si>
    <t xml:space="preserve">台州仙居新时代影城 </t>
    <phoneticPr fontId="11" type="noConversion"/>
  </si>
  <si>
    <t>台州市仙居县安洲街道穿城中路280号</t>
    <phoneticPr fontId="11" type="noConversion"/>
  </si>
  <si>
    <t>台州</t>
    <phoneticPr fontId="11" type="noConversion"/>
  </si>
  <si>
    <t>台州天台星河影城</t>
    <phoneticPr fontId="11" type="noConversion"/>
  </si>
  <si>
    <t>ok</t>
    <phoneticPr fontId="11" type="noConversion"/>
  </si>
  <si>
    <t>台州市天台县赤城路399号太平洋购物中心3楼东侧</t>
    <phoneticPr fontId="11" type="noConversion"/>
  </si>
  <si>
    <t>台州温岭光影印象影城</t>
    <phoneticPr fontId="11" type="noConversion"/>
  </si>
  <si>
    <t>台州市温岭市万寿路258号千禧广场北三楼</t>
    <phoneticPr fontId="11" type="noConversion"/>
  </si>
  <si>
    <t>台州临海崇和大洋影城</t>
    <phoneticPr fontId="11" type="noConversion"/>
  </si>
  <si>
    <t>灵湖商圈</t>
    <phoneticPr fontId="11" type="noConversion"/>
  </si>
  <si>
    <t>台州市临海市大洋新区商业街南大门</t>
    <phoneticPr fontId="11" type="noConversion"/>
  </si>
  <si>
    <t>台州临海崇和电影大世界</t>
    <phoneticPr fontId="11" type="noConversion"/>
  </si>
  <si>
    <t>崇和门商圈</t>
    <phoneticPr fontId="11" type="noConversion"/>
  </si>
  <si>
    <t>台州市临海市广场路崇和商城东南区三楼</t>
    <phoneticPr fontId="11" type="noConversion"/>
  </si>
  <si>
    <t>台州玉环雷亚电影城</t>
    <phoneticPr fontId="11" type="noConversion"/>
  </si>
  <si>
    <t>台州玉环凯伦电影院</t>
    <phoneticPr fontId="11" type="noConversion"/>
  </si>
  <si>
    <t>台州市玉环县通达西路12号401室</t>
    <phoneticPr fontId="11" type="noConversion"/>
  </si>
  <si>
    <t>小计</t>
    <phoneticPr fontId="11" type="noConversion"/>
  </si>
  <si>
    <t>绍兴</t>
    <phoneticPr fontId="11" type="noConversion"/>
  </si>
  <si>
    <t>绍兴中影国际影城（越城区梦享城店）</t>
    <phoneticPr fontId="11" type="noConversion"/>
  </si>
  <si>
    <t>乐幕</t>
    <phoneticPr fontId="11" type="noConversion"/>
  </si>
  <si>
    <t>城西商圈</t>
    <phoneticPr fontId="11" type="noConversion"/>
  </si>
  <si>
    <t>绍兴市越城区梦享城购物中心3楼</t>
    <phoneticPr fontId="11" type="noConversion"/>
  </si>
  <si>
    <t>no</t>
    <phoneticPr fontId="11" type="noConversion"/>
  </si>
  <si>
    <t>绍兴中影国际影城（柯桥区星梦店）</t>
    <phoneticPr fontId="11" type="noConversion"/>
  </si>
  <si>
    <t>柯岩商圈</t>
    <phoneticPr fontId="11" type="noConversion"/>
  </si>
  <si>
    <t>绍兴市柯桥区柯岩街道冠城国际商业中心1幢</t>
    <phoneticPr fontId="11" type="noConversion"/>
  </si>
  <si>
    <t>绍兴星轶国际影院（嵊州吾悦影城）</t>
    <phoneticPr fontId="11" type="noConversion"/>
  </si>
  <si>
    <t>城南商圈</t>
    <phoneticPr fontId="11" type="noConversion"/>
  </si>
  <si>
    <t>绍兴市嵊州三江街道兴盛街666号新城吾悦广场4楼4019号</t>
    <phoneticPr fontId="11" type="noConversion"/>
  </si>
  <si>
    <t>绍兴唐阁影城（上虞店）</t>
    <phoneticPr fontId="11" type="noConversion"/>
  </si>
  <si>
    <t>浙江时代</t>
    <phoneticPr fontId="11" type="noConversion"/>
  </si>
  <si>
    <t>东森商业广场</t>
    <phoneticPr fontId="11" type="noConversion"/>
  </si>
  <si>
    <t xml:space="preserve">绍兴市滨海新城延德路379号东森商业广场C栋301号 </t>
    <phoneticPr fontId="11" type="noConversion"/>
  </si>
  <si>
    <t>新钱门学府商圈</t>
  </si>
  <si>
    <t>舟山</t>
    <phoneticPr fontId="11" type="noConversion"/>
  </si>
  <si>
    <t>东港商圈</t>
    <phoneticPr fontId="11" type="noConversion"/>
  </si>
  <si>
    <t>舟山市定海凯虹广场七楼</t>
    <phoneticPr fontId="11" type="noConversion"/>
  </si>
  <si>
    <t>临城新区商圈</t>
    <phoneticPr fontId="11" type="noConversion"/>
  </si>
  <si>
    <t>舟山市定海区新城临城街道体育路167号三楼</t>
    <phoneticPr fontId="11" type="noConversion"/>
  </si>
  <si>
    <t>太平洋百货商圈</t>
    <phoneticPr fontId="11" type="noConversion"/>
  </si>
  <si>
    <t>舟山市定海区环城西路106号太平洋百货4楼</t>
    <phoneticPr fontId="11" type="noConversion"/>
  </si>
  <si>
    <t>东港兴普大道商圈</t>
    <phoneticPr fontId="11" type="noConversion"/>
  </si>
  <si>
    <t>舟山市普陀区东港兴普大道288号凯虹广场7楼</t>
    <phoneticPr fontId="11" type="noConversion"/>
  </si>
  <si>
    <t>定海商圈</t>
    <phoneticPr fontId="11" type="noConversion"/>
  </si>
  <si>
    <t>舟山市定海文化广场18号3楼</t>
    <phoneticPr fontId="11" type="noConversion"/>
  </si>
  <si>
    <t>兴普路商圈</t>
    <phoneticPr fontId="11" type="noConversion"/>
  </si>
  <si>
    <t>舟山市普陀区东港街道蒲东路55号和津广厦2楼</t>
    <phoneticPr fontId="11" type="noConversion"/>
  </si>
  <si>
    <t>海印商圈</t>
    <phoneticPr fontId="11" type="noConversion"/>
  </si>
  <si>
    <t>舟山市普陀区海印路770号美乐汇广场4楼</t>
    <phoneticPr fontId="11" type="noConversion"/>
  </si>
  <si>
    <t>舟山岱山时代影城</t>
    <phoneticPr fontId="11" type="noConversion"/>
  </si>
  <si>
    <t>岱山商圈</t>
    <phoneticPr fontId="11" type="noConversion"/>
  </si>
  <si>
    <t>舟山市岱山县高亭镇长河路348号日达广场A402室</t>
    <phoneticPr fontId="11" type="noConversion"/>
  </si>
  <si>
    <t>衢州</t>
    <phoneticPr fontId="11" type="noConversion"/>
  </si>
  <si>
    <t xml:space="preserve">衢州星轶IMAX影城 </t>
    <phoneticPr fontId="11" type="noConversion"/>
  </si>
  <si>
    <t>横店院线</t>
    <phoneticPr fontId="11" type="noConversion"/>
  </si>
  <si>
    <t>柯城商圈</t>
    <phoneticPr fontId="11" type="noConversion"/>
  </si>
  <si>
    <t>衢州市柯城区白云中大道99号新城吾悦广场4楼</t>
    <phoneticPr fontId="11" type="noConversion"/>
  </si>
  <si>
    <t>无锡</t>
    <phoneticPr fontId="11" type="noConversion"/>
  </si>
  <si>
    <t>无锡中影国际影城（宝龙店）</t>
    <phoneticPr fontId="11" type="noConversion"/>
  </si>
  <si>
    <t>无锡市新区旺庄路188号四楼</t>
    <phoneticPr fontId="11" type="noConversion"/>
  </si>
  <si>
    <t>无锡</t>
    <phoneticPr fontId="11" type="noConversion"/>
  </si>
  <si>
    <t>无锡市滨湖区蠡湖大道2001号</t>
    <phoneticPr fontId="11" type="noConversion"/>
  </si>
  <si>
    <t>无锡海岸影城</t>
    <phoneticPr fontId="11" type="noConversion"/>
  </si>
  <si>
    <t>无锡博纳国际影城</t>
    <phoneticPr fontId="11" type="noConversion"/>
  </si>
  <si>
    <t>无锡市中山路618号8号楼</t>
    <phoneticPr fontId="11" type="noConversion"/>
  </si>
  <si>
    <t>无锡电影大世界</t>
    <phoneticPr fontId="11" type="noConversion"/>
  </si>
  <si>
    <t>无锡和平电影院</t>
    <phoneticPr fontId="11" type="noConversion"/>
  </si>
  <si>
    <t>无锡阳光影城</t>
    <phoneticPr fontId="11" type="noConversion"/>
  </si>
  <si>
    <t>无锡市红星路阳光城市广场4楼</t>
    <phoneticPr fontId="11" type="noConversion"/>
  </si>
  <si>
    <t>无锡江阴比高电影城</t>
    <phoneticPr fontId="11" type="noConversion"/>
  </si>
  <si>
    <t>朝阳路商圈</t>
    <phoneticPr fontId="11" type="noConversion"/>
  </si>
  <si>
    <t>无锡市江阴市朝阳路105号来富岛大酒店1层</t>
    <phoneticPr fontId="11" type="noConversion"/>
  </si>
  <si>
    <t>无锡宜兴CGV国际影城</t>
    <phoneticPr fontId="11" type="noConversion"/>
  </si>
  <si>
    <t>无锡市宜兴市解放东路288号八佰伴生活广场4楼</t>
    <phoneticPr fontId="11" type="noConversion"/>
  </si>
  <si>
    <t>无锡市惠山区前洲镇惠洲大道777号五洲国际广场D座三楼</t>
    <phoneticPr fontId="11" type="noConversion"/>
  </si>
  <si>
    <t>无锡江阴恒大影城</t>
    <phoneticPr fontId="11" type="noConversion"/>
  </si>
  <si>
    <t>澄南路商圈</t>
    <phoneticPr fontId="11" type="noConversion"/>
  </si>
  <si>
    <t>无锡市江阴市毗陵路与澄南路交汇处</t>
    <phoneticPr fontId="11" type="noConversion"/>
  </si>
  <si>
    <t>无锡江阴周庄镇三房巷影城</t>
    <phoneticPr fontId="11" type="noConversion"/>
  </si>
  <si>
    <t>澄杨路商圈</t>
    <phoneticPr fontId="11" type="noConversion"/>
  </si>
  <si>
    <t>无锡市江阴市周庄镇澄杨路1390号</t>
    <phoneticPr fontId="11" type="noConversion"/>
  </si>
  <si>
    <t>无锡市江阴市澄江中路89号新一城负一楼</t>
    <phoneticPr fontId="11" type="noConversion"/>
  </si>
  <si>
    <t>无锡</t>
    <phoneticPr fontId="11" type="noConversion"/>
  </si>
  <si>
    <t>中宁国际影城</t>
    <phoneticPr fontId="11" type="noConversion"/>
  </si>
  <si>
    <t>无锡市江阴市华士镇人民路110号</t>
    <phoneticPr fontId="11" type="noConversion"/>
  </si>
  <si>
    <t>无锡市江阴市延陵路528号希望广场4楼</t>
    <phoneticPr fontId="11" type="noConversion"/>
  </si>
  <si>
    <t>无锡市江阴市长泾镇人民西路289号3楼</t>
    <phoneticPr fontId="11" type="noConversion"/>
  </si>
  <si>
    <t>无锡江阴新桥乐高美大地影城</t>
    <phoneticPr fontId="11" type="noConversion"/>
  </si>
  <si>
    <t>陶新路商圈</t>
    <phoneticPr fontId="11" type="noConversion"/>
  </si>
  <si>
    <t>无锡市江阴市新桥镇陶新路368号</t>
    <phoneticPr fontId="11" type="noConversion"/>
  </si>
  <si>
    <t>无锡江阴青阳镇枫叶影城</t>
    <phoneticPr fontId="11" type="noConversion"/>
  </si>
  <si>
    <t>府前路商圈</t>
    <phoneticPr fontId="11" type="noConversion"/>
  </si>
  <si>
    <t>无锡市江阴市青阳镇府前路185号</t>
    <phoneticPr fontId="11" type="noConversion"/>
  </si>
  <si>
    <t>无锡江阴时代蓝海影城</t>
    <phoneticPr fontId="11" type="noConversion"/>
  </si>
  <si>
    <t>无锡市江阴市高新区石牌路港龙商业广场内110-119号</t>
    <phoneticPr fontId="11" type="noConversion"/>
  </si>
  <si>
    <t>常州</t>
    <phoneticPr fontId="11" type="noConversion"/>
  </si>
  <si>
    <t>常州市钟楼区莱蒙都会商业区5-301</t>
    <phoneticPr fontId="11" type="noConversion"/>
  </si>
  <si>
    <t>常州中影国际影城（新世纪店）</t>
    <phoneticPr fontId="11" type="noConversion"/>
  </si>
  <si>
    <t>北大街商圈</t>
    <phoneticPr fontId="11" type="noConversion"/>
  </si>
  <si>
    <t>常州金坛星轶IMAX国际影城</t>
    <phoneticPr fontId="11" type="noConversion"/>
  </si>
  <si>
    <t>金坛吾悦广场</t>
    <phoneticPr fontId="11" type="noConversion"/>
  </si>
  <si>
    <t>常州市金坛区南环二路1208号</t>
    <phoneticPr fontId="11" type="noConversion"/>
  </si>
  <si>
    <t>常州亚细亚影城</t>
    <phoneticPr fontId="11" type="noConversion"/>
  </si>
  <si>
    <t>常州红星大剧院</t>
    <phoneticPr fontId="11" type="noConversion"/>
  </si>
  <si>
    <t>常州市天宁区和平中路388号万都广场五楼时代影城</t>
    <phoneticPr fontId="11" type="noConversion"/>
  </si>
  <si>
    <t>镇江</t>
    <phoneticPr fontId="11" type="noConversion"/>
  </si>
  <si>
    <t>镇江市九里街红豆购物广场4F</t>
    <phoneticPr fontId="11" type="noConversion"/>
  </si>
  <si>
    <t>镇江中影国际影城（丹阳眼镜城店）</t>
    <phoneticPr fontId="11" type="noConversion"/>
  </si>
  <si>
    <t>镇江市丹阳市车站路新眼镜市场南广场4楼</t>
    <phoneticPr fontId="11" type="noConversion"/>
  </si>
  <si>
    <t>镇江星轶国际影院（吾悦影城）</t>
    <phoneticPr fontId="11" type="noConversion"/>
  </si>
  <si>
    <t>镇江市新区丁卯桥路223号新城吾悦广场4楼4021号</t>
    <phoneticPr fontId="11" type="noConversion"/>
  </si>
  <si>
    <t>镇江丹阳百纳保利影城</t>
    <phoneticPr fontId="11" type="noConversion"/>
  </si>
  <si>
    <t>新城商圈</t>
    <phoneticPr fontId="11" type="noConversion"/>
  </si>
  <si>
    <t>中影星美--镇江丹阳天华影城</t>
    <phoneticPr fontId="11" type="noConversion"/>
  </si>
  <si>
    <t>天华城市广场</t>
    <phoneticPr fontId="11" type="noConversion"/>
  </si>
  <si>
    <t>镇江市丹阳市西二环路66号天华城市广场四楼</t>
    <phoneticPr fontId="11" type="noConversion"/>
  </si>
  <si>
    <t>镇江名扬国际影城（句容香江店）</t>
    <phoneticPr fontId="11" type="noConversion"/>
  </si>
  <si>
    <t>镇江市句容市崇明路9号北门町广场4楼</t>
    <phoneticPr fontId="11" type="noConversion"/>
  </si>
  <si>
    <t>幸福蓝海镇江丹阳八佰伴IMAX影城</t>
    <phoneticPr fontId="11" type="noConversion"/>
  </si>
  <si>
    <t>镇江市丹阳市新民中路2号八佰伴5楼</t>
    <phoneticPr fontId="11" type="noConversion"/>
  </si>
  <si>
    <t>镇江后巷中影东方影城</t>
    <phoneticPr fontId="11" type="noConversion"/>
  </si>
  <si>
    <t>SFC上影国际影城（镇江句容店）</t>
    <phoneticPr fontId="11" type="noConversion"/>
  </si>
  <si>
    <t>镇江扬中蓝海中央影城</t>
    <phoneticPr fontId="11" type="noConversion"/>
  </si>
  <si>
    <t>盐城</t>
    <phoneticPr fontId="11" type="noConversion"/>
  </si>
  <si>
    <t>盐城中影南国电影城</t>
    <phoneticPr fontId="11" type="noConversion"/>
  </si>
  <si>
    <t>盐城市建军中路169号</t>
    <phoneticPr fontId="11" type="noConversion"/>
  </si>
  <si>
    <t>盐城射阳德纳影城</t>
    <phoneticPr fontId="11" type="noConversion"/>
  </si>
  <si>
    <t>射阳县中心商圈</t>
    <phoneticPr fontId="216" type="noConversion"/>
  </si>
  <si>
    <t>盐城市射阳县红旗路42号恒隆广场B座3F</t>
    <phoneticPr fontId="11" type="noConversion"/>
  </si>
  <si>
    <t>卢米埃影城盐城聚龙湖金鹰店</t>
    <phoneticPr fontId="11" type="noConversion"/>
  </si>
  <si>
    <t>科技馆商圈</t>
    <phoneticPr fontId="11" type="noConversion"/>
  </si>
  <si>
    <t>盐城市城南新区解放南路268号</t>
    <phoneticPr fontId="11" type="noConversion"/>
  </si>
  <si>
    <t>盐城市东台市海陵北路9号德润广场6楼</t>
    <phoneticPr fontId="11" type="noConversion"/>
  </si>
  <si>
    <t>江苏蓝海-盐城响水润生影城</t>
    <phoneticPr fontId="11" type="noConversion"/>
  </si>
  <si>
    <t>润生广场</t>
    <phoneticPr fontId="11" type="noConversion"/>
  </si>
  <si>
    <t>盐城市响水县黄海路、淮河路交叉口润生广场四楼</t>
    <phoneticPr fontId="11" type="noConversion"/>
  </si>
  <si>
    <t>盐城射阳国际影城（沿河路店）</t>
    <phoneticPr fontId="11" type="noConversion"/>
  </si>
  <si>
    <t>盐城</t>
    <phoneticPr fontId="11" type="noConversion"/>
  </si>
  <si>
    <t>盐城铜马国际影城</t>
    <phoneticPr fontId="11" type="noConversion"/>
  </si>
  <si>
    <t>盐城滨海名尚国际影城</t>
    <phoneticPr fontId="11" type="noConversion"/>
  </si>
  <si>
    <t>盐城阜宁环球影城</t>
    <phoneticPr fontId="11" type="noConversion"/>
  </si>
  <si>
    <t>盐城建湖恒隆国际影城</t>
    <phoneticPr fontId="11" type="noConversion"/>
  </si>
  <si>
    <t>盐城滨海皇家影城</t>
    <phoneticPr fontId="11" type="noConversion"/>
  </si>
  <si>
    <t>小计</t>
    <phoneticPr fontId="11" type="noConversion"/>
  </si>
  <si>
    <t>南通</t>
    <phoneticPr fontId="11" type="noConversion"/>
  </si>
  <si>
    <t>南通中影国际影城（永旺店）</t>
    <phoneticPr fontId="11" type="noConversion"/>
  </si>
  <si>
    <t>乐幕</t>
    <phoneticPr fontId="11" type="noConversion"/>
  </si>
  <si>
    <t>星湖101商圈</t>
    <phoneticPr fontId="11" type="noConversion"/>
  </si>
  <si>
    <t>南通市星湖大道1066号永旺梦乐城3楼</t>
    <phoneticPr fontId="11" type="noConversion"/>
  </si>
  <si>
    <t>南通星轶国际影院（如皋吾悦影城）</t>
    <phoneticPr fontId="11" type="noConversion"/>
  </si>
  <si>
    <t>横店院线</t>
    <phoneticPr fontId="11" type="noConversion"/>
  </si>
  <si>
    <t>新城吾悦广场</t>
    <phoneticPr fontId="11" type="noConversion"/>
  </si>
  <si>
    <t>南通市如皋如城街道惠政路168号新城吾悦广场4001-5001</t>
    <phoneticPr fontId="11" type="noConversion"/>
  </si>
  <si>
    <t>no</t>
    <phoneticPr fontId="11" type="noConversion"/>
  </si>
  <si>
    <t>南通文峰电影大世界</t>
    <phoneticPr fontId="11" type="noConversion"/>
  </si>
  <si>
    <t>南大街商圈</t>
    <phoneticPr fontId="11" type="noConversion"/>
  </si>
  <si>
    <t>南通市南大街3-21号文峰大世界8楼</t>
    <phoneticPr fontId="11" type="noConversion"/>
  </si>
  <si>
    <t>南通银河欢乐影城</t>
    <phoneticPr fontId="11" type="noConversion"/>
  </si>
  <si>
    <t>人民路商圈</t>
    <phoneticPr fontId="11" type="noConversion"/>
  </si>
  <si>
    <t>南通金花ATMOS巨幕影城</t>
    <phoneticPr fontId="11" type="noConversion"/>
  </si>
  <si>
    <t>解放中路商圈</t>
    <phoneticPr fontId="11" type="noConversion"/>
  </si>
  <si>
    <t>南通市海门市解放中路778号人民大剧院2层</t>
    <phoneticPr fontId="11" type="noConversion"/>
  </si>
  <si>
    <t>徐州</t>
    <phoneticPr fontId="11" type="noConversion"/>
  </si>
  <si>
    <t>徐州银座影城</t>
    <phoneticPr fontId="11" type="noConversion"/>
  </si>
  <si>
    <t>徐州睢宁幸福蓝海国际影城</t>
    <phoneticPr fontId="11" type="noConversion"/>
  </si>
  <si>
    <t>万象天地城市购物公园</t>
    <phoneticPr fontId="11" type="noConversion"/>
  </si>
  <si>
    <t>徐州市睢宁县八一路和中山路交汇处万象天地三号楼四层</t>
    <phoneticPr fontId="11" type="noConversion"/>
  </si>
  <si>
    <t>徐州上影正翔影城</t>
    <phoneticPr fontId="11" type="noConversion"/>
  </si>
  <si>
    <t>沃尔玛商圈</t>
    <phoneticPr fontId="11" type="noConversion"/>
  </si>
  <si>
    <t>徐州丰县横店电影城</t>
    <phoneticPr fontId="11" type="noConversion"/>
  </si>
  <si>
    <t>中阳一号步行街</t>
    <phoneticPr fontId="11" type="noConversion"/>
  </si>
  <si>
    <t>徐州市丰县中阳壹号6号楼5楼</t>
    <phoneticPr fontId="11" type="noConversion"/>
  </si>
  <si>
    <t>徐州邳州华美国际影院</t>
    <phoneticPr fontId="11" type="noConversion"/>
  </si>
  <si>
    <t>宏大财富中心商圈</t>
    <phoneticPr fontId="11" type="noConversion"/>
  </si>
  <si>
    <t>宿迁</t>
    <phoneticPr fontId="11" type="noConversion"/>
  </si>
  <si>
    <t>宿迁泗阳唐阁影城（辰骏店）</t>
    <phoneticPr fontId="11" type="noConversion"/>
  </si>
  <si>
    <t>人民中路商圈</t>
    <phoneticPr fontId="11" type="noConversion"/>
  </si>
  <si>
    <t>宿迁市泗阳县人民中路哥伦布商业广场4楼</t>
    <phoneticPr fontId="11" type="noConversion"/>
  </si>
  <si>
    <t>宿迁沭阳三匹马福蓝海国际影城</t>
    <phoneticPr fontId="11" type="noConversion"/>
  </si>
  <si>
    <t>宿迁市沭阳人民路16号三匹马商业广场1号楼五层</t>
    <phoneticPr fontId="11" type="noConversion"/>
  </si>
  <si>
    <t>西湖路商圈</t>
    <phoneticPr fontId="11" type="noConversion"/>
  </si>
  <si>
    <t>宿迁市西湖路1号金鹰天地广场C02区3F</t>
    <phoneticPr fontId="11" type="noConversion"/>
  </si>
  <si>
    <t>宿迁星美电影城</t>
    <phoneticPr fontId="11" type="noConversion"/>
  </si>
  <si>
    <t>幸福路商圈</t>
    <phoneticPr fontId="11" type="noConversion"/>
  </si>
  <si>
    <t>宿迁市宿城区幸福路2号金柏年大厦5楼</t>
    <phoneticPr fontId="11" type="noConversion"/>
  </si>
  <si>
    <t>宿迁泗阳红石影城</t>
    <phoneticPr fontId="11" type="noConversion"/>
  </si>
  <si>
    <t>桃源路淮海路商圈</t>
    <phoneticPr fontId="11" type="noConversion"/>
  </si>
  <si>
    <t>宿迁市泗阳县众兴镇桃源路大润发广场四楼</t>
    <phoneticPr fontId="11" type="noConversion"/>
  </si>
  <si>
    <t>宿迁沭阳华夏影城</t>
    <phoneticPr fontId="11" type="noConversion"/>
  </si>
  <si>
    <t>宿迁泗洪新星影剧院</t>
    <phoneticPr fontId="11" type="noConversion"/>
  </si>
  <si>
    <t>文化大世界商圈</t>
    <phoneticPr fontId="11" type="noConversion"/>
  </si>
  <si>
    <t>宿迁市泗洪县泗州西大街3号</t>
    <phoneticPr fontId="11" type="noConversion"/>
  </si>
  <si>
    <t>宿迁市沭阳时尚国际影城</t>
    <phoneticPr fontId="11" type="noConversion"/>
  </si>
  <si>
    <t>润玛时尚商圈</t>
    <phoneticPr fontId="11" type="noConversion"/>
  </si>
  <si>
    <t>宿迁市沭阳县人民中路69号乐天玛特4F</t>
    <phoneticPr fontId="11" type="noConversion"/>
  </si>
  <si>
    <t>泰州</t>
    <phoneticPr fontId="11" type="noConversion"/>
  </si>
  <si>
    <t>泰州中影国际影城（姜堰店）</t>
    <phoneticPr fontId="11" type="noConversion"/>
  </si>
  <si>
    <t>西坝口核心商圈</t>
    <phoneticPr fontId="11" type="noConversion"/>
  </si>
  <si>
    <t>泰州博纳国际影城</t>
    <phoneticPr fontId="11" type="noConversion"/>
  </si>
  <si>
    <t>坡子街商圈</t>
    <phoneticPr fontId="11" type="noConversion"/>
  </si>
  <si>
    <t>泰州市南通路386号茂业百货7楼788号</t>
    <phoneticPr fontId="11" type="noConversion"/>
  </si>
  <si>
    <t>淮安</t>
    <phoneticPr fontId="11" type="noConversion"/>
  </si>
  <si>
    <t>淮安市清浦区淮海南路105号三楼</t>
    <phoneticPr fontId="11" type="noConversion"/>
  </si>
  <si>
    <t>德和商圈</t>
    <phoneticPr fontId="11" type="noConversion"/>
  </si>
  <si>
    <t>连云港</t>
    <phoneticPr fontId="11" type="noConversion"/>
  </si>
  <si>
    <t>连云港星轶影城旗舰店</t>
    <phoneticPr fontId="11" type="noConversion"/>
  </si>
  <si>
    <t>中影数字院线</t>
    <phoneticPr fontId="11" type="noConversion"/>
  </si>
  <si>
    <t>步行街商圈</t>
    <phoneticPr fontId="11" type="noConversion"/>
  </si>
  <si>
    <t>连云港市海州区市化路17号2楼</t>
    <phoneticPr fontId="11" type="noConversion"/>
  </si>
  <si>
    <t>连云港金典国际数字影城</t>
    <phoneticPr fontId="11" type="noConversion"/>
  </si>
  <si>
    <t>连云港金海电影院</t>
    <phoneticPr fontId="11" type="noConversion"/>
  </si>
  <si>
    <t>连云港东海新世纪幸福蓝海影城</t>
    <phoneticPr fontId="11" type="noConversion"/>
  </si>
  <si>
    <t>城北新区商圈</t>
    <phoneticPr fontId="11" type="noConversion"/>
  </si>
  <si>
    <t>连云港市东海县和平东路53号远洲城市广场5楼</t>
    <phoneticPr fontId="11" type="noConversion"/>
  </si>
  <si>
    <t>扬州</t>
    <phoneticPr fontId="11" type="noConversion"/>
  </si>
  <si>
    <t>运河西路商圈</t>
    <phoneticPr fontId="11" type="noConversion"/>
  </si>
  <si>
    <t>扬州市广陵区运河西路228号先锋广场4楼</t>
    <phoneticPr fontId="11" type="noConversion"/>
  </si>
  <si>
    <t>扬州上影四方IMAX国际影城</t>
    <phoneticPr fontId="11" type="noConversion"/>
  </si>
  <si>
    <t>华懋购物中心</t>
    <phoneticPr fontId="11" type="noConversion"/>
  </si>
  <si>
    <t>扬州市邗江区文昌中路555号华懋购物中心B座4楼</t>
    <phoneticPr fontId="11" type="noConversion"/>
  </si>
  <si>
    <t>江苏幸福蓝海院线</t>
    <phoneticPr fontId="11" type="noConversion"/>
  </si>
  <si>
    <t>扬州市扬子江北路101号凯德广场负一楼</t>
    <phoneticPr fontId="11" type="noConversion"/>
  </si>
  <si>
    <t>中影东方御龙湾广场店</t>
    <phoneticPr fontId="11" type="noConversion"/>
  </si>
  <si>
    <t>江苏东方</t>
    <phoneticPr fontId="11" type="noConversion"/>
  </si>
  <si>
    <t>扬州市竹西路4号御龙湾商业广场4楼</t>
    <phoneticPr fontId="11" type="noConversion"/>
  </si>
  <si>
    <t>扬州世纪电影城（时代广场店）</t>
    <phoneticPr fontId="11" type="noConversion"/>
  </si>
  <si>
    <t>时代广场商圈</t>
    <phoneticPr fontId="238" type="noConversion"/>
  </si>
  <si>
    <t>瘦西湖商圈</t>
    <phoneticPr fontId="11" type="noConversion"/>
  </si>
  <si>
    <t>扬州市邗江区大虹桥路18号虹桥坊精品荟3层</t>
    <phoneticPr fontId="11" type="noConversion"/>
  </si>
  <si>
    <t>扬州中影华纳LUXE巨幕影城（扬州奥邦店）</t>
    <phoneticPr fontId="11" type="noConversion"/>
  </si>
  <si>
    <t>芜湖市九华南路800号柏庄时代广场柏庄影院楼3楼</t>
    <phoneticPr fontId="11" type="noConversion"/>
  </si>
  <si>
    <t>中山路步行街商圈</t>
    <phoneticPr fontId="11" type="noConversion"/>
  </si>
  <si>
    <t>芜湖市华亿国际购物中心B座6楼</t>
    <phoneticPr fontId="11" type="noConversion"/>
  </si>
  <si>
    <t>二环路商圈</t>
    <phoneticPr fontId="11" type="noConversion"/>
  </si>
  <si>
    <t>芜湖市北京中路华亿商业广场三楼</t>
    <phoneticPr fontId="11" type="noConversion"/>
  </si>
  <si>
    <t>芜湖</t>
    <phoneticPr fontId="11" type="noConversion"/>
  </si>
  <si>
    <t>芜湖繁昌华亿环球影城</t>
    <phoneticPr fontId="216" type="noConversion"/>
  </si>
  <si>
    <r>
      <rPr>
        <sz val="10"/>
        <color theme="1"/>
        <rFont val="微软雅黑"/>
        <family val="2"/>
        <charset val="134"/>
      </rPr>
      <t>中影星美</t>
    </r>
    <phoneticPr fontId="216" type="noConversion"/>
  </si>
  <si>
    <r>
      <rPr>
        <sz val="10"/>
        <color theme="1"/>
        <rFont val="微软雅黑"/>
        <family val="2"/>
        <charset val="134"/>
      </rPr>
      <t>华亿广场</t>
    </r>
    <phoneticPr fontId="216" type="noConversion"/>
  </si>
  <si>
    <t>芜湖市繁昌县迎春东路华亿广场4层</t>
    <phoneticPr fontId="216" type="noConversion"/>
  </si>
  <si>
    <t>安庆</t>
    <phoneticPr fontId="11" type="noConversion"/>
  </si>
  <si>
    <t>安庆星轶IMAX国际影城</t>
    <phoneticPr fontId="11" type="noConversion"/>
  </si>
  <si>
    <t>安庆市迎江区新城吾悦广场四楼</t>
    <phoneticPr fontId="11" type="noConversion"/>
  </si>
  <si>
    <t>安庆</t>
    <phoneticPr fontId="11" type="noConversion"/>
  </si>
  <si>
    <t>人民路商圈</t>
    <phoneticPr fontId="11" type="noConversion"/>
  </si>
  <si>
    <t>安庆步行街商圈</t>
    <phoneticPr fontId="11" type="noConversion"/>
  </si>
  <si>
    <t>安庆潜山舒台影城</t>
    <phoneticPr fontId="11" type="noConversion"/>
  </si>
  <si>
    <r>
      <rPr>
        <sz val="10"/>
        <color theme="1"/>
        <rFont val="微软雅黑"/>
        <family val="2"/>
        <charset val="134"/>
      </rPr>
      <t>浙江时代</t>
    </r>
    <phoneticPr fontId="216" type="noConversion"/>
  </si>
  <si>
    <t>舒台路商圈</t>
    <phoneticPr fontId="216" type="noConversion"/>
  </si>
  <si>
    <t>安庆市潜山县舒台路23号</t>
    <phoneticPr fontId="11" type="noConversion"/>
  </si>
  <si>
    <t>安庆枞阳时代国际影城</t>
    <phoneticPr fontId="11" type="noConversion"/>
  </si>
  <si>
    <t>步行街商圈</t>
    <phoneticPr fontId="216" type="noConversion"/>
  </si>
  <si>
    <t>安庆市枞阳县枞阳镇商业步行街3楼</t>
    <phoneticPr fontId="11" type="noConversion"/>
  </si>
  <si>
    <t>安庆中业国际影城</t>
    <phoneticPr fontId="216" type="noConversion"/>
  </si>
  <si>
    <r>
      <rPr>
        <sz val="10"/>
        <color theme="1"/>
        <rFont val="微软雅黑"/>
        <family val="2"/>
        <charset val="134"/>
      </rPr>
      <t>大地院线</t>
    </r>
    <phoneticPr fontId="216" type="noConversion"/>
  </si>
  <si>
    <r>
      <rPr>
        <sz val="10"/>
        <color theme="1"/>
        <rFont val="微软雅黑"/>
        <family val="2"/>
        <charset val="134"/>
      </rPr>
      <t>中业广场</t>
    </r>
    <phoneticPr fontId="216" type="noConversion"/>
  </si>
  <si>
    <t>安庆市桐城市和平路73号中业广场6层</t>
    <phoneticPr fontId="216" type="noConversion"/>
  </si>
  <si>
    <t>小计</t>
    <phoneticPr fontId="11" type="noConversion"/>
  </si>
  <si>
    <t>黄山</t>
    <phoneticPr fontId="11" type="noConversion"/>
  </si>
  <si>
    <t>黄山祁门县环球影城</t>
    <phoneticPr fontId="11" type="noConversion"/>
  </si>
  <si>
    <r>
      <rPr>
        <sz val="10"/>
        <color theme="1"/>
        <rFont val="微软雅黑"/>
        <family val="2"/>
        <charset val="134"/>
      </rPr>
      <t>中影南方新干线</t>
    </r>
    <phoneticPr fontId="216" type="noConversion"/>
  </si>
  <si>
    <t>汇通商圈</t>
    <phoneticPr fontId="216" type="noConversion"/>
  </si>
  <si>
    <t>黄山市祁门县新光路143号汇通商厦四楼</t>
    <phoneticPr fontId="11" type="noConversion"/>
  </si>
  <si>
    <t>马鞍山</t>
    <phoneticPr fontId="11" type="noConversion"/>
  </si>
  <si>
    <t>乐幕</t>
    <phoneticPr fontId="11" type="noConversion"/>
  </si>
  <si>
    <t>九州金街商业广场</t>
    <phoneticPr fontId="11" type="noConversion"/>
  </si>
  <si>
    <t>马鞍山市郑蒲港新区镇淮中路803号</t>
    <phoneticPr fontId="11" type="noConversion"/>
  </si>
  <si>
    <r>
      <rPr>
        <sz val="10"/>
        <color theme="1"/>
        <rFont val="微软雅黑"/>
        <family val="2"/>
        <charset val="134"/>
      </rPr>
      <t>金鹰天地商圈</t>
    </r>
    <phoneticPr fontId="216" type="noConversion"/>
  </si>
  <si>
    <t>阜阳</t>
    <phoneticPr fontId="11" type="noConversion"/>
  </si>
  <si>
    <t>六安</t>
    <phoneticPr fontId="11" type="noConversion"/>
  </si>
  <si>
    <t>六安新都汇国际影城</t>
    <phoneticPr fontId="11" type="noConversion"/>
  </si>
  <si>
    <t>环球广场商圈</t>
    <phoneticPr fontId="216" type="noConversion"/>
  </si>
  <si>
    <t xml:space="preserve">滁州中影国际影城（1912店） </t>
    <phoneticPr fontId="11" type="noConversion"/>
  </si>
  <si>
    <t>1912商圈</t>
    <phoneticPr fontId="11" type="noConversion"/>
  </si>
  <si>
    <t>滁州市琅琊区育新东路158号1912商业街12幢4层</t>
    <phoneticPr fontId="11" type="noConversion"/>
  </si>
  <si>
    <t>no</t>
    <phoneticPr fontId="11" type="noConversion"/>
  </si>
  <si>
    <t>滁州</t>
    <phoneticPr fontId="11" type="noConversion"/>
  </si>
  <si>
    <t>全椒商圈</t>
    <phoneticPr fontId="11" type="noConversion"/>
  </si>
  <si>
    <t>滁州市琅琊区乐彩城4楼</t>
    <phoneticPr fontId="11" type="noConversion"/>
  </si>
  <si>
    <t>滁州天长飞虹影城</t>
    <phoneticPr fontId="11" type="noConversion"/>
  </si>
  <si>
    <t>秦关东路商圈</t>
    <phoneticPr fontId="216" type="noConversion"/>
  </si>
  <si>
    <t>滁州市天长市秦栏镇秦关东路18号</t>
    <phoneticPr fontId="11" type="noConversion"/>
  </si>
  <si>
    <t>滁州市凤阳金芒果影院</t>
    <phoneticPr fontId="11" type="noConversion"/>
  </si>
  <si>
    <t>府东商圈</t>
    <phoneticPr fontId="216" type="noConversion"/>
  </si>
  <si>
    <t>滁州市凤阳县府城镇府东街25号</t>
    <phoneticPr fontId="11" type="noConversion"/>
  </si>
  <si>
    <t>池州</t>
    <phoneticPr fontId="11" type="noConversion"/>
  </si>
  <si>
    <t>池州神画巨幕国际影城</t>
    <phoneticPr fontId="216" type="noConversion"/>
  </si>
  <si>
    <r>
      <rPr>
        <sz val="10"/>
        <color theme="1"/>
        <rFont val="微软雅黑"/>
        <family val="2"/>
        <charset val="134"/>
      </rPr>
      <t>大润发</t>
    </r>
    <phoneticPr fontId="216" type="noConversion"/>
  </si>
  <si>
    <t>池州市贵池区同晖城市广场S3栋306</t>
    <phoneticPr fontId="216" type="noConversion"/>
  </si>
  <si>
    <t>池州东至大地景泰影城</t>
    <phoneticPr fontId="216" type="noConversion"/>
  </si>
  <si>
    <r>
      <rPr>
        <sz val="10"/>
        <color theme="1"/>
        <rFont val="微软雅黑"/>
        <family val="2"/>
        <charset val="134"/>
      </rPr>
      <t>新天地</t>
    </r>
    <phoneticPr fontId="216" type="noConversion"/>
  </si>
  <si>
    <t>池州市至德路新天地广场5楼</t>
    <phoneticPr fontId="216" type="noConversion"/>
  </si>
  <si>
    <t>池州东至汇金影城</t>
    <phoneticPr fontId="216" type="noConversion"/>
  </si>
  <si>
    <r>
      <rPr>
        <sz val="10"/>
        <color theme="1"/>
        <rFont val="微软雅黑"/>
        <family val="2"/>
        <charset val="134"/>
      </rPr>
      <t>八佰伴</t>
    </r>
    <phoneticPr fontId="216" type="noConversion"/>
  </si>
  <si>
    <t>池州市东至县绕渡镇绕城路汇金商业步行广场1、6栋2层</t>
    <phoneticPr fontId="216" type="noConversion"/>
  </si>
  <si>
    <t>宣城</t>
    <phoneticPr fontId="11" type="noConversion"/>
  </si>
  <si>
    <t>宣城广德时代国际影城</t>
    <phoneticPr fontId="11" type="noConversion"/>
  </si>
  <si>
    <t>夫子庙商圈</t>
    <phoneticPr fontId="11" type="noConversion"/>
  </si>
  <si>
    <t>宣城广德中影国际影城</t>
    <phoneticPr fontId="11" type="noConversion"/>
  </si>
  <si>
    <t>广德威尼达广场</t>
    <phoneticPr fontId="11" type="noConversion"/>
  </si>
  <si>
    <t>宣城市广德县桃州镇万桂山南路1号</t>
    <phoneticPr fontId="11" type="noConversion"/>
  </si>
  <si>
    <t>淮北濉溪中影影城</t>
    <phoneticPr fontId="11" type="noConversion"/>
  </si>
  <si>
    <t>财富广场商圈</t>
    <phoneticPr fontId="216" type="noConversion"/>
  </si>
  <si>
    <t>淮北市濉溪县淮海路海通财富广场四楼</t>
    <phoneticPr fontId="11" type="noConversion"/>
  </si>
  <si>
    <t>淮海中路商圈</t>
  </si>
  <si>
    <t>淮南</t>
    <phoneticPr fontId="11" type="noConversion"/>
  </si>
  <si>
    <t>上品印象饕街商圈</t>
  </si>
  <si>
    <t>娄底</t>
    <phoneticPr fontId="11" type="noConversion"/>
  </si>
  <si>
    <t>星空娄底影城</t>
    <phoneticPr fontId="11" type="noConversion"/>
  </si>
  <si>
    <t>娄底市娄星区月塘街与檀香路交汇处鸿星新天地3层</t>
    <phoneticPr fontId="11" type="noConversion"/>
  </si>
  <si>
    <t>娄底湄水湾影院</t>
    <phoneticPr fontId="11" type="noConversion"/>
  </si>
  <si>
    <t>湖南楚湘</t>
    <phoneticPr fontId="216" type="noConversion"/>
  </si>
  <si>
    <t>湄水湾商圈</t>
    <phoneticPr fontId="216" type="noConversion"/>
  </si>
  <si>
    <t>娄底市双峰县沿河北路湄水湾综合楼4层</t>
    <phoneticPr fontId="11" type="noConversion"/>
  </si>
  <si>
    <t>娄底中影万泉国际影城</t>
    <phoneticPr fontId="11" type="noConversion"/>
  </si>
  <si>
    <t>邵阳</t>
    <phoneticPr fontId="11" type="noConversion"/>
  </si>
  <si>
    <t>郴州</t>
    <phoneticPr fontId="11" type="noConversion"/>
  </si>
  <si>
    <t>郴州博纳国际影城</t>
    <phoneticPr fontId="11" type="noConversion"/>
  </si>
  <si>
    <t>北湖商圈</t>
    <phoneticPr fontId="11" type="noConversion"/>
  </si>
  <si>
    <t>郴州市北湖区郴桂路1号友谊阿波罗广场</t>
    <phoneticPr fontId="11" type="noConversion"/>
  </si>
  <si>
    <t>郴州庄影影城</t>
    <phoneticPr fontId="11" type="noConversion"/>
  </si>
  <si>
    <t>郴州中影世纪影城</t>
    <phoneticPr fontId="11" type="noConversion"/>
  </si>
  <si>
    <t>大华天都商圈</t>
    <phoneticPr fontId="216" type="noConversion"/>
  </si>
  <si>
    <t>郴州市南岭大道968号大华天都三楼302号</t>
    <phoneticPr fontId="11" type="noConversion"/>
  </si>
  <si>
    <t>郴州潇湘新和兴影城</t>
    <phoneticPr fontId="11" type="noConversion"/>
  </si>
  <si>
    <t>城南小区商圈</t>
    <phoneticPr fontId="216" type="noConversion"/>
  </si>
  <si>
    <t>郴州市汝城县卢阳大道城南小区1栋4层</t>
    <phoneticPr fontId="11" type="noConversion"/>
  </si>
  <si>
    <t>衡阳</t>
    <phoneticPr fontId="11" type="noConversion"/>
  </si>
  <si>
    <t>衡阳湘核星美影城</t>
    <phoneticPr fontId="11" type="noConversion"/>
  </si>
  <si>
    <t>湘乡新三和大正影院</t>
    <phoneticPr fontId="11" type="noConversion"/>
  </si>
  <si>
    <t>大正街商圈</t>
    <phoneticPr fontId="216" type="noConversion"/>
  </si>
  <si>
    <t>湘潭市湘乡市大正街35号影视娱乐中心</t>
    <phoneticPr fontId="11" type="noConversion"/>
  </si>
  <si>
    <t>湘乡二朵影院</t>
    <phoneticPr fontId="11" type="noConversion"/>
  </si>
  <si>
    <t>金海商圈</t>
    <phoneticPr fontId="216" type="noConversion"/>
  </si>
  <si>
    <t>湘潭市湘乡市桑梅中路金海大市场A栋2层</t>
    <phoneticPr fontId="216" type="noConversion"/>
  </si>
  <si>
    <t>益阳中影国际影城（海洋城店）</t>
    <phoneticPr fontId="11" type="noConversion"/>
  </si>
  <si>
    <t>梓山湖商圈</t>
    <phoneticPr fontId="11" type="noConversion"/>
  </si>
  <si>
    <t>益阳市赫山区益阳大道666号海洋城3楼</t>
    <phoneticPr fontId="11" type="noConversion"/>
  </si>
  <si>
    <t>益阳赤沙国际影城四海店</t>
    <phoneticPr fontId="11" type="noConversion"/>
  </si>
  <si>
    <t>鑫顺商圈</t>
    <phoneticPr fontId="216" type="noConversion"/>
  </si>
  <si>
    <t>益阳市南县南州镇兴盛东路鑫顺广场商业楼一、二栋</t>
    <phoneticPr fontId="11" type="noConversion"/>
  </si>
  <si>
    <t>益阳赤沙国际影城</t>
    <phoneticPr fontId="11" type="noConversion"/>
  </si>
  <si>
    <t>赤沙商圈</t>
    <phoneticPr fontId="216" type="noConversion"/>
  </si>
  <si>
    <t>益阳中影传奇国际影城</t>
    <phoneticPr fontId="11" type="noConversion"/>
  </si>
  <si>
    <t>大汉龙城商圈</t>
    <phoneticPr fontId="216" type="noConversion"/>
  </si>
  <si>
    <t>益阳市桃江县獭溪路华美达.酒店旁大汉中心4楼</t>
    <phoneticPr fontId="216" type="noConversion"/>
  </si>
  <si>
    <t>常德</t>
    <phoneticPr fontId="11" type="noConversion"/>
  </si>
  <si>
    <t>潇湘常德国际影城</t>
    <phoneticPr fontId="11" type="noConversion"/>
  </si>
  <si>
    <t>下南门核心商圈</t>
    <phoneticPr fontId="11" type="noConversion"/>
  </si>
  <si>
    <t>常德市武陵区建设路高山街不夜城2号楼3层</t>
    <phoneticPr fontId="11" type="noConversion"/>
  </si>
  <si>
    <t>中影常德鸿鑫国际影城</t>
    <phoneticPr fontId="11" type="noConversion"/>
  </si>
  <si>
    <t>湘西</t>
    <phoneticPr fontId="11" type="noConversion"/>
  </si>
  <si>
    <t>吉首湘西悦和影城</t>
    <phoneticPr fontId="11" type="noConversion"/>
  </si>
  <si>
    <t>湘西土家族苗族自治州吉首市人民北路48号太丰中央广场5楼</t>
    <phoneticPr fontId="11" type="noConversion"/>
  </si>
  <si>
    <t>永州</t>
    <phoneticPr fontId="11" type="noConversion"/>
  </si>
  <si>
    <t>永州湘核星美影城</t>
    <phoneticPr fontId="11" type="noConversion"/>
  </si>
  <si>
    <t>幕语环球影城永州滨江店</t>
    <phoneticPr fontId="11" type="noConversion"/>
  </si>
  <si>
    <t>幕语环球影城永州金水湾店</t>
    <phoneticPr fontId="11" type="noConversion"/>
  </si>
  <si>
    <t>荆门</t>
    <phoneticPr fontId="11" type="noConversion"/>
  </si>
  <si>
    <t>荆门博纳国际影城</t>
    <phoneticPr fontId="11" type="noConversion"/>
  </si>
  <si>
    <t>中天街商圈</t>
    <phoneticPr fontId="11" type="noConversion"/>
  </si>
  <si>
    <t>荆门市东宝区象山一路4号银泰城</t>
    <phoneticPr fontId="11" type="noConversion"/>
  </si>
  <si>
    <t>宜昌</t>
    <phoneticPr fontId="11" type="noConversion"/>
  </si>
  <si>
    <t>襄阳</t>
    <phoneticPr fontId="11" type="noConversion"/>
  </si>
  <si>
    <t>襄阳中影天河电影城</t>
    <phoneticPr fontId="11" type="noConversion"/>
  </si>
  <si>
    <t>襄阳市樊城区长虹路武商百货五楼</t>
    <phoneticPr fontId="11" type="noConversion"/>
  </si>
  <si>
    <t>ok</t>
    <phoneticPr fontId="11" type="noConversion"/>
  </si>
  <si>
    <t>小计</t>
    <phoneticPr fontId="11" type="noConversion"/>
  </si>
  <si>
    <t>十堰</t>
    <phoneticPr fontId="11" type="noConversion"/>
  </si>
  <si>
    <t>五堰商圈</t>
    <phoneticPr fontId="11" type="noConversion"/>
  </si>
  <si>
    <t>十堰市邮电街真快活广场六楼</t>
    <phoneticPr fontId="11" type="noConversion"/>
  </si>
  <si>
    <t>no</t>
    <phoneticPr fontId="11" type="noConversion"/>
  </si>
  <si>
    <t>十堰银河国际影城</t>
    <phoneticPr fontId="11" type="noConversion"/>
  </si>
  <si>
    <t>六堰商圈</t>
    <phoneticPr fontId="11" type="noConversion"/>
  </si>
  <si>
    <t>十堰市茅箭区五堰商场7楼</t>
    <phoneticPr fontId="11" type="noConversion"/>
  </si>
  <si>
    <t>十堰市人民北路1号武商十堰人民商场8楼</t>
    <phoneticPr fontId="11" type="noConversion"/>
  </si>
  <si>
    <t>荆州</t>
    <phoneticPr fontId="11" type="noConversion"/>
  </si>
  <si>
    <t>荆州时代电影大世界</t>
    <phoneticPr fontId="11" type="noConversion"/>
  </si>
  <si>
    <t>浙江时代</t>
    <phoneticPr fontId="216" type="noConversion"/>
  </si>
  <si>
    <t>沙市北京中路商圈</t>
    <phoneticPr fontId="11" type="noConversion"/>
  </si>
  <si>
    <t>石首市四海天橙影都</t>
    <phoneticPr fontId="11" type="noConversion"/>
  </si>
  <si>
    <t>东岳山商圈</t>
    <phoneticPr fontId="216" type="noConversion"/>
  </si>
  <si>
    <t>荆州市石首市笔架办事处锦南巷</t>
    <phoneticPr fontId="11" type="noConversion"/>
  </si>
  <si>
    <t>石首市华彩影城</t>
    <phoneticPr fontId="11" type="noConversion"/>
  </si>
  <si>
    <t>中山路商圈</t>
    <phoneticPr fontId="216" type="noConversion"/>
  </si>
  <si>
    <t>荆州市石首市中山路3号</t>
    <phoneticPr fontId="11" type="noConversion"/>
  </si>
  <si>
    <t>鄂州</t>
    <phoneticPr fontId="216" type="noConversion"/>
  </si>
  <si>
    <t>五线</t>
    <phoneticPr fontId="11" type="noConversion"/>
  </si>
  <si>
    <t>鄂州时代金球影城</t>
    <phoneticPr fontId="11" type="noConversion"/>
  </si>
  <si>
    <t>浙江时代</t>
    <phoneticPr fontId="216" type="noConversion"/>
  </si>
  <si>
    <t>豪威城市商圈</t>
    <phoneticPr fontId="216" type="noConversion"/>
  </si>
  <si>
    <t>鄂州市鄂城区吴楚大道8号豪威城市广场3楼电影院</t>
    <phoneticPr fontId="11" type="noConversion"/>
  </si>
  <si>
    <t>ok</t>
    <phoneticPr fontId="216" type="noConversion"/>
  </si>
  <si>
    <t>恩施</t>
    <phoneticPr fontId="11" type="noConversion"/>
  </si>
  <si>
    <t>恩施利川中影国际影城（龙川天街店）</t>
    <phoneticPr fontId="11" type="noConversion"/>
  </si>
  <si>
    <t>乐幕</t>
    <phoneticPr fontId="11" type="noConversion"/>
  </si>
  <si>
    <t>城南商圈</t>
    <phoneticPr fontId="11" type="noConversion"/>
  </si>
  <si>
    <t>恩施州利川市滨江南路龙船天街A区1号楼3楼</t>
    <phoneticPr fontId="11" type="noConversion"/>
  </si>
  <si>
    <t>南昌</t>
    <phoneticPr fontId="11" type="noConversion"/>
  </si>
  <si>
    <t>南昌星轶IMAX国际影城</t>
    <phoneticPr fontId="11" type="noConversion"/>
  </si>
  <si>
    <t>【独家】</t>
    <phoneticPr fontId="11" type="noConversion"/>
  </si>
  <si>
    <t>高新商圈</t>
    <phoneticPr fontId="11" type="noConversion"/>
  </si>
  <si>
    <t>南昌市高新区东元路与京东大道交汇处新城吾悦广场四楼</t>
    <phoneticPr fontId="11" type="noConversion"/>
  </si>
  <si>
    <t>南昌博纳国际影城</t>
    <phoneticPr fontId="11" type="noConversion"/>
  </si>
  <si>
    <t>洪城商圈</t>
    <phoneticPr fontId="11" type="noConversion"/>
  </si>
  <si>
    <t>南昌市红谷滩新区庐山南大道369号南昌铜锣湾广场主体商业T16购物中心4-6层</t>
    <phoneticPr fontId="11" type="noConversion"/>
  </si>
  <si>
    <t>南昌天幕影城（蓝海店）</t>
    <phoneticPr fontId="11" type="noConversion"/>
  </si>
  <si>
    <t>青山湖商圈</t>
    <phoneticPr fontId="11" type="noConversion"/>
  </si>
  <si>
    <t>南昌市东湖区青山南路118号</t>
    <phoneticPr fontId="11" type="noConversion"/>
  </si>
  <si>
    <t>南昌天幕影城（新建中心店）</t>
    <phoneticPr fontId="11" type="noConversion"/>
  </si>
  <si>
    <t>长堎商圈</t>
    <phoneticPr fontId="11" type="noConversion"/>
  </si>
  <si>
    <t>南昌市新建区新建中心B地块商业三层</t>
    <phoneticPr fontId="11" type="noConversion"/>
  </si>
  <si>
    <t>南昌银兴汉博国际影城</t>
    <phoneticPr fontId="11" type="noConversion"/>
  </si>
  <si>
    <t>2no、外购ok</t>
    <phoneticPr fontId="11" type="noConversion"/>
  </si>
  <si>
    <t>南昌江西华影国际影城</t>
    <phoneticPr fontId="11" type="noConversion"/>
  </si>
  <si>
    <t>南昌市中山路天虹商场九楼</t>
    <phoneticPr fontId="11" type="noConversion"/>
  </si>
  <si>
    <t>江西南昌星濠国际影城</t>
    <phoneticPr fontId="11" type="noConversion"/>
  </si>
  <si>
    <t>南昌市东湖区二七北路328号千花伴旁1927内4楼</t>
    <phoneticPr fontId="11" type="noConversion"/>
  </si>
  <si>
    <t>江西南昌永乐电影城</t>
    <phoneticPr fontId="11" type="noConversion"/>
  </si>
  <si>
    <t>南昌市莲塘镇五一路308号星云广场三楼</t>
    <phoneticPr fontId="11" type="noConversion"/>
  </si>
  <si>
    <t>南昌进贤中影恒业国际影城</t>
    <phoneticPr fontId="11" type="noConversion"/>
  </si>
  <si>
    <t>南昌越幕影城莲塘店</t>
    <phoneticPr fontId="11" type="noConversion"/>
  </si>
  <si>
    <t>莲塘商圈</t>
    <phoneticPr fontId="11" type="noConversion"/>
  </si>
  <si>
    <t>南昌市南昌县迎宾中大道2013号盛汇城市广场4号楼4楼</t>
    <phoneticPr fontId="11" type="noConversion"/>
  </si>
  <si>
    <t>南昌县玺悦影城</t>
    <phoneticPr fontId="11" type="noConversion"/>
  </si>
  <si>
    <t>南昌市南昌县莲塘镇澄湖东路1111号玺悦城25号楼四楼</t>
    <phoneticPr fontId="11" type="noConversion"/>
  </si>
  <si>
    <t>南昌江西天幕国际影城</t>
    <phoneticPr fontId="11" type="noConversion"/>
  </si>
  <si>
    <t>南昌市高新大道1978号青山湖区艺术中心内</t>
    <phoneticPr fontId="11" type="noConversion"/>
  </si>
  <si>
    <t>青山湖商圈</t>
    <phoneticPr fontId="216" type="noConversion"/>
  </si>
  <si>
    <t>南昌市青山湖区上海北路300号爱购时尚广场五层</t>
    <phoneticPr fontId="11" type="noConversion"/>
  </si>
  <si>
    <t>赣州中影国际影城</t>
    <phoneticPr fontId="11" type="noConversion"/>
  </si>
  <si>
    <t>赣州市长征大道1号九方购物中心四楼</t>
    <phoneticPr fontId="11" type="noConversion"/>
  </si>
  <si>
    <t>赣州银河欢乐影城</t>
    <phoneticPr fontId="11" type="noConversion"/>
  </si>
  <si>
    <t>赣州市兴国路9号万盛购物中心E—F区</t>
    <phoneticPr fontId="11" type="noConversion"/>
  </si>
  <si>
    <t>赣州</t>
    <phoneticPr fontId="11" type="noConversion"/>
  </si>
  <si>
    <t>江西赣州南康大地电影城</t>
    <phoneticPr fontId="11" type="noConversion"/>
  </si>
  <si>
    <t>南康商圈</t>
    <phoneticPr fontId="11" type="noConversion"/>
  </si>
  <si>
    <t>赣州市南康市文化艺术中心D区4楼</t>
    <phoneticPr fontId="11" type="noConversion"/>
  </si>
  <si>
    <t>赣州市嘉福国际影城</t>
    <phoneticPr fontId="11" type="noConversion"/>
  </si>
  <si>
    <t>南门口商圈</t>
    <phoneticPr fontId="11" type="noConversion"/>
  </si>
  <si>
    <t>赣州市章贡区红旗大道东渡口路9号</t>
    <phoneticPr fontId="11" type="noConversion"/>
  </si>
  <si>
    <t>赣州南康中影国际影城</t>
    <phoneticPr fontId="11" type="noConversion"/>
  </si>
  <si>
    <t>赣州市南康区东山南路和平大厦4楼</t>
    <phoneticPr fontId="11" type="noConversion"/>
  </si>
  <si>
    <t>中影国际影城（九江九方店）</t>
    <phoneticPr fontId="11" type="noConversion"/>
  </si>
  <si>
    <t>九江市八里湖新区九方购物中心4楼</t>
    <phoneticPr fontId="11" type="noConversion"/>
  </si>
  <si>
    <t>2ok、外购no</t>
    <phoneticPr fontId="11" type="noConversion"/>
  </si>
  <si>
    <t>九江</t>
    <phoneticPr fontId="11" type="noConversion"/>
  </si>
  <si>
    <t>九江市开发区长江大道669号21世纪家居中心4楼</t>
    <phoneticPr fontId="11" type="noConversion"/>
  </si>
  <si>
    <t>新余</t>
    <phoneticPr fontId="11" type="noConversion"/>
  </si>
  <si>
    <t>新余分宜天幕国际影城</t>
    <phoneticPr fontId="11" type="noConversion"/>
  </si>
  <si>
    <t>景德镇</t>
    <phoneticPr fontId="11" type="noConversion"/>
  </si>
  <si>
    <t>人民广场商圈</t>
    <phoneticPr fontId="11" type="noConversion"/>
  </si>
  <si>
    <t>景德镇市珠山东路光明电影院4楼</t>
    <phoneticPr fontId="11" type="noConversion"/>
  </si>
  <si>
    <t>上饶</t>
    <phoneticPr fontId="11" type="noConversion"/>
  </si>
  <si>
    <t>上饶汇和时代影城</t>
    <phoneticPr fontId="11" type="noConversion"/>
  </si>
  <si>
    <t>上饶市滨江东路66号万力时代购物中心4楼</t>
    <phoneticPr fontId="11" type="noConversion"/>
  </si>
  <si>
    <t>上饶麦希万年时代影城</t>
    <phoneticPr fontId="11" type="noConversion"/>
  </si>
  <si>
    <t>浙江时代</t>
    <phoneticPr fontId="11" type="noConversion"/>
  </si>
  <si>
    <t>上饶市德兴市银城南路福泰商业广场4F</t>
    <phoneticPr fontId="11" type="noConversion"/>
  </si>
  <si>
    <t>宜春17.5影城</t>
    <phoneticPr fontId="11" type="noConversion"/>
  </si>
  <si>
    <t>宜春市中山中路青龙商厦五楼</t>
    <phoneticPr fontId="11" type="noConversion"/>
  </si>
  <si>
    <t>抚州凤凰城国际影院</t>
    <phoneticPr fontId="11" type="noConversion"/>
  </si>
  <si>
    <t>凤凰城商业广场</t>
    <phoneticPr fontId="11" type="noConversion"/>
  </si>
  <si>
    <t>抚州市临川区金巢大道299号凤凰城商业广场4楼</t>
    <phoneticPr fontId="11" type="noConversion"/>
  </si>
  <si>
    <t>抚州中影南方影城</t>
    <phoneticPr fontId="11" type="noConversion"/>
  </si>
  <si>
    <t>赣东大道</t>
    <phoneticPr fontId="11" type="noConversion"/>
  </si>
  <si>
    <t>抚州东乡天幕国际影城</t>
    <phoneticPr fontId="11" type="noConversion"/>
  </si>
  <si>
    <t>东信商圈</t>
    <phoneticPr fontId="11" type="noConversion"/>
  </si>
  <si>
    <t>抚州市东乡县东信百货3楼</t>
    <phoneticPr fontId="11" type="noConversion"/>
  </si>
  <si>
    <t>抚州东乡越幕影城</t>
    <phoneticPr fontId="11" type="noConversion"/>
  </si>
  <si>
    <t>东乡中央购物公园</t>
    <phoneticPr fontId="11" type="noConversion"/>
  </si>
  <si>
    <t>抚州市东县龙山北路中央购物公园3B号楼4层</t>
    <phoneticPr fontId="11" type="noConversion"/>
  </si>
  <si>
    <t>抚州市金溪县秀谷西大道金源财富广场</t>
    <phoneticPr fontId="11" type="noConversion"/>
  </si>
  <si>
    <t>萍乡</t>
    <phoneticPr fontId="11" type="noConversion"/>
  </si>
  <si>
    <t>萍乡国际数字电影城</t>
    <phoneticPr fontId="11" type="noConversion"/>
  </si>
  <si>
    <t>萍乡市安源区八一西路21号</t>
    <phoneticPr fontId="11" type="noConversion"/>
  </si>
  <si>
    <t>鹰潭市电影院</t>
    <phoneticPr fontId="11" type="noConversion"/>
  </si>
  <si>
    <t>鹰潭时代国际影城</t>
    <phoneticPr fontId="11" type="noConversion"/>
  </si>
  <si>
    <t>烟台</t>
    <phoneticPr fontId="11" type="noConversion"/>
  </si>
  <si>
    <t>烟台龙口华艺利群国际影城</t>
    <phoneticPr fontId="11" type="noConversion"/>
  </si>
  <si>
    <t>利群新源购物广场</t>
    <phoneticPr fontId="11" type="noConversion"/>
  </si>
  <si>
    <t>烟台市龙口市黄城区港城大道与南山路交汇处利群新源购物广场五楼</t>
    <phoneticPr fontId="11" type="noConversion"/>
  </si>
  <si>
    <t>潍坊市东风东街凯德广场四楼</t>
    <phoneticPr fontId="11" type="noConversion"/>
  </si>
  <si>
    <t>潍坊中天电影城</t>
    <phoneticPr fontId="11" type="noConversion"/>
  </si>
  <si>
    <t>潍坊市奎文区胜利东街363号科技市场西邻</t>
    <phoneticPr fontId="11" type="noConversion"/>
  </si>
  <si>
    <t>潍坊市奎文区潍坊学院体育馆7号门</t>
    <phoneticPr fontId="11" type="noConversion"/>
  </si>
  <si>
    <t>潍坊高密惠影车站影院</t>
    <phoneticPr fontId="11" type="noConversion"/>
  </si>
  <si>
    <t>车站商圈</t>
    <phoneticPr fontId="11" type="noConversion"/>
  </si>
  <si>
    <t>潍坊市高密市火车站广场东</t>
    <phoneticPr fontId="11" type="noConversion"/>
  </si>
  <si>
    <t>东营</t>
    <phoneticPr fontId="11" type="noConversion"/>
  </si>
  <si>
    <t>东营利群国际影城</t>
    <phoneticPr fontId="11" type="noConversion"/>
  </si>
  <si>
    <t>泰安</t>
    <phoneticPr fontId="11" type="noConversion"/>
  </si>
  <si>
    <t>泰安先锋电影城</t>
    <phoneticPr fontId="11" type="noConversion"/>
  </si>
  <si>
    <t>火车站商圈</t>
    <phoneticPr fontId="11" type="noConversion"/>
  </si>
  <si>
    <t>泰安市东岳大街81号银座商城6楼</t>
    <phoneticPr fontId="11" type="noConversion"/>
  </si>
  <si>
    <t>泰安市泰山区市政广场金座旅游文化广场D座01</t>
    <phoneticPr fontId="11" type="noConversion"/>
  </si>
  <si>
    <t>泰安市泰山区灵山大街东湖银座5楼</t>
    <phoneticPr fontId="11" type="noConversion"/>
  </si>
  <si>
    <t>泰安市肥城市新城路040号</t>
    <phoneticPr fontId="11" type="noConversion"/>
  </si>
  <si>
    <t>济宁</t>
    <phoneticPr fontId="11" type="noConversion"/>
  </si>
  <si>
    <t>济宁上河影城</t>
    <phoneticPr fontId="11" type="noConversion"/>
  </si>
  <si>
    <t>济宁市市中区太白路与共青团路交叉路口运河城七楼</t>
    <phoneticPr fontId="11" type="noConversion"/>
  </si>
  <si>
    <t>济宁影城</t>
    <phoneticPr fontId="11" type="noConversion"/>
  </si>
  <si>
    <t>德州</t>
    <phoneticPr fontId="11" type="noConversion"/>
  </si>
  <si>
    <t>德州临邑唐汇国际影城</t>
    <phoneticPr fontId="11" type="noConversion"/>
  </si>
  <si>
    <t>唐汇娱乐城</t>
    <phoneticPr fontId="11" type="noConversion"/>
  </si>
  <si>
    <t>德州市临邑县广场大街与洛源路交叉路口</t>
    <phoneticPr fontId="11" type="noConversion"/>
  </si>
  <si>
    <t>德州宁津华彩影城</t>
    <phoneticPr fontId="11" type="noConversion"/>
  </si>
  <si>
    <t>宁津德百广场</t>
    <phoneticPr fontId="11" type="noConversion"/>
  </si>
  <si>
    <t>德州市宁津县正阳路与黄河大街交汇处宁津德百广场4F</t>
    <phoneticPr fontId="11" type="noConversion"/>
  </si>
  <si>
    <t>德州夏津华彩影城</t>
    <phoneticPr fontId="11" type="noConversion"/>
  </si>
  <si>
    <t>临邑信业商厦商圈</t>
    <phoneticPr fontId="11" type="noConversion"/>
  </si>
  <si>
    <t>德州市夏津县泰和路德百广场2号门4F</t>
    <phoneticPr fontId="11" type="noConversion"/>
  </si>
  <si>
    <t>聊城</t>
    <phoneticPr fontId="11" type="noConversion"/>
  </si>
  <si>
    <t>聊城华星国际影城</t>
    <phoneticPr fontId="11" type="noConversion"/>
  </si>
  <si>
    <t>新东方尚街</t>
    <phoneticPr fontId="11" type="noConversion"/>
  </si>
  <si>
    <t>聊城市柳园北路新东方尚街6楼</t>
    <phoneticPr fontId="11" type="noConversion"/>
  </si>
  <si>
    <t>临清世纪电影城</t>
    <phoneticPr fontId="11" type="noConversion"/>
  </si>
  <si>
    <t>新华路商圈</t>
    <phoneticPr fontId="11" type="noConversion"/>
  </si>
  <si>
    <t>淄博</t>
    <phoneticPr fontId="11" type="noConversion"/>
  </si>
  <si>
    <t>淄博博纳国际影城</t>
    <phoneticPr fontId="11" type="noConversion"/>
  </si>
  <si>
    <t>王府井商圈</t>
    <phoneticPr fontId="11" type="noConversion"/>
  </si>
  <si>
    <t>淄博市张店区柳泉路152号茂业天地8楼</t>
    <phoneticPr fontId="11" type="noConversion"/>
  </si>
  <si>
    <t>滨州</t>
    <phoneticPr fontId="11" type="noConversion"/>
  </si>
  <si>
    <t>滨州上影万隆国际影城</t>
    <phoneticPr fontId="11" type="noConversion"/>
  </si>
  <si>
    <t>富尔玛广场</t>
    <phoneticPr fontId="11" type="noConversion"/>
  </si>
  <si>
    <t>滨州市滨城区黄河五路渤海十一路富尔玛广场三楼</t>
    <phoneticPr fontId="11" type="noConversion"/>
  </si>
  <si>
    <t>日照</t>
    <phoneticPr fontId="11" type="noConversion"/>
  </si>
  <si>
    <t>日照岚山新天地影城</t>
    <phoneticPr fontId="11" type="noConversion"/>
  </si>
  <si>
    <t>岚山头商圈</t>
    <phoneticPr fontId="11" type="noConversion"/>
  </si>
  <si>
    <t>日照市岚山区岚山中路与观海路交汇处</t>
    <phoneticPr fontId="11" type="noConversion"/>
  </si>
  <si>
    <t>日照莒县博睿国际影城</t>
    <phoneticPr fontId="11" type="noConversion"/>
  </si>
  <si>
    <t>新世纪蓝湾购物中心</t>
    <phoneticPr fontId="11" type="noConversion"/>
  </si>
  <si>
    <t>日照市莒县振兴东路新世纪蓝湾购物中心4楼</t>
    <phoneticPr fontId="11" type="noConversion"/>
  </si>
  <si>
    <t>临沂</t>
    <phoneticPr fontId="11" type="noConversion"/>
  </si>
  <si>
    <t>临沂大华时代国际影城</t>
    <phoneticPr fontId="11" type="noConversion"/>
  </si>
  <si>
    <t>临沂市罗庄区沂州路与金九路交汇处麦德隆超市三楼</t>
    <phoneticPr fontId="11" type="noConversion"/>
  </si>
  <si>
    <t>临沂保利国际影城</t>
    <phoneticPr fontId="11" type="noConversion"/>
  </si>
  <si>
    <t>临沂市兰山区通达路与前十街交汇处东方城三楼</t>
    <phoneticPr fontId="11" type="noConversion"/>
  </si>
  <si>
    <t>临沂星灿影城</t>
    <phoneticPr fontId="11" type="noConversion"/>
  </si>
  <si>
    <t>临沂市兰山区沂蒙路与济南路交汇东曲沂社区东方大厦综合体</t>
    <phoneticPr fontId="11" type="noConversion"/>
  </si>
  <si>
    <t>华诚购物中心</t>
    <phoneticPr fontId="11" type="noConversion"/>
  </si>
  <si>
    <t>临沂市临沭县常林大街与中山路交汇处华诚购物中心5楼</t>
    <phoneticPr fontId="11" type="noConversion"/>
  </si>
  <si>
    <t>河东商圈</t>
    <phoneticPr fontId="11" type="noConversion"/>
  </si>
  <si>
    <t>临沂市河东区人民大街与东兴路交汇处豪森国际广场3楼</t>
    <phoneticPr fontId="11" type="noConversion"/>
  </si>
  <si>
    <t>菏泽</t>
    <phoneticPr fontId="11" type="noConversion"/>
  </si>
  <si>
    <t>东火车站商圈</t>
    <phoneticPr fontId="11" type="noConversion"/>
  </si>
  <si>
    <t>城北商圈</t>
    <phoneticPr fontId="11" type="noConversion"/>
  </si>
  <si>
    <t>菏泽市解放大街与黄河路交叉口银座商城三楼</t>
    <phoneticPr fontId="11" type="noConversion"/>
  </si>
  <si>
    <t>菏泽曹县星美影城</t>
    <phoneticPr fontId="11" type="noConversion"/>
  </si>
  <si>
    <t>山东鲁信</t>
    <phoneticPr fontId="11" type="noConversion"/>
  </si>
  <si>
    <t>菏泽曹县新天地电影城</t>
    <phoneticPr fontId="11" type="noConversion"/>
  </si>
  <si>
    <t>县委前街</t>
    <phoneticPr fontId="11" type="noConversion"/>
  </si>
  <si>
    <t>菏泽市曹县人民之家东88米</t>
    <phoneticPr fontId="11" type="noConversion"/>
  </si>
  <si>
    <t>枣庄</t>
    <phoneticPr fontId="11" type="noConversion"/>
  </si>
  <si>
    <t>嘉豪国际广场</t>
    <phoneticPr fontId="11" type="noConversion"/>
  </si>
  <si>
    <t>枣庄市光明路嘉豪国际广场</t>
    <phoneticPr fontId="11" type="noConversion"/>
  </si>
  <si>
    <t>银座广场</t>
    <phoneticPr fontId="11" type="noConversion"/>
  </si>
  <si>
    <t>枣庄市峄城区坛山路银座广场3楼</t>
    <phoneticPr fontId="11" type="noConversion"/>
  </si>
  <si>
    <t>枣庄滕州新星国际影城</t>
    <phoneticPr fontId="11" type="noConversion"/>
  </si>
  <si>
    <t>新星电影娱乐城</t>
    <phoneticPr fontId="11" type="noConversion"/>
  </si>
  <si>
    <t>枣庄市滕州市杏坛中路7号二楼原新星电影院</t>
    <phoneticPr fontId="11" type="noConversion"/>
  </si>
  <si>
    <t>枣庄滕州市华汇购物广场影城</t>
    <phoneticPr fontId="11" type="noConversion"/>
  </si>
  <si>
    <t>华汇购物广场</t>
    <phoneticPr fontId="11" type="noConversion"/>
  </si>
  <si>
    <t>枣庄市滕州市大同路华汇购物广场</t>
    <phoneticPr fontId="11" type="noConversion"/>
  </si>
  <si>
    <t>太原中影新影都</t>
    <phoneticPr fontId="11" type="noConversion"/>
  </si>
  <si>
    <t>太原市长风大街705号和信广场六层</t>
    <phoneticPr fontId="11" type="noConversion"/>
  </si>
  <si>
    <r>
      <t>太原博纳国际影城</t>
    </r>
    <r>
      <rPr>
        <sz val="10"/>
        <color rgb="FFFF0000"/>
        <rFont val="微软雅黑"/>
        <family val="2"/>
        <charset val="134"/>
      </rPr>
      <t>-2018年6月1日启用</t>
    </r>
    <phoneticPr fontId="11" type="noConversion"/>
  </si>
  <si>
    <t>长风商圈</t>
    <phoneticPr fontId="11" type="noConversion"/>
  </si>
  <si>
    <t>太原市小店区亲贤北街79号茂业天地</t>
    <phoneticPr fontId="11" type="noConversion"/>
  </si>
  <si>
    <t>太原山西剧院</t>
    <phoneticPr fontId="11" type="noConversion"/>
  </si>
  <si>
    <t>太原市柳巷北路25号</t>
    <phoneticPr fontId="11" type="noConversion"/>
  </si>
  <si>
    <t>太原金刚里影城</t>
    <phoneticPr fontId="11" type="noConversion"/>
  </si>
  <si>
    <t>太原市长风街长治路口116号北美新天地6层</t>
    <phoneticPr fontId="11" type="noConversion"/>
  </si>
  <si>
    <t>太原市柳巷南路43号</t>
    <phoneticPr fontId="11" type="noConversion"/>
  </si>
  <si>
    <t>柳巷商圈</t>
    <phoneticPr fontId="11" type="noConversion"/>
  </si>
  <si>
    <t>太原市解放路41号</t>
    <phoneticPr fontId="11" type="noConversion"/>
  </si>
  <si>
    <t>下元商圈</t>
    <phoneticPr fontId="11" type="noConversion"/>
  </si>
  <si>
    <t>太原市万柏林区西矿街70号创意大厦5层</t>
    <phoneticPr fontId="11" type="noConversion"/>
  </si>
  <si>
    <t>太原影都</t>
    <phoneticPr fontId="11" type="noConversion"/>
  </si>
  <si>
    <t>迎泽商圈</t>
    <phoneticPr fontId="11" type="noConversion"/>
  </si>
  <si>
    <t>太原市五一广场西115号</t>
    <phoneticPr fontId="11" type="noConversion"/>
  </si>
  <si>
    <t>运城</t>
    <phoneticPr fontId="11" type="noConversion"/>
  </si>
  <si>
    <t>大同</t>
    <phoneticPr fontId="11" type="noConversion"/>
  </si>
  <si>
    <t>大同恒大影城</t>
    <phoneticPr fontId="11" type="noConversion"/>
  </si>
  <si>
    <t>东关商圈</t>
    <phoneticPr fontId="11" type="noConversion"/>
  </si>
  <si>
    <t>大同市南郊区御河东路恒大影城3-4层</t>
    <phoneticPr fontId="11" type="noConversion"/>
  </si>
  <si>
    <t>临汾</t>
    <phoneticPr fontId="11" type="noConversion"/>
  </si>
  <si>
    <t>五洲国际广场</t>
    <phoneticPr fontId="11" type="noConversion"/>
  </si>
  <si>
    <t>临汾市开发区河汾路中段五洲国际广场5层L503号</t>
    <phoneticPr fontId="11" type="noConversion"/>
  </si>
  <si>
    <t>朔州</t>
    <phoneticPr fontId="11" type="noConversion"/>
  </si>
  <si>
    <t>朔州怀仁新天地影城</t>
    <phoneticPr fontId="11" type="noConversion"/>
  </si>
  <si>
    <t>晋中</t>
    <phoneticPr fontId="11" type="noConversion"/>
  </si>
  <si>
    <t>晋中华谊兄弟影城</t>
    <phoneticPr fontId="11" type="noConversion"/>
  </si>
  <si>
    <t>晋中市榆次区龙湖街1055号天美杉杉奥特莱斯广场三层</t>
    <phoneticPr fontId="11" type="noConversion"/>
  </si>
  <si>
    <t>晋中当代影城（榆次老城店）</t>
    <phoneticPr fontId="11" type="noConversion"/>
  </si>
  <si>
    <t>晋中市平遥县星映影城</t>
    <phoneticPr fontId="11" type="noConversion"/>
  </si>
  <si>
    <t>晋中悦海奥斯卡影城（万科生活广场店）</t>
    <phoneticPr fontId="11" type="noConversion"/>
  </si>
  <si>
    <t>晋城</t>
    <phoneticPr fontId="11" type="noConversion"/>
  </si>
  <si>
    <t>晋城嘉域国际影城国贸店</t>
    <phoneticPr fontId="11" type="noConversion"/>
  </si>
  <si>
    <t>晋城市红星街国贸大厦三楼</t>
    <phoneticPr fontId="11" type="noConversion"/>
  </si>
  <si>
    <t>晋城嘉域影城高平店</t>
    <phoneticPr fontId="11" type="noConversion"/>
  </si>
  <si>
    <t>晋城市高平市建设路红旗购物广场五层</t>
    <phoneticPr fontId="11" type="noConversion"/>
  </si>
  <si>
    <t>晋城嘉裕影城金辇店</t>
    <phoneticPr fontId="11" type="noConversion"/>
  </si>
  <si>
    <t>金辇商圈</t>
    <phoneticPr fontId="11" type="noConversion"/>
  </si>
  <si>
    <t>晋城市文昌东街金辇时代广场5楼</t>
    <phoneticPr fontId="11" type="noConversion"/>
  </si>
  <si>
    <t>长治</t>
    <phoneticPr fontId="11" type="noConversion"/>
  </si>
  <si>
    <t>汉中</t>
    <phoneticPr fontId="11" type="noConversion"/>
  </si>
  <si>
    <t>新桥十字商圈</t>
    <phoneticPr fontId="11" type="noConversion"/>
  </si>
  <si>
    <t>茶城商圈</t>
    <phoneticPr fontId="11" type="noConversion"/>
  </si>
  <si>
    <t>汉中市汉台区滨江路茶城A座三层、四层</t>
    <phoneticPr fontId="11" type="noConversion"/>
  </si>
  <si>
    <t>汉中城固中影星美影城</t>
    <phoneticPr fontId="11" type="noConversion"/>
  </si>
  <si>
    <t>大世界文化商务中心</t>
    <phoneticPr fontId="11" type="noConversion"/>
  </si>
  <si>
    <t>汉中市城固县金华路大世界文化商务中心院内</t>
    <phoneticPr fontId="11" type="noConversion"/>
  </si>
  <si>
    <t>文投国际影城汉中天汉店</t>
    <phoneticPr fontId="11" type="noConversion"/>
  </si>
  <si>
    <t>华夏联合</t>
    <phoneticPr fontId="11" type="noConversion"/>
  </si>
  <si>
    <t>宝鸡</t>
    <phoneticPr fontId="216" type="noConversion"/>
  </si>
  <si>
    <t>文投国际影城（宝鸡店）</t>
    <phoneticPr fontId="216" type="noConversion"/>
  </si>
  <si>
    <t>桥南商圈</t>
    <phoneticPr fontId="11" type="noConversion"/>
  </si>
  <si>
    <t>宝鸡市渭滨区桥南创业路7号</t>
    <phoneticPr fontId="11" type="noConversion"/>
  </si>
  <si>
    <t>宝鸡华夏兄弟国际影城</t>
    <phoneticPr fontId="11" type="noConversion"/>
  </si>
  <si>
    <t>中影星美</t>
    <phoneticPr fontId="11" type="noConversion"/>
  </si>
  <si>
    <t>宝鸡晶影国际影城</t>
    <phoneticPr fontId="11" type="noConversion"/>
  </si>
  <si>
    <t>西安长安</t>
    <phoneticPr fontId="11" type="noConversion"/>
  </si>
  <si>
    <t>宝鸡市岐山县朝阳路旋力购物广场二层</t>
    <phoneticPr fontId="11" type="noConversion"/>
  </si>
  <si>
    <t>延安</t>
    <phoneticPr fontId="216" type="noConversion"/>
  </si>
  <si>
    <t>文投国际影城（延安店）</t>
    <phoneticPr fontId="11" type="noConversion"/>
  </si>
  <si>
    <t>治平凤凰城</t>
    <phoneticPr fontId="11" type="noConversion"/>
  </si>
  <si>
    <t>延安市中心街治平凤凰城4楼</t>
    <phoneticPr fontId="11" type="noConversion"/>
  </si>
  <si>
    <t>延安文投国际影城（枣园店）</t>
    <phoneticPr fontId="11" type="noConversion"/>
  </si>
  <si>
    <t>1938广场</t>
    <phoneticPr fontId="11" type="noConversion"/>
  </si>
  <si>
    <t>延安市宝塔区枣园路1938广场一层</t>
    <phoneticPr fontId="11" type="noConversion"/>
  </si>
  <si>
    <t>河南奥斯卡</t>
    <phoneticPr fontId="11" type="noConversion"/>
  </si>
  <si>
    <t>渭南文投国际影城（大荔店）</t>
    <phoneticPr fontId="11" type="noConversion"/>
  </si>
  <si>
    <t>鸿基新天地</t>
    <phoneticPr fontId="11" type="noConversion"/>
  </si>
  <si>
    <t>渭南市大荔县花城路西段鸿基新天地五楼</t>
    <phoneticPr fontId="11" type="noConversion"/>
  </si>
  <si>
    <t>咸阳</t>
    <phoneticPr fontId="11" type="noConversion"/>
  </si>
  <si>
    <t>咸阳文投国际影城（新华店）</t>
    <phoneticPr fontId="11" type="noConversion"/>
  </si>
  <si>
    <t>新华大厦</t>
    <phoneticPr fontId="11" type="noConversion"/>
  </si>
  <si>
    <t>咸阳市人民中路新华大厦5层</t>
    <phoneticPr fontId="11" type="noConversion"/>
  </si>
  <si>
    <t>咸阳文投国际影城（统一店）</t>
    <phoneticPr fontId="11" type="noConversion"/>
  </si>
  <si>
    <t>统一广场</t>
    <phoneticPr fontId="11" type="noConversion"/>
  </si>
  <si>
    <t>咸阳市统一广场118号</t>
    <phoneticPr fontId="11" type="noConversion"/>
  </si>
  <si>
    <t>商洛</t>
    <phoneticPr fontId="216" type="noConversion"/>
  </si>
  <si>
    <t>文投国际影城（商洛店）</t>
    <phoneticPr fontId="216" type="noConversion"/>
  </si>
  <si>
    <t>晨光购物中心</t>
    <phoneticPr fontId="11" type="noConversion"/>
  </si>
  <si>
    <t>商洛市商州区晨光国际购物中心5F</t>
    <phoneticPr fontId="11" type="noConversion"/>
  </si>
  <si>
    <t>商洛市镇安环球影城</t>
    <phoneticPr fontId="11" type="noConversion"/>
  </si>
  <si>
    <t>汽车站商圈</t>
    <phoneticPr fontId="216" type="noConversion"/>
  </si>
  <si>
    <t>商洛市镇安县迎宾路新汽车站四楼</t>
    <phoneticPr fontId="11" type="noConversion"/>
  </si>
  <si>
    <t>榆林</t>
    <phoneticPr fontId="216" type="noConversion"/>
  </si>
  <si>
    <t>文投国际影城（榆林店）</t>
    <phoneticPr fontId="11" type="noConversion"/>
  </si>
  <si>
    <t>凯信世际广场</t>
    <phoneticPr fontId="11" type="noConversion"/>
  </si>
  <si>
    <t>榆林市榆阳区长城南路西凯信世际广场6层</t>
    <phoneticPr fontId="11" type="noConversion"/>
  </si>
  <si>
    <t>榆林市金阳光影城</t>
    <phoneticPr fontId="11" type="noConversion"/>
  </si>
  <si>
    <t>湖南潇湘</t>
    <phoneticPr fontId="216" type="noConversion"/>
  </si>
  <si>
    <t>金阳商圈</t>
    <phoneticPr fontId="216" type="noConversion"/>
  </si>
  <si>
    <t>榆林市绥德县金阳光小区7号楼</t>
    <phoneticPr fontId="11" type="noConversion"/>
  </si>
  <si>
    <t>开封</t>
    <phoneticPr fontId="11" type="noConversion"/>
  </si>
  <si>
    <t>洛阳</t>
    <phoneticPr fontId="11" type="noConversion"/>
  </si>
  <si>
    <t>洛阳市西工区中州中路建业凯旋广场7楼</t>
    <phoneticPr fontId="11" type="noConversion"/>
  </si>
  <si>
    <t>洛阳卢米埃国际影城</t>
    <phoneticPr fontId="11" type="noConversion"/>
  </si>
  <si>
    <t>洛阳市涧西区南昌路139号王府井购物中心6楼</t>
    <phoneticPr fontId="11" type="noConversion"/>
  </si>
  <si>
    <t>洛阳宜阳奥斯卡国际影城</t>
    <phoneticPr fontId="11" type="noConversion"/>
  </si>
  <si>
    <t>洛阳市宜阳县红旗中路世纪广场5楼</t>
    <phoneticPr fontId="11" type="noConversion"/>
  </si>
  <si>
    <t>周口</t>
    <phoneticPr fontId="11" type="noConversion"/>
  </si>
  <si>
    <t>周口奥斯卡影城</t>
    <phoneticPr fontId="11" type="noConversion"/>
  </si>
  <si>
    <t>周口市川汇区七一路中段天下诚商场六楼</t>
    <phoneticPr fontId="11" type="noConversion"/>
  </si>
  <si>
    <t>周口市中州路北段关帝庙广场对面</t>
    <phoneticPr fontId="11" type="noConversion"/>
  </si>
  <si>
    <t>驻马店</t>
    <phoneticPr fontId="11" type="noConversion"/>
  </si>
  <si>
    <t>驻马店市好莱坞影城（大商店）</t>
    <phoneticPr fontId="11" type="noConversion"/>
  </si>
  <si>
    <t>信阳</t>
    <phoneticPr fontId="11" type="noConversion"/>
  </si>
  <si>
    <t>平顶山</t>
    <phoneticPr fontId="11" type="noConversion"/>
  </si>
  <si>
    <t>平顶山凤凰奥斯卡国际影城</t>
    <phoneticPr fontId="11" type="noConversion"/>
  </si>
  <si>
    <t>平顶山市体育路文化宫东门向北50米路西</t>
    <phoneticPr fontId="11" type="noConversion"/>
  </si>
  <si>
    <t>平顶山丹尼斯中影星美国际影城</t>
    <phoneticPr fontId="11" type="noConversion"/>
  </si>
  <si>
    <t>开源路CBD商圈</t>
    <phoneticPr fontId="11" type="noConversion"/>
  </si>
  <si>
    <t>平顶山市卫东区开源路丹尼斯6楼</t>
    <phoneticPr fontId="11" type="noConversion"/>
  </si>
  <si>
    <t>平顶山EVG国际影城</t>
    <phoneticPr fontId="11" type="noConversion"/>
  </si>
  <si>
    <t>八一佰汇</t>
    <phoneticPr fontId="11" type="noConversion"/>
  </si>
  <si>
    <t>平顶山市鲁山县人民路与向阳路交叉口八一佰汇5楼</t>
    <phoneticPr fontId="11" type="noConversion"/>
  </si>
  <si>
    <t>平顶山汝州奥斯卡影城</t>
    <phoneticPr fontId="11" type="noConversion"/>
  </si>
  <si>
    <t>望嵩中路商圈</t>
    <phoneticPr fontId="11" type="noConversion"/>
  </si>
  <si>
    <t>平顶山市汝州市望嵩中路58号旺京百货5楼汝州奥斯卡影城</t>
    <phoneticPr fontId="11" type="noConversion"/>
  </si>
  <si>
    <t>和平路步行街商圈</t>
    <phoneticPr fontId="11" type="noConversion"/>
  </si>
  <si>
    <t>中兴路商圈</t>
    <phoneticPr fontId="11" type="noConversion"/>
  </si>
  <si>
    <t>平顶山市新华区中兴路北段金三角五楼</t>
    <phoneticPr fontId="11" type="noConversion"/>
  </si>
  <si>
    <t>焦作</t>
    <phoneticPr fontId="11" type="noConversion"/>
  </si>
  <si>
    <t>山阳商圈</t>
    <phoneticPr fontId="11" type="noConversion"/>
  </si>
  <si>
    <t>焦作市山阳区人民路壹里洋场5号楼三层</t>
    <phoneticPr fontId="11" type="noConversion"/>
  </si>
  <si>
    <t>南阳</t>
    <phoneticPr fontId="11" type="noConversion"/>
  </si>
  <si>
    <t>南阳中视横店影城</t>
    <phoneticPr fontId="11" type="noConversion"/>
  </si>
  <si>
    <t>横店院线</t>
    <phoneticPr fontId="216" type="noConversion"/>
  </si>
  <si>
    <t>文化路商圈</t>
    <phoneticPr fontId="216" type="noConversion"/>
  </si>
  <si>
    <t>南阳市卧龙区文化北路银基购物中心5楼</t>
    <phoneticPr fontId="11" type="noConversion"/>
  </si>
  <si>
    <t>南阳奥斯卡新华影城</t>
    <phoneticPr fontId="11" type="noConversion"/>
  </si>
  <si>
    <t>南阳市新华路与工业路交汇处新华城市广场六楼</t>
    <phoneticPr fontId="11" type="noConversion"/>
  </si>
  <si>
    <t>三门峡</t>
    <phoneticPr fontId="11" type="noConversion"/>
  </si>
  <si>
    <t>许昌</t>
    <phoneticPr fontId="11" type="noConversion"/>
  </si>
  <si>
    <t>许昌市八一东路6666号许昌迎宾馆西门</t>
    <phoneticPr fontId="11" type="noConversion"/>
  </si>
  <si>
    <t>宇龙广场</t>
    <phoneticPr fontId="216" type="noConversion"/>
  </si>
  <si>
    <t>许昌市长葛市长社路建设路交叉宇龙广场五楼</t>
    <phoneticPr fontId="216" type="noConversion"/>
  </si>
  <si>
    <t>商丘</t>
    <phoneticPr fontId="11" type="noConversion"/>
  </si>
  <si>
    <t>商丘市站前路火车站往西200米路南曼哈顿国际影院 </t>
    <phoneticPr fontId="11" type="noConversion"/>
  </si>
  <si>
    <t>商丘奥斯卡巨幕影城</t>
    <phoneticPr fontId="11" type="noConversion"/>
  </si>
  <si>
    <t>新乡</t>
    <phoneticPr fontId="11" type="noConversion"/>
  </si>
  <si>
    <t>新乡中影好莱坞国际影城</t>
    <phoneticPr fontId="11" type="noConversion"/>
  </si>
  <si>
    <t>新乡中心商圈</t>
    <phoneticPr fontId="11" type="noConversion"/>
  </si>
  <si>
    <t>新乡市胜利路与健康路交汇新都汇购物中心5楼</t>
    <phoneticPr fontId="11" type="noConversion"/>
  </si>
  <si>
    <t>新乡布拉格影城</t>
    <phoneticPr fontId="11" type="noConversion"/>
  </si>
  <si>
    <t>东区CBD商圈</t>
    <phoneticPr fontId="11" type="noConversion"/>
  </si>
  <si>
    <t>新乡市红旗区金穗大道与新二街交叉口宝龙城市广场三层</t>
    <phoneticPr fontId="11" type="noConversion"/>
  </si>
  <si>
    <t>新乡原阳中广国际影城</t>
    <phoneticPr fontId="11" type="noConversion"/>
  </si>
  <si>
    <t>香港城步行街商圈</t>
    <phoneticPr fontId="11" type="noConversion"/>
  </si>
  <si>
    <t>新乡市原阳县民主路1号大商道购物广场</t>
    <phoneticPr fontId="11" type="noConversion"/>
  </si>
  <si>
    <t>东方文化步行街</t>
    <phoneticPr fontId="11" type="noConversion"/>
  </si>
  <si>
    <t>新乡市东方步行街13号楼B座</t>
    <phoneticPr fontId="11" type="noConversion"/>
  </si>
  <si>
    <t>漯河</t>
    <phoneticPr fontId="11" type="noConversion"/>
  </si>
  <si>
    <t>漯河</t>
    <phoneticPr fontId="11" type="noConversion"/>
  </si>
  <si>
    <t>济源</t>
    <phoneticPr fontId="11" type="noConversion"/>
  </si>
  <si>
    <t>文昌路商圈</t>
    <phoneticPr fontId="11" type="noConversion"/>
  </si>
  <si>
    <t>济源市文昌路与凯旋路交汇处大商新世纪三楼</t>
    <phoneticPr fontId="11" type="noConversion"/>
  </si>
  <si>
    <t>济源</t>
    <phoneticPr fontId="11" type="noConversion"/>
  </si>
  <si>
    <t>济源奥斯卡影城</t>
    <phoneticPr fontId="11" type="noConversion"/>
  </si>
  <si>
    <t>济源</t>
    <phoneticPr fontId="11" type="noConversion"/>
  </si>
  <si>
    <t>鹤壁</t>
    <phoneticPr fontId="11" type="noConversion"/>
  </si>
  <si>
    <t>安阳</t>
    <phoneticPr fontId="11" type="noConversion"/>
  </si>
  <si>
    <t>安阳市工人文化宫</t>
    <phoneticPr fontId="11" type="noConversion"/>
  </si>
  <si>
    <t>安阳市林州市京新购物中心四楼</t>
    <phoneticPr fontId="11" type="noConversion"/>
  </si>
  <si>
    <t>濮阳</t>
    <phoneticPr fontId="11" type="noConversion"/>
  </si>
  <si>
    <t>石家庄</t>
    <phoneticPr fontId="11" type="noConversion"/>
  </si>
  <si>
    <t>石家庄市市桥西区裕华西路15号万象天成B2层</t>
    <phoneticPr fontId="11" type="noConversion"/>
  </si>
  <si>
    <t>石家庄市桥西区中山东路188号北国商城9层</t>
    <phoneticPr fontId="11" type="noConversion"/>
  </si>
  <si>
    <t>石家庄金棕榈盛世影城</t>
    <phoneticPr fontId="11" type="noConversion"/>
  </si>
  <si>
    <t>石家庄金棕榈澳怡国际影城</t>
    <phoneticPr fontId="11" type="noConversion"/>
  </si>
  <si>
    <t xml:space="preserve">石家庄市裕华区天山大街与中山路交口澳怡大厦6楼
</t>
    <phoneticPr fontId="11" type="noConversion"/>
  </si>
  <si>
    <t>石家庄</t>
    <phoneticPr fontId="11" type="noConversion"/>
  </si>
  <si>
    <t>石家庄金棕榈东尚国际影城</t>
    <phoneticPr fontId="11" type="noConversion"/>
  </si>
  <si>
    <t>石家庄市中山东路265号北国东尚MALL六楼</t>
    <phoneticPr fontId="11" type="noConversion"/>
  </si>
  <si>
    <t>石家庄中影星美千子星未来影城</t>
    <phoneticPr fontId="11" type="noConversion"/>
  </si>
  <si>
    <t>石家庄金棕榈和平影城</t>
    <phoneticPr fontId="11" type="noConversion"/>
  </si>
  <si>
    <t>石家庄市和平西路315号</t>
    <phoneticPr fontId="11" type="noConversion"/>
  </si>
  <si>
    <t>石家庄金棕榈石家庄影城</t>
    <phoneticPr fontId="11" type="noConversion"/>
  </si>
  <si>
    <t>石家庄市平安南大街186号</t>
    <phoneticPr fontId="11" type="noConversion"/>
  </si>
  <si>
    <t>石家庄太平洋影城</t>
    <phoneticPr fontId="11" type="noConversion"/>
  </si>
  <si>
    <t>石家庄市新华区泰华街278号太平洋广场2楼</t>
    <phoneticPr fontId="11" type="noConversion"/>
  </si>
  <si>
    <t>石家庄嘉豪国际影城（鑫利店）</t>
    <phoneticPr fontId="11" type="noConversion"/>
  </si>
  <si>
    <t>鑫利城市广场</t>
    <phoneticPr fontId="11" type="noConversion"/>
  </si>
  <si>
    <t>石家庄市长安区胜利大街与光华路交口鑫利城市广场负一层</t>
    <phoneticPr fontId="11" type="noConversion"/>
  </si>
  <si>
    <r>
      <rPr>
        <sz val="10"/>
        <color theme="1"/>
        <rFont val="微软雅黑"/>
        <family val="2"/>
        <charset val="134"/>
      </rPr>
      <t>河北中联</t>
    </r>
    <phoneticPr fontId="216" type="noConversion"/>
  </si>
  <si>
    <t>燕赵南大街</t>
    <phoneticPr fontId="216" type="noConversion"/>
  </si>
  <si>
    <r>
      <rPr>
        <sz val="10"/>
        <color rgb="FF333333"/>
        <rFont val="微软雅黑"/>
        <family val="2"/>
        <charset val="134"/>
      </rPr>
      <t>石家庄市正定县燕赵南大街85号</t>
    </r>
    <phoneticPr fontId="216" type="noConversion"/>
  </si>
  <si>
    <t>no</t>
    <phoneticPr fontId="11" type="noConversion"/>
  </si>
  <si>
    <r>
      <rPr>
        <sz val="10"/>
        <color theme="1"/>
        <rFont val="微软雅黑"/>
        <family val="2"/>
        <charset val="134"/>
      </rPr>
      <t>中影数字院线</t>
    </r>
    <phoneticPr fontId="216" type="noConversion"/>
  </si>
  <si>
    <t>北国商城</t>
    <phoneticPr fontId="216" type="noConversion"/>
  </si>
  <si>
    <r>
      <rPr>
        <sz val="10"/>
        <color rgb="FF333333"/>
        <rFont val="微软雅黑"/>
        <family val="2"/>
        <charset val="134"/>
      </rPr>
      <t>石家庄市鹿泉区北斗路与翠屏街交叉口北国商城5楼</t>
    </r>
    <phoneticPr fontId="216" type="noConversion"/>
  </si>
  <si>
    <t>石家庄中都影城北辰店</t>
    <phoneticPr fontId="11" type="noConversion"/>
  </si>
  <si>
    <t>小计</t>
    <phoneticPr fontId="11" type="noConversion"/>
  </si>
  <si>
    <t>唐山</t>
    <phoneticPr fontId="11" type="noConversion"/>
  </si>
  <si>
    <t>唐山中影南湖国际影城</t>
    <phoneticPr fontId="11" type="noConversion"/>
  </si>
  <si>
    <t>乐幕</t>
    <phoneticPr fontId="11" type="noConversion"/>
  </si>
  <si>
    <t>唐山市路南区建设南路南湖休闲美食广场3-601</t>
    <phoneticPr fontId="11" type="noConversion"/>
  </si>
  <si>
    <t>秦皇岛</t>
    <phoneticPr fontId="11" type="noConversion"/>
  </si>
  <si>
    <t>秦皇新天地商圈</t>
    <phoneticPr fontId="11" type="noConversion"/>
  </si>
  <si>
    <t>秦皇岛市经济技术开发区秦皇西大街88号</t>
    <phoneticPr fontId="11" type="noConversion"/>
  </si>
  <si>
    <t>秦皇岛银谷国际影城</t>
    <phoneticPr fontId="11" type="noConversion"/>
  </si>
  <si>
    <t>秦皇岛市海港区康乐街25号人民广场地下</t>
    <phoneticPr fontId="11" type="noConversion"/>
  </si>
  <si>
    <t>秦皇岛金棕榈国际电影城</t>
    <phoneticPr fontId="11" type="noConversion"/>
  </si>
  <si>
    <t>秦皇岛市秦皇东大街80号文化广场</t>
    <phoneticPr fontId="11" type="noConversion"/>
  </si>
  <si>
    <t>邯郸</t>
    <phoneticPr fontId="11" type="noConversion"/>
  </si>
  <si>
    <t>邯郸新天地影城</t>
    <phoneticPr fontId="11" type="noConversion"/>
  </si>
  <si>
    <t>和平商圈</t>
    <phoneticPr fontId="11" type="noConversion"/>
  </si>
  <si>
    <t>罗城头商圈</t>
    <phoneticPr fontId="11" type="noConversion"/>
  </si>
  <si>
    <t>邯郸市邯山区渚河路与滏西大街交叉口东北角滏瑞特时代广场6楼</t>
    <phoneticPr fontId="11" type="noConversion"/>
  </si>
  <si>
    <t>衡水</t>
    <phoneticPr fontId="11" type="noConversion"/>
  </si>
  <si>
    <t>衡水金棕榈衡百国际影城</t>
    <phoneticPr fontId="11" type="noConversion"/>
  </si>
  <si>
    <t>衡水市桃城区人民路宝云街交叉口衡百国际七楼</t>
    <phoneticPr fontId="11" type="noConversion"/>
  </si>
  <si>
    <t>衡水市桃城区红旗大街红旗影剧院</t>
    <phoneticPr fontId="11" type="noConversion"/>
  </si>
  <si>
    <t>邢台</t>
    <phoneticPr fontId="11" type="noConversion"/>
  </si>
  <si>
    <t>邢台金棕榈北国国际影城</t>
    <phoneticPr fontId="11" type="noConversion"/>
  </si>
  <si>
    <t>邢台市桥西区中兴西大街188号北国商城七层</t>
    <phoneticPr fontId="11" type="noConversion"/>
  </si>
  <si>
    <t>沧州</t>
    <phoneticPr fontId="11" type="noConversion"/>
  </si>
  <si>
    <t>沧州市时代凤凰国际影城</t>
    <phoneticPr fontId="11" type="noConversion"/>
  </si>
  <si>
    <t>颐和广场商圈</t>
    <phoneticPr fontId="216" type="noConversion"/>
  </si>
  <si>
    <t>沧州市运河区西环中街街道华北商厦5层</t>
    <phoneticPr fontId="11" type="noConversion"/>
  </si>
  <si>
    <t>保定</t>
    <phoneticPr fontId="11" type="noConversion"/>
  </si>
  <si>
    <t>迎宾路商圈</t>
    <phoneticPr fontId="11" type="noConversion"/>
  </si>
  <si>
    <t>保定市高开区天鹅中路北国先天下6层</t>
    <phoneticPr fontId="11" type="noConversion"/>
  </si>
  <si>
    <t>保定天映影联影城</t>
    <phoneticPr fontId="11" type="noConversion"/>
  </si>
  <si>
    <t>保定市五四路与永华北大街交叉口那约.文华广场三、四层</t>
    <phoneticPr fontId="11" type="noConversion"/>
  </si>
  <si>
    <t>保定华隶影城</t>
    <phoneticPr fontId="11" type="noConversion"/>
  </si>
  <si>
    <t>保定市裕华西路华创国际广场东区三、四层</t>
    <phoneticPr fontId="11" type="noConversion"/>
  </si>
  <si>
    <t>保定时代金球影城</t>
    <phoneticPr fontId="11" type="noConversion"/>
  </si>
  <si>
    <t xml:space="preserve">保定市新市区东风西路345号
</t>
    <phoneticPr fontId="11" type="noConversion"/>
  </si>
  <si>
    <t>承德</t>
    <phoneticPr fontId="11" type="noConversion"/>
  </si>
  <si>
    <t>承德中影火星湖电影城</t>
    <phoneticPr fontId="11" type="noConversion"/>
  </si>
  <si>
    <t>承德市双桥区碧峰门民俗文化街</t>
    <phoneticPr fontId="11" type="noConversion"/>
  </si>
  <si>
    <t>廊坊</t>
    <phoneticPr fontId="11" type="noConversion"/>
  </si>
  <si>
    <t>燕郊东部商圈</t>
    <phoneticPr fontId="11" type="noConversion"/>
  </si>
  <si>
    <t>廊坊市燕郊经济开发区102国道27号永旺梦乐城301区域</t>
    <phoneticPr fontId="11" type="noConversion"/>
  </si>
  <si>
    <t>廊坊市燕郊高新区迎宾路东侧规划路南侧富地广场A座四层</t>
    <phoneticPr fontId="11" type="noConversion"/>
  </si>
  <si>
    <t>廊坊燕郊华谊兄弟影城</t>
    <phoneticPr fontId="11" type="noConversion"/>
  </si>
  <si>
    <t>廊坊市燕郊经济技术开发区汉王路34号天洋城</t>
    <phoneticPr fontId="11" type="noConversion"/>
  </si>
  <si>
    <t>廊坊时代凤凰国际影城</t>
    <phoneticPr fontId="11" type="noConversion"/>
  </si>
  <si>
    <t>湖南潇湘</t>
    <phoneticPr fontId="216" type="noConversion"/>
  </si>
  <si>
    <t>芳镇商圈</t>
    <phoneticPr fontId="216" type="noConversion"/>
  </si>
  <si>
    <t>廊坊市霸州市胜芳镇中心广场4-9N</t>
    <phoneticPr fontId="11" type="noConversion"/>
  </si>
  <si>
    <t>大连市甘井子区山东路235号亿合城4层</t>
    <phoneticPr fontId="11" type="noConversion"/>
  </si>
  <si>
    <t xml:space="preserve">大连市沙河口区西安路103号中央大道购物中心5层 </t>
    <phoneticPr fontId="11" type="noConversion"/>
  </si>
  <si>
    <t>大连中影·星感觉影城</t>
    <phoneticPr fontId="11" type="noConversion"/>
  </si>
  <si>
    <t>长春路商圈</t>
    <phoneticPr fontId="11" type="noConversion"/>
  </si>
  <si>
    <t>大连市瓦房店市旺角商贸区大商新玛特五楼</t>
    <phoneticPr fontId="11" type="noConversion"/>
  </si>
  <si>
    <t>大连普兰店迈迪逊影城</t>
    <phoneticPr fontId="11" type="noConversion"/>
  </si>
  <si>
    <t>商业街商圈</t>
    <phoneticPr fontId="11" type="noConversion"/>
  </si>
  <si>
    <t>大连市普兰店市商业大街117号锦龙大厦四楼</t>
    <phoneticPr fontId="11" type="noConversion"/>
  </si>
  <si>
    <t>大连中影明生国际影城</t>
    <phoneticPr fontId="11" type="noConversion"/>
  </si>
  <si>
    <t>瓦轴商圈</t>
    <phoneticPr fontId="11" type="noConversion"/>
  </si>
  <si>
    <t>大连市瓦房店市轴百华太财富购物广场4楼</t>
    <phoneticPr fontId="11" type="noConversion"/>
  </si>
  <si>
    <t>阜新</t>
    <phoneticPr fontId="11" type="noConversion"/>
  </si>
  <si>
    <t>阜新中影国际影城（宝地店）</t>
    <phoneticPr fontId="11" type="noConversion"/>
  </si>
  <si>
    <t>海州商圈</t>
    <phoneticPr fontId="11" type="noConversion"/>
  </si>
  <si>
    <t>阜新市海州区中华路阜新市第一职专北200米宝地太阳广场</t>
    <phoneticPr fontId="11" type="noConversion"/>
  </si>
  <si>
    <t>阜新鸿达金字塔影城</t>
    <phoneticPr fontId="11" type="noConversion"/>
  </si>
  <si>
    <t>阜新市细河区解放广场鸿达购物广场5楼</t>
    <phoneticPr fontId="11" type="noConversion"/>
  </si>
  <si>
    <t>阜新阜蒙县金字塔电影城</t>
    <phoneticPr fontId="216" type="noConversion"/>
  </si>
  <si>
    <t>京都国际广场</t>
    <phoneticPr fontId="11" type="noConversion"/>
  </si>
  <si>
    <t>阜新市蒙古族自治县文化路京都国际广场6楼6005号</t>
    <phoneticPr fontId="11" type="noConversion"/>
  </si>
  <si>
    <t>阜新彰武金字塔国际电影城</t>
    <phoneticPr fontId="11" type="noConversion"/>
  </si>
  <si>
    <t>鼎信财富广场</t>
    <phoneticPr fontId="11" type="noConversion"/>
  </si>
  <si>
    <t>阜新市彰武县鼎信财富广场B座金字塔国际影城</t>
    <phoneticPr fontId="11" type="noConversion"/>
  </si>
  <si>
    <t>阜新市中华路69号</t>
    <phoneticPr fontId="11" type="noConversion"/>
  </si>
  <si>
    <t>朝阳</t>
    <phoneticPr fontId="11" type="noConversion"/>
  </si>
  <si>
    <t>朝阳橙·华纳国际影城</t>
    <phoneticPr fontId="11" type="noConversion"/>
  </si>
  <si>
    <t>朝阳市双塔区新华路三段1号</t>
    <phoneticPr fontId="11" type="noConversion"/>
  </si>
  <si>
    <t>朝阳北票金字塔国际电影城</t>
    <phoneticPr fontId="11" type="noConversion"/>
  </si>
  <si>
    <t>南山街道商圈</t>
    <phoneticPr fontId="11" type="noConversion"/>
  </si>
  <si>
    <t>朝阳市北票市南山街中段金百丽购物中心五楼</t>
    <phoneticPr fontId="11" type="noConversion"/>
  </si>
  <si>
    <t>财富领域广场</t>
    <phoneticPr fontId="11" type="noConversion"/>
  </si>
  <si>
    <t>朝阳市喀左县民族街财富领域广场六层</t>
    <phoneticPr fontId="11" type="noConversion"/>
  </si>
  <si>
    <t>锦州市古塔区人民街三段3号</t>
    <phoneticPr fontId="11" type="noConversion"/>
  </si>
  <si>
    <t>中央大街商圈</t>
    <phoneticPr fontId="11" type="noConversion"/>
  </si>
  <si>
    <t>丹东</t>
    <phoneticPr fontId="11" type="noConversion"/>
  </si>
  <si>
    <t>鸭绿江边商圈</t>
    <phoneticPr fontId="11" type="noConversion"/>
  </si>
  <si>
    <t>丹东市振兴区锦山大街342-8-3-1号</t>
    <phoneticPr fontId="11" type="noConversion"/>
  </si>
  <si>
    <t>丹东凤城市亿林影城</t>
    <phoneticPr fontId="11" type="noConversion"/>
  </si>
  <si>
    <t>凤城商圈</t>
    <phoneticPr fontId="11" type="noConversion"/>
  </si>
  <si>
    <t>丹东市振安区临江后街100号</t>
    <phoneticPr fontId="11" type="noConversion"/>
  </si>
  <si>
    <t>营口</t>
    <phoneticPr fontId="11" type="noConversion"/>
  </si>
  <si>
    <t>营口市沿海产业基地新联大街东1号</t>
    <phoneticPr fontId="11" type="noConversion"/>
  </si>
  <si>
    <t>葫芦岛</t>
    <phoneticPr fontId="11" type="noConversion"/>
  </si>
  <si>
    <t>葫芦岛市绥中县团结路25号中旺百货五楼</t>
    <phoneticPr fontId="11" type="noConversion"/>
  </si>
  <si>
    <t>辽阳</t>
    <phoneticPr fontId="11" type="noConversion"/>
  </si>
  <si>
    <t>白塔商圈</t>
    <phoneticPr fontId="11" type="noConversion"/>
  </si>
  <si>
    <t>辽阳市白塔区民主路14号</t>
    <phoneticPr fontId="11" type="noConversion"/>
  </si>
  <si>
    <t>天福商业广场</t>
    <phoneticPr fontId="11" type="noConversion"/>
  </si>
  <si>
    <t>辽阳市灯塔市光明路天福商业广场A座4层</t>
    <phoneticPr fontId="11" type="noConversion"/>
  </si>
  <si>
    <t>盘锦</t>
    <phoneticPr fontId="11" type="noConversion"/>
  </si>
  <si>
    <t>盘锦市东都影城</t>
    <phoneticPr fontId="11" type="noConversion"/>
  </si>
  <si>
    <t>大洼商圈</t>
    <phoneticPr fontId="11" type="noConversion"/>
  </si>
  <si>
    <t>盘锦市大洼县大洼镇东苑金融文化小区一期6#/7#栋301号</t>
    <phoneticPr fontId="11" type="noConversion"/>
  </si>
  <si>
    <t>盘锦东方银座国际影城</t>
    <phoneticPr fontId="11" type="noConversion"/>
  </si>
  <si>
    <t>中兴步行街商圈</t>
    <phoneticPr fontId="11" type="noConversion"/>
  </si>
  <si>
    <t>盘锦市兴隆台区石油大街东方银座广场3楼</t>
    <phoneticPr fontId="11" type="noConversion"/>
  </si>
  <si>
    <t>城南商圈</t>
    <phoneticPr fontId="11" type="noConversion"/>
  </si>
  <si>
    <t>盘锦市大洼县田家镇昆仑商厦五楼</t>
    <phoneticPr fontId="11" type="noConversion"/>
  </si>
  <si>
    <t>站前商圈</t>
    <phoneticPr fontId="11" type="noConversion"/>
  </si>
  <si>
    <t>盘锦市双台子区火车站附近锦江之星</t>
    <phoneticPr fontId="11" type="noConversion"/>
  </si>
  <si>
    <t>铁岭</t>
    <phoneticPr fontId="11" type="noConversion"/>
  </si>
  <si>
    <t>铁岭调兵山瑞莱克斯影院</t>
    <phoneticPr fontId="11" type="noConversion"/>
  </si>
  <si>
    <t>调兵山商圈</t>
    <phoneticPr fontId="11" type="noConversion"/>
  </si>
  <si>
    <t>铁岭市调兵山大街惠安小区南走50米</t>
    <phoneticPr fontId="11" type="noConversion"/>
  </si>
  <si>
    <t>抚顺</t>
    <phoneticPr fontId="11" type="noConversion"/>
  </si>
  <si>
    <t>望花商圈</t>
    <phoneticPr fontId="11" type="noConversion"/>
  </si>
  <si>
    <t>本溪</t>
    <phoneticPr fontId="11" type="noConversion"/>
  </si>
  <si>
    <t>环球商场</t>
    <phoneticPr fontId="11" type="noConversion"/>
  </si>
  <si>
    <t>本溪市平山区解放北路环球商场4号楼5层</t>
    <phoneticPr fontId="11" type="noConversion"/>
  </si>
  <si>
    <t>观山悦闽商大厦</t>
    <phoneticPr fontId="11" type="noConversion"/>
  </si>
  <si>
    <t>本溪市明山区文化路26号观山悦闽商大厦</t>
    <phoneticPr fontId="11" type="noConversion"/>
  </si>
  <si>
    <t>本溪华谊国际影城</t>
    <phoneticPr fontId="11" type="noConversion"/>
  </si>
  <si>
    <t>银座购物广场</t>
    <phoneticPr fontId="11" type="noConversion"/>
  </si>
  <si>
    <t>长春</t>
    <phoneticPr fontId="11" type="noConversion"/>
  </si>
  <si>
    <t>长春市湖西路与泰来街交汇中东七彩城5楼</t>
    <phoneticPr fontId="11" type="noConversion"/>
  </si>
  <si>
    <t>人民大街商圈</t>
    <phoneticPr fontId="11" type="noConversion"/>
  </si>
  <si>
    <t>长春市宽城区凯旋街道九台北路砂之船中东奥特</t>
    <phoneticPr fontId="11" type="noConversion"/>
  </si>
  <si>
    <t>长春星轶IMAX影城</t>
    <phoneticPr fontId="11" type="noConversion"/>
  </si>
  <si>
    <t>正阳街商圈</t>
    <phoneticPr fontId="11" type="noConversion"/>
  </si>
  <si>
    <t>长春市绿园区皓月大路1888号新城吾悦广场4楼4036铺位</t>
    <phoneticPr fontId="11" type="noConversion"/>
  </si>
  <si>
    <t>长春</t>
    <phoneticPr fontId="11" type="noConversion"/>
  </si>
  <si>
    <t>长春艾米1895电影街</t>
    <phoneticPr fontId="11" type="noConversion"/>
  </si>
  <si>
    <t>人民广场西安大路商圈</t>
    <phoneticPr fontId="11" type="noConversion"/>
  </si>
  <si>
    <t>南湖商圈</t>
    <phoneticPr fontId="11" type="noConversion"/>
  </si>
  <si>
    <t>长春市南关区星城国际B座305室</t>
    <phoneticPr fontId="11" type="noConversion"/>
  </si>
  <si>
    <t>长春新天地概念影城</t>
    <phoneticPr fontId="11" type="noConversion"/>
  </si>
  <si>
    <t>南临站前商圈</t>
    <phoneticPr fontId="11" type="noConversion"/>
  </si>
  <si>
    <t>松原</t>
    <phoneticPr fontId="11" type="noConversion"/>
  </si>
  <si>
    <t>松原市铂金路金钻江南秀3F</t>
    <phoneticPr fontId="11" type="noConversion"/>
  </si>
  <si>
    <t>松原长影国际电影城</t>
    <phoneticPr fontId="11" type="noConversion"/>
  </si>
  <si>
    <t>松原市宁江区五环大街与东镇大路交汇处中东新天地购物公园四层</t>
    <phoneticPr fontId="11" type="noConversion"/>
  </si>
  <si>
    <t>松原红伯爵电影院</t>
    <phoneticPr fontId="11" type="noConversion"/>
  </si>
  <si>
    <t>松原市新玛特购物中心7楼</t>
    <phoneticPr fontId="11" type="noConversion"/>
  </si>
  <si>
    <t>辽源</t>
    <phoneticPr fontId="11" type="noConversion"/>
  </si>
  <si>
    <t>辽源长影国际电影城博纳广场店</t>
    <phoneticPr fontId="11" type="noConversion"/>
  </si>
  <si>
    <t>白城</t>
    <phoneticPr fontId="11" type="noConversion"/>
  </si>
  <si>
    <t>白城金字塔影城</t>
    <phoneticPr fontId="11" type="noConversion"/>
  </si>
  <si>
    <t>白城市海明东路123号中润购物中心</t>
    <phoneticPr fontId="11" type="noConversion"/>
  </si>
  <si>
    <t>吉林</t>
    <phoneticPr fontId="11" type="noConversion"/>
  </si>
  <si>
    <t>吉林永吉万联国际影城</t>
    <phoneticPr fontId="11" type="noConversion"/>
  </si>
  <si>
    <t>财富文化广场</t>
    <phoneticPr fontId="11" type="noConversion"/>
  </si>
  <si>
    <t>吉林市永吉县口前镇财富文化广场第一幢201号</t>
    <phoneticPr fontId="11" type="noConversion"/>
  </si>
  <si>
    <t>延边</t>
    <phoneticPr fontId="11" type="noConversion"/>
  </si>
  <si>
    <t>延边延吉依斯特影城</t>
    <phoneticPr fontId="11" type="noConversion"/>
  </si>
  <si>
    <t>延边州延吉市梨花路5号依斯特休闲娱乐广场4楼</t>
    <phoneticPr fontId="11" type="noConversion"/>
  </si>
  <si>
    <t>延边珲春新天地国际影城</t>
    <phoneticPr fontId="11" type="noConversion"/>
  </si>
  <si>
    <t>延边州珲春市文化路东侧欧亚延百购物中心3层</t>
    <phoneticPr fontId="11" type="noConversion"/>
  </si>
  <si>
    <t>四平市铁西区全民健身中心3楼</t>
    <phoneticPr fontId="11" type="noConversion"/>
  </si>
  <si>
    <t>四平</t>
    <phoneticPr fontId="11" type="noConversion"/>
  </si>
  <si>
    <t>四平市公主岭迎宾路东方购物广场7楼</t>
    <phoneticPr fontId="11" type="noConversion"/>
  </si>
  <si>
    <t>四平梨树中影新天地国际影城</t>
    <phoneticPr fontId="11" type="noConversion"/>
  </si>
  <si>
    <t>四平市梨树县欧亚购物中心一楼北侧</t>
    <phoneticPr fontId="11" type="noConversion"/>
  </si>
  <si>
    <t>四平双辽金港影城</t>
    <phoneticPr fontId="11" type="noConversion"/>
  </si>
  <si>
    <t>四平市双辽市郑家屯街道盛源新世界五层</t>
    <phoneticPr fontId="11" type="noConversion"/>
  </si>
  <si>
    <t>四平双辽中影新天地</t>
    <phoneticPr fontId="11" type="noConversion"/>
  </si>
  <si>
    <t>四平市双辽市辽河第一城北区国商百货5F</t>
    <phoneticPr fontId="11" type="noConversion"/>
  </si>
  <si>
    <t>乐幕</t>
    <phoneticPr fontId="11" type="noConversion"/>
  </si>
  <si>
    <t>ok</t>
    <phoneticPr fontId="11" type="noConversion"/>
  </si>
  <si>
    <t>幸福商圈</t>
    <phoneticPr fontId="11" type="noConversion"/>
  </si>
  <si>
    <t>哈尔滨市香福街52号永泰城5层</t>
    <phoneticPr fontId="11" type="noConversion"/>
  </si>
  <si>
    <t>哈尔滨嘉纳影城（道外店）</t>
    <phoneticPr fontId="11" type="noConversion"/>
  </si>
  <si>
    <t>南勋街商圈</t>
    <phoneticPr fontId="11" type="noConversion"/>
  </si>
  <si>
    <t>哈尔滨市道外区南勋街347号</t>
    <phoneticPr fontId="11" type="noConversion"/>
  </si>
  <si>
    <t>哈尔滨嘉纳影城（红旗店）</t>
    <phoneticPr fontId="11" type="noConversion"/>
  </si>
  <si>
    <t>哈尔滨市平房区新疆大街117号红旗茂商业城负一层</t>
    <phoneticPr fontId="11" type="noConversion"/>
  </si>
  <si>
    <t>哈尔滨七彩国际影城（爱建店）</t>
    <phoneticPr fontId="11" type="noConversion"/>
  </si>
  <si>
    <t>爱建商圈</t>
    <phoneticPr fontId="11" type="noConversion"/>
  </si>
  <si>
    <t>哈尔滨市道里区爱湖路18号</t>
    <phoneticPr fontId="11" type="noConversion"/>
  </si>
  <si>
    <t>哈尔滨七彩国际影城（凯德店）</t>
    <phoneticPr fontId="11" type="noConversion"/>
  </si>
  <si>
    <t>哈工大商圈</t>
    <phoneticPr fontId="11" type="noConversion"/>
  </si>
  <si>
    <t>哈尔滨市道里区埃德蒙顿路38号凯德广场4楼</t>
    <phoneticPr fontId="11" type="noConversion"/>
  </si>
  <si>
    <t>哈尔滨中影国际影城（天悦国际店）</t>
    <phoneticPr fontId="11" type="noConversion"/>
  </si>
  <si>
    <t>哈西商圈</t>
    <phoneticPr fontId="11" type="noConversion"/>
  </si>
  <si>
    <t>哈尔滨市哈西大街12号天悦国际居然之家三层</t>
    <phoneticPr fontId="11" type="noConversion"/>
  </si>
  <si>
    <t>no</t>
    <phoneticPr fontId="11" type="noConversion"/>
  </si>
  <si>
    <t>中央大街商圈</t>
    <phoneticPr fontId="11" type="noConversion"/>
  </si>
  <si>
    <t>哈尔滨市道里区透笼街50号7层</t>
    <phoneticPr fontId="11" type="noConversion"/>
  </si>
  <si>
    <t>秋林商圈</t>
    <phoneticPr fontId="11" type="noConversion"/>
  </si>
  <si>
    <t>安埠商圈</t>
    <phoneticPr fontId="11" type="noConversion"/>
  </si>
  <si>
    <t>哈尔滨市南岗区中兴大道99号哈西商厦五层</t>
    <phoneticPr fontId="11" type="noConversion"/>
  </si>
  <si>
    <t>学府路商圈</t>
    <phoneticPr fontId="11" type="noConversion"/>
  </si>
  <si>
    <t>哈尔滨市南岗区学府路51号哈尔滨服装城4层</t>
    <phoneticPr fontId="11" type="noConversion"/>
  </si>
  <si>
    <t>哈尔滨星感觉影城</t>
    <phoneticPr fontId="11" type="noConversion"/>
  </si>
  <si>
    <t>呼兰商圈</t>
    <phoneticPr fontId="11" type="noConversion"/>
  </si>
  <si>
    <t>哈尔滨市利民开发区学院路财富商厦4楼</t>
    <phoneticPr fontId="11" type="noConversion"/>
  </si>
  <si>
    <t>哈尔滨嘉星影城（工大店）</t>
    <phoneticPr fontId="11" type="noConversion"/>
  </si>
  <si>
    <t>哈特商圈</t>
    <phoneticPr fontId="11" type="noConversion"/>
  </si>
  <si>
    <t>哈尔滨市西大直街118号哈特购物广场三层</t>
    <phoneticPr fontId="11" type="noConversion"/>
  </si>
  <si>
    <t>小计</t>
    <phoneticPr fontId="11" type="noConversion"/>
  </si>
  <si>
    <t>佳木斯</t>
    <phoneticPr fontId="11" type="noConversion"/>
  </si>
  <si>
    <t>佳木斯市富锦市建三江国际购物广场3楼</t>
    <phoneticPr fontId="11" type="noConversion"/>
  </si>
  <si>
    <t>华南世纪商圈</t>
    <phoneticPr fontId="11" type="noConversion"/>
  </si>
  <si>
    <t>佳木斯市桦南县前进路278号</t>
    <phoneticPr fontId="11" type="noConversion"/>
  </si>
  <si>
    <t>齐齐哈尔</t>
    <phoneticPr fontId="11" type="noConversion"/>
  </si>
  <si>
    <t>齐齐哈尔市依安县泰安大街华辰广场四层</t>
    <phoneticPr fontId="11" type="noConversion"/>
  </si>
  <si>
    <t>鹤岗</t>
    <phoneticPr fontId="11" type="noConversion"/>
  </si>
  <si>
    <t>比优特时代广场</t>
    <phoneticPr fontId="11" type="noConversion"/>
  </si>
  <si>
    <t>鹤岗市工农区时代广场四楼嘉纳影城</t>
    <phoneticPr fontId="11" type="noConversion"/>
  </si>
  <si>
    <t>湖滨商圈</t>
    <phoneticPr fontId="11" type="noConversion"/>
  </si>
  <si>
    <t>鹤岗市工农区湖滨街道天水湖公园正门嘉纳影城</t>
    <phoneticPr fontId="11" type="noConversion"/>
  </si>
  <si>
    <t>比优特广场</t>
    <phoneticPr fontId="11" type="noConversion"/>
  </si>
  <si>
    <t>鹤岗市萝北县宝泉岭局直尚志路东新华街南比优特广场购物中心三楼</t>
    <phoneticPr fontId="11" type="noConversion"/>
  </si>
  <si>
    <t>绥化</t>
    <phoneticPr fontId="11" type="noConversion"/>
  </si>
  <si>
    <t>绥化嘉纳影城</t>
    <phoneticPr fontId="11" type="noConversion"/>
  </si>
  <si>
    <t>中兴东路正大街商圈</t>
    <phoneticPr fontId="11" type="noConversion"/>
  </si>
  <si>
    <t>绥化市北林区中兴东路48号世纪华辰购物广场5层</t>
    <phoneticPr fontId="11" type="noConversion"/>
  </si>
  <si>
    <t>昆明市盘龙区白塔路399号七彩METOWN购物中心5楼</t>
    <phoneticPr fontId="11" type="noConversion"/>
  </si>
  <si>
    <t>昆明红星太平洋影城</t>
    <phoneticPr fontId="11" type="noConversion"/>
  </si>
  <si>
    <t>昆明市西山区广福路488号爱琴海购物公园6楼</t>
    <phoneticPr fontId="11" type="noConversion"/>
  </si>
  <si>
    <t>昆明翠园国际影城</t>
    <phoneticPr fontId="11" type="noConversion"/>
  </si>
  <si>
    <t>昆明市五华区虹山东路9号版筑翠园小区9栋3、4楼</t>
    <phoneticPr fontId="11" type="noConversion"/>
  </si>
  <si>
    <t>昆明新亚洲·虹影城</t>
    <phoneticPr fontId="11" type="noConversion"/>
  </si>
  <si>
    <t>昆明市官渡区广福路新亚洲体育城星天地商业广场S10幢3楼</t>
    <phoneticPr fontId="11" type="noConversion"/>
  </si>
  <si>
    <t>昆明圆通国际影城</t>
    <phoneticPr fontId="11" type="noConversion"/>
  </si>
  <si>
    <t>昆明市五华区圆西路85号</t>
    <phoneticPr fontId="11" type="noConversion"/>
  </si>
  <si>
    <t>昆明新昆明影城</t>
    <phoneticPr fontId="11" type="noConversion"/>
  </si>
  <si>
    <t>昆明市五华区南屏街43号</t>
    <phoneticPr fontId="11" type="noConversion"/>
  </si>
  <si>
    <t>昆明嘉美影院</t>
    <phoneticPr fontId="11" type="noConversion"/>
  </si>
  <si>
    <t>昆明市五华区霖雨路邦利百货4楼</t>
    <phoneticPr fontId="11" type="noConversion"/>
  </si>
  <si>
    <t>昆明新建设影城</t>
    <phoneticPr fontId="11" type="noConversion"/>
  </si>
  <si>
    <t>小西门商圈</t>
    <phoneticPr fontId="11" type="noConversion"/>
  </si>
  <si>
    <t>昆明LCC光魔激光影院</t>
    <phoneticPr fontId="11" type="noConversion"/>
  </si>
  <si>
    <t>昆明市官渡区彩云北路与珥季路交叉口大都摩天购物中心五层、六层</t>
    <phoneticPr fontId="11" type="noConversion"/>
  </si>
  <si>
    <t>昆明呈贡时光影城</t>
    <phoneticPr fontId="11" type="noConversion"/>
  </si>
  <si>
    <t>昆明市呈贡区景明南路468号雨花毓秀小区商业广场KL幢</t>
    <phoneticPr fontId="11" type="noConversion"/>
  </si>
  <si>
    <t>昆明晋宁时光影城</t>
    <phoneticPr fontId="11" type="noConversion"/>
  </si>
  <si>
    <t>昆明市晋宁区永乐大街403号(好歌会KTv量贩楼下)</t>
    <phoneticPr fontId="11" type="noConversion"/>
  </si>
  <si>
    <t>昆明呈贡多彩时光影城</t>
    <phoneticPr fontId="11" type="noConversion"/>
  </si>
  <si>
    <t>昆明市呈贡区吴家营街道云南大学图书馆东附一楼</t>
    <phoneticPr fontId="11" type="noConversion"/>
  </si>
  <si>
    <t>大理</t>
    <phoneticPr fontId="11" type="noConversion"/>
  </si>
  <si>
    <t>大理好世界影城</t>
    <phoneticPr fontId="11" type="noConversion"/>
  </si>
  <si>
    <t>大理市洱河南路29号河畔人家</t>
    <phoneticPr fontId="11" type="noConversion"/>
  </si>
  <si>
    <r>
      <rPr>
        <sz val="10"/>
        <color theme="1"/>
        <rFont val="微软雅黑"/>
        <family val="2"/>
        <charset val="134"/>
      </rPr>
      <t>普洱</t>
    </r>
    <phoneticPr fontId="11" type="noConversion"/>
  </si>
  <si>
    <t>五线</t>
    <phoneticPr fontId="11" type="noConversion"/>
  </si>
  <si>
    <t>普洱恒光影城</t>
    <phoneticPr fontId="11" type="noConversion"/>
  </si>
  <si>
    <t>普洱孟连时光影城</t>
    <phoneticPr fontId="11" type="noConversion"/>
  </si>
  <si>
    <t>普洱宁洱时光影城</t>
    <phoneticPr fontId="11" type="noConversion"/>
  </si>
  <si>
    <t>文山</t>
    <phoneticPr fontId="11" type="noConversion"/>
  </si>
  <si>
    <t>星光大道商圈</t>
    <phoneticPr fontId="11" type="noConversion"/>
  </si>
  <si>
    <t>文山市普新路星光大道C幢2-9号</t>
    <phoneticPr fontId="11" type="noConversion"/>
  </si>
  <si>
    <t>昭通</t>
    <phoneticPr fontId="11" type="noConversion"/>
  </si>
  <si>
    <t>昭通镇雄开元影城</t>
    <phoneticPr fontId="11" type="noConversion"/>
  </si>
  <si>
    <t>开元商圈</t>
    <phoneticPr fontId="11" type="noConversion"/>
  </si>
  <si>
    <t>昭通市镇雄县乌峰镇开元盛世4号楼B栋3楼</t>
    <phoneticPr fontId="11" type="noConversion"/>
  </si>
  <si>
    <t>昭通水富北大门影院</t>
    <phoneticPr fontId="11" type="noConversion"/>
  </si>
  <si>
    <t>昭通市水富县云富街道办事处临江路</t>
    <phoneticPr fontId="11" type="noConversion"/>
  </si>
  <si>
    <t>昭通时代凤凰影城</t>
    <phoneticPr fontId="11" type="noConversion"/>
  </si>
  <si>
    <t>金溪商圈</t>
    <phoneticPr fontId="216" type="noConversion"/>
  </si>
  <si>
    <t>昭通市永善县振兴大街金溪广场4楼</t>
    <phoneticPr fontId="11" type="noConversion"/>
  </si>
  <si>
    <t>玉溪</t>
    <phoneticPr fontId="11" type="noConversion"/>
  </si>
  <si>
    <t>四线</t>
    <phoneticPr fontId="11" type="noConversion"/>
  </si>
  <si>
    <t>玉溪市澄江县时代凤凰放映城</t>
    <phoneticPr fontId="11" type="noConversion"/>
  </si>
  <si>
    <t>环球北路商圈</t>
    <phoneticPr fontId="216" type="noConversion"/>
  </si>
  <si>
    <t>玉溪市澄江县环球北路36号宽澄三楼</t>
    <phoneticPr fontId="11" type="noConversion"/>
  </si>
  <si>
    <r>
      <rPr>
        <sz val="10"/>
        <color theme="1"/>
        <rFont val="微软雅黑"/>
        <family val="2"/>
        <charset val="134"/>
      </rPr>
      <t>玉溪</t>
    </r>
    <phoneticPr fontId="11" type="noConversion"/>
  </si>
  <si>
    <t>云南玉溪印象影城</t>
    <phoneticPr fontId="11" type="noConversion"/>
  </si>
  <si>
    <r>
      <rPr>
        <sz val="10"/>
        <color theme="1"/>
        <rFont val="微软雅黑"/>
        <family val="2"/>
        <charset val="134"/>
      </rPr>
      <t>大地院线</t>
    </r>
    <phoneticPr fontId="216" type="noConversion"/>
  </si>
  <si>
    <r>
      <rPr>
        <sz val="10"/>
        <color theme="1"/>
        <rFont val="微软雅黑"/>
        <family val="2"/>
        <charset val="134"/>
      </rPr>
      <t>美佳华商圈</t>
    </r>
    <phoneticPr fontId="216" type="noConversion"/>
  </si>
  <si>
    <t>江川印象影城</t>
    <phoneticPr fontId="11" type="noConversion"/>
  </si>
  <si>
    <r>
      <rPr>
        <sz val="10"/>
        <color theme="1"/>
        <rFont val="微软雅黑"/>
        <family val="2"/>
        <charset val="134"/>
      </rPr>
      <t>宝凤路商圈</t>
    </r>
    <phoneticPr fontId="216" type="noConversion"/>
  </si>
  <si>
    <r>
      <rPr>
        <sz val="10"/>
        <color theme="1"/>
        <rFont val="微软雅黑"/>
        <family val="2"/>
        <charset val="134"/>
      </rPr>
      <t>玉溪市江川县宝凤路14号</t>
    </r>
    <phoneticPr fontId="216" type="noConversion"/>
  </si>
  <si>
    <t>云南玉溪易门印象影城</t>
    <phoneticPr fontId="11" type="noConversion"/>
  </si>
  <si>
    <r>
      <rPr>
        <sz val="10"/>
        <color theme="1"/>
        <rFont val="微软雅黑"/>
        <family val="2"/>
        <charset val="134"/>
      </rPr>
      <t>财盛商圈</t>
    </r>
    <phoneticPr fontId="216" type="noConversion"/>
  </si>
  <si>
    <r>
      <rPr>
        <sz val="10"/>
        <color theme="1"/>
        <rFont val="微软雅黑"/>
        <family val="2"/>
        <charset val="134"/>
      </rPr>
      <t>红河</t>
    </r>
    <phoneticPr fontId="11" type="noConversion"/>
  </si>
  <si>
    <t>建安县巨幕影视城</t>
    <phoneticPr fontId="11" type="noConversion"/>
  </si>
  <si>
    <r>
      <rPr>
        <sz val="10"/>
        <color theme="1"/>
        <rFont val="微软雅黑"/>
        <family val="2"/>
        <charset val="134"/>
      </rPr>
      <t>临安路商圈</t>
    </r>
    <phoneticPr fontId="216" type="noConversion"/>
  </si>
  <si>
    <t>红河州建水县临安镇临安路136号</t>
    <phoneticPr fontId="216" type="noConversion"/>
  </si>
  <si>
    <t>ok</t>
    <phoneticPr fontId="216" type="noConversion"/>
  </si>
  <si>
    <t>红河蒙自凯旋国际影城</t>
    <phoneticPr fontId="11" type="noConversion"/>
  </si>
  <si>
    <r>
      <rPr>
        <sz val="10"/>
        <color theme="1"/>
        <rFont val="微软雅黑"/>
        <family val="2"/>
        <charset val="134"/>
      </rPr>
      <t>五大中心商圈</t>
    </r>
    <phoneticPr fontId="216" type="noConversion"/>
  </si>
  <si>
    <r>
      <rPr>
        <sz val="10"/>
        <color theme="1"/>
        <rFont val="微软雅黑"/>
        <family val="2"/>
        <charset val="134"/>
      </rPr>
      <t>曲靖</t>
    </r>
    <phoneticPr fontId="11" type="noConversion"/>
  </si>
  <si>
    <t>曲靖陆良金字塔影城</t>
    <phoneticPr fontId="11" type="noConversion"/>
  </si>
  <si>
    <r>
      <rPr>
        <sz val="10"/>
        <color theme="1"/>
        <rFont val="微软雅黑"/>
        <family val="2"/>
        <charset val="134"/>
      </rPr>
      <t>华夏联合</t>
    </r>
    <phoneticPr fontId="216" type="noConversion"/>
  </si>
  <si>
    <r>
      <rPr>
        <sz val="10"/>
        <color theme="1"/>
        <rFont val="微软雅黑"/>
        <family val="2"/>
        <charset val="134"/>
      </rPr>
      <t>人文化宫商圈</t>
    </r>
    <phoneticPr fontId="216" type="noConversion"/>
  </si>
  <si>
    <t>西双版纳</t>
    <phoneticPr fontId="11" type="noConversion"/>
  </si>
  <si>
    <t>西双版纳景洪恒光影城</t>
    <phoneticPr fontId="11" type="noConversion"/>
  </si>
  <si>
    <t>西双版纳州景洪市勐泐大道39号莎湾国际3楼</t>
    <phoneticPr fontId="11" type="noConversion"/>
  </si>
  <si>
    <t>西双版纳勐海时光影城</t>
    <phoneticPr fontId="11" type="noConversion"/>
  </si>
  <si>
    <t>西双版纳州勐海县南海路国威财富广场</t>
    <phoneticPr fontId="11" type="noConversion"/>
  </si>
  <si>
    <t>西双版纳勐腊时光影城</t>
    <phoneticPr fontId="11" type="noConversion"/>
  </si>
  <si>
    <t>西双版纳州勐腊县文化馆</t>
    <phoneticPr fontId="11" type="noConversion"/>
  </si>
  <si>
    <t>贵阳</t>
    <phoneticPr fontId="11" type="noConversion"/>
  </si>
  <si>
    <t>贵阳保利影城</t>
    <phoneticPr fontId="11" type="noConversion"/>
  </si>
  <si>
    <t>贵阳市南明区市南路42号逸天城6层</t>
    <phoneticPr fontId="11" type="noConversion"/>
  </si>
  <si>
    <t>贵阳星空影城（恒峰步行街）</t>
    <phoneticPr fontId="11" type="noConversion"/>
  </si>
  <si>
    <t>贵阳观山湖区麦希国际影城</t>
    <phoneticPr fontId="11" type="noConversion"/>
  </si>
  <si>
    <t>世纪城商圈</t>
    <phoneticPr fontId="11" type="noConversion"/>
  </si>
  <si>
    <t>贵阳市观山湖区金阳北路新世界旺角汇广场三楼</t>
    <phoneticPr fontId="11" type="noConversion"/>
  </si>
  <si>
    <t>贵阳星空保利温泉巨幕影城</t>
    <phoneticPr fontId="11" type="noConversion"/>
  </si>
  <si>
    <t>贵阳市南明区车水路中国铁建水岸广场4楼华夏国际影城</t>
    <phoneticPr fontId="11" type="noConversion"/>
  </si>
  <si>
    <t>贵阳市小河区黄河路42号碧园花城B1层</t>
    <phoneticPr fontId="11" type="noConversion"/>
  </si>
  <si>
    <t>贵阳市修文县文城逸都C区6栋1层1号</t>
    <phoneticPr fontId="11" type="noConversion"/>
  </si>
  <si>
    <t>遵义</t>
    <phoneticPr fontId="11" type="noConversion"/>
  </si>
  <si>
    <t>遵义星空正安凤凰影城</t>
    <phoneticPr fontId="11" type="noConversion"/>
  </si>
  <si>
    <t>遵义市正安县尹珍南路信亿凤凰城6号楼</t>
    <phoneticPr fontId="11" type="noConversion"/>
  </si>
  <si>
    <t>遵义311中影星河国际影城</t>
    <phoneticPr fontId="11" type="noConversion"/>
  </si>
  <si>
    <t>遵义市播州区马家湾丰乐未来城B区3楼</t>
    <phoneticPr fontId="11" type="noConversion"/>
  </si>
  <si>
    <t>安顺</t>
    <phoneticPr fontId="11" type="noConversion"/>
  </si>
  <si>
    <t>安顺星空镇宁翡翠国际影城</t>
    <phoneticPr fontId="11" type="noConversion"/>
  </si>
  <si>
    <t>安顺市镇宁布依族苗族自治县红星大道翡翠国际影城</t>
    <phoneticPr fontId="11" type="noConversion"/>
  </si>
  <si>
    <t>安顺市西秀区西街乐购城3楼、4楼</t>
    <phoneticPr fontId="11" type="noConversion"/>
  </si>
  <si>
    <t>铜仁</t>
    <phoneticPr fontId="11" type="noConversion"/>
  </si>
  <si>
    <t>铜仁市江口县梵净山星空影城</t>
    <phoneticPr fontId="11" type="noConversion"/>
  </si>
  <si>
    <t>铜仁市象狮大道天域家园星空影城</t>
    <phoneticPr fontId="11" type="noConversion"/>
  </si>
  <si>
    <t>铜仁市德江多维国际星空影城</t>
    <phoneticPr fontId="11" type="noConversion"/>
  </si>
  <si>
    <t>铜仁市德江县潮砥路118号多维国际美食城二楼</t>
    <phoneticPr fontId="11" type="noConversion"/>
  </si>
  <si>
    <t>铜仁市碧江区南长城路2号金滩购物中心一楼</t>
    <phoneticPr fontId="11" type="noConversion"/>
  </si>
  <si>
    <t>汉鼎宇佑影城（铜仁店）</t>
    <phoneticPr fontId="11" type="noConversion"/>
  </si>
  <si>
    <r>
      <rPr>
        <sz val="10"/>
        <color theme="1"/>
        <rFont val="微软雅黑"/>
        <family val="2"/>
        <charset val="134"/>
      </rPr>
      <t>湖南潇湘</t>
    </r>
    <phoneticPr fontId="216" type="noConversion"/>
  </si>
  <si>
    <t>江华国际商圈</t>
    <phoneticPr fontId="216" type="noConversion"/>
  </si>
  <si>
    <t>铜仁市碧江区清水大道125号江华国际B栋2楼</t>
    <phoneticPr fontId="216" type="noConversion"/>
  </si>
  <si>
    <t>黔南</t>
    <phoneticPr fontId="11" type="noConversion"/>
  </si>
  <si>
    <t>黔南星空新华影城</t>
    <phoneticPr fontId="11" type="noConversion"/>
  </si>
  <si>
    <t>黔南州都匀市广惠路438号华欣大厦二楼新华书店旁</t>
    <phoneticPr fontId="11" type="noConversion"/>
  </si>
  <si>
    <t>黔南星空龙里龙城国际广场影城</t>
    <phoneticPr fontId="11" type="noConversion"/>
  </si>
  <si>
    <t>黔南州龙里县金龙路龙城国际广场4F</t>
    <phoneticPr fontId="11" type="noConversion"/>
  </si>
  <si>
    <t>黔南三都金凤羽影城</t>
    <phoneticPr fontId="11" type="noConversion"/>
  </si>
  <si>
    <t>黔南州三都县建设西路人和盛事建材城1层</t>
    <phoneticPr fontId="11" type="noConversion"/>
  </si>
  <si>
    <t>黔西南</t>
    <phoneticPr fontId="216" type="noConversion"/>
  </si>
  <si>
    <t>黔西南州望谟时代凤凰影城</t>
    <phoneticPr fontId="11" type="noConversion"/>
  </si>
  <si>
    <r>
      <rPr>
        <sz val="10"/>
        <color theme="1"/>
        <rFont val="微软雅黑"/>
        <family val="2"/>
        <charset val="134"/>
      </rPr>
      <t>中影南方新干线</t>
    </r>
    <phoneticPr fontId="216" type="noConversion"/>
  </si>
  <si>
    <t>天马商圈</t>
    <phoneticPr fontId="216" type="noConversion"/>
  </si>
  <si>
    <t>黔西南州兴义市望谟县天马大道天马城</t>
    <phoneticPr fontId="216" type="noConversion"/>
  </si>
  <si>
    <t>毕节</t>
    <phoneticPr fontId="11" type="noConversion"/>
  </si>
  <si>
    <t>毕节市黔西花都国际影城</t>
    <phoneticPr fontId="11" type="noConversion"/>
  </si>
  <si>
    <t>毕节商圈</t>
    <phoneticPr fontId="11" type="noConversion"/>
  </si>
  <si>
    <t>毕节市清毕北路亚泰花园一楼</t>
    <phoneticPr fontId="11" type="noConversion"/>
  </si>
  <si>
    <t>毕节织金星空影城</t>
    <phoneticPr fontId="11" type="noConversion"/>
  </si>
  <si>
    <t>毕节市织金县万都时代广场A1号楼五楼</t>
    <phoneticPr fontId="11" type="noConversion"/>
  </si>
  <si>
    <t>毕节星空影城（纳雍汇金国际店）</t>
    <phoneticPr fontId="11" type="noConversion"/>
  </si>
  <si>
    <t>毕节市纳雍县纳雍大酒店旁汇金国际4层</t>
    <phoneticPr fontId="11" type="noConversion"/>
  </si>
  <si>
    <t>毕节威宁万鸿星空影院</t>
    <phoneticPr fontId="11" type="noConversion"/>
  </si>
  <si>
    <t>六盘水</t>
    <phoneticPr fontId="11" type="noConversion"/>
  </si>
  <si>
    <t>贵州六盘水香榭影院</t>
    <phoneticPr fontId="11" type="noConversion"/>
  </si>
  <si>
    <t>凤池商圈</t>
    <phoneticPr fontId="11" type="noConversion"/>
  </si>
  <si>
    <t>六盘水市钟山区钟山中路凤池香榭广场二楼</t>
    <phoneticPr fontId="11" type="noConversion"/>
  </si>
  <si>
    <t>六盘水星空影城凉都宫店</t>
    <phoneticPr fontId="11" type="noConversion"/>
  </si>
  <si>
    <t>六盘水钟山区人民广场凉都宫三楼</t>
    <phoneticPr fontId="11" type="noConversion"/>
  </si>
  <si>
    <t>六盘水红果鸿福影城</t>
    <phoneticPr fontId="11" type="noConversion"/>
  </si>
  <si>
    <t>六盘水市盘县胜境大道聚兴苑鸿嬉酒店2层</t>
    <phoneticPr fontId="11" type="noConversion"/>
  </si>
  <si>
    <t>六盘水市钟山区南环路61号青少年活动中心1楼</t>
    <phoneticPr fontId="11" type="noConversion"/>
  </si>
  <si>
    <t>六盘水市六枝特区六十四处煤机新苑</t>
    <phoneticPr fontId="11" type="noConversion"/>
  </si>
  <si>
    <t>六盘水市六枝特区南环路嘉年华商业广场</t>
    <phoneticPr fontId="11" type="noConversion"/>
  </si>
  <si>
    <t>黔东南</t>
    <phoneticPr fontId="11" type="noConversion"/>
  </si>
  <si>
    <t>黔东南大视界环球影城</t>
    <phoneticPr fontId="11" type="noConversion"/>
  </si>
  <si>
    <t>黔东南丹寨盛丰影城</t>
    <phoneticPr fontId="11" type="noConversion"/>
  </si>
  <si>
    <t>黔东南苗族侗族自治州台江县御江苑一楼</t>
    <phoneticPr fontId="11" type="noConversion"/>
  </si>
  <si>
    <t>黔东南雷山县万城星空数字电影院</t>
    <phoneticPr fontId="11" type="noConversion"/>
  </si>
  <si>
    <t>黔东南苗族侗族自治州从江县新兴路</t>
    <phoneticPr fontId="11" type="noConversion"/>
  </si>
  <si>
    <t>黔东南剑河县仰阿莎影剧院</t>
    <phoneticPr fontId="11" type="noConversion"/>
  </si>
  <si>
    <t>黔东南苗族侗族自治州剑河县广场路1号好优多购物广场内</t>
    <phoneticPr fontId="11" type="noConversion"/>
  </si>
  <si>
    <t>黔东南黎平良瑜星空影城</t>
    <phoneticPr fontId="11" type="noConversion"/>
  </si>
  <si>
    <t>黔东南苗族侗族自治州黎平县五开路良瑜公园府邸</t>
    <phoneticPr fontId="11" type="noConversion"/>
  </si>
  <si>
    <t>南充</t>
    <phoneticPr fontId="11" type="noConversion"/>
  </si>
  <si>
    <t>南充金球影城</t>
    <phoneticPr fontId="11" type="noConversion"/>
  </si>
  <si>
    <t>五星商圈</t>
    <phoneticPr fontId="11" type="noConversion"/>
  </si>
  <si>
    <t>南充太平洋大都会影城</t>
    <phoneticPr fontId="11" type="noConversion"/>
  </si>
  <si>
    <t>南充市五星花园大都会5楼</t>
    <phoneticPr fontId="11" type="noConversion"/>
  </si>
  <si>
    <t>南充宏天瑞国际影城</t>
    <phoneticPr fontId="11" type="noConversion"/>
  </si>
  <si>
    <t>顺庆1277商圈</t>
    <phoneticPr fontId="11" type="noConversion"/>
  </si>
  <si>
    <t>南充市顺庆区红光路86号1227购物广场5幢4层</t>
    <phoneticPr fontId="11" type="noConversion"/>
  </si>
  <si>
    <t>南充锦轩国际影城</t>
    <phoneticPr fontId="11" type="noConversion"/>
  </si>
  <si>
    <t>西华商圈</t>
    <phoneticPr fontId="11" type="noConversion"/>
  </si>
  <si>
    <t>南充南部县太平洋影城</t>
    <phoneticPr fontId="11" type="noConversion"/>
  </si>
  <si>
    <t>圣桦·时代广场</t>
    <phoneticPr fontId="11" type="noConversion"/>
  </si>
  <si>
    <t>南充市南部县圣桦时代广场3楼</t>
    <phoneticPr fontId="11" type="noConversion"/>
  </si>
  <si>
    <t>南充华夏国际影城</t>
    <phoneticPr fontId="11" type="noConversion"/>
  </si>
  <si>
    <t>玉屏公园</t>
    <phoneticPr fontId="11" type="noConversion"/>
  </si>
  <si>
    <t>南充保利万和影城</t>
    <phoneticPr fontId="11" type="noConversion"/>
  </si>
  <si>
    <t>南充市人民中路193号</t>
    <phoneticPr fontId="11" type="noConversion"/>
  </si>
  <si>
    <t>南充营山华夏电影城</t>
    <phoneticPr fontId="11" type="noConversion"/>
  </si>
  <si>
    <t>华夏联合</t>
    <phoneticPr fontId="11" type="noConversion"/>
  </si>
  <si>
    <t>欧玛特广场</t>
    <phoneticPr fontId="11" type="noConversion"/>
  </si>
  <si>
    <t>南充市营山县朗池镇复兴桥欧玛特广场2号楼3层</t>
    <phoneticPr fontId="11" type="noConversion"/>
  </si>
  <si>
    <t>眉山</t>
    <phoneticPr fontId="11" type="noConversion"/>
  </si>
  <si>
    <t>眉山太平洋电影城</t>
    <phoneticPr fontId="11" type="noConversion"/>
  </si>
  <si>
    <t>东坡岛商圈</t>
    <phoneticPr fontId="11" type="noConversion"/>
  </si>
  <si>
    <r>
      <t>眉山市东坡区</t>
    </r>
    <r>
      <rPr>
        <b/>
        <sz val="10"/>
        <rFont val="微软雅黑"/>
        <family val="2"/>
        <charset val="134"/>
      </rPr>
      <t>二环东</t>
    </r>
    <r>
      <rPr>
        <sz val="10"/>
        <rFont val="微软雅黑"/>
        <family val="2"/>
        <charset val="134"/>
      </rPr>
      <t>路273号万景国际商城4F</t>
    </r>
    <phoneticPr fontId="11" type="noConversion"/>
  </si>
  <si>
    <t>眉山仁寿太平洋新天地电影城</t>
    <phoneticPr fontId="11" type="noConversion"/>
  </si>
  <si>
    <t>街心花园商圈</t>
    <phoneticPr fontId="11" type="noConversion"/>
  </si>
  <si>
    <t>眉山市仁寿县阳光商业街美家好百货四楼</t>
    <phoneticPr fontId="11" type="noConversion"/>
  </si>
  <si>
    <t>眉山保利万和时光影城</t>
    <phoneticPr fontId="11" type="noConversion"/>
  </si>
  <si>
    <t>华陆商圈</t>
    <phoneticPr fontId="11" type="noConversion"/>
  </si>
  <si>
    <t>眉山市东坡区苏源路华陆新天地2号楼4楼</t>
    <phoneticPr fontId="11" type="noConversion"/>
  </si>
  <si>
    <t>眉山洪雅电影城</t>
    <phoneticPr fontId="11" type="noConversion"/>
  </si>
  <si>
    <t>康世纪广场</t>
    <phoneticPr fontId="11" type="noConversion"/>
  </si>
  <si>
    <t>眉山市洪雅县洪州大道159号雅康世纪广场1号楼6层</t>
    <phoneticPr fontId="11" type="noConversion"/>
  </si>
  <si>
    <t>内江</t>
    <phoneticPr fontId="11" type="noConversion"/>
  </si>
  <si>
    <t>汉安大道商圈</t>
    <phoneticPr fontId="11" type="noConversion"/>
  </si>
  <si>
    <t>内江市东兴区汉安大道西89号北京华联购物中心三层</t>
    <phoneticPr fontId="11" type="noConversion"/>
  </si>
  <si>
    <t>内江恒彬影城</t>
    <phoneticPr fontId="11" type="noConversion"/>
  </si>
  <si>
    <t>北关商圈</t>
    <phoneticPr fontId="216" type="noConversion"/>
  </si>
  <si>
    <t>内江市隆昌县北关景区道观坪6.8号</t>
    <phoneticPr fontId="216" type="noConversion"/>
  </si>
  <si>
    <t>德阳</t>
    <phoneticPr fontId="11" type="noConversion"/>
  </si>
  <si>
    <t>庙街商圈</t>
    <phoneticPr fontId="11" type="noConversion"/>
  </si>
  <si>
    <t>德阳市文庙广场北侧东方影都三楼</t>
    <phoneticPr fontId="11" type="noConversion"/>
  </si>
  <si>
    <t>蓥华山建设路商圈</t>
    <phoneticPr fontId="11" type="noConversion"/>
  </si>
  <si>
    <t>德阳市什邡市蓥华山路南段60米大街群众文化中心</t>
    <phoneticPr fontId="11" type="noConversion"/>
  </si>
  <si>
    <t>公园广场商业圈</t>
    <phoneticPr fontId="11" type="noConversion"/>
  </si>
  <si>
    <t>德阳市中江县公园广场阳光盛源商场5楼</t>
    <phoneticPr fontId="11" type="noConversion"/>
  </si>
  <si>
    <t>春晞路商贸区</t>
    <phoneticPr fontId="11" type="noConversion"/>
  </si>
  <si>
    <t>德阳中影星美广汉聚星电影城</t>
    <phoneticPr fontId="11" type="noConversion"/>
  </si>
  <si>
    <t>德阳市广汉市福州中路二段1号</t>
    <phoneticPr fontId="11" type="noConversion"/>
  </si>
  <si>
    <t>德阳市中江县凯江镇伍城南路88号洋洋百货5楼</t>
    <phoneticPr fontId="11" type="noConversion"/>
  </si>
  <si>
    <t>自贡</t>
    <phoneticPr fontId="11" type="noConversion"/>
  </si>
  <si>
    <t>釜江大道商圈</t>
    <phoneticPr fontId="11" type="noConversion"/>
  </si>
  <si>
    <t>自贡紫晶影城</t>
    <phoneticPr fontId="11" type="noConversion"/>
  </si>
  <si>
    <t>千盛广场商圈</t>
    <phoneticPr fontId="216" type="noConversion"/>
  </si>
  <si>
    <t>自贡市荣县太平洋星光汇影城</t>
    <phoneticPr fontId="11" type="noConversion"/>
  </si>
  <si>
    <t>四川太平洋</t>
    <phoneticPr fontId="216" type="noConversion"/>
  </si>
  <si>
    <t>星河公园商圈</t>
    <phoneticPr fontId="216" type="noConversion"/>
  </si>
  <si>
    <t>自贡市荣县旭阳镇星河路星河公园1号商业楼三楼</t>
    <phoneticPr fontId="11" type="noConversion"/>
  </si>
  <si>
    <t>巴中市巴州区蓝湾国际B区9栋</t>
    <phoneticPr fontId="11" type="noConversion"/>
  </si>
  <si>
    <t>星美国际影商城-巴中大通店</t>
    <phoneticPr fontId="11" type="noConversion"/>
  </si>
  <si>
    <t>巴中市新市街366号</t>
    <phoneticPr fontId="11" type="noConversion"/>
  </si>
  <si>
    <t>遂宁</t>
    <phoneticPr fontId="11" type="noConversion"/>
  </si>
  <si>
    <t>广元</t>
    <phoneticPr fontId="11" type="noConversion"/>
  </si>
  <si>
    <t>广元市利州区利州东路三段千城百货四楼</t>
    <phoneticPr fontId="11" type="noConversion"/>
  </si>
  <si>
    <t>广元市旺苍县商业北街67号</t>
    <phoneticPr fontId="11" type="noConversion"/>
  </si>
  <si>
    <t>海口</t>
    <phoneticPr fontId="11" type="noConversion"/>
  </si>
  <si>
    <t>西海岸商圈</t>
    <phoneticPr fontId="11" type="noConversion"/>
  </si>
  <si>
    <t>海口市秀英区长滨路四号远大购物中心5楼</t>
    <phoneticPr fontId="11" type="noConversion"/>
  </si>
  <si>
    <t>海口中影国际影城（绿地店）</t>
    <phoneticPr fontId="11" type="noConversion"/>
  </si>
  <si>
    <t>椰海商圈</t>
    <phoneticPr fontId="11" type="noConversion"/>
  </si>
  <si>
    <t>海口市美兰区海榆大道9号绿地海南国际旅游城3楼</t>
    <phoneticPr fontId="11" type="noConversion"/>
  </si>
  <si>
    <t>琼海中影国际影城</t>
    <phoneticPr fontId="11" type="noConversion"/>
  </si>
  <si>
    <t>琼海市嘉积镇人民路128号银隆城1-3楼</t>
    <phoneticPr fontId="11" type="noConversion"/>
  </si>
  <si>
    <t>海口星轶IMAX国际影城（吾悦广场店）</t>
    <phoneticPr fontId="11" type="noConversion"/>
  </si>
  <si>
    <t>吾悦广场</t>
    <phoneticPr fontId="11" type="noConversion"/>
  </si>
  <si>
    <t>海口市龙华区椰海大道吾悦广场4楼4016</t>
    <phoneticPr fontId="11" type="noConversion"/>
  </si>
  <si>
    <t>秀英商圈</t>
    <phoneticPr fontId="11" type="noConversion"/>
  </si>
  <si>
    <t>海口市秀英区滨海大道102号居然之家八层</t>
    <phoneticPr fontId="11" type="noConversion"/>
  </si>
  <si>
    <t>海口南亚银龙电影城</t>
    <phoneticPr fontId="11" type="noConversion"/>
  </si>
  <si>
    <t>海口市海府路18号南亚广场4楼</t>
    <phoneticPr fontId="11" type="noConversion"/>
  </si>
  <si>
    <t>海口澄迈瑞佳银龙影城</t>
    <phoneticPr fontId="11" type="noConversion"/>
  </si>
  <si>
    <t>澄迈县金江镇文化北路128号瑞佳商业广场4楼</t>
    <phoneticPr fontId="11" type="noConversion"/>
  </si>
  <si>
    <t>海口时代华纳国际影城</t>
    <phoneticPr fontId="11" type="noConversion"/>
  </si>
  <si>
    <t>海口市美兰区和平大道22号鹏晖商业广场L4-001</t>
    <phoneticPr fontId="11" type="noConversion"/>
  </si>
  <si>
    <t>三亚</t>
    <phoneticPr fontId="11" type="noConversion"/>
  </si>
  <si>
    <t>三线</t>
    <phoneticPr fontId="11" type="noConversion"/>
  </si>
  <si>
    <t>三亚佳润影城</t>
    <phoneticPr fontId="11" type="noConversion"/>
  </si>
  <si>
    <t>三亚市天涯区新城路93号丽禾MOHO广场一楼</t>
    <phoneticPr fontId="11" type="noConversion"/>
  </si>
  <si>
    <t>万宁</t>
    <phoneticPr fontId="11" type="noConversion"/>
  </si>
  <si>
    <t>未上榜</t>
    <phoneticPr fontId="11" type="noConversion"/>
  </si>
  <si>
    <t>万宁华影电影城</t>
    <phoneticPr fontId="11" type="noConversion"/>
  </si>
  <si>
    <t>屯昌</t>
    <phoneticPr fontId="11" type="noConversion"/>
  </si>
  <si>
    <t>屯昌中央绿园影城</t>
    <phoneticPr fontId="11" type="noConversion"/>
  </si>
  <si>
    <t>屯昌县屯城镇文华路美食文化街中央绿园影城三楼</t>
    <phoneticPr fontId="11" type="noConversion"/>
  </si>
  <si>
    <t>赤峰</t>
    <phoneticPr fontId="11" type="noConversion"/>
  </si>
  <si>
    <t>新惠万强广场</t>
    <phoneticPr fontId="11" type="noConversion"/>
  </si>
  <si>
    <t>赤峰市敖汉旗新惠万强广场</t>
    <phoneticPr fontId="11" type="noConversion"/>
  </si>
  <si>
    <t>通辽</t>
    <phoneticPr fontId="11" type="noConversion"/>
  </si>
  <si>
    <t>四线</t>
    <phoneticPr fontId="11" type="noConversion"/>
  </si>
  <si>
    <t>通辽市库伦旗北山蒙威购物广场5楼电影院</t>
    <phoneticPr fontId="11" type="noConversion"/>
  </si>
  <si>
    <t>乌鲁木齐</t>
    <phoneticPr fontId="11" type="noConversion"/>
  </si>
  <si>
    <t>乌鲁木齐新市区苏州路255号百商广场6楼</t>
    <phoneticPr fontId="11" type="noConversion"/>
  </si>
  <si>
    <t>新疆乌市福润德星光影城</t>
    <phoneticPr fontId="11" type="noConversion"/>
  </si>
  <si>
    <t>乌鲁木齐市北京南路433号福润德三楼</t>
    <phoneticPr fontId="11" type="noConversion"/>
  </si>
  <si>
    <t>乌鲁木齐五一立体声影剧院</t>
    <phoneticPr fontId="11" type="noConversion"/>
  </si>
  <si>
    <t>乌鲁木齐新疆和平都会影城</t>
    <phoneticPr fontId="11" type="noConversion"/>
  </si>
  <si>
    <t>乌鲁木齐美亚大光明国际影城</t>
    <phoneticPr fontId="11" type="noConversion"/>
  </si>
  <si>
    <t>乌鲁木齐美亚巨幕影城</t>
    <phoneticPr fontId="11" type="noConversion"/>
  </si>
  <si>
    <t>乌鲁木齐市水磨沟区新民东街186号美亚巨幕影城3楼</t>
    <phoneticPr fontId="11" type="noConversion"/>
  </si>
  <si>
    <t>乌鲁木齐人民电影院</t>
    <phoneticPr fontId="11" type="noConversion"/>
  </si>
  <si>
    <t>乌鲁木齐市天山区建设路298号</t>
    <phoneticPr fontId="11" type="noConversion"/>
  </si>
  <si>
    <t>乌鲁木齐澳龙国际影城</t>
    <phoneticPr fontId="11" type="noConversion"/>
  </si>
  <si>
    <t>长春路商圈</t>
    <phoneticPr fontId="11" type="noConversion"/>
  </si>
  <si>
    <t>乌鲁木齐市新市区长春路1355号澳龙广场四楼</t>
    <phoneticPr fontId="11" type="noConversion"/>
  </si>
  <si>
    <t>乌鲁木齐中数国际天和影城</t>
    <phoneticPr fontId="11" type="noConversion"/>
  </si>
  <si>
    <t>美居商圈</t>
    <phoneticPr fontId="11" type="noConversion"/>
  </si>
  <si>
    <t>乌鲁木齐市新市区鲤鱼山路与河南东路交汇处</t>
    <phoneticPr fontId="11" type="noConversion"/>
  </si>
  <si>
    <t>乌鲁木齐中数国际影城（四季花城店）</t>
    <phoneticPr fontId="11" type="noConversion"/>
  </si>
  <si>
    <t>乌鲁木齐市新市区卡子湾文光路228号万科生活广场6号楼3层（东站对面）</t>
    <phoneticPr fontId="11" type="noConversion"/>
  </si>
  <si>
    <t>乌鲁木齐新疆人民剧场</t>
    <phoneticPr fontId="11" type="noConversion"/>
  </si>
  <si>
    <t>乌鲁木齐市人民路17号</t>
    <phoneticPr fontId="11" type="noConversion"/>
  </si>
  <si>
    <t>哈密</t>
    <phoneticPr fontId="11" type="noConversion"/>
  </si>
  <si>
    <t>哈密创博国际影城</t>
    <phoneticPr fontId="11" type="noConversion"/>
  </si>
  <si>
    <t>哈密商圈</t>
    <phoneticPr fontId="11" type="noConversion"/>
  </si>
  <si>
    <t>哈密市火箭农场前进大道创博文化产业园</t>
    <phoneticPr fontId="216" type="noConversion"/>
  </si>
  <si>
    <t>克拉玛依</t>
    <phoneticPr fontId="11" type="noConversion"/>
  </si>
  <si>
    <t>克拉玛依市准格尔路222号新天地商业街6号楼</t>
    <phoneticPr fontId="11" type="noConversion"/>
  </si>
  <si>
    <t>吐鲁番</t>
    <phoneticPr fontId="11" type="noConversion"/>
  </si>
  <si>
    <t>吐鲁番空中影城</t>
    <phoneticPr fontId="11" type="noConversion"/>
  </si>
  <si>
    <t>吐鲁番市铜锣湾商业区</t>
    <phoneticPr fontId="11" type="noConversion"/>
  </si>
  <si>
    <t>吐鲁番市鄯善滨沙购物广场</t>
    <phoneticPr fontId="11" type="noConversion"/>
  </si>
  <si>
    <t>博尔塔拉</t>
    <phoneticPr fontId="11" type="noConversion"/>
  </si>
  <si>
    <t>博尔塔拉博乐润联团结电影院</t>
    <phoneticPr fontId="11" type="noConversion"/>
  </si>
  <si>
    <t>博尔塔拉州博乐市青得里大街87号铜锣湾商场5楼</t>
    <phoneticPr fontId="11" type="noConversion"/>
  </si>
  <si>
    <t>喀什</t>
    <phoneticPr fontId="11" type="noConversion"/>
  </si>
  <si>
    <t>华夏天山喀什奥都影城</t>
    <phoneticPr fontId="11" type="noConversion"/>
  </si>
  <si>
    <t>和田</t>
    <phoneticPr fontId="11" type="noConversion"/>
  </si>
  <si>
    <t>和田锦信空中影城</t>
    <phoneticPr fontId="11" type="noConversion"/>
  </si>
  <si>
    <t>和田市团结广场春天百货5楼</t>
    <phoneticPr fontId="11" type="noConversion"/>
  </si>
  <si>
    <t>伊犁</t>
    <phoneticPr fontId="11" type="noConversion"/>
  </si>
  <si>
    <t>伊犁好莱坞东方国际影城</t>
    <phoneticPr fontId="11" type="noConversion"/>
  </si>
  <si>
    <t>伊犁市解放南路上林广场爱家超市三层</t>
    <phoneticPr fontId="11" type="noConversion"/>
  </si>
  <si>
    <t>未上榜</t>
    <phoneticPr fontId="11" type="noConversion"/>
  </si>
  <si>
    <t>石河子市万象影院</t>
    <phoneticPr fontId="11" type="noConversion"/>
  </si>
  <si>
    <t>中影数字院线</t>
    <phoneticPr fontId="216" type="noConversion"/>
  </si>
  <si>
    <t>建安路商圈</t>
    <phoneticPr fontId="216" type="noConversion"/>
  </si>
  <si>
    <t>石河子市121团炮台镇建安路中心农贸市场南侧4-1号</t>
    <phoneticPr fontId="11" type="noConversion"/>
  </si>
  <si>
    <t>小计</t>
    <phoneticPr fontId="11" type="noConversion"/>
  </si>
  <si>
    <t>西宁</t>
    <phoneticPr fontId="11" type="noConversion"/>
  </si>
  <si>
    <t>耀莱成龙国际影城西宁店</t>
    <phoneticPr fontId="11" type="noConversion"/>
  </si>
  <si>
    <t>西宁市城西区海湖新区文化路5-15号新华联购物中心5楼</t>
    <phoneticPr fontId="11" type="noConversion"/>
  </si>
  <si>
    <t>西宁环球国际影城</t>
    <phoneticPr fontId="11" type="noConversion"/>
  </si>
  <si>
    <t>海东</t>
    <phoneticPr fontId="216" type="noConversion"/>
  </si>
  <si>
    <t>五线</t>
    <phoneticPr fontId="11" type="noConversion"/>
  </si>
  <si>
    <t>海东凤凰影视城</t>
    <phoneticPr fontId="11" type="noConversion"/>
  </si>
  <si>
    <t>中影南方新干线</t>
    <phoneticPr fontId="216" type="noConversion"/>
  </si>
  <si>
    <t>东郡丽都商圈</t>
    <phoneticPr fontId="216" type="noConversion"/>
  </si>
  <si>
    <t>兰州</t>
    <phoneticPr fontId="11" type="noConversion"/>
  </si>
  <si>
    <t>兰州红星太平洋影城</t>
    <phoneticPr fontId="11" type="noConversion"/>
  </si>
  <si>
    <t>乐幕</t>
    <phoneticPr fontId="11" type="noConversion"/>
  </si>
  <si>
    <t>雁滩路十字商圈</t>
    <phoneticPr fontId="11" type="noConversion"/>
  </si>
  <si>
    <t>兰州市城关区雁滩路高新区飞雁路1号红星国际广场4楼</t>
    <phoneticPr fontId="11" type="noConversion"/>
  </si>
  <si>
    <t>兰州市东方红广场东口北京华联购物中心3楼</t>
    <phoneticPr fontId="11" type="noConversion"/>
  </si>
  <si>
    <t>兰州新视界万辉影城</t>
    <phoneticPr fontId="11" type="noConversion"/>
  </si>
  <si>
    <t>兰州天籁华夏国际影城</t>
    <phoneticPr fontId="11" type="noConversion"/>
  </si>
  <si>
    <t>兰州市七里河区西站西路44-47</t>
    <phoneticPr fontId="11" type="noConversion"/>
  </si>
  <si>
    <t>兰州市城关区雁滩路3113号美伦百货七楼</t>
    <phoneticPr fontId="11" type="noConversion"/>
  </si>
  <si>
    <t>兰州格林九七国际电影城</t>
    <phoneticPr fontId="11" type="noConversion"/>
  </si>
  <si>
    <t>兰州市城关区雁北路1639号格林小镇17号楼</t>
    <phoneticPr fontId="11" type="noConversion"/>
  </si>
  <si>
    <t>兰州新视界西单影城</t>
    <phoneticPr fontId="11" type="noConversion"/>
  </si>
  <si>
    <t>兰州市城关区临夏路5号西单商场6楼</t>
    <phoneticPr fontId="11" type="noConversion"/>
  </si>
  <si>
    <t>兰州东方红影城</t>
    <phoneticPr fontId="11" type="noConversion"/>
  </si>
  <si>
    <t>兰州东方红广场商圈</t>
    <phoneticPr fontId="11" type="noConversion"/>
  </si>
  <si>
    <t>兰州天亿国际电影城</t>
    <phoneticPr fontId="11" type="noConversion"/>
  </si>
  <si>
    <t>兰州市城关区广场南路国芳百货8楼</t>
    <phoneticPr fontId="11" type="noConversion"/>
  </si>
  <si>
    <t>兰州虹盛国际影城</t>
    <phoneticPr fontId="11" type="noConversion"/>
  </si>
  <si>
    <t>西固城商圈</t>
    <phoneticPr fontId="11" type="noConversion"/>
  </si>
  <si>
    <t>兰州市西固区庄浪路174号虹盛商厦6楼</t>
    <phoneticPr fontId="11" type="noConversion"/>
  </si>
  <si>
    <t>天水</t>
    <phoneticPr fontId="11" type="noConversion"/>
  </si>
  <si>
    <t>天水秦安太平洋电影城</t>
    <phoneticPr fontId="11" type="noConversion"/>
  </si>
  <si>
    <t>大地湾购物广场</t>
    <phoneticPr fontId="11" type="noConversion"/>
  </si>
  <si>
    <t>天水市秦安县兴国镇大地湾购物广场5楼呈丰乐南小河桥向南300米</t>
    <phoneticPr fontId="11" type="noConversion"/>
  </si>
  <si>
    <t>甘肃天水甘谷县M&amp;M国际影城</t>
    <phoneticPr fontId="11" type="noConversion"/>
  </si>
  <si>
    <t>尚都百汇购物中心</t>
    <phoneticPr fontId="11" type="noConversion"/>
  </si>
  <si>
    <t>天水市甘谷县尚都百汇购物中心4-5层</t>
    <phoneticPr fontId="11" type="noConversion"/>
  </si>
  <si>
    <t>麦积新城商圈</t>
    <phoneticPr fontId="11" type="noConversion"/>
  </si>
  <si>
    <t>天水市麦积区天河南路盛达广场东南角2楼、3楼</t>
    <phoneticPr fontId="11" type="noConversion"/>
  </si>
  <si>
    <t>陇南</t>
    <phoneticPr fontId="11" type="noConversion"/>
  </si>
  <si>
    <t>陇南市武都区新市街陇南礼堂三楼</t>
    <phoneticPr fontId="11" type="noConversion"/>
  </si>
  <si>
    <t>酒泉</t>
    <phoneticPr fontId="11" type="noConversion"/>
  </si>
  <si>
    <t>四线</t>
    <phoneticPr fontId="11" type="noConversion"/>
  </si>
  <si>
    <t>银川</t>
    <phoneticPr fontId="11" type="noConversion"/>
  </si>
  <si>
    <t>火车站商圈</t>
    <phoneticPr fontId="11" type="noConversion"/>
  </si>
  <si>
    <t>银川市金凤区北京中路711号新华联购物中心4层</t>
    <phoneticPr fontId="11" type="noConversion"/>
  </si>
  <si>
    <t>银川金凤凰影城（新华街店）</t>
    <phoneticPr fontId="11" type="noConversion"/>
  </si>
  <si>
    <t>银川市民族北街蓝泰广场6楼</t>
    <phoneticPr fontId="11" type="noConversion"/>
  </si>
  <si>
    <t>银川人民会堂国际影城</t>
    <phoneticPr fontId="11" type="noConversion"/>
  </si>
  <si>
    <t>no</t>
    <phoneticPr fontId="11" type="noConversion"/>
  </si>
  <si>
    <t>总计</t>
    <phoneticPr fontId="11" type="noConversion"/>
  </si>
  <si>
    <t>ok</t>
    <phoneticPr fontId="11" type="noConversion"/>
  </si>
  <si>
    <t>济南中影传奇国际影城（大润发维华店）</t>
    <phoneticPr fontId="11" type="noConversion"/>
  </si>
  <si>
    <t>2017年全年艺恩数据</t>
    <phoneticPr fontId="11" type="noConversion"/>
  </si>
  <si>
    <t>2018年1-2月艺恩数据</t>
    <phoneticPr fontId="11" type="noConversion"/>
  </si>
  <si>
    <r>
      <t>成都阿尔法影城</t>
    </r>
    <r>
      <rPr>
        <sz val="10"/>
        <color rgb="FFFF0000"/>
        <rFont val="微软雅黑"/>
        <family val="2"/>
        <charset val="134"/>
      </rPr>
      <t>-2018年4月1日开始启用</t>
    </r>
    <phoneticPr fontId="11" type="noConversion"/>
  </si>
  <si>
    <r>
      <t>重庆红星电影世界（巴南店）</t>
    </r>
    <r>
      <rPr>
        <sz val="10"/>
        <color rgb="FFFF0000"/>
        <rFont val="微软雅黑"/>
        <family val="2"/>
        <charset val="134"/>
      </rPr>
      <t>-2018年4月1日开始启用</t>
    </r>
    <phoneticPr fontId="11" type="noConversion"/>
  </si>
  <si>
    <t>哈尔滨埃米云幕影城</t>
    <phoneticPr fontId="11" type="noConversion"/>
  </si>
  <si>
    <t>青岛市黄岛区珠江路588号城市传媒广场店4楼</t>
    <phoneticPr fontId="11" type="noConversion"/>
  </si>
  <si>
    <t>青岛红星电影世界（城市传媒广场店）</t>
    <phoneticPr fontId="11" type="noConversion"/>
  </si>
  <si>
    <t>上海华昕红星电影世界（张江绿地店）</t>
    <phoneticPr fontId="11" type="noConversion"/>
  </si>
  <si>
    <t>上海市中国（上海）自由贸易试验区海趣路208弄28号绿地张江缤纷广场3楼</t>
    <phoneticPr fontId="11" type="noConversion"/>
  </si>
  <si>
    <t>重庆映联万和国际影城（国泰店）</t>
    <phoneticPr fontId="11" type="noConversion"/>
  </si>
  <si>
    <t>重庆保利万和影城（解放碑店）</t>
    <phoneticPr fontId="11" type="noConversion"/>
  </si>
  <si>
    <t>上海华士达影城（徐汇店）</t>
  </si>
  <si>
    <t>上海华士达影城（宝山店）</t>
  </si>
  <si>
    <t>株洲中影国际影城（神农太阳城店）</t>
  </si>
  <si>
    <t>秦皇岛中影国际影城（秦皇新天地店）</t>
  </si>
  <si>
    <t>廊坊中影国际影城（燕郊店）</t>
  </si>
  <si>
    <t>廊坊耀莱成龙国际影城（迎宾路店）</t>
  </si>
  <si>
    <t>数据暂无</t>
    <phoneticPr fontId="11" type="noConversion"/>
  </si>
  <si>
    <t>上海自贸区</t>
    <phoneticPr fontId="11" type="noConversion"/>
  </si>
  <si>
    <t>重庆市巴南区鱼轻路33号鲁能南渝秀街6楼</t>
    <phoneticPr fontId="11" type="noConversion"/>
  </si>
  <si>
    <t>鱼洞商圈</t>
    <phoneticPr fontId="11" type="noConversion"/>
  </si>
  <si>
    <t>成都市金牛区恒德路16号1-410号</t>
    <phoneticPr fontId="11" type="noConversion"/>
  </si>
  <si>
    <t>马鞍路商圈</t>
    <phoneticPr fontId="11" type="noConversion"/>
  </si>
  <si>
    <t xml:space="preserve">2018.3.23更新  </t>
    <phoneticPr fontId="11" type="noConversion"/>
  </si>
  <si>
    <t>待确认</t>
  </si>
  <si>
    <t>福州观者国际影城（首山新都汇店）</t>
    <phoneticPr fontId="11" type="noConversion"/>
  </si>
  <si>
    <t>北京耀莱成龙国际影城（五棵松店）</t>
    <phoneticPr fontId="11" type="noConversion"/>
  </si>
  <si>
    <t>合肥庐江大剧院</t>
  </si>
  <si>
    <t>合肥帕加尼国际影城肥东店</t>
  </si>
  <si>
    <t>合肥梦溪智泉影城</t>
  </si>
  <si>
    <t>合肥智泉大地影城（尚泽店）</t>
  </si>
  <si>
    <t>城东商圈</t>
  </si>
  <si>
    <t>合肥市庐江县城东大道与经四路交叉口</t>
  </si>
  <si>
    <t>生活文化商圈</t>
  </si>
  <si>
    <t>合肥市肥东县人民路阅生活文化广场</t>
  </si>
  <si>
    <t>溪梦商圈</t>
  </si>
  <si>
    <t>合肥市瑶海区新站区淮海大道与梦溪路</t>
  </si>
  <si>
    <t>大都会商圈</t>
  </si>
  <si>
    <t>合肥市蜀山区莲花路与石门路交汇处尚泽大都会B座3层</t>
  </si>
  <si>
    <t>福州星秀国际影城</t>
  </si>
  <si>
    <t>福州市闽侯县甘蔗街道世茂滨江2号商业</t>
  </si>
  <si>
    <t>南宁宾阳时代电影城</t>
  </si>
  <si>
    <t>南宁中影爱维星国际影城武鸣店</t>
  </si>
  <si>
    <t>商贸城广场</t>
  </si>
  <si>
    <t>南宁市宾阳县广场南路小花园旁</t>
    <phoneticPr fontId="11" type="noConversion"/>
  </si>
  <si>
    <t>恒宁商圈</t>
  </si>
  <si>
    <t>南宁市武鸣区兴武大道167号恒宁太阳广场3层</t>
  </si>
  <si>
    <t>镇江玖珑影城</t>
  </si>
  <si>
    <t>大港玖珑城商圈</t>
  </si>
  <si>
    <t>镇江市大港平昌新城玖珑城大地影院</t>
  </si>
  <si>
    <t>扬州中影海润杜比巨幕影院</t>
  </si>
  <si>
    <t>昌建广场商圈</t>
  </si>
  <si>
    <t>扬州市邗江区昌建广场10号楼3层</t>
  </si>
  <si>
    <t>包头MZC影城泊景湾店</t>
    <phoneticPr fontId="11" type="noConversion"/>
  </si>
  <si>
    <t>包头中数国际影城</t>
  </si>
  <si>
    <t>包头汇星国际影城</t>
  </si>
  <si>
    <t>包头神华国际影城</t>
  </si>
  <si>
    <t>维多利亚商圈</t>
  </si>
  <si>
    <t>包头市东河维多利亚购物中心4楼</t>
  </si>
  <si>
    <t>维多利商圈</t>
  </si>
  <si>
    <t>包头市昆区维多利亚购物中心5楼</t>
  </si>
  <si>
    <t>神华商圈</t>
  </si>
  <si>
    <t>包头市神华购物中心4楼</t>
  </si>
  <si>
    <t>时代财富商圈</t>
  </si>
  <si>
    <t>包头市青山区青山路125号（原二机文化宫）</t>
  </si>
  <si>
    <t>包头金亿国际影城</t>
    <phoneticPr fontId="11" type="noConversion"/>
  </si>
  <si>
    <r>
      <t>南京仙林上影影院</t>
    </r>
    <r>
      <rPr>
        <sz val="10"/>
        <color rgb="FFFF0000"/>
        <rFont val="微软雅黑"/>
        <family val="2"/>
        <charset val="134"/>
      </rPr>
      <t>-2018年4月1日开始启用</t>
    </r>
    <phoneticPr fontId="11" type="noConversion"/>
  </si>
  <si>
    <t>待确认</t>
    <phoneticPr fontId="11" type="noConversion"/>
  </si>
  <si>
    <t>ok</t>
    <phoneticPr fontId="11" type="noConversion"/>
  </si>
  <si>
    <t>no</t>
    <phoneticPr fontId="11" type="noConversion"/>
  </si>
  <si>
    <t>北京中影国际影城（石榴中心店）</t>
    <phoneticPr fontId="11" type="noConversion"/>
  </si>
  <si>
    <t>乐幕</t>
    <phoneticPr fontId="11" type="noConversion"/>
  </si>
  <si>
    <t>乐幕</t>
    <phoneticPr fontId="11" type="noConversion"/>
  </si>
</sst>
</file>

<file path=xl/styles.xml><?xml version="1.0" encoding="utf-8"?>
<styleSheet xmlns="http://schemas.openxmlformats.org/spreadsheetml/2006/main">
  <numFmts count="58">
    <numFmt numFmtId="5" formatCode="&quot;¥&quot;#,##0;&quot;¥&quot;\-#,##0"/>
    <numFmt numFmtId="7" formatCode="&quot;¥&quot;#,##0.00;&quot;¥&quot;\-#,##0.00"/>
    <numFmt numFmtId="41" formatCode="_ * #,##0_ ;_ * \-#,##0_ ;_ * &quot;-&quot;_ ;_ @_ "/>
    <numFmt numFmtId="44" formatCode="_ &quot;¥&quot;* #,##0.00_ ;_ &quot;¥&quot;* \-#,##0.00_ ;_ &quot;¥&quot;* &quot;-&quot;??_ ;_ @_ "/>
    <numFmt numFmtId="43" formatCode="_ * #,##0.00_ ;_ * \-#,##0.00_ ;_ * &quot;-&quot;??_ ;_ @_ "/>
    <numFmt numFmtId="176" formatCode="_-* #,##0_-;\-* #,##0_-;_-* &quot;-&quot;_-;_-@_-"/>
    <numFmt numFmtId="177" formatCode="_-* #,##0.00_-;\-* #,##0.00_-;_-* &quot;-&quot;??_-;_-@_-"/>
    <numFmt numFmtId="178" formatCode="0_);[Red]\(0\)"/>
    <numFmt numFmtId="179" formatCode="_ * #,##0_ ;_ * \-#,##0_ ;_ * &quot;-&quot;??_ ;_ @_ "/>
    <numFmt numFmtId="180" formatCode="0_ "/>
    <numFmt numFmtId="181" formatCode="0.0%"/>
    <numFmt numFmtId="182" formatCode="#,##0.00_ "/>
    <numFmt numFmtId="183" formatCode="#,##0_ "/>
    <numFmt numFmtId="184" formatCode="_(* #,##0.00_);_(* \(#,##0.00\);_(* &quot;-&quot;??_);_(@_)"/>
    <numFmt numFmtId="185" formatCode="&quot;$&quot;#,##0_);\(&quot;$&quot;#,##0\)"/>
    <numFmt numFmtId="186" formatCode="&quot;$&quot;#,##0_);[Red]\(&quot;$&quot;#,##0\)"/>
    <numFmt numFmtId="187" formatCode="&quot;$&quot;#,##0.00_);\(&quot;$&quot;#,##0.00\)"/>
    <numFmt numFmtId="188" formatCode="&quot;$&quot;#,##0.00_);[Red]\(&quot;$&quot;#,##0.00\)"/>
    <numFmt numFmtId="189" formatCode="_(&quot;$&quot;* #,##0_);_(&quot;$&quot;* \(#,##0\);_(&quot;$&quot;* &quot;-&quot;_);_(@_)"/>
    <numFmt numFmtId="190" formatCode="_(* #,##0_);_(* \(#,##0\);_(* &quot;-&quot;_);_(@_)"/>
    <numFmt numFmtId="191" formatCode="_(&quot;$&quot;* #,##0.00_);_(&quot;$&quot;* \(#,##0.00\);_(&quot;$&quot;* &quot;-&quot;??_);_(@_)"/>
    <numFmt numFmtId="192" formatCode="_-&quot;£&quot;* #,##0_-;\-&quot;£&quot;* #,##0_-;_-&quot;£&quot;* &quot;-&quot;_-;_-@_-"/>
    <numFmt numFmtId="193" formatCode="_-&quot;£&quot;* #,##0.00_-;\-&quot;£&quot;* #,##0.00_-;_-&quot;£&quot;* &quot;-&quot;??_-;_-@_-"/>
    <numFmt numFmtId="194" formatCode="0.00_)"/>
    <numFmt numFmtId="195" formatCode="_(* #,##0_);_(* \(#,##0\);_(* &quot;-&quot;??_);_(@_)"/>
    <numFmt numFmtId="196" formatCode="&quot;$&quot;#,##0;[Red]\-&quot;$&quot;#,##0"/>
    <numFmt numFmtId="197" formatCode="&quot;\&quot;#,##0;[Red]&quot;\&quot;\-#,##0"/>
    <numFmt numFmtId="198" formatCode="&quot;\&quot;#,##0.00;[Red]&quot;\&quot;\-#,##0.00"/>
    <numFmt numFmtId="199" formatCode=";;;"/>
    <numFmt numFmtId="200" formatCode="#,##0\ &quot;DM&quot;;[Red]\-#,##0\ &quot;DM&quot;"/>
    <numFmt numFmtId="201" formatCode="#,##0.0_);\(#,##0.0\)"/>
    <numFmt numFmtId="202" formatCode="_-* #,##0.00\ _D_M_-;\-* #,##0.00\ _D_M_-;_-* &quot;-&quot;??\ _D_M_-;_-@_-"/>
    <numFmt numFmtId="203" formatCode="&quot;$&quot;#,##0\ ;\(&quot;$&quot;#,##0\)"/>
    <numFmt numFmtId="204" formatCode="_-* #,##0\ _D_M_-;\-* #,##0\ _D_M_-;_-* &quot;-&quot;\ _D_M_-;_-@_-"/>
    <numFmt numFmtId="205" formatCode="_ &quot;\&quot;* #,##0_ ;_ &quot;\&quot;* \-#,##0_ ;_ &quot;\&quot;* &quot;-&quot;_ ;_ @_ "/>
    <numFmt numFmtId="206" formatCode="_ &quot;\&quot;* #,##0.00_ ;_ &quot;\&quot;* \-#,##0.00_ ;_ &quot;\&quot;* &quot;-&quot;??_ ;_ @_ "/>
    <numFmt numFmtId="207" formatCode="#,##0.000_ "/>
    <numFmt numFmtId="208" formatCode="#,##0.000000"/>
    <numFmt numFmtId="209" formatCode="_-&quot;$&quot;* #,##0_-;\-&quot;$&quot;* #,##0_-;_-&quot;$&quot;* &quot;-&quot;_-;_-@_-"/>
    <numFmt numFmtId="210" formatCode="0.0%;\(0.0%\)"/>
    <numFmt numFmtId="211" formatCode="#,##0;\(#,##0\)"/>
    <numFmt numFmtId="212" formatCode="\$#,##0.00;\(\$#,##0.00\)"/>
    <numFmt numFmtId="213" formatCode="\$#,##0;\(\$#,##0\)"/>
    <numFmt numFmtId="214" formatCode="_-* #,##0\ _F_-;\-* #,##0\ _F_-;_-* &quot;-&quot;\ _F_-;_-@_-"/>
    <numFmt numFmtId="215" formatCode="_-* #,##0.00\ _F_-;\-* #,##0.00\ _F_-;_-* &quot;-&quot;??\ _F_-;_-@_-"/>
    <numFmt numFmtId="216" formatCode="_-* #,##0\ &quot;F&quot;_-;\-* #,##0\ &quot;F&quot;_-;_-* &quot;-&quot;\ &quot;F&quot;_-;_-@_-"/>
    <numFmt numFmtId="217" formatCode="_-* #,##0.00\ &quot;F&quot;_-;\-* #,##0.00\ &quot;F&quot;_-;_-* &quot;-&quot;??\ &quot;F&quot;_-;_-@_-"/>
    <numFmt numFmtId="218" formatCode="&quot;£&quot;#,##0.00;\-&quot;£&quot;#,##0.00"/>
    <numFmt numFmtId="219" formatCode="#,##0.00\ &quot;kr&quot;;[Red]\-#,##0.00\ &quot;kr&quot;"/>
    <numFmt numFmtId="220" formatCode="General_)"/>
    <numFmt numFmtId="221" formatCode="#,##0\ &quot;$&quot;_);[Red]\(#,##0\ &quot;$&quot;\)"/>
    <numFmt numFmtId="222" formatCode="#,##0.00\ &quot;$&quot;_);[Red]\(#,##0.00\ &quot;$&quot;\)"/>
    <numFmt numFmtId="223" formatCode="0.0"/>
    <numFmt numFmtId="224" formatCode="_ * #,##0.000_ ;_ * \-#,##0.000_ ;_ * &quot;-&quot;??_ ;_ @_ "/>
    <numFmt numFmtId="225" formatCode="0.0_);[Red]\(0.0\)"/>
    <numFmt numFmtId="226" formatCode="&quot;¥&quot;#,##0_);[Red]\(&quot;¥&quot;#,##0\)"/>
    <numFmt numFmtId="227" formatCode="#,##0_);[Red]\(#,##0\)"/>
    <numFmt numFmtId="228" formatCode="#,##0.00_);[Red]\(#,##0.00\)"/>
  </numFmts>
  <fonts count="239">
    <font>
      <sz val="12"/>
      <name val="宋体"/>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Times New Roman"/>
      <family val="1"/>
    </font>
    <font>
      <b/>
      <sz val="11"/>
      <name val="Times New Roman"/>
      <family val="1"/>
    </font>
    <font>
      <sz val="10"/>
      <name val="Arial"/>
      <family val="2"/>
    </font>
    <font>
      <sz val="12"/>
      <name val="Times New Roman"/>
      <family val="1"/>
    </font>
    <font>
      <sz val="10"/>
      <name val="Helv"/>
      <family val="2"/>
    </font>
    <font>
      <sz val="13"/>
      <name val="Tms Rmn"/>
      <family val="1"/>
    </font>
    <font>
      <sz val="8"/>
      <name val="LinePrinter"/>
      <family val="2"/>
    </font>
    <font>
      <sz val="12"/>
      <name val="长城粗隶书"/>
      <family val="3"/>
      <charset val="134"/>
    </font>
    <font>
      <sz val="12"/>
      <name val="??ì?"/>
      <family val="1"/>
    </font>
    <font>
      <sz val="8"/>
      <name val="Times New Roman"/>
      <family val="1"/>
    </font>
    <font>
      <b/>
      <sz val="10"/>
      <name val="MS Sans Serif"/>
      <family val="2"/>
    </font>
    <font>
      <sz val="10"/>
      <color indexed="8"/>
      <name val="Arial"/>
      <family val="2"/>
    </font>
    <font>
      <b/>
      <sz val="13"/>
      <name val="Tms Rmn"/>
      <family val="1"/>
    </font>
    <font>
      <b/>
      <sz val="10"/>
      <name val="Arial"/>
      <family val="2"/>
    </font>
    <font>
      <sz val="10"/>
      <color indexed="8"/>
      <name val="Impact"/>
      <family val="2"/>
    </font>
    <font>
      <sz val="10"/>
      <color indexed="12"/>
      <name val="黑体"/>
      <family val="3"/>
      <charset val="134"/>
    </font>
    <font>
      <sz val="12"/>
      <color indexed="24"/>
      <name val="Arial"/>
      <family val="2"/>
    </font>
    <font>
      <sz val="10"/>
      <name val="MS Serif"/>
      <family val="1"/>
    </font>
    <font>
      <sz val="10"/>
      <name val="Courier"/>
      <family val="3"/>
    </font>
    <font>
      <sz val="10"/>
      <color indexed="16"/>
      <name val="MS Serif"/>
      <family val="1"/>
    </font>
    <font>
      <u/>
      <sz val="12"/>
      <color indexed="36"/>
      <name val="Times New Roman"/>
      <family val="1"/>
    </font>
    <font>
      <sz val="8"/>
      <name val="Arial"/>
      <family val="2"/>
    </font>
    <font>
      <b/>
      <sz val="12"/>
      <name val="Arial"/>
      <family val="2"/>
    </font>
    <font>
      <sz val="18"/>
      <color indexed="24"/>
      <name val="Arial"/>
      <family val="2"/>
    </font>
    <font>
      <sz val="8"/>
      <color indexed="24"/>
      <name val="Arial"/>
      <family val="2"/>
    </font>
    <font>
      <b/>
      <sz val="18"/>
      <name val="Arial"/>
      <family val="2"/>
    </font>
    <font>
      <u/>
      <sz val="12"/>
      <color indexed="12"/>
      <name val="Times New Roman"/>
      <family val="1"/>
    </font>
    <font>
      <sz val="10"/>
      <name val="標楷體"/>
      <family val="4"/>
    </font>
    <font>
      <sz val="10"/>
      <name val="標楷體"/>
      <family val="4"/>
    </font>
    <font>
      <sz val="10"/>
      <name val="CG Times (W1)"/>
      <family val="1"/>
    </font>
    <font>
      <sz val="10"/>
      <name val="MS Sans Serif"/>
      <family val="2"/>
    </font>
    <font>
      <u/>
      <sz val="10"/>
      <color indexed="12"/>
      <name val="Arial"/>
      <family val="2"/>
    </font>
    <font>
      <sz val="7"/>
      <name val="Small Fonts"/>
      <family val="2"/>
    </font>
    <font>
      <b/>
      <i/>
      <sz val="16"/>
      <name val="Helv"/>
      <family val="2"/>
    </font>
    <font>
      <sz val="30"/>
      <name val="Tms Rmn"/>
      <family val="1"/>
    </font>
    <font>
      <sz val="8"/>
      <name val="Helv"/>
      <family val="2"/>
    </font>
    <font>
      <b/>
      <sz val="10"/>
      <name val="Geneva"/>
      <family val="2"/>
    </font>
    <font>
      <b/>
      <sz val="12"/>
      <color indexed="8"/>
      <name val="Arial"/>
      <family val="2"/>
    </font>
    <font>
      <b/>
      <i/>
      <sz val="12"/>
      <color indexed="8"/>
      <name val="Arial"/>
      <family val="2"/>
    </font>
    <font>
      <sz val="12"/>
      <color indexed="8"/>
      <name val="Arial"/>
      <family val="2"/>
    </font>
    <font>
      <b/>
      <sz val="10"/>
      <color indexed="8"/>
      <name val="Arial"/>
      <family val="2"/>
    </font>
    <font>
      <i/>
      <sz val="12"/>
      <color indexed="8"/>
      <name val="Arial"/>
      <family val="2"/>
    </font>
    <font>
      <sz val="19"/>
      <color indexed="48"/>
      <name val="Arial"/>
      <family val="2"/>
    </font>
    <font>
      <sz val="12"/>
      <color indexed="14"/>
      <name val="Arial"/>
      <family val="2"/>
    </font>
    <font>
      <b/>
      <sz val="8"/>
      <color indexed="8"/>
      <name val="Helv"/>
      <family val="2"/>
    </font>
    <font>
      <u/>
      <sz val="9"/>
      <color indexed="12"/>
      <name val="宋体"/>
      <family val="3"/>
      <charset val="134"/>
    </font>
    <font>
      <u/>
      <sz val="12"/>
      <color indexed="12"/>
      <name val="宋体"/>
      <family val="3"/>
      <charset val="134"/>
    </font>
    <font>
      <sz val="12"/>
      <name val="冼极"/>
      <family val="2"/>
    </font>
    <font>
      <sz val="12"/>
      <name val="??朢痽"/>
      <family val="2"/>
    </font>
    <font>
      <sz val="12"/>
      <name val="官帕眉"/>
      <family val="3"/>
    </font>
    <font>
      <u/>
      <sz val="9"/>
      <color indexed="36"/>
      <name val="宋体"/>
      <family val="3"/>
      <charset val="134"/>
    </font>
    <font>
      <sz val="12"/>
      <name val="新細明體"/>
      <family val="1"/>
      <charset val="136"/>
    </font>
    <font>
      <sz val="12"/>
      <name val="夥u"/>
      <family val="3"/>
    </font>
    <font>
      <sz val="11"/>
      <name val="ＭＳ Ｐゴシック"/>
      <family val="2"/>
    </font>
    <font>
      <sz val="12"/>
      <name val="바탕체"/>
      <family val="3"/>
    </font>
    <font>
      <sz val="10"/>
      <name val="Geneva"/>
      <family val="2"/>
    </font>
    <font>
      <sz val="12"/>
      <name val="Courier"/>
      <family val="3"/>
    </font>
    <font>
      <u/>
      <sz val="12"/>
      <color indexed="20"/>
      <name val="宋体"/>
      <family val="3"/>
      <charset val="134"/>
    </font>
    <font>
      <sz val="12"/>
      <name val="夥鰻羹"/>
      <family val="3"/>
    </font>
    <font>
      <sz val="11"/>
      <name val="柧挬"/>
      <family val="3"/>
    </font>
    <font>
      <sz val="11"/>
      <name val="絡"/>
      <family val="3"/>
    </font>
    <font>
      <sz val="12"/>
      <name val="穝灿砰"/>
      <family val="2"/>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color indexed="12"/>
      <name val="黑体"/>
      <family val="3"/>
      <charset val="134"/>
    </font>
    <font>
      <u/>
      <sz val="12"/>
      <color indexed="12"/>
      <name val="宋体"/>
      <family val="3"/>
      <charset val="134"/>
    </font>
    <font>
      <sz val="12"/>
      <name val="微软雅黑"/>
      <family val="2"/>
      <charset val="134"/>
    </font>
    <font>
      <sz val="10"/>
      <name val="微软雅黑"/>
      <family val="2"/>
      <charset val="134"/>
    </font>
    <font>
      <b/>
      <sz val="11"/>
      <color indexed="18"/>
      <name val="微软雅黑"/>
      <family val="2"/>
      <charset val="134"/>
    </font>
    <font>
      <sz val="10"/>
      <color indexed="18"/>
      <name val="微软雅黑"/>
      <family val="2"/>
      <charset val="134"/>
    </font>
    <font>
      <sz val="12"/>
      <color indexed="18"/>
      <name val="微软雅黑"/>
      <family val="2"/>
      <charset val="134"/>
    </font>
    <font>
      <sz val="9"/>
      <name val="微软雅黑"/>
      <family val="2"/>
      <charset val="134"/>
    </font>
    <font>
      <b/>
      <sz val="12"/>
      <color indexed="8"/>
      <name val="微软雅黑"/>
      <family val="2"/>
      <charset val="134"/>
    </font>
    <font>
      <sz val="9"/>
      <color indexed="8"/>
      <name val="微软雅黑"/>
      <family val="2"/>
      <charset val="134"/>
    </font>
    <font>
      <b/>
      <sz val="9"/>
      <color indexed="9"/>
      <name val="微软雅黑"/>
      <family val="2"/>
      <charset val="134"/>
    </font>
    <font>
      <b/>
      <sz val="9"/>
      <name val="微软雅黑"/>
      <family val="2"/>
      <charset val="134"/>
    </font>
    <font>
      <b/>
      <sz val="10"/>
      <color indexed="8"/>
      <name val="微软雅黑"/>
      <family val="2"/>
      <charset val="134"/>
    </font>
    <font>
      <sz val="10"/>
      <color indexed="8"/>
      <name val="微软雅黑"/>
      <family val="2"/>
      <charset val="134"/>
    </font>
    <font>
      <b/>
      <sz val="9"/>
      <color indexed="8"/>
      <name val="微软雅黑"/>
      <family val="2"/>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標楷體"/>
      <family val="4"/>
    </font>
    <font>
      <u/>
      <sz val="12"/>
      <color indexed="12"/>
      <name val="宋体"/>
      <family val="3"/>
      <charset val="134"/>
    </font>
    <font>
      <u/>
      <sz val="12"/>
      <color indexed="20"/>
      <name val="宋体"/>
      <family val="3"/>
      <charset val="134"/>
    </font>
    <font>
      <b/>
      <sz val="11"/>
      <color indexed="30"/>
      <name val="微软雅黑"/>
      <family val="2"/>
      <charset val="134"/>
    </font>
    <font>
      <sz val="8"/>
      <name val="微软雅黑"/>
      <family val="2"/>
      <charset val="134"/>
    </font>
    <font>
      <sz val="10"/>
      <color indexed="12"/>
      <name val="黑体"/>
      <family val="3"/>
      <charset val="134"/>
    </font>
    <font>
      <sz val="12"/>
      <name val="宋体"/>
      <family val="3"/>
      <charset val="134"/>
    </font>
    <font>
      <sz val="11"/>
      <color indexed="8"/>
      <name val="宋体"/>
      <family val="3"/>
      <charset val="134"/>
    </font>
    <font>
      <b/>
      <sz val="11"/>
      <color indexed="52"/>
      <name val="宋体"/>
      <family val="3"/>
      <charset val="134"/>
    </font>
    <font>
      <sz val="11"/>
      <color indexed="17"/>
      <name val="宋体"/>
      <family val="3"/>
      <charset val="134"/>
    </font>
    <font>
      <sz val="11"/>
      <color indexed="52"/>
      <name val="宋体"/>
      <family val="3"/>
      <charset val="134"/>
    </font>
    <font>
      <sz val="12"/>
      <color indexed="20"/>
      <name val="宋体"/>
      <family val="3"/>
      <charset val="134"/>
    </font>
    <font>
      <sz val="11"/>
      <color indexed="9"/>
      <name val="宋体"/>
      <family val="3"/>
      <charset val="134"/>
    </font>
    <font>
      <u/>
      <sz val="12"/>
      <color indexed="12"/>
      <name val="宋体"/>
      <family val="3"/>
      <charset val="134"/>
    </font>
    <font>
      <sz val="11"/>
      <color indexed="62"/>
      <name val="宋体"/>
      <family val="3"/>
      <charset val="134"/>
    </font>
    <font>
      <sz val="11"/>
      <color indexed="20"/>
      <name val="宋体"/>
      <family val="3"/>
      <charset val="134"/>
    </font>
    <font>
      <b/>
      <sz val="11"/>
      <color indexed="63"/>
      <name val="宋体"/>
      <family val="3"/>
      <charset val="134"/>
    </font>
    <font>
      <b/>
      <sz val="11"/>
      <color indexed="9"/>
      <name val="宋体"/>
      <family val="3"/>
      <charset val="134"/>
    </font>
    <font>
      <sz val="11"/>
      <color indexed="10"/>
      <name val="宋体"/>
      <family val="3"/>
      <charset val="134"/>
    </font>
    <font>
      <b/>
      <sz val="13"/>
      <color indexed="56"/>
      <name val="宋体"/>
      <family val="3"/>
      <charset val="134"/>
    </font>
    <font>
      <b/>
      <sz val="18"/>
      <color indexed="56"/>
      <name val="宋体"/>
      <family val="3"/>
      <charset val="134"/>
    </font>
    <font>
      <i/>
      <sz val="11"/>
      <color indexed="23"/>
      <name val="宋体"/>
      <family val="3"/>
      <charset val="134"/>
    </font>
    <font>
      <b/>
      <sz val="11"/>
      <color indexed="56"/>
      <name val="宋体"/>
      <family val="3"/>
      <charset val="134"/>
    </font>
    <font>
      <u/>
      <sz val="12"/>
      <color indexed="20"/>
      <name val="宋体"/>
      <family val="3"/>
      <charset val="134"/>
    </font>
    <font>
      <b/>
      <sz val="15"/>
      <color indexed="56"/>
      <name val="宋体"/>
      <family val="3"/>
      <charset val="134"/>
    </font>
    <font>
      <sz val="11"/>
      <color indexed="60"/>
      <name val="宋体"/>
      <family val="3"/>
      <charset val="134"/>
    </font>
    <font>
      <b/>
      <sz val="11"/>
      <color indexed="8"/>
      <name val="宋体"/>
      <family val="3"/>
      <charset val="134"/>
    </font>
    <font>
      <sz val="12"/>
      <name val="长城粗隶书"/>
      <family val="3"/>
      <charset val="134"/>
    </font>
    <font>
      <sz val="10"/>
      <color indexed="10"/>
      <name val="微软雅黑"/>
      <family val="2"/>
      <charset val="134"/>
    </font>
    <font>
      <b/>
      <sz val="10"/>
      <name val="微软雅黑"/>
      <family val="2"/>
      <charset val="134"/>
    </font>
    <font>
      <b/>
      <sz val="10"/>
      <color indexed="9"/>
      <name val="微软雅黑"/>
      <family val="2"/>
      <charset val="134"/>
    </font>
    <font>
      <b/>
      <sz val="16"/>
      <color indexed="8"/>
      <name val="微软雅黑"/>
      <family val="2"/>
      <charset val="134"/>
    </font>
    <font>
      <sz val="11"/>
      <color indexed="9"/>
      <name val="宋体"/>
      <family val="3"/>
      <charset val="134"/>
    </font>
    <font>
      <sz val="11"/>
      <color indexed="52"/>
      <name val="宋体"/>
      <family val="3"/>
      <charset val="134"/>
    </font>
    <font>
      <sz val="11"/>
      <color indexed="20"/>
      <name val="宋体"/>
      <family val="3"/>
      <charset val="134"/>
    </font>
    <font>
      <b/>
      <sz val="11"/>
      <color indexed="56"/>
      <name val="宋体"/>
      <family val="3"/>
      <charset val="134"/>
    </font>
    <font>
      <sz val="11"/>
      <color indexed="10"/>
      <name val="宋体"/>
      <family val="3"/>
      <charset val="134"/>
    </font>
    <font>
      <b/>
      <sz val="11"/>
      <color indexed="63"/>
      <name val="宋体"/>
      <family val="3"/>
      <charset val="134"/>
    </font>
    <font>
      <b/>
      <sz val="15"/>
      <color indexed="56"/>
      <name val="宋体"/>
      <family val="3"/>
      <charset val="134"/>
    </font>
    <font>
      <b/>
      <sz val="13"/>
      <color indexed="56"/>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60"/>
      <name val="宋体"/>
      <family val="3"/>
      <charset val="134"/>
    </font>
    <font>
      <sz val="12"/>
      <name val="宋体"/>
      <family val="3"/>
      <charset val="134"/>
    </font>
    <font>
      <b/>
      <sz val="18"/>
      <color indexed="56"/>
      <name val="宋体"/>
      <family val="3"/>
      <charset val="134"/>
    </font>
    <font>
      <sz val="11"/>
      <color indexed="62"/>
      <name val="宋体"/>
      <family val="3"/>
      <charset val="134"/>
    </font>
    <font>
      <sz val="11"/>
      <color indexed="8"/>
      <name val="宋体"/>
      <family val="3"/>
      <charset val="134"/>
    </font>
    <font>
      <sz val="10"/>
      <name val="標楷體"/>
      <family val="4"/>
    </font>
    <font>
      <sz val="12"/>
      <name val="新細明體"/>
      <family val="1"/>
      <charset val="136"/>
    </font>
    <font>
      <sz val="11"/>
      <color indexed="8"/>
      <name val="宋体"/>
      <family val="3"/>
      <charset val="134"/>
    </font>
    <font>
      <sz val="12"/>
      <color indexed="8"/>
      <name val="微软雅黑"/>
      <family val="2"/>
      <charset val="134"/>
    </font>
    <font>
      <b/>
      <sz val="6"/>
      <color indexed="17"/>
      <name val="微软雅黑"/>
      <family val="2"/>
      <charset val="134"/>
    </font>
    <font>
      <sz val="9"/>
      <color indexed="56"/>
      <name val="微软雅黑"/>
      <family val="2"/>
      <charset val="134"/>
    </font>
    <font>
      <sz val="12"/>
      <color indexed="56"/>
      <name val="微软雅黑"/>
      <family val="2"/>
      <charset val="134"/>
    </font>
    <font>
      <sz val="12"/>
      <color indexed="56"/>
      <name val="宋体"/>
      <family val="3"/>
      <charset val="134"/>
    </font>
    <font>
      <b/>
      <sz val="10"/>
      <color indexed="10"/>
      <name val="微软雅黑"/>
      <family val="2"/>
      <charset val="134"/>
    </font>
    <font>
      <b/>
      <i/>
      <u val="singleAccounting"/>
      <sz val="10"/>
      <color indexed="9"/>
      <name val="微软雅黑"/>
      <family val="2"/>
      <charset val="134"/>
    </font>
    <font>
      <sz val="12"/>
      <name val="宋体"/>
      <family val="3"/>
      <charset val="134"/>
    </font>
    <font>
      <sz val="11"/>
      <color theme="1"/>
      <name val="宋体"/>
      <family val="3"/>
      <charset val="134"/>
      <scheme val="minor"/>
    </font>
    <font>
      <sz val="10"/>
      <color theme="1"/>
      <name val="微软雅黑"/>
      <family val="2"/>
      <charset val="134"/>
    </font>
    <font>
      <b/>
      <sz val="10"/>
      <color theme="1"/>
      <name val="微软雅黑"/>
      <family val="2"/>
      <charset val="134"/>
    </font>
    <font>
      <b/>
      <sz val="10"/>
      <color rgb="FFFF0000"/>
      <name val="微软雅黑"/>
      <family val="2"/>
      <charset val="134"/>
    </font>
    <font>
      <sz val="11"/>
      <color rgb="FF006100"/>
      <name val="宋体"/>
      <family val="2"/>
      <charset val="134"/>
      <scheme val="minor"/>
    </font>
    <font>
      <sz val="11"/>
      <color rgb="FF9C0006"/>
      <name val="宋体"/>
      <family val="2"/>
      <charset val="134"/>
      <scheme val="minor"/>
    </font>
    <font>
      <sz val="11"/>
      <color rgb="FF9C0006"/>
      <name val="宋体"/>
      <family val="3"/>
      <charset val="134"/>
      <scheme val="minor"/>
    </font>
    <font>
      <sz val="11"/>
      <color theme="1"/>
      <name val="宋体"/>
      <family val="2"/>
      <scheme val="minor"/>
    </font>
    <font>
      <u/>
      <sz val="11"/>
      <color theme="10"/>
      <name val="宋体"/>
      <family val="3"/>
      <charset val="134"/>
    </font>
    <font>
      <sz val="11"/>
      <color rgb="FF006100"/>
      <name val="宋体"/>
      <family val="3"/>
      <charset val="134"/>
      <scheme val="minor"/>
    </font>
    <font>
      <sz val="11"/>
      <color rgb="FF9C6500"/>
      <name val="宋体"/>
      <family val="3"/>
      <charset val="134"/>
      <scheme val="minor"/>
    </font>
    <font>
      <sz val="12"/>
      <color indexed="60"/>
      <name val="宋体"/>
      <family val="3"/>
      <charset val="134"/>
    </font>
    <font>
      <sz val="9"/>
      <name val="宋体"/>
      <family val="2"/>
      <charset val="134"/>
      <scheme val="minor"/>
    </font>
    <font>
      <b/>
      <sz val="10"/>
      <color rgb="FFFFFFFF"/>
      <name val="微软雅黑"/>
      <family val="2"/>
      <charset val="134"/>
    </font>
    <font>
      <sz val="10"/>
      <color rgb="FF000080"/>
      <name val="微软雅黑"/>
      <family val="2"/>
      <charset val="134"/>
    </font>
    <font>
      <sz val="11"/>
      <color theme="1"/>
      <name val="微软雅黑"/>
      <family val="2"/>
      <charset val="134"/>
    </font>
    <font>
      <sz val="10"/>
      <color rgb="FFFF0000"/>
      <name val="微软雅黑"/>
      <family val="2"/>
      <charset val="134"/>
    </font>
    <font>
      <b/>
      <sz val="12"/>
      <name val="微软雅黑"/>
      <family val="2"/>
      <charset val="134"/>
    </font>
    <font>
      <b/>
      <sz val="9"/>
      <color theme="0"/>
      <name val="微软雅黑"/>
      <family val="2"/>
      <charset val="134"/>
    </font>
    <font>
      <sz val="11"/>
      <color indexed="8"/>
      <name val="微软雅黑"/>
      <family val="2"/>
      <charset val="134"/>
    </font>
    <font>
      <sz val="11"/>
      <name val="Times New Roman"/>
      <family val="1"/>
    </font>
    <font>
      <sz val="10"/>
      <color indexed="20"/>
      <name val="宋体"/>
      <family val="3"/>
      <charset val="134"/>
    </font>
    <font>
      <sz val="10"/>
      <color indexed="17"/>
      <name val="宋体"/>
      <family val="3"/>
      <charset val="134"/>
    </font>
    <font>
      <sz val="11"/>
      <color indexed="8"/>
      <name val="Tahoma"/>
      <family val="2"/>
    </font>
    <font>
      <sz val="12"/>
      <color theme="1"/>
      <name val="宋体"/>
      <family val="3"/>
      <charset val="134"/>
      <scheme val="minor"/>
    </font>
    <font>
      <sz val="12"/>
      <color indexed="8"/>
      <name val="宋体"/>
      <family val="3"/>
      <charset val="134"/>
    </font>
    <font>
      <b/>
      <sz val="12"/>
      <name val="宋体"/>
      <family val="3"/>
      <charset val="134"/>
    </font>
    <font>
      <b/>
      <sz val="18"/>
      <name val="微软雅黑"/>
      <family val="2"/>
      <charset val="134"/>
    </font>
    <font>
      <b/>
      <sz val="12"/>
      <color theme="0"/>
      <name val="微软雅黑"/>
      <family val="2"/>
      <charset val="134"/>
    </font>
    <font>
      <b/>
      <sz val="10"/>
      <color theme="0"/>
      <name val="微软雅黑"/>
      <family val="2"/>
      <charset val="134"/>
    </font>
    <font>
      <sz val="8"/>
      <color rgb="FFFF0000"/>
      <name val="微软雅黑"/>
      <family val="2"/>
      <charset val="134"/>
    </font>
    <font>
      <sz val="8"/>
      <color indexed="9"/>
      <name val="微软雅黑"/>
      <family val="2"/>
      <charset val="134"/>
    </font>
    <font>
      <b/>
      <sz val="10.5"/>
      <name val="微软雅黑"/>
      <family val="2"/>
      <charset val="134"/>
    </font>
    <font>
      <sz val="10"/>
      <color rgb="FF333333"/>
      <name val="微软雅黑"/>
      <family val="2"/>
      <charset val="134"/>
    </font>
    <font>
      <sz val="9"/>
      <name val="宋体"/>
      <family val="3"/>
      <charset val="134"/>
      <scheme val="minor"/>
    </font>
  </fonts>
  <fills count="70">
    <fill>
      <patternFill patternType="none"/>
    </fill>
    <fill>
      <patternFill patternType="gray125"/>
    </fill>
    <fill>
      <patternFill patternType="solid">
        <fgColor indexed="45"/>
        <bgColor indexed="64"/>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0"/>
        <bgColor indexed="64"/>
      </patternFill>
    </fill>
    <fill>
      <patternFill patternType="solid">
        <fgColor indexed="41"/>
        <bgColor indexed="64"/>
      </patternFill>
    </fill>
    <fill>
      <patternFill patternType="solid">
        <fgColor indexed="22"/>
      </patternFill>
    </fill>
    <fill>
      <patternFill patternType="solid">
        <fgColor indexed="55"/>
      </patternFill>
    </fill>
    <fill>
      <patternFill patternType="solid">
        <fgColor indexed="55"/>
        <bgColor indexed="64"/>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57"/>
      </patternFill>
    </fill>
    <fill>
      <patternFill patternType="solid">
        <fgColor indexed="53"/>
      </patternFill>
    </fill>
    <fill>
      <patternFill patternType="solid">
        <fgColor indexed="53"/>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6"/>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rgb="FF000000"/>
      </patternFill>
    </fill>
    <fill>
      <patternFill patternType="solid">
        <fgColor rgb="FFFFFF00"/>
        <bgColor indexed="64"/>
      </patternFill>
    </fill>
    <fill>
      <patternFill patternType="solid">
        <fgColor theme="0"/>
        <bgColor rgb="FF000000"/>
      </patternFill>
    </fill>
    <fill>
      <patternFill patternType="solid">
        <fgColor rgb="FFFF0000"/>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rgb="FFFFFFCC"/>
        <bgColor indexed="64"/>
      </patternFill>
    </fill>
    <fill>
      <patternFill patternType="solid">
        <fgColor rgb="FFFFFFCC"/>
        <bgColor rgb="FF000000"/>
      </patternFill>
    </fill>
    <fill>
      <patternFill patternType="solid">
        <fgColor rgb="FF002060"/>
        <bgColor indexed="64"/>
      </patternFill>
    </fill>
  </fills>
  <borders count="119">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double">
        <color indexed="64"/>
      </bottom>
      <diagonal/>
    </border>
    <border>
      <left style="hair">
        <color indexed="56"/>
      </left>
      <right style="hair">
        <color indexed="56"/>
      </right>
      <top style="hair">
        <color indexed="56"/>
      </top>
      <bottom style="hair">
        <color indexed="56"/>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3" tint="0.39985351115451523"/>
      </left>
      <right/>
      <top style="thin">
        <color theme="3" tint="0.39985351115451523"/>
      </top>
      <bottom style="thin">
        <color theme="3" tint="0.39985351115451523"/>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theme="3" tint="0.39985351115451523"/>
      </left>
      <right/>
      <top style="thin">
        <color theme="3" tint="0.39985351115451523"/>
      </top>
      <bottom/>
      <diagonal/>
    </border>
    <border>
      <left style="thin">
        <color theme="3" tint="0.39985351115451523"/>
      </left>
      <right/>
      <top/>
      <bottom style="thin">
        <color theme="3" tint="0.39985351115451523"/>
      </bottom>
      <diagonal/>
    </border>
    <border>
      <left/>
      <right/>
      <top/>
      <bottom style="thin">
        <color theme="3" tint="0.39985351115451523"/>
      </bottom>
      <diagonal/>
    </border>
    <border>
      <left style="thin">
        <color theme="3" tint="0.39982299264503923"/>
      </left>
      <right style="thin">
        <color theme="3" tint="0.39982299264503923"/>
      </right>
      <top style="thin">
        <color theme="3" tint="0.39982299264503923"/>
      </top>
      <bottom style="thin">
        <color theme="3" tint="0.39982299264503923"/>
      </bottom>
      <diagonal/>
    </border>
    <border>
      <left style="thin">
        <color theme="3" tint="0.39982299264503923"/>
      </left>
      <right/>
      <top style="thin">
        <color theme="3" tint="0.39982299264503923"/>
      </top>
      <bottom style="thin">
        <color theme="3" tint="0.39982299264503923"/>
      </bottom>
      <diagonal/>
    </border>
    <border>
      <left style="thin">
        <color theme="3" tint="0.39994506668294322"/>
      </left>
      <right/>
      <top style="thin">
        <color theme="3" tint="0.39994506668294322"/>
      </top>
      <bottom style="thin">
        <color theme="3" tint="0.39994506668294322"/>
      </bottom>
      <diagonal/>
    </border>
    <border>
      <left style="thin">
        <color theme="3" tint="0.39979247413556324"/>
      </left>
      <right style="thin">
        <color theme="3" tint="0.39979247413556324"/>
      </right>
      <top style="thin">
        <color theme="3" tint="0.39979247413556324"/>
      </top>
      <bottom style="thin">
        <color theme="3" tint="0.39979247413556324"/>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theme="3" tint="0.39994506668294322"/>
      </left>
      <right/>
      <top style="thin">
        <color theme="3" tint="0.39994506668294322"/>
      </top>
      <bottom/>
      <diagonal/>
    </border>
    <border>
      <left style="thin">
        <color theme="3" tint="0.39994506668294322"/>
      </left>
      <right/>
      <top/>
      <bottom style="thin">
        <color theme="3" tint="0.39994506668294322"/>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style="thin">
        <color theme="3" tint="0.39994506668294322"/>
      </left>
      <right style="thin">
        <color theme="3" tint="0.39994506668294322"/>
      </right>
      <top style="thin">
        <color theme="3" tint="0.39994506668294322"/>
      </top>
      <bottom/>
      <diagonal/>
    </border>
    <border>
      <left/>
      <right style="thin">
        <color theme="3" tint="0.39994506668294322"/>
      </right>
      <top style="thin">
        <color theme="3" tint="0.39994506668294322"/>
      </top>
      <bottom style="thin">
        <color theme="3" tint="0.39994506668294322"/>
      </bottom>
      <diagonal/>
    </border>
    <border>
      <left/>
      <right style="thin">
        <color indexed="9"/>
      </right>
      <top style="thin">
        <color indexed="9"/>
      </top>
      <bottom/>
      <diagonal/>
    </border>
    <border>
      <left style="thin">
        <color indexed="9"/>
      </left>
      <right style="thin">
        <color indexed="9"/>
      </right>
      <top style="thin">
        <color indexed="9"/>
      </top>
      <bottom/>
      <diagonal/>
    </border>
    <border>
      <left/>
      <right/>
      <top style="thin">
        <color indexed="23"/>
      </top>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diagonal/>
    </border>
    <border>
      <left style="thin">
        <color indexed="9"/>
      </left>
      <right style="thin">
        <color indexed="9"/>
      </right>
      <top style="thin">
        <color indexed="9"/>
      </top>
      <bottom style="thin">
        <color indexed="9"/>
      </bottom>
      <diagonal/>
    </border>
    <border>
      <left/>
      <right/>
      <top style="thin">
        <color theme="3" tint="0.39994506668294322"/>
      </top>
      <bottom/>
      <diagonal/>
    </border>
    <border>
      <left/>
      <right/>
      <top/>
      <bottom style="thin">
        <color theme="3" tint="0.39994506668294322"/>
      </bottom>
      <diagonal/>
    </border>
    <border>
      <left style="thin">
        <color rgb="FF538ED5"/>
      </left>
      <right style="thin">
        <color rgb="FF538ED5"/>
      </right>
      <top style="thin">
        <color rgb="FF538ED5"/>
      </top>
      <bottom style="thin">
        <color rgb="FF538ED5"/>
      </bottom>
      <diagonal/>
    </border>
  </borders>
  <cellStyleXfs count="11789">
    <xf numFmtId="0" fontId="0" fillId="0" borderId="0"/>
    <xf numFmtId="0" fontId="32" fillId="0" borderId="0"/>
    <xf numFmtId="0" fontId="154" fillId="2" borderId="0" applyNumberFormat="0" applyBorder="0" applyAlignment="0" applyProtection="0"/>
    <xf numFmtId="0" fontId="32" fillId="0" borderId="0"/>
    <xf numFmtId="0" fontId="32" fillId="0" borderId="0" applyBorder="0"/>
    <xf numFmtId="0" fontId="33" fillId="0" borderId="0"/>
    <xf numFmtId="0" fontId="32" fillId="0" borderId="0"/>
    <xf numFmtId="0" fontId="32" fillId="0" borderId="0"/>
    <xf numFmtId="0" fontId="32" fillId="0" borderId="0" applyBorder="0"/>
    <xf numFmtId="0" fontId="33" fillId="0" borderId="0"/>
    <xf numFmtId="0" fontId="34" fillId="0" borderId="0"/>
    <xf numFmtId="0" fontId="33" fillId="0" borderId="0"/>
    <xf numFmtId="0" fontId="33" fillId="0" borderId="0"/>
    <xf numFmtId="0" fontId="33" fillId="0" borderId="0"/>
    <xf numFmtId="0" fontId="34" fillId="0" borderId="0"/>
    <xf numFmtId="0" fontId="34" fillId="0" borderId="0"/>
    <xf numFmtId="0" fontId="33" fillId="0" borderId="0"/>
    <xf numFmtId="0" fontId="33" fillId="0" borderId="0"/>
    <xf numFmtId="0" fontId="33" fillId="0" borderId="0"/>
    <xf numFmtId="0" fontId="33" fillId="0" borderId="0"/>
    <xf numFmtId="0" fontId="32" fillId="0" borderId="0"/>
    <xf numFmtId="0" fontId="33" fillId="0" borderId="0"/>
    <xf numFmtId="0" fontId="32" fillId="0" borderId="0"/>
    <xf numFmtId="0" fontId="32" fillId="0" borderId="0"/>
    <xf numFmtId="0" fontId="33" fillId="0" borderId="0"/>
    <xf numFmtId="0" fontId="33"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applyBorder="0"/>
    <xf numFmtId="0" fontId="33" fillId="0" borderId="0"/>
    <xf numFmtId="0" fontId="33" fillId="0" borderId="0"/>
    <xf numFmtId="0" fontId="33" fillId="0" borderId="0"/>
    <xf numFmtId="0" fontId="32" fillId="0" borderId="0"/>
    <xf numFmtId="0" fontId="33"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3" fillId="0" borderId="0"/>
    <xf numFmtId="0" fontId="33" fillId="0" borderId="0"/>
    <xf numFmtId="0" fontId="33" fillId="0" borderId="0"/>
    <xf numFmtId="0" fontId="32" fillId="0" borderId="0"/>
    <xf numFmtId="0" fontId="32" fillId="0" borderId="0" applyBorder="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applyBorder="0"/>
    <xf numFmtId="0" fontId="33" fillId="0" borderId="0"/>
    <xf numFmtId="0" fontId="33" fillId="0" borderId="0"/>
    <xf numFmtId="0" fontId="33"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3" fillId="0" borderId="0"/>
    <xf numFmtId="0" fontId="32" fillId="0" borderId="0"/>
    <xf numFmtId="0" fontId="32" fillId="0" borderId="0"/>
    <xf numFmtId="0" fontId="33" fillId="0" borderId="0"/>
    <xf numFmtId="0" fontId="33" fillId="0" borderId="0"/>
    <xf numFmtId="0" fontId="33" fillId="0" borderId="0"/>
    <xf numFmtId="0" fontId="32" fillId="0" borderId="0" applyBorder="0"/>
    <xf numFmtId="0" fontId="33" fillId="0" borderId="0"/>
    <xf numFmtId="0" fontId="32" fillId="0" borderId="0" applyBorder="0"/>
    <xf numFmtId="0" fontId="33" fillId="0" borderId="0"/>
    <xf numFmtId="0" fontId="32" fillId="0" borderId="0"/>
    <xf numFmtId="0" fontId="32" fillId="0" borderId="0"/>
    <xf numFmtId="0" fontId="3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61" fillId="0" borderId="0" applyNumberFormat="0" applyFill="0" applyBorder="0" applyAlignment="0" applyProtection="0">
      <alignment vertical="top"/>
      <protection locked="0"/>
    </xf>
    <xf numFmtId="200" fontId="12" fillId="0" borderId="0" applyFont="0" applyFill="0" applyBorder="0" applyAlignment="0" applyProtection="0"/>
    <xf numFmtId="200" fontId="92" fillId="0" borderId="0" applyFont="0" applyFill="0" applyBorder="0" applyAlignment="0" applyProtection="0"/>
    <xf numFmtId="200" fontId="125"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12"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125"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12"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125"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149"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0" fontId="33" fillId="0" borderId="0"/>
    <xf numFmtId="0" fontId="12" fillId="0" borderId="0"/>
    <xf numFmtId="0" fontId="12" fillId="0" borderId="0"/>
    <xf numFmtId="0" fontId="12" fillId="0" borderId="0"/>
    <xf numFmtId="0" fontId="12" fillId="0" borderId="0"/>
    <xf numFmtId="0" fontId="12" fillId="0" borderId="0"/>
    <xf numFmtId="0" fontId="92" fillId="0" borderId="0"/>
    <xf numFmtId="0" fontId="125" fillId="0" borderId="0"/>
    <xf numFmtId="0" fontId="149" fillId="0" borderId="0"/>
    <xf numFmtId="0" fontId="92" fillId="0" borderId="0"/>
    <xf numFmtId="0" fontId="92" fillId="0" borderId="0"/>
    <xf numFmtId="0" fontId="12" fillId="0" borderId="0"/>
    <xf numFmtId="0" fontId="149" fillId="0" borderId="0"/>
    <xf numFmtId="0" fontId="92" fillId="0" borderId="0"/>
    <xf numFmtId="0" fontId="92" fillId="0" borderId="0"/>
    <xf numFmtId="0" fontId="149" fillId="0" borderId="0"/>
    <xf numFmtId="0" fontId="92" fillId="0" borderId="0"/>
    <xf numFmtId="0" fontId="189" fillId="0" borderId="0"/>
    <xf numFmtId="0" fontId="92" fillId="0" borderId="0"/>
    <xf numFmtId="0" fontId="92" fillId="0" borderId="0"/>
    <xf numFmtId="0" fontId="125" fillId="0" borderId="0"/>
    <xf numFmtId="0" fontId="149" fillId="0" borderId="0"/>
    <xf numFmtId="0" fontId="92" fillId="0" borderId="0"/>
    <xf numFmtId="0" fontId="92" fillId="0" borderId="0"/>
    <xf numFmtId="0" fontId="12" fillId="0" borderId="0"/>
    <xf numFmtId="0" fontId="149" fillId="0" borderId="0"/>
    <xf numFmtId="0" fontId="92" fillId="0" borderId="0"/>
    <xf numFmtId="0" fontId="92" fillId="0" borderId="0"/>
    <xf numFmtId="0" fontId="149" fillId="0" borderId="0"/>
    <xf numFmtId="0" fontId="92" fillId="0" borderId="0"/>
    <xf numFmtId="0" fontId="125" fillId="0" borderId="0"/>
    <xf numFmtId="0" fontId="149" fillId="0" borderId="0"/>
    <xf numFmtId="0" fontId="92" fillId="0" borderId="0"/>
    <xf numFmtId="0" fontId="92" fillId="0" borderId="0"/>
    <xf numFmtId="0" fontId="149" fillId="0" borderId="0"/>
    <xf numFmtId="0" fontId="12" fillId="0" borderId="0"/>
    <xf numFmtId="0" fontId="92" fillId="0" borderId="0"/>
    <xf numFmtId="0" fontId="92" fillId="0" borderId="0"/>
    <xf numFmtId="0" fontId="92" fillId="0" borderId="0"/>
    <xf numFmtId="0" fontId="189" fillId="0" borderId="0" applyProtection="0"/>
    <xf numFmtId="0" fontId="12" fillId="0" borderId="0" applyNumberFormat="0"/>
    <xf numFmtId="0" fontId="92" fillId="0" borderId="0" applyNumberFormat="0"/>
    <xf numFmtId="0" fontId="125" fillId="0" borderId="0" applyNumberFormat="0"/>
    <xf numFmtId="0" fontId="149" fillId="0" borderId="0" applyNumberFormat="0"/>
    <xf numFmtId="0" fontId="92" fillId="0" borderId="0" applyNumberFormat="0"/>
    <xf numFmtId="0" fontId="92" fillId="0" borderId="0" applyNumberFormat="0"/>
    <xf numFmtId="0" fontId="12" fillId="0" borderId="0" applyNumberFormat="0"/>
    <xf numFmtId="0" fontId="149" fillId="0" borderId="0" applyNumberFormat="0"/>
    <xf numFmtId="0" fontId="92" fillId="0" borderId="0" applyNumberFormat="0"/>
    <xf numFmtId="0" fontId="92" fillId="0" borderId="0" applyNumberFormat="0"/>
    <xf numFmtId="0" fontId="149" fillId="0" borderId="0" applyNumberFormat="0"/>
    <xf numFmtId="0" fontId="92" fillId="0" borderId="0" applyNumberFormat="0"/>
    <xf numFmtId="0" fontId="92" fillId="0" borderId="0" applyNumberFormat="0"/>
    <xf numFmtId="0" fontId="125" fillId="0" borderId="0" applyNumberFormat="0"/>
    <xf numFmtId="0" fontId="149" fillId="0" borderId="0" applyNumberFormat="0"/>
    <xf numFmtId="0" fontId="92" fillId="0" borderId="0" applyNumberFormat="0"/>
    <xf numFmtId="0" fontId="92" fillId="0" borderId="0" applyNumberFormat="0"/>
    <xf numFmtId="0" fontId="12" fillId="0" borderId="0" applyNumberFormat="0"/>
    <xf numFmtId="0" fontId="149" fillId="0" borderId="0" applyNumberFormat="0"/>
    <xf numFmtId="0" fontId="92" fillId="0" borderId="0" applyNumberFormat="0"/>
    <xf numFmtId="0" fontId="92" fillId="0" borderId="0" applyNumberFormat="0"/>
    <xf numFmtId="0" fontId="149" fillId="0" borderId="0" applyNumberFormat="0"/>
    <xf numFmtId="0" fontId="92" fillId="0" borderId="0" applyNumberFormat="0"/>
    <xf numFmtId="0" fontId="125" fillId="0" borderId="0" applyNumberFormat="0"/>
    <xf numFmtId="0" fontId="149" fillId="0" borderId="0" applyNumberFormat="0"/>
    <xf numFmtId="0" fontId="92" fillId="0" borderId="0" applyNumberFormat="0"/>
    <xf numFmtId="0" fontId="92" fillId="0" borderId="0" applyNumberFormat="0"/>
    <xf numFmtId="0" fontId="149" fillId="0" borderId="0" applyNumberFormat="0"/>
    <xf numFmtId="0" fontId="92" fillId="0" borderId="0" applyNumberFormat="0"/>
    <xf numFmtId="0" fontId="92" fillId="0" borderId="0" applyNumberFormat="0"/>
    <xf numFmtId="181" fontId="35" fillId="0" borderId="0" applyFont="0" applyFill="0" applyBorder="0" applyAlignment="0" applyProtection="0"/>
    <xf numFmtId="181" fontId="149" fillId="0" borderId="0" applyFont="0" applyFill="0" applyBorder="0" applyAlignment="0" applyProtection="0"/>
    <xf numFmtId="181" fontId="92" fillId="0" borderId="0" applyFont="0" applyFill="0" applyBorder="0" applyAlignment="0" applyProtection="0"/>
    <xf numFmtId="0" fontId="12" fillId="0" borderId="0" applyNumberFormat="0"/>
    <xf numFmtId="10" fontId="35" fillId="0" borderId="0" applyFont="0" applyFill="0" applyBorder="0" applyAlignment="0" applyProtection="0"/>
    <xf numFmtId="10" fontId="149" fillId="0" borderId="0" applyFont="0" applyFill="0" applyBorder="0" applyAlignment="0" applyProtection="0"/>
    <xf numFmtId="10" fontId="92" fillId="0" borderId="0" applyFont="0" applyFill="0" applyBorder="0" applyAlignment="0" applyProtection="0"/>
    <xf numFmtId="0" fontId="36" fillId="0" borderId="1">
      <protection locked="0"/>
    </xf>
    <xf numFmtId="43" fontId="37" fillId="0" borderId="0"/>
    <xf numFmtId="43" fontId="170" fillId="0" borderId="0"/>
    <xf numFmtId="43" fontId="37" fillId="0" borderId="0"/>
    <xf numFmtId="0" fontId="93" fillId="3" borderId="0" applyNumberFormat="0" applyBorder="0" applyAlignment="0" applyProtection="0">
      <alignment vertical="center"/>
    </xf>
    <xf numFmtId="0" fontId="126"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13"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192"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93" fillId="3" borderId="0" applyNumberFormat="0" applyBorder="0" applyAlignment="0" applyProtection="0">
      <alignment vertical="center"/>
    </xf>
    <xf numFmtId="0" fontId="126"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13"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126"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3" borderId="0" applyNumberFormat="0" applyBorder="0" applyAlignment="0" applyProtection="0">
      <alignment vertical="center"/>
    </xf>
    <xf numFmtId="0" fontId="150" fillId="4" borderId="0" applyNumberFormat="0" applyBorder="0" applyAlignment="0" applyProtection="0">
      <alignment vertical="center"/>
    </xf>
    <xf numFmtId="0" fontId="93" fillId="4" borderId="0" applyNumberFormat="0" applyBorder="0" applyAlignment="0" applyProtection="0">
      <alignment vertical="center"/>
    </xf>
    <xf numFmtId="0" fontId="93" fillId="5" borderId="0" applyNumberFormat="0" applyBorder="0" applyAlignment="0" applyProtection="0">
      <alignment vertical="center"/>
    </xf>
    <xf numFmtId="0" fontId="126"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13"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192"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93" fillId="5" borderId="0" applyNumberFormat="0" applyBorder="0" applyAlignment="0" applyProtection="0">
      <alignment vertical="center"/>
    </xf>
    <xf numFmtId="0" fontId="126"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13"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126"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5" borderId="0" applyNumberFormat="0" applyBorder="0" applyAlignment="0" applyProtection="0">
      <alignment vertical="center"/>
    </xf>
    <xf numFmtId="0" fontId="150" fillId="2" borderId="0" applyNumberFormat="0" applyBorder="0" applyAlignment="0" applyProtection="0">
      <alignment vertical="center"/>
    </xf>
    <xf numFmtId="0" fontId="93" fillId="2" borderId="0" applyNumberFormat="0" applyBorder="0" applyAlignment="0" applyProtection="0">
      <alignment vertical="center"/>
    </xf>
    <xf numFmtId="0" fontId="93" fillId="6" borderId="0" applyNumberFormat="0" applyBorder="0" applyAlignment="0" applyProtection="0">
      <alignment vertical="center"/>
    </xf>
    <xf numFmtId="0" fontId="126"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13"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192"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93" fillId="6" borderId="0" applyNumberFormat="0" applyBorder="0" applyAlignment="0" applyProtection="0">
      <alignment vertical="center"/>
    </xf>
    <xf numFmtId="0" fontId="126"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13"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126"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6" borderId="0" applyNumberFormat="0" applyBorder="0" applyAlignment="0" applyProtection="0">
      <alignment vertical="center"/>
    </xf>
    <xf numFmtId="0" fontId="150" fillId="7" borderId="0" applyNumberFormat="0" applyBorder="0" applyAlignment="0" applyProtection="0">
      <alignment vertical="center"/>
    </xf>
    <xf numFmtId="0" fontId="93" fillId="7" borderId="0" applyNumberFormat="0" applyBorder="0" applyAlignment="0" applyProtection="0">
      <alignment vertical="center"/>
    </xf>
    <xf numFmtId="0" fontId="93" fillId="8" borderId="0" applyNumberFormat="0" applyBorder="0" applyAlignment="0" applyProtection="0">
      <alignment vertical="center"/>
    </xf>
    <xf numFmtId="0" fontId="126"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192"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93" fillId="8" borderId="0" applyNumberFormat="0" applyBorder="0" applyAlignment="0" applyProtection="0">
      <alignment vertical="center"/>
    </xf>
    <xf numFmtId="0" fontId="126"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26"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10" borderId="0" applyNumberFormat="0" applyBorder="0" applyAlignment="0" applyProtection="0">
      <alignment vertical="center"/>
    </xf>
    <xf numFmtId="0" fontId="126"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13"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192"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93" fillId="10" borderId="0" applyNumberFormat="0" applyBorder="0" applyAlignment="0" applyProtection="0">
      <alignment vertical="center"/>
    </xf>
    <xf numFmtId="0" fontId="126"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13"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126"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0" borderId="0" applyNumberFormat="0" applyBorder="0" applyAlignment="0" applyProtection="0">
      <alignment vertical="center"/>
    </xf>
    <xf numFmtId="0" fontId="150" fillId="11" borderId="0" applyNumberFormat="0" applyBorder="0" applyAlignment="0" applyProtection="0">
      <alignment vertical="center"/>
    </xf>
    <xf numFmtId="0" fontId="93" fillId="11" borderId="0" applyNumberFormat="0" applyBorder="0" applyAlignment="0" applyProtection="0">
      <alignment vertical="center"/>
    </xf>
    <xf numFmtId="0" fontId="93" fillId="12" borderId="0" applyNumberFormat="0" applyBorder="0" applyAlignment="0" applyProtection="0">
      <alignment vertical="center"/>
    </xf>
    <xf numFmtId="0" fontId="126"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13"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192"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93" fillId="12" borderId="0" applyNumberFormat="0" applyBorder="0" applyAlignment="0" applyProtection="0">
      <alignment vertical="center"/>
    </xf>
    <xf numFmtId="0" fontId="126"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13"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126"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93" fillId="12" borderId="0" applyNumberFormat="0" applyBorder="0" applyAlignment="0" applyProtection="0">
      <alignment vertical="center"/>
    </xf>
    <xf numFmtId="0" fontId="150" fillId="13" borderId="0" applyNumberFormat="0" applyBorder="0" applyAlignment="0" applyProtection="0">
      <alignment vertical="center"/>
    </xf>
    <xf numFmtId="0" fontId="93" fillId="13" borderId="0" applyNumberFormat="0" applyBorder="0" applyAlignment="0" applyProtection="0">
      <alignment vertical="center"/>
    </xf>
    <xf numFmtId="0" fontId="38" fillId="0" borderId="0"/>
    <xf numFmtId="0" fontId="33" fillId="0" borderId="0"/>
    <xf numFmtId="0" fontId="32" fillId="0" borderId="0" applyBorder="0"/>
    <xf numFmtId="0" fontId="93" fillId="14" borderId="0" applyNumberFormat="0" applyBorder="0" applyAlignment="0" applyProtection="0">
      <alignment vertical="center"/>
    </xf>
    <xf numFmtId="0" fontId="126"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192"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93" fillId="14" borderId="0" applyNumberFormat="0" applyBorder="0" applyAlignment="0" applyProtection="0">
      <alignment vertical="center"/>
    </xf>
    <xf numFmtId="0" fontId="126"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26"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6" borderId="0" applyNumberFormat="0" applyBorder="0" applyAlignment="0" applyProtection="0">
      <alignment vertical="center"/>
    </xf>
    <xf numFmtId="0" fontId="126"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13"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192"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93" fillId="16" borderId="0" applyNumberFormat="0" applyBorder="0" applyAlignment="0" applyProtection="0">
      <alignment vertical="center"/>
    </xf>
    <xf numFmtId="0" fontId="126"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13"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126"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6" borderId="0" applyNumberFormat="0" applyBorder="0" applyAlignment="0" applyProtection="0">
      <alignment vertical="center"/>
    </xf>
    <xf numFmtId="0" fontId="150" fillId="17" borderId="0" applyNumberFormat="0" applyBorder="0" applyAlignment="0" applyProtection="0">
      <alignment vertical="center"/>
    </xf>
    <xf numFmtId="0" fontId="93" fillId="17" borderId="0" applyNumberFormat="0" applyBorder="0" applyAlignment="0" applyProtection="0">
      <alignment vertical="center"/>
    </xf>
    <xf numFmtId="0" fontId="93" fillId="18" borderId="0" applyNumberFormat="0" applyBorder="0" applyAlignment="0" applyProtection="0">
      <alignment vertical="center"/>
    </xf>
    <xf numFmtId="0" fontId="126"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13"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192"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93" fillId="18" borderId="0" applyNumberFormat="0" applyBorder="0" applyAlignment="0" applyProtection="0">
      <alignment vertical="center"/>
    </xf>
    <xf numFmtId="0" fontId="126"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13"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126"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18" borderId="0" applyNumberFormat="0" applyBorder="0" applyAlignment="0" applyProtection="0">
      <alignment vertical="center"/>
    </xf>
    <xf numFmtId="0" fontId="150" fillId="19" borderId="0" applyNumberFormat="0" applyBorder="0" applyAlignment="0" applyProtection="0">
      <alignment vertical="center"/>
    </xf>
    <xf numFmtId="0" fontId="93" fillId="19" borderId="0" applyNumberFormat="0" applyBorder="0" applyAlignment="0" applyProtection="0">
      <alignment vertical="center"/>
    </xf>
    <xf numFmtId="0" fontId="93" fillId="8" borderId="0" applyNumberFormat="0" applyBorder="0" applyAlignment="0" applyProtection="0">
      <alignment vertical="center"/>
    </xf>
    <xf numFmtId="0" fontId="126"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192"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93" fillId="8" borderId="0" applyNumberFormat="0" applyBorder="0" applyAlignment="0" applyProtection="0">
      <alignment vertical="center"/>
    </xf>
    <xf numFmtId="0" fontId="126"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26"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8" borderId="0" applyNumberFormat="0" applyBorder="0" applyAlignment="0" applyProtection="0">
      <alignment vertical="center"/>
    </xf>
    <xf numFmtId="0" fontId="150" fillId="9" borderId="0" applyNumberFormat="0" applyBorder="0" applyAlignment="0" applyProtection="0">
      <alignment vertical="center"/>
    </xf>
    <xf numFmtId="0" fontId="93" fillId="9" borderId="0" applyNumberFormat="0" applyBorder="0" applyAlignment="0" applyProtection="0">
      <alignment vertical="center"/>
    </xf>
    <xf numFmtId="0" fontId="93" fillId="14" borderId="0" applyNumberFormat="0" applyBorder="0" applyAlignment="0" applyProtection="0">
      <alignment vertical="center"/>
    </xf>
    <xf numFmtId="0" fontId="126"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192"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93" fillId="14" borderId="0" applyNumberFormat="0" applyBorder="0" applyAlignment="0" applyProtection="0">
      <alignment vertical="center"/>
    </xf>
    <xf numFmtId="0" fontId="126"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26"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14" borderId="0" applyNumberFormat="0" applyBorder="0" applyAlignment="0" applyProtection="0">
      <alignment vertical="center"/>
    </xf>
    <xf numFmtId="0" fontId="150" fillId="15" borderId="0" applyNumberFormat="0" applyBorder="0" applyAlignment="0" applyProtection="0">
      <alignment vertical="center"/>
    </xf>
    <xf numFmtId="0" fontId="93" fillId="15" borderId="0" applyNumberFormat="0" applyBorder="0" applyAlignment="0" applyProtection="0">
      <alignment vertical="center"/>
    </xf>
    <xf numFmtId="0" fontId="93" fillId="20" borderId="0" applyNumberFormat="0" applyBorder="0" applyAlignment="0" applyProtection="0">
      <alignment vertical="center"/>
    </xf>
    <xf numFmtId="0" fontId="126"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13"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192"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93" fillId="20" borderId="0" applyNumberFormat="0" applyBorder="0" applyAlignment="0" applyProtection="0">
      <alignment vertical="center"/>
    </xf>
    <xf numFmtId="0" fontId="126"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13"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126"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3" fillId="20" borderId="0" applyNumberFormat="0" applyBorder="0" applyAlignment="0" applyProtection="0">
      <alignment vertical="center"/>
    </xf>
    <xf numFmtId="0" fontId="150" fillId="21" borderId="0" applyNumberFormat="0" applyBorder="0" applyAlignment="0" applyProtection="0">
      <alignment vertical="center"/>
    </xf>
    <xf numFmtId="0" fontId="93" fillId="21" borderId="0" applyNumberFormat="0" applyBorder="0" applyAlignment="0" applyProtection="0">
      <alignment vertical="center"/>
    </xf>
    <xf numFmtId="0" fontId="94" fillId="22" borderId="0" applyNumberFormat="0" applyBorder="0" applyAlignment="0" applyProtection="0">
      <alignment vertical="center"/>
    </xf>
    <xf numFmtId="0" fontId="127"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14"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17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127"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14"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127"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22" borderId="0" applyNumberFormat="0" applyBorder="0" applyAlignment="0" applyProtection="0">
      <alignment vertical="center"/>
    </xf>
    <xf numFmtId="0" fontId="155" fillId="23" borderId="0" applyNumberFormat="0" applyBorder="0" applyAlignment="0" applyProtection="0">
      <alignment vertical="center"/>
    </xf>
    <xf numFmtId="0" fontId="94" fillId="23" borderId="0" applyNumberFormat="0" applyBorder="0" applyAlignment="0" applyProtection="0">
      <alignment vertical="center"/>
    </xf>
    <xf numFmtId="0" fontId="94" fillId="16" borderId="0" applyNumberFormat="0" applyBorder="0" applyAlignment="0" applyProtection="0">
      <alignment vertical="center"/>
    </xf>
    <xf numFmtId="0" fontId="127"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14"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17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94" fillId="16" borderId="0" applyNumberFormat="0" applyBorder="0" applyAlignment="0" applyProtection="0">
      <alignment vertical="center"/>
    </xf>
    <xf numFmtId="0" fontId="127"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14"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127"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6" borderId="0" applyNumberFormat="0" applyBorder="0" applyAlignment="0" applyProtection="0">
      <alignment vertical="center"/>
    </xf>
    <xf numFmtId="0" fontId="155" fillId="17" borderId="0" applyNumberFormat="0" applyBorder="0" applyAlignment="0" applyProtection="0">
      <alignment vertical="center"/>
    </xf>
    <xf numFmtId="0" fontId="94" fillId="17" borderId="0" applyNumberFormat="0" applyBorder="0" applyAlignment="0" applyProtection="0">
      <alignment vertical="center"/>
    </xf>
    <xf numFmtId="0" fontId="94" fillId="18" borderId="0" applyNumberFormat="0" applyBorder="0" applyAlignment="0" applyProtection="0">
      <alignment vertical="center"/>
    </xf>
    <xf numFmtId="0" fontId="127"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14"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17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94" fillId="18" borderId="0" applyNumberFormat="0" applyBorder="0" applyAlignment="0" applyProtection="0">
      <alignment vertical="center"/>
    </xf>
    <xf numFmtId="0" fontId="127"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14"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127"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18" borderId="0" applyNumberFormat="0" applyBorder="0" applyAlignment="0" applyProtection="0">
      <alignment vertical="center"/>
    </xf>
    <xf numFmtId="0" fontId="155" fillId="19" borderId="0" applyNumberFormat="0" applyBorder="0" applyAlignment="0" applyProtection="0">
      <alignment vertical="center"/>
    </xf>
    <xf numFmtId="0" fontId="94" fillId="19" borderId="0" applyNumberFormat="0" applyBorder="0" applyAlignment="0" applyProtection="0">
      <alignment vertical="center"/>
    </xf>
    <xf numFmtId="0" fontId="94" fillId="24" borderId="0" applyNumberFormat="0" applyBorder="0" applyAlignment="0" applyProtection="0">
      <alignment vertical="center"/>
    </xf>
    <xf numFmtId="0" fontId="127"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17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94" fillId="24" borderId="0" applyNumberFormat="0" applyBorder="0" applyAlignment="0" applyProtection="0">
      <alignment vertical="center"/>
    </xf>
    <xf numFmtId="0" fontId="127"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27"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6" borderId="0" applyNumberFormat="0" applyBorder="0" applyAlignment="0" applyProtection="0">
      <alignment vertical="center"/>
    </xf>
    <xf numFmtId="0" fontId="127"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17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127"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27"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127"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14"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17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127"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14"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127"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94" fillId="28" borderId="0" applyNumberFormat="0" applyBorder="0" applyAlignment="0" applyProtection="0">
      <alignment vertical="center"/>
    </xf>
    <xf numFmtId="0" fontId="155" fillId="29" borderId="0" applyNumberFormat="0" applyBorder="0" applyAlignment="0" applyProtection="0">
      <alignment vertical="center"/>
    </xf>
    <xf numFmtId="0" fontId="94" fillId="29" borderId="0" applyNumberFormat="0" applyBorder="0" applyAlignment="0" applyProtection="0">
      <alignment vertical="center"/>
    </xf>
    <xf numFmtId="0" fontId="32" fillId="0" borderId="0"/>
    <xf numFmtId="0" fontId="39" fillId="0" borderId="0">
      <alignment horizontal="center" wrapText="1"/>
      <protection locked="0"/>
    </xf>
    <xf numFmtId="185" fontId="40" fillId="0" borderId="2" applyAlignment="0" applyProtection="0"/>
    <xf numFmtId="190" fontId="32" fillId="0" borderId="0" applyFont="0" applyFill="0" applyBorder="0" applyAlignment="0" applyProtection="0"/>
    <xf numFmtId="184" fontId="32" fillId="0" borderId="0" applyFont="0" applyFill="0" applyBorder="0" applyAlignment="0" applyProtection="0"/>
    <xf numFmtId="176" fontId="33" fillId="0" borderId="0" applyFont="0" applyFill="0" applyBorder="0" applyAlignment="0" applyProtection="0"/>
    <xf numFmtId="177" fontId="33" fillId="0" borderId="0" applyFont="0" applyFill="0" applyBorder="0" applyAlignment="0" applyProtection="0"/>
    <xf numFmtId="0" fontId="41" fillId="0" borderId="0" applyFill="0" applyBorder="0" applyAlignment="0"/>
    <xf numFmtId="0" fontId="32" fillId="0" borderId="0" applyFill="0" applyBorder="0" applyAlignment="0"/>
    <xf numFmtId="0" fontId="32" fillId="0" borderId="0" applyFill="0" applyBorder="0" applyAlignment="0"/>
    <xf numFmtId="21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0" fontId="42" fillId="0" borderId="3" applyNumberFormat="0" applyFill="0" applyProtection="0">
      <alignment horizontal="center"/>
    </xf>
    <xf numFmtId="0" fontId="43" fillId="0" borderId="0" applyNumberFormat="0" applyFill="0" applyBorder="0" applyAlignment="0" applyProtection="0"/>
    <xf numFmtId="0" fontId="44" fillId="30" borderId="4">
      <alignment horizontal="center" wrapText="1"/>
    </xf>
    <xf numFmtId="38" fontId="45" fillId="0" borderId="0" applyFont="0" applyFill="0" applyBorder="0" applyAlignment="0" applyProtection="0"/>
    <xf numFmtId="38" fontId="110" fillId="0" borderId="0" applyFont="0" applyFill="0" applyBorder="0" applyAlignment="0" applyProtection="0"/>
    <xf numFmtId="38" fontId="45"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148"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45"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45" fillId="0" borderId="0" applyFont="0" applyFill="0" applyBorder="0" applyAlignment="0" applyProtection="0"/>
    <xf numFmtId="38" fontId="110" fillId="0" borderId="0" applyFont="0" applyFill="0" applyBorder="0" applyAlignment="0" applyProtection="0"/>
    <xf numFmtId="38" fontId="45"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148"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45"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45" fillId="0" borderId="0" applyFont="0" applyFill="0" applyBorder="0" applyAlignment="0" applyProtection="0"/>
    <xf numFmtId="38" fontId="148"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38" fontId="45" fillId="0" borderId="0" applyFont="0" applyFill="0" applyBorder="0" applyAlignment="0" applyProtection="0"/>
    <xf numFmtId="38" fontId="149" fillId="0" borderId="0" applyFont="0" applyFill="0" applyBorder="0" applyAlignment="0" applyProtection="0"/>
    <xf numFmtId="38" fontId="92" fillId="0" borderId="0" applyFont="0" applyFill="0" applyBorder="0" applyAlignment="0" applyProtection="0"/>
    <xf numFmtId="0" fontId="32" fillId="0" borderId="0" applyFont="0" applyFill="0" applyBorder="0" applyAlignment="0" applyProtection="0"/>
    <xf numFmtId="0" fontId="149" fillId="0" borderId="0" applyFont="0" applyFill="0" applyBorder="0" applyAlignment="0" applyProtection="0"/>
    <xf numFmtId="0" fontId="92" fillId="0" borderId="0" applyFont="0" applyFill="0" applyBorder="0" applyAlignment="0" applyProtection="0"/>
    <xf numFmtId="211" fontId="30" fillId="0" borderId="0"/>
    <xf numFmtId="37" fontId="35" fillId="0" borderId="0" applyFont="0" applyFill="0" applyBorder="0" applyAlignment="0" applyProtection="0"/>
    <xf numFmtId="37" fontId="149" fillId="0" borderId="0" applyFont="0" applyFill="0" applyBorder="0" applyAlignment="0" applyProtection="0"/>
    <xf numFmtId="37" fontId="92" fillId="0" borderId="0" applyFont="0" applyFill="0" applyBorder="0" applyAlignment="0" applyProtection="0"/>
    <xf numFmtId="201" fontId="35" fillId="0" borderId="0" applyFont="0" applyFill="0" applyBorder="0" applyAlignment="0" applyProtection="0"/>
    <xf numFmtId="201" fontId="149" fillId="0" borderId="0" applyFont="0" applyFill="0" applyBorder="0" applyAlignment="0" applyProtection="0"/>
    <xf numFmtId="201" fontId="92" fillId="0" borderId="0" applyFont="0" applyFill="0" applyBorder="0" applyAlignment="0" applyProtection="0"/>
    <xf numFmtId="39" fontId="35" fillId="0" borderId="0" applyFont="0" applyFill="0" applyBorder="0" applyAlignment="0" applyProtection="0"/>
    <xf numFmtId="39" fontId="149" fillId="0" borderId="0" applyFont="0" applyFill="0" applyBorder="0" applyAlignment="0" applyProtection="0"/>
    <xf numFmtId="39" fontId="92" fillId="0" borderId="0" applyFont="0" applyFill="0" applyBorder="0" applyAlignment="0" applyProtection="0"/>
    <xf numFmtId="184" fontId="32" fillId="0" borderId="0" applyFont="0" applyFill="0" applyBorder="0" applyAlignment="0" applyProtection="0"/>
    <xf numFmtId="3" fontId="46" fillId="0" borderId="0" applyFont="0" applyFill="0" applyBorder="0" applyAlignment="0" applyProtection="0"/>
    <xf numFmtId="3" fontId="149" fillId="0" borderId="0" applyFont="0" applyFill="0" applyBorder="0" applyAlignment="0" applyProtection="0"/>
    <xf numFmtId="3" fontId="92" fillId="0" borderId="0" applyFont="0" applyFill="0" applyBorder="0" applyAlignment="0" applyProtection="0"/>
    <xf numFmtId="0" fontId="47" fillId="0" borderId="0" applyNumberFormat="0" applyAlignment="0">
      <alignment horizontal="left"/>
    </xf>
    <xf numFmtId="0" fontId="48" fillId="0" borderId="0" applyNumberFormat="0" applyAlignment="0"/>
    <xf numFmtId="182" fontId="12" fillId="0" borderId="0" applyFont="0" applyFill="0" applyBorder="0" applyAlignment="0" applyProtection="0"/>
    <xf numFmtId="182" fontId="92" fillId="0" borderId="0" applyFont="0" applyFill="0" applyBorder="0" applyAlignment="0" applyProtection="0"/>
    <xf numFmtId="182" fontId="125"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182" fontId="12"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182" fontId="125"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182" fontId="12"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125"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182" fontId="149" fillId="0" borderId="0" applyFont="0" applyFill="0" applyBorder="0" applyAlignment="0" applyProtection="0"/>
    <xf numFmtId="182" fontId="92" fillId="0" borderId="0" applyFont="0" applyFill="0" applyBorder="0" applyAlignment="0" applyProtection="0"/>
    <xf numFmtId="182" fontId="92" fillId="0" borderId="0" applyFont="0" applyFill="0" applyBorder="0" applyAlignment="0" applyProtection="0"/>
    <xf numFmtId="0" fontId="32" fillId="0" borderId="0" applyFont="0" applyFill="0" applyBorder="0" applyAlignment="0" applyProtection="0"/>
    <xf numFmtId="0" fontId="149" fillId="0" borderId="0" applyFont="0" applyFill="0" applyBorder="0" applyAlignment="0" applyProtection="0"/>
    <xf numFmtId="0" fontId="92" fillId="0" borderId="0" applyFont="0" applyFill="0" applyBorder="0" applyAlignment="0" applyProtection="0"/>
    <xf numFmtId="185" fontId="35" fillId="0" borderId="0" applyFont="0" applyFill="0" applyBorder="0" applyAlignment="0" applyProtection="0"/>
    <xf numFmtId="185" fontId="149" fillId="0" borderId="0" applyFont="0" applyFill="0" applyBorder="0" applyAlignment="0" applyProtection="0"/>
    <xf numFmtId="185" fontId="92" fillId="0" borderId="0" applyFont="0" applyFill="0" applyBorder="0" applyAlignment="0" applyProtection="0"/>
    <xf numFmtId="187" fontId="35" fillId="0" borderId="0" applyFont="0" applyFill="0" applyBorder="0" applyAlignment="0" applyProtection="0"/>
    <xf numFmtId="187" fontId="149" fillId="0" borderId="0" applyFont="0" applyFill="0" applyBorder="0" applyAlignment="0" applyProtection="0"/>
    <xf numFmtId="187" fontId="92" fillId="0" borderId="0" applyFont="0" applyFill="0" applyBorder="0" applyAlignment="0" applyProtection="0"/>
    <xf numFmtId="191" fontId="32" fillId="0" borderId="0" applyFont="0" applyFill="0" applyBorder="0" applyAlignment="0" applyProtection="0"/>
    <xf numFmtId="203" fontId="46" fillId="0" borderId="0" applyFont="0" applyFill="0" applyBorder="0" applyAlignment="0" applyProtection="0"/>
    <xf numFmtId="203" fontId="149" fillId="0" borderId="0" applyFont="0" applyFill="0" applyBorder="0" applyAlignment="0" applyProtection="0"/>
    <xf numFmtId="203" fontId="92" fillId="0" borderId="0" applyFont="0" applyFill="0" applyBorder="0" applyAlignment="0" applyProtection="0"/>
    <xf numFmtId="212" fontId="30" fillId="0" borderId="0"/>
    <xf numFmtId="9" fontId="33" fillId="0" borderId="0" applyFont="0" applyFill="0" applyBorder="0" applyAlignment="0" applyProtection="0"/>
    <xf numFmtId="9" fontId="149" fillId="0" borderId="0" applyFont="0" applyFill="0" applyBorder="0" applyAlignment="0" applyProtection="0"/>
    <xf numFmtId="9" fontId="92" fillId="0" borderId="0" applyFont="0" applyFill="0" applyBorder="0" applyAlignment="0" applyProtection="0"/>
    <xf numFmtId="0" fontId="46" fillId="0" borderId="0" applyFont="0" applyFill="0" applyBorder="0" applyAlignment="0" applyProtection="0"/>
    <xf numFmtId="0" fontId="149" fillId="0" borderId="0" applyFont="0" applyFill="0" applyBorder="0" applyAlignment="0" applyProtection="0"/>
    <xf numFmtId="0" fontId="92" fillId="0" borderId="0" applyFont="0" applyFill="0" applyBorder="0" applyAlignment="0" applyProtection="0"/>
    <xf numFmtId="14" fontId="41" fillId="0" borderId="0" applyFill="0" applyBorder="0" applyAlignment="0"/>
    <xf numFmtId="0" fontId="46" fillId="0" borderId="0" applyFont="0" applyFill="0" applyBorder="0" applyAlignment="0" applyProtection="0"/>
    <xf numFmtId="204" fontId="45" fillId="0" borderId="0" applyFont="0" applyFill="0" applyBorder="0" applyAlignment="0" applyProtection="0"/>
    <xf numFmtId="202" fontId="45" fillId="0" borderId="0" applyFont="0" applyFill="0" applyBorder="0" applyAlignment="0" applyProtection="0"/>
    <xf numFmtId="213" fontId="30" fillId="0" borderId="0"/>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0" fontId="49" fillId="0" borderId="0" applyNumberFormat="0" applyAlignment="0">
      <alignment horizontal="left"/>
    </xf>
    <xf numFmtId="2" fontId="46" fillId="0" borderId="0" applyFont="0" applyFill="0" applyBorder="0" applyAlignment="0" applyProtection="0"/>
    <xf numFmtId="2" fontId="149" fillId="0" borderId="0" applyFont="0" applyFill="0" applyBorder="0" applyAlignment="0" applyProtection="0"/>
    <xf numFmtId="2" fontId="92" fillId="0" borderId="0" applyFont="0" applyFill="0" applyBorder="0" applyAlignment="0" applyProtection="0"/>
    <xf numFmtId="0" fontId="50" fillId="0" borderId="0" applyNumberFormat="0" applyFill="0" applyBorder="0" applyAlignment="0" applyProtection="0">
      <alignment vertical="top"/>
      <protection locked="0"/>
    </xf>
    <xf numFmtId="38" fontId="51" fillId="31" borderId="0" applyNumberFormat="0" applyBorder="0" applyAlignment="0" applyProtection="0"/>
    <xf numFmtId="0" fontId="51" fillId="31" borderId="0" applyNumberFormat="0" applyBorder="0" applyAlignment="0" applyProtection="0"/>
    <xf numFmtId="0" fontId="52" fillId="0" borderId="5" applyNumberFormat="0" applyAlignment="0" applyProtection="0">
      <alignment horizontal="left" vertical="center"/>
    </xf>
    <xf numFmtId="0" fontId="52" fillId="0" borderId="1">
      <alignment horizontal="left" vertical="center"/>
    </xf>
    <xf numFmtId="0" fontId="53" fillId="0" borderId="0" applyNumberFormat="0" applyFill="0" applyBorder="0" applyAlignment="0" applyProtection="0"/>
    <xf numFmtId="0" fontId="54" fillId="0" borderId="0" applyNumberFormat="0" applyFill="0" applyBorder="0" applyAlignment="0" applyProtection="0"/>
    <xf numFmtId="0" fontId="55" fillId="0" borderId="0" applyProtection="0"/>
    <xf numFmtId="0" fontId="52" fillId="0" borderId="0" applyProtection="0"/>
    <xf numFmtId="0" fontId="56" fillId="0" borderId="0" applyNumberFormat="0" applyFill="0" applyBorder="0" applyAlignment="0" applyProtection="0">
      <alignment vertical="top"/>
      <protection locked="0"/>
    </xf>
    <xf numFmtId="10" fontId="51" fillId="30" borderId="6" applyNumberFormat="0" applyBorder="0" applyAlignment="0" applyProtection="0"/>
    <xf numFmtId="0" fontId="51" fillId="30" borderId="6" applyNumberFormat="0" applyBorder="0" applyAlignment="0" applyProtection="0"/>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8" fillId="0" borderId="0">
      <alignment horizontal="center" vertical="center" wrapText="1"/>
    </xf>
    <xf numFmtId="180" fontId="14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180" fontId="57" fillId="0" borderId="0">
      <alignment horizontal="center" vertical="center" wrapText="1"/>
    </xf>
    <xf numFmtId="180" fontId="193" fillId="0" borderId="0">
      <alignment horizontal="center" vertical="center" wrapText="1"/>
    </xf>
    <xf numFmtId="180" fontId="193" fillId="0" borderId="0">
      <alignment horizontal="center" vertical="center" wrapText="1"/>
    </xf>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176" fontId="59" fillId="0" borderId="0" applyFont="0" applyFill="0" applyBorder="0" applyAlignment="0" applyProtection="0"/>
    <xf numFmtId="177" fontId="59" fillId="0" borderId="0" applyFont="0" applyFill="0" applyBorder="0" applyAlignment="0" applyProtection="0"/>
    <xf numFmtId="214" fontId="32" fillId="0" borderId="0" applyFont="0" applyFill="0" applyBorder="0" applyAlignment="0" applyProtection="0"/>
    <xf numFmtId="215" fontId="32" fillId="0" borderId="0" applyFont="0" applyFill="0" applyBorder="0" applyAlignment="0" applyProtection="0"/>
    <xf numFmtId="216" fontId="32" fillId="0" borderId="0" applyFont="0" applyFill="0" applyBorder="0" applyAlignment="0" applyProtection="0"/>
    <xf numFmtId="217" fontId="32" fillId="0" borderId="0" applyFont="0" applyFill="0" applyBorder="0" applyAlignment="0" applyProtection="0"/>
    <xf numFmtId="216" fontId="32" fillId="0" borderId="0" applyFont="0" applyFill="0" applyBorder="0" applyAlignment="0" applyProtection="0"/>
    <xf numFmtId="217" fontId="32" fillId="0" borderId="0" applyFont="0" applyFill="0" applyBorder="0" applyAlignment="0" applyProtection="0"/>
    <xf numFmtId="221" fontId="60" fillId="0" borderId="0" applyFont="0" applyFill="0" applyBorder="0" applyAlignment="0" applyProtection="0"/>
    <xf numFmtId="222" fontId="60" fillId="0" borderId="0" applyFont="0" applyFill="0" applyBorder="0" applyAlignment="0" applyProtection="0"/>
    <xf numFmtId="186" fontId="60" fillId="0" borderId="0" applyFont="0" applyFill="0" applyBorder="0" applyAlignment="0" applyProtection="0"/>
    <xf numFmtId="188" fontId="60" fillId="0" borderId="0" applyFont="0" applyFill="0" applyBorder="0" applyAlignment="0" applyProtection="0"/>
    <xf numFmtId="37" fontId="62" fillId="0" borderId="0"/>
    <xf numFmtId="194" fontId="63" fillId="0" borderId="0"/>
    <xf numFmtId="0" fontId="32" fillId="0" borderId="0"/>
    <xf numFmtId="0" fontId="59" fillId="0" borderId="0" applyProtection="0"/>
    <xf numFmtId="14" fontId="39" fillId="0" borderId="0">
      <alignment horizontal="center" wrapText="1"/>
      <protection locked="0"/>
    </xf>
    <xf numFmtId="0" fontId="32" fillId="0" borderId="0" applyFont="0" applyFill="0" applyBorder="0" applyAlignment="0" applyProtection="0"/>
    <xf numFmtId="0" fontId="149" fillId="0" borderId="0" applyFont="0" applyFill="0" applyBorder="0" applyAlignment="0" applyProtection="0"/>
    <xf numFmtId="0" fontId="92" fillId="0" borderId="0" applyFont="0" applyFill="0" applyBorder="0" applyAlignment="0" applyProtection="0"/>
    <xf numFmtId="0" fontId="32" fillId="0" borderId="0" applyFont="0" applyFill="0" applyBorder="0" applyAlignment="0" applyProtection="0"/>
    <xf numFmtId="0" fontId="149" fillId="0" borderId="0" applyFont="0" applyFill="0" applyBorder="0" applyAlignment="0" applyProtection="0"/>
    <xf numFmtId="0" fontId="92" fillId="0" borderId="0" applyFont="0" applyFill="0" applyBorder="0" applyAlignment="0" applyProtection="0"/>
    <xf numFmtId="10" fontId="32" fillId="0" borderId="0" applyFont="0" applyFill="0" applyBorder="0" applyAlignment="0" applyProtection="0"/>
    <xf numFmtId="10" fontId="149" fillId="0" borderId="0" applyFont="0" applyFill="0" applyBorder="0" applyAlignment="0" applyProtection="0"/>
    <xf numFmtId="10" fontId="92" fillId="0" borderId="0" applyFont="0" applyFill="0" applyBorder="0" applyAlignment="0" applyProtection="0"/>
    <xf numFmtId="9" fontId="32" fillId="0" borderId="0" applyFont="0" applyFill="0" applyBorder="0" applyAlignment="0" applyProtection="0"/>
    <xf numFmtId="9" fontId="60" fillId="0" borderId="7" applyNumberFormat="0" applyBorder="0"/>
    <xf numFmtId="0" fontId="60" fillId="0" borderId="7" applyNumberFormat="0" applyBorder="0"/>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0" fontId="32" fillId="0" borderId="0" applyFill="0" applyBorder="0" applyAlignment="0"/>
    <xf numFmtId="220" fontId="64" fillId="0" borderId="0"/>
    <xf numFmtId="14" fontId="65" fillId="0" borderId="0" applyNumberFormat="0" applyFill="0" applyBorder="0" applyAlignment="0" applyProtection="0">
      <alignment horizontal="left"/>
    </xf>
    <xf numFmtId="0" fontId="65" fillId="0" borderId="0" applyNumberFormat="0" applyFill="0" applyBorder="0" applyAlignment="0" applyProtection="0">
      <alignment horizontal="left"/>
    </xf>
    <xf numFmtId="0" fontId="66" fillId="0" borderId="0" applyNumberFormat="0" applyFill="0" applyBorder="0" applyAlignment="0" applyProtection="0"/>
    <xf numFmtId="4" fontId="67" fillId="32" borderId="8" applyNumberFormat="0" applyProtection="0">
      <alignment vertical="center"/>
    </xf>
    <xf numFmtId="0" fontId="67" fillId="32" borderId="8" applyNumberFormat="0" applyProtection="0">
      <alignment vertical="center"/>
    </xf>
    <xf numFmtId="4" fontId="68" fillId="32" borderId="8" applyNumberFormat="0" applyProtection="0">
      <alignment vertical="center"/>
    </xf>
    <xf numFmtId="0" fontId="68" fillId="32" borderId="8" applyNumberFormat="0" applyProtection="0">
      <alignment vertical="center"/>
    </xf>
    <xf numFmtId="4" fontId="69" fillId="32" borderId="8" applyNumberFormat="0" applyProtection="0">
      <alignment horizontal="left" vertical="center" indent="1"/>
    </xf>
    <xf numFmtId="0" fontId="69" fillId="32" borderId="8" applyNumberFormat="0" applyProtection="0">
      <alignment horizontal="left" vertical="center" indent="1"/>
    </xf>
    <xf numFmtId="0" fontId="70" fillId="32" borderId="8" applyNumberFormat="0" applyProtection="0">
      <alignment horizontal="left" vertical="top" indent="1"/>
    </xf>
    <xf numFmtId="4" fontId="69" fillId="33" borderId="0" applyNumberFormat="0" applyProtection="0">
      <alignment horizontal="left" vertical="center" indent="1"/>
    </xf>
    <xf numFmtId="0" fontId="69" fillId="33" borderId="0" applyNumberFormat="0" applyProtection="0">
      <alignment horizontal="left" vertical="center" indent="1"/>
    </xf>
    <xf numFmtId="4" fontId="69" fillId="34" borderId="8" applyNumberFormat="0" applyProtection="0">
      <alignment horizontal="right" vertical="center"/>
    </xf>
    <xf numFmtId="0" fontId="69" fillId="34" borderId="8" applyNumberFormat="0" applyProtection="0">
      <alignment horizontal="right" vertical="center"/>
    </xf>
    <xf numFmtId="4" fontId="69" fillId="2" borderId="8" applyNumberFormat="0" applyProtection="0">
      <alignment horizontal="right" vertical="center"/>
    </xf>
    <xf numFmtId="0" fontId="69" fillId="2" borderId="8" applyNumberFormat="0" applyProtection="0">
      <alignment horizontal="right" vertical="center"/>
    </xf>
    <xf numFmtId="4" fontId="69" fillId="17" borderId="8" applyNumberFormat="0" applyProtection="0">
      <alignment horizontal="right" vertical="center"/>
    </xf>
    <xf numFmtId="0" fontId="69" fillId="17" borderId="8" applyNumberFormat="0" applyProtection="0">
      <alignment horizontal="right" vertical="center"/>
    </xf>
    <xf numFmtId="4" fontId="69" fillId="7" borderId="8" applyNumberFormat="0" applyProtection="0">
      <alignment horizontal="right" vertical="center"/>
    </xf>
    <xf numFmtId="0" fontId="69" fillId="7" borderId="8" applyNumberFormat="0" applyProtection="0">
      <alignment horizontal="right" vertical="center"/>
    </xf>
    <xf numFmtId="4" fontId="69" fillId="21" borderId="8" applyNumberFormat="0" applyProtection="0">
      <alignment horizontal="right" vertical="center"/>
    </xf>
    <xf numFmtId="0" fontId="69" fillId="21" borderId="8" applyNumberFormat="0" applyProtection="0">
      <alignment horizontal="right" vertical="center"/>
    </xf>
    <xf numFmtId="4" fontId="69" fillId="13" borderId="8" applyNumberFormat="0" applyProtection="0">
      <alignment horizontal="right" vertical="center"/>
    </xf>
    <xf numFmtId="0" fontId="69" fillId="13" borderId="8" applyNumberFormat="0" applyProtection="0">
      <alignment horizontal="right" vertical="center"/>
    </xf>
    <xf numFmtId="4" fontId="69" fillId="35" borderId="8" applyNumberFormat="0" applyProtection="0">
      <alignment horizontal="right" vertical="center"/>
    </xf>
    <xf numFmtId="0" fontId="69" fillId="35" borderId="8" applyNumberFormat="0" applyProtection="0">
      <alignment horizontal="right" vertical="center"/>
    </xf>
    <xf numFmtId="4" fontId="69" fillId="36" borderId="8" applyNumberFormat="0" applyProtection="0">
      <alignment horizontal="right" vertical="center"/>
    </xf>
    <xf numFmtId="0" fontId="69" fillId="36" borderId="8" applyNumberFormat="0" applyProtection="0">
      <alignment horizontal="right" vertical="center"/>
    </xf>
    <xf numFmtId="4" fontId="69" fillId="37" borderId="8" applyNumberFormat="0" applyProtection="0">
      <alignment horizontal="right" vertical="center"/>
    </xf>
    <xf numFmtId="0" fontId="69" fillId="37" borderId="8" applyNumberFormat="0" applyProtection="0">
      <alignment horizontal="right" vertical="center"/>
    </xf>
    <xf numFmtId="4" fontId="67" fillId="38" borderId="9" applyNumberFormat="0" applyProtection="0">
      <alignment horizontal="left" vertical="center" indent="1"/>
    </xf>
    <xf numFmtId="0" fontId="67" fillId="38" borderId="9" applyNumberFormat="0" applyProtection="0">
      <alignment horizontal="left" vertical="center" indent="1"/>
    </xf>
    <xf numFmtId="4" fontId="67" fillId="15" borderId="0" applyNumberFormat="0" applyProtection="0">
      <alignment horizontal="left" vertical="center" indent="1"/>
    </xf>
    <xf numFmtId="0" fontId="67" fillId="15" borderId="0" applyNumberFormat="0" applyProtection="0">
      <alignment horizontal="left" vertical="center" indent="1"/>
    </xf>
    <xf numFmtId="4" fontId="67" fillId="33" borderId="0" applyNumberFormat="0" applyProtection="0">
      <alignment horizontal="left" vertical="center" indent="1"/>
    </xf>
    <xf numFmtId="0" fontId="67" fillId="33" borderId="0" applyNumberFormat="0" applyProtection="0">
      <alignment horizontal="left" vertical="center" indent="1"/>
    </xf>
    <xf numFmtId="4" fontId="69" fillId="15" borderId="8" applyNumberFormat="0" applyProtection="0">
      <alignment horizontal="right" vertical="center"/>
    </xf>
    <xf numFmtId="0" fontId="69" fillId="15" borderId="8" applyNumberFormat="0" applyProtection="0">
      <alignment horizontal="right" vertical="center"/>
    </xf>
    <xf numFmtId="4" fontId="41" fillId="15" borderId="0" applyNumberFormat="0" applyProtection="0">
      <alignment horizontal="left" vertical="center" indent="1"/>
    </xf>
    <xf numFmtId="0" fontId="41" fillId="15" borderId="0" applyNumberFormat="0" applyProtection="0">
      <alignment horizontal="left" vertical="center" indent="1"/>
    </xf>
    <xf numFmtId="4" fontId="41" fillId="33" borderId="0" applyNumberFormat="0" applyProtection="0">
      <alignment horizontal="left" vertical="center" indent="1"/>
    </xf>
    <xf numFmtId="0" fontId="41" fillId="33" borderId="0" applyNumberFormat="0" applyProtection="0">
      <alignment horizontal="left" vertical="center" indent="1"/>
    </xf>
    <xf numFmtId="0" fontId="32" fillId="33" borderId="8" applyNumberFormat="0" applyProtection="0">
      <alignment horizontal="left" vertical="center" indent="1"/>
    </xf>
    <xf numFmtId="0" fontId="32" fillId="33" borderId="8" applyNumberFormat="0" applyProtection="0">
      <alignment horizontal="left" vertical="top" indent="1"/>
    </xf>
    <xf numFmtId="0" fontId="32" fillId="39" borderId="8" applyNumberFormat="0" applyProtection="0">
      <alignment horizontal="left" vertical="center" indent="1"/>
    </xf>
    <xf numFmtId="0" fontId="32" fillId="39" borderId="8" applyNumberFormat="0" applyProtection="0">
      <alignment horizontal="left" vertical="top" indent="1"/>
    </xf>
    <xf numFmtId="0" fontId="32" fillId="15" borderId="8" applyNumberFormat="0" applyProtection="0">
      <alignment horizontal="left" vertical="center" indent="1"/>
    </xf>
    <xf numFmtId="0" fontId="32" fillId="15" borderId="8" applyNumberFormat="0" applyProtection="0">
      <alignment horizontal="left" vertical="top" indent="1"/>
    </xf>
    <xf numFmtId="0" fontId="32" fillId="40" borderId="8" applyNumberFormat="0" applyProtection="0">
      <alignment horizontal="left" vertical="center" indent="1"/>
    </xf>
    <xf numFmtId="0" fontId="32" fillId="40" borderId="8" applyNumberFormat="0" applyProtection="0">
      <alignment horizontal="left" vertical="top" indent="1"/>
    </xf>
    <xf numFmtId="4" fontId="69" fillId="40" borderId="8" applyNumberFormat="0" applyProtection="0">
      <alignment vertical="center"/>
    </xf>
    <xf numFmtId="0" fontId="69" fillId="40" borderId="8" applyNumberFormat="0" applyProtection="0">
      <alignment vertical="center"/>
    </xf>
    <xf numFmtId="4" fontId="71" fillId="40" borderId="8" applyNumberFormat="0" applyProtection="0">
      <alignment vertical="center"/>
    </xf>
    <xf numFmtId="0" fontId="71" fillId="40" borderId="8" applyNumberFormat="0" applyProtection="0">
      <alignment vertical="center"/>
    </xf>
    <xf numFmtId="4" fontId="67" fillId="15" borderId="10" applyNumberFormat="0" applyProtection="0">
      <alignment horizontal="left" vertical="center" indent="1"/>
    </xf>
    <xf numFmtId="0" fontId="67" fillId="15" borderId="10" applyNumberFormat="0" applyProtection="0">
      <alignment horizontal="left" vertical="center" indent="1"/>
    </xf>
    <xf numFmtId="0" fontId="41" fillId="30" borderId="8" applyNumberFormat="0" applyProtection="0">
      <alignment horizontal="left" vertical="top" indent="1"/>
    </xf>
    <xf numFmtId="4" fontId="69" fillId="40" borderId="8" applyNumberFormat="0" applyProtection="0">
      <alignment horizontal="right" vertical="center"/>
    </xf>
    <xf numFmtId="0" fontId="69" fillId="40" borderId="8" applyNumberFormat="0" applyProtection="0">
      <alignment horizontal="right" vertical="center"/>
    </xf>
    <xf numFmtId="4" fontId="71" fillId="40" borderId="8" applyNumberFormat="0" applyProtection="0">
      <alignment horizontal="right" vertical="center"/>
    </xf>
    <xf numFmtId="0" fontId="71" fillId="40" borderId="8" applyNumberFormat="0" applyProtection="0">
      <alignment horizontal="right" vertical="center"/>
    </xf>
    <xf numFmtId="4" fontId="67" fillId="15" borderId="8" applyNumberFormat="0" applyProtection="0">
      <alignment horizontal="left" vertical="center" indent="1"/>
    </xf>
    <xf numFmtId="0" fontId="67" fillId="15" borderId="8" applyNumberFormat="0" applyProtection="0">
      <alignment horizontal="left" vertical="center" indent="1"/>
    </xf>
    <xf numFmtId="0" fontId="41" fillId="39" borderId="8" applyNumberFormat="0" applyProtection="0">
      <alignment horizontal="left" vertical="top" indent="1"/>
    </xf>
    <xf numFmtId="4" fontId="72" fillId="0" borderId="0" applyNumberFormat="0" applyProtection="0">
      <alignment horizontal="left" vertical="center" indent="1"/>
    </xf>
    <xf numFmtId="0" fontId="72" fillId="0" borderId="0" applyNumberFormat="0" applyProtection="0">
      <alignment horizontal="left" vertical="center" indent="1"/>
    </xf>
    <xf numFmtId="4" fontId="73" fillId="40" borderId="8" applyNumberFormat="0" applyProtection="0">
      <alignment horizontal="right" vertical="center"/>
    </xf>
    <xf numFmtId="0" fontId="73" fillId="40" borderId="8" applyNumberFormat="0" applyProtection="0">
      <alignment horizontal="right" vertical="center"/>
    </xf>
    <xf numFmtId="0" fontId="32" fillId="0" borderId="0"/>
    <xf numFmtId="0" fontId="45" fillId="0" borderId="0"/>
    <xf numFmtId="40" fontId="74" fillId="0" borderId="0" applyBorder="0">
      <alignment horizontal="right"/>
    </xf>
    <xf numFmtId="49" fontId="41" fillId="0" borderId="0" applyFill="0" applyBorder="0" applyAlignment="0"/>
    <xf numFmtId="0" fontId="41" fillId="0" borderId="0" applyFill="0" applyBorder="0" applyAlignment="0"/>
    <xf numFmtId="218" fontId="32" fillId="0" borderId="0" applyFill="0" applyBorder="0" applyAlignment="0"/>
    <xf numFmtId="40" fontId="31" fillId="0" borderId="0"/>
    <xf numFmtId="0" fontId="46" fillId="0" borderId="11" applyNumberFormat="0" applyFont="0" applyFill="0" applyAlignment="0" applyProtection="0"/>
    <xf numFmtId="0" fontId="149" fillId="0" borderId="11" applyNumberFormat="0" applyFont="0" applyFill="0" applyAlignment="0" applyProtection="0"/>
    <xf numFmtId="0" fontId="92" fillId="0" borderId="11" applyNumberFormat="0" applyFont="0" applyFill="0" applyAlignment="0" applyProtection="0"/>
    <xf numFmtId="176" fontId="32" fillId="0" borderId="0" applyFont="0" applyFill="0" applyBorder="0" applyAlignment="0" applyProtection="0"/>
    <xf numFmtId="4" fontId="34" fillId="0" borderId="0" applyFont="0" applyFill="0" applyBorder="0" applyAlignment="0" applyProtection="0"/>
    <xf numFmtId="209" fontId="32" fillId="0" borderId="0" applyFont="0" applyFill="0" applyBorder="0" applyAlignment="0" applyProtection="0"/>
    <xf numFmtId="219" fontId="34" fillId="0" borderId="0" applyFont="0" applyFill="0" applyBorder="0" applyAlignment="0" applyProtection="0"/>
    <xf numFmtId="189" fontId="45" fillId="0" borderId="0" applyFont="0" applyFill="0" applyBorder="0" applyAlignment="0" applyProtection="0"/>
    <xf numFmtId="191" fontId="45" fillId="0" borderId="0" applyFont="0" applyFill="0" applyBorder="0" applyAlignment="0" applyProtection="0"/>
    <xf numFmtId="189" fontId="45" fillId="0" borderId="0" applyFont="0" applyFill="0" applyBorder="0" applyAlignment="0" applyProtection="0"/>
    <xf numFmtId="191" fontId="45" fillId="0" borderId="0" applyFont="0" applyFill="0" applyBorder="0" applyAlignment="0" applyProtection="0"/>
    <xf numFmtId="177" fontId="12" fillId="0" borderId="0" applyFont="0" applyFill="0" applyBorder="0" applyAlignment="0" applyProtection="0"/>
    <xf numFmtId="183" fontId="12" fillId="0" borderId="0" applyFont="0" applyFill="0" applyBorder="0" applyAlignment="0" applyProtection="0"/>
    <xf numFmtId="0" fontId="85" fillId="0" borderId="0"/>
    <xf numFmtId="196" fontId="90" fillId="0" borderId="0" applyFont="0" applyFill="0" applyBorder="0" applyAlignment="0" applyProtection="0"/>
    <xf numFmtId="197" fontId="32" fillId="0" borderId="0" applyFont="0" applyFill="0" applyBorder="0" applyAlignment="0" applyProtection="0"/>
    <xf numFmtId="198" fontId="32" fillId="0" borderId="0" applyFont="0" applyFill="0" applyBorder="0" applyAlignment="0" applyProtection="0"/>
    <xf numFmtId="209" fontId="32" fillId="0" borderId="0" applyFont="0" applyFill="0" applyBorder="0" applyAlignment="0" applyProtection="0"/>
    <xf numFmtId="0" fontId="85" fillId="0" borderId="0"/>
    <xf numFmtId="176" fontId="91" fillId="0" borderId="0" applyFont="0" applyFill="0" applyBorder="0" applyAlignment="0" applyProtection="0"/>
    <xf numFmtId="177" fontId="91" fillId="0" borderId="0" applyFont="0" applyFill="0" applyBorder="0" applyAlignment="0" applyProtection="0"/>
    <xf numFmtId="38" fontId="86" fillId="0" borderId="0" applyFont="0" applyFill="0" applyBorder="0" applyAlignment="0" applyProtection="0"/>
    <xf numFmtId="40" fontId="86" fillId="0" borderId="0" applyFont="0" applyFill="0" applyBorder="0" applyAlignment="0" applyProtection="0"/>
    <xf numFmtId="176" fontId="78" fillId="0" borderId="0" applyFont="0" applyFill="0" applyBorder="0" applyAlignment="0" applyProtection="0"/>
    <xf numFmtId="177" fontId="78" fillId="0" borderId="0" applyFont="0" applyFill="0" applyBorder="0" applyAlignment="0" applyProtection="0"/>
    <xf numFmtId="41" fontId="33" fillId="0" borderId="0" applyFont="0" applyFill="0" applyBorder="0" applyAlignment="0" applyProtection="0"/>
    <xf numFmtId="43" fontId="33" fillId="0" borderId="0" applyFont="0" applyFill="0" applyBorder="0" applyAlignment="0" applyProtection="0"/>
    <xf numFmtId="0" fontId="32" fillId="0" borderId="0"/>
    <xf numFmtId="0" fontId="88" fillId="0" borderId="0"/>
    <xf numFmtId="176" fontId="33" fillId="0" borderId="0" applyFont="0" applyFill="0" applyBorder="0" applyAlignment="0" applyProtection="0"/>
    <xf numFmtId="177" fontId="33" fillId="0" borderId="0" applyFont="0" applyFill="0" applyBorder="0" applyAlignment="0" applyProtection="0"/>
    <xf numFmtId="41" fontId="77" fillId="0" borderId="0" applyFont="0" applyFill="0" applyBorder="0" applyAlignment="0" applyProtection="0"/>
    <xf numFmtId="43" fontId="77" fillId="0" borderId="0" applyFont="0" applyFill="0" applyBorder="0" applyAlignment="0" applyProtection="0"/>
    <xf numFmtId="9" fontId="10" fillId="0" borderId="0" applyFont="0" applyFill="0" applyBorder="0" applyAlignment="0" applyProtection="0"/>
    <xf numFmtId="9" fontId="92" fillId="0" borderId="0" applyFont="0" applyFill="0" applyBorder="0" applyAlignment="0" applyProtection="0"/>
    <xf numFmtId="9" fontId="149"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149" fillId="0" borderId="0" applyFont="0" applyFill="0" applyBorder="0" applyAlignment="0" applyProtection="0"/>
    <xf numFmtId="9" fontId="92" fillId="0" borderId="0" applyFont="0" applyFill="0" applyBorder="0" applyAlignment="0" applyProtection="0"/>
    <xf numFmtId="9" fontId="125" fillId="0" borderId="0" applyFont="0" applyFill="0" applyBorder="0" applyAlignment="0" applyProtection="0"/>
    <xf numFmtId="9" fontId="149"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12" fillId="0" borderId="0" applyFont="0" applyFill="0" applyBorder="0" applyAlignment="0" applyProtection="0"/>
    <xf numFmtId="9" fontId="149"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96" fillId="0" borderId="12" applyNumberFormat="0" applyFill="0" applyAlignment="0" applyProtection="0">
      <alignment vertical="center"/>
    </xf>
    <xf numFmtId="0" fontId="129"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6"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181"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29"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6"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29"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67" fillId="0" borderId="12" applyNumberFormat="0" applyFill="0" applyAlignment="0" applyProtection="0">
      <alignment vertical="center"/>
    </xf>
    <xf numFmtId="0" fontId="96" fillId="0" borderId="12" applyNumberFormat="0" applyFill="0" applyAlignment="0" applyProtection="0">
      <alignment vertical="center"/>
    </xf>
    <xf numFmtId="0" fontId="96" fillId="0" borderId="12" applyNumberFormat="0" applyFill="0" applyAlignment="0" applyProtection="0">
      <alignment vertical="center"/>
    </xf>
    <xf numFmtId="0" fontId="17" fillId="0" borderId="13" applyNumberFormat="0" applyFill="0" applyAlignment="0" applyProtection="0">
      <alignment vertical="center"/>
    </xf>
    <xf numFmtId="0" fontId="97" fillId="0" borderId="13" applyNumberFormat="0" applyFill="0" applyAlignment="0" applyProtection="0">
      <alignment vertical="center"/>
    </xf>
    <xf numFmtId="0" fontId="130"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7"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18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30"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7"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30"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62" fillId="0" borderId="13" applyNumberFormat="0" applyFill="0" applyAlignment="0" applyProtection="0">
      <alignment vertical="center"/>
    </xf>
    <xf numFmtId="0" fontId="97" fillId="0" borderId="13" applyNumberFormat="0" applyFill="0" applyAlignment="0" applyProtection="0">
      <alignment vertical="center"/>
    </xf>
    <xf numFmtId="0" fontId="97" fillId="0" borderId="13" applyNumberFormat="0" applyFill="0" applyAlignment="0" applyProtection="0">
      <alignment vertical="center"/>
    </xf>
    <xf numFmtId="0" fontId="18" fillId="0" borderId="14" applyNumberFormat="0" applyFill="0" applyAlignment="0" applyProtection="0">
      <alignment vertical="center"/>
    </xf>
    <xf numFmtId="0" fontId="98" fillId="0" borderId="14" applyNumberFormat="0" applyFill="0" applyAlignment="0" applyProtection="0">
      <alignment vertical="center"/>
    </xf>
    <xf numFmtId="0" fontId="131"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8"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178"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31"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8"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31"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65" fillId="0" borderId="14" applyNumberFormat="0" applyFill="0" applyAlignment="0" applyProtection="0">
      <alignment vertical="center"/>
    </xf>
    <xf numFmtId="0" fontId="98" fillId="0" borderId="14" applyNumberFormat="0" applyFill="0" applyAlignment="0" applyProtection="0">
      <alignment vertical="center"/>
    </xf>
    <xf numFmtId="0" fontId="98" fillId="0" borderId="14" applyNumberFormat="0" applyFill="0" applyAlignment="0" applyProtection="0">
      <alignment vertical="center"/>
    </xf>
    <xf numFmtId="0" fontId="1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65"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90"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19" fillId="5" borderId="0" applyNumberFormat="0" applyBorder="0" applyAlignment="0" applyProtection="0">
      <alignment vertical="center"/>
    </xf>
    <xf numFmtId="0" fontId="99" fillId="5" borderId="0" applyNumberFormat="0" applyBorder="0" applyAlignment="0" applyProtection="0">
      <alignment vertical="center"/>
    </xf>
    <xf numFmtId="0" fontId="132"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9"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177"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99" fillId="5" borderId="0" applyNumberFormat="0" applyBorder="0" applyAlignment="0" applyProtection="0">
      <alignment vertical="center"/>
    </xf>
    <xf numFmtId="0" fontId="132"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9"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32"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5" borderId="0" applyNumberFormat="0" applyBorder="0" applyAlignment="0" applyProtection="0">
      <alignment vertical="center"/>
    </xf>
    <xf numFmtId="0" fontId="19" fillId="2" borderId="0" applyNumberFormat="0" applyBorder="0" applyAlignment="0" applyProtection="0">
      <alignment vertical="center"/>
    </xf>
    <xf numFmtId="0" fontId="9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9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32"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158" fillId="2" borderId="0" applyNumberFormat="0" applyBorder="0" applyAlignment="0" applyProtection="0">
      <alignment vertical="center"/>
    </xf>
    <xf numFmtId="0" fontId="99" fillId="2" borderId="0" applyNumberFormat="0" applyBorder="0" applyAlignment="0" applyProtection="0">
      <alignment vertical="center"/>
    </xf>
    <xf numFmtId="0" fontId="99" fillId="2" borderId="0" applyNumberFormat="0" applyBorder="0" applyAlignment="0" applyProtection="0">
      <alignment vertical="center"/>
    </xf>
    <xf numFmtId="0" fontId="92" fillId="0" borderId="0"/>
    <xf numFmtId="0" fontId="149" fillId="0" borderId="0"/>
    <xf numFmtId="0" fontId="92" fillId="0" borderId="0"/>
    <xf numFmtId="0" fontId="204" fillId="0" borderId="0">
      <alignment vertical="center"/>
    </xf>
    <xf numFmtId="0" fontId="204" fillId="0" borderId="0">
      <alignment vertical="center"/>
    </xf>
    <xf numFmtId="0" fontId="204" fillId="0" borderId="0">
      <alignment vertical="center"/>
    </xf>
    <xf numFmtId="0" fontId="92" fillId="0" borderId="0"/>
    <xf numFmtId="0" fontId="13" fillId="0" borderId="0">
      <alignment vertical="center"/>
    </xf>
    <xf numFmtId="0" fontId="93" fillId="0" borderId="0">
      <alignment vertical="center"/>
    </xf>
    <xf numFmtId="0" fontId="92" fillId="0" borderId="0"/>
    <xf numFmtId="0" fontId="203" fillId="0" borderId="0"/>
    <xf numFmtId="0" fontId="81" fillId="0" borderId="0"/>
    <xf numFmtId="0" fontId="194" fillId="0" borderId="0"/>
    <xf numFmtId="0" fontId="92" fillId="0" borderId="0"/>
    <xf numFmtId="0" fontId="12" fillId="0" borderId="0"/>
    <xf numFmtId="0" fontId="92" fillId="0" borderId="0"/>
    <xf numFmtId="0" fontId="125" fillId="0" borderId="0"/>
    <xf numFmtId="0" fontId="149" fillId="0" borderId="0"/>
    <xf numFmtId="0" fontId="92" fillId="0" borderId="0"/>
    <xf numFmtId="0" fontId="92" fillId="0" borderId="0"/>
    <xf numFmtId="0" fontId="12" fillId="0" borderId="0"/>
    <xf numFmtId="0" fontId="149" fillId="0" borderId="0"/>
    <xf numFmtId="0" fontId="92" fillId="0" borderId="0"/>
    <xf numFmtId="0" fontId="92" fillId="0" borderId="0"/>
    <xf numFmtId="0" fontId="149" fillId="0" borderId="0"/>
    <xf numFmtId="0" fontId="92" fillId="0" borderId="0"/>
    <xf numFmtId="0" fontId="92" fillId="0" borderId="0"/>
    <xf numFmtId="0" fontId="125" fillId="0" borderId="0"/>
    <xf numFmtId="0" fontId="149" fillId="0" borderId="0"/>
    <xf numFmtId="0" fontId="92" fillId="0" borderId="0"/>
    <xf numFmtId="0" fontId="92" fillId="0" borderId="0"/>
    <xf numFmtId="0" fontId="12" fillId="0" borderId="0"/>
    <xf numFmtId="0" fontId="149" fillId="0" borderId="0"/>
    <xf numFmtId="0" fontId="92" fillId="0" borderId="0"/>
    <xf numFmtId="0" fontId="92" fillId="0" borderId="0"/>
    <xf numFmtId="0" fontId="149" fillId="0" borderId="0"/>
    <xf numFmtId="0" fontId="92" fillId="0" borderId="0"/>
    <xf numFmtId="0" fontId="125" fillId="0" borderId="0"/>
    <xf numFmtId="0" fontId="149" fillId="0" borderId="0"/>
    <xf numFmtId="0" fontId="92" fillId="0" borderId="0"/>
    <xf numFmtId="0" fontId="92" fillId="0" borderId="0"/>
    <xf numFmtId="0" fontId="149" fillId="0" borderId="0"/>
    <xf numFmtId="0" fontId="92" fillId="0" borderId="0"/>
    <xf numFmtId="0" fontId="92" fillId="0" borderId="0"/>
    <xf numFmtId="0" fontId="149" fillId="0" borderId="0"/>
    <xf numFmtId="0" fontId="92" fillId="0" borderId="0"/>
    <xf numFmtId="0" fontId="92" fillId="0" borderId="0"/>
    <xf numFmtId="0" fontId="125" fillId="0" borderId="0"/>
    <xf numFmtId="0" fontId="149" fillId="0" borderId="0"/>
    <xf numFmtId="0" fontId="92" fillId="0" borderId="0"/>
    <xf numFmtId="0" fontId="92" fillId="0" borderId="0"/>
    <xf numFmtId="0" fontId="149" fillId="0" borderId="0"/>
    <xf numFmtId="0" fontId="92" fillId="0" borderId="0"/>
    <xf numFmtId="0" fontId="204" fillId="0" borderId="0">
      <alignment vertical="center"/>
    </xf>
    <xf numFmtId="0" fontId="204" fillId="0" borderId="0">
      <alignment vertical="center"/>
    </xf>
    <xf numFmtId="0" fontId="12" fillId="0" borderId="0"/>
    <xf numFmtId="0" fontId="92"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77" fillId="0" borderId="0"/>
    <xf numFmtId="0" fontId="78" fillId="0" borderId="0"/>
    <xf numFmtId="9" fontId="79" fillId="0" borderId="0" applyFont="0" applyFill="0" applyBorder="0" applyAlignment="0" applyProtection="0"/>
    <xf numFmtId="0" fontId="20" fillId="6" borderId="0" applyNumberFormat="0" applyBorder="0" applyAlignment="0" applyProtection="0">
      <alignment vertical="center"/>
    </xf>
    <xf numFmtId="0" fontId="100" fillId="6" borderId="0" applyNumberFormat="0" applyBorder="0" applyAlignment="0" applyProtection="0">
      <alignment vertical="center"/>
    </xf>
    <xf numFmtId="0" fontId="133"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20"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83"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100" fillId="6" borderId="0" applyNumberFormat="0" applyBorder="0" applyAlignment="0" applyProtection="0">
      <alignment vertical="center"/>
    </xf>
    <xf numFmtId="0" fontId="133"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20"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133"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6" borderId="0" applyNumberFormat="0" applyBorder="0" applyAlignment="0" applyProtection="0">
      <alignment vertical="center"/>
    </xf>
    <xf numFmtId="0" fontId="20" fillId="7" borderId="0" applyNumberFormat="0" applyBorder="0" applyAlignment="0" applyProtection="0">
      <alignment vertical="center"/>
    </xf>
    <xf numFmtId="0" fontId="10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0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2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33"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152" fillId="7" borderId="0" applyNumberFormat="0" applyBorder="0" applyAlignment="0" applyProtection="0">
      <alignment vertical="center"/>
    </xf>
    <xf numFmtId="0" fontId="100" fillId="7" borderId="0" applyNumberFormat="0" applyBorder="0" applyAlignment="0" applyProtection="0">
      <alignment vertical="center"/>
    </xf>
    <xf numFmtId="0" fontId="100" fillId="7" borderId="0" applyNumberFormat="0" applyBorder="0" applyAlignment="0" applyProtection="0">
      <alignment vertical="center"/>
    </xf>
    <xf numFmtId="0" fontId="80" fillId="0" borderId="0" applyNumberFormat="0" applyFill="0" applyBorder="0" applyAlignment="0" applyProtection="0">
      <alignment vertical="top"/>
      <protection locked="0"/>
    </xf>
    <xf numFmtId="0" fontId="21" fillId="0" borderId="15" applyNumberFormat="0" applyFill="0" applyAlignment="0" applyProtection="0">
      <alignment vertical="center"/>
    </xf>
    <xf numFmtId="0" fontId="101" fillId="0" borderId="15" applyNumberFormat="0" applyFill="0" applyAlignment="0" applyProtection="0">
      <alignment vertical="center"/>
    </xf>
    <xf numFmtId="0" fontId="134"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21"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84"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134"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21"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134"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0" fontId="169" fillId="0" borderId="15" applyNumberFormat="0" applyFill="0" applyAlignment="0" applyProtection="0">
      <alignment vertical="center"/>
    </xf>
    <xf numFmtId="0" fontId="101" fillId="0" borderId="15" applyNumberFormat="0" applyFill="0" applyAlignment="0" applyProtection="0">
      <alignment vertical="center"/>
    </xf>
    <xf numFmtId="0" fontId="101" fillId="0" borderId="15" applyNumberFormat="0" applyFill="0" applyAlignment="0" applyProtection="0">
      <alignment vertical="center"/>
    </xf>
    <xf numFmtId="192" fontId="81" fillId="0" borderId="0" applyFont="0" applyFill="0" applyBorder="0" applyAlignment="0" applyProtection="0"/>
    <xf numFmtId="189" fontId="33" fillId="0" borderId="0" applyFont="0" applyFill="0" applyBorder="0" applyAlignment="0" applyProtection="0"/>
    <xf numFmtId="193" fontId="81" fillId="0" borderId="0" applyFont="0" applyFill="0" applyBorder="0" applyAlignment="0" applyProtection="0"/>
    <xf numFmtId="0" fontId="22" fillId="41" borderId="16" applyNumberFormat="0" applyAlignment="0" applyProtection="0">
      <alignment vertical="center"/>
    </xf>
    <xf numFmtId="0" fontId="102" fillId="41" borderId="16" applyNumberFormat="0" applyAlignment="0" applyProtection="0">
      <alignment vertical="center"/>
    </xf>
    <xf numFmtId="0" fontId="135"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22"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85"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102" fillId="41" borderId="16" applyNumberFormat="0" applyAlignment="0" applyProtection="0">
      <alignment vertical="center"/>
    </xf>
    <xf numFmtId="0" fontId="135"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22"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135"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151" fillId="31" borderId="16" applyNumberFormat="0" applyAlignment="0" applyProtection="0">
      <alignment vertical="center"/>
    </xf>
    <xf numFmtId="0" fontId="102" fillId="31" borderId="16" applyNumberFormat="0" applyAlignment="0" applyProtection="0">
      <alignment vertical="center"/>
    </xf>
    <xf numFmtId="0" fontId="102" fillId="41" borderId="16" applyNumberFormat="0" applyAlignment="0" applyProtection="0">
      <alignment vertical="center"/>
    </xf>
    <xf numFmtId="0" fontId="23" fillId="42" borderId="17" applyNumberFormat="0" applyAlignment="0" applyProtection="0">
      <alignment vertical="center"/>
    </xf>
    <xf numFmtId="0" fontId="103" fillId="42" borderId="17" applyNumberFormat="0" applyAlignment="0" applyProtection="0">
      <alignment vertical="center"/>
    </xf>
    <xf numFmtId="0" fontId="136"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23"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86"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103" fillId="42" borderId="17" applyNumberFormat="0" applyAlignment="0" applyProtection="0">
      <alignment vertical="center"/>
    </xf>
    <xf numFmtId="0" fontId="136"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23"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136"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160" fillId="43" borderId="17" applyNumberFormat="0" applyAlignment="0" applyProtection="0">
      <alignment vertical="center"/>
    </xf>
    <xf numFmtId="0" fontId="103" fillId="43" borderId="17" applyNumberFormat="0" applyAlignment="0" applyProtection="0">
      <alignment vertical="center"/>
    </xf>
    <xf numFmtId="0" fontId="103" fillId="42" borderId="17" applyNumberFormat="0" applyAlignment="0" applyProtection="0">
      <alignment vertical="center"/>
    </xf>
    <xf numFmtId="0" fontId="2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87"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6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7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6" fillId="0" borderId="18" applyNumberFormat="0" applyFill="0" applyAlignment="0" applyProtection="0">
      <alignment vertical="center"/>
    </xf>
    <xf numFmtId="0" fontId="106" fillId="0" borderId="18" applyNumberFormat="0" applyFill="0" applyAlignment="0" applyProtection="0">
      <alignment vertical="center"/>
    </xf>
    <xf numFmtId="0" fontId="139"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26"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7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39"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26"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39"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53"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9" fontId="82" fillId="0" borderId="0" applyFont="0" applyFill="0" applyBorder="0" applyAlignment="0" applyProtection="0"/>
    <xf numFmtId="0" fontId="85" fillId="0" borderId="0"/>
    <xf numFmtId="0" fontId="79" fillId="0" borderId="0" applyFont="0" applyFill="0" applyBorder="0" applyAlignment="0" applyProtection="0"/>
    <xf numFmtId="0" fontId="79" fillId="0" borderId="0" applyFont="0" applyFill="0" applyBorder="0" applyAlignment="0" applyProtection="0"/>
    <xf numFmtId="205" fontId="79" fillId="0" borderId="0" applyFont="0" applyFill="0" applyBorder="0" applyAlignment="0" applyProtection="0"/>
    <xf numFmtId="206" fontId="79" fillId="0" borderId="0" applyFont="0" applyFill="0" applyBorder="0" applyAlignment="0" applyProtection="0"/>
    <xf numFmtId="177" fontId="12" fillId="0" borderId="0" applyFont="0" applyFill="0" applyBorder="0" applyAlignment="0" applyProtection="0"/>
    <xf numFmtId="186" fontId="86" fillId="0" borderId="0" applyFont="0" applyFill="0" applyBorder="0" applyAlignment="0" applyProtection="0"/>
    <xf numFmtId="186" fontId="86" fillId="0" borderId="0" applyFont="0" applyFill="0" applyBorder="0" applyAlignment="0" applyProtection="0"/>
    <xf numFmtId="0" fontId="32" fillId="0" borderId="0" applyProtection="0"/>
    <xf numFmtId="0" fontId="30" fillId="0" borderId="0"/>
    <xf numFmtId="41" fontId="30" fillId="0" borderId="0" applyFont="0" applyFill="0" applyBorder="0" applyAlignment="0" applyProtection="0"/>
    <xf numFmtId="43" fontId="30"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92" fillId="0" borderId="0" applyFont="0" applyFill="0" applyBorder="0" applyAlignment="0" applyProtection="0"/>
    <xf numFmtId="43" fontId="125"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25"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125"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0" fontId="192" fillId="0" borderId="0" applyProtection="0">
      <alignment vertical="center"/>
    </xf>
    <xf numFmtId="0" fontId="93" fillId="0" borderId="0" applyProtection="0">
      <alignment vertical="center"/>
    </xf>
    <xf numFmtId="43" fontId="92" fillId="0" borderId="0" applyFont="0" applyFill="0" applyBorder="0" applyAlignment="0" applyProtection="0"/>
    <xf numFmtId="43" fontId="9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0" fontId="93" fillId="0" borderId="0" applyFont="0" applyFill="0" applyBorder="0" applyAlignment="0" applyProtection="0">
      <alignment vertical="center"/>
    </xf>
    <xf numFmtId="0" fontId="13" fillId="0" borderId="0" applyFont="0" applyFill="0" applyBorder="0" applyAlignment="0" applyProtection="0">
      <alignment vertical="center"/>
    </xf>
    <xf numFmtId="43" fontId="149" fillId="0" borderId="0" applyFont="0" applyFill="0" applyBorder="0" applyAlignment="0" applyProtection="0"/>
    <xf numFmtId="43" fontId="92" fillId="0" borderId="0" applyFont="0" applyFill="0" applyBorder="0" applyAlignment="0" applyProtection="0"/>
    <xf numFmtId="43" fontId="125"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149" fillId="0" borderId="0" applyFont="0" applyFill="0" applyBorder="0" applyAlignment="0" applyProtection="0"/>
    <xf numFmtId="43" fontId="92" fillId="0" borderId="0" applyFont="0" applyFill="0" applyBorder="0" applyAlignment="0" applyProtection="0"/>
    <xf numFmtId="43" fontId="195" fillId="0" borderId="0" applyFont="0" applyFill="0" applyBorder="0" applyAlignment="0" applyProtection="0">
      <alignment vertical="center"/>
    </xf>
    <xf numFmtId="0" fontId="79" fillId="0" borderId="0"/>
    <xf numFmtId="0" fontId="94" fillId="44" borderId="0" applyNumberFormat="0" applyBorder="0" applyAlignment="0" applyProtection="0">
      <alignment vertical="center"/>
    </xf>
    <xf numFmtId="0" fontId="127"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14"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17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94" fillId="44" borderId="0" applyNumberFormat="0" applyBorder="0" applyAlignment="0" applyProtection="0">
      <alignment vertical="center"/>
    </xf>
    <xf numFmtId="0" fontId="127"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14"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127"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4" borderId="0" applyNumberFormat="0" applyBorder="0" applyAlignment="0" applyProtection="0">
      <alignment vertical="center"/>
    </xf>
    <xf numFmtId="0" fontId="155" fillId="45" borderId="0" applyNumberFormat="0" applyBorder="0" applyAlignment="0" applyProtection="0">
      <alignment vertical="center"/>
    </xf>
    <xf numFmtId="0" fontId="94" fillId="45" borderId="0" applyNumberFormat="0" applyBorder="0" applyAlignment="0" applyProtection="0">
      <alignment vertical="center"/>
    </xf>
    <xf numFmtId="0" fontId="94" fillId="46" borderId="0" applyNumberFormat="0" applyBorder="0" applyAlignment="0" applyProtection="0">
      <alignment vertical="center"/>
    </xf>
    <xf numFmtId="0" fontId="127"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14"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17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127"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14"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127"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6" borderId="0" applyNumberFormat="0" applyBorder="0" applyAlignment="0" applyProtection="0">
      <alignment vertical="center"/>
    </xf>
    <xf numFmtId="0" fontId="155" fillId="34" borderId="0" applyNumberFormat="0" applyBorder="0" applyAlignment="0" applyProtection="0">
      <alignment vertical="center"/>
    </xf>
    <xf numFmtId="0" fontId="94" fillId="34" borderId="0" applyNumberFormat="0" applyBorder="0" applyAlignment="0" applyProtection="0">
      <alignment vertical="center"/>
    </xf>
    <xf numFmtId="0" fontId="94" fillId="47" borderId="0" applyNumberFormat="0" applyBorder="0" applyAlignment="0" applyProtection="0">
      <alignment vertical="center"/>
    </xf>
    <xf numFmtId="0" fontId="127"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14"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17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94" fillId="47" borderId="0" applyNumberFormat="0" applyBorder="0" applyAlignment="0" applyProtection="0">
      <alignment vertical="center"/>
    </xf>
    <xf numFmtId="0" fontId="127"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14"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127"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47" borderId="0" applyNumberFormat="0" applyBorder="0" applyAlignment="0" applyProtection="0">
      <alignment vertical="center"/>
    </xf>
    <xf numFmtId="0" fontId="155" fillId="36" borderId="0" applyNumberFormat="0" applyBorder="0" applyAlignment="0" applyProtection="0">
      <alignment vertical="center"/>
    </xf>
    <xf numFmtId="0" fontId="94" fillId="36" borderId="0" applyNumberFormat="0" applyBorder="0" applyAlignment="0" applyProtection="0">
      <alignment vertical="center"/>
    </xf>
    <xf numFmtId="0" fontId="94" fillId="24" borderId="0" applyNumberFormat="0" applyBorder="0" applyAlignment="0" applyProtection="0">
      <alignment vertical="center"/>
    </xf>
    <xf numFmtId="0" fontId="127"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17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94" fillId="24" borderId="0" applyNumberFormat="0" applyBorder="0" applyAlignment="0" applyProtection="0">
      <alignment vertical="center"/>
    </xf>
    <xf numFmtId="0" fontId="127"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27"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4" borderId="0" applyNumberFormat="0" applyBorder="0" applyAlignment="0" applyProtection="0">
      <alignment vertical="center"/>
    </xf>
    <xf numFmtId="0" fontId="155" fillId="25" borderId="0" applyNumberFormat="0" applyBorder="0" applyAlignment="0" applyProtection="0">
      <alignment vertical="center"/>
    </xf>
    <xf numFmtId="0" fontId="94" fillId="25" borderId="0" applyNumberFormat="0" applyBorder="0" applyAlignment="0" applyProtection="0">
      <alignment vertical="center"/>
    </xf>
    <xf numFmtId="0" fontId="94" fillId="26" borderId="0" applyNumberFormat="0" applyBorder="0" applyAlignment="0" applyProtection="0">
      <alignment vertical="center"/>
    </xf>
    <xf numFmtId="0" fontId="127"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17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127"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27"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26" borderId="0" applyNumberFormat="0" applyBorder="0" applyAlignment="0" applyProtection="0">
      <alignment vertical="center"/>
    </xf>
    <xf numFmtId="0" fontId="155" fillId="27" borderId="0" applyNumberFormat="0" applyBorder="0" applyAlignment="0" applyProtection="0">
      <alignment vertical="center"/>
    </xf>
    <xf numFmtId="0" fontId="94" fillId="27" borderId="0" applyNumberFormat="0" applyBorder="0" applyAlignment="0" applyProtection="0">
      <alignment vertical="center"/>
    </xf>
    <xf numFmtId="0" fontId="94" fillId="48" borderId="0" applyNumberFormat="0" applyBorder="0" applyAlignment="0" applyProtection="0">
      <alignment vertical="center"/>
    </xf>
    <xf numFmtId="0" fontId="127"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14"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17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94" fillId="48" borderId="0" applyNumberFormat="0" applyBorder="0" applyAlignment="0" applyProtection="0">
      <alignment vertical="center"/>
    </xf>
    <xf numFmtId="0" fontId="127"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14"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127"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0" fontId="94" fillId="48" borderId="0" applyNumberFormat="0" applyBorder="0" applyAlignment="0" applyProtection="0">
      <alignment vertical="center"/>
    </xf>
    <xf numFmtId="0" fontId="155" fillId="49" borderId="0" applyNumberFormat="0" applyBorder="0" applyAlignment="0" applyProtection="0">
      <alignment vertical="center"/>
    </xf>
    <xf numFmtId="0" fontId="94" fillId="49" borderId="0" applyNumberFormat="0" applyBorder="0" applyAlignment="0" applyProtection="0">
      <alignment vertical="center"/>
    </xf>
    <xf numFmtId="199" fontId="32" fillId="0" borderId="0" applyFont="0" applyFill="0" applyBorder="0" applyAlignment="0" applyProtection="0"/>
    <xf numFmtId="199" fontId="32" fillId="0" borderId="0" applyFont="0" applyFill="0" applyBorder="0" applyAlignment="0" applyProtection="0"/>
    <xf numFmtId="178" fontId="60" fillId="0" borderId="0" applyFont="0" applyFill="0" applyBorder="0" applyAlignment="0" applyProtection="0"/>
    <xf numFmtId="195" fontId="60" fillId="0" borderId="0" applyFont="0" applyFill="0" applyBorder="0" applyAlignment="0" applyProtection="0"/>
    <xf numFmtId="0" fontId="27" fillId="50" borderId="0" applyNumberFormat="0" applyBorder="0" applyAlignment="0" applyProtection="0">
      <alignment vertical="center"/>
    </xf>
    <xf numFmtId="0" fontId="107" fillId="50" borderId="0" applyNumberFormat="0" applyBorder="0" applyAlignment="0" applyProtection="0">
      <alignment vertical="center"/>
    </xf>
    <xf numFmtId="0" fontId="140"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27"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8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107" fillId="50" borderId="0" applyNumberFormat="0" applyBorder="0" applyAlignment="0" applyProtection="0">
      <alignment vertical="center"/>
    </xf>
    <xf numFmtId="0" fontId="140"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27"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140"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168" fillId="32" borderId="0" applyNumberFormat="0" applyBorder="0" applyAlignment="0" applyProtection="0">
      <alignment vertical="center"/>
    </xf>
    <xf numFmtId="0" fontId="107" fillId="32" borderId="0" applyNumberFormat="0" applyBorder="0" applyAlignment="0" applyProtection="0">
      <alignment vertical="center"/>
    </xf>
    <xf numFmtId="0" fontId="107" fillId="50" borderId="0" applyNumberFormat="0" applyBorder="0" applyAlignment="0" applyProtection="0">
      <alignment vertical="center"/>
    </xf>
    <xf numFmtId="0" fontId="28" fillId="41" borderId="19" applyNumberFormat="0" applyAlignment="0" applyProtection="0">
      <alignment vertical="center"/>
    </xf>
    <xf numFmtId="0" fontId="108" fillId="41" borderId="19" applyNumberFormat="0" applyAlignment="0" applyProtection="0">
      <alignment vertical="center"/>
    </xf>
    <xf numFmtId="0" fontId="141"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28"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80"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108" fillId="41" borderId="19" applyNumberFormat="0" applyAlignment="0" applyProtection="0">
      <alignment vertical="center"/>
    </xf>
    <xf numFmtId="0" fontId="141"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28"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141"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159" fillId="31" borderId="19" applyNumberFormat="0" applyAlignment="0" applyProtection="0">
      <alignment vertical="center"/>
    </xf>
    <xf numFmtId="0" fontId="108" fillId="31" borderId="19" applyNumberFormat="0" applyAlignment="0" applyProtection="0">
      <alignment vertical="center"/>
    </xf>
    <xf numFmtId="0" fontId="108" fillId="41" borderId="19" applyNumberFormat="0" applyAlignment="0" applyProtection="0">
      <alignment vertical="center"/>
    </xf>
    <xf numFmtId="0" fontId="29" fillId="12" borderId="16" applyNumberFormat="0" applyAlignment="0" applyProtection="0">
      <alignment vertical="center"/>
    </xf>
    <xf numFmtId="0" fontId="109" fillId="12" borderId="16" applyNumberFormat="0" applyAlignment="0" applyProtection="0">
      <alignment vertical="center"/>
    </xf>
    <xf numFmtId="0" fontId="142"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29"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91"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109" fillId="12" borderId="16" applyNumberFormat="0" applyAlignment="0" applyProtection="0">
      <alignment vertical="center"/>
    </xf>
    <xf numFmtId="0" fontId="142"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29"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142"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157" fillId="13" borderId="16" applyNumberFormat="0" applyAlignment="0" applyProtection="0">
      <alignment vertical="center"/>
    </xf>
    <xf numFmtId="0" fontId="109" fillId="13" borderId="16" applyNumberFormat="0" applyAlignment="0" applyProtection="0">
      <alignment vertical="center"/>
    </xf>
    <xf numFmtId="0" fontId="109" fillId="12" borderId="16" applyNumberFormat="0" applyAlignment="0" applyProtection="0">
      <alignment vertical="center"/>
    </xf>
    <xf numFmtId="0" fontId="87" fillId="0" borderId="0" applyNumberFormat="0" applyFill="0" applyBorder="0" applyAlignment="0" applyProtection="0">
      <alignment vertical="top"/>
      <protection locked="0"/>
    </xf>
    <xf numFmtId="0" fontId="145" fillId="0" borderId="0" applyNumberFormat="0" applyFill="0" applyBorder="0" applyAlignment="0" applyProtection="0">
      <alignment vertical="top"/>
      <protection locked="0"/>
    </xf>
    <xf numFmtId="0" fontId="16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16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176" fontId="78" fillId="0" borderId="0" applyFont="0" applyFill="0" applyBorder="0" applyAlignment="0" applyProtection="0"/>
    <xf numFmtId="177" fontId="78" fillId="0" borderId="0" applyFont="0" applyFill="0" applyBorder="0" applyAlignment="0" applyProtection="0"/>
    <xf numFmtId="41" fontId="88" fillId="0" borderId="0" applyFont="0" applyFill="0" applyBorder="0" applyAlignment="0" applyProtection="0"/>
    <xf numFmtId="43" fontId="88" fillId="0" borderId="0" applyFont="0" applyFill="0" applyBorder="0" applyAlignment="0" applyProtection="0"/>
    <xf numFmtId="0" fontId="86" fillId="0" borderId="0"/>
    <xf numFmtId="0" fontId="85" fillId="0" borderId="0"/>
    <xf numFmtId="0" fontId="33" fillId="0" borderId="0"/>
    <xf numFmtId="0" fontId="32" fillId="0" borderId="0"/>
    <xf numFmtId="0" fontId="85" fillId="0" borderId="0"/>
    <xf numFmtId="177" fontId="12" fillId="0" borderId="0" applyFont="0" applyFill="0" applyBorder="0" applyAlignment="0" applyProtection="0"/>
    <xf numFmtId="196" fontId="85" fillId="0" borderId="0" applyFont="0" applyFill="0" applyBorder="0" applyAlignment="0" applyProtection="0"/>
    <xf numFmtId="183" fontId="12" fillId="0" borderId="0" applyFont="0" applyFill="0" applyBorder="0" applyAlignment="0" applyProtection="0"/>
    <xf numFmtId="207" fontId="12" fillId="0" borderId="0" applyFont="0" applyFill="0" applyBorder="0" applyAlignment="0" applyProtection="0"/>
    <xf numFmtId="208" fontId="12" fillId="0" borderId="0" applyFont="0" applyFill="0" applyBorder="0" applyAlignment="0" applyProtection="0"/>
    <xf numFmtId="0" fontId="89" fillId="0" borderId="0"/>
    <xf numFmtId="0" fontId="12" fillId="51" borderId="20" applyNumberFormat="0" applyFont="0" applyAlignment="0" applyProtection="0">
      <alignment vertical="center"/>
    </xf>
    <xf numFmtId="0" fontId="92" fillId="51" borderId="20" applyNumberFormat="0" applyFont="0" applyAlignment="0" applyProtection="0">
      <alignment vertical="center"/>
    </xf>
    <xf numFmtId="0" fontId="125"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0" fontId="12"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192" fillId="30" borderId="20" applyNumberFormat="0" applyFont="0" applyAlignment="0" applyProtection="0">
      <alignment vertical="center"/>
    </xf>
    <xf numFmtId="0" fontId="93" fillId="30" borderId="20" applyNumberFormat="0" applyFont="0" applyAlignment="0" applyProtection="0">
      <alignment vertical="center"/>
    </xf>
    <xf numFmtId="0" fontId="92" fillId="51" borderId="20" applyNumberFormat="0" applyFont="0" applyAlignment="0" applyProtection="0">
      <alignment vertical="center"/>
    </xf>
    <xf numFmtId="0" fontId="92" fillId="51" borderId="20" applyNumberFormat="0" applyFont="0" applyAlignment="0" applyProtection="0">
      <alignment vertical="center"/>
    </xf>
    <xf numFmtId="0" fontId="125"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0" fontId="12"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0" fontId="125"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0" fontId="149" fillId="30" borderId="20" applyNumberFormat="0" applyFont="0" applyAlignment="0" applyProtection="0">
      <alignment vertical="center"/>
    </xf>
    <xf numFmtId="0" fontId="92" fillId="30" borderId="20" applyNumberFormat="0" applyFont="0" applyAlignment="0" applyProtection="0">
      <alignment vertical="center"/>
    </xf>
    <xf numFmtId="0" fontId="92" fillId="51" borderId="20" applyNumberFormat="0" applyFont="0" applyAlignment="0" applyProtection="0">
      <alignment vertical="center"/>
    </xf>
    <xf numFmtId="38" fontId="83" fillId="0" borderId="0" applyFont="0" applyFill="0" applyBorder="0" applyAlignment="0" applyProtection="0"/>
    <xf numFmtId="40" fontId="83" fillId="0" borderId="0" applyFont="0" applyFill="0" applyBorder="0" applyAlignment="0" applyProtection="0"/>
    <xf numFmtId="0" fontId="83" fillId="0" borderId="0" applyFont="0" applyFill="0" applyBorder="0" applyAlignment="0" applyProtection="0"/>
    <xf numFmtId="0" fontId="83" fillId="0" borderId="0" applyFont="0" applyFill="0" applyBorder="0" applyAlignment="0" applyProtection="0"/>
    <xf numFmtId="0" fontId="84" fillId="0" borderId="0"/>
    <xf numFmtId="0" fontId="9" fillId="0" borderId="0">
      <alignment vertical="center"/>
    </xf>
    <xf numFmtId="0" fontId="9" fillId="0" borderId="0">
      <alignment vertical="center"/>
    </xf>
    <xf numFmtId="0" fontId="8" fillId="0" borderId="0">
      <alignment vertical="center"/>
    </xf>
    <xf numFmtId="0" fontId="10" fillId="0" borderId="0"/>
    <xf numFmtId="0" fontId="28" fillId="31" borderId="31" applyNumberFormat="0" applyAlignment="0" applyProtection="0">
      <alignment vertical="center"/>
    </xf>
    <xf numFmtId="0" fontId="10" fillId="0" borderId="0"/>
    <xf numFmtId="0" fontId="27" fillId="50" borderId="0" applyNumberFormat="0" applyBorder="0" applyAlignment="0" applyProtection="0">
      <alignment vertical="center"/>
    </xf>
    <xf numFmtId="0" fontId="10" fillId="0" borderId="0"/>
    <xf numFmtId="0" fontId="10" fillId="0" borderId="0"/>
    <xf numFmtId="0" fontId="8" fillId="0" borderId="0">
      <alignment vertical="center"/>
    </xf>
    <xf numFmtId="0" fontId="10" fillId="0" borderId="0"/>
    <xf numFmtId="43" fontId="10" fillId="0" borderId="0" applyFont="0" applyFill="0" applyBorder="0" applyAlignment="0" applyProtection="0"/>
    <xf numFmtId="0" fontId="10" fillId="0" borderId="0"/>
    <xf numFmtId="0" fontId="10" fillId="0" borderId="0"/>
    <xf numFmtId="0" fontId="205" fillId="0" borderId="0">
      <alignment vertical="center"/>
    </xf>
    <xf numFmtId="43" fontId="10" fillId="0" borderId="0" applyFont="0" applyFill="0" applyBorder="0" applyAlignment="0" applyProtection="0"/>
    <xf numFmtId="0" fontId="10" fillId="0" borderId="0"/>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10" fillId="0" borderId="0"/>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8" fillId="31" borderId="31" applyNumberFormat="0" applyAlignment="0" applyProtection="0">
      <alignment vertical="center"/>
    </xf>
    <xf numFmtId="0" fontId="19" fillId="5" borderId="0" applyNumberFormat="0" applyBorder="0" applyAlignment="0" applyProtection="0">
      <alignment vertical="center"/>
    </xf>
    <xf numFmtId="0" fontId="10" fillId="0" borderId="0"/>
    <xf numFmtId="0" fontId="10" fillId="0" borderId="0"/>
    <xf numFmtId="0" fontId="29" fillId="12" borderId="30" applyNumberFormat="0" applyAlignment="0" applyProtection="0">
      <alignment vertical="center"/>
    </xf>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0" fontId="10" fillId="0" borderId="0" applyNumberFormat="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38"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37" fontId="10" fillId="0" borderId="0" applyFont="0" applyFill="0" applyBorder="0" applyAlignment="0" applyProtection="0"/>
    <xf numFmtId="37" fontId="10" fillId="0" borderId="0" applyFont="0" applyFill="0" applyBorder="0" applyAlignment="0" applyProtection="0"/>
    <xf numFmtId="37" fontId="10" fillId="0" borderId="0" applyFont="0" applyFill="0" applyBorder="0" applyAlignment="0" applyProtection="0"/>
    <xf numFmtId="37" fontId="10" fillId="0" borderId="0" applyFont="0" applyFill="0" applyBorder="0" applyAlignment="0" applyProtection="0"/>
    <xf numFmtId="201" fontId="10" fillId="0" borderId="0" applyFont="0" applyFill="0" applyBorder="0" applyAlignment="0" applyProtection="0"/>
    <xf numFmtId="201" fontId="10" fillId="0" borderId="0" applyFont="0" applyFill="0" applyBorder="0" applyAlignment="0" applyProtection="0"/>
    <xf numFmtId="201" fontId="10" fillId="0" borderId="0" applyFont="0" applyFill="0" applyBorder="0" applyAlignment="0" applyProtection="0"/>
    <xf numFmtId="201"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203" fontId="10" fillId="0" borderId="0" applyFont="0" applyFill="0" applyBorder="0" applyAlignment="0" applyProtection="0"/>
    <xf numFmtId="203" fontId="10" fillId="0" borderId="0" applyFont="0" applyFill="0" applyBorder="0" applyAlignment="0" applyProtection="0"/>
    <xf numFmtId="203" fontId="10" fillId="0" borderId="0" applyFont="0" applyFill="0" applyBorder="0" applyAlignment="0" applyProtection="0"/>
    <xf numFmtId="20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180" fontId="57" fillId="0" borderId="0">
      <alignment horizontal="center" vertical="center" wrapText="1"/>
    </xf>
    <xf numFmtId="0" fontId="36" fillId="0" borderId="25">
      <protection locked="0"/>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0" fontId="10" fillId="0" borderId="11" applyNumberFormat="0" applyFont="0" applyFill="0" applyAlignment="0" applyProtection="0"/>
    <xf numFmtId="0" fontId="10" fillId="0" borderId="11" applyNumberFormat="0" applyFont="0" applyFill="0" applyAlignment="0" applyProtection="0"/>
    <xf numFmtId="0" fontId="10" fillId="0" borderId="11" applyNumberFormat="0" applyFont="0" applyFill="0" applyAlignment="0" applyProtection="0"/>
    <xf numFmtId="0" fontId="10" fillId="0" borderId="11" applyNumberFormat="0" applyFont="0" applyFill="0" applyAlignment="0" applyProtection="0"/>
    <xf numFmtId="9" fontId="8" fillId="0" borderId="0" applyFont="0" applyFill="0" applyBorder="0" applyAlignment="0" applyProtection="0">
      <alignment vertical="center"/>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alignment vertical="center"/>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205" fillId="0" borderId="0" applyFont="0" applyFill="0" applyBorder="0" applyAlignment="0" applyProtection="0">
      <alignment vertical="center"/>
    </xf>
    <xf numFmtId="9" fontId="123" fillId="0" borderId="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6" fillId="0" borderId="12" applyNumberFormat="0" applyFill="0" applyAlignment="0" applyProtection="0">
      <alignment vertical="center"/>
    </xf>
    <xf numFmtId="0" fontId="15" fillId="0" borderId="0" applyNumberFormat="0" applyFill="0" applyBorder="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14" applyNumberFormat="0" applyFill="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10" fillId="59"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209" fillId="59"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4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8" fillId="31" borderId="31" applyNumberFormat="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19" fillId="2" borderId="0" applyNumberFormat="0" applyBorder="0" applyAlignment="0" applyProtection="0">
      <alignment vertical="center"/>
    </xf>
    <xf numFmtId="0" fontId="205" fillId="0" borderId="0">
      <alignment vertical="center"/>
    </xf>
    <xf numFmtId="0" fontId="123" fillId="0" borderId="0">
      <alignment vertical="center"/>
    </xf>
    <xf numFmtId="0" fontId="10" fillId="0" borderId="0"/>
    <xf numFmtId="0" fontId="211" fillId="0" borderId="0">
      <alignment vertical="center"/>
    </xf>
    <xf numFmtId="0" fontId="211" fillId="0" borderId="0">
      <alignment vertical="center"/>
    </xf>
    <xf numFmtId="0" fontId="211" fillId="0" borderId="0">
      <alignment vertical="center"/>
    </xf>
    <xf numFmtId="0" fontId="204" fillId="0" borderId="0">
      <alignment vertical="center"/>
    </xf>
    <xf numFmtId="0" fontId="10" fillId="0" borderId="0"/>
    <xf numFmtId="0" fontId="10" fillId="0" borderId="0"/>
    <xf numFmtId="0" fontId="10" fillId="0" borderId="0"/>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xf numFmtId="0" fontId="10" fillId="0" borderId="0"/>
    <xf numFmtId="0" fontId="10" fillId="0" borderId="0"/>
    <xf numFmtId="0" fontId="10" fillId="0" borderId="0"/>
    <xf numFmtId="0" fontId="10" fillId="0" borderId="0" applyProtection="0"/>
    <xf numFmtId="0" fontId="28" fillId="31" borderId="31" applyNumberFormat="0" applyAlignment="0" applyProtection="0">
      <alignment vertical="center"/>
    </xf>
    <xf numFmtId="0" fontId="81" fillId="0" borderId="0"/>
    <xf numFmtId="0" fontId="8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Protection="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3" fillId="0" borderId="0" applyProtection="0"/>
    <xf numFmtId="0" fontId="8" fillId="0" borderId="0">
      <alignment vertical="center"/>
    </xf>
    <xf numFmtId="0" fontId="10" fillId="0" borderId="0"/>
    <xf numFmtId="0" fontId="10" fillId="0" borderId="0"/>
    <xf numFmtId="0" fontId="10" fillId="0" borderId="0"/>
    <xf numFmtId="0" fontId="8" fillId="0" borderId="0">
      <alignment vertical="center"/>
    </xf>
    <xf numFmtId="0" fontId="211" fillId="0" borderId="0">
      <alignment vertical="center"/>
    </xf>
    <xf numFmtId="0" fontId="10" fillId="0" borderId="0"/>
    <xf numFmtId="0" fontId="211" fillId="0" borderId="0">
      <alignment vertical="center"/>
    </xf>
    <xf numFmtId="0" fontId="10" fillId="0" borderId="0"/>
    <xf numFmtId="0" fontId="10" fillId="0" borderId="0"/>
    <xf numFmtId="0" fontId="10" fillId="0" borderId="0" applyProtection="0"/>
    <xf numFmtId="0" fontId="10" fillId="0" borderId="0"/>
    <xf numFmtId="0" fontId="10" fillId="0" borderId="0"/>
    <xf numFmtId="0" fontId="10" fillId="0" borderId="0"/>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28" fillId="41" borderId="31" applyNumberFormat="0" applyAlignment="0" applyProtection="0">
      <alignment vertical="center"/>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28" fillId="41" borderId="31" applyNumberFormat="0" applyAlignment="0" applyProtection="0">
      <alignment vertical="center"/>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28" fillId="41" borderId="31" applyNumberFormat="0" applyAlignment="0" applyProtection="0">
      <alignment vertical="center"/>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212" fillId="0" borderId="0" applyNumberFormat="0" applyFill="0" applyBorder="0" applyAlignment="0" applyProtection="0">
      <alignment vertical="top"/>
      <protection locked="0"/>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13" fillId="58"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8" fillId="41" borderId="31" applyNumberFormat="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8" fillId="58" borderId="0" applyNumberFormat="0" applyBorder="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3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8" fillId="41" borderId="31"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9" fillId="12" borderId="30"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9" fillId="12" borderId="30"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9" fillId="13" borderId="30"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9" fillId="13" borderId="30"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9" fillId="13" borderId="30" applyNumberFormat="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9" fillId="12" borderId="30" applyNumberFormat="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9" fillId="12" borderId="30" applyNumberFormat="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9" fillId="12" borderId="30" applyNumberFormat="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1" fillId="0" borderId="15" applyNumberFormat="0" applyFill="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2" fillId="4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9" fillId="12" borderId="30"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9" fillId="12" borderId="30" applyNumberFormat="0" applyAlignment="0" applyProtection="0">
      <alignment vertical="center"/>
    </xf>
    <xf numFmtId="0" fontId="22" fillId="4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9" fillId="13" borderId="30"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3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2" fillId="41" borderId="16" applyNumberFormat="0" applyAlignment="0" applyProtection="0">
      <alignment vertical="center"/>
    </xf>
    <xf numFmtId="0" fontId="29" fillId="13" borderId="30" applyNumberFormat="0" applyAlignment="0" applyProtection="0">
      <alignment vertical="center"/>
    </xf>
    <xf numFmtId="0" fontId="23" fillId="42"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9" fillId="13" borderId="30"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9" fillId="13" borderId="30" applyNumberFormat="0" applyAlignment="0" applyProtection="0">
      <alignment vertical="center"/>
    </xf>
    <xf numFmtId="0" fontId="23" fillId="42"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9" fillId="13" borderId="30"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3"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3" fillId="42" borderId="17" applyNumberFormat="0" applyAlignment="0" applyProtection="0">
      <alignment vertical="center"/>
    </xf>
    <xf numFmtId="0" fontId="29" fillId="13" borderId="30"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13" borderId="30"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13" borderId="30"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12" borderId="30"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12" borderId="30"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12" borderId="30"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12" borderId="30"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13" borderId="30"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13" borderId="30" applyNumberFormat="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9" fillId="13" borderId="30" applyNumberFormat="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9" fillId="13" borderId="30" applyNumberFormat="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9" fillId="12" borderId="30" applyNumberFormat="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6" fillId="0" borderId="18" applyNumberFormat="0" applyFill="0" applyAlignment="0" applyProtection="0">
      <alignment vertical="center"/>
    </xf>
    <xf numFmtId="0" fontId="29" fillId="12" borderId="30" applyNumberFormat="0" applyAlignment="0" applyProtection="0">
      <alignment vertical="center"/>
    </xf>
    <xf numFmtId="0" fontId="29" fillId="12"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43" fontId="123" fillId="0" borderId="0" applyProtection="0">
      <alignment vertical="center"/>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23" fillId="0" borderId="0" applyProtection="0">
      <alignment vertical="center"/>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 fillId="0" borderId="0" applyProtection="0">
      <alignment vertical="center"/>
    </xf>
    <xf numFmtId="0" fontId="13" fillId="0" borderId="0" applyProtection="0">
      <alignment vertical="center"/>
    </xf>
    <xf numFmtId="0" fontId="13" fillId="0" borderId="0" applyProtection="0">
      <alignment vertical="center"/>
    </xf>
    <xf numFmtId="0" fontId="13" fillId="0" borderId="0" applyProtection="0">
      <alignment vertical="center"/>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23" fillId="0" borderId="0" applyProtection="0">
      <alignment vertical="center"/>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9" fillId="12" borderId="30" applyNumberFormat="0" applyAlignment="0" applyProtection="0">
      <alignment vertical="center"/>
    </xf>
    <xf numFmtId="0" fontId="29" fillId="12" borderId="30" applyNumberFormat="0" applyAlignment="0" applyProtection="0">
      <alignment vertical="center"/>
    </xf>
    <xf numFmtId="0" fontId="13" fillId="0" borderId="0" applyFont="0" applyFill="0" applyBorder="0" applyAlignment="0" applyProtection="0">
      <alignment vertical="center"/>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1" fillId="0" borderId="0" applyFont="0" applyFill="0" applyBorder="0" applyAlignment="0" applyProtection="0">
      <alignment vertical="center"/>
    </xf>
    <xf numFmtId="43" fontId="204" fillId="0" borderId="0" applyFont="0" applyFill="0" applyBorder="0" applyAlignment="0" applyProtection="0">
      <alignment vertical="center"/>
    </xf>
    <xf numFmtId="43" fontId="8" fillId="0" borderId="0" applyFont="0" applyFill="0" applyBorder="0" applyAlignment="0" applyProtection="0"/>
    <xf numFmtId="43" fontId="205" fillId="0" borderId="0" applyFont="0" applyFill="0" applyBorder="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29" fillId="13" borderId="30" applyNumberForma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29" fillId="13" borderId="30" applyNumberFormat="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29" fillId="12" borderId="30" applyNumberForma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29" fillId="12" borderId="30" applyNumberFormat="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29" fillId="12" borderId="30" applyNumberForma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29" fillId="13" borderId="30" applyNumberFormat="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29" fillId="13" borderId="30" applyNumberForma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29" fillId="13" borderId="30" applyNumberFormat="0" applyAlignment="0" applyProtection="0">
      <alignment vertical="center"/>
    </xf>
    <xf numFmtId="0" fontId="14" fillId="47"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29" fillId="13" borderId="30" applyNumberForma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29" fillId="12" borderId="30" applyNumberFormat="0" applyAlignment="0" applyProtection="0">
      <alignment vertical="center"/>
    </xf>
    <xf numFmtId="0" fontId="14" fillId="47"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29" fillId="12" borderId="30" applyNumberForma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47"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29" fillId="12" borderId="30" applyNumberFormat="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14" fillId="49"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14" fillId="60"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Protection="0">
      <alignment vertical="center"/>
    </xf>
    <xf numFmtId="0" fontId="27" fillId="50"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3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8" fillId="41" borderId="19"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3"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9" fillId="12" borderId="16" applyNumberFormat="0" applyAlignment="0" applyProtection="0">
      <alignment vertical="center"/>
    </xf>
    <xf numFmtId="0" fontId="215" fillId="32" borderId="0" applyNumberFormat="0" applyBorder="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3" fillId="30" borderId="20" applyNumberFormat="0" applyFont="0" applyAlignment="0" applyProtection="0">
      <alignment vertical="center"/>
    </xf>
    <xf numFmtId="0" fontId="13" fillId="30" borderId="20" applyNumberFormat="0" applyFont="0" applyAlignment="0" applyProtection="0">
      <alignment vertical="center"/>
    </xf>
    <xf numFmtId="0" fontId="13" fillId="30" borderId="20" applyNumberFormat="0" applyFont="0" applyAlignment="0" applyProtection="0">
      <alignment vertical="center"/>
    </xf>
    <xf numFmtId="0" fontId="13"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30"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10" fillId="51" borderId="20" applyNumberFormat="0" applyFon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185" fontId="40" fillId="0" borderId="24" applyAlignment="0" applyProtection="0"/>
    <xf numFmtId="0" fontId="52" fillId="0" borderId="25">
      <alignment horizontal="left" vertical="center"/>
    </xf>
    <xf numFmtId="10" fontId="51" fillId="30" borderId="23" applyNumberFormat="0" applyBorder="0" applyAlignment="0" applyProtection="0"/>
    <xf numFmtId="0" fontId="51" fillId="30" borderId="23" applyNumberFormat="0" applyBorder="0" applyAlignment="0" applyProtection="0"/>
    <xf numFmtId="0" fontId="73" fillId="40" borderId="27" applyNumberFormat="0" applyProtection="0">
      <alignment horizontal="right" vertical="center"/>
    </xf>
    <xf numFmtId="4" fontId="73" fillId="40" borderId="27" applyNumberFormat="0" applyProtection="0">
      <alignment horizontal="right" vertical="center"/>
    </xf>
    <xf numFmtId="0" fontId="41" fillId="39" borderId="27" applyNumberFormat="0" applyProtection="0">
      <alignment horizontal="left" vertical="top" indent="1"/>
    </xf>
    <xf numFmtId="0" fontId="67" fillId="15" borderId="27" applyNumberFormat="0" applyProtection="0">
      <alignment horizontal="left" vertical="center" indent="1"/>
    </xf>
    <xf numFmtId="4" fontId="67" fillId="15" borderId="27" applyNumberFormat="0" applyProtection="0">
      <alignment horizontal="left" vertical="center" indent="1"/>
    </xf>
    <xf numFmtId="0" fontId="71" fillId="40" borderId="27" applyNumberFormat="0" applyProtection="0">
      <alignment horizontal="right" vertical="center"/>
    </xf>
    <xf numFmtId="4" fontId="71" fillId="40" borderId="27" applyNumberFormat="0" applyProtection="0">
      <alignment horizontal="right" vertical="center"/>
    </xf>
    <xf numFmtId="0" fontId="69" fillId="40" borderId="27" applyNumberFormat="0" applyProtection="0">
      <alignment horizontal="right" vertical="center"/>
    </xf>
    <xf numFmtId="4" fontId="69" fillId="40" borderId="27" applyNumberFormat="0" applyProtection="0">
      <alignment horizontal="right" vertical="center"/>
    </xf>
    <xf numFmtId="0" fontId="41" fillId="30" borderId="27" applyNumberFormat="0" applyProtection="0">
      <alignment horizontal="left" vertical="top" indent="1"/>
    </xf>
    <xf numFmtId="0" fontId="67" fillId="15" borderId="28" applyNumberFormat="0" applyProtection="0">
      <alignment horizontal="left" vertical="center" indent="1"/>
    </xf>
    <xf numFmtId="4" fontId="67" fillId="15" borderId="28" applyNumberFormat="0" applyProtection="0">
      <alignment horizontal="left" vertical="center" indent="1"/>
    </xf>
    <xf numFmtId="0" fontId="71" fillId="40" borderId="27" applyNumberFormat="0" applyProtection="0">
      <alignment vertical="center"/>
    </xf>
    <xf numFmtId="4" fontId="71" fillId="40" borderId="27" applyNumberFormat="0" applyProtection="0">
      <alignment vertical="center"/>
    </xf>
    <xf numFmtId="0" fontId="69" fillId="40" borderId="27" applyNumberFormat="0" applyProtection="0">
      <alignment vertical="center"/>
    </xf>
    <xf numFmtId="4" fontId="69" fillId="40" borderId="27" applyNumberFormat="0" applyProtection="0">
      <alignment vertical="center"/>
    </xf>
    <xf numFmtId="0" fontId="32" fillId="40" borderId="27" applyNumberFormat="0" applyProtection="0">
      <alignment horizontal="left" vertical="top" indent="1"/>
    </xf>
    <xf numFmtId="0" fontId="32" fillId="40" borderId="27" applyNumberFormat="0" applyProtection="0">
      <alignment horizontal="left" vertical="center" indent="1"/>
    </xf>
    <xf numFmtId="0" fontId="32" fillId="15" borderId="27" applyNumberFormat="0" applyProtection="0">
      <alignment horizontal="left" vertical="top" indent="1"/>
    </xf>
    <xf numFmtId="0" fontId="32" fillId="15" borderId="27" applyNumberFormat="0" applyProtection="0">
      <alignment horizontal="left" vertical="center" indent="1"/>
    </xf>
    <xf numFmtId="0" fontId="32" fillId="39" borderId="27" applyNumberFormat="0" applyProtection="0">
      <alignment horizontal="left" vertical="top" indent="1"/>
    </xf>
    <xf numFmtId="0" fontId="32" fillId="39" borderId="27" applyNumberFormat="0" applyProtection="0">
      <alignment horizontal="left" vertical="center" indent="1"/>
    </xf>
    <xf numFmtId="0" fontId="32" fillId="33" borderId="27" applyNumberFormat="0" applyProtection="0">
      <alignment horizontal="left" vertical="top" indent="1"/>
    </xf>
    <xf numFmtId="0" fontId="32" fillId="33" borderId="27" applyNumberFormat="0" applyProtection="0">
      <alignment horizontal="left" vertical="center" indent="1"/>
    </xf>
    <xf numFmtId="0" fontId="69" fillId="15" borderId="27" applyNumberFormat="0" applyProtection="0">
      <alignment horizontal="right" vertical="center"/>
    </xf>
    <xf numFmtId="4" fontId="69" fillId="15" borderId="27" applyNumberFormat="0" applyProtection="0">
      <alignment horizontal="right" vertical="center"/>
    </xf>
    <xf numFmtId="0" fontId="69" fillId="37" borderId="27" applyNumberFormat="0" applyProtection="0">
      <alignment horizontal="right" vertical="center"/>
    </xf>
    <xf numFmtId="4" fontId="69" fillId="37" borderId="27" applyNumberFormat="0" applyProtection="0">
      <alignment horizontal="right" vertical="center"/>
    </xf>
    <xf numFmtId="0" fontId="69" fillId="36" borderId="27" applyNumberFormat="0" applyProtection="0">
      <alignment horizontal="right" vertical="center"/>
    </xf>
    <xf numFmtId="4" fontId="69" fillId="36" borderId="27" applyNumberFormat="0" applyProtection="0">
      <alignment horizontal="right" vertical="center"/>
    </xf>
    <xf numFmtId="0" fontId="69" fillId="35" borderId="27" applyNumberFormat="0" applyProtection="0">
      <alignment horizontal="right" vertical="center"/>
    </xf>
    <xf numFmtId="4" fontId="69" fillId="35" borderId="27" applyNumberFormat="0" applyProtection="0">
      <alignment horizontal="right" vertical="center"/>
    </xf>
    <xf numFmtId="0" fontId="69" fillId="13" borderId="27" applyNumberFormat="0" applyProtection="0">
      <alignment horizontal="right" vertical="center"/>
    </xf>
    <xf numFmtId="4" fontId="69" fillId="13" borderId="27" applyNumberFormat="0" applyProtection="0">
      <alignment horizontal="right" vertical="center"/>
    </xf>
    <xf numFmtId="0" fontId="69" fillId="21" borderId="27" applyNumberFormat="0" applyProtection="0">
      <alignment horizontal="right" vertical="center"/>
    </xf>
    <xf numFmtId="4" fontId="69" fillId="21" borderId="27" applyNumberFormat="0" applyProtection="0">
      <alignment horizontal="right" vertical="center"/>
    </xf>
    <xf numFmtId="0" fontId="69" fillId="7" borderId="27" applyNumberFormat="0" applyProtection="0">
      <alignment horizontal="right" vertical="center"/>
    </xf>
    <xf numFmtId="4" fontId="69" fillId="7" borderId="27" applyNumberFormat="0" applyProtection="0">
      <alignment horizontal="right" vertical="center"/>
    </xf>
    <xf numFmtId="0" fontId="69" fillId="17" borderId="27" applyNumberFormat="0" applyProtection="0">
      <alignment horizontal="right" vertical="center"/>
    </xf>
    <xf numFmtId="4" fontId="69" fillId="17" borderId="27" applyNumberFormat="0" applyProtection="0">
      <alignment horizontal="right" vertical="center"/>
    </xf>
    <xf numFmtId="0" fontId="69" fillId="2" borderId="27" applyNumberFormat="0" applyProtection="0">
      <alignment horizontal="right" vertical="center"/>
    </xf>
    <xf numFmtId="4" fontId="69" fillId="2" borderId="27" applyNumberFormat="0" applyProtection="0">
      <alignment horizontal="right" vertical="center"/>
    </xf>
    <xf numFmtId="0" fontId="69" fillId="34" borderId="27" applyNumberFormat="0" applyProtection="0">
      <alignment horizontal="right" vertical="center"/>
    </xf>
    <xf numFmtId="4" fontId="69" fillId="34" borderId="27" applyNumberFormat="0" applyProtection="0">
      <alignment horizontal="right" vertical="center"/>
    </xf>
    <xf numFmtId="0" fontId="70" fillId="32" borderId="27" applyNumberFormat="0" applyProtection="0">
      <alignment horizontal="left" vertical="top" indent="1"/>
    </xf>
    <xf numFmtId="0" fontId="69" fillId="32" borderId="27" applyNumberFormat="0" applyProtection="0">
      <alignment horizontal="left" vertical="center" indent="1"/>
    </xf>
    <xf numFmtId="4" fontId="69" fillId="32" borderId="27" applyNumberFormat="0" applyProtection="0">
      <alignment horizontal="left" vertical="center" indent="1"/>
    </xf>
    <xf numFmtId="0" fontId="68" fillId="32" borderId="27" applyNumberFormat="0" applyProtection="0">
      <alignment vertical="center"/>
    </xf>
    <xf numFmtId="4" fontId="68" fillId="32" borderId="27" applyNumberFormat="0" applyProtection="0">
      <alignment vertical="center"/>
    </xf>
    <xf numFmtId="0" fontId="67" fillId="32" borderId="27" applyNumberFormat="0" applyProtection="0">
      <alignment vertical="center"/>
    </xf>
    <xf numFmtId="4" fontId="67" fillId="32" borderId="27" applyNumberForma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3" fillId="30" borderId="26" applyNumberFormat="0" applyFont="0" applyAlignment="0" applyProtection="0">
      <alignment vertical="center"/>
    </xf>
    <xf numFmtId="0" fontId="13" fillId="30" borderId="26" applyNumberFormat="0" applyFont="0" applyAlignment="0" applyProtection="0">
      <alignment vertical="center"/>
    </xf>
    <xf numFmtId="0" fontId="13" fillId="30" borderId="26" applyNumberFormat="0" applyFont="0" applyAlignment="0" applyProtection="0">
      <alignment vertical="center"/>
    </xf>
    <xf numFmtId="0" fontId="13"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7" fillId="0" borderId="0">
      <alignment vertical="center"/>
    </xf>
    <xf numFmtId="0" fontId="10" fillId="0" borderId="0"/>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10" fillId="0" borderId="0">
      <alignment vertical="center"/>
    </xf>
    <xf numFmtId="0" fontId="10" fillId="0" borderId="0">
      <alignment vertical="center"/>
    </xf>
    <xf numFmtId="184" fontId="10" fillId="0" borderId="0" applyFont="0" applyFill="0" applyBorder="0" applyAlignment="0" applyProtection="0"/>
    <xf numFmtId="184" fontId="6" fillId="0" borderId="0" applyFont="0" applyFill="0" applyBorder="0" applyAlignment="0" applyProtection="0">
      <alignment vertical="center"/>
    </xf>
    <xf numFmtId="0" fontId="10" fillId="0" borderId="0"/>
    <xf numFmtId="0" fontId="33" fillId="0" borderId="0" applyNumberFormat="0" applyFill="0" applyBorder="0" applyAlignment="0" applyProtection="0"/>
    <xf numFmtId="0" fontId="10" fillId="0" borderId="0"/>
    <xf numFmtId="0" fontId="211" fillId="0" borderId="0"/>
    <xf numFmtId="0" fontId="13" fillId="0" borderId="0">
      <alignment vertical="center"/>
    </xf>
    <xf numFmtId="0" fontId="13" fillId="0" borderId="0">
      <alignment vertical="center"/>
    </xf>
    <xf numFmtId="43" fontId="13" fillId="0" borderId="0">
      <alignment vertical="center"/>
    </xf>
    <xf numFmtId="0" fontId="6" fillId="0" borderId="0">
      <alignment vertical="center"/>
    </xf>
    <xf numFmtId="43" fontId="6" fillId="0" borderId="0" applyFont="0" applyFill="0" applyBorder="0" applyAlignment="0" applyProtection="0">
      <alignment vertical="center"/>
    </xf>
    <xf numFmtId="9" fontId="13" fillId="0" borderId="0" applyFont="0" applyFill="0" applyBorder="0" applyAlignment="0" applyProtection="0">
      <alignment vertical="center"/>
    </xf>
    <xf numFmtId="0" fontId="33" fillId="0" borderId="0">
      <alignment vertical="center"/>
    </xf>
    <xf numFmtId="0" fontId="10" fillId="0" borderId="0">
      <alignment vertical="center"/>
    </xf>
    <xf numFmtId="9" fontId="6" fillId="0" borderId="0" applyFont="0" applyFill="0" applyBorder="0" applyAlignment="0" applyProtection="0">
      <alignment vertical="center"/>
    </xf>
    <xf numFmtId="43" fontId="10" fillId="0" borderId="0" applyFont="0" applyFill="0" applyBorder="0" applyAlignment="0" applyProtection="0">
      <alignment vertical="center"/>
    </xf>
    <xf numFmtId="0" fontId="219" fillId="0" borderId="0">
      <alignment vertical="center"/>
    </xf>
    <xf numFmtId="0" fontId="204" fillId="0" borderId="0">
      <alignment vertical="center"/>
    </xf>
    <xf numFmtId="9" fontId="223" fillId="0" borderId="0" applyFont="0" applyFill="0" applyBorder="0" applyAlignment="0" applyProtection="0">
      <alignment vertical="center"/>
    </xf>
    <xf numFmtId="43" fontId="223" fillId="0" borderId="0" applyFont="0" applyFill="0" applyBorder="0" applyAlignment="0" applyProtection="0">
      <alignment vertical="center"/>
    </xf>
    <xf numFmtId="0" fontId="13" fillId="0" borderId="0">
      <alignment vertical="center"/>
    </xf>
    <xf numFmtId="44" fontId="10" fillId="0" borderId="0" applyFont="0" applyFill="0" applyBorder="0" applyAlignment="0" applyProtection="0">
      <alignment vertical="center"/>
    </xf>
    <xf numFmtId="0" fontId="13" fillId="0" borderId="0">
      <alignment vertical="center"/>
    </xf>
    <xf numFmtId="0" fontId="214" fillId="60" borderId="0" applyNumberFormat="0" applyBorder="0" applyAlignment="0" applyProtection="0">
      <alignment vertical="center"/>
    </xf>
    <xf numFmtId="0" fontId="32" fillId="0" borderId="0"/>
    <xf numFmtId="0" fontId="33" fillId="0" borderId="0" applyNumberFormat="0" applyFill="0" applyBorder="0" applyAlignment="0" applyProtection="0">
      <alignment vertical="center"/>
    </xf>
    <xf numFmtId="0" fontId="13"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24" fillId="0" borderId="0"/>
    <xf numFmtId="0" fontId="33" fillId="0" borderId="0" applyNumberFormat="0" applyFill="0" applyBorder="0" applyAlignment="0" applyProtection="0"/>
    <xf numFmtId="0" fontId="10" fillId="0" borderId="0">
      <alignment vertical="center"/>
    </xf>
    <xf numFmtId="0" fontId="10" fillId="0" borderId="0" applyNumberFormat="0" applyFill="0" applyBorder="0" applyAlignment="0" applyProtection="0"/>
    <xf numFmtId="0" fontId="10" fillId="0" borderId="0"/>
    <xf numFmtId="0" fontId="33" fillId="0" borderId="0"/>
    <xf numFmtId="41" fontId="10" fillId="0" borderId="0" applyFont="0" applyFill="0" applyBorder="0" applyAlignment="0" applyProtection="0"/>
    <xf numFmtId="0" fontId="225" fillId="5" borderId="0" applyNumberFormat="0" applyBorder="0" applyAlignment="0" applyProtection="0">
      <alignment vertical="center"/>
    </xf>
    <xf numFmtId="0" fontId="10" fillId="0" borderId="0">
      <alignment vertical="center"/>
    </xf>
    <xf numFmtId="0" fontId="226" fillId="6" borderId="0" applyNumberFormat="0" applyBorder="0" applyAlignment="0" applyProtection="0">
      <alignment vertical="center"/>
    </xf>
    <xf numFmtId="0" fontId="227" fillId="0" borderId="0">
      <alignment vertical="center"/>
    </xf>
    <xf numFmtId="0" fontId="228" fillId="0" borderId="0"/>
    <xf numFmtId="43" fontId="10" fillId="0" borderId="0" applyFont="0" applyFill="0" applyBorder="0" applyAlignment="0" applyProtection="0">
      <alignment vertical="center"/>
    </xf>
    <xf numFmtId="0" fontId="33" fillId="0" borderId="0">
      <alignment vertical="center"/>
    </xf>
    <xf numFmtId="0" fontId="229" fillId="0" borderId="6">
      <alignment vertical="center"/>
    </xf>
    <xf numFmtId="0" fontId="6" fillId="0" borderId="0">
      <alignment vertical="center"/>
    </xf>
    <xf numFmtId="43" fontId="6" fillId="0" borderId="0" applyFont="0" applyFill="0" applyBorder="0" applyAlignment="0" applyProtection="0">
      <alignment vertical="center"/>
    </xf>
    <xf numFmtId="0" fontId="204" fillId="0" borderId="0">
      <alignment vertical="center"/>
    </xf>
    <xf numFmtId="0" fontId="204" fillId="0" borderId="0">
      <alignment vertical="center"/>
    </xf>
    <xf numFmtId="43" fontId="204" fillId="0" borderId="0" applyFont="0" applyFill="0" applyBorder="0" applyAlignment="0" applyProtection="0">
      <alignment vertical="center"/>
    </xf>
    <xf numFmtId="0" fontId="230" fillId="0" borderId="0">
      <alignment vertical="center"/>
    </xf>
    <xf numFmtId="43" fontId="10" fillId="0" borderId="0" applyFont="0" applyFill="0" applyBorder="0" applyAlignment="0" applyProtection="0"/>
    <xf numFmtId="0" fontId="204" fillId="0" borderId="0">
      <alignment vertical="center"/>
    </xf>
    <xf numFmtId="0" fontId="10" fillId="0" borderId="0"/>
    <xf numFmtId="0" fontId="4" fillId="0" borderId="0">
      <alignment vertical="center"/>
    </xf>
    <xf numFmtId="0" fontId="4" fillId="0" borderId="0">
      <alignment vertical="center"/>
    </xf>
    <xf numFmtId="0" fontId="4" fillId="0" borderId="0">
      <alignment vertical="center"/>
    </xf>
    <xf numFmtId="0" fontId="10" fillId="0" borderId="0"/>
    <xf numFmtId="0" fontId="10" fillId="0" borderId="0"/>
    <xf numFmtId="0" fontId="10" fillId="0" borderId="0"/>
    <xf numFmtId="0" fontId="36" fillId="0" borderId="1">
      <protection locked="0"/>
    </xf>
    <xf numFmtId="0" fontId="52" fillId="0" borderId="1">
      <alignment horizontal="left" vertical="center"/>
    </xf>
    <xf numFmtId="0" fontId="51" fillId="30" borderId="6" applyNumberFormat="0" applyBorder="0" applyAlignment="0" applyProtection="0"/>
    <xf numFmtId="10" fontId="51" fillId="30" borderId="6" applyNumberFormat="0" applyBorder="0" applyAlignment="0" applyProtection="0"/>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xf numFmtId="9" fontId="4"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6" fillId="0" borderId="0">
      <alignment vertical="center"/>
    </xf>
    <xf numFmtId="0" fontId="6" fillId="0" borderId="0">
      <alignment vertical="center"/>
    </xf>
    <xf numFmtId="0" fontId="10" fillId="0" borderId="0"/>
    <xf numFmtId="0" fontId="6" fillId="0" borderId="0">
      <alignment vertical="center"/>
    </xf>
    <xf numFmtId="0" fontId="4" fillId="0" borderId="0">
      <alignment vertical="center"/>
    </xf>
    <xf numFmtId="0" fontId="6" fillId="0" borderId="0"/>
    <xf numFmtId="0" fontId="6" fillId="0" borderId="0"/>
    <xf numFmtId="0" fontId="6" fillId="0" borderId="0">
      <alignment vertical="center"/>
    </xf>
    <xf numFmtId="0" fontId="6" fillId="0" borderId="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0" fontId="22" fillId="41" borderId="30" applyNumberFormat="0" applyAlignment="0" applyProtection="0">
      <alignment vertical="center"/>
    </xf>
    <xf numFmtId="0" fontId="22" fillId="31" borderId="30" applyNumberFormat="0" applyAlignment="0" applyProtection="0">
      <alignment vertical="center"/>
    </xf>
    <xf numFmtId="0" fontId="22" fillId="31" borderId="30" applyNumberFormat="0" applyAlignment="0" applyProtection="0">
      <alignment vertical="center"/>
    </xf>
    <xf numFmtId="0" fontId="22" fillId="41" borderId="30" applyNumberFormat="0" applyAlignment="0" applyProtection="0">
      <alignment vertical="center"/>
    </xf>
    <xf numFmtId="43" fontId="6" fillId="0" borderId="0" applyFont="0" applyFill="0" applyBorder="0" applyAlignment="0" applyProtection="0"/>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29" fillId="12" borderId="30" applyNumberFormat="0" applyAlignment="0" applyProtection="0">
      <alignment vertical="center"/>
    </xf>
    <xf numFmtId="0" fontId="29" fillId="13" borderId="30" applyNumberFormat="0" applyAlignment="0" applyProtection="0">
      <alignment vertical="center"/>
    </xf>
    <xf numFmtId="0" fontId="29" fillId="13" borderId="30" applyNumberFormat="0" applyAlignment="0" applyProtection="0">
      <alignment vertical="center"/>
    </xf>
    <xf numFmtId="0" fontId="29" fillId="12" borderId="30" applyNumberForma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3" fillId="30" borderId="26" applyNumberFormat="0" applyFont="0" applyAlignment="0" applyProtection="0">
      <alignment vertical="center"/>
    </xf>
    <xf numFmtId="0" fontId="13"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0" fontId="10" fillId="51" borderId="26" applyNumberFormat="0" applyFont="0" applyAlignment="0" applyProtection="0">
      <alignment vertical="center"/>
    </xf>
    <xf numFmtId="0" fontId="10" fillId="30" borderId="26" applyNumberFormat="0" applyFont="0" applyAlignment="0" applyProtection="0">
      <alignment vertical="center"/>
    </xf>
    <xf numFmtId="0" fontId="10" fillId="30" borderId="26" applyNumberFormat="0" applyFont="0" applyAlignment="0" applyProtection="0">
      <alignment vertical="center"/>
    </xf>
    <xf numFmtId="0" fontId="10" fillId="51" borderId="26" applyNumberFormat="0" applyFont="0" applyAlignment="0" applyProtection="0">
      <alignment vertical="center"/>
    </xf>
    <xf numFmtId="4" fontId="67" fillId="32" borderId="27" applyNumberFormat="0" applyProtection="0">
      <alignment vertical="center"/>
    </xf>
    <xf numFmtId="0" fontId="67" fillId="32" borderId="27" applyNumberFormat="0" applyProtection="0">
      <alignment vertical="center"/>
    </xf>
    <xf numFmtId="4" fontId="68" fillId="32" borderId="27" applyNumberFormat="0" applyProtection="0">
      <alignment vertical="center"/>
    </xf>
    <xf numFmtId="0" fontId="68" fillId="32" borderId="27" applyNumberFormat="0" applyProtection="0">
      <alignment vertical="center"/>
    </xf>
    <xf numFmtId="4" fontId="69" fillId="32" borderId="27" applyNumberFormat="0" applyProtection="0">
      <alignment horizontal="left" vertical="center" indent="1"/>
    </xf>
    <xf numFmtId="0" fontId="69" fillId="32" borderId="27" applyNumberFormat="0" applyProtection="0">
      <alignment horizontal="left" vertical="center" indent="1"/>
    </xf>
    <xf numFmtId="0" fontId="70" fillId="32" borderId="27" applyNumberFormat="0" applyProtection="0">
      <alignment horizontal="left" vertical="top" indent="1"/>
    </xf>
    <xf numFmtId="4" fontId="69" fillId="34" borderId="27" applyNumberFormat="0" applyProtection="0">
      <alignment horizontal="right" vertical="center"/>
    </xf>
    <xf numFmtId="0" fontId="69" fillId="34" borderId="27" applyNumberFormat="0" applyProtection="0">
      <alignment horizontal="right" vertical="center"/>
    </xf>
    <xf numFmtId="4" fontId="69" fillId="2" borderId="27" applyNumberFormat="0" applyProtection="0">
      <alignment horizontal="right" vertical="center"/>
    </xf>
    <xf numFmtId="0" fontId="69" fillId="2" borderId="27" applyNumberFormat="0" applyProtection="0">
      <alignment horizontal="right" vertical="center"/>
    </xf>
    <xf numFmtId="4" fontId="69" fillId="17" borderId="27" applyNumberFormat="0" applyProtection="0">
      <alignment horizontal="right" vertical="center"/>
    </xf>
    <xf numFmtId="0" fontId="69" fillId="17" borderId="27" applyNumberFormat="0" applyProtection="0">
      <alignment horizontal="right" vertical="center"/>
    </xf>
    <xf numFmtId="4" fontId="69" fillId="7" borderId="27" applyNumberFormat="0" applyProtection="0">
      <alignment horizontal="right" vertical="center"/>
    </xf>
    <xf numFmtId="0" fontId="69" fillId="7" borderId="27" applyNumberFormat="0" applyProtection="0">
      <alignment horizontal="right" vertical="center"/>
    </xf>
    <xf numFmtId="4" fontId="69" fillId="21" borderId="27" applyNumberFormat="0" applyProtection="0">
      <alignment horizontal="right" vertical="center"/>
    </xf>
    <xf numFmtId="0" fontId="69" fillId="21" borderId="27" applyNumberFormat="0" applyProtection="0">
      <alignment horizontal="right" vertical="center"/>
    </xf>
    <xf numFmtId="4" fontId="69" fillId="13" borderId="27" applyNumberFormat="0" applyProtection="0">
      <alignment horizontal="right" vertical="center"/>
    </xf>
    <xf numFmtId="0" fontId="69" fillId="13" borderId="27" applyNumberFormat="0" applyProtection="0">
      <alignment horizontal="right" vertical="center"/>
    </xf>
    <xf numFmtId="4" fontId="69" fillId="35" borderId="27" applyNumberFormat="0" applyProtection="0">
      <alignment horizontal="right" vertical="center"/>
    </xf>
    <xf numFmtId="0" fontId="69" fillId="35" borderId="27" applyNumberFormat="0" applyProtection="0">
      <alignment horizontal="right" vertical="center"/>
    </xf>
    <xf numFmtId="4" fontId="69" fillId="36" borderId="27" applyNumberFormat="0" applyProtection="0">
      <alignment horizontal="right" vertical="center"/>
    </xf>
    <xf numFmtId="0" fontId="69" fillId="36" borderId="27" applyNumberFormat="0" applyProtection="0">
      <alignment horizontal="right" vertical="center"/>
    </xf>
    <xf numFmtId="4" fontId="69" fillId="37" borderId="27" applyNumberFormat="0" applyProtection="0">
      <alignment horizontal="right" vertical="center"/>
    </xf>
    <xf numFmtId="0" fontId="69" fillId="37" borderId="27" applyNumberFormat="0" applyProtection="0">
      <alignment horizontal="right" vertical="center"/>
    </xf>
    <xf numFmtId="4" fontId="69" fillId="15" borderId="27" applyNumberFormat="0" applyProtection="0">
      <alignment horizontal="right" vertical="center"/>
    </xf>
    <xf numFmtId="0" fontId="69" fillId="15" borderId="27" applyNumberFormat="0" applyProtection="0">
      <alignment horizontal="right" vertical="center"/>
    </xf>
    <xf numFmtId="0" fontId="32" fillId="33" borderId="27" applyNumberFormat="0" applyProtection="0">
      <alignment horizontal="left" vertical="center" indent="1"/>
    </xf>
    <xf numFmtId="0" fontId="32" fillId="33" borderId="27" applyNumberFormat="0" applyProtection="0">
      <alignment horizontal="left" vertical="top" indent="1"/>
    </xf>
    <xf numFmtId="0" fontId="32" fillId="39" borderId="27" applyNumberFormat="0" applyProtection="0">
      <alignment horizontal="left" vertical="center" indent="1"/>
    </xf>
    <xf numFmtId="0" fontId="32" fillId="39" borderId="27" applyNumberFormat="0" applyProtection="0">
      <alignment horizontal="left" vertical="top" indent="1"/>
    </xf>
    <xf numFmtId="0" fontId="32" fillId="15" borderId="27" applyNumberFormat="0" applyProtection="0">
      <alignment horizontal="left" vertical="center" indent="1"/>
    </xf>
    <xf numFmtId="0" fontId="32" fillId="15" borderId="27" applyNumberFormat="0" applyProtection="0">
      <alignment horizontal="left" vertical="top" indent="1"/>
    </xf>
    <xf numFmtId="0" fontId="32" fillId="40" borderId="27" applyNumberFormat="0" applyProtection="0">
      <alignment horizontal="left" vertical="center" indent="1"/>
    </xf>
    <xf numFmtId="0" fontId="32" fillId="40" borderId="27" applyNumberFormat="0" applyProtection="0">
      <alignment horizontal="left" vertical="top" indent="1"/>
    </xf>
    <xf numFmtId="4" fontId="69" fillId="40" borderId="27" applyNumberFormat="0" applyProtection="0">
      <alignment vertical="center"/>
    </xf>
    <xf numFmtId="0" fontId="69" fillId="40" borderId="27" applyNumberFormat="0" applyProtection="0">
      <alignment vertical="center"/>
    </xf>
    <xf numFmtId="4" fontId="71" fillId="40" borderId="27" applyNumberFormat="0" applyProtection="0">
      <alignment vertical="center"/>
    </xf>
    <xf numFmtId="0" fontId="71" fillId="40" borderId="27" applyNumberFormat="0" applyProtection="0">
      <alignment vertical="center"/>
    </xf>
    <xf numFmtId="4" fontId="67" fillId="15" borderId="28" applyNumberFormat="0" applyProtection="0">
      <alignment horizontal="left" vertical="center" indent="1"/>
    </xf>
    <xf numFmtId="0" fontId="67" fillId="15" borderId="28" applyNumberFormat="0" applyProtection="0">
      <alignment horizontal="left" vertical="center" indent="1"/>
    </xf>
    <xf numFmtId="0" fontId="41" fillId="30" borderId="27" applyNumberFormat="0" applyProtection="0">
      <alignment horizontal="left" vertical="top" indent="1"/>
    </xf>
    <xf numFmtId="4" fontId="69" fillId="40" borderId="27" applyNumberFormat="0" applyProtection="0">
      <alignment horizontal="right" vertical="center"/>
    </xf>
    <xf numFmtId="0" fontId="69" fillId="40" borderId="27" applyNumberFormat="0" applyProtection="0">
      <alignment horizontal="right" vertical="center"/>
    </xf>
    <xf numFmtId="4" fontId="71" fillId="40" borderId="27" applyNumberFormat="0" applyProtection="0">
      <alignment horizontal="right" vertical="center"/>
    </xf>
    <xf numFmtId="0" fontId="71" fillId="40" borderId="27" applyNumberFormat="0" applyProtection="0">
      <alignment horizontal="right" vertical="center"/>
    </xf>
    <xf numFmtId="4" fontId="67" fillId="15" borderId="27" applyNumberFormat="0" applyProtection="0">
      <alignment horizontal="left" vertical="center" indent="1"/>
    </xf>
    <xf numFmtId="0" fontId="67" fillId="15" borderId="27" applyNumberFormat="0" applyProtection="0">
      <alignment horizontal="left" vertical="center" indent="1"/>
    </xf>
    <xf numFmtId="0" fontId="41" fillId="39" borderId="27" applyNumberFormat="0" applyProtection="0">
      <alignment horizontal="left" vertical="top" indent="1"/>
    </xf>
    <xf numFmtId="4" fontId="73" fillId="40" borderId="27" applyNumberFormat="0" applyProtection="0">
      <alignment horizontal="right" vertical="center"/>
    </xf>
    <xf numFmtId="0" fontId="73" fillId="40" borderId="27" applyNumberFormat="0" applyProtection="0">
      <alignment horizontal="right" vertical="center"/>
    </xf>
    <xf numFmtId="0" fontId="204" fillId="0" borderId="0">
      <alignment vertical="center"/>
    </xf>
    <xf numFmtId="0" fontId="204" fillId="0" borderId="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32" fillId="0" borderId="0" applyProtection="0"/>
    <xf numFmtId="43" fontId="13" fillId="0" borderId="0" applyFont="0" applyFill="0" applyBorder="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33" fillId="0" borderId="0"/>
    <xf numFmtId="0" fontId="28" fillId="31" borderId="57" applyNumberFormat="0" applyAlignment="0" applyProtection="0">
      <alignment vertical="center"/>
    </xf>
    <xf numFmtId="0" fontId="10" fillId="0" borderId="0"/>
    <xf numFmtId="0" fontId="4" fillId="0" borderId="0">
      <alignment vertical="center"/>
    </xf>
    <xf numFmtId="0" fontId="28" fillId="31" borderId="57" applyNumberFormat="0" applyAlignment="0" applyProtection="0">
      <alignment vertical="center"/>
    </xf>
    <xf numFmtId="0" fontId="29" fillId="12" borderId="56" applyNumberFormat="0" applyAlignment="0" applyProtection="0">
      <alignment vertical="center"/>
    </xf>
    <xf numFmtId="0" fontId="36" fillId="0" borderId="51">
      <protection locked="0"/>
    </xf>
    <xf numFmtId="9" fontId="4" fillId="0" borderId="0" applyFont="0" applyFill="0" applyBorder="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4" fillId="0" borderId="0">
      <alignment vertical="center"/>
    </xf>
    <xf numFmtId="0" fontId="123" fillId="0" borderId="0">
      <alignment vertical="center"/>
    </xf>
    <xf numFmtId="0" fontId="10" fillId="0" borderId="0"/>
    <xf numFmtId="0" fontId="28" fillId="31" borderId="57" applyNumberFormat="0" applyAlignment="0" applyProtection="0">
      <alignment vertical="center"/>
    </xf>
    <xf numFmtId="0" fontId="10" fillId="0" borderId="0"/>
    <xf numFmtId="0" fontId="10" fillId="0" borderId="0"/>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3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8" fillId="41" borderId="57"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9" fillId="12" borderId="56" applyNumberFormat="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9" fillId="12" borderId="56" applyNumberFormat="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9" fillId="12" borderId="56" applyNumberFormat="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1" fillId="0" borderId="29" applyNumberFormat="0" applyFill="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43" fontId="204" fillId="0" borderId="0" applyFont="0" applyFill="0" applyBorder="0" applyAlignment="0" applyProtection="0">
      <alignment vertical="center"/>
    </xf>
    <xf numFmtId="43" fontId="4" fillId="0" borderId="0" applyFont="0" applyFill="0" applyBorder="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3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8" fillId="41" borderId="31"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0" fontId="21" fillId="0" borderId="55" applyNumberFormat="0" applyFill="0" applyAlignment="0" applyProtection="0">
      <alignment vertical="center"/>
    </xf>
    <xf numFmtId="185" fontId="40" fillId="0" borderId="50" applyAlignment="0" applyProtection="0"/>
    <xf numFmtId="0" fontId="52" fillId="0" borderId="51">
      <alignment horizontal="left" vertical="center"/>
    </xf>
    <xf numFmtId="10" fontId="51" fillId="30" borderId="49" applyNumberFormat="0" applyBorder="0" applyAlignment="0" applyProtection="0"/>
    <xf numFmtId="0" fontId="51" fillId="30" borderId="49" applyNumberFormat="0" applyBorder="0" applyAlignment="0" applyProtection="0"/>
    <xf numFmtId="0" fontId="73" fillId="40" borderId="53" applyNumberFormat="0" applyProtection="0">
      <alignment horizontal="right" vertical="center"/>
    </xf>
    <xf numFmtId="4" fontId="73" fillId="40" borderId="53" applyNumberFormat="0" applyProtection="0">
      <alignment horizontal="right" vertical="center"/>
    </xf>
    <xf numFmtId="0" fontId="41" fillId="39" borderId="53" applyNumberFormat="0" applyProtection="0">
      <alignment horizontal="left" vertical="top" indent="1"/>
    </xf>
    <xf numFmtId="0" fontId="67" fillId="15" borderId="53" applyNumberFormat="0" applyProtection="0">
      <alignment horizontal="left" vertical="center" indent="1"/>
    </xf>
    <xf numFmtId="4" fontId="67" fillId="15" borderId="53" applyNumberFormat="0" applyProtection="0">
      <alignment horizontal="left" vertical="center" indent="1"/>
    </xf>
    <xf numFmtId="0" fontId="71" fillId="40" borderId="53" applyNumberFormat="0" applyProtection="0">
      <alignment horizontal="right" vertical="center"/>
    </xf>
    <xf numFmtId="4" fontId="71" fillId="40" borderId="53" applyNumberFormat="0" applyProtection="0">
      <alignment horizontal="right" vertical="center"/>
    </xf>
    <xf numFmtId="0" fontId="69" fillId="40" borderId="53" applyNumberFormat="0" applyProtection="0">
      <alignment horizontal="right" vertical="center"/>
    </xf>
    <xf numFmtId="4" fontId="69" fillId="40" borderId="53" applyNumberFormat="0" applyProtection="0">
      <alignment horizontal="right" vertical="center"/>
    </xf>
    <xf numFmtId="0" fontId="41" fillId="30" borderId="53" applyNumberFormat="0" applyProtection="0">
      <alignment horizontal="left" vertical="top" indent="1"/>
    </xf>
    <xf numFmtId="0" fontId="67" fillId="15" borderId="54" applyNumberFormat="0" applyProtection="0">
      <alignment horizontal="left" vertical="center" indent="1"/>
    </xf>
    <xf numFmtId="4" fontId="67" fillId="15" borderId="54" applyNumberFormat="0" applyProtection="0">
      <alignment horizontal="left" vertical="center" indent="1"/>
    </xf>
    <xf numFmtId="0" fontId="71" fillId="40" borderId="53" applyNumberFormat="0" applyProtection="0">
      <alignment vertical="center"/>
    </xf>
    <xf numFmtId="4" fontId="71" fillId="40" borderId="53" applyNumberFormat="0" applyProtection="0">
      <alignment vertical="center"/>
    </xf>
    <xf numFmtId="0" fontId="69" fillId="40" borderId="53" applyNumberFormat="0" applyProtection="0">
      <alignment vertical="center"/>
    </xf>
    <xf numFmtId="4" fontId="69" fillId="40" borderId="53" applyNumberFormat="0" applyProtection="0">
      <alignment vertical="center"/>
    </xf>
    <xf numFmtId="0" fontId="32" fillId="40" borderId="53" applyNumberFormat="0" applyProtection="0">
      <alignment horizontal="left" vertical="top" indent="1"/>
    </xf>
    <xf numFmtId="0" fontId="32" fillId="40" borderId="53" applyNumberFormat="0" applyProtection="0">
      <alignment horizontal="left" vertical="center" indent="1"/>
    </xf>
    <xf numFmtId="0" fontId="32" fillId="15" borderId="53" applyNumberFormat="0" applyProtection="0">
      <alignment horizontal="left" vertical="top" indent="1"/>
    </xf>
    <xf numFmtId="0" fontId="32" fillId="15" borderId="53" applyNumberFormat="0" applyProtection="0">
      <alignment horizontal="left" vertical="center" indent="1"/>
    </xf>
    <xf numFmtId="0" fontId="32" fillId="39" borderId="53" applyNumberFormat="0" applyProtection="0">
      <alignment horizontal="left" vertical="top" indent="1"/>
    </xf>
    <xf numFmtId="0" fontId="32" fillId="39" borderId="53" applyNumberFormat="0" applyProtection="0">
      <alignment horizontal="left" vertical="center" indent="1"/>
    </xf>
    <xf numFmtId="0" fontId="32" fillId="33" borderId="53" applyNumberFormat="0" applyProtection="0">
      <alignment horizontal="left" vertical="top" indent="1"/>
    </xf>
    <xf numFmtId="0" fontId="32" fillId="33" borderId="53" applyNumberFormat="0" applyProtection="0">
      <alignment horizontal="left" vertical="center" indent="1"/>
    </xf>
    <xf numFmtId="0" fontId="69" fillId="15" borderId="53" applyNumberFormat="0" applyProtection="0">
      <alignment horizontal="right" vertical="center"/>
    </xf>
    <xf numFmtId="4" fontId="69" fillId="15" borderId="53" applyNumberFormat="0" applyProtection="0">
      <alignment horizontal="right" vertical="center"/>
    </xf>
    <xf numFmtId="0" fontId="69" fillId="37" borderId="53" applyNumberFormat="0" applyProtection="0">
      <alignment horizontal="right" vertical="center"/>
    </xf>
    <xf numFmtId="4" fontId="69" fillId="37" borderId="53" applyNumberFormat="0" applyProtection="0">
      <alignment horizontal="right" vertical="center"/>
    </xf>
    <xf numFmtId="0" fontId="69" fillId="36" borderId="53" applyNumberFormat="0" applyProtection="0">
      <alignment horizontal="right" vertical="center"/>
    </xf>
    <xf numFmtId="4" fontId="69" fillId="36" borderId="53" applyNumberFormat="0" applyProtection="0">
      <alignment horizontal="right" vertical="center"/>
    </xf>
    <xf numFmtId="0" fontId="69" fillId="35" borderId="53" applyNumberFormat="0" applyProtection="0">
      <alignment horizontal="right" vertical="center"/>
    </xf>
    <xf numFmtId="4" fontId="69" fillId="35" borderId="53" applyNumberFormat="0" applyProtection="0">
      <alignment horizontal="right" vertical="center"/>
    </xf>
    <xf numFmtId="0" fontId="69" fillId="13" borderId="53" applyNumberFormat="0" applyProtection="0">
      <alignment horizontal="right" vertical="center"/>
    </xf>
    <xf numFmtId="4" fontId="69" fillId="13" borderId="53" applyNumberFormat="0" applyProtection="0">
      <alignment horizontal="right" vertical="center"/>
    </xf>
    <xf numFmtId="0" fontId="69" fillId="21" borderId="53" applyNumberFormat="0" applyProtection="0">
      <alignment horizontal="right" vertical="center"/>
    </xf>
    <xf numFmtId="4" fontId="69" fillId="21" borderId="53" applyNumberFormat="0" applyProtection="0">
      <alignment horizontal="right" vertical="center"/>
    </xf>
    <xf numFmtId="0" fontId="69" fillId="7" borderId="53" applyNumberFormat="0" applyProtection="0">
      <alignment horizontal="right" vertical="center"/>
    </xf>
    <xf numFmtId="4" fontId="69" fillId="7" borderId="53" applyNumberFormat="0" applyProtection="0">
      <alignment horizontal="right" vertical="center"/>
    </xf>
    <xf numFmtId="0" fontId="69" fillId="17" borderId="53" applyNumberFormat="0" applyProtection="0">
      <alignment horizontal="right" vertical="center"/>
    </xf>
    <xf numFmtId="4" fontId="69" fillId="17" borderId="53" applyNumberFormat="0" applyProtection="0">
      <alignment horizontal="right" vertical="center"/>
    </xf>
    <xf numFmtId="0" fontId="69" fillId="2" borderId="53" applyNumberFormat="0" applyProtection="0">
      <alignment horizontal="right" vertical="center"/>
    </xf>
    <xf numFmtId="4" fontId="69" fillId="2" borderId="53" applyNumberFormat="0" applyProtection="0">
      <alignment horizontal="right" vertical="center"/>
    </xf>
    <xf numFmtId="0" fontId="69" fillId="34" borderId="53" applyNumberFormat="0" applyProtection="0">
      <alignment horizontal="right" vertical="center"/>
    </xf>
    <xf numFmtId="4" fontId="69" fillId="34" borderId="53" applyNumberFormat="0" applyProtection="0">
      <alignment horizontal="right" vertical="center"/>
    </xf>
    <xf numFmtId="0" fontId="70" fillId="32" borderId="53" applyNumberFormat="0" applyProtection="0">
      <alignment horizontal="left" vertical="top" indent="1"/>
    </xf>
    <xf numFmtId="0" fontId="69" fillId="32" borderId="53" applyNumberFormat="0" applyProtection="0">
      <alignment horizontal="left" vertical="center" indent="1"/>
    </xf>
    <xf numFmtId="4" fontId="69" fillId="32" borderId="53" applyNumberFormat="0" applyProtection="0">
      <alignment horizontal="left" vertical="center" indent="1"/>
    </xf>
    <xf numFmtId="0" fontId="68" fillId="32" borderId="53" applyNumberFormat="0" applyProtection="0">
      <alignment vertical="center"/>
    </xf>
    <xf numFmtId="4" fontId="68" fillId="32" borderId="53" applyNumberFormat="0" applyProtection="0">
      <alignment vertical="center"/>
    </xf>
    <xf numFmtId="0" fontId="67" fillId="32" borderId="53" applyNumberFormat="0" applyProtection="0">
      <alignment vertical="center"/>
    </xf>
    <xf numFmtId="4" fontId="67" fillId="32" borderId="53" applyNumberForma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3" fillId="30" borderId="52" applyNumberFormat="0" applyFont="0" applyAlignment="0" applyProtection="0">
      <alignment vertical="center"/>
    </xf>
    <xf numFmtId="0" fontId="13" fillId="30" borderId="52" applyNumberFormat="0" applyFont="0" applyAlignment="0" applyProtection="0">
      <alignment vertical="center"/>
    </xf>
    <xf numFmtId="0" fontId="13" fillId="30" borderId="52" applyNumberFormat="0" applyFont="0" applyAlignment="0" applyProtection="0">
      <alignment vertical="center"/>
    </xf>
    <xf numFmtId="0" fontId="13"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3" fontId="10" fillId="0" borderId="0" applyFont="0" applyFill="0" applyBorder="0" applyAlignment="0" applyProtection="0"/>
    <xf numFmtId="0" fontId="19" fillId="5" borderId="0" applyNumberFormat="0" applyBorder="0" applyAlignment="0" applyProtection="0">
      <alignment vertical="center"/>
    </xf>
    <xf numFmtId="0" fontId="204" fillId="0" borderId="0">
      <alignment vertical="center"/>
    </xf>
    <xf numFmtId="0" fontId="20" fillId="6" borderId="0" applyNumberFormat="0" applyBorder="0" applyAlignment="0" applyProtection="0">
      <alignment vertical="center"/>
    </xf>
    <xf numFmtId="0" fontId="10" fillId="0" borderId="0"/>
    <xf numFmtId="0" fontId="20" fillId="6" borderId="0" applyNumberFormat="0" applyBorder="0" applyAlignment="0" applyProtection="0">
      <alignment vertical="center"/>
    </xf>
    <xf numFmtId="0" fontId="6" fillId="0" borderId="0">
      <alignment vertical="center"/>
    </xf>
    <xf numFmtId="0" fontId="28" fillId="31" borderId="86" applyNumberFormat="0" applyAlignment="0" applyProtection="0">
      <alignment vertical="center"/>
    </xf>
    <xf numFmtId="0" fontId="3" fillId="0" borderId="0">
      <alignment vertical="center"/>
    </xf>
    <xf numFmtId="0" fontId="28" fillId="31" borderId="86" applyNumberFormat="0" applyAlignment="0" applyProtection="0">
      <alignment vertical="center"/>
    </xf>
    <xf numFmtId="0" fontId="29" fillId="12" borderId="85" applyNumberFormat="0" applyAlignment="0" applyProtection="0">
      <alignment vertical="center"/>
    </xf>
    <xf numFmtId="0" fontId="36" fillId="0" borderId="80">
      <protection locked="0"/>
    </xf>
    <xf numFmtId="9" fontId="3" fillId="0" borderId="0" applyFont="0" applyFill="0" applyBorder="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3" fillId="0" borderId="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9" fillId="12" borderId="85"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9" fillId="12" borderId="85"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9" fillId="13" borderId="85"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2" fillId="31" borderId="56" applyNumberFormat="0" applyAlignment="0" applyProtection="0">
      <alignment vertical="center"/>
    </xf>
    <xf numFmtId="0" fontId="22" fillId="31" borderId="56" applyNumberFormat="0" applyAlignment="0" applyProtection="0">
      <alignment vertical="center"/>
    </xf>
    <xf numFmtId="0" fontId="22" fillId="41" borderId="56"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43" fontId="3" fillId="0" borderId="0" applyFont="0" applyFill="0" applyBorder="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29" fillId="13" borderId="56" applyNumberFormat="0" applyAlignment="0" applyProtection="0">
      <alignment vertical="center"/>
    </xf>
    <xf numFmtId="0" fontId="29" fillId="13" borderId="56" applyNumberFormat="0" applyAlignment="0" applyProtection="0">
      <alignment vertical="center"/>
    </xf>
    <xf numFmtId="0" fontId="29" fillId="12" borderId="56" applyNumberForma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3" fillId="30" borderId="52" applyNumberFormat="0" applyFont="0" applyAlignment="0" applyProtection="0">
      <alignment vertical="center"/>
    </xf>
    <xf numFmtId="0" fontId="13"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10" fillId="30" borderId="52" applyNumberFormat="0" applyFont="0" applyAlignment="0" applyProtection="0">
      <alignment vertical="center"/>
    </xf>
    <xf numFmtId="0" fontId="10" fillId="30" borderId="52" applyNumberFormat="0" applyFont="0" applyAlignment="0" applyProtection="0">
      <alignment vertical="center"/>
    </xf>
    <xf numFmtId="0" fontId="10" fillId="51" borderId="52" applyNumberFormat="0" applyFon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185" fontId="40" fillId="0" borderId="79" applyAlignment="0" applyProtection="0"/>
    <xf numFmtId="0" fontId="52" fillId="0" borderId="80">
      <alignment horizontal="left" vertical="center"/>
    </xf>
    <xf numFmtId="10" fontId="51" fillId="30" borderId="78" applyNumberFormat="0" applyBorder="0" applyAlignment="0" applyProtection="0"/>
    <xf numFmtId="0" fontId="51" fillId="30" borderId="78" applyNumberFormat="0" applyBorder="0" applyAlignment="0" applyProtection="0"/>
    <xf numFmtId="0" fontId="73" fillId="40" borderId="82" applyNumberFormat="0" applyProtection="0">
      <alignment horizontal="right" vertical="center"/>
    </xf>
    <xf numFmtId="4" fontId="73" fillId="40" borderId="82" applyNumberFormat="0" applyProtection="0">
      <alignment horizontal="right" vertical="center"/>
    </xf>
    <xf numFmtId="0" fontId="41" fillId="39" borderId="82" applyNumberFormat="0" applyProtection="0">
      <alignment horizontal="left" vertical="top" indent="1"/>
    </xf>
    <xf numFmtId="0" fontId="67" fillId="15" borderId="82" applyNumberFormat="0" applyProtection="0">
      <alignment horizontal="left" vertical="center" indent="1"/>
    </xf>
    <xf numFmtId="4" fontId="67" fillId="15" borderId="82" applyNumberFormat="0" applyProtection="0">
      <alignment horizontal="left" vertical="center" indent="1"/>
    </xf>
    <xf numFmtId="0" fontId="71" fillId="40" borderId="82" applyNumberFormat="0" applyProtection="0">
      <alignment horizontal="right" vertical="center"/>
    </xf>
    <xf numFmtId="4" fontId="71" fillId="40" borderId="82" applyNumberFormat="0" applyProtection="0">
      <alignment horizontal="right" vertical="center"/>
    </xf>
    <xf numFmtId="0" fontId="69" fillId="40" borderId="82" applyNumberFormat="0" applyProtection="0">
      <alignment horizontal="right" vertical="center"/>
    </xf>
    <xf numFmtId="4" fontId="69" fillId="40" borderId="82" applyNumberFormat="0" applyProtection="0">
      <alignment horizontal="right" vertical="center"/>
    </xf>
    <xf numFmtId="0" fontId="41" fillId="30" borderId="82" applyNumberFormat="0" applyProtection="0">
      <alignment horizontal="left" vertical="top" indent="1"/>
    </xf>
    <xf numFmtId="0" fontId="67" fillId="15" borderId="83" applyNumberFormat="0" applyProtection="0">
      <alignment horizontal="left" vertical="center" indent="1"/>
    </xf>
    <xf numFmtId="4" fontId="67" fillId="15" borderId="83" applyNumberFormat="0" applyProtection="0">
      <alignment horizontal="left" vertical="center" indent="1"/>
    </xf>
    <xf numFmtId="0" fontId="71" fillId="40" borderId="82" applyNumberFormat="0" applyProtection="0">
      <alignment vertical="center"/>
    </xf>
    <xf numFmtId="4" fontId="71" fillId="40" borderId="82" applyNumberFormat="0" applyProtection="0">
      <alignment vertical="center"/>
    </xf>
    <xf numFmtId="0" fontId="69" fillId="40" borderId="82" applyNumberFormat="0" applyProtection="0">
      <alignment vertical="center"/>
    </xf>
    <xf numFmtId="4" fontId="69" fillId="40" borderId="82" applyNumberFormat="0" applyProtection="0">
      <alignment vertical="center"/>
    </xf>
    <xf numFmtId="0" fontId="32" fillId="40" borderId="82" applyNumberFormat="0" applyProtection="0">
      <alignment horizontal="left" vertical="top" indent="1"/>
    </xf>
    <xf numFmtId="0" fontId="32" fillId="40" borderId="82" applyNumberFormat="0" applyProtection="0">
      <alignment horizontal="left" vertical="center" indent="1"/>
    </xf>
    <xf numFmtId="0" fontId="32" fillId="15" borderId="82" applyNumberFormat="0" applyProtection="0">
      <alignment horizontal="left" vertical="top" indent="1"/>
    </xf>
    <xf numFmtId="0" fontId="32" fillId="15" borderId="82" applyNumberFormat="0" applyProtection="0">
      <alignment horizontal="left" vertical="center" indent="1"/>
    </xf>
    <xf numFmtId="0" fontId="32" fillId="39" borderId="82" applyNumberFormat="0" applyProtection="0">
      <alignment horizontal="left" vertical="top" indent="1"/>
    </xf>
    <xf numFmtId="0" fontId="32" fillId="39" borderId="82" applyNumberFormat="0" applyProtection="0">
      <alignment horizontal="left" vertical="center" indent="1"/>
    </xf>
    <xf numFmtId="0" fontId="32" fillId="33" borderId="82" applyNumberFormat="0" applyProtection="0">
      <alignment horizontal="left" vertical="top" indent="1"/>
    </xf>
    <xf numFmtId="0" fontId="32" fillId="33" borderId="82" applyNumberFormat="0" applyProtection="0">
      <alignment horizontal="left" vertical="center" indent="1"/>
    </xf>
    <xf numFmtId="0" fontId="69" fillId="15" borderId="82" applyNumberFormat="0" applyProtection="0">
      <alignment horizontal="right" vertical="center"/>
    </xf>
    <xf numFmtId="4" fontId="69" fillId="15" borderId="82" applyNumberFormat="0" applyProtection="0">
      <alignment horizontal="right" vertical="center"/>
    </xf>
    <xf numFmtId="0" fontId="69" fillId="37" borderId="82" applyNumberFormat="0" applyProtection="0">
      <alignment horizontal="right" vertical="center"/>
    </xf>
    <xf numFmtId="4" fontId="69" fillId="37" borderId="82" applyNumberFormat="0" applyProtection="0">
      <alignment horizontal="right" vertical="center"/>
    </xf>
    <xf numFmtId="0" fontId="69" fillId="36" borderId="82" applyNumberFormat="0" applyProtection="0">
      <alignment horizontal="right" vertical="center"/>
    </xf>
    <xf numFmtId="4" fontId="69" fillId="36" borderId="82" applyNumberFormat="0" applyProtection="0">
      <alignment horizontal="right" vertical="center"/>
    </xf>
    <xf numFmtId="0" fontId="69" fillId="35" borderId="82" applyNumberFormat="0" applyProtection="0">
      <alignment horizontal="right" vertical="center"/>
    </xf>
    <xf numFmtId="4" fontId="69" fillId="35" borderId="82" applyNumberFormat="0" applyProtection="0">
      <alignment horizontal="right" vertical="center"/>
    </xf>
    <xf numFmtId="0" fontId="69" fillId="13" borderId="82" applyNumberFormat="0" applyProtection="0">
      <alignment horizontal="right" vertical="center"/>
    </xf>
    <xf numFmtId="4" fontId="69" fillId="13" borderId="82" applyNumberFormat="0" applyProtection="0">
      <alignment horizontal="right" vertical="center"/>
    </xf>
    <xf numFmtId="0" fontId="69" fillId="21" borderId="82" applyNumberFormat="0" applyProtection="0">
      <alignment horizontal="right" vertical="center"/>
    </xf>
    <xf numFmtId="4" fontId="69" fillId="21" borderId="82" applyNumberFormat="0" applyProtection="0">
      <alignment horizontal="right" vertical="center"/>
    </xf>
    <xf numFmtId="0" fontId="69" fillId="7" borderId="82" applyNumberFormat="0" applyProtection="0">
      <alignment horizontal="right" vertical="center"/>
    </xf>
    <xf numFmtId="4" fontId="69" fillId="7" borderId="82" applyNumberFormat="0" applyProtection="0">
      <alignment horizontal="right" vertical="center"/>
    </xf>
    <xf numFmtId="0" fontId="69" fillId="17" borderId="82" applyNumberFormat="0" applyProtection="0">
      <alignment horizontal="right" vertical="center"/>
    </xf>
    <xf numFmtId="4" fontId="69" fillId="17" borderId="82" applyNumberFormat="0" applyProtection="0">
      <alignment horizontal="right" vertical="center"/>
    </xf>
    <xf numFmtId="0" fontId="69" fillId="2" borderId="82" applyNumberFormat="0" applyProtection="0">
      <alignment horizontal="right" vertical="center"/>
    </xf>
    <xf numFmtId="4" fontId="69" fillId="2" borderId="82" applyNumberFormat="0" applyProtection="0">
      <alignment horizontal="right" vertical="center"/>
    </xf>
    <xf numFmtId="0" fontId="69" fillId="34" borderId="82" applyNumberFormat="0" applyProtection="0">
      <alignment horizontal="right" vertical="center"/>
    </xf>
    <xf numFmtId="4" fontId="69" fillId="34" borderId="82" applyNumberFormat="0" applyProtection="0">
      <alignment horizontal="right" vertical="center"/>
    </xf>
    <xf numFmtId="0" fontId="70" fillId="32" borderId="82" applyNumberFormat="0" applyProtection="0">
      <alignment horizontal="left" vertical="top" indent="1"/>
    </xf>
    <xf numFmtId="0" fontId="69" fillId="32" borderId="82" applyNumberFormat="0" applyProtection="0">
      <alignment horizontal="left" vertical="center" indent="1"/>
    </xf>
    <xf numFmtId="4" fontId="69" fillId="32" borderId="82" applyNumberFormat="0" applyProtection="0">
      <alignment horizontal="left" vertical="center" indent="1"/>
    </xf>
    <xf numFmtId="0" fontId="68" fillId="32" borderId="82" applyNumberFormat="0" applyProtection="0">
      <alignment vertical="center"/>
    </xf>
    <xf numFmtId="4" fontId="68" fillId="32" borderId="82" applyNumberFormat="0" applyProtection="0">
      <alignment vertical="center"/>
    </xf>
    <xf numFmtId="0" fontId="67" fillId="32" borderId="82" applyNumberFormat="0" applyProtection="0">
      <alignment vertical="center"/>
    </xf>
    <xf numFmtId="4" fontId="67" fillId="32" borderId="82" applyNumberForma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3" fillId="30" borderId="81" applyNumberFormat="0" applyFont="0" applyAlignment="0" applyProtection="0">
      <alignment vertical="center"/>
    </xf>
    <xf numFmtId="0" fontId="13" fillId="30" borderId="81" applyNumberFormat="0" applyFont="0" applyAlignment="0" applyProtection="0">
      <alignment vertical="center"/>
    </xf>
    <xf numFmtId="0" fontId="13" fillId="30" borderId="81" applyNumberFormat="0" applyFont="0" applyAlignment="0" applyProtection="0">
      <alignment vertical="center"/>
    </xf>
    <xf numFmtId="0" fontId="13"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29" fillId="0" borderId="49">
      <alignment vertical="center"/>
    </xf>
    <xf numFmtId="0" fontId="3" fillId="0" borderId="0">
      <alignment vertical="center"/>
    </xf>
    <xf numFmtId="0" fontId="3" fillId="0" borderId="0">
      <alignment vertical="center"/>
    </xf>
    <xf numFmtId="0" fontId="3" fillId="0" borderId="0">
      <alignment vertical="center"/>
    </xf>
    <xf numFmtId="0" fontId="36" fillId="0" borderId="51">
      <protection locked="0"/>
    </xf>
    <xf numFmtId="0" fontId="52" fillId="0" borderId="51">
      <alignment horizontal="left" vertical="center"/>
    </xf>
    <xf numFmtId="0" fontId="51" fillId="30" borderId="49" applyNumberFormat="0" applyBorder="0" applyAlignment="0" applyProtection="0"/>
    <xf numFmtId="10" fontId="51" fillId="30" borderId="49" applyNumberFormat="0" applyBorder="0" applyAlignment="0" applyProtection="0"/>
    <xf numFmtId="9" fontId="3" fillId="0" borderId="0" applyFont="0" applyFill="0" applyBorder="0" applyAlignment="0" applyProtection="0">
      <alignment vertical="center"/>
    </xf>
    <xf numFmtId="0" fontId="3" fillId="0" borderId="0">
      <alignment vertical="center"/>
    </xf>
    <xf numFmtId="0" fontId="3" fillId="0" borderId="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2" fillId="41" borderId="85" applyNumberFormat="0" applyAlignment="0" applyProtection="0">
      <alignment vertical="center"/>
    </xf>
    <xf numFmtId="0" fontId="22" fillId="31" borderId="85" applyNumberFormat="0" applyAlignment="0" applyProtection="0">
      <alignment vertical="center"/>
    </xf>
    <xf numFmtId="0" fontId="22" fillId="31" borderId="85" applyNumberFormat="0" applyAlignment="0" applyProtection="0">
      <alignment vertical="center"/>
    </xf>
    <xf numFmtId="0" fontId="22" fillId="41" borderId="85"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29" fillId="12" borderId="85" applyNumberFormat="0" applyAlignment="0" applyProtection="0">
      <alignment vertical="center"/>
    </xf>
    <xf numFmtId="0" fontId="29" fillId="13" borderId="85" applyNumberFormat="0" applyAlignment="0" applyProtection="0">
      <alignment vertical="center"/>
    </xf>
    <xf numFmtId="0" fontId="29" fillId="13" borderId="85" applyNumberFormat="0" applyAlignment="0" applyProtection="0">
      <alignment vertical="center"/>
    </xf>
    <xf numFmtId="0" fontId="29" fillId="12" borderId="85" applyNumberForma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3" fillId="30" borderId="81" applyNumberFormat="0" applyFont="0" applyAlignment="0" applyProtection="0">
      <alignment vertical="center"/>
    </xf>
    <xf numFmtId="0" fontId="13"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0" fontId="10" fillId="51" borderId="81" applyNumberFormat="0" applyFont="0" applyAlignment="0" applyProtection="0">
      <alignment vertical="center"/>
    </xf>
    <xf numFmtId="0" fontId="10" fillId="30" borderId="81" applyNumberFormat="0" applyFont="0" applyAlignment="0" applyProtection="0">
      <alignment vertical="center"/>
    </xf>
    <xf numFmtId="0" fontId="10" fillId="30" borderId="81" applyNumberFormat="0" applyFont="0" applyAlignment="0" applyProtection="0">
      <alignment vertical="center"/>
    </xf>
    <xf numFmtId="0" fontId="10" fillId="51" borderId="81" applyNumberFormat="0" applyFont="0" applyAlignment="0" applyProtection="0">
      <alignment vertical="center"/>
    </xf>
    <xf numFmtId="4" fontId="67" fillId="32" borderId="82" applyNumberFormat="0" applyProtection="0">
      <alignment vertical="center"/>
    </xf>
    <xf numFmtId="0" fontId="67" fillId="32" borderId="82" applyNumberFormat="0" applyProtection="0">
      <alignment vertical="center"/>
    </xf>
    <xf numFmtId="4" fontId="68" fillId="32" borderId="82" applyNumberFormat="0" applyProtection="0">
      <alignment vertical="center"/>
    </xf>
    <xf numFmtId="0" fontId="68" fillId="32" borderId="82" applyNumberFormat="0" applyProtection="0">
      <alignment vertical="center"/>
    </xf>
    <xf numFmtId="4" fontId="69" fillId="32" borderId="82" applyNumberFormat="0" applyProtection="0">
      <alignment horizontal="left" vertical="center" indent="1"/>
    </xf>
    <xf numFmtId="0" fontId="69" fillId="32" borderId="82" applyNumberFormat="0" applyProtection="0">
      <alignment horizontal="left" vertical="center" indent="1"/>
    </xf>
    <xf numFmtId="0" fontId="70" fillId="32" borderId="82" applyNumberFormat="0" applyProtection="0">
      <alignment horizontal="left" vertical="top" indent="1"/>
    </xf>
    <xf numFmtId="4" fontId="69" fillId="34" borderId="82" applyNumberFormat="0" applyProtection="0">
      <alignment horizontal="right" vertical="center"/>
    </xf>
    <xf numFmtId="0" fontId="69" fillId="34" borderId="82" applyNumberFormat="0" applyProtection="0">
      <alignment horizontal="right" vertical="center"/>
    </xf>
    <xf numFmtId="4" fontId="69" fillId="2" borderId="82" applyNumberFormat="0" applyProtection="0">
      <alignment horizontal="right" vertical="center"/>
    </xf>
    <xf numFmtId="0" fontId="69" fillId="2" borderId="82" applyNumberFormat="0" applyProtection="0">
      <alignment horizontal="right" vertical="center"/>
    </xf>
    <xf numFmtId="4" fontId="69" fillId="17" borderId="82" applyNumberFormat="0" applyProtection="0">
      <alignment horizontal="right" vertical="center"/>
    </xf>
    <xf numFmtId="0" fontId="69" fillId="17" borderId="82" applyNumberFormat="0" applyProtection="0">
      <alignment horizontal="right" vertical="center"/>
    </xf>
    <xf numFmtId="4" fontId="69" fillId="7" borderId="82" applyNumberFormat="0" applyProtection="0">
      <alignment horizontal="right" vertical="center"/>
    </xf>
    <xf numFmtId="0" fontId="69" fillId="7" borderId="82" applyNumberFormat="0" applyProtection="0">
      <alignment horizontal="right" vertical="center"/>
    </xf>
    <xf numFmtId="4" fontId="69" fillId="21" borderId="82" applyNumberFormat="0" applyProtection="0">
      <alignment horizontal="right" vertical="center"/>
    </xf>
    <xf numFmtId="0" fontId="69" fillId="21" borderId="82" applyNumberFormat="0" applyProtection="0">
      <alignment horizontal="right" vertical="center"/>
    </xf>
    <xf numFmtId="4" fontId="69" fillId="13" borderId="82" applyNumberFormat="0" applyProtection="0">
      <alignment horizontal="right" vertical="center"/>
    </xf>
    <xf numFmtId="0" fontId="69" fillId="13" borderId="82" applyNumberFormat="0" applyProtection="0">
      <alignment horizontal="right" vertical="center"/>
    </xf>
    <xf numFmtId="4" fontId="69" fillId="35" borderId="82" applyNumberFormat="0" applyProtection="0">
      <alignment horizontal="right" vertical="center"/>
    </xf>
    <xf numFmtId="0" fontId="69" fillId="35" borderId="82" applyNumberFormat="0" applyProtection="0">
      <alignment horizontal="right" vertical="center"/>
    </xf>
    <xf numFmtId="4" fontId="69" fillId="36" borderId="82" applyNumberFormat="0" applyProtection="0">
      <alignment horizontal="right" vertical="center"/>
    </xf>
    <xf numFmtId="0" fontId="69" fillId="36" borderId="82" applyNumberFormat="0" applyProtection="0">
      <alignment horizontal="right" vertical="center"/>
    </xf>
    <xf numFmtId="4" fontId="69" fillId="37" borderId="82" applyNumberFormat="0" applyProtection="0">
      <alignment horizontal="right" vertical="center"/>
    </xf>
    <xf numFmtId="0" fontId="69" fillId="37" borderId="82" applyNumberFormat="0" applyProtection="0">
      <alignment horizontal="right" vertical="center"/>
    </xf>
    <xf numFmtId="4" fontId="69" fillId="15" borderId="82" applyNumberFormat="0" applyProtection="0">
      <alignment horizontal="right" vertical="center"/>
    </xf>
    <xf numFmtId="0" fontId="69" fillId="15" borderId="82" applyNumberFormat="0" applyProtection="0">
      <alignment horizontal="right" vertical="center"/>
    </xf>
    <xf numFmtId="0" fontId="32" fillId="33" borderId="82" applyNumberFormat="0" applyProtection="0">
      <alignment horizontal="left" vertical="center" indent="1"/>
    </xf>
    <xf numFmtId="0" fontId="32" fillId="33" borderId="82" applyNumberFormat="0" applyProtection="0">
      <alignment horizontal="left" vertical="top" indent="1"/>
    </xf>
    <xf numFmtId="0" fontId="32" fillId="39" borderId="82" applyNumberFormat="0" applyProtection="0">
      <alignment horizontal="left" vertical="center" indent="1"/>
    </xf>
    <xf numFmtId="0" fontId="32" fillId="39" borderId="82" applyNumberFormat="0" applyProtection="0">
      <alignment horizontal="left" vertical="top" indent="1"/>
    </xf>
    <xf numFmtId="0" fontId="32" fillId="15" borderId="82" applyNumberFormat="0" applyProtection="0">
      <alignment horizontal="left" vertical="center" indent="1"/>
    </xf>
    <xf numFmtId="0" fontId="32" fillId="15" borderId="82" applyNumberFormat="0" applyProtection="0">
      <alignment horizontal="left" vertical="top" indent="1"/>
    </xf>
    <xf numFmtId="0" fontId="32" fillId="40" borderId="82" applyNumberFormat="0" applyProtection="0">
      <alignment horizontal="left" vertical="center" indent="1"/>
    </xf>
    <xf numFmtId="0" fontId="32" fillId="40" borderId="82" applyNumberFormat="0" applyProtection="0">
      <alignment horizontal="left" vertical="top" indent="1"/>
    </xf>
    <xf numFmtId="4" fontId="69" fillId="40" borderId="82" applyNumberFormat="0" applyProtection="0">
      <alignment vertical="center"/>
    </xf>
    <xf numFmtId="0" fontId="69" fillId="40" borderId="82" applyNumberFormat="0" applyProtection="0">
      <alignment vertical="center"/>
    </xf>
    <xf numFmtId="4" fontId="71" fillId="40" borderId="82" applyNumberFormat="0" applyProtection="0">
      <alignment vertical="center"/>
    </xf>
    <xf numFmtId="0" fontId="71" fillId="40" borderId="82" applyNumberFormat="0" applyProtection="0">
      <alignment vertical="center"/>
    </xf>
    <xf numFmtId="4" fontId="67" fillId="15" borderId="83" applyNumberFormat="0" applyProtection="0">
      <alignment horizontal="left" vertical="center" indent="1"/>
    </xf>
    <xf numFmtId="0" fontId="67" fillId="15" borderId="83" applyNumberFormat="0" applyProtection="0">
      <alignment horizontal="left" vertical="center" indent="1"/>
    </xf>
    <xf numFmtId="0" fontId="41" fillId="30" borderId="82" applyNumberFormat="0" applyProtection="0">
      <alignment horizontal="left" vertical="top" indent="1"/>
    </xf>
    <xf numFmtId="4" fontId="69" fillId="40" borderId="82" applyNumberFormat="0" applyProtection="0">
      <alignment horizontal="right" vertical="center"/>
    </xf>
    <xf numFmtId="0" fontId="69" fillId="40" borderId="82" applyNumberFormat="0" applyProtection="0">
      <alignment horizontal="right" vertical="center"/>
    </xf>
    <xf numFmtId="4" fontId="71" fillId="40" borderId="82" applyNumberFormat="0" applyProtection="0">
      <alignment horizontal="right" vertical="center"/>
    </xf>
    <xf numFmtId="0" fontId="71" fillId="40" borderId="82" applyNumberFormat="0" applyProtection="0">
      <alignment horizontal="right" vertical="center"/>
    </xf>
    <xf numFmtId="4" fontId="67" fillId="15" borderId="82" applyNumberFormat="0" applyProtection="0">
      <alignment horizontal="left" vertical="center" indent="1"/>
    </xf>
    <xf numFmtId="0" fontId="67" fillId="15" borderId="82" applyNumberFormat="0" applyProtection="0">
      <alignment horizontal="left" vertical="center" indent="1"/>
    </xf>
    <xf numFmtId="0" fontId="41" fillId="39" borderId="82" applyNumberFormat="0" applyProtection="0">
      <alignment horizontal="left" vertical="top" indent="1"/>
    </xf>
    <xf numFmtId="4" fontId="73" fillId="40" borderId="82" applyNumberFormat="0" applyProtection="0">
      <alignment horizontal="right" vertical="center"/>
    </xf>
    <xf numFmtId="0" fontId="73" fillId="40" borderId="82" applyNumberFormat="0" applyProtection="0">
      <alignment horizontal="righ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31" borderId="95" applyNumberFormat="0" applyAlignment="0" applyProtection="0">
      <alignment vertical="center"/>
    </xf>
    <xf numFmtId="0" fontId="3" fillId="0" borderId="0">
      <alignment vertical="center"/>
    </xf>
    <xf numFmtId="0" fontId="28" fillId="31" borderId="95" applyNumberFormat="0" applyAlignment="0" applyProtection="0">
      <alignment vertical="center"/>
    </xf>
    <xf numFmtId="0" fontId="29" fillId="12" borderId="94" applyNumberFormat="0" applyAlignment="0" applyProtection="0">
      <alignment vertical="center"/>
    </xf>
    <xf numFmtId="0" fontId="36" fillId="0" borderId="89">
      <protection locked="0"/>
    </xf>
    <xf numFmtId="9" fontId="3" fillId="0" borderId="0" applyFont="0" applyFill="0" applyBorder="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3" fillId="0" borderId="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9" fillId="12" borderId="94" applyNumberFormat="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9" fillId="12" borderId="94" applyNumberFormat="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9" fillId="12" borderId="94" applyNumberFormat="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1" fillId="0" borderId="84" applyNumberFormat="0" applyFill="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43" fontId="3" fillId="0" borderId="0" applyFont="0" applyFill="0" applyBorder="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3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8" fillId="41" borderId="86"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185" fontId="40" fillId="0" borderId="88" applyAlignment="0" applyProtection="0"/>
    <xf numFmtId="0" fontId="52" fillId="0" borderId="89">
      <alignment horizontal="left" vertical="center"/>
    </xf>
    <xf numFmtId="10" fontId="51" fillId="30" borderId="87" applyNumberFormat="0" applyBorder="0" applyAlignment="0" applyProtection="0"/>
    <xf numFmtId="0" fontId="51" fillId="30" borderId="87" applyNumberFormat="0" applyBorder="0" applyAlignment="0" applyProtection="0"/>
    <xf numFmtId="0" fontId="73" fillId="40" borderId="91" applyNumberFormat="0" applyProtection="0">
      <alignment horizontal="right" vertical="center"/>
    </xf>
    <xf numFmtId="4" fontId="73" fillId="40" borderId="91" applyNumberFormat="0" applyProtection="0">
      <alignment horizontal="right" vertical="center"/>
    </xf>
    <xf numFmtId="0" fontId="41" fillId="39" borderId="91" applyNumberFormat="0" applyProtection="0">
      <alignment horizontal="left" vertical="top" indent="1"/>
    </xf>
    <xf numFmtId="0" fontId="67" fillId="15" borderId="91" applyNumberFormat="0" applyProtection="0">
      <alignment horizontal="left" vertical="center" indent="1"/>
    </xf>
    <xf numFmtId="4" fontId="67" fillId="15" borderId="91" applyNumberFormat="0" applyProtection="0">
      <alignment horizontal="left" vertical="center" indent="1"/>
    </xf>
    <xf numFmtId="0" fontId="71" fillId="40" borderId="91" applyNumberFormat="0" applyProtection="0">
      <alignment horizontal="right" vertical="center"/>
    </xf>
    <xf numFmtId="4" fontId="71" fillId="40" borderId="91" applyNumberFormat="0" applyProtection="0">
      <alignment horizontal="right" vertical="center"/>
    </xf>
    <xf numFmtId="0" fontId="69" fillId="40" borderId="91" applyNumberFormat="0" applyProtection="0">
      <alignment horizontal="right" vertical="center"/>
    </xf>
    <xf numFmtId="4" fontId="69" fillId="40" borderId="91" applyNumberFormat="0" applyProtection="0">
      <alignment horizontal="right" vertical="center"/>
    </xf>
    <xf numFmtId="0" fontId="41" fillId="30" borderId="91" applyNumberFormat="0" applyProtection="0">
      <alignment horizontal="left" vertical="top" indent="1"/>
    </xf>
    <xf numFmtId="0" fontId="67" fillId="15" borderId="92" applyNumberFormat="0" applyProtection="0">
      <alignment horizontal="left" vertical="center" indent="1"/>
    </xf>
    <xf numFmtId="4" fontId="67" fillId="15" borderId="92" applyNumberFormat="0" applyProtection="0">
      <alignment horizontal="left" vertical="center" indent="1"/>
    </xf>
    <xf numFmtId="0" fontId="71" fillId="40" borderId="91" applyNumberFormat="0" applyProtection="0">
      <alignment vertical="center"/>
    </xf>
    <xf numFmtId="4" fontId="71" fillId="40" borderId="91" applyNumberFormat="0" applyProtection="0">
      <alignment vertical="center"/>
    </xf>
    <xf numFmtId="0" fontId="69" fillId="40" borderId="91" applyNumberFormat="0" applyProtection="0">
      <alignment vertical="center"/>
    </xf>
    <xf numFmtId="4" fontId="69" fillId="40" borderId="91" applyNumberFormat="0" applyProtection="0">
      <alignment vertical="center"/>
    </xf>
    <xf numFmtId="0" fontId="32" fillId="40" borderId="91" applyNumberFormat="0" applyProtection="0">
      <alignment horizontal="left" vertical="top" indent="1"/>
    </xf>
    <xf numFmtId="0" fontId="32" fillId="40" borderId="91" applyNumberFormat="0" applyProtection="0">
      <alignment horizontal="left" vertical="center" indent="1"/>
    </xf>
    <xf numFmtId="0" fontId="32" fillId="15" borderId="91" applyNumberFormat="0" applyProtection="0">
      <alignment horizontal="left" vertical="top" indent="1"/>
    </xf>
    <xf numFmtId="0" fontId="32" fillId="15" borderId="91" applyNumberFormat="0" applyProtection="0">
      <alignment horizontal="left" vertical="center" indent="1"/>
    </xf>
    <xf numFmtId="0" fontId="32" fillId="39" borderId="91" applyNumberFormat="0" applyProtection="0">
      <alignment horizontal="left" vertical="top" indent="1"/>
    </xf>
    <xf numFmtId="0" fontId="32" fillId="39" borderId="91" applyNumberFormat="0" applyProtection="0">
      <alignment horizontal="left" vertical="center" indent="1"/>
    </xf>
    <xf numFmtId="0" fontId="32" fillId="33" borderId="91" applyNumberFormat="0" applyProtection="0">
      <alignment horizontal="left" vertical="top" indent="1"/>
    </xf>
    <xf numFmtId="0" fontId="32" fillId="33" borderId="91" applyNumberFormat="0" applyProtection="0">
      <alignment horizontal="left" vertical="center" indent="1"/>
    </xf>
    <xf numFmtId="0" fontId="69" fillId="15" borderId="91" applyNumberFormat="0" applyProtection="0">
      <alignment horizontal="right" vertical="center"/>
    </xf>
    <xf numFmtId="4" fontId="69" fillId="15" borderId="91" applyNumberFormat="0" applyProtection="0">
      <alignment horizontal="right" vertical="center"/>
    </xf>
    <xf numFmtId="0" fontId="69" fillId="37" borderId="91" applyNumberFormat="0" applyProtection="0">
      <alignment horizontal="right" vertical="center"/>
    </xf>
    <xf numFmtId="4" fontId="69" fillId="37" borderId="91" applyNumberFormat="0" applyProtection="0">
      <alignment horizontal="right" vertical="center"/>
    </xf>
    <xf numFmtId="0" fontId="69" fillId="36" borderId="91" applyNumberFormat="0" applyProtection="0">
      <alignment horizontal="right" vertical="center"/>
    </xf>
    <xf numFmtId="4" fontId="69" fillId="36" borderId="91" applyNumberFormat="0" applyProtection="0">
      <alignment horizontal="right" vertical="center"/>
    </xf>
    <xf numFmtId="0" fontId="69" fillId="35" borderId="91" applyNumberFormat="0" applyProtection="0">
      <alignment horizontal="right" vertical="center"/>
    </xf>
    <xf numFmtId="4" fontId="69" fillId="35" borderId="91" applyNumberFormat="0" applyProtection="0">
      <alignment horizontal="right" vertical="center"/>
    </xf>
    <xf numFmtId="0" fontId="69" fillId="13" borderId="91" applyNumberFormat="0" applyProtection="0">
      <alignment horizontal="right" vertical="center"/>
    </xf>
    <xf numFmtId="4" fontId="69" fillId="13" borderId="91" applyNumberFormat="0" applyProtection="0">
      <alignment horizontal="right" vertical="center"/>
    </xf>
    <xf numFmtId="0" fontId="69" fillId="21" borderId="91" applyNumberFormat="0" applyProtection="0">
      <alignment horizontal="right" vertical="center"/>
    </xf>
    <xf numFmtId="4" fontId="69" fillId="21" borderId="91" applyNumberFormat="0" applyProtection="0">
      <alignment horizontal="right" vertical="center"/>
    </xf>
    <xf numFmtId="0" fontId="69" fillId="7" borderId="91" applyNumberFormat="0" applyProtection="0">
      <alignment horizontal="right" vertical="center"/>
    </xf>
    <xf numFmtId="4" fontId="69" fillId="7" borderId="91" applyNumberFormat="0" applyProtection="0">
      <alignment horizontal="right" vertical="center"/>
    </xf>
    <xf numFmtId="0" fontId="69" fillId="17" borderId="91" applyNumberFormat="0" applyProtection="0">
      <alignment horizontal="right" vertical="center"/>
    </xf>
    <xf numFmtId="4" fontId="69" fillId="17" borderId="91" applyNumberFormat="0" applyProtection="0">
      <alignment horizontal="right" vertical="center"/>
    </xf>
    <xf numFmtId="0" fontId="69" fillId="2" borderId="91" applyNumberFormat="0" applyProtection="0">
      <alignment horizontal="right" vertical="center"/>
    </xf>
    <xf numFmtId="4" fontId="69" fillId="2" borderId="91" applyNumberFormat="0" applyProtection="0">
      <alignment horizontal="right" vertical="center"/>
    </xf>
    <xf numFmtId="0" fontId="69" fillId="34" borderId="91" applyNumberFormat="0" applyProtection="0">
      <alignment horizontal="right" vertical="center"/>
    </xf>
    <xf numFmtId="4" fontId="69" fillId="34" borderId="91" applyNumberFormat="0" applyProtection="0">
      <alignment horizontal="right" vertical="center"/>
    </xf>
    <xf numFmtId="0" fontId="70" fillId="32" borderId="91" applyNumberFormat="0" applyProtection="0">
      <alignment horizontal="left" vertical="top" indent="1"/>
    </xf>
    <xf numFmtId="0" fontId="69" fillId="32" borderId="91" applyNumberFormat="0" applyProtection="0">
      <alignment horizontal="left" vertical="center" indent="1"/>
    </xf>
    <xf numFmtId="4" fontId="69" fillId="32" borderId="91" applyNumberFormat="0" applyProtection="0">
      <alignment horizontal="left" vertical="center" indent="1"/>
    </xf>
    <xf numFmtId="0" fontId="68" fillId="32" borderId="91" applyNumberFormat="0" applyProtection="0">
      <alignment vertical="center"/>
    </xf>
    <xf numFmtId="4" fontId="68" fillId="32" borderId="91" applyNumberFormat="0" applyProtection="0">
      <alignment vertical="center"/>
    </xf>
    <xf numFmtId="0" fontId="67" fillId="32" borderId="91" applyNumberFormat="0" applyProtection="0">
      <alignment vertical="center"/>
    </xf>
    <xf numFmtId="4" fontId="67" fillId="32" borderId="91" applyNumberForma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28" fillId="31" borderId="95" applyNumberFormat="0" applyAlignment="0" applyProtection="0">
      <alignment vertical="center"/>
    </xf>
    <xf numFmtId="0" fontId="6" fillId="0" borderId="0">
      <alignment vertical="center"/>
    </xf>
    <xf numFmtId="0" fontId="28" fillId="31" borderId="95" applyNumberFormat="0" applyAlignment="0" applyProtection="0">
      <alignment vertical="center"/>
    </xf>
    <xf numFmtId="0" fontId="29" fillId="12" borderId="94"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36" fillId="0" borderId="98">
      <protection locked="0"/>
    </xf>
    <xf numFmtId="0" fontId="36" fillId="0" borderId="80">
      <protection locked="0"/>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9" fillId="12" borderId="103" applyNumberFormat="0" applyAlignment="0" applyProtection="0">
      <alignment vertical="center"/>
    </xf>
    <xf numFmtId="0" fontId="28" fillId="41" borderId="95" applyNumberFormat="0" applyAlignment="0" applyProtection="0">
      <alignment vertical="center"/>
    </xf>
    <xf numFmtId="0" fontId="28" fillId="31" borderId="104"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6" fillId="0" borderId="0">
      <alignment vertical="center"/>
    </xf>
    <xf numFmtId="0" fontId="28" fillId="31" borderId="95" applyNumberFormat="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9" fillId="12"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9" fillId="12"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9" fillId="13"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43" fontId="6" fillId="0" borderId="0" applyFont="0" applyFill="0" applyBorder="0" applyAlignment="0" applyProtection="0"/>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185" fontId="40" fillId="0" borderId="88" applyAlignment="0" applyProtection="0"/>
    <xf numFmtId="0" fontId="52" fillId="0" borderId="80">
      <alignment horizontal="left" vertical="center"/>
    </xf>
    <xf numFmtId="10" fontId="51" fillId="30" borderId="78" applyNumberFormat="0" applyBorder="0" applyAlignment="0" applyProtection="0"/>
    <xf numFmtId="0" fontId="51" fillId="30" borderId="78" applyNumberFormat="0" applyBorder="0" applyAlignment="0" applyProtection="0"/>
    <xf numFmtId="0" fontId="73" fillId="40" borderId="91" applyNumberFormat="0" applyProtection="0">
      <alignment horizontal="right" vertical="center"/>
    </xf>
    <xf numFmtId="4" fontId="73" fillId="40" borderId="91" applyNumberFormat="0" applyProtection="0">
      <alignment horizontal="right" vertical="center"/>
    </xf>
    <xf numFmtId="0" fontId="41" fillId="39" borderId="91" applyNumberFormat="0" applyProtection="0">
      <alignment horizontal="left" vertical="top" indent="1"/>
    </xf>
    <xf numFmtId="0" fontId="67" fillId="15" borderId="91" applyNumberFormat="0" applyProtection="0">
      <alignment horizontal="left" vertical="center" indent="1"/>
    </xf>
    <xf numFmtId="4" fontId="67" fillId="15" borderId="91" applyNumberFormat="0" applyProtection="0">
      <alignment horizontal="left" vertical="center" indent="1"/>
    </xf>
    <xf numFmtId="0" fontId="71" fillId="40" borderId="91" applyNumberFormat="0" applyProtection="0">
      <alignment horizontal="right" vertical="center"/>
    </xf>
    <xf numFmtId="4" fontId="71" fillId="40" borderId="91" applyNumberFormat="0" applyProtection="0">
      <alignment horizontal="right" vertical="center"/>
    </xf>
    <xf numFmtId="0" fontId="69" fillId="40" borderId="91" applyNumberFormat="0" applyProtection="0">
      <alignment horizontal="right" vertical="center"/>
    </xf>
    <xf numFmtId="4" fontId="69" fillId="40" borderId="91" applyNumberFormat="0" applyProtection="0">
      <alignment horizontal="right" vertical="center"/>
    </xf>
    <xf numFmtId="0" fontId="41" fillId="30" borderId="91" applyNumberFormat="0" applyProtection="0">
      <alignment horizontal="left" vertical="top" indent="1"/>
    </xf>
    <xf numFmtId="0" fontId="67" fillId="15" borderId="92" applyNumberFormat="0" applyProtection="0">
      <alignment horizontal="left" vertical="center" indent="1"/>
    </xf>
    <xf numFmtId="4" fontId="67" fillId="15" borderId="92" applyNumberFormat="0" applyProtection="0">
      <alignment horizontal="left" vertical="center" indent="1"/>
    </xf>
    <xf numFmtId="0" fontId="71" fillId="40" borderId="91" applyNumberFormat="0" applyProtection="0">
      <alignment vertical="center"/>
    </xf>
    <xf numFmtId="4" fontId="71" fillId="40" borderId="91" applyNumberFormat="0" applyProtection="0">
      <alignment vertical="center"/>
    </xf>
    <xf numFmtId="0" fontId="69" fillId="40" borderId="91" applyNumberFormat="0" applyProtection="0">
      <alignment vertical="center"/>
    </xf>
    <xf numFmtId="4" fontId="69" fillId="40" borderId="91" applyNumberFormat="0" applyProtection="0">
      <alignment vertical="center"/>
    </xf>
    <xf numFmtId="0" fontId="32" fillId="40" borderId="91" applyNumberFormat="0" applyProtection="0">
      <alignment horizontal="left" vertical="top" indent="1"/>
    </xf>
    <xf numFmtId="0" fontId="32" fillId="40" borderId="91" applyNumberFormat="0" applyProtection="0">
      <alignment horizontal="left" vertical="center" indent="1"/>
    </xf>
    <xf numFmtId="0" fontId="32" fillId="15" borderId="91" applyNumberFormat="0" applyProtection="0">
      <alignment horizontal="left" vertical="top" indent="1"/>
    </xf>
    <xf numFmtId="0" fontId="32" fillId="15" borderId="91" applyNumberFormat="0" applyProtection="0">
      <alignment horizontal="left" vertical="center" indent="1"/>
    </xf>
    <xf numFmtId="0" fontId="32" fillId="39" borderId="91" applyNumberFormat="0" applyProtection="0">
      <alignment horizontal="left" vertical="top" indent="1"/>
    </xf>
    <xf numFmtId="0" fontId="32" fillId="39" borderId="91" applyNumberFormat="0" applyProtection="0">
      <alignment horizontal="left" vertical="center" indent="1"/>
    </xf>
    <xf numFmtId="0" fontId="32" fillId="33" borderId="91" applyNumberFormat="0" applyProtection="0">
      <alignment horizontal="left" vertical="top" indent="1"/>
    </xf>
    <xf numFmtId="0" fontId="32" fillId="33" borderId="91" applyNumberFormat="0" applyProtection="0">
      <alignment horizontal="left" vertical="center" indent="1"/>
    </xf>
    <xf numFmtId="0" fontId="69" fillId="15" borderId="91" applyNumberFormat="0" applyProtection="0">
      <alignment horizontal="right" vertical="center"/>
    </xf>
    <xf numFmtId="4" fontId="69" fillId="15" borderId="91" applyNumberFormat="0" applyProtection="0">
      <alignment horizontal="right" vertical="center"/>
    </xf>
    <xf numFmtId="0" fontId="69" fillId="37" borderId="91" applyNumberFormat="0" applyProtection="0">
      <alignment horizontal="right" vertical="center"/>
    </xf>
    <xf numFmtId="4" fontId="69" fillId="37" borderId="91" applyNumberFormat="0" applyProtection="0">
      <alignment horizontal="right" vertical="center"/>
    </xf>
    <xf numFmtId="0" fontId="69" fillId="36" borderId="91" applyNumberFormat="0" applyProtection="0">
      <alignment horizontal="right" vertical="center"/>
    </xf>
    <xf numFmtId="4" fontId="69" fillId="36" borderId="91" applyNumberFormat="0" applyProtection="0">
      <alignment horizontal="right" vertical="center"/>
    </xf>
    <xf numFmtId="0" fontId="69" fillId="35" borderId="91" applyNumberFormat="0" applyProtection="0">
      <alignment horizontal="right" vertical="center"/>
    </xf>
    <xf numFmtId="4" fontId="69" fillId="35" borderId="91" applyNumberFormat="0" applyProtection="0">
      <alignment horizontal="right" vertical="center"/>
    </xf>
    <xf numFmtId="0" fontId="69" fillId="13" borderId="91" applyNumberFormat="0" applyProtection="0">
      <alignment horizontal="right" vertical="center"/>
    </xf>
    <xf numFmtId="4" fontId="69" fillId="13" borderId="91" applyNumberFormat="0" applyProtection="0">
      <alignment horizontal="right" vertical="center"/>
    </xf>
    <xf numFmtId="0" fontId="69" fillId="21" borderId="91" applyNumberFormat="0" applyProtection="0">
      <alignment horizontal="right" vertical="center"/>
    </xf>
    <xf numFmtId="4" fontId="69" fillId="21" borderId="91" applyNumberFormat="0" applyProtection="0">
      <alignment horizontal="right" vertical="center"/>
    </xf>
    <xf numFmtId="0" fontId="69" fillId="7" borderId="91" applyNumberFormat="0" applyProtection="0">
      <alignment horizontal="right" vertical="center"/>
    </xf>
    <xf numFmtId="4" fontId="69" fillId="7" borderId="91" applyNumberFormat="0" applyProtection="0">
      <alignment horizontal="right" vertical="center"/>
    </xf>
    <xf numFmtId="0" fontId="69" fillId="17" borderId="91" applyNumberFormat="0" applyProtection="0">
      <alignment horizontal="right" vertical="center"/>
    </xf>
    <xf numFmtId="4" fontId="69" fillId="17" borderId="91" applyNumberFormat="0" applyProtection="0">
      <alignment horizontal="right" vertical="center"/>
    </xf>
    <xf numFmtId="0" fontId="69" fillId="2" borderId="91" applyNumberFormat="0" applyProtection="0">
      <alignment horizontal="right" vertical="center"/>
    </xf>
    <xf numFmtId="4" fontId="69" fillId="2" borderId="91" applyNumberFormat="0" applyProtection="0">
      <alignment horizontal="right" vertical="center"/>
    </xf>
    <xf numFmtId="0" fontId="69" fillId="34" borderId="91" applyNumberFormat="0" applyProtection="0">
      <alignment horizontal="right" vertical="center"/>
    </xf>
    <xf numFmtId="4" fontId="69" fillId="34" borderId="91" applyNumberFormat="0" applyProtection="0">
      <alignment horizontal="right" vertical="center"/>
    </xf>
    <xf numFmtId="0" fontId="70" fillId="32" borderId="91" applyNumberFormat="0" applyProtection="0">
      <alignment horizontal="left" vertical="top" indent="1"/>
    </xf>
    <xf numFmtId="0" fontId="69" fillId="32" borderId="91" applyNumberFormat="0" applyProtection="0">
      <alignment horizontal="left" vertical="center" indent="1"/>
    </xf>
    <xf numFmtId="4" fontId="69" fillId="32" borderId="91" applyNumberFormat="0" applyProtection="0">
      <alignment horizontal="left" vertical="center" indent="1"/>
    </xf>
    <xf numFmtId="0" fontId="68" fillId="32" borderId="91" applyNumberFormat="0" applyProtection="0">
      <alignment vertical="center"/>
    </xf>
    <xf numFmtId="4" fontId="68" fillId="32" borderId="91" applyNumberFormat="0" applyProtection="0">
      <alignment vertical="center"/>
    </xf>
    <xf numFmtId="0" fontId="67" fillId="32" borderId="91" applyNumberFormat="0" applyProtection="0">
      <alignment vertical="center"/>
    </xf>
    <xf numFmtId="4" fontId="67" fillId="32" borderId="91" applyNumberForma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84" fontId="6" fillId="0" borderId="0" applyFont="0" applyFill="0" applyBorder="0" applyAlignment="0" applyProtection="0">
      <alignment vertical="center"/>
    </xf>
    <xf numFmtId="0" fontId="6" fillId="0" borderId="0">
      <alignment vertical="center"/>
    </xf>
    <xf numFmtId="43"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0" borderId="0">
      <alignment vertical="center"/>
    </xf>
    <xf numFmtId="43" fontId="6" fillId="0" borderId="0" applyFont="0" applyFill="0" applyBorder="0" applyAlignment="0" applyProtection="0">
      <alignment vertical="center"/>
    </xf>
    <xf numFmtId="0" fontId="36" fillId="0" borderId="80">
      <protection locked="0"/>
    </xf>
    <xf numFmtId="0" fontId="52" fillId="0" borderId="80">
      <alignment horizontal="lef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43" fontId="6" fillId="0" borderId="0" applyFont="0" applyFill="0" applyBorder="0" applyAlignment="0" applyProtection="0"/>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4" fontId="67" fillId="32" borderId="91" applyNumberFormat="0" applyProtection="0">
      <alignment vertical="center"/>
    </xf>
    <xf numFmtId="0" fontId="67" fillId="32" borderId="91" applyNumberFormat="0" applyProtection="0">
      <alignment vertical="center"/>
    </xf>
    <xf numFmtId="4" fontId="68" fillId="32" borderId="91" applyNumberFormat="0" applyProtection="0">
      <alignment vertical="center"/>
    </xf>
    <xf numFmtId="0" fontId="68" fillId="32" borderId="91" applyNumberFormat="0" applyProtection="0">
      <alignment vertical="center"/>
    </xf>
    <xf numFmtId="4" fontId="69" fillId="32" borderId="91" applyNumberFormat="0" applyProtection="0">
      <alignment horizontal="left" vertical="center" indent="1"/>
    </xf>
    <xf numFmtId="0" fontId="69" fillId="32" borderId="91" applyNumberFormat="0" applyProtection="0">
      <alignment horizontal="left" vertical="center" indent="1"/>
    </xf>
    <xf numFmtId="0" fontId="70" fillId="32" borderId="91" applyNumberFormat="0" applyProtection="0">
      <alignment horizontal="left" vertical="top" indent="1"/>
    </xf>
    <xf numFmtId="4" fontId="69" fillId="34" borderId="91" applyNumberFormat="0" applyProtection="0">
      <alignment horizontal="right" vertical="center"/>
    </xf>
    <xf numFmtId="0" fontId="69" fillId="34" borderId="91" applyNumberFormat="0" applyProtection="0">
      <alignment horizontal="right" vertical="center"/>
    </xf>
    <xf numFmtId="4" fontId="69" fillId="2" borderId="91" applyNumberFormat="0" applyProtection="0">
      <alignment horizontal="right" vertical="center"/>
    </xf>
    <xf numFmtId="0" fontId="69" fillId="2" borderId="91" applyNumberFormat="0" applyProtection="0">
      <alignment horizontal="right" vertical="center"/>
    </xf>
    <xf numFmtId="4" fontId="69" fillId="17" borderId="91" applyNumberFormat="0" applyProtection="0">
      <alignment horizontal="right" vertical="center"/>
    </xf>
    <xf numFmtId="0" fontId="69" fillId="17" borderId="91" applyNumberFormat="0" applyProtection="0">
      <alignment horizontal="right" vertical="center"/>
    </xf>
    <xf numFmtId="4" fontId="69" fillId="7" borderId="91" applyNumberFormat="0" applyProtection="0">
      <alignment horizontal="right" vertical="center"/>
    </xf>
    <xf numFmtId="0" fontId="69" fillId="7" borderId="91" applyNumberFormat="0" applyProtection="0">
      <alignment horizontal="right" vertical="center"/>
    </xf>
    <xf numFmtId="4" fontId="69" fillId="21" borderId="91" applyNumberFormat="0" applyProtection="0">
      <alignment horizontal="right" vertical="center"/>
    </xf>
    <xf numFmtId="0" fontId="69" fillId="21" borderId="91" applyNumberFormat="0" applyProtection="0">
      <alignment horizontal="right" vertical="center"/>
    </xf>
    <xf numFmtId="4" fontId="69" fillId="13" borderId="91" applyNumberFormat="0" applyProtection="0">
      <alignment horizontal="right" vertical="center"/>
    </xf>
    <xf numFmtId="0" fontId="69" fillId="13" borderId="91" applyNumberFormat="0" applyProtection="0">
      <alignment horizontal="right" vertical="center"/>
    </xf>
    <xf numFmtId="4" fontId="69" fillId="35" borderId="91" applyNumberFormat="0" applyProtection="0">
      <alignment horizontal="right" vertical="center"/>
    </xf>
    <xf numFmtId="0" fontId="69" fillId="35" borderId="91" applyNumberFormat="0" applyProtection="0">
      <alignment horizontal="right" vertical="center"/>
    </xf>
    <xf numFmtId="4" fontId="69" fillId="36" borderId="91" applyNumberFormat="0" applyProtection="0">
      <alignment horizontal="right" vertical="center"/>
    </xf>
    <xf numFmtId="0" fontId="69" fillId="36" borderId="91" applyNumberFormat="0" applyProtection="0">
      <alignment horizontal="right" vertical="center"/>
    </xf>
    <xf numFmtId="4" fontId="69" fillId="37" borderId="91" applyNumberFormat="0" applyProtection="0">
      <alignment horizontal="right" vertical="center"/>
    </xf>
    <xf numFmtId="0" fontId="69" fillId="37" borderId="91" applyNumberFormat="0" applyProtection="0">
      <alignment horizontal="right" vertical="center"/>
    </xf>
    <xf numFmtId="4" fontId="69" fillId="15" borderId="91" applyNumberFormat="0" applyProtection="0">
      <alignment horizontal="right" vertical="center"/>
    </xf>
    <xf numFmtId="0" fontId="69" fillId="15" borderId="91" applyNumberFormat="0" applyProtection="0">
      <alignment horizontal="right" vertical="center"/>
    </xf>
    <xf numFmtId="0" fontId="32" fillId="33" borderId="91" applyNumberFormat="0" applyProtection="0">
      <alignment horizontal="left" vertical="center" indent="1"/>
    </xf>
    <xf numFmtId="0" fontId="32" fillId="33" borderId="91" applyNumberFormat="0" applyProtection="0">
      <alignment horizontal="left" vertical="top" indent="1"/>
    </xf>
    <xf numFmtId="0" fontId="32" fillId="39" borderId="91" applyNumberFormat="0" applyProtection="0">
      <alignment horizontal="left" vertical="center" indent="1"/>
    </xf>
    <xf numFmtId="0" fontId="32" fillId="39" borderId="91" applyNumberFormat="0" applyProtection="0">
      <alignment horizontal="left" vertical="top" indent="1"/>
    </xf>
    <xf numFmtId="0" fontId="32" fillId="15" borderId="91" applyNumberFormat="0" applyProtection="0">
      <alignment horizontal="left" vertical="center" indent="1"/>
    </xf>
    <xf numFmtId="0" fontId="32" fillId="15" borderId="91" applyNumberFormat="0" applyProtection="0">
      <alignment horizontal="left" vertical="top" indent="1"/>
    </xf>
    <xf numFmtId="0" fontId="32" fillId="40" borderId="91" applyNumberFormat="0" applyProtection="0">
      <alignment horizontal="left" vertical="center" indent="1"/>
    </xf>
    <xf numFmtId="0" fontId="32" fillId="40" borderId="91" applyNumberFormat="0" applyProtection="0">
      <alignment horizontal="left" vertical="top" indent="1"/>
    </xf>
    <xf numFmtId="4" fontId="69" fillId="40" borderId="91" applyNumberFormat="0" applyProtection="0">
      <alignment vertical="center"/>
    </xf>
    <xf numFmtId="0" fontId="69" fillId="40" borderId="91" applyNumberFormat="0" applyProtection="0">
      <alignment vertical="center"/>
    </xf>
    <xf numFmtId="4" fontId="71" fillId="40" borderId="91" applyNumberFormat="0" applyProtection="0">
      <alignment vertical="center"/>
    </xf>
    <xf numFmtId="0" fontId="71" fillId="40" borderId="91" applyNumberFormat="0" applyProtection="0">
      <alignment vertical="center"/>
    </xf>
    <xf numFmtId="4" fontId="67" fillId="15" borderId="92" applyNumberFormat="0" applyProtection="0">
      <alignment horizontal="left" vertical="center" indent="1"/>
    </xf>
    <xf numFmtId="0" fontId="67" fillId="15" borderId="92" applyNumberFormat="0" applyProtection="0">
      <alignment horizontal="left" vertical="center" indent="1"/>
    </xf>
    <xf numFmtId="0" fontId="41" fillId="30" borderId="91" applyNumberFormat="0" applyProtection="0">
      <alignment horizontal="left" vertical="top" indent="1"/>
    </xf>
    <xf numFmtId="4" fontId="69" fillId="40" borderId="91" applyNumberFormat="0" applyProtection="0">
      <alignment horizontal="right" vertical="center"/>
    </xf>
    <xf numFmtId="0" fontId="69" fillId="40" borderId="91" applyNumberFormat="0" applyProtection="0">
      <alignment horizontal="right" vertical="center"/>
    </xf>
    <xf numFmtId="4" fontId="71" fillId="40" borderId="91" applyNumberFormat="0" applyProtection="0">
      <alignment horizontal="right" vertical="center"/>
    </xf>
    <xf numFmtId="0" fontId="71" fillId="40" borderId="91" applyNumberFormat="0" applyProtection="0">
      <alignment horizontal="right" vertical="center"/>
    </xf>
    <xf numFmtId="4" fontId="67" fillId="15" borderId="91" applyNumberFormat="0" applyProtection="0">
      <alignment horizontal="left" vertical="center" indent="1"/>
    </xf>
    <xf numFmtId="0" fontId="67" fillId="15" borderId="91" applyNumberFormat="0" applyProtection="0">
      <alignment horizontal="left" vertical="center" indent="1"/>
    </xf>
    <xf numFmtId="0" fontId="41" fillId="39" borderId="91" applyNumberFormat="0" applyProtection="0">
      <alignment horizontal="left" vertical="top" indent="1"/>
    </xf>
    <xf numFmtId="4" fontId="73" fillId="40" borderId="91" applyNumberFormat="0" applyProtection="0">
      <alignment horizontal="right" vertical="center"/>
    </xf>
    <xf numFmtId="0" fontId="73" fillId="40" borderId="91" applyNumberFormat="0" applyProtection="0">
      <alignment horizontal="righ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9" fillId="12" borderId="94" applyNumberFormat="0" applyAlignment="0" applyProtection="0">
      <alignment vertical="center"/>
    </xf>
    <xf numFmtId="0" fontId="36" fillId="0" borderId="80">
      <protection locked="0"/>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2"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3"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9" fillId="12" borderId="94"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3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8" fillId="41" borderId="95"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31" borderId="94" applyNumberFormat="0" applyAlignment="0" applyProtection="0">
      <alignment vertical="center"/>
    </xf>
    <xf numFmtId="0" fontId="22" fillId="41" borderId="94" applyNumberFormat="0" applyAlignment="0" applyProtection="0">
      <alignment vertical="center"/>
    </xf>
    <xf numFmtId="0" fontId="22" fillId="41" borderId="94" applyNumberFormat="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0" fontId="21" fillId="0" borderId="93" applyNumberFormat="0" applyFill="0" applyAlignment="0" applyProtection="0">
      <alignment vertical="center"/>
    </xf>
    <xf numFmtId="185" fontId="40" fillId="0" borderId="88" applyAlignment="0" applyProtection="0"/>
    <xf numFmtId="0" fontId="52" fillId="0" borderId="80">
      <alignment horizontal="left" vertical="center"/>
    </xf>
    <xf numFmtId="10" fontId="51" fillId="30" borderId="49" applyNumberFormat="0" applyBorder="0" applyAlignment="0" applyProtection="0"/>
    <xf numFmtId="0" fontId="51" fillId="30" borderId="49" applyNumberFormat="0" applyBorder="0" applyAlignment="0" applyProtection="0"/>
    <xf numFmtId="0" fontId="73" fillId="40" borderId="91" applyNumberFormat="0" applyProtection="0">
      <alignment horizontal="right" vertical="center"/>
    </xf>
    <xf numFmtId="4" fontId="73" fillId="40" borderId="91" applyNumberFormat="0" applyProtection="0">
      <alignment horizontal="right" vertical="center"/>
    </xf>
    <xf numFmtId="0" fontId="41" fillId="39" borderId="91" applyNumberFormat="0" applyProtection="0">
      <alignment horizontal="left" vertical="top" indent="1"/>
    </xf>
    <xf numFmtId="0" fontId="67" fillId="15" borderId="91" applyNumberFormat="0" applyProtection="0">
      <alignment horizontal="left" vertical="center" indent="1"/>
    </xf>
    <xf numFmtId="4" fontId="67" fillId="15" borderId="91" applyNumberFormat="0" applyProtection="0">
      <alignment horizontal="left" vertical="center" indent="1"/>
    </xf>
    <xf numFmtId="0" fontId="71" fillId="40" borderId="91" applyNumberFormat="0" applyProtection="0">
      <alignment horizontal="right" vertical="center"/>
    </xf>
    <xf numFmtId="4" fontId="71" fillId="40" borderId="91" applyNumberFormat="0" applyProtection="0">
      <alignment horizontal="right" vertical="center"/>
    </xf>
    <xf numFmtId="0" fontId="69" fillId="40" borderId="91" applyNumberFormat="0" applyProtection="0">
      <alignment horizontal="right" vertical="center"/>
    </xf>
    <xf numFmtId="4" fontId="69" fillId="40" borderId="91" applyNumberFormat="0" applyProtection="0">
      <alignment horizontal="right" vertical="center"/>
    </xf>
    <xf numFmtId="0" fontId="41" fillId="30" borderId="91" applyNumberFormat="0" applyProtection="0">
      <alignment horizontal="left" vertical="top" indent="1"/>
    </xf>
    <xf numFmtId="0" fontId="67" fillId="15" borderId="92" applyNumberFormat="0" applyProtection="0">
      <alignment horizontal="left" vertical="center" indent="1"/>
    </xf>
    <xf numFmtId="4" fontId="67" fillId="15" borderId="92" applyNumberFormat="0" applyProtection="0">
      <alignment horizontal="left" vertical="center" indent="1"/>
    </xf>
    <xf numFmtId="0" fontId="71" fillId="40" borderId="91" applyNumberFormat="0" applyProtection="0">
      <alignment vertical="center"/>
    </xf>
    <xf numFmtId="4" fontId="71" fillId="40" borderId="91" applyNumberFormat="0" applyProtection="0">
      <alignment vertical="center"/>
    </xf>
    <xf numFmtId="0" fontId="69" fillId="40" borderId="91" applyNumberFormat="0" applyProtection="0">
      <alignment vertical="center"/>
    </xf>
    <xf numFmtId="4" fontId="69" fillId="40" borderId="91" applyNumberFormat="0" applyProtection="0">
      <alignment vertical="center"/>
    </xf>
    <xf numFmtId="0" fontId="32" fillId="40" borderId="91" applyNumberFormat="0" applyProtection="0">
      <alignment horizontal="left" vertical="top" indent="1"/>
    </xf>
    <xf numFmtId="0" fontId="32" fillId="40" borderId="91" applyNumberFormat="0" applyProtection="0">
      <alignment horizontal="left" vertical="center" indent="1"/>
    </xf>
    <xf numFmtId="0" fontId="32" fillId="15" borderId="91" applyNumberFormat="0" applyProtection="0">
      <alignment horizontal="left" vertical="top" indent="1"/>
    </xf>
    <xf numFmtId="0" fontId="32" fillId="15" borderId="91" applyNumberFormat="0" applyProtection="0">
      <alignment horizontal="left" vertical="center" indent="1"/>
    </xf>
    <xf numFmtId="0" fontId="32" fillId="39" borderId="91" applyNumberFormat="0" applyProtection="0">
      <alignment horizontal="left" vertical="top" indent="1"/>
    </xf>
    <xf numFmtId="0" fontId="32" fillId="39" borderId="91" applyNumberFormat="0" applyProtection="0">
      <alignment horizontal="left" vertical="center" indent="1"/>
    </xf>
    <xf numFmtId="0" fontId="32" fillId="33" borderId="91" applyNumberFormat="0" applyProtection="0">
      <alignment horizontal="left" vertical="top" indent="1"/>
    </xf>
    <xf numFmtId="0" fontId="32" fillId="33" borderId="91" applyNumberFormat="0" applyProtection="0">
      <alignment horizontal="left" vertical="center" indent="1"/>
    </xf>
    <xf numFmtId="0" fontId="69" fillId="15" borderId="91" applyNumberFormat="0" applyProtection="0">
      <alignment horizontal="right" vertical="center"/>
    </xf>
    <xf numFmtId="4" fontId="69" fillId="15" borderId="91" applyNumberFormat="0" applyProtection="0">
      <alignment horizontal="right" vertical="center"/>
    </xf>
    <xf numFmtId="0" fontId="69" fillId="37" borderId="91" applyNumberFormat="0" applyProtection="0">
      <alignment horizontal="right" vertical="center"/>
    </xf>
    <xf numFmtId="4" fontId="69" fillId="37" borderId="91" applyNumberFormat="0" applyProtection="0">
      <alignment horizontal="right" vertical="center"/>
    </xf>
    <xf numFmtId="0" fontId="69" fillId="36" borderId="91" applyNumberFormat="0" applyProtection="0">
      <alignment horizontal="right" vertical="center"/>
    </xf>
    <xf numFmtId="4" fontId="69" fillId="36" borderId="91" applyNumberFormat="0" applyProtection="0">
      <alignment horizontal="right" vertical="center"/>
    </xf>
    <xf numFmtId="0" fontId="69" fillId="35" borderId="91" applyNumberFormat="0" applyProtection="0">
      <alignment horizontal="right" vertical="center"/>
    </xf>
    <xf numFmtId="4" fontId="69" fillId="35" borderId="91" applyNumberFormat="0" applyProtection="0">
      <alignment horizontal="right" vertical="center"/>
    </xf>
    <xf numFmtId="0" fontId="69" fillId="13" borderId="91" applyNumberFormat="0" applyProtection="0">
      <alignment horizontal="right" vertical="center"/>
    </xf>
    <xf numFmtId="4" fontId="69" fillId="13" borderId="91" applyNumberFormat="0" applyProtection="0">
      <alignment horizontal="right" vertical="center"/>
    </xf>
    <xf numFmtId="0" fontId="69" fillId="21" borderId="91" applyNumberFormat="0" applyProtection="0">
      <alignment horizontal="right" vertical="center"/>
    </xf>
    <xf numFmtId="4" fontId="69" fillId="21" borderId="91" applyNumberFormat="0" applyProtection="0">
      <alignment horizontal="right" vertical="center"/>
    </xf>
    <xf numFmtId="0" fontId="69" fillId="7" borderId="91" applyNumberFormat="0" applyProtection="0">
      <alignment horizontal="right" vertical="center"/>
    </xf>
    <xf numFmtId="4" fontId="69" fillId="7" borderId="91" applyNumberFormat="0" applyProtection="0">
      <alignment horizontal="right" vertical="center"/>
    </xf>
    <xf numFmtId="0" fontId="69" fillId="17" borderId="91" applyNumberFormat="0" applyProtection="0">
      <alignment horizontal="right" vertical="center"/>
    </xf>
    <xf numFmtId="4" fontId="69" fillId="17" borderId="91" applyNumberFormat="0" applyProtection="0">
      <alignment horizontal="right" vertical="center"/>
    </xf>
    <xf numFmtId="0" fontId="69" fillId="2" borderId="91" applyNumberFormat="0" applyProtection="0">
      <alignment horizontal="right" vertical="center"/>
    </xf>
    <xf numFmtId="4" fontId="69" fillId="2" borderId="91" applyNumberFormat="0" applyProtection="0">
      <alignment horizontal="right" vertical="center"/>
    </xf>
    <xf numFmtId="0" fontId="69" fillId="34" borderId="91" applyNumberFormat="0" applyProtection="0">
      <alignment horizontal="right" vertical="center"/>
    </xf>
    <xf numFmtId="4" fontId="69" fillId="34" borderId="91" applyNumberFormat="0" applyProtection="0">
      <alignment horizontal="right" vertical="center"/>
    </xf>
    <xf numFmtId="0" fontId="70" fillId="32" borderId="91" applyNumberFormat="0" applyProtection="0">
      <alignment horizontal="left" vertical="top" indent="1"/>
    </xf>
    <xf numFmtId="0" fontId="69" fillId="32" borderId="91" applyNumberFormat="0" applyProtection="0">
      <alignment horizontal="left" vertical="center" indent="1"/>
    </xf>
    <xf numFmtId="4" fontId="69" fillId="32" borderId="91" applyNumberFormat="0" applyProtection="0">
      <alignment horizontal="left" vertical="center" indent="1"/>
    </xf>
    <xf numFmtId="0" fontId="68" fillId="32" borderId="91" applyNumberFormat="0" applyProtection="0">
      <alignment vertical="center"/>
    </xf>
    <xf numFmtId="4" fontId="68" fillId="32" borderId="91" applyNumberFormat="0" applyProtection="0">
      <alignment vertical="center"/>
    </xf>
    <xf numFmtId="0" fontId="67" fillId="32" borderId="91" applyNumberFormat="0" applyProtection="0">
      <alignment vertical="center"/>
    </xf>
    <xf numFmtId="4" fontId="67" fillId="32" borderId="91" applyNumberForma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3"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30"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10" fillId="51" borderId="90" applyNumberFormat="0" applyFont="0" applyAlignment="0" applyProtection="0">
      <alignment vertical="center"/>
    </xf>
    <xf numFmtId="0" fontId="6" fillId="0" borderId="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185" fontId="40" fillId="0" borderId="97" applyAlignment="0" applyProtection="0"/>
    <xf numFmtId="0" fontId="52" fillId="0" borderId="98">
      <alignment horizontal="left" vertical="center"/>
    </xf>
    <xf numFmtId="10" fontId="51" fillId="30" borderId="96" applyNumberFormat="0" applyBorder="0" applyAlignment="0" applyProtection="0"/>
    <xf numFmtId="0" fontId="51" fillId="30" borderId="96" applyNumberFormat="0" applyBorder="0" applyAlignment="0" applyProtection="0"/>
    <xf numFmtId="0" fontId="73" fillId="40" borderId="100" applyNumberFormat="0" applyProtection="0">
      <alignment horizontal="right" vertical="center"/>
    </xf>
    <xf numFmtId="4" fontId="73" fillId="40" borderId="100" applyNumberFormat="0" applyProtection="0">
      <alignment horizontal="right" vertical="center"/>
    </xf>
    <xf numFmtId="0" fontId="41" fillId="39" borderId="100" applyNumberFormat="0" applyProtection="0">
      <alignment horizontal="left" vertical="top" indent="1"/>
    </xf>
    <xf numFmtId="0" fontId="67" fillId="15" borderId="100" applyNumberFormat="0" applyProtection="0">
      <alignment horizontal="left" vertical="center" indent="1"/>
    </xf>
    <xf numFmtId="4" fontId="67" fillId="15" borderId="100" applyNumberFormat="0" applyProtection="0">
      <alignment horizontal="left" vertical="center" indent="1"/>
    </xf>
    <xf numFmtId="0" fontId="71" fillId="40" borderId="100" applyNumberFormat="0" applyProtection="0">
      <alignment horizontal="right" vertical="center"/>
    </xf>
    <xf numFmtId="4" fontId="71" fillId="40" borderId="100" applyNumberFormat="0" applyProtection="0">
      <alignment horizontal="right" vertical="center"/>
    </xf>
    <xf numFmtId="0" fontId="69" fillId="40" borderId="100" applyNumberFormat="0" applyProtection="0">
      <alignment horizontal="right" vertical="center"/>
    </xf>
    <xf numFmtId="4" fontId="69" fillId="40" borderId="100" applyNumberFormat="0" applyProtection="0">
      <alignment horizontal="right" vertical="center"/>
    </xf>
    <xf numFmtId="0" fontId="41" fillId="30" borderId="100" applyNumberFormat="0" applyProtection="0">
      <alignment horizontal="left" vertical="top" indent="1"/>
    </xf>
    <xf numFmtId="0" fontId="67" fillId="15" borderId="101" applyNumberFormat="0" applyProtection="0">
      <alignment horizontal="left" vertical="center" indent="1"/>
    </xf>
    <xf numFmtId="4" fontId="67" fillId="15" borderId="101" applyNumberFormat="0" applyProtection="0">
      <alignment horizontal="left" vertical="center" indent="1"/>
    </xf>
    <xf numFmtId="0" fontId="71" fillId="40" borderId="100" applyNumberFormat="0" applyProtection="0">
      <alignment vertical="center"/>
    </xf>
    <xf numFmtId="4" fontId="71" fillId="40" borderId="100" applyNumberFormat="0" applyProtection="0">
      <alignment vertical="center"/>
    </xf>
    <xf numFmtId="0" fontId="69" fillId="40" borderId="100" applyNumberFormat="0" applyProtection="0">
      <alignment vertical="center"/>
    </xf>
    <xf numFmtId="4" fontId="69" fillId="40" borderId="100" applyNumberFormat="0" applyProtection="0">
      <alignment vertical="center"/>
    </xf>
    <xf numFmtId="0" fontId="32" fillId="40" borderId="100" applyNumberFormat="0" applyProtection="0">
      <alignment horizontal="left" vertical="top" indent="1"/>
    </xf>
    <xf numFmtId="0" fontId="32" fillId="40" borderId="100" applyNumberFormat="0" applyProtection="0">
      <alignment horizontal="left" vertical="center" indent="1"/>
    </xf>
    <xf numFmtId="0" fontId="32" fillId="15" borderId="100" applyNumberFormat="0" applyProtection="0">
      <alignment horizontal="left" vertical="top" indent="1"/>
    </xf>
    <xf numFmtId="0" fontId="32" fillId="15" borderId="100" applyNumberFormat="0" applyProtection="0">
      <alignment horizontal="left" vertical="center" indent="1"/>
    </xf>
    <xf numFmtId="0" fontId="32" fillId="39" borderId="100" applyNumberFormat="0" applyProtection="0">
      <alignment horizontal="left" vertical="top" indent="1"/>
    </xf>
    <xf numFmtId="0" fontId="32" fillId="39" borderId="100" applyNumberFormat="0" applyProtection="0">
      <alignment horizontal="left" vertical="center" indent="1"/>
    </xf>
    <xf numFmtId="0" fontId="32" fillId="33" borderId="100" applyNumberFormat="0" applyProtection="0">
      <alignment horizontal="left" vertical="top" indent="1"/>
    </xf>
    <xf numFmtId="0" fontId="32" fillId="33" borderId="100" applyNumberFormat="0" applyProtection="0">
      <alignment horizontal="left" vertical="center" indent="1"/>
    </xf>
    <xf numFmtId="0" fontId="69" fillId="15" borderId="100" applyNumberFormat="0" applyProtection="0">
      <alignment horizontal="right" vertical="center"/>
    </xf>
    <xf numFmtId="4" fontId="69" fillId="15" borderId="100" applyNumberFormat="0" applyProtection="0">
      <alignment horizontal="right" vertical="center"/>
    </xf>
    <xf numFmtId="0" fontId="69" fillId="37" borderId="100" applyNumberFormat="0" applyProtection="0">
      <alignment horizontal="right" vertical="center"/>
    </xf>
    <xf numFmtId="4" fontId="69" fillId="37" borderId="100" applyNumberFormat="0" applyProtection="0">
      <alignment horizontal="right" vertical="center"/>
    </xf>
    <xf numFmtId="0" fontId="69" fillId="36" borderId="100" applyNumberFormat="0" applyProtection="0">
      <alignment horizontal="right" vertical="center"/>
    </xf>
    <xf numFmtId="4" fontId="69" fillId="36" borderId="100" applyNumberFormat="0" applyProtection="0">
      <alignment horizontal="right" vertical="center"/>
    </xf>
    <xf numFmtId="0" fontId="69" fillId="35" borderId="100" applyNumberFormat="0" applyProtection="0">
      <alignment horizontal="right" vertical="center"/>
    </xf>
    <xf numFmtId="4" fontId="69" fillId="35" borderId="100" applyNumberFormat="0" applyProtection="0">
      <alignment horizontal="right" vertical="center"/>
    </xf>
    <xf numFmtId="0" fontId="69" fillId="13" borderId="100" applyNumberFormat="0" applyProtection="0">
      <alignment horizontal="right" vertical="center"/>
    </xf>
    <xf numFmtId="4" fontId="69" fillId="13" borderId="100" applyNumberFormat="0" applyProtection="0">
      <alignment horizontal="right" vertical="center"/>
    </xf>
    <xf numFmtId="0" fontId="69" fillId="21" borderId="100" applyNumberFormat="0" applyProtection="0">
      <alignment horizontal="right" vertical="center"/>
    </xf>
    <xf numFmtId="4" fontId="69" fillId="21" borderId="100" applyNumberFormat="0" applyProtection="0">
      <alignment horizontal="right" vertical="center"/>
    </xf>
    <xf numFmtId="0" fontId="69" fillId="7" borderId="100" applyNumberFormat="0" applyProtection="0">
      <alignment horizontal="right" vertical="center"/>
    </xf>
    <xf numFmtId="4" fontId="69" fillId="7" borderId="100" applyNumberFormat="0" applyProtection="0">
      <alignment horizontal="right" vertical="center"/>
    </xf>
    <xf numFmtId="0" fontId="69" fillId="17" borderId="100" applyNumberFormat="0" applyProtection="0">
      <alignment horizontal="right" vertical="center"/>
    </xf>
    <xf numFmtId="4" fontId="69" fillId="17" borderId="100" applyNumberFormat="0" applyProtection="0">
      <alignment horizontal="right" vertical="center"/>
    </xf>
    <xf numFmtId="0" fontId="69" fillId="2" borderId="100" applyNumberFormat="0" applyProtection="0">
      <alignment horizontal="right" vertical="center"/>
    </xf>
    <xf numFmtId="4" fontId="69" fillId="2" borderId="100" applyNumberFormat="0" applyProtection="0">
      <alignment horizontal="right" vertical="center"/>
    </xf>
    <xf numFmtId="0" fontId="69" fillId="34" borderId="100" applyNumberFormat="0" applyProtection="0">
      <alignment horizontal="right" vertical="center"/>
    </xf>
    <xf numFmtId="4" fontId="69" fillId="34" borderId="100" applyNumberFormat="0" applyProtection="0">
      <alignment horizontal="right" vertical="center"/>
    </xf>
    <xf numFmtId="0" fontId="70" fillId="32" borderId="100" applyNumberFormat="0" applyProtection="0">
      <alignment horizontal="left" vertical="top" indent="1"/>
    </xf>
    <xf numFmtId="0" fontId="69" fillId="32" borderId="100" applyNumberFormat="0" applyProtection="0">
      <alignment horizontal="left" vertical="center" indent="1"/>
    </xf>
    <xf numFmtId="4" fontId="69" fillId="32" borderId="100" applyNumberFormat="0" applyProtection="0">
      <alignment horizontal="left" vertical="center" indent="1"/>
    </xf>
    <xf numFmtId="0" fontId="68" fillId="32" borderId="100" applyNumberFormat="0" applyProtection="0">
      <alignment vertical="center"/>
    </xf>
    <xf numFmtId="4" fontId="68" fillId="32" borderId="100" applyNumberFormat="0" applyProtection="0">
      <alignment vertical="center"/>
    </xf>
    <xf numFmtId="0" fontId="67" fillId="32" borderId="100" applyNumberFormat="0" applyProtection="0">
      <alignment vertical="center"/>
    </xf>
    <xf numFmtId="4" fontId="67" fillId="32" borderId="100" applyNumberForma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36" fillId="0" borderId="80">
      <protection locked="0"/>
    </xf>
    <xf numFmtId="0" fontId="52" fillId="0" borderId="80">
      <alignment horizontal="lef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4" fontId="67" fillId="32" borderId="100" applyNumberFormat="0" applyProtection="0">
      <alignment vertical="center"/>
    </xf>
    <xf numFmtId="0" fontId="67" fillId="32" borderId="100" applyNumberFormat="0" applyProtection="0">
      <alignment vertical="center"/>
    </xf>
    <xf numFmtId="4" fontId="68" fillId="32" borderId="100" applyNumberFormat="0" applyProtection="0">
      <alignment vertical="center"/>
    </xf>
    <xf numFmtId="0" fontId="68" fillId="32" borderId="100" applyNumberFormat="0" applyProtection="0">
      <alignment vertical="center"/>
    </xf>
    <xf numFmtId="4" fontId="69" fillId="32" borderId="100" applyNumberFormat="0" applyProtection="0">
      <alignment horizontal="left" vertical="center" indent="1"/>
    </xf>
    <xf numFmtId="0" fontId="69" fillId="32" borderId="100" applyNumberFormat="0" applyProtection="0">
      <alignment horizontal="left" vertical="center" indent="1"/>
    </xf>
    <xf numFmtId="0" fontId="70" fillId="32" borderId="100" applyNumberFormat="0" applyProtection="0">
      <alignment horizontal="left" vertical="top" indent="1"/>
    </xf>
    <xf numFmtId="4" fontId="69" fillId="34" borderId="100" applyNumberFormat="0" applyProtection="0">
      <alignment horizontal="right" vertical="center"/>
    </xf>
    <xf numFmtId="0" fontId="69" fillId="34" borderId="100" applyNumberFormat="0" applyProtection="0">
      <alignment horizontal="right" vertical="center"/>
    </xf>
    <xf numFmtId="4" fontId="69" fillId="2" borderId="100" applyNumberFormat="0" applyProtection="0">
      <alignment horizontal="right" vertical="center"/>
    </xf>
    <xf numFmtId="0" fontId="69" fillId="2" borderId="100" applyNumberFormat="0" applyProtection="0">
      <alignment horizontal="right" vertical="center"/>
    </xf>
    <xf numFmtId="4" fontId="69" fillId="17" borderId="100" applyNumberFormat="0" applyProtection="0">
      <alignment horizontal="right" vertical="center"/>
    </xf>
    <xf numFmtId="0" fontId="69" fillId="17" borderId="100" applyNumberFormat="0" applyProtection="0">
      <alignment horizontal="right" vertical="center"/>
    </xf>
    <xf numFmtId="4" fontId="69" fillId="7" borderId="100" applyNumberFormat="0" applyProtection="0">
      <alignment horizontal="right" vertical="center"/>
    </xf>
    <xf numFmtId="0" fontId="69" fillId="7" borderId="100" applyNumberFormat="0" applyProtection="0">
      <alignment horizontal="right" vertical="center"/>
    </xf>
    <xf numFmtId="4" fontId="69" fillId="21" borderId="100" applyNumberFormat="0" applyProtection="0">
      <alignment horizontal="right" vertical="center"/>
    </xf>
    <xf numFmtId="0" fontId="69" fillId="21" borderId="100" applyNumberFormat="0" applyProtection="0">
      <alignment horizontal="right" vertical="center"/>
    </xf>
    <xf numFmtId="4" fontId="69" fillId="13" borderId="100" applyNumberFormat="0" applyProtection="0">
      <alignment horizontal="right" vertical="center"/>
    </xf>
    <xf numFmtId="0" fontId="69" fillId="13" borderId="100" applyNumberFormat="0" applyProtection="0">
      <alignment horizontal="right" vertical="center"/>
    </xf>
    <xf numFmtId="4" fontId="69" fillId="35" borderId="100" applyNumberFormat="0" applyProtection="0">
      <alignment horizontal="right" vertical="center"/>
    </xf>
    <xf numFmtId="0" fontId="69" fillId="35" borderId="100" applyNumberFormat="0" applyProtection="0">
      <alignment horizontal="right" vertical="center"/>
    </xf>
    <xf numFmtId="4" fontId="69" fillId="36" borderId="100" applyNumberFormat="0" applyProtection="0">
      <alignment horizontal="right" vertical="center"/>
    </xf>
    <xf numFmtId="0" fontId="69" fillId="36" borderId="100" applyNumberFormat="0" applyProtection="0">
      <alignment horizontal="right" vertical="center"/>
    </xf>
    <xf numFmtId="4" fontId="69" fillId="37" borderId="100" applyNumberFormat="0" applyProtection="0">
      <alignment horizontal="right" vertical="center"/>
    </xf>
    <xf numFmtId="0" fontId="69" fillId="37" borderId="100" applyNumberFormat="0" applyProtection="0">
      <alignment horizontal="right" vertical="center"/>
    </xf>
    <xf numFmtId="4" fontId="69" fillId="15" borderId="100" applyNumberFormat="0" applyProtection="0">
      <alignment horizontal="right" vertical="center"/>
    </xf>
    <xf numFmtId="0" fontId="69" fillId="15" borderId="100" applyNumberFormat="0" applyProtection="0">
      <alignment horizontal="right" vertical="center"/>
    </xf>
    <xf numFmtId="0" fontId="32" fillId="33" borderId="100" applyNumberFormat="0" applyProtection="0">
      <alignment horizontal="left" vertical="center" indent="1"/>
    </xf>
    <xf numFmtId="0" fontId="32" fillId="33" borderId="100" applyNumberFormat="0" applyProtection="0">
      <alignment horizontal="left" vertical="top" indent="1"/>
    </xf>
    <xf numFmtId="0" fontId="32" fillId="39" borderId="100" applyNumberFormat="0" applyProtection="0">
      <alignment horizontal="left" vertical="center" indent="1"/>
    </xf>
    <xf numFmtId="0" fontId="32" fillId="39" borderId="100" applyNumberFormat="0" applyProtection="0">
      <alignment horizontal="left" vertical="top" indent="1"/>
    </xf>
    <xf numFmtId="0" fontId="32" fillId="15" borderId="100" applyNumberFormat="0" applyProtection="0">
      <alignment horizontal="left" vertical="center" indent="1"/>
    </xf>
    <xf numFmtId="0" fontId="32" fillId="15" borderId="100" applyNumberFormat="0" applyProtection="0">
      <alignment horizontal="left" vertical="top" indent="1"/>
    </xf>
    <xf numFmtId="0" fontId="32" fillId="40" borderId="100" applyNumberFormat="0" applyProtection="0">
      <alignment horizontal="left" vertical="center" indent="1"/>
    </xf>
    <xf numFmtId="0" fontId="32" fillId="40" borderId="100" applyNumberFormat="0" applyProtection="0">
      <alignment horizontal="left" vertical="top" indent="1"/>
    </xf>
    <xf numFmtId="4" fontId="69" fillId="40" borderId="100" applyNumberFormat="0" applyProtection="0">
      <alignment vertical="center"/>
    </xf>
    <xf numFmtId="0" fontId="69" fillId="40" borderId="100" applyNumberFormat="0" applyProtection="0">
      <alignment vertical="center"/>
    </xf>
    <xf numFmtId="4" fontId="71" fillId="40" borderId="100" applyNumberFormat="0" applyProtection="0">
      <alignment vertical="center"/>
    </xf>
    <xf numFmtId="0" fontId="71" fillId="40" borderId="100" applyNumberFormat="0" applyProtection="0">
      <alignment vertical="center"/>
    </xf>
    <xf numFmtId="4" fontId="67" fillId="15" borderId="101" applyNumberFormat="0" applyProtection="0">
      <alignment horizontal="left" vertical="center" indent="1"/>
    </xf>
    <xf numFmtId="0" fontId="67" fillId="15" borderId="101" applyNumberFormat="0" applyProtection="0">
      <alignment horizontal="left" vertical="center" indent="1"/>
    </xf>
    <xf numFmtId="0" fontId="41" fillId="30" borderId="100" applyNumberFormat="0" applyProtection="0">
      <alignment horizontal="left" vertical="top" indent="1"/>
    </xf>
    <xf numFmtId="4" fontId="69" fillId="40" borderId="100" applyNumberFormat="0" applyProtection="0">
      <alignment horizontal="right" vertical="center"/>
    </xf>
    <xf numFmtId="0" fontId="69" fillId="40" borderId="100" applyNumberFormat="0" applyProtection="0">
      <alignment horizontal="right" vertical="center"/>
    </xf>
    <xf numFmtId="4" fontId="71" fillId="40" borderId="100" applyNumberFormat="0" applyProtection="0">
      <alignment horizontal="right" vertical="center"/>
    </xf>
    <xf numFmtId="0" fontId="71" fillId="40" borderId="100" applyNumberFormat="0" applyProtection="0">
      <alignment horizontal="right" vertical="center"/>
    </xf>
    <xf numFmtId="4" fontId="67" fillId="15" borderId="100" applyNumberFormat="0" applyProtection="0">
      <alignment horizontal="left" vertical="center" indent="1"/>
    </xf>
    <xf numFmtId="0" fontId="67" fillId="15" borderId="100" applyNumberFormat="0" applyProtection="0">
      <alignment horizontal="left" vertical="center" indent="1"/>
    </xf>
    <xf numFmtId="0" fontId="41" fillId="39" borderId="100" applyNumberFormat="0" applyProtection="0">
      <alignment horizontal="left" vertical="top" indent="1"/>
    </xf>
    <xf numFmtId="4" fontId="73" fillId="40" borderId="100" applyNumberFormat="0" applyProtection="0">
      <alignment horizontal="right" vertical="center"/>
    </xf>
    <xf numFmtId="0" fontId="73" fillId="40" borderId="100" applyNumberFormat="0" applyProtection="0">
      <alignment horizontal="righ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9" fillId="12" borderId="103" applyNumberFormat="0" applyAlignment="0" applyProtection="0">
      <alignment vertical="center"/>
    </xf>
    <xf numFmtId="0" fontId="36" fillId="0" borderId="98">
      <protection locked="0"/>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9" fillId="12" borderId="103" applyNumberFormat="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9" fillId="12" borderId="103" applyNumberFormat="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9" fillId="12" borderId="103" applyNumberFormat="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3"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9" fillId="12" borderId="103"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3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8" fillId="41" borderId="104"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31" borderId="103" applyNumberFormat="0" applyAlignment="0" applyProtection="0">
      <alignment vertical="center"/>
    </xf>
    <xf numFmtId="0" fontId="22" fillId="41" borderId="103" applyNumberFormat="0" applyAlignment="0" applyProtection="0">
      <alignment vertical="center"/>
    </xf>
    <xf numFmtId="0" fontId="22" fillId="41" borderId="103" applyNumberFormat="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0" fontId="21" fillId="0" borderId="102" applyNumberFormat="0" applyFill="0" applyAlignment="0" applyProtection="0">
      <alignment vertical="center"/>
    </xf>
    <xf numFmtId="185" fontId="40" fillId="0" borderId="97" applyAlignment="0" applyProtection="0"/>
    <xf numFmtId="0" fontId="52" fillId="0" borderId="98">
      <alignment horizontal="left" vertical="center"/>
    </xf>
    <xf numFmtId="10" fontId="51" fillId="30" borderId="96" applyNumberFormat="0" applyBorder="0" applyAlignment="0" applyProtection="0"/>
    <xf numFmtId="0" fontId="51" fillId="30" borderId="96" applyNumberFormat="0" applyBorder="0" applyAlignment="0" applyProtection="0"/>
    <xf numFmtId="0" fontId="73" fillId="40" borderId="100" applyNumberFormat="0" applyProtection="0">
      <alignment horizontal="right" vertical="center"/>
    </xf>
    <xf numFmtId="4" fontId="73" fillId="40" borderId="100" applyNumberFormat="0" applyProtection="0">
      <alignment horizontal="right" vertical="center"/>
    </xf>
    <xf numFmtId="0" fontId="41" fillId="39" borderId="100" applyNumberFormat="0" applyProtection="0">
      <alignment horizontal="left" vertical="top" indent="1"/>
    </xf>
    <xf numFmtId="0" fontId="67" fillId="15" borderId="100" applyNumberFormat="0" applyProtection="0">
      <alignment horizontal="left" vertical="center" indent="1"/>
    </xf>
    <xf numFmtId="4" fontId="67" fillId="15" borderId="100" applyNumberFormat="0" applyProtection="0">
      <alignment horizontal="left" vertical="center" indent="1"/>
    </xf>
    <xf numFmtId="0" fontId="71" fillId="40" borderId="100" applyNumberFormat="0" applyProtection="0">
      <alignment horizontal="right" vertical="center"/>
    </xf>
    <xf numFmtId="4" fontId="71" fillId="40" borderId="100" applyNumberFormat="0" applyProtection="0">
      <alignment horizontal="right" vertical="center"/>
    </xf>
    <xf numFmtId="0" fontId="69" fillId="40" borderId="100" applyNumberFormat="0" applyProtection="0">
      <alignment horizontal="right" vertical="center"/>
    </xf>
    <xf numFmtId="4" fontId="69" fillId="40" borderId="100" applyNumberFormat="0" applyProtection="0">
      <alignment horizontal="right" vertical="center"/>
    </xf>
    <xf numFmtId="0" fontId="41" fillId="30" borderId="100" applyNumberFormat="0" applyProtection="0">
      <alignment horizontal="left" vertical="top" indent="1"/>
    </xf>
    <xf numFmtId="0" fontId="67" fillId="15" borderId="101" applyNumberFormat="0" applyProtection="0">
      <alignment horizontal="left" vertical="center" indent="1"/>
    </xf>
    <xf numFmtId="4" fontId="67" fillId="15" borderId="101" applyNumberFormat="0" applyProtection="0">
      <alignment horizontal="left" vertical="center" indent="1"/>
    </xf>
    <xf numFmtId="0" fontId="71" fillId="40" borderId="100" applyNumberFormat="0" applyProtection="0">
      <alignment vertical="center"/>
    </xf>
    <xf numFmtId="4" fontId="71" fillId="40" borderId="100" applyNumberFormat="0" applyProtection="0">
      <alignment vertical="center"/>
    </xf>
    <xf numFmtId="0" fontId="69" fillId="40" borderId="100" applyNumberFormat="0" applyProtection="0">
      <alignment vertical="center"/>
    </xf>
    <xf numFmtId="4" fontId="69" fillId="40" borderId="100" applyNumberFormat="0" applyProtection="0">
      <alignment vertical="center"/>
    </xf>
    <xf numFmtId="0" fontId="32" fillId="40" borderId="100" applyNumberFormat="0" applyProtection="0">
      <alignment horizontal="left" vertical="top" indent="1"/>
    </xf>
    <xf numFmtId="0" fontId="32" fillId="40" borderId="100" applyNumberFormat="0" applyProtection="0">
      <alignment horizontal="left" vertical="center" indent="1"/>
    </xf>
    <xf numFmtId="0" fontId="32" fillId="15" borderId="100" applyNumberFormat="0" applyProtection="0">
      <alignment horizontal="left" vertical="top" indent="1"/>
    </xf>
    <xf numFmtId="0" fontId="32" fillId="15" borderId="100" applyNumberFormat="0" applyProtection="0">
      <alignment horizontal="left" vertical="center" indent="1"/>
    </xf>
    <xf numFmtId="0" fontId="32" fillId="39" borderId="100" applyNumberFormat="0" applyProtection="0">
      <alignment horizontal="left" vertical="top" indent="1"/>
    </xf>
    <xf numFmtId="0" fontId="32" fillId="39" borderId="100" applyNumberFormat="0" applyProtection="0">
      <alignment horizontal="left" vertical="center" indent="1"/>
    </xf>
    <xf numFmtId="0" fontId="32" fillId="33" borderId="100" applyNumberFormat="0" applyProtection="0">
      <alignment horizontal="left" vertical="top" indent="1"/>
    </xf>
    <xf numFmtId="0" fontId="32" fillId="33" borderId="100" applyNumberFormat="0" applyProtection="0">
      <alignment horizontal="left" vertical="center" indent="1"/>
    </xf>
    <xf numFmtId="0" fontId="69" fillId="15" borderId="100" applyNumberFormat="0" applyProtection="0">
      <alignment horizontal="right" vertical="center"/>
    </xf>
    <xf numFmtId="4" fontId="69" fillId="15" borderId="100" applyNumberFormat="0" applyProtection="0">
      <alignment horizontal="right" vertical="center"/>
    </xf>
    <xf numFmtId="0" fontId="69" fillId="37" borderId="100" applyNumberFormat="0" applyProtection="0">
      <alignment horizontal="right" vertical="center"/>
    </xf>
    <xf numFmtId="4" fontId="69" fillId="37" borderId="100" applyNumberFormat="0" applyProtection="0">
      <alignment horizontal="right" vertical="center"/>
    </xf>
    <xf numFmtId="0" fontId="69" fillId="36" borderId="100" applyNumberFormat="0" applyProtection="0">
      <alignment horizontal="right" vertical="center"/>
    </xf>
    <xf numFmtId="4" fontId="69" fillId="36" borderId="100" applyNumberFormat="0" applyProtection="0">
      <alignment horizontal="right" vertical="center"/>
    </xf>
    <xf numFmtId="0" fontId="69" fillId="35" borderId="100" applyNumberFormat="0" applyProtection="0">
      <alignment horizontal="right" vertical="center"/>
    </xf>
    <xf numFmtId="4" fontId="69" fillId="35" borderId="100" applyNumberFormat="0" applyProtection="0">
      <alignment horizontal="right" vertical="center"/>
    </xf>
    <xf numFmtId="0" fontId="69" fillId="13" borderId="100" applyNumberFormat="0" applyProtection="0">
      <alignment horizontal="right" vertical="center"/>
    </xf>
    <xf numFmtId="4" fontId="69" fillId="13" borderId="100" applyNumberFormat="0" applyProtection="0">
      <alignment horizontal="right" vertical="center"/>
    </xf>
    <xf numFmtId="0" fontId="69" fillId="21" borderId="100" applyNumberFormat="0" applyProtection="0">
      <alignment horizontal="right" vertical="center"/>
    </xf>
    <xf numFmtId="4" fontId="69" fillId="21" borderId="100" applyNumberFormat="0" applyProtection="0">
      <alignment horizontal="right" vertical="center"/>
    </xf>
    <xf numFmtId="0" fontId="69" fillId="7" borderId="100" applyNumberFormat="0" applyProtection="0">
      <alignment horizontal="right" vertical="center"/>
    </xf>
    <xf numFmtId="4" fontId="69" fillId="7" borderId="100" applyNumberFormat="0" applyProtection="0">
      <alignment horizontal="right" vertical="center"/>
    </xf>
    <xf numFmtId="0" fontId="69" fillId="17" borderId="100" applyNumberFormat="0" applyProtection="0">
      <alignment horizontal="right" vertical="center"/>
    </xf>
    <xf numFmtId="4" fontId="69" fillId="17" borderId="100" applyNumberFormat="0" applyProtection="0">
      <alignment horizontal="right" vertical="center"/>
    </xf>
    <xf numFmtId="0" fontId="69" fillId="2" borderId="100" applyNumberFormat="0" applyProtection="0">
      <alignment horizontal="right" vertical="center"/>
    </xf>
    <xf numFmtId="4" fontId="69" fillId="2" borderId="100" applyNumberFormat="0" applyProtection="0">
      <alignment horizontal="right" vertical="center"/>
    </xf>
    <xf numFmtId="0" fontId="69" fillId="34" borderId="100" applyNumberFormat="0" applyProtection="0">
      <alignment horizontal="right" vertical="center"/>
    </xf>
    <xf numFmtId="4" fontId="69" fillId="34" borderId="100" applyNumberFormat="0" applyProtection="0">
      <alignment horizontal="right" vertical="center"/>
    </xf>
    <xf numFmtId="0" fontId="70" fillId="32" borderId="100" applyNumberFormat="0" applyProtection="0">
      <alignment horizontal="left" vertical="top" indent="1"/>
    </xf>
    <xf numFmtId="0" fontId="69" fillId="32" borderId="100" applyNumberFormat="0" applyProtection="0">
      <alignment horizontal="left" vertical="center" indent="1"/>
    </xf>
    <xf numFmtId="4" fontId="69" fillId="32" borderId="100" applyNumberFormat="0" applyProtection="0">
      <alignment horizontal="left" vertical="center" indent="1"/>
    </xf>
    <xf numFmtId="0" fontId="68" fillId="32" borderId="100" applyNumberFormat="0" applyProtection="0">
      <alignment vertical="center"/>
    </xf>
    <xf numFmtId="4" fontId="68" fillId="32" borderId="100" applyNumberFormat="0" applyProtection="0">
      <alignment vertical="center"/>
    </xf>
    <xf numFmtId="0" fontId="67" fillId="32" borderId="100" applyNumberFormat="0" applyProtection="0">
      <alignment vertical="center"/>
    </xf>
    <xf numFmtId="4" fontId="67" fillId="32" borderId="100" applyNumberForma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3"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30"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51" borderId="99" applyNumberFormat="0" applyFont="0" applyAlignment="0" applyProtection="0">
      <alignment vertical="center"/>
    </xf>
    <xf numFmtId="0" fontId="10" fillId="0" borderId="0" applyProtection="0"/>
    <xf numFmtId="0" fontId="10" fillId="0" borderId="0">
      <alignment vertical="center"/>
    </xf>
    <xf numFmtId="0" fontId="11" fillId="0" borderId="0">
      <alignment vertical="center"/>
    </xf>
    <xf numFmtId="0" fontId="10" fillId="0" borderId="0">
      <alignment vertical="center"/>
    </xf>
    <xf numFmtId="0" fontId="11" fillId="0" borderId="0">
      <alignment vertical="center"/>
    </xf>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6" fillId="0" borderId="0">
      <alignment vertical="center"/>
    </xf>
    <xf numFmtId="0" fontId="6"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12" fillId="0" borderId="0" applyNumberFormat="0" applyFill="0" applyBorder="0" applyAlignment="0" applyProtection="0">
      <alignment vertical="top"/>
      <protection locked="0"/>
    </xf>
    <xf numFmtId="44" fontId="10" fillId="0" borderId="0" applyFont="0" applyFill="0" applyBorder="0" applyAlignment="0" applyProtection="0"/>
    <xf numFmtId="0" fontId="13" fillId="0" borderId="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43" fontId="6" fillId="0" borderId="0" applyFont="0" applyFill="0" applyBorder="0" applyAlignment="0" applyProtection="0">
      <alignment vertical="center"/>
    </xf>
    <xf numFmtId="0" fontId="27" fillId="32" borderId="0">
      <alignment vertical="center"/>
    </xf>
    <xf numFmtId="0" fontId="26" fillId="21" borderId="0" applyNumberFormat="0" applyBorder="0" applyProtection="0">
      <alignment vertical="center"/>
    </xf>
    <xf numFmtId="0" fontId="10" fillId="0" borderId="0"/>
    <xf numFmtId="0" fontId="10" fillId="0" borderId="0"/>
  </cellStyleXfs>
  <cellXfs count="443">
    <xf numFmtId="0" fontId="0" fillId="0" borderId="0" xfId="0"/>
    <xf numFmtId="179" fontId="112" fillId="0" borderId="0" xfId="2331" applyNumberFormat="1" applyFont="1" applyAlignment="1">
      <alignment horizontal="center"/>
    </xf>
    <xf numFmtId="224" fontId="112" fillId="0" borderId="0" xfId="2331" applyNumberFormat="1" applyFont="1" applyAlignment="1">
      <alignment horizontal="center" vertical="center"/>
    </xf>
    <xf numFmtId="224" fontId="114" fillId="52" borderId="0" xfId="2331" applyNumberFormat="1" applyFont="1" applyFill="1" applyBorder="1" applyAlignment="1">
      <alignment horizontal="center" vertical="center"/>
    </xf>
    <xf numFmtId="179" fontId="0" fillId="0" borderId="0" xfId="2331" applyNumberFormat="1" applyFont="1" applyAlignment="1">
      <alignment horizontal="right"/>
    </xf>
    <xf numFmtId="179" fontId="113" fillId="54" borderId="0" xfId="2331" applyNumberFormat="1" applyFont="1" applyFill="1" applyAlignment="1">
      <alignment horizontal="right" vertical="center" wrapText="1"/>
    </xf>
    <xf numFmtId="179" fontId="112" fillId="54" borderId="0" xfId="2331" applyNumberFormat="1" applyFont="1" applyFill="1" applyAlignment="1">
      <alignment horizontal="center"/>
    </xf>
    <xf numFmtId="179" fontId="112" fillId="54" borderId="0" xfId="2331" applyNumberFormat="1" applyFont="1" applyFill="1" applyBorder="1" applyAlignment="1">
      <alignment horizontal="center"/>
    </xf>
    <xf numFmtId="224" fontId="112" fillId="54" borderId="0" xfId="2331" applyNumberFormat="1" applyFont="1" applyFill="1" applyBorder="1" applyAlignment="1">
      <alignment horizontal="center" vertical="center"/>
    </xf>
    <xf numFmtId="179" fontId="0" fillId="54" borderId="0" xfId="2331" applyNumberFormat="1" applyFont="1" applyFill="1" applyAlignment="1">
      <alignment horizontal="right"/>
    </xf>
    <xf numFmtId="179" fontId="147" fillId="54" borderId="0" xfId="2331" applyNumberFormat="1" applyFont="1" applyFill="1" applyAlignment="1">
      <alignment horizontal="center"/>
    </xf>
    <xf numFmtId="0" fontId="147" fillId="54" borderId="0" xfId="2824" applyFont="1" applyFill="1" applyBorder="1" applyAlignment="1">
      <alignment horizontal="left" vertical="center"/>
    </xf>
    <xf numFmtId="0" fontId="121" fillId="54" borderId="0" xfId="2824" applyFont="1" applyFill="1" applyBorder="1" applyAlignment="1">
      <alignment vertical="center" wrapText="1"/>
    </xf>
    <xf numFmtId="0" fontId="221" fillId="54" borderId="0" xfId="1787" applyFont="1" applyFill="1" applyAlignment="1">
      <alignment vertical="center"/>
    </xf>
    <xf numFmtId="0" fontId="112" fillId="54" borderId="0" xfId="1787" applyFont="1" applyFill="1" applyAlignment="1">
      <alignment vertical="center"/>
    </xf>
    <xf numFmtId="0" fontId="112" fillId="54" borderId="0" xfId="0" applyFont="1" applyFill="1" applyAlignment="1"/>
    <xf numFmtId="0" fontId="117" fillId="54" borderId="0" xfId="2824" applyFont="1" applyFill="1" applyBorder="1" applyAlignment="1">
      <alignment horizontal="center" vertical="center" wrapText="1" shrinkToFit="1"/>
    </xf>
    <xf numFmtId="0" fontId="147" fillId="54" borderId="0" xfId="2824" applyFont="1" applyFill="1" applyBorder="1" applyAlignment="1">
      <alignment vertical="center" wrapText="1"/>
    </xf>
    <xf numFmtId="0" fontId="147" fillId="52" borderId="0" xfId="2824" applyFont="1" applyFill="1" applyBorder="1" applyAlignment="1">
      <alignment horizontal="left" vertical="center"/>
    </xf>
    <xf numFmtId="0" fontId="113" fillId="54" borderId="61" xfId="5120" applyFont="1" applyFill="1" applyBorder="1" applyAlignment="1">
      <alignment horizontal="center" vertical="center"/>
    </xf>
    <xf numFmtId="0" fontId="113" fillId="54" borderId="61" xfId="2830" applyNumberFormat="1" applyFont="1" applyFill="1" applyBorder="1" applyAlignment="1">
      <alignment horizontal="center" vertical="center" shrinkToFit="1"/>
    </xf>
    <xf numFmtId="0" fontId="220" fillId="54" borderId="61" xfId="2830" applyNumberFormat="1" applyFont="1" applyFill="1" applyBorder="1" applyAlignment="1">
      <alignment horizontal="center" vertical="center" shrinkToFit="1"/>
    </xf>
    <xf numFmtId="0" fontId="147" fillId="54" borderId="0" xfId="2824" applyFont="1" applyFill="1" applyAlignment="1">
      <alignment horizontal="left" vertical="center"/>
    </xf>
    <xf numFmtId="0" fontId="234" fillId="54" borderId="0" xfId="2824" applyFont="1" applyFill="1" applyAlignment="1">
      <alignment horizontal="left" vertical="center"/>
    </xf>
    <xf numFmtId="224" fontId="112" fillId="0" borderId="0" xfId="2331" applyNumberFormat="1" applyFont="1" applyBorder="1" applyAlignment="1">
      <alignment horizontal="center" vertical="center"/>
    </xf>
    <xf numFmtId="0" fontId="113" fillId="54" borderId="61" xfId="5276" applyNumberFormat="1" applyFont="1" applyFill="1" applyBorder="1" applyAlignment="1">
      <alignment horizontal="center" vertical="center"/>
    </xf>
    <xf numFmtId="179" fontId="112" fillId="0" borderId="7" xfId="2331" applyNumberFormat="1" applyFont="1" applyBorder="1" applyAlignment="1">
      <alignment horizontal="center"/>
    </xf>
    <xf numFmtId="224" fontId="112" fillId="0" borderId="7" xfId="2331" applyNumberFormat="1" applyFont="1" applyBorder="1" applyAlignment="1">
      <alignment horizontal="center" vertical="center"/>
    </xf>
    <xf numFmtId="179" fontId="112" fillId="0" borderId="65" xfId="2331" applyNumberFormat="1" applyFont="1" applyBorder="1" applyAlignment="1">
      <alignment horizontal="center"/>
    </xf>
    <xf numFmtId="224" fontId="112" fillId="0" borderId="65" xfId="2331" applyNumberFormat="1" applyFont="1" applyBorder="1" applyAlignment="1">
      <alignment horizontal="center" vertical="center"/>
    </xf>
    <xf numFmtId="179" fontId="147" fillId="0" borderId="0" xfId="2331" applyNumberFormat="1" applyFont="1" applyAlignment="1">
      <alignment horizontal="center"/>
    </xf>
    <xf numFmtId="224" fontId="147" fillId="0" borderId="0" xfId="2331" applyNumberFormat="1" applyFont="1" applyAlignment="1">
      <alignment horizontal="center" vertical="center"/>
    </xf>
    <xf numFmtId="0" fontId="221" fillId="54" borderId="0" xfId="5208" applyFont="1" applyFill="1" applyAlignment="1">
      <alignment vertical="center"/>
    </xf>
    <xf numFmtId="0" fontId="112" fillId="54" borderId="0" xfId="5208" applyFont="1" applyFill="1" applyAlignment="1">
      <alignment vertical="center"/>
    </xf>
    <xf numFmtId="0" fontId="172" fillId="62" borderId="44" xfId="5208" applyFont="1" applyFill="1" applyBorder="1" applyAlignment="1">
      <alignment vertical="center"/>
    </xf>
    <xf numFmtId="0" fontId="113" fillId="54" borderId="45" xfId="5208" applyFont="1" applyFill="1" applyBorder="1" applyAlignment="1">
      <alignment horizontal="left" vertical="center"/>
    </xf>
    <xf numFmtId="0" fontId="172" fillId="62" borderId="32" xfId="5208" applyFont="1" applyFill="1" applyBorder="1" applyAlignment="1">
      <alignment vertical="center"/>
    </xf>
    <xf numFmtId="0" fontId="113" fillId="54" borderId="33" xfId="5208" applyFont="1" applyFill="1" applyBorder="1" applyAlignment="1">
      <alignment horizontal="left" vertical="center"/>
    </xf>
    <xf numFmtId="0" fontId="172" fillId="62" borderId="32" xfId="5208" applyFont="1" applyFill="1" applyBorder="1" applyAlignment="1">
      <alignment horizontal="left" vertical="center"/>
    </xf>
    <xf numFmtId="0" fontId="172" fillId="54" borderId="33" xfId="5208" applyFont="1" applyFill="1" applyBorder="1" applyAlignment="1">
      <alignment horizontal="left" vertical="center"/>
    </xf>
    <xf numFmtId="0" fontId="172" fillId="62" borderId="40" xfId="5208" applyFont="1" applyFill="1" applyBorder="1" applyAlignment="1">
      <alignment horizontal="left" vertical="center"/>
    </xf>
    <xf numFmtId="0" fontId="172" fillId="54" borderId="41" xfId="5208" applyFont="1" applyFill="1" applyBorder="1" applyAlignment="1">
      <alignment horizontal="left" vertical="center"/>
    </xf>
    <xf numFmtId="0" fontId="172" fillId="54" borderId="34" xfId="5208" applyFont="1" applyFill="1" applyBorder="1" applyAlignment="1">
      <alignment horizontal="left" vertical="center"/>
    </xf>
    <xf numFmtId="0" fontId="113" fillId="54" borderId="35" xfId="5208" applyFont="1" applyFill="1" applyBorder="1" applyAlignment="1">
      <alignment horizontal="left" vertical="center"/>
    </xf>
    <xf numFmtId="0" fontId="172" fillId="65" borderId="47" xfId="5208" applyFont="1" applyFill="1" applyBorder="1" applyAlignment="1">
      <alignment horizontal="left" vertical="center"/>
    </xf>
    <xf numFmtId="0" fontId="113" fillId="54" borderId="36" xfId="5208" applyFont="1" applyFill="1" applyBorder="1" applyAlignment="1">
      <alignment horizontal="left" vertical="center"/>
    </xf>
    <xf numFmtId="0" fontId="113" fillId="54" borderId="37" xfId="5208" applyFont="1" applyFill="1" applyBorder="1" applyAlignment="1">
      <alignment horizontal="left" vertical="center"/>
    </xf>
    <xf numFmtId="0" fontId="232" fillId="64" borderId="39" xfId="5208" applyFont="1" applyFill="1" applyBorder="1" applyAlignment="1">
      <alignment horizontal="left" vertical="center"/>
    </xf>
    <xf numFmtId="0" fontId="113" fillId="54" borderId="39" xfId="5208" applyFont="1" applyFill="1" applyBorder="1" applyAlignment="1">
      <alignment horizontal="left" vertical="center"/>
    </xf>
    <xf numFmtId="0" fontId="172" fillId="65" borderId="39" xfId="5208" applyFont="1" applyFill="1" applyBorder="1" applyAlignment="1">
      <alignment horizontal="left" vertical="center"/>
    </xf>
    <xf numFmtId="0" fontId="113" fillId="54" borderId="48" xfId="5208" applyFont="1" applyFill="1" applyBorder="1" applyAlignment="1">
      <alignment horizontal="left" vertical="center"/>
    </xf>
    <xf numFmtId="0" fontId="207" fillId="62" borderId="44" xfId="5208" applyFont="1" applyFill="1" applyBorder="1" applyAlignment="1">
      <alignment horizontal="left" vertical="center"/>
    </xf>
    <xf numFmtId="14" fontId="207" fillId="54" borderId="45" xfId="5208" applyNumberFormat="1" applyFont="1" applyFill="1" applyBorder="1" applyAlignment="1">
      <alignment horizontal="left" vertical="center"/>
    </xf>
    <xf numFmtId="14" fontId="113" fillId="54" borderId="33" xfId="5208" applyNumberFormat="1" applyFont="1" applyFill="1" applyBorder="1" applyAlignment="1">
      <alignment horizontal="left" vertical="center"/>
    </xf>
    <xf numFmtId="14" fontId="112" fillId="54" borderId="33" xfId="5208" applyNumberFormat="1" applyFont="1" applyFill="1" applyBorder="1" applyAlignment="1">
      <alignment horizontal="left" vertical="center"/>
    </xf>
    <xf numFmtId="14" fontId="112" fillId="54" borderId="41" xfId="5208" applyNumberFormat="1" applyFont="1" applyFill="1" applyBorder="1" applyAlignment="1">
      <alignment horizontal="left" vertical="center"/>
    </xf>
    <xf numFmtId="183" fontId="113" fillId="54" borderId="68" xfId="5276" applyNumberFormat="1" applyFont="1" applyFill="1" applyBorder="1" applyAlignment="1">
      <alignment horizontal="left" vertical="center"/>
    </xf>
    <xf numFmtId="0" fontId="220" fillId="54" borderId="68" xfId="2830" applyNumberFormat="1" applyFont="1" applyFill="1" applyBorder="1" applyAlignment="1">
      <alignment horizontal="center" vertical="center" shrinkToFit="1"/>
    </xf>
    <xf numFmtId="0" fontId="113" fillId="54" borderId="68" xfId="5276" applyNumberFormat="1" applyFont="1" applyFill="1" applyBorder="1" applyAlignment="1">
      <alignment horizontal="center" vertical="center"/>
    </xf>
    <xf numFmtId="0" fontId="113" fillId="54" borderId="68" xfId="5276" applyFont="1" applyFill="1" applyBorder="1" applyAlignment="1">
      <alignment horizontal="center" vertical="center"/>
    </xf>
    <xf numFmtId="179" fontId="113" fillId="54" borderId="68" xfId="8013" applyNumberFormat="1" applyFont="1" applyFill="1" applyBorder="1" applyAlignment="1">
      <alignment horizontal="center" vertical="center"/>
    </xf>
    <xf numFmtId="0" fontId="113" fillId="54" borderId="68" xfId="5120" applyFont="1" applyFill="1" applyBorder="1" applyAlignment="1">
      <alignment horizontal="center" vertical="center"/>
    </xf>
    <xf numFmtId="0" fontId="171" fillId="54" borderId="68" xfId="2830" applyNumberFormat="1" applyFont="1" applyFill="1" applyBorder="1" applyAlignment="1">
      <alignment horizontal="center" vertical="center" shrinkToFit="1"/>
    </xf>
    <xf numFmtId="0" fontId="113" fillId="54" borderId="68" xfId="5099" applyFont="1" applyFill="1" applyBorder="1" applyAlignment="1">
      <alignment horizontal="center" vertical="center"/>
    </xf>
    <xf numFmtId="183" fontId="113" fillId="67" borderId="68" xfId="5276" applyNumberFormat="1" applyFont="1" applyFill="1" applyBorder="1" applyAlignment="1">
      <alignment horizontal="left" vertical="center"/>
    </xf>
    <xf numFmtId="0" fontId="220" fillId="67" borderId="68" xfId="2830" applyNumberFormat="1" applyFont="1" applyFill="1" applyBorder="1" applyAlignment="1">
      <alignment horizontal="center" vertical="center" shrinkToFit="1"/>
    </xf>
    <xf numFmtId="0" fontId="113" fillId="67" borderId="68" xfId="2830" applyNumberFormat="1" applyFont="1" applyFill="1" applyBorder="1" applyAlignment="1">
      <alignment horizontal="center" vertical="center" shrinkToFit="1"/>
    </xf>
    <xf numFmtId="179" fontId="113" fillId="67" borderId="68" xfId="8013" applyNumberFormat="1" applyFont="1" applyFill="1" applyBorder="1" applyAlignment="1">
      <alignment horizontal="center" vertical="center"/>
    </xf>
    <xf numFmtId="0" fontId="113" fillId="67" borderId="68" xfId="5120" applyFont="1" applyFill="1" applyBorder="1" applyAlignment="1">
      <alignment horizontal="center" vertical="center"/>
    </xf>
    <xf numFmtId="227" fontId="113" fillId="54" borderId="68" xfId="2830" applyNumberFormat="1" applyFont="1" applyFill="1" applyBorder="1" applyAlignment="1">
      <alignment horizontal="center" vertical="center" shrinkToFit="1"/>
    </xf>
    <xf numFmtId="179" fontId="172" fillId="56" borderId="68" xfId="8013" applyNumberFormat="1" applyFont="1" applyFill="1" applyBorder="1" applyAlignment="1">
      <alignment horizontal="center" vertical="center" wrapText="1"/>
    </xf>
    <xf numFmtId="228" fontId="122" fillId="56" borderId="68" xfId="2830" applyNumberFormat="1" applyFont="1" applyFill="1" applyBorder="1" applyAlignment="1">
      <alignment horizontal="center" vertical="center"/>
    </xf>
    <xf numFmtId="227" fontId="122" fillId="56" borderId="68" xfId="2830" applyNumberFormat="1" applyFont="1" applyFill="1" applyBorder="1" applyAlignment="1">
      <alignment horizontal="center" vertical="center"/>
    </xf>
    <xf numFmtId="0" fontId="113" fillId="54" borderId="68" xfId="2824" applyNumberFormat="1" applyFont="1" applyFill="1" applyBorder="1" applyAlignment="1">
      <alignment horizontal="left" vertical="center" shrinkToFit="1"/>
    </xf>
    <xf numFmtId="0" fontId="220" fillId="54" borderId="68" xfId="2824" applyNumberFormat="1" applyFont="1" applyFill="1" applyBorder="1" applyAlignment="1">
      <alignment horizontal="center" vertical="center" shrinkToFit="1"/>
    </xf>
    <xf numFmtId="0" fontId="113" fillId="54" borderId="68" xfId="2830" applyNumberFormat="1" applyFont="1" applyFill="1" applyBorder="1" applyAlignment="1">
      <alignment horizontal="left" vertical="center" shrinkToFit="1"/>
    </xf>
    <xf numFmtId="227" fontId="172" fillId="56" borderId="68" xfId="2750" applyNumberFormat="1" applyFont="1" applyFill="1" applyBorder="1" applyAlignment="1">
      <alignment horizontal="center" vertical="center"/>
    </xf>
    <xf numFmtId="227" fontId="172" fillId="56" borderId="68" xfId="2750" applyNumberFormat="1" applyFont="1" applyFill="1" applyBorder="1" applyAlignment="1">
      <alignment horizontal="center" vertical="center" wrapText="1"/>
    </xf>
    <xf numFmtId="183" fontId="113" fillId="54" borderId="68" xfId="6681" applyNumberFormat="1" applyFont="1" applyFill="1" applyBorder="1" applyAlignment="1">
      <alignment horizontal="left" vertical="center"/>
    </xf>
    <xf numFmtId="227" fontId="113" fillId="63" borderId="68" xfId="2830" applyNumberFormat="1" applyFont="1" applyFill="1" applyBorder="1" applyAlignment="1">
      <alignment horizontal="center" vertical="center" shrinkToFit="1"/>
    </xf>
    <xf numFmtId="0" fontId="171" fillId="54" borderId="68" xfId="2824" applyNumberFormat="1" applyFont="1" applyFill="1" applyBorder="1" applyAlignment="1">
      <alignment horizontal="center" vertical="center" shrinkToFit="1"/>
    </xf>
    <xf numFmtId="227" fontId="113" fillId="54" borderId="68" xfId="2830" applyNumberFormat="1" applyFont="1" applyFill="1" applyBorder="1" applyAlignment="1">
      <alignment horizontal="center" vertical="center"/>
    </xf>
    <xf numFmtId="0" fontId="113" fillId="54" borderId="68" xfId="2824" applyNumberFormat="1" applyFont="1" applyFill="1" applyBorder="1" applyAlignment="1">
      <alignment horizontal="center" vertical="center" shrinkToFit="1"/>
    </xf>
    <xf numFmtId="227" fontId="113" fillId="63" borderId="68" xfId="2750" applyNumberFormat="1" applyFont="1" applyFill="1" applyBorder="1" applyAlignment="1">
      <alignment horizontal="center" vertical="center"/>
    </xf>
    <xf numFmtId="183" fontId="113" fillId="54" borderId="68" xfId="6651" applyNumberFormat="1" applyFont="1" applyFill="1" applyBorder="1" applyAlignment="1">
      <alignment horizontal="left" vertical="center"/>
    </xf>
    <xf numFmtId="227" fontId="113" fillId="54" borderId="68" xfId="6265" applyNumberFormat="1" applyFont="1" applyFill="1" applyBorder="1" applyAlignment="1">
      <alignment horizontal="center" vertical="center" shrinkToFit="1"/>
    </xf>
    <xf numFmtId="227" fontId="113" fillId="63" borderId="68" xfId="6265" applyNumberFormat="1" applyFont="1" applyFill="1" applyBorder="1" applyAlignment="1">
      <alignment horizontal="center" vertical="center" shrinkToFit="1"/>
    </xf>
    <xf numFmtId="183" fontId="113" fillId="54" borderId="68" xfId="8014" applyNumberFormat="1" applyFont="1" applyFill="1" applyBorder="1" applyAlignment="1">
      <alignment horizontal="left" vertical="center"/>
    </xf>
    <xf numFmtId="183" fontId="113" fillId="54" borderId="68" xfId="2824" applyNumberFormat="1" applyFont="1" applyFill="1" applyBorder="1" applyAlignment="1">
      <alignment horizontal="left" vertical="center" shrinkToFit="1"/>
    </xf>
    <xf numFmtId="183" fontId="113" fillId="54" borderId="68" xfId="2824" applyNumberFormat="1" applyFont="1" applyFill="1" applyBorder="1" applyAlignment="1">
      <alignment horizontal="left" vertical="center" wrapText="1" shrinkToFit="1"/>
    </xf>
    <xf numFmtId="0" fontId="113" fillId="54" borderId="68" xfId="5120" applyFont="1" applyFill="1" applyBorder="1" applyAlignment="1">
      <alignment horizontal="center" vertical="center" wrapText="1"/>
    </xf>
    <xf numFmtId="0" fontId="220" fillId="54" borderId="68" xfId="6681" applyNumberFormat="1" applyFont="1" applyFill="1" applyBorder="1" applyAlignment="1">
      <alignment horizontal="center" vertical="center"/>
    </xf>
    <xf numFmtId="227" fontId="113" fillId="54" borderId="68" xfId="2582" applyNumberFormat="1" applyFont="1" applyFill="1" applyBorder="1" applyAlignment="1">
      <alignment horizontal="center" vertical="center"/>
    </xf>
    <xf numFmtId="227" fontId="113" fillId="54" borderId="68" xfId="6651" applyNumberFormat="1" applyFont="1" applyFill="1" applyBorder="1" applyAlignment="1">
      <alignment horizontal="center" vertical="center"/>
    </xf>
    <xf numFmtId="227" fontId="113" fillId="63" borderId="68" xfId="2582" applyNumberFormat="1" applyFont="1" applyFill="1" applyBorder="1" applyAlignment="1">
      <alignment horizontal="center" vertical="center"/>
    </xf>
    <xf numFmtId="227" fontId="220" fillId="63" borderId="68" xfId="2582" applyNumberFormat="1" applyFont="1" applyFill="1" applyBorder="1" applyAlignment="1">
      <alignment horizontal="center" vertical="center"/>
    </xf>
    <xf numFmtId="183" fontId="113" fillId="54" borderId="68" xfId="2596" applyNumberFormat="1" applyFont="1" applyFill="1" applyBorder="1" applyAlignment="1">
      <alignment horizontal="left" vertical="center"/>
    </xf>
    <xf numFmtId="179" fontId="113" fillId="54" borderId="68" xfId="2750" applyNumberFormat="1" applyFont="1" applyFill="1" applyBorder="1" applyAlignment="1">
      <alignment horizontal="center" vertical="center"/>
    </xf>
    <xf numFmtId="227" fontId="113" fillId="54" borderId="68" xfId="2824" applyNumberFormat="1" applyFont="1" applyFill="1" applyBorder="1" applyAlignment="1">
      <alignment horizontal="center" vertical="center" shrinkToFit="1"/>
    </xf>
    <xf numFmtId="227" fontId="113" fillId="63" borderId="68" xfId="2830" applyNumberFormat="1" applyFont="1" applyFill="1" applyBorder="1" applyAlignment="1">
      <alignment horizontal="center" vertical="center"/>
    </xf>
    <xf numFmtId="227" fontId="113" fillId="63" borderId="68" xfId="1451" applyNumberFormat="1" applyFont="1" applyFill="1" applyBorder="1" applyAlignment="1">
      <alignment horizontal="center" vertical="center"/>
    </xf>
    <xf numFmtId="227" fontId="113" fillId="54" borderId="68" xfId="1451" applyNumberFormat="1" applyFont="1" applyFill="1" applyBorder="1" applyAlignment="1">
      <alignment horizontal="center" vertical="center"/>
    </xf>
    <xf numFmtId="183" fontId="113" fillId="54" borderId="68" xfId="4584" applyNumberFormat="1" applyFont="1" applyFill="1" applyBorder="1" applyAlignment="1">
      <alignment horizontal="left" vertical="center"/>
    </xf>
    <xf numFmtId="227" fontId="113" fillId="54" borderId="68" xfId="8013" applyNumberFormat="1" applyFont="1" applyFill="1" applyBorder="1" applyAlignment="1">
      <alignment horizontal="center" vertical="center"/>
    </xf>
    <xf numFmtId="183" fontId="113" fillId="54" borderId="68" xfId="5276" applyNumberFormat="1" applyFont="1" applyFill="1" applyBorder="1" applyAlignment="1">
      <alignment horizontal="left" vertical="center" wrapText="1"/>
    </xf>
    <xf numFmtId="228" fontId="172" fillId="56" borderId="68" xfId="7229" applyNumberFormat="1" applyFont="1" applyFill="1" applyBorder="1" applyAlignment="1">
      <alignment horizontal="center" vertical="center"/>
    </xf>
    <xf numFmtId="227" fontId="172" fillId="56" borderId="68" xfId="7229" applyNumberFormat="1" applyFont="1" applyFill="1" applyBorder="1" applyAlignment="1">
      <alignment horizontal="center" vertical="center"/>
    </xf>
    <xf numFmtId="0" fontId="113" fillId="54" borderId="68" xfId="7143" applyFont="1" applyFill="1" applyBorder="1" applyAlignment="1">
      <alignment vertical="center"/>
    </xf>
    <xf numFmtId="227" fontId="172" fillId="63" borderId="68" xfId="2750" applyNumberFormat="1" applyFont="1" applyFill="1" applyBorder="1" applyAlignment="1">
      <alignment horizontal="center" vertical="center" wrapText="1"/>
    </xf>
    <xf numFmtId="0" fontId="122" fillId="56" borderId="68" xfId="2830" applyNumberFormat="1" applyFont="1" applyFill="1" applyBorder="1" applyAlignment="1">
      <alignment horizontal="center" vertical="center"/>
    </xf>
    <xf numFmtId="178" fontId="122" fillId="56" borderId="68" xfId="2830" applyNumberFormat="1" applyFont="1" applyFill="1" applyBorder="1" applyAlignment="1">
      <alignment horizontal="center" vertical="center"/>
    </xf>
    <xf numFmtId="179" fontId="122" fillId="56" borderId="68" xfId="8013" applyNumberFormat="1" applyFont="1" applyFill="1" applyBorder="1" applyAlignment="1">
      <alignment horizontal="center" vertical="center"/>
    </xf>
    <xf numFmtId="178" fontId="172" fillId="56" borderId="68" xfId="2830" applyNumberFormat="1" applyFont="1" applyFill="1" applyBorder="1" applyAlignment="1">
      <alignment horizontal="center" vertical="center"/>
    </xf>
    <xf numFmtId="0" fontId="113" fillId="54" borderId="68" xfId="2830" applyNumberFormat="1" applyFont="1" applyFill="1" applyBorder="1" applyAlignment="1">
      <alignment horizontal="center" vertical="center" shrinkToFit="1"/>
    </xf>
    <xf numFmtId="227" fontId="113" fillId="54" borderId="68" xfId="2750" applyNumberFormat="1" applyFont="1" applyFill="1" applyBorder="1" applyAlignment="1">
      <alignment horizontal="center" vertical="center"/>
    </xf>
    <xf numFmtId="0" fontId="10" fillId="54" borderId="0" xfId="7143" applyFill="1"/>
    <xf numFmtId="0" fontId="113" fillId="54" borderId="0" xfId="7143" applyFont="1" applyFill="1" applyAlignment="1">
      <alignment horizontal="center" vertical="center" wrapText="1"/>
    </xf>
    <xf numFmtId="228" fontId="113" fillId="54" borderId="61" xfId="7143" applyNumberFormat="1" applyFont="1" applyFill="1" applyBorder="1" applyAlignment="1">
      <alignment horizontal="center" vertical="center"/>
    </xf>
    <xf numFmtId="227" fontId="113" fillId="54" borderId="74" xfId="7143" applyNumberFormat="1" applyFont="1" applyFill="1" applyBorder="1" applyAlignment="1">
      <alignment horizontal="center" vertical="center"/>
    </xf>
    <xf numFmtId="0" fontId="220" fillId="54" borderId="61" xfId="7143" applyNumberFormat="1" applyFont="1" applyFill="1" applyBorder="1" applyAlignment="1">
      <alignment horizontal="center" vertical="center"/>
    </xf>
    <xf numFmtId="183" fontId="113" fillId="54" borderId="74" xfId="7143" applyNumberFormat="1" applyFont="1" applyFill="1" applyBorder="1" applyAlignment="1">
      <alignment horizontal="left" vertical="center"/>
    </xf>
    <xf numFmtId="0" fontId="113" fillId="54" borderId="74" xfId="7143" applyNumberFormat="1" applyFont="1" applyFill="1" applyBorder="1" applyAlignment="1">
      <alignment horizontal="center" vertical="center"/>
    </xf>
    <xf numFmtId="227" fontId="172" fillId="56" borderId="108" xfId="2750" applyNumberFormat="1" applyFont="1" applyFill="1" applyBorder="1" applyAlignment="1">
      <alignment horizontal="center" vertical="center" wrapText="1"/>
    </xf>
    <xf numFmtId="5" fontId="119" fillId="54" borderId="22" xfId="2331" applyNumberFormat="1" applyFont="1" applyFill="1" applyBorder="1" applyAlignment="1">
      <alignment horizontal="right" vertical="center" wrapText="1" shrinkToFit="1"/>
    </xf>
    <xf numFmtId="224" fontId="120" fillId="53" borderId="111" xfId="6203" applyNumberFormat="1" applyFont="1" applyFill="1" applyBorder="1" applyAlignment="1">
      <alignment horizontal="center" vertical="center" wrapText="1"/>
    </xf>
    <xf numFmtId="5" fontId="119" fillId="55" borderId="22" xfId="2331" applyNumberFormat="1" applyFont="1" applyFill="1" applyBorder="1" applyAlignment="1">
      <alignment horizontal="right" vertical="center" wrapText="1" shrinkToFit="1"/>
    </xf>
    <xf numFmtId="9" fontId="112" fillId="0" borderId="0" xfId="1260" applyFont="1" applyAlignment="1">
      <alignment horizontal="center"/>
    </xf>
    <xf numFmtId="5" fontId="119" fillId="55" borderId="22" xfId="2331" applyNumberFormat="1" applyFont="1" applyFill="1" applyBorder="1" applyAlignment="1">
      <alignment horizontal="right" vertical="center"/>
    </xf>
    <xf numFmtId="5" fontId="119" fillId="54" borderId="22" xfId="2331" applyNumberFormat="1" applyFont="1" applyFill="1" applyBorder="1" applyAlignment="1">
      <alignment horizontal="right" vertical="center"/>
    </xf>
    <xf numFmtId="0" fontId="112" fillId="54" borderId="0" xfId="7157" applyFont="1" applyFill="1" applyAlignment="1">
      <alignment horizontal="center"/>
    </xf>
    <xf numFmtId="0" fontId="112" fillId="54" borderId="0" xfId="7157" applyFont="1" applyFill="1" applyBorder="1" applyAlignment="1">
      <alignment horizontal="center"/>
    </xf>
    <xf numFmtId="228" fontId="112" fillId="54" borderId="0" xfId="7157" applyNumberFormat="1" applyFont="1" applyFill="1" applyAlignment="1">
      <alignment horizontal="center"/>
    </xf>
    <xf numFmtId="179" fontId="112" fillId="54" borderId="0" xfId="6203" applyNumberFormat="1" applyFont="1" applyFill="1" applyBorder="1" applyAlignment="1">
      <alignment horizontal="center"/>
    </xf>
    <xf numFmtId="0" fontId="221" fillId="54" borderId="0" xfId="2824" applyFont="1" applyFill="1" applyBorder="1" applyAlignment="1">
      <alignment vertical="center"/>
    </xf>
    <xf numFmtId="0" fontId="118" fillId="54" borderId="0" xfId="2824" applyFont="1" applyFill="1" applyBorder="1" applyAlignment="1">
      <alignment vertical="center"/>
    </xf>
    <xf numFmtId="0" fontId="221" fillId="54" borderId="0" xfId="2824" applyFont="1" applyFill="1" applyBorder="1" applyAlignment="1">
      <alignment horizontal="center" vertical="center"/>
    </xf>
    <xf numFmtId="0" fontId="118" fillId="54" borderId="0" xfId="2824" applyFont="1" applyFill="1" applyBorder="1" applyAlignment="1">
      <alignment horizontal="center" vertical="center"/>
    </xf>
    <xf numFmtId="0" fontId="121" fillId="54" borderId="0" xfId="2824" applyFont="1" applyFill="1" applyBorder="1" applyAlignment="1">
      <alignment horizontal="right"/>
    </xf>
    <xf numFmtId="0" fontId="197" fillId="54" borderId="0" xfId="2830" applyFont="1" applyFill="1" applyBorder="1" applyAlignment="1">
      <alignment horizontal="left"/>
    </xf>
    <xf numFmtId="0" fontId="236" fillId="54" borderId="0" xfId="7157" applyFont="1" applyFill="1" applyAlignment="1">
      <alignment horizontal="left"/>
    </xf>
    <xf numFmtId="0" fontId="117" fillId="54" borderId="0" xfId="2870" applyFont="1" applyFill="1" applyBorder="1" applyAlignment="1">
      <alignment horizontal="center"/>
    </xf>
    <xf numFmtId="0" fontId="146" fillId="54" borderId="0" xfId="2870" applyFont="1" applyFill="1" applyBorder="1" applyAlignment="1">
      <alignment horizontal="center"/>
    </xf>
    <xf numFmtId="0" fontId="117" fillId="54" borderId="97" xfId="2870" applyFont="1" applyFill="1" applyBorder="1" applyAlignment="1">
      <alignment horizontal="center"/>
    </xf>
    <xf numFmtId="0" fontId="117" fillId="54" borderId="0" xfId="2870" applyFont="1" applyFill="1" applyBorder="1" applyAlignment="1">
      <alignment horizontal="right"/>
    </xf>
    <xf numFmtId="0" fontId="112" fillId="0" borderId="0" xfId="7157" applyFont="1" applyAlignment="1">
      <alignment horizontal="center"/>
    </xf>
    <xf numFmtId="0" fontId="120" fillId="53" borderId="110" xfId="2824" applyFont="1" applyFill="1" applyBorder="1" applyAlignment="1">
      <alignment horizontal="center" vertical="center"/>
    </xf>
    <xf numFmtId="0" fontId="120" fillId="53" borderId="110" xfId="2824" applyFont="1" applyFill="1" applyBorder="1" applyAlignment="1">
      <alignment horizontal="center" vertical="center" wrapText="1"/>
    </xf>
    <xf numFmtId="0" fontId="222" fillId="53" borderId="111" xfId="2824" applyFont="1" applyFill="1" applyBorder="1" applyAlignment="1">
      <alignment horizontal="center" vertical="center" wrapText="1"/>
    </xf>
    <xf numFmtId="0" fontId="120" fillId="53" borderId="111" xfId="2824" applyFont="1" applyFill="1" applyBorder="1" applyAlignment="1">
      <alignment horizontal="center" vertical="center" wrapText="1"/>
    </xf>
    <xf numFmtId="10" fontId="120" fillId="53" borderId="111" xfId="4254" applyNumberFormat="1" applyFont="1" applyFill="1" applyBorder="1" applyAlignment="1">
      <alignment horizontal="center" vertical="center" wrapText="1"/>
    </xf>
    <xf numFmtId="224" fontId="120" fillId="53" borderId="111" xfId="2824" applyNumberFormat="1" applyFont="1" applyFill="1" applyBorder="1" applyAlignment="1">
      <alignment horizontal="center" vertical="center" wrapText="1"/>
    </xf>
    <xf numFmtId="228" fontId="112" fillId="0" borderId="0" xfId="7157" applyNumberFormat="1" applyFont="1" applyAlignment="1">
      <alignment horizontal="center"/>
    </xf>
    <xf numFmtId="1" fontId="119" fillId="55" borderId="22" xfId="2824" applyNumberFormat="1" applyFont="1" applyFill="1" applyBorder="1" applyAlignment="1">
      <alignment horizontal="center" vertical="center"/>
    </xf>
    <xf numFmtId="0" fontId="117" fillId="55" borderId="22" xfId="2824" applyNumberFormat="1" applyFont="1" applyFill="1" applyBorder="1" applyAlignment="1">
      <alignment horizontal="center" vertical="center" wrapText="1" shrinkToFit="1"/>
    </xf>
    <xf numFmtId="0" fontId="119" fillId="55" borderId="22" xfId="2824" applyNumberFormat="1" applyFont="1" applyFill="1" applyBorder="1" applyAlignment="1">
      <alignment horizontal="center" vertical="center" wrapText="1" shrinkToFit="1"/>
    </xf>
    <xf numFmtId="178" fontId="119" fillId="55" borderId="22" xfId="2824" applyNumberFormat="1" applyFont="1" applyFill="1" applyBorder="1" applyAlignment="1">
      <alignment horizontal="center" vertical="center"/>
    </xf>
    <xf numFmtId="0" fontId="119" fillId="55" borderId="22" xfId="2824" applyNumberFormat="1" applyFont="1" applyFill="1" applyBorder="1" applyAlignment="1">
      <alignment horizontal="center" vertical="center"/>
    </xf>
    <xf numFmtId="9" fontId="119" fillId="55" borderId="22" xfId="1260" applyNumberFormat="1" applyFont="1" applyFill="1" applyBorder="1" applyAlignment="1">
      <alignment horizontal="center" vertical="center"/>
    </xf>
    <xf numFmtId="179" fontId="119" fillId="55" borderId="22" xfId="2331" applyNumberFormat="1" applyFont="1" applyFill="1" applyBorder="1" applyAlignment="1">
      <alignment horizontal="center" vertical="center"/>
    </xf>
    <xf numFmtId="1" fontId="113" fillId="0" borderId="0" xfId="7157" applyNumberFormat="1" applyFont="1" applyFill="1" applyAlignment="1">
      <alignment horizontal="center"/>
    </xf>
    <xf numFmtId="228" fontId="112" fillId="0" borderId="0" xfId="7157" applyNumberFormat="1" applyFont="1" applyAlignment="1">
      <alignment horizontal="left"/>
    </xf>
    <xf numFmtId="180" fontId="119" fillId="55" borderId="22" xfId="2331" applyNumberFormat="1" applyFont="1" applyFill="1" applyBorder="1" applyAlignment="1">
      <alignment horizontal="center" vertical="center"/>
    </xf>
    <xf numFmtId="7" fontId="112" fillId="0" borderId="0" xfId="7157" applyNumberFormat="1" applyFont="1" applyAlignment="1">
      <alignment horizontal="center"/>
    </xf>
    <xf numFmtId="223" fontId="113" fillId="0" borderId="0" xfId="7157" applyNumberFormat="1" applyFont="1" applyFill="1" applyAlignment="1">
      <alignment horizontal="center"/>
    </xf>
    <xf numFmtId="0" fontId="116" fillId="0" borderId="0" xfId="7157" applyFont="1" applyAlignment="1">
      <alignment horizontal="center"/>
    </xf>
    <xf numFmtId="0" fontId="112" fillId="0" borderId="0" xfId="7157" applyFont="1" applyFill="1" applyAlignment="1">
      <alignment horizontal="center"/>
    </xf>
    <xf numFmtId="0" fontId="116" fillId="0" borderId="0" xfId="7157" applyFont="1" applyFill="1" applyAlignment="1">
      <alignment horizontal="center"/>
    </xf>
    <xf numFmtId="1" fontId="113" fillId="54" borderId="0" xfId="7157" applyNumberFormat="1" applyFont="1" applyFill="1" applyAlignment="1">
      <alignment horizontal="center"/>
    </xf>
    <xf numFmtId="0" fontId="116" fillId="54" borderId="0" xfId="7157" applyFont="1" applyFill="1" applyAlignment="1">
      <alignment horizontal="center"/>
    </xf>
    <xf numFmtId="180" fontId="112" fillId="54" borderId="0" xfId="7157" applyNumberFormat="1" applyFont="1" applyFill="1" applyAlignment="1">
      <alignment horizontal="center"/>
    </xf>
    <xf numFmtId="1" fontId="119" fillId="54" borderId="22" xfId="2824" applyNumberFormat="1" applyFont="1" applyFill="1" applyBorder="1" applyAlignment="1">
      <alignment horizontal="center" vertical="center"/>
    </xf>
    <xf numFmtId="0" fontId="117" fillId="54" borderId="22" xfId="2824" applyNumberFormat="1" applyFont="1" applyFill="1" applyBorder="1" applyAlignment="1">
      <alignment horizontal="center" vertical="center" wrapText="1" shrinkToFit="1"/>
    </xf>
    <xf numFmtId="0" fontId="119" fillId="54" borderId="22" xfId="2824" applyNumberFormat="1" applyFont="1" applyFill="1" applyBorder="1" applyAlignment="1">
      <alignment horizontal="center" vertical="center" wrapText="1" shrinkToFit="1"/>
    </xf>
    <xf numFmtId="178" fontId="119" fillId="54" borderId="22" xfId="2824" applyNumberFormat="1" applyFont="1" applyFill="1" applyBorder="1" applyAlignment="1">
      <alignment horizontal="center" vertical="center"/>
    </xf>
    <xf numFmtId="0" fontId="119" fillId="54" borderId="22" xfId="2824" applyNumberFormat="1" applyFont="1" applyFill="1" applyBorder="1" applyAlignment="1">
      <alignment horizontal="center" vertical="center"/>
    </xf>
    <xf numFmtId="9" fontId="119" fillId="54" borderId="22" xfId="1260" applyNumberFormat="1" applyFont="1" applyFill="1" applyBorder="1" applyAlignment="1">
      <alignment horizontal="center" vertical="center"/>
    </xf>
    <xf numFmtId="180" fontId="119" fillId="54" borderId="22" xfId="2331" applyNumberFormat="1" applyFont="1" applyFill="1" applyBorder="1" applyAlignment="1">
      <alignment horizontal="center" vertical="center"/>
    </xf>
    <xf numFmtId="179" fontId="119" fillId="54" borderId="22" xfId="2331" applyNumberFormat="1" applyFont="1" applyFill="1" applyBorder="1" applyAlignment="1">
      <alignment horizontal="center" vertical="center"/>
    </xf>
    <xf numFmtId="178" fontId="117" fillId="54" borderId="22" xfId="2824" applyNumberFormat="1" applyFont="1" applyFill="1" applyBorder="1" applyAlignment="1">
      <alignment horizontal="center" vertical="center"/>
    </xf>
    <xf numFmtId="179" fontId="10" fillId="54" borderId="0" xfId="2331" applyNumberFormat="1" applyFont="1" applyFill="1" applyAlignment="1">
      <alignment horizontal="right"/>
    </xf>
    <xf numFmtId="0" fontId="196" fillId="54" borderId="0" xfId="7157" applyFont="1" applyFill="1" applyAlignment="1">
      <alignment horizontal="center"/>
    </xf>
    <xf numFmtId="179" fontId="200" fillId="0" borderId="0" xfId="6203" applyNumberFormat="1" applyFont="1" applyAlignment="1">
      <alignment horizontal="center" vertical="center"/>
    </xf>
    <xf numFmtId="0" fontId="198" fillId="31" borderId="21" xfId="7157" applyFont="1" applyFill="1" applyBorder="1" applyAlignment="1">
      <alignment horizontal="center" vertical="center"/>
    </xf>
    <xf numFmtId="227" fontId="117" fillId="31" borderId="21" xfId="2824" applyNumberFormat="1" applyFont="1" applyFill="1" applyBorder="1" applyAlignment="1">
      <alignment horizontal="center" vertical="center" wrapText="1"/>
    </xf>
    <xf numFmtId="227" fontId="198" fillId="31" borderId="21" xfId="2824" applyNumberFormat="1" applyFont="1" applyFill="1" applyBorder="1" applyAlignment="1">
      <alignment horizontal="center" vertical="center" wrapText="1"/>
    </xf>
    <xf numFmtId="0" fontId="198" fillId="31" borderId="21" xfId="2824" applyNumberFormat="1" applyFont="1" applyFill="1" applyBorder="1" applyAlignment="1">
      <alignment horizontal="center" vertical="center"/>
    </xf>
    <xf numFmtId="179" fontId="198" fillId="31" borderId="21" xfId="2824" applyNumberFormat="1" applyFont="1" applyFill="1" applyBorder="1" applyAlignment="1">
      <alignment horizontal="center" vertical="center"/>
    </xf>
    <xf numFmtId="178" fontId="198" fillId="31" borderId="21" xfId="2824" applyNumberFormat="1" applyFont="1" applyFill="1" applyBorder="1" applyAlignment="1">
      <alignment horizontal="center" vertical="center" wrapText="1"/>
    </xf>
    <xf numFmtId="226" fontId="198" fillId="31" borderId="21" xfId="2824" applyNumberFormat="1" applyFont="1" applyFill="1" applyBorder="1" applyAlignment="1">
      <alignment horizontal="right" vertical="center" wrapText="1"/>
    </xf>
    <xf numFmtId="179" fontId="198" fillId="31" borderId="21" xfId="2824" applyNumberFormat="1" applyFont="1" applyFill="1" applyBorder="1" applyAlignment="1">
      <alignment horizontal="right" vertical="center"/>
    </xf>
    <xf numFmtId="43" fontId="199" fillId="0" borderId="0" xfId="7157" applyNumberFormat="1" applyFont="1" applyAlignment="1">
      <alignment horizontal="center" vertical="center"/>
    </xf>
    <xf numFmtId="228" fontId="199" fillId="0" borderId="0" xfId="7157" applyNumberFormat="1" applyFont="1" applyAlignment="1">
      <alignment horizontal="center" vertical="center"/>
    </xf>
    <xf numFmtId="0" fontId="199" fillId="0" borderId="0" xfId="7157" applyFont="1" applyAlignment="1">
      <alignment horizontal="center" vertical="center"/>
    </xf>
    <xf numFmtId="0" fontId="119" fillId="54" borderId="0" xfId="2824" applyFont="1" applyFill="1" applyBorder="1" applyAlignment="1">
      <alignment horizontal="center" vertical="center"/>
    </xf>
    <xf numFmtId="0" fontId="119" fillId="54" borderId="0" xfId="2824" applyFont="1" applyFill="1" applyBorder="1" applyAlignment="1">
      <alignment horizontal="center" vertical="center" wrapText="1" shrinkToFit="1"/>
    </xf>
    <xf numFmtId="227" fontId="119" fillId="54" borderId="0" xfId="2824" applyNumberFormat="1" applyFont="1" applyFill="1" applyBorder="1" applyAlignment="1">
      <alignment horizontal="center" vertical="center" wrapText="1" shrinkToFit="1"/>
    </xf>
    <xf numFmtId="227" fontId="119" fillId="54" borderId="0" xfId="2824" applyNumberFormat="1" applyFont="1" applyFill="1" applyBorder="1" applyAlignment="1">
      <alignment horizontal="center" vertical="center"/>
    </xf>
    <xf numFmtId="179" fontId="119" fillId="54" borderId="0" xfId="2824" applyNumberFormat="1" applyFont="1" applyFill="1" applyBorder="1" applyAlignment="1">
      <alignment horizontal="center" vertical="center"/>
    </xf>
    <xf numFmtId="0" fontId="119" fillId="54" borderId="0" xfId="2824" applyFont="1" applyFill="1" applyBorder="1" applyAlignment="1">
      <alignment horizontal="center" vertical="center" wrapText="1"/>
    </xf>
    <xf numFmtId="0" fontId="119" fillId="54" borderId="0" xfId="2824" applyNumberFormat="1" applyFont="1" applyFill="1" applyBorder="1" applyAlignment="1">
      <alignment horizontal="center" vertical="center"/>
    </xf>
    <xf numFmtId="0" fontId="147" fillId="54" borderId="0" xfId="7157" applyFont="1" applyFill="1" applyAlignment="1">
      <alignment horizontal="left" vertical="top"/>
    </xf>
    <xf numFmtId="0" fontId="147" fillId="54" borderId="0" xfId="7157" applyFont="1" applyFill="1" applyAlignment="1">
      <alignment horizontal="center"/>
    </xf>
    <xf numFmtId="0" fontId="147" fillId="54" borderId="0" xfId="7157" applyFont="1" applyFill="1" applyBorder="1" applyAlignment="1">
      <alignment vertical="center" wrapText="1"/>
    </xf>
    <xf numFmtId="0" fontId="147" fillId="54" borderId="0" xfId="7157" applyFont="1" applyFill="1" applyBorder="1" applyAlignment="1">
      <alignment horizontal="center" vertical="center" wrapText="1"/>
    </xf>
    <xf numFmtId="0" fontId="147" fillId="54" borderId="0" xfId="7157" applyFont="1" applyFill="1" applyAlignment="1">
      <alignment vertical="top" wrapText="1"/>
    </xf>
    <xf numFmtId="1" fontId="147" fillId="54" borderId="0" xfId="7157" applyNumberFormat="1" applyFont="1" applyFill="1" applyBorder="1" applyAlignment="1">
      <alignment horizontal="center" vertical="center" wrapText="1"/>
    </xf>
    <xf numFmtId="0" fontId="147" fillId="0" borderId="0" xfId="7157" applyFont="1" applyAlignment="1">
      <alignment horizontal="center"/>
    </xf>
    <xf numFmtId="178" fontId="147" fillId="54" borderId="0" xfId="7157" applyNumberFormat="1" applyFont="1" applyFill="1" applyBorder="1" applyAlignment="1">
      <alignment horizontal="center" vertical="center" wrapText="1"/>
    </xf>
    <xf numFmtId="225" fontId="235" fillId="54" borderId="0" xfId="2824" applyNumberFormat="1" applyFont="1" applyFill="1" applyBorder="1" applyAlignment="1">
      <alignment horizontal="center" vertical="center" wrapText="1"/>
    </xf>
    <xf numFmtId="0" fontId="147" fillId="54" borderId="0" xfId="7157" applyFont="1" applyFill="1" applyBorder="1" applyAlignment="1">
      <alignment horizontal="center"/>
    </xf>
    <xf numFmtId="178" fontId="147" fillId="54" borderId="0" xfId="2824" applyNumberFormat="1" applyFont="1" applyFill="1" applyBorder="1" applyAlignment="1">
      <alignment horizontal="center" vertical="center" wrapText="1"/>
    </xf>
    <xf numFmtId="0" fontId="147" fillId="0" borderId="0" xfId="7157" applyFont="1" applyAlignment="1">
      <alignment horizontal="left" vertical="center"/>
    </xf>
    <xf numFmtId="0" fontId="147" fillId="52" borderId="0" xfId="7157" applyFont="1" applyFill="1" applyBorder="1" applyAlignment="1">
      <alignment horizontal="left" vertical="center"/>
    </xf>
    <xf numFmtId="0" fontId="147" fillId="52" borderId="62" xfId="7157" applyFont="1" applyFill="1" applyBorder="1" applyAlignment="1">
      <alignment horizontal="left" vertical="center"/>
    </xf>
    <xf numFmtId="0" fontId="147" fillId="52" borderId="7" xfId="7157" applyFont="1" applyFill="1" applyBorder="1" applyAlignment="1">
      <alignment horizontal="left" vertical="center"/>
    </xf>
    <xf numFmtId="0" fontId="147" fillId="0" borderId="7" xfId="7157" applyFont="1" applyBorder="1" applyAlignment="1">
      <alignment horizontal="left" vertical="center"/>
    </xf>
    <xf numFmtId="0" fontId="147" fillId="52" borderId="7" xfId="2824" applyFont="1" applyFill="1" applyBorder="1" applyAlignment="1">
      <alignment horizontal="left" vertical="center" wrapText="1"/>
    </xf>
    <xf numFmtId="0" fontId="112" fillId="0" borderId="7" xfId="7157" applyFont="1" applyBorder="1" applyAlignment="1">
      <alignment horizontal="center"/>
    </xf>
    <xf numFmtId="0" fontId="112" fillId="0" borderId="63" xfId="7157" applyFont="1" applyBorder="1" applyAlignment="1">
      <alignment horizontal="center"/>
    </xf>
    <xf numFmtId="0" fontId="112" fillId="0" borderId="34" xfId="7157" applyFont="1" applyBorder="1" applyAlignment="1">
      <alignment horizontal="center"/>
    </xf>
    <xf numFmtId="0" fontId="112" fillId="0" borderId="0" xfId="7157" applyFont="1" applyBorder="1" applyAlignment="1">
      <alignment horizontal="center"/>
    </xf>
    <xf numFmtId="0" fontId="172" fillId="0" borderId="0" xfId="7157" applyFont="1" applyBorder="1" applyAlignment="1">
      <alignment horizontal="right" vertical="center"/>
    </xf>
    <xf numFmtId="0" fontId="172" fillId="52" borderId="65" xfId="2824" applyFont="1" applyFill="1" applyBorder="1" applyAlignment="1">
      <alignment horizontal="left" vertical="center"/>
    </xf>
    <xf numFmtId="0" fontId="172" fillId="52" borderId="0" xfId="2824" applyFont="1" applyFill="1" applyBorder="1" applyAlignment="1">
      <alignment horizontal="left" vertical="center"/>
    </xf>
    <xf numFmtId="0" fontId="172" fillId="0" borderId="0" xfId="7157" applyFont="1" applyFill="1" applyBorder="1" applyAlignment="1">
      <alignment horizontal="center"/>
    </xf>
    <xf numFmtId="0" fontId="172" fillId="0" borderId="0" xfId="7157" applyFont="1" applyBorder="1" applyAlignment="1">
      <alignment horizontal="center"/>
    </xf>
    <xf numFmtId="0" fontId="112" fillId="0" borderId="35" xfId="7157" applyFont="1" applyBorder="1" applyAlignment="1">
      <alignment horizontal="center"/>
    </xf>
    <xf numFmtId="0" fontId="172" fillId="52" borderId="0" xfId="2824" applyFont="1" applyFill="1" applyBorder="1" applyAlignment="1">
      <alignment horizontal="right" vertical="center"/>
    </xf>
    <xf numFmtId="0" fontId="172" fillId="0" borderId="0" xfId="7157" applyFont="1" applyBorder="1" applyAlignment="1">
      <alignment horizontal="left" vertical="center"/>
    </xf>
    <xf numFmtId="0" fontId="172" fillId="0" borderId="0" xfId="7157" applyFont="1" applyBorder="1" applyAlignment="1">
      <alignment horizontal="left" vertical="top"/>
    </xf>
    <xf numFmtId="0" fontId="147" fillId="0" borderId="64" xfId="7157" applyFont="1" applyBorder="1" applyAlignment="1">
      <alignment horizontal="left" vertical="center" wrapText="1"/>
    </xf>
    <xf numFmtId="0" fontId="147" fillId="0" borderId="65" xfId="7157" applyFont="1" applyBorder="1" applyAlignment="1">
      <alignment horizontal="left" vertical="center" wrapText="1"/>
    </xf>
    <xf numFmtId="0" fontId="147" fillId="0" borderId="65" xfId="7157" applyFont="1" applyBorder="1" applyAlignment="1">
      <alignment horizontal="left" vertical="top" wrapText="1"/>
    </xf>
    <xf numFmtId="0" fontId="112" fillId="0" borderId="65" xfId="7157" applyFont="1" applyBorder="1" applyAlignment="1">
      <alignment horizontal="center"/>
    </xf>
    <xf numFmtId="0" fontId="112" fillId="0" borderId="66" xfId="7157" applyFont="1" applyBorder="1" applyAlignment="1">
      <alignment horizontal="center"/>
    </xf>
    <xf numFmtId="0" fontId="147" fillId="0" borderId="0" xfId="7157" applyFont="1" applyBorder="1" applyAlignment="1">
      <alignment horizontal="left" vertical="top" wrapText="1"/>
    </xf>
    <xf numFmtId="0" fontId="147" fillId="0" borderId="0" xfId="7157" applyFont="1" applyAlignment="1">
      <alignment horizontal="left" vertical="center" wrapText="1"/>
    </xf>
    <xf numFmtId="0" fontId="113" fillId="54" borderId="0" xfId="7157" applyNumberFormat="1" applyFont="1" applyFill="1" applyAlignment="1">
      <alignment horizontal="center" vertical="center"/>
    </xf>
    <xf numFmtId="227" fontId="172" fillId="54" borderId="0" xfId="7157" applyNumberFormat="1" applyFont="1" applyFill="1" applyAlignment="1">
      <alignment horizontal="center" vertical="center" wrapText="1"/>
    </xf>
    <xf numFmtId="0" fontId="172" fillId="54" borderId="0" xfId="7157" applyNumberFormat="1" applyFont="1" applyFill="1" applyAlignment="1">
      <alignment horizontal="center" vertical="center" wrapText="1"/>
    </xf>
    <xf numFmtId="183" fontId="123" fillId="54" borderId="0" xfId="7157" applyNumberFormat="1" applyFont="1" applyFill="1" applyAlignment="1">
      <alignment horizontal="left" vertical="center" wrapText="1"/>
    </xf>
    <xf numFmtId="0" fontId="123" fillId="54" borderId="0" xfId="7157" applyNumberFormat="1" applyFont="1" applyFill="1" applyAlignment="1">
      <alignment horizontal="center" vertical="center" wrapText="1"/>
    </xf>
    <xf numFmtId="0" fontId="171" fillId="54" borderId="0" xfId="7157" applyNumberFormat="1" applyFont="1" applyFill="1" applyAlignment="1">
      <alignment horizontal="center" vertical="center" wrapText="1"/>
    </xf>
    <xf numFmtId="0" fontId="171" fillId="54" borderId="0" xfId="7157" applyFont="1" applyFill="1" applyAlignment="1">
      <alignment horizontal="center" vertical="center"/>
    </xf>
    <xf numFmtId="227" fontId="113" fillId="54" borderId="0" xfId="7157" applyNumberFormat="1" applyFont="1" applyFill="1" applyAlignment="1">
      <alignment horizontal="center" vertical="center"/>
    </xf>
    <xf numFmtId="0" fontId="113" fillId="54" borderId="0" xfId="7157" applyFont="1" applyFill="1" applyAlignment="1">
      <alignment horizontal="center" vertical="center" wrapText="1"/>
    </xf>
    <xf numFmtId="0" fontId="113" fillId="54" borderId="0" xfId="7157" applyFont="1" applyFill="1" applyAlignment="1">
      <alignment horizontal="left" vertical="center"/>
    </xf>
    <xf numFmtId="228" fontId="171" fillId="54" borderId="0" xfId="7157" applyNumberFormat="1" applyFont="1" applyFill="1" applyAlignment="1">
      <alignment horizontal="center" vertical="center"/>
    </xf>
    <xf numFmtId="227" fontId="171" fillId="54" borderId="0" xfId="7157" applyNumberFormat="1" applyFont="1" applyFill="1" applyAlignment="1">
      <alignment horizontal="center" vertical="center"/>
    </xf>
    <xf numFmtId="227" fontId="113" fillId="63" borderId="0" xfId="7157" applyNumberFormat="1" applyFont="1" applyFill="1" applyBorder="1" applyAlignment="1">
      <alignment horizontal="center" vertical="center" wrapText="1"/>
    </xf>
    <xf numFmtId="0" fontId="113" fillId="54" borderId="0" xfId="7157" applyFont="1" applyFill="1" applyBorder="1" applyAlignment="1">
      <alignment vertical="center" wrapText="1"/>
    </xf>
    <xf numFmtId="227" fontId="113" fillId="54" borderId="0" xfId="7157" applyNumberFormat="1" applyFont="1" applyFill="1" applyBorder="1" applyAlignment="1">
      <alignment horizontal="center" vertical="center" wrapText="1"/>
    </xf>
    <xf numFmtId="0" fontId="113" fillId="54" borderId="0" xfId="7157" applyNumberFormat="1" applyFont="1" applyFill="1" applyBorder="1" applyAlignment="1">
      <alignment vertical="center" wrapText="1"/>
    </xf>
    <xf numFmtId="0" fontId="113" fillId="54" borderId="0" xfId="7157" applyFont="1" applyFill="1" applyBorder="1" applyAlignment="1">
      <alignment vertical="center"/>
    </xf>
    <xf numFmtId="227" fontId="113" fillId="54" borderId="0" xfId="7157" applyNumberFormat="1" applyFont="1" applyFill="1" applyBorder="1" applyAlignment="1">
      <alignment vertical="center" wrapText="1"/>
    </xf>
    <xf numFmtId="227" fontId="113" fillId="54" borderId="0" xfId="7157" applyNumberFormat="1" applyFont="1" applyFill="1" applyBorder="1" applyAlignment="1">
      <alignment horizontal="center" vertical="center"/>
    </xf>
    <xf numFmtId="228" fontId="113" fillId="54" borderId="0" xfId="7157" applyNumberFormat="1" applyFont="1" applyFill="1" applyBorder="1" applyAlignment="1">
      <alignment horizontal="center" vertical="center"/>
    </xf>
    <xf numFmtId="227" fontId="113" fillId="63" borderId="0" xfId="7157" applyNumberFormat="1" applyFont="1" applyFill="1" applyBorder="1" applyAlignment="1">
      <alignment horizontal="center" vertical="center"/>
    </xf>
    <xf numFmtId="227" fontId="113" fillId="63" borderId="0" xfId="7157" applyNumberFormat="1" applyFont="1" applyFill="1" applyBorder="1" applyAlignment="1">
      <alignment vertical="center"/>
    </xf>
    <xf numFmtId="228" fontId="207" fillId="57" borderId="68" xfId="7157" applyNumberFormat="1" applyFont="1" applyFill="1" applyBorder="1" applyAlignment="1">
      <alignment horizontal="center" vertical="center"/>
    </xf>
    <xf numFmtId="227" fontId="207" fillId="57" borderId="68" xfId="7157" applyNumberFormat="1" applyFont="1" applyFill="1" applyBorder="1" applyAlignment="1">
      <alignment horizontal="center" vertical="center"/>
    </xf>
    <xf numFmtId="0" fontId="113" fillId="54" borderId="61" xfId="7157" applyNumberFormat="1" applyFont="1" applyFill="1" applyBorder="1" applyAlignment="1">
      <alignment horizontal="center" vertical="center"/>
    </xf>
    <xf numFmtId="227" fontId="113" fillId="54" borderId="61" xfId="7157" applyNumberFormat="1" applyFont="1" applyFill="1" applyBorder="1" applyAlignment="1">
      <alignment horizontal="center" vertical="center"/>
    </xf>
    <xf numFmtId="0" fontId="113" fillId="54" borderId="67" xfId="7157" applyNumberFormat="1" applyFont="1" applyFill="1" applyBorder="1" applyAlignment="1">
      <alignment horizontal="center" vertical="center"/>
    </xf>
    <xf numFmtId="183" fontId="113" fillId="54" borderId="68" xfId="7157" applyNumberFormat="1" applyFont="1" applyFill="1" applyBorder="1" applyAlignment="1">
      <alignment horizontal="left" vertical="center"/>
    </xf>
    <xf numFmtId="0" fontId="113" fillId="54" borderId="68" xfId="7157" applyNumberFormat="1" applyFont="1" applyFill="1" applyBorder="1" applyAlignment="1">
      <alignment horizontal="center" vertical="center"/>
    </xf>
    <xf numFmtId="0" fontId="220" fillId="54" borderId="68" xfId="7157" applyNumberFormat="1" applyFont="1" applyFill="1" applyBorder="1" applyAlignment="1">
      <alignment horizontal="center" vertical="center"/>
    </xf>
    <xf numFmtId="227" fontId="113" fillId="54" borderId="68" xfId="7157" applyNumberFormat="1" applyFont="1" applyFill="1" applyBorder="1" applyAlignment="1">
      <alignment horizontal="center" vertical="center"/>
    </xf>
    <xf numFmtId="0" fontId="113" fillId="54" borderId="68" xfId="7157" applyFont="1" applyFill="1" applyBorder="1" applyAlignment="1">
      <alignment horizontal="left" vertical="center"/>
    </xf>
    <xf numFmtId="228" fontId="113" fillId="54" borderId="68" xfId="7157" applyNumberFormat="1" applyFont="1" applyFill="1" applyBorder="1" applyAlignment="1">
      <alignment horizontal="center" vertical="center"/>
    </xf>
    <xf numFmtId="183" fontId="113" fillId="54" borderId="68" xfId="7157" applyNumberFormat="1" applyFont="1" applyFill="1" applyBorder="1" applyAlignment="1">
      <alignment horizontal="center" vertical="center"/>
    </xf>
    <xf numFmtId="227" fontId="113" fillId="63" borderId="68" xfId="7157" applyNumberFormat="1" applyFont="1" applyFill="1" applyBorder="1" applyAlignment="1">
      <alignment horizontal="center" vertical="center"/>
    </xf>
    <xf numFmtId="0" fontId="171" fillId="54" borderId="68" xfId="7157" applyNumberFormat="1" applyFont="1" applyFill="1" applyBorder="1" applyAlignment="1">
      <alignment horizontal="center" vertical="center"/>
    </xf>
    <xf numFmtId="0" fontId="113" fillId="54" borderId="74" xfId="7157" applyNumberFormat="1" applyFont="1" applyFill="1" applyBorder="1" applyAlignment="1">
      <alignment horizontal="center" vertical="center"/>
    </xf>
    <xf numFmtId="227" fontId="113" fillId="54" borderId="68" xfId="7157" applyNumberFormat="1" applyFont="1" applyFill="1" applyBorder="1" applyAlignment="1">
      <alignment horizontal="center" vertical="center" wrapText="1"/>
    </xf>
    <xf numFmtId="0" fontId="113" fillId="67" borderId="61" xfId="7157" applyNumberFormat="1" applyFont="1" applyFill="1" applyBorder="1" applyAlignment="1">
      <alignment horizontal="center" vertical="center"/>
    </xf>
    <xf numFmtId="227" fontId="113" fillId="67" borderId="61" xfId="7157" applyNumberFormat="1" applyFont="1" applyFill="1" applyBorder="1" applyAlignment="1">
      <alignment horizontal="center" vertical="center"/>
    </xf>
    <xf numFmtId="0" fontId="113" fillId="67" borderId="67" xfId="7157" applyNumberFormat="1" applyFont="1" applyFill="1" applyBorder="1" applyAlignment="1">
      <alignment horizontal="center" vertical="center"/>
    </xf>
    <xf numFmtId="183" fontId="113" fillId="67" borderId="68" xfId="7157" applyNumberFormat="1" applyFont="1" applyFill="1" applyBorder="1" applyAlignment="1">
      <alignment horizontal="left" vertical="center"/>
    </xf>
    <xf numFmtId="0" fontId="113" fillId="67" borderId="68" xfId="7157" applyNumberFormat="1" applyFont="1" applyFill="1" applyBorder="1" applyAlignment="1">
      <alignment horizontal="center" vertical="center"/>
    </xf>
    <xf numFmtId="0" fontId="220" fillId="67" borderId="68" xfId="7157" applyNumberFormat="1" applyFont="1" applyFill="1" applyBorder="1" applyAlignment="1">
      <alignment horizontal="center" vertical="center"/>
    </xf>
    <xf numFmtId="227" fontId="113" fillId="67" borderId="68" xfId="7157" applyNumberFormat="1" applyFont="1" applyFill="1" applyBorder="1" applyAlignment="1">
      <alignment horizontal="center" vertical="center"/>
    </xf>
    <xf numFmtId="0" fontId="113" fillId="67" borderId="68" xfId="7157" applyFont="1" applyFill="1" applyBorder="1" applyAlignment="1">
      <alignment horizontal="left" vertical="center"/>
    </xf>
    <xf numFmtId="228" fontId="113" fillId="67" borderId="68" xfId="7157" applyNumberFormat="1" applyFont="1" applyFill="1" applyBorder="1" applyAlignment="1">
      <alignment horizontal="center" vertical="center"/>
    </xf>
    <xf numFmtId="183" fontId="113" fillId="67" borderId="68" xfId="7157" applyNumberFormat="1" applyFont="1" applyFill="1" applyBorder="1" applyAlignment="1">
      <alignment horizontal="center" vertical="center"/>
    </xf>
    <xf numFmtId="227" fontId="113" fillId="68" borderId="68" xfId="7157" applyNumberFormat="1" applyFont="1" applyFill="1" applyBorder="1" applyAlignment="1">
      <alignment horizontal="center" vertical="center"/>
    </xf>
    <xf numFmtId="227" fontId="113" fillId="63" borderId="68" xfId="7157" applyNumberFormat="1" applyFont="1" applyFill="1" applyBorder="1" applyAlignment="1">
      <alignment horizontal="center" vertical="center" wrapText="1"/>
    </xf>
    <xf numFmtId="0" fontId="113" fillId="54" borderId="68" xfId="7157" applyNumberFormat="1" applyFont="1" applyFill="1" applyBorder="1" applyAlignment="1">
      <alignment horizontal="left" vertical="center"/>
    </xf>
    <xf numFmtId="0" fontId="172" fillId="56" borderId="61" xfId="7157" applyNumberFormat="1" applyFont="1" applyFill="1" applyBorder="1" applyAlignment="1">
      <alignment horizontal="center" vertical="center"/>
    </xf>
    <xf numFmtId="227" fontId="172" fillId="56" borderId="61" xfId="7157" applyNumberFormat="1" applyFont="1" applyFill="1" applyBorder="1" applyAlignment="1">
      <alignment horizontal="center" vertical="center"/>
    </xf>
    <xf numFmtId="0" fontId="172" fillId="56" borderId="67" xfId="7157" applyNumberFormat="1" applyFont="1" applyFill="1" applyBorder="1" applyAlignment="1">
      <alignment horizontal="center" vertical="center" wrapText="1"/>
    </xf>
    <xf numFmtId="183" fontId="172" fillId="56" borderId="68" xfId="7157" applyNumberFormat="1" applyFont="1" applyFill="1" applyBorder="1" applyAlignment="1">
      <alignment horizontal="center" vertical="center" wrapText="1"/>
    </xf>
    <xf numFmtId="0" fontId="172" fillId="56" borderId="68" xfId="7157" applyNumberFormat="1" applyFont="1" applyFill="1" applyBorder="1" applyAlignment="1">
      <alignment horizontal="center" vertical="center" wrapText="1"/>
    </xf>
    <xf numFmtId="0" fontId="201" fillId="56" borderId="68" xfId="7157" applyNumberFormat="1" applyFont="1" applyFill="1" applyBorder="1" applyAlignment="1">
      <alignment horizontal="center" vertical="center" wrapText="1"/>
    </xf>
    <xf numFmtId="0" fontId="201" fillId="56" borderId="68" xfId="7157" applyFont="1" applyFill="1" applyBorder="1" applyAlignment="1">
      <alignment horizontal="center" vertical="center"/>
    </xf>
    <xf numFmtId="227" fontId="172" fillId="56" borderId="68" xfId="7157" applyNumberFormat="1" applyFont="1" applyFill="1" applyBorder="1" applyAlignment="1">
      <alignment horizontal="center" vertical="center"/>
    </xf>
    <xf numFmtId="0" fontId="172" fillId="56" borderId="68" xfId="7157" applyFont="1" applyFill="1" applyBorder="1" applyAlignment="1">
      <alignment horizontal="center" vertical="center" wrapText="1"/>
    </xf>
    <xf numFmtId="0" fontId="172" fillId="56" borderId="68" xfId="7157" applyFont="1" applyFill="1" applyBorder="1" applyAlignment="1">
      <alignment vertical="center"/>
    </xf>
    <xf numFmtId="228" fontId="113" fillId="56" borderId="68" xfId="7157" applyNumberFormat="1" applyFont="1" applyFill="1" applyBorder="1" applyAlignment="1">
      <alignment horizontal="center" vertical="center"/>
    </xf>
    <xf numFmtId="227" fontId="113" fillId="56" borderId="68" xfId="7157" applyNumberFormat="1" applyFont="1" applyFill="1" applyBorder="1" applyAlignment="1">
      <alignment horizontal="center" vertical="center"/>
    </xf>
    <xf numFmtId="183" fontId="113" fillId="56" borderId="68" xfId="7157" applyNumberFormat="1" applyFont="1" applyFill="1" applyBorder="1" applyAlignment="1">
      <alignment horizontal="center" vertical="center"/>
    </xf>
    <xf numFmtId="0" fontId="113" fillId="54" borderId="68" xfId="7157" applyFont="1" applyFill="1" applyBorder="1" applyAlignment="1">
      <alignment horizontal="center" vertical="center"/>
    </xf>
    <xf numFmtId="178" fontId="113" fillId="54" borderId="68" xfId="7157" applyNumberFormat="1" applyFont="1" applyFill="1" applyBorder="1" applyAlignment="1">
      <alignment horizontal="center" vertical="center"/>
    </xf>
    <xf numFmtId="0" fontId="113" fillId="67" borderId="68" xfId="7157" applyNumberFormat="1" applyFont="1" applyFill="1" applyBorder="1" applyAlignment="1">
      <alignment horizontal="left" vertical="center"/>
    </xf>
    <xf numFmtId="182" fontId="113" fillId="54" borderId="68" xfId="7157" applyNumberFormat="1" applyFont="1" applyFill="1" applyBorder="1" applyAlignment="1">
      <alignment horizontal="center" vertical="center"/>
    </xf>
    <xf numFmtId="0" fontId="113" fillId="54" borderId="75" xfId="7157" applyNumberFormat="1" applyFont="1" applyFill="1" applyBorder="1" applyAlignment="1">
      <alignment horizontal="center" vertical="center"/>
    </xf>
    <xf numFmtId="0" fontId="10" fillId="0" borderId="0" xfId="7157" applyAlignment="1">
      <alignment vertical="center"/>
    </xf>
    <xf numFmtId="227" fontId="113" fillId="54" borderId="68" xfId="7157" applyNumberFormat="1" applyFont="1" applyFill="1" applyBorder="1" applyAlignment="1" applyProtection="1">
      <alignment horizontal="center" vertical="center"/>
    </xf>
    <xf numFmtId="227" fontId="113" fillId="63" borderId="68" xfId="7157" applyNumberFormat="1" applyFont="1" applyFill="1" applyBorder="1" applyAlignment="1" applyProtection="1">
      <alignment horizontal="center" vertical="center"/>
    </xf>
    <xf numFmtId="0" fontId="113" fillId="54" borderId="0" xfId="7157" applyFont="1" applyFill="1" applyAlignment="1">
      <alignment horizontal="center" vertical="center"/>
    </xf>
    <xf numFmtId="0" fontId="207" fillId="54" borderId="68" xfId="7157" applyFont="1" applyFill="1" applyBorder="1" applyAlignment="1">
      <alignment horizontal="center" vertical="center"/>
    </xf>
    <xf numFmtId="0" fontId="172" fillId="54" borderId="0" xfId="7157" applyFont="1" applyFill="1" applyAlignment="1">
      <alignment horizontal="center" vertical="center" wrapText="1"/>
    </xf>
    <xf numFmtId="0" fontId="10" fillId="54" borderId="0" xfId="7157" applyFill="1"/>
    <xf numFmtId="0" fontId="113" fillId="54" borderId="68" xfId="7157" applyNumberFormat="1" applyFont="1" applyFill="1" applyBorder="1" applyAlignment="1">
      <alignment vertical="center"/>
    </xf>
    <xf numFmtId="227" fontId="172" fillId="56" borderId="68" xfId="7157" applyNumberFormat="1" applyFont="1" applyFill="1" applyBorder="1" applyAlignment="1">
      <alignment horizontal="center" vertical="center" wrapText="1"/>
    </xf>
    <xf numFmtId="227" fontId="113" fillId="54" borderId="68" xfId="7157" applyNumberFormat="1" applyFont="1" applyFill="1" applyBorder="1" applyAlignment="1">
      <alignment vertical="center"/>
    </xf>
    <xf numFmtId="228" fontId="172" fillId="56" borderId="68" xfId="7157" applyNumberFormat="1" applyFont="1" applyFill="1" applyBorder="1" applyAlignment="1">
      <alignment horizontal="center" vertical="center"/>
    </xf>
    <xf numFmtId="0" fontId="113" fillId="67" borderId="74" xfId="7157" applyNumberFormat="1" applyFont="1" applyFill="1" applyBorder="1" applyAlignment="1">
      <alignment horizontal="center" vertical="center"/>
    </xf>
    <xf numFmtId="0" fontId="113" fillId="67" borderId="75" xfId="7157" applyNumberFormat="1" applyFont="1" applyFill="1" applyBorder="1" applyAlignment="1">
      <alignment horizontal="center" vertical="center"/>
    </xf>
    <xf numFmtId="227" fontId="113" fillId="67" borderId="68" xfId="7157" applyNumberFormat="1" applyFont="1" applyFill="1" applyBorder="1" applyAlignment="1">
      <alignment horizontal="center" vertical="center" wrapText="1"/>
    </xf>
    <xf numFmtId="0" fontId="113" fillId="54" borderId="74" xfId="7157" applyFont="1" applyFill="1" applyBorder="1" applyAlignment="1">
      <alignment horizontal="left" vertical="center"/>
    </xf>
    <xf numFmtId="0" fontId="113" fillId="54" borderId="68" xfId="7157" applyFont="1" applyFill="1" applyBorder="1" applyAlignment="1">
      <alignment vertical="center"/>
    </xf>
    <xf numFmtId="0" fontId="10" fillId="54" borderId="0" xfId="7157" applyFill="1" applyAlignment="1">
      <alignment vertical="center"/>
    </xf>
    <xf numFmtId="183" fontId="113" fillId="54" borderId="68" xfId="11686" applyNumberFormat="1" applyFont="1" applyFill="1" applyBorder="1" applyAlignment="1" applyProtection="1">
      <alignment vertical="center"/>
    </xf>
    <xf numFmtId="0" fontId="171" fillId="54" borderId="0" xfId="7157" applyFont="1" applyFill="1" applyAlignment="1">
      <alignment horizontal="center" vertical="center" wrapText="1"/>
    </xf>
    <xf numFmtId="0" fontId="201" fillId="56" borderId="68" xfId="7157" applyNumberFormat="1" applyFont="1" applyFill="1" applyBorder="1" applyAlignment="1">
      <alignment horizontal="center" vertical="center"/>
    </xf>
    <xf numFmtId="0" fontId="172" fillId="56" borderId="68" xfId="7157" applyNumberFormat="1" applyFont="1" applyFill="1" applyBorder="1" applyAlignment="1">
      <alignment vertical="center"/>
    </xf>
    <xf numFmtId="0" fontId="113" fillId="56" borderId="68" xfId="7157" applyFont="1" applyFill="1" applyBorder="1" applyAlignment="1">
      <alignment horizontal="left" vertical="center"/>
    </xf>
    <xf numFmtId="0" fontId="237" fillId="54" borderId="68" xfId="7157" applyFont="1" applyFill="1" applyBorder="1" applyAlignment="1">
      <alignment horizontal="left" vertical="center"/>
    </xf>
    <xf numFmtId="0" fontId="113" fillId="54" borderId="68" xfId="7157" applyFont="1" applyFill="1" applyBorder="1" applyAlignment="1">
      <alignment horizontal="left" vertical="center" wrapText="1"/>
    </xf>
    <xf numFmtId="0" fontId="113" fillId="54" borderId="68" xfId="7157" applyFont="1" applyFill="1" applyBorder="1" applyAlignment="1">
      <alignment horizontal="center" vertical="center" wrapText="1"/>
    </xf>
    <xf numFmtId="0" fontId="172" fillId="56" borderId="68" xfId="7157" applyFont="1" applyFill="1" applyBorder="1" applyAlignment="1">
      <alignment horizontal="center" vertical="center"/>
    </xf>
    <xf numFmtId="183" fontId="113" fillId="54" borderId="68" xfId="11687" applyNumberFormat="1" applyFont="1" applyFill="1" applyBorder="1" applyAlignment="1" applyProtection="1">
      <alignment vertical="center"/>
      <protection locked="0"/>
    </xf>
    <xf numFmtId="183" fontId="113" fillId="54" borderId="68" xfId="7157" applyNumberFormat="1" applyFont="1" applyFill="1" applyBorder="1" applyAlignment="1" applyProtection="1">
      <alignment vertical="center"/>
      <protection locked="0"/>
    </xf>
    <xf numFmtId="227" fontId="113" fillId="54" borderId="68" xfId="7157" applyNumberFormat="1" applyFont="1" applyFill="1" applyBorder="1" applyAlignment="1" applyProtection="1">
      <alignment horizontal="center" vertical="center"/>
      <protection locked="0"/>
    </xf>
    <xf numFmtId="227" fontId="113" fillId="54" borderId="68" xfId="11685" applyNumberFormat="1" applyFont="1" applyFill="1" applyBorder="1" applyAlignment="1" applyProtection="1">
      <alignment horizontal="center" vertical="center"/>
      <protection locked="0"/>
    </xf>
    <xf numFmtId="227" fontId="113" fillId="63" borderId="68" xfId="11685" applyNumberFormat="1" applyFont="1" applyFill="1" applyBorder="1" applyAlignment="1" applyProtection="1">
      <alignment horizontal="center" vertical="center"/>
      <protection locked="0"/>
    </xf>
    <xf numFmtId="183" fontId="113" fillId="54" borderId="68" xfId="7157" applyNumberFormat="1" applyFont="1" applyFill="1" applyBorder="1" applyAlignment="1">
      <alignment vertical="center"/>
    </xf>
    <xf numFmtId="227" fontId="113" fillId="63" borderId="68" xfId="7157" applyNumberFormat="1" applyFont="1" applyFill="1" applyBorder="1" applyAlignment="1" applyProtection="1">
      <alignment horizontal="center" vertical="center"/>
      <protection locked="0"/>
    </xf>
    <xf numFmtId="227" fontId="113" fillId="54" borderId="68" xfId="11684" applyNumberFormat="1" applyFont="1" applyFill="1" applyBorder="1" applyAlignment="1" applyProtection="1">
      <alignment horizontal="center" vertical="center" shrinkToFit="1"/>
    </xf>
    <xf numFmtId="183" fontId="113" fillId="54" borderId="68" xfId="7157" applyNumberFormat="1" applyFont="1" applyFill="1" applyBorder="1" applyAlignment="1">
      <alignment horizontal="left" vertical="center" wrapText="1"/>
    </xf>
    <xf numFmtId="227" fontId="113" fillId="54" borderId="68" xfId="11688" applyNumberFormat="1" applyFont="1" applyFill="1" applyBorder="1" applyAlignment="1" applyProtection="1">
      <alignment horizontal="center" vertical="center"/>
      <protection locked="0"/>
    </xf>
    <xf numFmtId="228" fontId="172" fillId="56" borderId="108" xfId="7157" applyNumberFormat="1" applyFont="1" applyFill="1" applyBorder="1" applyAlignment="1">
      <alignment horizontal="center" vertical="center"/>
    </xf>
    <xf numFmtId="227" fontId="172" fillId="56" borderId="108" xfId="7157" applyNumberFormat="1" applyFont="1" applyFill="1" applyBorder="1" applyAlignment="1">
      <alignment horizontal="center" vertical="center"/>
    </xf>
    <xf numFmtId="228" fontId="113" fillId="54" borderId="107" xfId="7157" applyNumberFormat="1" applyFont="1" applyFill="1" applyBorder="1" applyAlignment="1">
      <alignment horizontal="center" vertical="center"/>
    </xf>
    <xf numFmtId="227" fontId="113" fillId="54" borderId="107" xfId="7157" applyNumberFormat="1" applyFont="1" applyFill="1" applyBorder="1" applyAlignment="1">
      <alignment horizontal="center" vertical="center"/>
    </xf>
    <xf numFmtId="183" fontId="113" fillId="54" borderId="107" xfId="7157" applyNumberFormat="1" applyFont="1" applyFill="1" applyBorder="1" applyAlignment="1">
      <alignment horizontal="center" vertical="center"/>
    </xf>
    <xf numFmtId="227" fontId="113" fillId="63" borderId="107" xfId="7157" applyNumberFormat="1" applyFont="1" applyFill="1" applyBorder="1" applyAlignment="1">
      <alignment horizontal="center" vertical="center"/>
    </xf>
    <xf numFmtId="227" fontId="113" fillId="54" borderId="61" xfId="5276" applyNumberFormat="1" applyFont="1" applyFill="1" applyBorder="1" applyAlignment="1">
      <alignment horizontal="center" vertical="center"/>
    </xf>
    <xf numFmtId="227" fontId="113" fillId="63" borderId="107" xfId="7143" applyNumberFormat="1" applyFont="1" applyFill="1" applyBorder="1" applyAlignment="1">
      <alignment horizontal="center" vertical="center"/>
    </xf>
    <xf numFmtId="227" fontId="113" fillId="54" borderId="107" xfId="7143" applyNumberFormat="1" applyFont="1" applyFill="1" applyBorder="1" applyAlignment="1">
      <alignment horizontal="center" vertical="center" wrapText="1"/>
    </xf>
    <xf numFmtId="227" fontId="113" fillId="54" borderId="61" xfId="7157" applyNumberFormat="1" applyFont="1" applyFill="1" applyBorder="1" applyAlignment="1">
      <alignment horizontal="center" vertical="center" wrapText="1"/>
    </xf>
    <xf numFmtId="0" fontId="113" fillId="54" borderId="67" xfId="7157" applyNumberFormat="1" applyFont="1" applyFill="1" applyBorder="1" applyAlignment="1">
      <alignment horizontal="center" vertical="center" wrapText="1"/>
    </xf>
    <xf numFmtId="183" fontId="113" fillId="54" borderId="68" xfId="7157" applyNumberFormat="1" applyFont="1" applyFill="1" applyBorder="1" applyAlignment="1">
      <alignment vertical="center" wrapText="1"/>
    </xf>
    <xf numFmtId="0" fontId="172" fillId="56" borderId="67" xfId="7157" applyNumberFormat="1" applyFont="1" applyFill="1" applyBorder="1" applyAlignment="1">
      <alignment horizontal="center" vertical="center"/>
    </xf>
    <xf numFmtId="183" fontId="172" fillId="56" borderId="68" xfId="11684" applyNumberFormat="1" applyFont="1" applyFill="1" applyBorder="1" applyAlignment="1">
      <alignment horizontal="center" vertical="center"/>
    </xf>
    <xf numFmtId="0" fontId="172" fillId="56" borderId="68" xfId="11684" applyNumberFormat="1" applyFont="1" applyFill="1" applyBorder="1" applyAlignment="1">
      <alignment horizontal="center" vertical="center"/>
    </xf>
    <xf numFmtId="227" fontId="122" fillId="56" borderId="68" xfId="11684" applyNumberFormat="1" applyFont="1" applyFill="1" applyBorder="1" applyAlignment="1">
      <alignment horizontal="center" vertical="center"/>
    </xf>
    <xf numFmtId="0" fontId="113" fillId="56" borderId="68" xfId="7157" applyFont="1" applyFill="1" applyBorder="1" applyAlignment="1">
      <alignment horizontal="center" vertical="center"/>
    </xf>
    <xf numFmtId="228" fontId="122" fillId="56" borderId="68" xfId="11684" applyNumberFormat="1" applyFont="1" applyFill="1" applyBorder="1" applyAlignment="1">
      <alignment horizontal="center" vertical="center"/>
    </xf>
    <xf numFmtId="0" fontId="115" fillId="54" borderId="0" xfId="7157" applyNumberFormat="1" applyFont="1" applyFill="1" applyBorder="1" applyAlignment="1">
      <alignment horizontal="left" vertical="center"/>
    </xf>
    <xf numFmtId="227" fontId="115" fillId="54" borderId="0" xfId="7157" applyNumberFormat="1" applyFont="1" applyFill="1" applyBorder="1" applyAlignment="1">
      <alignment horizontal="center" vertical="center" wrapText="1"/>
    </xf>
    <xf numFmtId="0" fontId="115" fillId="54" borderId="0" xfId="7157" applyNumberFormat="1" applyFont="1" applyFill="1" applyBorder="1" applyAlignment="1">
      <alignment horizontal="left" vertical="center" wrapText="1"/>
    </xf>
    <xf numFmtId="183" fontId="115" fillId="54" borderId="0" xfId="7157" applyNumberFormat="1" applyFont="1" applyFill="1" applyBorder="1" applyAlignment="1">
      <alignment horizontal="left" vertical="center" wrapText="1"/>
    </xf>
    <xf numFmtId="0" fontId="115" fillId="54" borderId="0" xfId="7157" applyNumberFormat="1" applyFont="1" applyFill="1" applyBorder="1" applyAlignment="1">
      <alignment horizontal="center" vertical="center" wrapText="1"/>
    </xf>
    <xf numFmtId="0" fontId="115" fillId="54" borderId="0" xfId="7157" applyFont="1" applyFill="1" applyBorder="1" applyAlignment="1">
      <alignment horizontal="left" vertical="center"/>
    </xf>
    <xf numFmtId="227" fontId="115" fillId="54" borderId="0" xfId="7157" applyNumberFormat="1" applyFont="1" applyFill="1" applyBorder="1" applyAlignment="1">
      <alignment horizontal="left" vertical="center"/>
    </xf>
    <xf numFmtId="227" fontId="115" fillId="54" borderId="0" xfId="7157" applyNumberFormat="1" applyFont="1" applyFill="1" applyBorder="1" applyAlignment="1">
      <alignment horizontal="center" vertical="center"/>
    </xf>
    <xf numFmtId="0" fontId="115" fillId="54" borderId="0" xfId="7157" applyFont="1" applyFill="1" applyBorder="1" applyAlignment="1">
      <alignment horizontal="left" vertical="center" wrapText="1"/>
    </xf>
    <xf numFmtId="0" fontId="172" fillId="54" borderId="0" xfId="7157" applyFont="1" applyFill="1" applyBorder="1" applyAlignment="1">
      <alignment horizontal="left" vertical="center"/>
    </xf>
    <xf numFmtId="227" fontId="123" fillId="54" borderId="0" xfId="7157" applyNumberFormat="1" applyFont="1" applyFill="1" applyAlignment="1">
      <alignment horizontal="left" vertical="center" wrapText="1"/>
    </xf>
    <xf numFmtId="227" fontId="218" fillId="54" borderId="0" xfId="7157" applyNumberFormat="1" applyFont="1" applyFill="1" applyBorder="1" applyAlignment="1">
      <alignment horizontal="center" vertical="center" wrapText="1"/>
    </xf>
    <xf numFmtId="227" fontId="218" fillId="54" borderId="0" xfId="7157" applyNumberFormat="1" applyFont="1" applyFill="1" applyBorder="1" applyAlignment="1">
      <alignment horizontal="left" vertical="center" wrapText="1"/>
    </xf>
    <xf numFmtId="0" fontId="113" fillId="54" borderId="118" xfId="7157" applyFont="1" applyFill="1" applyBorder="1" applyAlignment="1">
      <alignment horizontal="left" vertical="center"/>
    </xf>
    <xf numFmtId="0" fontId="112" fillId="0" borderId="68" xfId="7157" applyNumberFormat="1" applyFont="1" applyFill="1" applyBorder="1" applyAlignment="1">
      <alignment horizontal="center" vertical="center"/>
    </xf>
    <xf numFmtId="0" fontId="112" fillId="0" borderId="0" xfId="7157" applyFont="1" applyAlignment="1">
      <alignment vertical="center"/>
    </xf>
    <xf numFmtId="227" fontId="2" fillId="54" borderId="68" xfId="7157" applyNumberFormat="1" applyFont="1" applyFill="1" applyBorder="1" applyAlignment="1">
      <alignment horizontal="center" vertical="center"/>
    </xf>
    <xf numFmtId="0" fontId="2" fillId="54" borderId="68" xfId="7157" applyFont="1" applyFill="1" applyBorder="1" applyAlignment="1">
      <alignment horizontal="center" vertical="center"/>
    </xf>
    <xf numFmtId="0" fontId="2" fillId="54" borderId="68" xfId="7157" applyNumberFormat="1" applyFont="1" applyFill="1" applyBorder="1" applyAlignment="1">
      <alignment horizontal="center" vertical="center"/>
    </xf>
    <xf numFmtId="0" fontId="112" fillId="54" borderId="0" xfId="7157" applyFont="1" applyFill="1" applyAlignment="1">
      <alignment vertical="center"/>
    </xf>
    <xf numFmtId="0" fontId="113" fillId="54" borderId="61" xfId="0" applyFont="1" applyFill="1" applyBorder="1" applyAlignment="1">
      <alignment horizontal="center" vertical="center"/>
    </xf>
    <xf numFmtId="0" fontId="2" fillId="0" borderId="61" xfId="0" applyFont="1" applyBorder="1" applyAlignment="1">
      <alignment horizontal="center" vertical="center"/>
    </xf>
    <xf numFmtId="0" fontId="2" fillId="54" borderId="68" xfId="7157" applyFont="1" applyFill="1" applyBorder="1" applyAlignment="1">
      <alignment horizontal="left" vertical="center"/>
    </xf>
    <xf numFmtId="0" fontId="2" fillId="54" borderId="76" xfId="7157" applyFont="1" applyFill="1" applyBorder="1" applyAlignment="1">
      <alignment horizontal="center" vertical="center"/>
    </xf>
    <xf numFmtId="0" fontId="112" fillId="54" borderId="107" xfId="7143" applyFont="1" applyFill="1" applyBorder="1"/>
    <xf numFmtId="0" fontId="2" fillId="54" borderId="68" xfId="7157" applyNumberFormat="1" applyFont="1" applyFill="1" applyBorder="1" applyAlignment="1">
      <alignment horizontal="left" vertical="center"/>
    </xf>
    <xf numFmtId="0" fontId="2" fillId="54" borderId="107" xfId="8019" applyNumberFormat="1" applyFont="1" applyFill="1" applyBorder="1" applyAlignment="1">
      <alignment horizontal="left" vertical="center"/>
    </xf>
    <xf numFmtId="183" fontId="113" fillId="62" borderId="68" xfId="7157" applyNumberFormat="1" applyFont="1" applyFill="1" applyBorder="1" applyAlignment="1">
      <alignment horizontal="left" vertical="center"/>
    </xf>
    <xf numFmtId="183" fontId="113" fillId="57" borderId="68" xfId="7157" applyNumberFormat="1" applyFont="1" applyFill="1" applyBorder="1" applyAlignment="1">
      <alignment horizontal="left" vertical="center"/>
    </xf>
    <xf numFmtId="0" fontId="112" fillId="54" borderId="0" xfId="7157" applyFont="1" applyFill="1" applyBorder="1" applyAlignment="1">
      <alignment horizontal="left" vertical="center" wrapText="1"/>
    </xf>
    <xf numFmtId="0" fontId="113" fillId="54" borderId="77" xfId="5120" applyFont="1" applyFill="1" applyBorder="1" applyAlignment="1">
      <alignment horizontal="center" vertical="center"/>
    </xf>
    <xf numFmtId="0" fontId="123" fillId="54" borderId="77" xfId="0" applyNumberFormat="1" applyFont="1" applyFill="1" applyBorder="1" applyAlignment="1">
      <alignment horizontal="left" vertical="center"/>
    </xf>
    <xf numFmtId="0" fontId="113" fillId="54" borderId="77" xfId="7157" applyFont="1" applyFill="1" applyBorder="1" applyAlignment="1">
      <alignment horizontal="left" vertical="center"/>
    </xf>
    <xf numFmtId="183" fontId="113" fillId="57" borderId="68" xfId="8014" applyNumberFormat="1" applyFont="1" applyFill="1" applyBorder="1" applyAlignment="1">
      <alignment horizontal="left" vertical="center"/>
    </xf>
    <xf numFmtId="0" fontId="113" fillId="54" borderId="77" xfId="5120" applyFont="1" applyFill="1" applyBorder="1" applyAlignment="1">
      <alignment horizontal="center" vertical="center" wrapText="1"/>
    </xf>
    <xf numFmtId="0" fontId="113" fillId="54" borderId="77" xfId="7157" applyNumberFormat="1" applyFont="1" applyFill="1" applyBorder="1" applyAlignment="1">
      <alignment horizontal="left" vertical="center"/>
    </xf>
    <xf numFmtId="183" fontId="113" fillId="57" borderId="68" xfId="5276" applyNumberFormat="1" applyFont="1" applyFill="1" applyBorder="1" applyAlignment="1">
      <alignment horizontal="left" vertical="center"/>
    </xf>
    <xf numFmtId="183" fontId="113" fillId="57" borderId="68" xfId="7157" applyNumberFormat="1" applyFont="1" applyFill="1" applyBorder="1" applyAlignment="1">
      <alignment vertical="center"/>
    </xf>
    <xf numFmtId="183" fontId="113" fillId="54" borderId="107" xfId="7207" applyNumberFormat="1" applyFont="1" applyFill="1" applyBorder="1" applyAlignment="1">
      <alignment horizontal="center" vertical="center"/>
    </xf>
    <xf numFmtId="0" fontId="117" fillId="31" borderId="113" xfId="7157" applyFont="1" applyFill="1" applyBorder="1" applyAlignment="1">
      <alignment horizontal="center" vertical="center" wrapText="1"/>
    </xf>
    <xf numFmtId="226" fontId="117" fillId="54" borderId="113" xfId="6203" applyNumberFormat="1" applyFont="1" applyFill="1" applyBorder="1" applyAlignment="1">
      <alignment horizontal="center" vertical="center"/>
    </xf>
    <xf numFmtId="0" fontId="117" fillId="54" borderId="3" xfId="2870" applyFont="1" applyFill="1" applyBorder="1" applyAlignment="1">
      <alignment horizontal="center"/>
    </xf>
    <xf numFmtId="0" fontId="117" fillId="54" borderId="3" xfId="2824" applyFont="1" applyFill="1" applyBorder="1" applyAlignment="1">
      <alignment horizontal="center"/>
    </xf>
    <xf numFmtId="10" fontId="119" fillId="54" borderId="112" xfId="1260" applyNumberFormat="1" applyFont="1" applyFill="1" applyBorder="1" applyAlignment="1">
      <alignment horizontal="right" vertical="center"/>
    </xf>
    <xf numFmtId="10" fontId="117" fillId="54" borderId="113" xfId="4254" applyNumberFormat="1" applyFont="1" applyFill="1" applyBorder="1" applyAlignment="1">
      <alignment horizontal="center" vertical="center"/>
    </xf>
    <xf numFmtId="0" fontId="117" fillId="31" borderId="114" xfId="7157" applyFont="1" applyFill="1" applyBorder="1" applyAlignment="1">
      <alignment horizontal="center" vertical="center" wrapText="1"/>
    </xf>
    <xf numFmtId="226" fontId="117" fillId="54" borderId="114" xfId="6203" applyNumberFormat="1" applyFont="1" applyFill="1" applyBorder="1" applyAlignment="1">
      <alignment horizontal="center" vertical="center"/>
    </xf>
    <xf numFmtId="0" fontId="120" fillId="53" borderId="115" xfId="2824" applyFont="1" applyFill="1" applyBorder="1" applyAlignment="1">
      <alignment horizontal="center" vertical="center"/>
    </xf>
    <xf numFmtId="226" fontId="202" fillId="53" borderId="115" xfId="6203" applyNumberFormat="1" applyFont="1" applyFill="1" applyBorder="1" applyAlignment="1">
      <alignment horizontal="center" vertical="center"/>
    </xf>
    <xf numFmtId="227" fontId="173" fillId="53" borderId="68" xfId="7157" applyNumberFormat="1" applyFont="1" applyFill="1" applyBorder="1" applyAlignment="1">
      <alignment horizontal="center" vertical="center"/>
    </xf>
    <xf numFmtId="0" fontId="173" fillId="53" borderId="68" xfId="7157" applyFont="1" applyFill="1" applyBorder="1" applyAlignment="1">
      <alignment horizontal="center" vertical="center" wrapText="1"/>
    </xf>
    <xf numFmtId="0" fontId="174" fillId="54" borderId="0" xfId="7157" applyFont="1" applyFill="1" applyBorder="1" applyAlignment="1">
      <alignment horizontal="center" vertical="center"/>
    </xf>
    <xf numFmtId="0" fontId="112" fillId="0" borderId="0" xfId="7157" applyFont="1" applyAlignment="1"/>
    <xf numFmtId="227" fontId="112" fillId="0" borderId="0" xfId="7157" applyNumberFormat="1" applyFont="1" applyAlignment="1"/>
    <xf numFmtId="0" fontId="122" fillId="54" borderId="73" xfId="7157" applyFont="1" applyFill="1" applyBorder="1" applyAlignment="1">
      <alignment horizontal="center" vertical="center"/>
    </xf>
    <xf numFmtId="0" fontId="112" fillId="0" borderId="73" xfId="7157" applyFont="1" applyBorder="1"/>
    <xf numFmtId="0" fontId="112" fillId="0" borderId="0" xfId="7157" applyFont="1" applyBorder="1"/>
    <xf numFmtId="227" fontId="112" fillId="0" borderId="0" xfId="7157" applyNumberFormat="1" applyFont="1" applyBorder="1"/>
    <xf numFmtId="0" fontId="173" fillId="53" borderId="69" xfId="7157" applyNumberFormat="1" applyFont="1" applyFill="1" applyBorder="1" applyAlignment="1">
      <alignment horizontal="center" vertical="center"/>
    </xf>
    <xf numFmtId="0" fontId="173" fillId="53" borderId="70" xfId="7157" applyNumberFormat="1" applyFont="1" applyFill="1" applyBorder="1" applyAlignment="1">
      <alignment horizontal="center" vertical="center"/>
    </xf>
    <xf numFmtId="0" fontId="120" fillId="53" borderId="69" xfId="2824" applyFont="1" applyFill="1" applyBorder="1" applyAlignment="1">
      <alignment horizontal="center" vertical="center" wrapText="1"/>
    </xf>
    <xf numFmtId="0" fontId="120" fillId="53" borderId="70" xfId="2824" applyFont="1" applyFill="1" applyBorder="1" applyAlignment="1">
      <alignment horizontal="center" vertical="center" wrapText="1"/>
    </xf>
    <xf numFmtId="227" fontId="173" fillId="53" borderId="69" xfId="7157" applyNumberFormat="1" applyFont="1" applyFill="1" applyBorder="1" applyAlignment="1">
      <alignment horizontal="center" vertical="center" wrapText="1"/>
    </xf>
    <xf numFmtId="227" fontId="173" fillId="53" borderId="70" xfId="7157" applyNumberFormat="1" applyFont="1" applyFill="1" applyBorder="1" applyAlignment="1">
      <alignment horizontal="center" vertical="center" wrapText="1"/>
    </xf>
    <xf numFmtId="183" fontId="206" fillId="57" borderId="71" xfId="7157" applyNumberFormat="1" applyFont="1" applyFill="1" applyBorder="1" applyAlignment="1">
      <alignment horizontal="center" vertical="center"/>
    </xf>
    <xf numFmtId="183" fontId="206" fillId="57" borderId="72" xfId="7157" applyNumberFormat="1" applyFont="1" applyFill="1" applyBorder="1" applyAlignment="1">
      <alignment horizontal="center" vertical="center"/>
    </xf>
    <xf numFmtId="183" fontId="173" fillId="69" borderId="68" xfId="7157" applyNumberFormat="1" applyFont="1" applyFill="1" applyBorder="1" applyAlignment="1">
      <alignment horizontal="center" vertical="center"/>
    </xf>
    <xf numFmtId="0" fontId="233" fillId="66" borderId="68" xfId="7157" applyNumberFormat="1" applyFont="1" applyFill="1" applyBorder="1" applyAlignment="1">
      <alignment horizontal="center" vertical="center"/>
    </xf>
    <xf numFmtId="0" fontId="173" fillId="53" borderId="105" xfId="7157" applyNumberFormat="1" applyFont="1" applyFill="1" applyBorder="1" applyAlignment="1">
      <alignment horizontal="center" vertical="center" wrapText="1"/>
    </xf>
    <xf numFmtId="0" fontId="173" fillId="53" borderId="116" xfId="7157" applyNumberFormat="1" applyFont="1" applyFill="1" applyBorder="1" applyAlignment="1">
      <alignment horizontal="center" vertical="center" wrapText="1"/>
    </xf>
    <xf numFmtId="0" fontId="173" fillId="53" borderId="106" xfId="7157" applyNumberFormat="1" applyFont="1" applyFill="1" applyBorder="1" applyAlignment="1">
      <alignment horizontal="center" vertical="center" wrapText="1"/>
    </xf>
    <xf numFmtId="0" fontId="173" fillId="53" borderId="117" xfId="7157" applyNumberFormat="1" applyFont="1" applyFill="1" applyBorder="1" applyAlignment="1">
      <alignment horizontal="center" vertical="center" wrapText="1"/>
    </xf>
    <xf numFmtId="227" fontId="173" fillId="53" borderId="109" xfId="7157" applyNumberFormat="1" applyFont="1" applyFill="1" applyBorder="1" applyAlignment="1">
      <alignment horizontal="center" vertical="center"/>
    </xf>
    <xf numFmtId="227" fontId="217" fillId="61" borderId="68" xfId="7157" applyNumberFormat="1" applyFont="1" applyFill="1" applyBorder="1" applyAlignment="1">
      <alignment horizontal="center" vertical="center" wrapText="1"/>
    </xf>
    <xf numFmtId="228" fontId="207" fillId="57" borderId="68" xfId="7157" applyNumberFormat="1" applyFont="1" applyFill="1" applyBorder="1" applyAlignment="1">
      <alignment horizontal="center" vertical="center" wrapText="1"/>
    </xf>
    <xf numFmtId="0" fontId="113" fillId="0" borderId="68" xfId="7157" applyFont="1" applyBorder="1" applyAlignment="1"/>
    <xf numFmtId="0" fontId="172" fillId="62" borderId="46" xfId="5208" applyFont="1" applyFill="1" applyBorder="1" applyAlignment="1">
      <alignment horizontal="left" vertical="center"/>
    </xf>
    <xf numFmtId="0" fontId="172" fillId="62" borderId="38" xfId="5208" applyFont="1" applyFill="1" applyBorder="1" applyAlignment="1">
      <alignment horizontal="left" vertical="center"/>
    </xf>
    <xf numFmtId="0" fontId="172" fillId="62" borderId="60" xfId="5208" applyFont="1" applyFill="1" applyBorder="1" applyAlignment="1">
      <alignment horizontal="left" vertical="center"/>
    </xf>
    <xf numFmtId="0" fontId="231" fillId="62" borderId="42" xfId="5208" applyFont="1" applyFill="1" applyBorder="1" applyAlignment="1">
      <alignment horizontal="left" vertical="center"/>
    </xf>
    <xf numFmtId="0" fontId="231" fillId="62" borderId="43" xfId="5208" applyFont="1" applyFill="1" applyBorder="1" applyAlignment="1">
      <alignment horizontal="left" vertical="center"/>
    </xf>
    <xf numFmtId="0" fontId="172" fillId="62" borderId="58" xfId="5208" applyFont="1" applyFill="1" applyBorder="1" applyAlignment="1">
      <alignment horizontal="left" vertical="center"/>
    </xf>
    <xf numFmtId="0" fontId="172" fillId="62" borderId="59" xfId="5208" applyFont="1" applyFill="1" applyBorder="1" applyAlignment="1">
      <alignment horizontal="left" vertical="center"/>
    </xf>
  </cellXfs>
  <cellStyles count="11789">
    <cellStyle name="?鹎%U龡&amp;H鼼_x0008__x0001__x001f_?_x0007__x0001__x0001_" xfId="1"/>
    <cellStyle name="@ET_Style?CF_Style_1" xfId="2"/>
    <cellStyle name="_07年费用说明" xfId="3"/>
    <cellStyle name="_1-10月经销商销量-To vizeum1211" xfId="4"/>
    <cellStyle name="_2006年早餐奶年度计划-4" xfId="5"/>
    <cellStyle name="_2007年儿童奶年度计划Rev.12" xfId="6"/>
    <cellStyle name="_2007年各产品分市场预算规划061129" xfId="7"/>
    <cellStyle name="_2007优酸乳市场CPRP070321" xfId="8"/>
    <cellStyle name="_Acc Code  Ana code (071807)" xfId="7180"/>
    <cellStyle name="_Acc Code  Ana code (073107)" xfId="7181"/>
    <cellStyle name="_A六城市" xfId="9"/>
    <cellStyle name="_Book1" xfId="10"/>
    <cellStyle name="_Book1_Book1" xfId="11"/>
    <cellStyle name="_Book1_金典奶-11月-12月计划-10月23日" xfId="12"/>
    <cellStyle name="_Book1_金典奶电梯看板计划12.16-12.31（总点位）" xfId="13"/>
    <cellStyle name="_Book1_伊利金典奶07年11-12月楼宇液晶预算分配（时尚套商务套）" xfId="14"/>
    <cellStyle name="_Book1_伊利金典奶07年9月楼宇液晶排期0820（商务套）" xfId="15"/>
    <cellStyle name="_Book1_伊利金典奶11月-12月楼宇LCD排期1017" xfId="16"/>
    <cellStyle name="_Book1_中国商业楼宇联播网A套sales071022" xfId="17"/>
    <cellStyle name="_Book1_中国商业楼宇联播网-B套sales071022" xfId="18"/>
    <cellStyle name="_Book1_中国商业楼宇联播网商旅套装楼宇表071126" xfId="19"/>
    <cellStyle name="_Book2" xfId="20"/>
    <cellStyle name="_Book2_1" xfId="21"/>
    <cellStyle name="_B六城市" xfId="22"/>
    <cellStyle name="_B十一城市" xfId="23"/>
    <cellStyle name="_B网楼宇总表11-23 (2)" xfId="24"/>
    <cellStyle name="_cinema" xfId="25"/>
    <cellStyle name="_Copy of Acc Code  Ana code (080607)" xfId="7182"/>
    <cellStyle name="_ET_STYLE_NoName_00_" xfId="26"/>
    <cellStyle name="_ET_STYLE_NoName_00__武汉楼宇表070125 (2)" xfId="27"/>
    <cellStyle name="_ET_STYLE_NoName_00__武汉销售楼宇表070201 (2)" xfId="28"/>
    <cellStyle name="_ET_STYLE_NoName_00__中国商业楼宇联播网时尚套装sales0409" xfId="29"/>
    <cellStyle name="_ET_STYLE_NoName_00__中国商业楼宇联播网时尚套装sales071126" xfId="30"/>
    <cellStyle name="_Spotplan一。伊利11月(1)(1).12月北京，深圳，济南，11.5号做" xfId="31"/>
    <cellStyle name="_纯奶2007年度媒介计划－Masterplan" xfId="32"/>
    <cellStyle name="_纯奶2007年度媒介计划－MasterplanRev.2" xfId="33"/>
    <cellStyle name="_纯奶2007年度媒介计划－MasterplanRev.6(补强3-5全年2.4亿)" xfId="34"/>
    <cellStyle name="_纯奶2008年master plan-1224-修改春节专案" xfId="35"/>
    <cellStyle name="_纯奶5月-6月分众卖场液晶电视排期" xfId="36"/>
    <cellStyle name="_东莞(B网)楼宇07-3-1" xfId="37"/>
    <cellStyle name="_分众辉煌B网网络资源" xfId="38"/>
    <cellStyle name="_佛山" xfId="39"/>
    <cellStyle name="_佛山Ｂ" xfId="40"/>
    <cellStyle name="_副本新设备档案表-长春060803（上海） (3)" xfId="41"/>
    <cellStyle name="_高钙奶07年master plan r1" xfId="42"/>
    <cellStyle name="_果之优酸乳080328-080427三省spillover" xfId="43"/>
    <cellStyle name="_济南 (2)" xfId="44"/>
    <cellStyle name="_济南7 27 (2)" xfId="45"/>
    <cellStyle name="_济南7 27 (3)" xfId="46"/>
    <cellStyle name="_济南8 4 (2)" xfId="47"/>
    <cellStyle name="_济南8.11" xfId="48"/>
    <cellStyle name="_济南楼宇表10 9 (2)" xfId="49"/>
    <cellStyle name="_济南楼宇表2007 1 17 (2)" xfId="50"/>
    <cellStyle name="_金典奶2006.12-2007.2Masterplan执行版(6500万)R6" xfId="51"/>
    <cellStyle name="_金典奶2007年度媒介计划－Masterplan" xfId="52"/>
    <cellStyle name="_金典奶2007年度媒介计划－MasterplanRev1-增加预算版（4-5月补强版）（调整到预算内）-070312" xfId="53"/>
    <cellStyle name="_金典奶2007年度媒介计划－MasterplanRev1-增加预算版（4-5月补强版）（调整到预算内）-070312 (version 1)" xfId="54"/>
    <cellStyle name="_金典奶4.9-5.6电视Buying Brief" xfId="55"/>
    <cellStyle name="_金典奶城市排名（前30）" xfId="56"/>
    <cellStyle name="_金典奶电梯看板计划12.16-12.31（总点位）" xfId="57"/>
    <cellStyle name="_科目段" xfId="7183"/>
    <cellStyle name="_科目段-AC code" xfId="7184"/>
    <cellStyle name="_昆山分众楼宇明细表061127 (2)" xfId="58"/>
    <cellStyle name="_昆山分众楼宇明细表07 04 05 (2)" xfId="59"/>
    <cellStyle name="_昆山分众楼宇明细表07 5 21 (2)" xfId="60"/>
    <cellStyle name="_昆山分众楼宇明细表07.04.10" xfId="61"/>
    <cellStyle name="_昆山分众楼宇明细表07-1-16 (2)" xfId="62"/>
    <cellStyle name="_昆山分众楼宇明细表07-1-25 (2)" xfId="63"/>
    <cellStyle name="_昆山分众楼宇明细表07-3-15 (2)" xfId="64"/>
    <cellStyle name="_昆山分众楼宇明细表07-3-21 (2)" xfId="65"/>
    <cellStyle name="_昆山分众楼宇明细表07-3-27 (2)" xfId="66"/>
    <cellStyle name="_楼宇更新 (2)" xfId="67"/>
    <cellStyle name="_楼宇更新07 02 28 (2)" xfId="68"/>
    <cellStyle name="_楼宇更新07 1 24 (2)" xfId="69"/>
    <cellStyle name="_楼宇更新07 5 11 (2)" xfId="70"/>
    <cellStyle name="_年度总费用表(12.27)-差额说明" xfId="71"/>
    <cellStyle name="_宁波 (2)" xfId="72"/>
    <cellStyle name="_青岛联播网B套06-5-11" xfId="73"/>
    <cellStyle name="_青岛联播网B套06-5-18" xfId="74"/>
    <cellStyle name="_泉州" xfId="75"/>
    <cellStyle name="_厦门" xfId="76"/>
    <cellStyle name="_沈阳楼宇名录(06.7.24)" xfId="77"/>
    <cellStyle name="_苏州B" xfId="78"/>
    <cellStyle name="_台州加盟" xfId="79"/>
    <cellStyle name="_天津商业楼宇联播网楼宇表0423 (2)" xfId="80"/>
    <cellStyle name="_无锡楼宇表" xfId="81"/>
    <cellStyle name="_武汉楼宇表070125 (2)" xfId="82"/>
    <cellStyle name="_武汉销售楼宇表070201 (2)" xfId="83"/>
    <cellStyle name="_西安真实楼宇表（发上海） (2)" xfId="84"/>
    <cellStyle name="_液奶事业部07年度计划汇总-无大宗资源070709" xfId="85"/>
    <cellStyle name="_伊利纯奶2006年年度计划1213" xfId="86"/>
    <cellStyle name="_伊利金典奶11月-12月电梯看板排期" xfId="87"/>
    <cellStyle name="_伊利形象上海公交车投放-070226" xfId="88"/>
    <cellStyle name="_伊利优酸乳2008年度计划080307" xfId="89"/>
    <cellStyle name="_伊利早餐奶2006年下半年计划-1124" xfId="90"/>
    <cellStyle name="_伊利早餐奶2006年下半年计划-1128" xfId="91"/>
    <cellStyle name="_伊利早餐奶2006年下半年计划-1130" xfId="92"/>
    <cellStyle name="_营养舒化奶07年master plan 070601" xfId="93"/>
    <cellStyle name="_营养舒化奶7-8月投放说明070620" xfId="94"/>
    <cellStyle name="_预算科目认领" xfId="7185"/>
    <cellStyle name="_早餐奶" xfId="95"/>
    <cellStyle name="_早餐奶2007年度媒介计划－Masterplan-4-07March12" xfId="96"/>
    <cellStyle name="_早餐奶春节期间Masterplan-R" xfId="97"/>
    <cellStyle name="_早餐奶下半年计划" xfId="98"/>
    <cellStyle name="_长春B" xfId="99"/>
    <cellStyle name="_浙商银行排期表--from es(点睛)" xfId="7186"/>
    <cellStyle name="_中国商业楼宇联播网-B套sales0423" xfId="100"/>
    <cellStyle name="_中国商业楼宇联播网-B套sales071008" xfId="101"/>
    <cellStyle name="_中国商业楼宇联播网-B套sales071022" xfId="102"/>
    <cellStyle name="_中国商业楼宇联播网-B套sales071126" xfId="103"/>
    <cellStyle name="_中国商业楼宇联播网时尚套装sales0409" xfId="104"/>
    <cellStyle name="_中国商业楼宇联播网时尚套装sales0518" xfId="105"/>
    <cellStyle name="_中国商业楼宇联播网时尚套装sales071126" xfId="106"/>
    <cellStyle name="_组织结构" xfId="7187"/>
    <cellStyle name="=C:\WINNT\SYSTEM32\COMMAND.COM" xfId="7156"/>
    <cellStyle name="=C:\WINNT\SYSTEM32\COMMAND.COM 12 5" xfId="7165"/>
    <cellStyle name="=C:\WINNT\SYSTEM32\COMMAND.COM 2" xfId="7188"/>
    <cellStyle name="=C:\WINNT\SYSTEM32\COMMAND.COM 3" xfId="7178"/>
    <cellStyle name="=C:\WINNT\SYSTEM32\COMMAND.COM 7" xfId="7189"/>
    <cellStyle name="" xfId="7190"/>
    <cellStyle name="i?_HP-BRANd" xfId="107"/>
    <cellStyle name="í?_HP-BRANd" xfId="108"/>
    <cellStyle name="i?_HP-BRANd_1_multipart_x005f_xF8FF_2_HPG-linux solutions-0620" xfId="109"/>
    <cellStyle name="í?_HP-BRANd_1_multipart_x005f_xF8FF_2_HPG-linux solutions-0620" xfId="110"/>
    <cellStyle name="i?_HP-BRANd_Color Laserjet Promotion Jul22003" xfId="111"/>
    <cellStyle name="í?_HP-BRANd_Color Laserjet Promotion Jul22003" xfId="112"/>
    <cellStyle name="i?_HP-BRANd_Color Laserjet Q4, 2003" xfId="113"/>
    <cellStyle name="í?_HP-BRANd_Color Laserjet Q4, 2003" xfId="114"/>
    <cellStyle name="i?_HP-BRANd_HP B&amp;W Laserjet5100SE 0806 in Q4 2003" xfId="115"/>
    <cellStyle name="í?_HP-BRANd_HP B&amp;W Laserjet5100SE 0806 in Q4 2003" xfId="116"/>
    <cellStyle name="i?_HP-BRANd_HP BW Laserjet5100SE 0813 in Q4 2003" xfId="117"/>
    <cellStyle name="í?_HP-BRANd_HP BW Laserjet5100SE 0813 in Q4 2003" xfId="118"/>
    <cellStyle name="i?_HP-BRANd_HP Laserjet Mongoose Launch in Q4 2003" xfId="119"/>
    <cellStyle name="í?_HP-BRANd_HP Laserjet Mongoose Launch in Q4 2003" xfId="120"/>
    <cellStyle name="i?_HP-BRANd_HP Laserjet Mongoose Launch0731 in Q4 2003" xfId="121"/>
    <cellStyle name="í?_HP-BRANd_HP Laserjet Mongoose Launch0731 in Q4 2003" xfId="122"/>
    <cellStyle name="i?_HP-BRANd_HPG-IPG-4110-Q3-radio-NS-online" xfId="123"/>
    <cellStyle name="í?_HP-BRANd_HPG-IPG-4110-Q3-radio-NS-online" xfId="124"/>
    <cellStyle name="i?_HP-BRANd_HPG-Supplies-0613-v" xfId="125"/>
    <cellStyle name="í?_HP-BRANd_HPG-Supplies-0613-v" xfId="126"/>
    <cellStyle name="i?_HP-BRANd_procurve Jul-Sep" xfId="127"/>
    <cellStyle name="í?_HP-BRANd_procurve Jul-Sep" xfId="128"/>
    <cellStyle name="i?_HP-BRANd_Q3 AIO 2003 6.7 Ns-Mg 6-04" xfId="129"/>
    <cellStyle name="í?_HP-BRANd_Q3 AIO 2003 6.7 Ns-Mg 6-04" xfId="130"/>
    <cellStyle name="i?_HP-BRANd_Q3 AIO 2003 6.7 total plan ScheduleR5-0610-1" xfId="131"/>
    <cellStyle name="í?_HP-BRANd_Q3 AIO 2003 6.7 total plan ScheduleR5-0610-1" xfId="132"/>
    <cellStyle name="i?_HP-BRANd_Q3 AIO 2003 6.7 total plan ScheduleR5-0611" xfId="133"/>
    <cellStyle name="í?_HP-BRANd_Q3 AIO 2003 6.7 total plan ScheduleR5-0611" xfId="134"/>
    <cellStyle name="nCp[N" xfId="135"/>
    <cellStyle name="0%" xfId="136"/>
    <cellStyle name="0% 2" xfId="137"/>
    <cellStyle name="0% 2 2" xfId="138"/>
    <cellStyle name="0% 2 2 2" xfId="139"/>
    <cellStyle name="0% 2 2 2 2" xfId="140"/>
    <cellStyle name="0% 2 2 2 2 2" xfId="2771"/>
    <cellStyle name="0% 2 2 2 2 3" xfId="2770"/>
    <cellStyle name="0% 2 2 2 3" xfId="2772"/>
    <cellStyle name="0% 2 2 2 4" xfId="2769"/>
    <cellStyle name="0% 2 2 3" xfId="141"/>
    <cellStyle name="0% 2 2 3 2" xfId="2774"/>
    <cellStyle name="0% 2 2 3 3" xfId="2773"/>
    <cellStyle name="0% 2 2 4" xfId="2775"/>
    <cellStyle name="0% 2 2 5" xfId="2768"/>
    <cellStyle name="0% 2 3" xfId="142"/>
    <cellStyle name="0% 2 3 2" xfId="143"/>
    <cellStyle name="0% 2 3 2 2" xfId="144"/>
    <cellStyle name="0% 2 3 2 2 2" xfId="2779"/>
    <cellStyle name="0% 2 3 2 2 3" xfId="2778"/>
    <cellStyle name="0% 2 3 2 3" xfId="2780"/>
    <cellStyle name="0% 2 3 2 4" xfId="2777"/>
    <cellStyle name="0% 2 3 3" xfId="145"/>
    <cellStyle name="0% 2 3 3 2" xfId="2782"/>
    <cellStyle name="0% 2 3 3 3" xfId="2781"/>
    <cellStyle name="0% 2 3 4" xfId="2776"/>
    <cellStyle name="0% 2 4" xfId="146"/>
    <cellStyle name="0% 2 4 2" xfId="147"/>
    <cellStyle name="0% 2 4 2 2" xfId="2785"/>
    <cellStyle name="0% 2 4 2 3" xfId="2784"/>
    <cellStyle name="0% 2 4 3" xfId="2786"/>
    <cellStyle name="0% 2 4 4" xfId="2783"/>
    <cellStyle name="0% 2 5" xfId="2767"/>
    <cellStyle name="0% 3" xfId="148"/>
    <cellStyle name="0% 3 2" xfId="149"/>
    <cellStyle name="0% 3 2 2" xfId="150"/>
    <cellStyle name="0% 3 2 2 2" xfId="151"/>
    <cellStyle name="0% 3 2 2 2 2" xfId="2791"/>
    <cellStyle name="0% 3 2 2 2 3" xfId="2790"/>
    <cellStyle name="0% 3 2 2 3" xfId="2792"/>
    <cellStyle name="0% 3 2 2 4" xfId="2789"/>
    <cellStyle name="0% 3 2 3" xfId="152"/>
    <cellStyle name="0% 3 2 3 2" xfId="2794"/>
    <cellStyle name="0% 3 2 3 3" xfId="2793"/>
    <cellStyle name="0% 3 2 4" xfId="2795"/>
    <cellStyle name="0% 3 2 5" xfId="2788"/>
    <cellStyle name="0% 3 3" xfId="153"/>
    <cellStyle name="0% 3 3 2" xfId="154"/>
    <cellStyle name="0% 3 3 2 2" xfId="155"/>
    <cellStyle name="0% 3 3 2 2 2" xfId="2799"/>
    <cellStyle name="0% 3 3 2 2 3" xfId="2798"/>
    <cellStyle name="0% 3 3 2 3" xfId="2800"/>
    <cellStyle name="0% 3 3 2 4" xfId="2797"/>
    <cellStyle name="0% 3 3 3" xfId="156"/>
    <cellStyle name="0% 3 3 3 2" xfId="2802"/>
    <cellStyle name="0% 3 3 3 3" xfId="2801"/>
    <cellStyle name="0% 3 3 4" xfId="2796"/>
    <cellStyle name="0% 3 4" xfId="157"/>
    <cellStyle name="0% 3 4 2" xfId="158"/>
    <cellStyle name="0% 3 4 2 2" xfId="2805"/>
    <cellStyle name="0% 3 4 2 3" xfId="2804"/>
    <cellStyle name="0% 3 4 3" xfId="2806"/>
    <cellStyle name="0% 3 4 4" xfId="2803"/>
    <cellStyle name="0% 3 5" xfId="2787"/>
    <cellStyle name="0% 4" xfId="159"/>
    <cellStyle name="0% 4 2" xfId="160"/>
    <cellStyle name="0% 4 2 2" xfId="161"/>
    <cellStyle name="0% 4 2 2 2" xfId="2810"/>
    <cellStyle name="0% 4 2 2 3" xfId="2809"/>
    <cellStyle name="0% 4 2 3" xfId="2811"/>
    <cellStyle name="0% 4 2 4" xfId="2808"/>
    <cellStyle name="0% 4 3" xfId="162"/>
    <cellStyle name="0% 4 3 2" xfId="2813"/>
    <cellStyle name="0% 4 3 3" xfId="2812"/>
    <cellStyle name="0% 4 4" xfId="2814"/>
    <cellStyle name="0% 4 5" xfId="2807"/>
    <cellStyle name="0% 5" xfId="163"/>
    <cellStyle name="0% 5 2" xfId="164"/>
    <cellStyle name="0% 5 2 2" xfId="2817"/>
    <cellStyle name="0% 5 2 3" xfId="2816"/>
    <cellStyle name="0% 5 3" xfId="2818"/>
    <cellStyle name="0% 5 4" xfId="2815"/>
    <cellStyle name="0% 6" xfId="165"/>
    <cellStyle name="0% 6 2" xfId="2820"/>
    <cellStyle name="0% 6 3" xfId="2819"/>
    <cellStyle name="0% 7" xfId="2766"/>
    <cellStyle name="0,0_x000a__x000a_NA_x000a__x000a_" xfId="166"/>
    <cellStyle name="0,0_x000a__x000a_NA_x000a__x000a_ 2" xfId="167"/>
    <cellStyle name="0,0_x000a__x000a_NA_x000a__x000a_ 2 2" xfId="168"/>
    <cellStyle name="0,0_x000a__x000a_NA_x000a__x000a_ 2 2 2" xfId="7213"/>
    <cellStyle name="0,0_x000a__x000a_NA_x000a__x000a_ 2 3" xfId="7212"/>
    <cellStyle name="0,0_x000a__x000a_NA_x000a__x000a_ 4" xfId="169"/>
    <cellStyle name="0,0_x000a__x000a_NA_x000a__x000a_ 4 2" xfId="7214"/>
    <cellStyle name="0,0_x000a__x000a_NA_x000a__x000a__（平安银行）报价单10.15" xfId="170"/>
    <cellStyle name="0,0_x000d__x000a_NA_x000d__x000a_" xfId="171"/>
    <cellStyle name="0,0_x000d__x000a_NA_x000d__x000a_ 2" xfId="172"/>
    <cellStyle name="0,0_x000d__x000a_NA_x000d__x000a_ 2 2" xfId="173"/>
    <cellStyle name="0,0_x000d__x000a_NA_x000d__x000a_ 2 2 2" xfId="174"/>
    <cellStyle name="0,0_x000d__x000a_NA_x000d__x000a_ 2 2 2 2" xfId="175"/>
    <cellStyle name="0,0_x000d__x000a_NA_x000d__x000a_ 2 2 2 2 2" xfId="2824"/>
    <cellStyle name="0,0_x000d__x000a_NA_x000d__x000a_ 2 2 2 2 3" xfId="2823"/>
    <cellStyle name="0,0_x000d__x000a_NA_x000d__x000a_ 2 2 2 3" xfId="2825"/>
    <cellStyle name="0,0_x000d__x000a_NA_x000d__x000a_ 2 2 2 4" xfId="2822"/>
    <cellStyle name="0,0_x000d__x000a_NA_x000d__x000a_ 2 2 3" xfId="176"/>
    <cellStyle name="0,0_x000d__x000a_NA_x000d__x000a_ 2 2 3 2" xfId="2827"/>
    <cellStyle name="0,0_x000d__x000a_NA_x000d__x000a_ 2 2 3 3" xfId="2826"/>
    <cellStyle name="0,0_x000d__x000a_NA_x000d__x000a_ 2 2 4" xfId="2828"/>
    <cellStyle name="0,0_x000d__x000a_NA_x000d__x000a_ 2 2 5" xfId="2764"/>
    <cellStyle name="0,0_x000d__x000a_NA_x000d__x000a_ 2 3" xfId="177"/>
    <cellStyle name="0,0_x000d__x000a_NA_x000d__x000a_ 2 3 2" xfId="178"/>
    <cellStyle name="0,0_x000d__x000a_NA_x000d__x000a_ 2 3 2 2" xfId="179"/>
    <cellStyle name="0,0_x000d__x000a_NA_x000d__x000a_ 2 3 2 2 2" xfId="2830"/>
    <cellStyle name="0,0_x000d__x000a_NA_x000d__x000a_ 2 3 2 2 3" xfId="2829"/>
    <cellStyle name="0,0_x000d__x000a_NA_x000d__x000a_ 2 3 2 3" xfId="2831"/>
    <cellStyle name="0,0_x000d__x000a_NA_x000d__x000a_ 2 3 2 4" xfId="2758"/>
    <cellStyle name="0,0_x000d__x000a_NA_x000d__x000a_ 2 3 3" xfId="180"/>
    <cellStyle name="0,0_x000d__x000a_NA_x000d__x000a_ 2 3 3 2" xfId="2833"/>
    <cellStyle name="0,0_x000d__x000a_NA_x000d__x000a_ 2 3 3 3" xfId="2832"/>
    <cellStyle name="0,0_x000d__x000a_NA_x000d__x000a_ 2 3 4" xfId="2834"/>
    <cellStyle name="0,0_x000d__x000a_NA_x000d__x000a_ 2 3 5" xfId="2835"/>
    <cellStyle name="0,0_x000d__x000a_NA_x000d__x000a_ 2 3 6" xfId="2749"/>
    <cellStyle name="0,0_x000d__x000a_NA_x000d__x000a_ 2 4" xfId="181"/>
    <cellStyle name="0,0_x000d__x000a_NA_x000d__x000a_ 2 4 2" xfId="182"/>
    <cellStyle name="0,0_x000d__x000a_NA_x000d__x000a_ 2 4 2 2" xfId="2837"/>
    <cellStyle name="0,0_x000d__x000a_NA_x000d__x000a_ 2 4 2 3" xfId="2838"/>
    <cellStyle name="0,0_x000d__x000a_NA_x000d__x000a_ 2 4 2 4" xfId="2751"/>
    <cellStyle name="0,0_x000d__x000a_NA_x000d__x000a_ 2 4 3" xfId="2839"/>
    <cellStyle name="0,0_x000d__x000a_NA_x000d__x000a_ 2 4 4" xfId="2840"/>
    <cellStyle name="0,0_x000d__x000a_NA_x000d__x000a_ 2 4 5" xfId="2836"/>
    <cellStyle name="0,0_x000d__x000a_NA_x000d__x000a_ 2 5" xfId="183"/>
    <cellStyle name="0,0_x000d__x000a_NA_x000d__x000a_ 2 5 2" xfId="184"/>
    <cellStyle name="0,0_x000d__x000a_NA_x000d__x000a_ 2 5 2 2" xfId="2843"/>
    <cellStyle name="0,0_x000d__x000a_NA_x000d__x000a_ 2 5 2 3" xfId="2842"/>
    <cellStyle name="0,0_x000d__x000a_NA_x000d__x000a_ 2 5 3" xfId="2844"/>
    <cellStyle name="0,0_x000d__x000a_NA_x000d__x000a_ 2 5 4" xfId="2841"/>
    <cellStyle name="0,0_x000d__x000a_NA_x000d__x000a_ 2 6" xfId="2845"/>
    <cellStyle name="0,0_x000d__x000a_NA_x000d__x000a_ 2 7" xfId="2846"/>
    <cellStyle name="0,0_x000d__x000a_NA_x000d__x000a_ 2 8" xfId="2742"/>
    <cellStyle name="0,0_x000d__x000a_NA_x000d__x000a_ 3" xfId="185"/>
    <cellStyle name="0,0_x000d__x000a_NA_x000d__x000a_ 3 2" xfId="186"/>
    <cellStyle name="0,0_x000d__x000a_NA_x000d__x000a_ 3 2 2" xfId="187"/>
    <cellStyle name="0,0_x000d__x000a_NA_x000d__x000a_ 3 2 2 2" xfId="188"/>
    <cellStyle name="0,0_x000d__x000a_NA_x000d__x000a_ 3 2 2 2 2" xfId="2851"/>
    <cellStyle name="0,0_x000d__x000a_NA_x000d__x000a_ 3 2 2 2 3" xfId="2850"/>
    <cellStyle name="0,0_x000d__x000a_NA_x000d__x000a_ 3 2 2 3" xfId="2852"/>
    <cellStyle name="0,0_x000d__x000a_NA_x000d__x000a_ 3 2 2 4" xfId="2849"/>
    <cellStyle name="0,0_x000d__x000a_NA_x000d__x000a_ 3 2 3" xfId="189"/>
    <cellStyle name="0,0_x000d__x000a_NA_x000d__x000a_ 3 2 3 2" xfId="2854"/>
    <cellStyle name="0,0_x000d__x000a_NA_x000d__x000a_ 3 2 3 3" xfId="2853"/>
    <cellStyle name="0,0_x000d__x000a_NA_x000d__x000a_ 3 2 4" xfId="2855"/>
    <cellStyle name="0,0_x000d__x000a_NA_x000d__x000a_ 3 2 5" xfId="2848"/>
    <cellStyle name="0,0_x000d__x000a_NA_x000d__x000a_ 3 3" xfId="190"/>
    <cellStyle name="0,0_x000d__x000a_NA_x000d__x000a_ 3 3 2" xfId="191"/>
    <cellStyle name="0,0_x000d__x000a_NA_x000d__x000a_ 3 3 2 2" xfId="192"/>
    <cellStyle name="0,0_x000d__x000a_NA_x000d__x000a_ 3 3 2 2 2" xfId="2859"/>
    <cellStyle name="0,0_x000d__x000a_NA_x000d__x000a_ 3 3 2 2 3" xfId="2858"/>
    <cellStyle name="0,0_x000d__x000a_NA_x000d__x000a_ 3 3 2 3" xfId="2860"/>
    <cellStyle name="0,0_x000d__x000a_NA_x000d__x000a_ 3 3 2 4" xfId="2857"/>
    <cellStyle name="0,0_x000d__x000a_NA_x000d__x000a_ 3 3 3" xfId="193"/>
    <cellStyle name="0,0_x000d__x000a_NA_x000d__x000a_ 3 3 3 2" xfId="2862"/>
    <cellStyle name="0,0_x000d__x000a_NA_x000d__x000a_ 3 3 3 3" xfId="2861"/>
    <cellStyle name="0,0_x000d__x000a_NA_x000d__x000a_ 3 3 4" xfId="2856"/>
    <cellStyle name="0,0_x000d__x000a_NA_x000d__x000a_ 3 4" xfId="194"/>
    <cellStyle name="0,0_x000d__x000a_NA_x000d__x000a_ 3 4 2" xfId="195"/>
    <cellStyle name="0,0_x000d__x000a_NA_x000d__x000a_ 3 4 2 2" xfId="2865"/>
    <cellStyle name="0,0_x000d__x000a_NA_x000d__x000a_ 3 4 2 3" xfId="2864"/>
    <cellStyle name="0,0_x000d__x000a_NA_x000d__x000a_ 3 4 3" xfId="2866"/>
    <cellStyle name="0,0_x000d__x000a_NA_x000d__x000a_ 3 4 4" xfId="2863"/>
    <cellStyle name="0,0_x000d__x000a_NA_x000d__x000a_ 3 5" xfId="2847"/>
    <cellStyle name="0,0_x000d__x000a_NA_x000d__x000a_ 4" xfId="196"/>
    <cellStyle name="0,0_x000d__x000a_NA_x000d__x000a_ 4 2" xfId="197"/>
    <cellStyle name="0,0_x000d__x000a_NA_x000d__x000a_ 4 2 2" xfId="198"/>
    <cellStyle name="0,0_x000d__x000a_NA_x000d__x000a_ 4 2 2 2" xfId="2870"/>
    <cellStyle name="0,0_x000d__x000a_NA_x000d__x000a_ 4 2 2 3" xfId="2869"/>
    <cellStyle name="0,0_x000d__x000a_NA_x000d__x000a_ 4 2 3" xfId="2871"/>
    <cellStyle name="0,0_x000d__x000a_NA_x000d__x000a_ 4 2 4" xfId="2868"/>
    <cellStyle name="0,0_x000d__x000a_NA_x000d__x000a_ 4 3" xfId="199"/>
    <cellStyle name="0,0_x000d__x000a_NA_x000d__x000a_ 4 3 2" xfId="2873"/>
    <cellStyle name="0,0_x000d__x000a_NA_x000d__x000a_ 4 3 3" xfId="2872"/>
    <cellStyle name="0,0_x000d__x000a_NA_x000d__x000a_ 4 4" xfId="2874"/>
    <cellStyle name="0,0_x000d__x000a_NA_x000d__x000a_ 4 5" xfId="2867"/>
    <cellStyle name="0,0_x000d__x000a_NA_x000d__x000a_ 5" xfId="200"/>
    <cellStyle name="0,0_x000d__x000a_NA_x000d__x000a_ 5 2" xfId="201"/>
    <cellStyle name="0,0_x000d__x000a_NA_x000d__x000a_ 5 2 2" xfId="202"/>
    <cellStyle name="0,0_x000d__x000a_NA_x000d__x000a_ 5 2 2 2" xfId="2878"/>
    <cellStyle name="0,0_x000d__x000a_NA_x000d__x000a_ 5 2 2 3" xfId="2877"/>
    <cellStyle name="0,0_x000d__x000a_NA_x000d__x000a_ 5 2 3" xfId="2876"/>
    <cellStyle name="0,0_x000d__x000a_NA_x000d__x000a_ 5 2 3 2" xfId="2879"/>
    <cellStyle name="0,0_x000d__x000a_NA_x000d__x000a_ 5 3" xfId="203"/>
    <cellStyle name="0,0_x000d__x000a_NA_x000d__x000a_ 5 3 2" xfId="2881"/>
    <cellStyle name="0,0_x000d__x000a_NA_x000d__x000a_ 5 3 3" xfId="2880"/>
    <cellStyle name="0,0_x000d__x000a_NA_x000d__x000a_ 5 4" xfId="2875"/>
    <cellStyle name="0,0_x000d__x000a_NA_x000d__x000a_ 6" xfId="204"/>
    <cellStyle name="0,0_x000d__x000a_NA_x000d__x000a_ 6 2" xfId="2883"/>
    <cellStyle name="0,0_x000d__x000a_NA_x000d__x000a_ 6 3" xfId="2882"/>
    <cellStyle name="0,0_x000d__x000a_NA_x000d__x000a_ 7" xfId="2821"/>
    <cellStyle name="0,0_x000d__x000a_NA_x000d__x000a__（平安银行）报价单10.15" xfId="11689"/>
    <cellStyle name="0,0_x005f_x000d__x000a_NA_x005f_x000d__x000a_" xfId="205"/>
    <cellStyle name="0,0_x005f_x000d__x005f_x000a_NA_x005f_x000d__x005f_x000a_ 2 3" xfId="11684"/>
    <cellStyle name="0.0" xfId="206"/>
    <cellStyle name="0.0 2" xfId="207"/>
    <cellStyle name="0.0 2 2" xfId="208"/>
    <cellStyle name="0.0 2 2 2" xfId="209"/>
    <cellStyle name="0.0 2 2 2 2" xfId="210"/>
    <cellStyle name="0.0 2 2 2 2 2" xfId="2889"/>
    <cellStyle name="0.0 2 2 2 2 3" xfId="2888"/>
    <cellStyle name="0.0 2 2 2 3" xfId="2890"/>
    <cellStyle name="0.0 2 2 2 4" xfId="2887"/>
    <cellStyle name="0.0 2 2 3" xfId="211"/>
    <cellStyle name="0.0 2 2 3 2" xfId="2892"/>
    <cellStyle name="0.0 2 2 3 3" xfId="2891"/>
    <cellStyle name="0.0 2 2 4" xfId="2893"/>
    <cellStyle name="0.0 2 2 5" xfId="2886"/>
    <cellStyle name="0.0 2 3" xfId="212"/>
    <cellStyle name="0.0 2 3 2" xfId="213"/>
    <cellStyle name="0.0 2 3 2 2" xfId="214"/>
    <cellStyle name="0.0 2 3 2 2 2" xfId="2897"/>
    <cellStyle name="0.0 2 3 2 2 3" xfId="2896"/>
    <cellStyle name="0.0 2 3 2 3" xfId="2898"/>
    <cellStyle name="0.0 2 3 2 4" xfId="2895"/>
    <cellStyle name="0.0 2 3 3" xfId="215"/>
    <cellStyle name="0.0 2 3 3 2" xfId="2900"/>
    <cellStyle name="0.0 2 3 3 3" xfId="2899"/>
    <cellStyle name="0.0 2 3 4" xfId="2894"/>
    <cellStyle name="0.0 2 4" xfId="216"/>
    <cellStyle name="0.0 2 4 2" xfId="217"/>
    <cellStyle name="0.0 2 4 2 2" xfId="2903"/>
    <cellStyle name="0.0 2 4 2 3" xfId="2902"/>
    <cellStyle name="0.0 2 4 3" xfId="2904"/>
    <cellStyle name="0.0 2 4 4" xfId="2901"/>
    <cellStyle name="0.0 2 5" xfId="2885"/>
    <cellStyle name="0.0 3" xfId="218"/>
    <cellStyle name="0.0 3 2" xfId="219"/>
    <cellStyle name="0.0 3 2 2" xfId="220"/>
    <cellStyle name="0.0 3 2 2 2" xfId="221"/>
    <cellStyle name="0.0 3 2 2 2 2" xfId="2909"/>
    <cellStyle name="0.0 3 2 2 2 3" xfId="2908"/>
    <cellStyle name="0.0 3 2 2 3" xfId="2910"/>
    <cellStyle name="0.0 3 2 2 4" xfId="2907"/>
    <cellStyle name="0.0 3 2 3" xfId="222"/>
    <cellStyle name="0.0 3 2 3 2" xfId="2912"/>
    <cellStyle name="0.0 3 2 3 3" xfId="2911"/>
    <cellStyle name="0.0 3 2 4" xfId="2913"/>
    <cellStyle name="0.0 3 2 5" xfId="2906"/>
    <cellStyle name="0.0 3 3" xfId="223"/>
    <cellStyle name="0.0 3 3 2" xfId="224"/>
    <cellStyle name="0.0 3 3 2 2" xfId="225"/>
    <cellStyle name="0.0 3 3 2 2 2" xfId="2917"/>
    <cellStyle name="0.0 3 3 2 2 3" xfId="2916"/>
    <cellStyle name="0.0 3 3 2 3" xfId="2918"/>
    <cellStyle name="0.0 3 3 2 4" xfId="2915"/>
    <cellStyle name="0.0 3 3 3" xfId="226"/>
    <cellStyle name="0.0 3 3 3 2" xfId="2920"/>
    <cellStyle name="0.0 3 3 3 3" xfId="2919"/>
    <cellStyle name="0.0 3 3 4" xfId="2914"/>
    <cellStyle name="0.0 3 4" xfId="227"/>
    <cellStyle name="0.0 3 4 2" xfId="228"/>
    <cellStyle name="0.0 3 4 2 2" xfId="2923"/>
    <cellStyle name="0.0 3 4 2 3" xfId="2922"/>
    <cellStyle name="0.0 3 4 3" xfId="2924"/>
    <cellStyle name="0.0 3 4 4" xfId="2921"/>
    <cellStyle name="0.0 3 5" xfId="2905"/>
    <cellStyle name="0.0 4" xfId="229"/>
    <cellStyle name="0.0 4 2" xfId="230"/>
    <cellStyle name="0.0 4 2 2" xfId="231"/>
    <cellStyle name="0.0 4 2 2 2" xfId="2928"/>
    <cellStyle name="0.0 4 2 2 3" xfId="2927"/>
    <cellStyle name="0.0 4 2 3" xfId="2929"/>
    <cellStyle name="0.0 4 2 4" xfId="2926"/>
    <cellStyle name="0.0 4 3" xfId="232"/>
    <cellStyle name="0.0 4 3 2" xfId="2931"/>
    <cellStyle name="0.0 4 3 3" xfId="2930"/>
    <cellStyle name="0.0 4 4" xfId="2932"/>
    <cellStyle name="0.0 4 5" xfId="2925"/>
    <cellStyle name="0.0 5" xfId="233"/>
    <cellStyle name="0.0 5 2" xfId="234"/>
    <cellStyle name="0.0 5 2 2" xfId="2935"/>
    <cellStyle name="0.0 5 2 3" xfId="2934"/>
    <cellStyle name="0.0 5 3" xfId="2936"/>
    <cellStyle name="0.0 5 4" xfId="2933"/>
    <cellStyle name="0.0 6" xfId="235"/>
    <cellStyle name="0.0 6 2" xfId="2938"/>
    <cellStyle name="0.0 6 3" xfId="2937"/>
    <cellStyle name="0.0 7" xfId="2884"/>
    <cellStyle name="0.0%" xfId="236"/>
    <cellStyle name="0.0% 2" xfId="237"/>
    <cellStyle name="0.0% 2 2" xfId="238"/>
    <cellStyle name="0.0% 2 2 2" xfId="2941"/>
    <cellStyle name="0.0% 2 2 3" xfId="2940"/>
    <cellStyle name="0.0% 2 3" xfId="2942"/>
    <cellStyle name="0.0% 2 4" xfId="2939"/>
    <cellStyle name="0.0_(1112)各公司年度计划表单" xfId="239"/>
    <cellStyle name="0.00%" xfId="240"/>
    <cellStyle name="0.00% 2" xfId="241"/>
    <cellStyle name="0.00% 2 2" xfId="242"/>
    <cellStyle name="0.00% 2 2 2" xfId="2945"/>
    <cellStyle name="0.00% 2 2 3" xfId="2944"/>
    <cellStyle name="0.00% 2 3" xfId="2946"/>
    <cellStyle name="0.00% 2 4" xfId="2943"/>
    <cellStyle name="068845" xfId="243"/>
    <cellStyle name="068845 2" xfId="4234"/>
    <cellStyle name="068845 2 2" xfId="7515"/>
    <cellStyle name="068845 2 2 2" xfId="10194"/>
    <cellStyle name="068845 2 2 3" xfId="11198"/>
    <cellStyle name="068845 2 2 4" xfId="8773"/>
    <cellStyle name="068845 2 3" xfId="7215"/>
    <cellStyle name="068845 2 3 2" xfId="9907"/>
    <cellStyle name="068845 2 3 3" xfId="10925"/>
    <cellStyle name="068845 2 3 4" xfId="8494"/>
    <cellStyle name="068845 2 4" xfId="9398"/>
    <cellStyle name="068845 2 5" xfId="9397"/>
    <cellStyle name="068845 2 6" xfId="8024"/>
    <cellStyle name="20" xfId="244"/>
    <cellStyle name="20 2" xfId="245"/>
    <cellStyle name="20 2 2" xfId="246"/>
    <cellStyle name="20% - 强调文字颜色 1 2" xfId="247"/>
    <cellStyle name="20% - 强调文字颜色 1 2 2" xfId="248"/>
    <cellStyle name="20% - 强调文字颜色 1 2 2 2" xfId="249"/>
    <cellStyle name="20% - 强调文字颜色 1 2 2 2 2" xfId="250"/>
    <cellStyle name="20% - 强调文字颜色 1 2 2 2 2 2" xfId="2950"/>
    <cellStyle name="20% - 强调文字颜色 1 2 2 2 2 3" xfId="2949"/>
    <cellStyle name="20% - 强调文字颜色 1 2 2 2 3" xfId="2951"/>
    <cellStyle name="20% - 强调文字颜色 1 2 2 2 4" xfId="2948"/>
    <cellStyle name="20% - 强调文字颜色 1 2 2 3" xfId="251"/>
    <cellStyle name="20% - 强调文字颜色 1 2 2 3 2" xfId="2953"/>
    <cellStyle name="20% - 强调文字颜色 1 2 2 3 3" xfId="2952"/>
    <cellStyle name="20% - 强调文字颜色 1 2 2 4" xfId="2954"/>
    <cellStyle name="20% - 强调文字颜色 1 2 2 5" xfId="2947"/>
    <cellStyle name="20% - 强调文字颜色 1 2 3" xfId="252"/>
    <cellStyle name="20% - 强调文字颜色 1 2 3 2" xfId="253"/>
    <cellStyle name="20% - 强调文字颜色 1 2 3 2 2" xfId="254"/>
    <cellStyle name="20% - 强调文字颜色 1 2 3 2 2 2" xfId="2957"/>
    <cellStyle name="20% - 强调文字颜色 1 2 3 2 2 3" xfId="2956"/>
    <cellStyle name="20% - 强调文字颜色 1 2 3 2 3" xfId="2958"/>
    <cellStyle name="20% - 强调文字颜色 1 2 3 2 4" xfId="2955"/>
    <cellStyle name="20% - 强调文字颜色 1 2 3 3" xfId="255"/>
    <cellStyle name="20% - 强调文字颜色 1 2 3 3 2" xfId="2960"/>
    <cellStyle name="20% - 强调文字颜色 1 2 3 3 3" xfId="2959"/>
    <cellStyle name="20% - 强调文字颜色 1 2 4" xfId="256"/>
    <cellStyle name="20% - 强调文字颜色 1 2 4 2" xfId="257"/>
    <cellStyle name="20% - 强调文字颜色 1 2 4 2 2" xfId="2963"/>
    <cellStyle name="20% - 强调文字颜色 1 2 4 2 3" xfId="2962"/>
    <cellStyle name="20% - 强调文字颜色 1 2 4 3" xfId="2964"/>
    <cellStyle name="20% - 强调文字颜色 1 2 4 4" xfId="2961"/>
    <cellStyle name="20% - 强调文字颜色 1 2 5" xfId="258"/>
    <cellStyle name="20% - 强调文字颜色 1 2 5 2" xfId="259"/>
    <cellStyle name="20% - 强调文字颜色 1 2 5 2 2" xfId="2967"/>
    <cellStyle name="20% - 强调文字颜色 1 2 5 2 3" xfId="2966"/>
    <cellStyle name="20% - 强调文字颜色 1 2 5 3" xfId="2968"/>
    <cellStyle name="20% - 强调文字颜色 1 2 5 4" xfId="2965"/>
    <cellStyle name="20% - 强调文字颜色 1 2 6" xfId="260"/>
    <cellStyle name="20% - 强调文字颜色 1 2 6 2" xfId="2970"/>
    <cellStyle name="20% - 强调文字颜色 1 2 6 3" xfId="2969"/>
    <cellStyle name="20% - 强调文字颜色 1 3" xfId="261"/>
    <cellStyle name="20% - 强调文字颜色 1 3 2" xfId="262"/>
    <cellStyle name="20% - 强调文字颜色 1 3 2 2" xfId="263"/>
    <cellStyle name="20% - 强调文字颜色 1 3 2 2 2" xfId="264"/>
    <cellStyle name="20% - 强调文字颜色 1 3 2 2 2 2" xfId="2974"/>
    <cellStyle name="20% - 强调文字颜色 1 3 2 2 2 3" xfId="2973"/>
    <cellStyle name="20% - 强调文字颜色 1 3 2 2 3" xfId="2975"/>
    <cellStyle name="20% - 强调文字颜色 1 3 2 2 4" xfId="2972"/>
    <cellStyle name="20% - 强调文字颜色 1 3 2 3" xfId="265"/>
    <cellStyle name="20% - 强调文字颜色 1 3 2 3 2" xfId="2977"/>
    <cellStyle name="20% - 强调文字颜色 1 3 2 3 3" xfId="2976"/>
    <cellStyle name="20% - 强调文字颜色 1 3 2 4" xfId="2978"/>
    <cellStyle name="20% - 强调文字颜色 1 3 2 5" xfId="2971"/>
    <cellStyle name="20% - 强调文字颜色 1 3 3" xfId="266"/>
    <cellStyle name="20% - 强调文字颜色 1 3 3 2" xfId="267"/>
    <cellStyle name="20% - 强调文字颜色 1 3 3 2 2" xfId="268"/>
    <cellStyle name="20% - 强调文字颜色 1 3 3 2 2 2" xfId="2981"/>
    <cellStyle name="20% - 强调文字颜色 1 3 3 2 2 3" xfId="2980"/>
    <cellStyle name="20% - 强调文字颜色 1 3 3 2 3" xfId="2982"/>
    <cellStyle name="20% - 强调文字颜色 1 3 3 2 4" xfId="2979"/>
    <cellStyle name="20% - 强调文字颜色 1 3 3 3" xfId="269"/>
    <cellStyle name="20% - 强调文字颜色 1 3 3 3 2" xfId="2984"/>
    <cellStyle name="20% - 强调文字颜色 1 3 3 3 3" xfId="2983"/>
    <cellStyle name="20% - 强调文字颜色 1 3 4" xfId="270"/>
    <cellStyle name="20% - 强调文字颜色 1 3 4 2" xfId="271"/>
    <cellStyle name="20% - 强调文字颜色 1 3 4 2 2" xfId="2987"/>
    <cellStyle name="20% - 强调文字颜色 1 3 4 2 3" xfId="2986"/>
    <cellStyle name="20% - 强调文字颜色 1 3 4 3" xfId="2988"/>
    <cellStyle name="20% - 强调文字颜色 1 3 4 4" xfId="2985"/>
    <cellStyle name="20% - 强调文字颜色 1 3 5" xfId="272"/>
    <cellStyle name="20% - 强调文字颜色 1 3 5 2" xfId="2990"/>
    <cellStyle name="20% - 强调文字颜色 1 3 5 3" xfId="2989"/>
    <cellStyle name="20% - 强调文字颜色 1 4" xfId="273"/>
    <cellStyle name="20% - 强调文字颜色 1 4 2" xfId="274"/>
    <cellStyle name="20% - 强调文字颜色 1 4 2 2" xfId="275"/>
    <cellStyle name="20% - 强调文字颜色 1 4 2 2 2" xfId="2994"/>
    <cellStyle name="20% - 强调文字颜色 1 4 2 2 3" xfId="2993"/>
    <cellStyle name="20% - 强调文字颜色 1 4 2 3" xfId="2995"/>
    <cellStyle name="20% - 强调文字颜色 1 4 2 4" xfId="2992"/>
    <cellStyle name="20% - 强调文字颜色 1 4 3" xfId="276"/>
    <cellStyle name="20% - 强调文字颜色 1 4 3 2" xfId="2997"/>
    <cellStyle name="20% - 强调文字颜色 1 4 3 3" xfId="2996"/>
    <cellStyle name="20% - 强调文字颜色 1 4 4" xfId="2998"/>
    <cellStyle name="20% - 强调文字颜色 1 4 5" xfId="2991"/>
    <cellStyle name="20% - 强调文字颜色 1 5" xfId="277"/>
    <cellStyle name="20% - 强调文字颜色 1 5 2" xfId="278"/>
    <cellStyle name="20% - 强调文字颜色 1 5 2 2" xfId="3001"/>
    <cellStyle name="20% - 强调文字颜色 1 5 2 3" xfId="3000"/>
    <cellStyle name="20% - 强调文字颜色 1 5 3" xfId="3002"/>
    <cellStyle name="20% - 强调文字颜色 1 5 4" xfId="2999"/>
    <cellStyle name="20% - 强调文字颜色 2 2" xfId="279"/>
    <cellStyle name="20% - 强调文字颜色 2 2 2" xfId="280"/>
    <cellStyle name="20% - 强调文字颜色 2 2 2 2" xfId="281"/>
    <cellStyle name="20% - 强调文字颜色 2 2 2 2 2" xfId="282"/>
    <cellStyle name="20% - 强调文字颜色 2 2 2 2 2 2" xfId="3006"/>
    <cellStyle name="20% - 强调文字颜色 2 2 2 2 2 3" xfId="3005"/>
    <cellStyle name="20% - 强调文字颜色 2 2 2 2 3" xfId="3007"/>
    <cellStyle name="20% - 强调文字颜色 2 2 2 2 4" xfId="3004"/>
    <cellStyle name="20% - 强调文字颜色 2 2 2 3" xfId="283"/>
    <cellStyle name="20% - 强调文字颜色 2 2 2 3 2" xfId="3009"/>
    <cellStyle name="20% - 强调文字颜色 2 2 2 3 3" xfId="3008"/>
    <cellStyle name="20% - 强调文字颜色 2 2 2 4" xfId="3010"/>
    <cellStyle name="20% - 强调文字颜色 2 2 2 5" xfId="3003"/>
    <cellStyle name="20% - 强调文字颜色 2 2 3" xfId="284"/>
    <cellStyle name="20% - 强调文字颜色 2 2 3 2" xfId="285"/>
    <cellStyle name="20% - 强调文字颜色 2 2 3 2 2" xfId="286"/>
    <cellStyle name="20% - 强调文字颜色 2 2 3 2 2 2" xfId="3013"/>
    <cellStyle name="20% - 强调文字颜色 2 2 3 2 2 3" xfId="3012"/>
    <cellStyle name="20% - 强调文字颜色 2 2 3 2 3" xfId="3014"/>
    <cellStyle name="20% - 强调文字颜色 2 2 3 2 4" xfId="3011"/>
    <cellStyle name="20% - 强调文字颜色 2 2 3 3" xfId="287"/>
    <cellStyle name="20% - 强调文字颜色 2 2 3 3 2" xfId="3016"/>
    <cellStyle name="20% - 强调文字颜色 2 2 3 3 3" xfId="3015"/>
    <cellStyle name="20% - 强调文字颜色 2 2 4" xfId="288"/>
    <cellStyle name="20% - 强调文字颜色 2 2 4 2" xfId="289"/>
    <cellStyle name="20% - 强调文字颜色 2 2 4 2 2" xfId="3019"/>
    <cellStyle name="20% - 强调文字颜色 2 2 4 2 3" xfId="3018"/>
    <cellStyle name="20% - 强调文字颜色 2 2 4 3" xfId="3020"/>
    <cellStyle name="20% - 强调文字颜色 2 2 4 4" xfId="3017"/>
    <cellStyle name="20% - 强调文字颜色 2 2 5" xfId="290"/>
    <cellStyle name="20% - 强调文字颜色 2 2 5 2" xfId="291"/>
    <cellStyle name="20% - 强调文字颜色 2 2 5 2 2" xfId="3023"/>
    <cellStyle name="20% - 强调文字颜色 2 2 5 2 3" xfId="3022"/>
    <cellStyle name="20% - 强调文字颜色 2 2 5 3" xfId="3024"/>
    <cellStyle name="20% - 强调文字颜色 2 2 5 4" xfId="3021"/>
    <cellStyle name="20% - 强调文字颜色 2 2 6" xfId="292"/>
    <cellStyle name="20% - 强调文字颜色 2 2 6 2" xfId="3026"/>
    <cellStyle name="20% - 强调文字颜色 2 2 6 3" xfId="3025"/>
    <cellStyle name="20% - 强调文字颜色 2 3" xfId="293"/>
    <cellStyle name="20% - 强调文字颜色 2 3 2" xfId="294"/>
    <cellStyle name="20% - 强调文字颜色 2 3 2 2" xfId="295"/>
    <cellStyle name="20% - 强调文字颜色 2 3 2 2 2" xfId="296"/>
    <cellStyle name="20% - 强调文字颜色 2 3 2 2 2 2" xfId="3030"/>
    <cellStyle name="20% - 强调文字颜色 2 3 2 2 2 3" xfId="3029"/>
    <cellStyle name="20% - 强调文字颜色 2 3 2 2 3" xfId="3031"/>
    <cellStyle name="20% - 强调文字颜色 2 3 2 2 4" xfId="3028"/>
    <cellStyle name="20% - 强调文字颜色 2 3 2 3" xfId="297"/>
    <cellStyle name="20% - 强调文字颜色 2 3 2 3 2" xfId="3033"/>
    <cellStyle name="20% - 强调文字颜色 2 3 2 3 3" xfId="3032"/>
    <cellStyle name="20% - 强调文字颜色 2 3 2 4" xfId="3034"/>
    <cellStyle name="20% - 强调文字颜色 2 3 2 5" xfId="3027"/>
    <cellStyle name="20% - 强调文字颜色 2 3 3" xfId="298"/>
    <cellStyle name="20% - 强调文字颜色 2 3 3 2" xfId="299"/>
    <cellStyle name="20% - 强调文字颜色 2 3 3 2 2" xfId="300"/>
    <cellStyle name="20% - 强调文字颜色 2 3 3 2 2 2" xfId="3037"/>
    <cellStyle name="20% - 强调文字颜色 2 3 3 2 2 3" xfId="3036"/>
    <cellStyle name="20% - 强调文字颜色 2 3 3 2 3" xfId="3038"/>
    <cellStyle name="20% - 强调文字颜色 2 3 3 2 4" xfId="3035"/>
    <cellStyle name="20% - 强调文字颜色 2 3 3 3" xfId="301"/>
    <cellStyle name="20% - 强调文字颜色 2 3 3 3 2" xfId="3040"/>
    <cellStyle name="20% - 强调文字颜色 2 3 3 3 3" xfId="3039"/>
    <cellStyle name="20% - 强调文字颜色 2 3 4" xfId="302"/>
    <cellStyle name="20% - 强调文字颜色 2 3 4 2" xfId="303"/>
    <cellStyle name="20% - 强调文字颜色 2 3 4 2 2" xfId="3043"/>
    <cellStyle name="20% - 强调文字颜色 2 3 4 2 3" xfId="3042"/>
    <cellStyle name="20% - 强调文字颜色 2 3 4 3" xfId="3044"/>
    <cellStyle name="20% - 强调文字颜色 2 3 4 4" xfId="3041"/>
    <cellStyle name="20% - 强调文字颜色 2 3 5" xfId="304"/>
    <cellStyle name="20% - 强调文字颜色 2 3 5 2" xfId="3046"/>
    <cellStyle name="20% - 强调文字颜色 2 3 5 3" xfId="3045"/>
    <cellStyle name="20% - 强调文字颜色 2 4" xfId="305"/>
    <cellStyle name="20% - 强调文字颜色 2 4 2" xfId="306"/>
    <cellStyle name="20% - 强调文字颜色 2 4 2 2" xfId="307"/>
    <cellStyle name="20% - 强调文字颜色 2 4 2 2 2" xfId="3050"/>
    <cellStyle name="20% - 强调文字颜色 2 4 2 2 3" xfId="3049"/>
    <cellStyle name="20% - 强调文字颜色 2 4 2 3" xfId="3051"/>
    <cellStyle name="20% - 强调文字颜色 2 4 2 4" xfId="3048"/>
    <cellStyle name="20% - 强调文字颜色 2 4 3" xfId="308"/>
    <cellStyle name="20% - 强调文字颜色 2 4 3 2" xfId="3053"/>
    <cellStyle name="20% - 强调文字颜色 2 4 3 3" xfId="3052"/>
    <cellStyle name="20% - 强调文字颜色 2 4 4" xfId="3054"/>
    <cellStyle name="20% - 强调文字颜色 2 4 5" xfId="3047"/>
    <cellStyle name="20% - 强调文字颜色 2 5" xfId="309"/>
    <cellStyle name="20% - 强调文字颜色 2 5 2" xfId="310"/>
    <cellStyle name="20% - 强调文字颜色 2 5 2 2" xfId="3057"/>
    <cellStyle name="20% - 强调文字颜色 2 5 2 3" xfId="3056"/>
    <cellStyle name="20% - 强调文字颜色 2 5 3" xfId="3058"/>
    <cellStyle name="20% - 强调文字颜色 2 5 4" xfId="3055"/>
    <cellStyle name="20% - 强调文字颜色 3 2" xfId="311"/>
    <cellStyle name="20% - 强调文字颜色 3 2 2" xfId="312"/>
    <cellStyle name="20% - 强调文字颜色 3 2 2 2" xfId="313"/>
    <cellStyle name="20% - 强调文字颜色 3 2 2 2 2" xfId="314"/>
    <cellStyle name="20% - 强调文字颜色 3 2 2 2 2 2" xfId="3062"/>
    <cellStyle name="20% - 强调文字颜色 3 2 2 2 2 3" xfId="3061"/>
    <cellStyle name="20% - 强调文字颜色 3 2 2 2 3" xfId="3063"/>
    <cellStyle name="20% - 强调文字颜色 3 2 2 2 4" xfId="3060"/>
    <cellStyle name="20% - 强调文字颜色 3 2 2 3" xfId="315"/>
    <cellStyle name="20% - 强调文字颜色 3 2 2 3 2" xfId="3065"/>
    <cellStyle name="20% - 强调文字颜色 3 2 2 3 3" xfId="3064"/>
    <cellStyle name="20% - 强调文字颜色 3 2 2 4" xfId="3066"/>
    <cellStyle name="20% - 强调文字颜色 3 2 2 5" xfId="3059"/>
    <cellStyle name="20% - 强调文字颜色 3 2 3" xfId="316"/>
    <cellStyle name="20% - 强调文字颜色 3 2 3 2" xfId="317"/>
    <cellStyle name="20% - 强调文字颜色 3 2 3 2 2" xfId="318"/>
    <cellStyle name="20% - 强调文字颜色 3 2 3 2 2 2" xfId="3069"/>
    <cellStyle name="20% - 强调文字颜色 3 2 3 2 2 3" xfId="3068"/>
    <cellStyle name="20% - 强调文字颜色 3 2 3 2 3" xfId="3070"/>
    <cellStyle name="20% - 强调文字颜色 3 2 3 2 4" xfId="3067"/>
    <cellStyle name="20% - 强调文字颜色 3 2 3 3" xfId="319"/>
    <cellStyle name="20% - 强调文字颜色 3 2 3 3 2" xfId="3072"/>
    <cellStyle name="20% - 强调文字颜色 3 2 3 3 3" xfId="3071"/>
    <cellStyle name="20% - 强调文字颜色 3 2 4" xfId="320"/>
    <cellStyle name="20% - 强调文字颜色 3 2 4 2" xfId="321"/>
    <cellStyle name="20% - 强调文字颜色 3 2 4 2 2" xfId="3075"/>
    <cellStyle name="20% - 强调文字颜色 3 2 4 2 3" xfId="3074"/>
    <cellStyle name="20% - 强调文字颜色 3 2 4 3" xfId="3076"/>
    <cellStyle name="20% - 强调文字颜色 3 2 4 4" xfId="3073"/>
    <cellStyle name="20% - 强调文字颜色 3 2 5" xfId="322"/>
    <cellStyle name="20% - 强调文字颜色 3 2 5 2" xfId="323"/>
    <cellStyle name="20% - 强调文字颜色 3 2 5 2 2" xfId="3079"/>
    <cellStyle name="20% - 强调文字颜色 3 2 5 2 3" xfId="3078"/>
    <cellStyle name="20% - 强调文字颜色 3 2 5 3" xfId="3080"/>
    <cellStyle name="20% - 强调文字颜色 3 2 5 4" xfId="3077"/>
    <cellStyle name="20% - 强调文字颜色 3 2 6" xfId="324"/>
    <cellStyle name="20% - 强调文字颜色 3 2 6 2" xfId="3082"/>
    <cellStyle name="20% - 强调文字颜色 3 2 6 3" xfId="3081"/>
    <cellStyle name="20% - 强调文字颜色 3 3" xfId="325"/>
    <cellStyle name="20% - 强调文字颜色 3 3 2" xfId="326"/>
    <cellStyle name="20% - 强调文字颜色 3 3 2 2" xfId="327"/>
    <cellStyle name="20% - 强调文字颜色 3 3 2 2 2" xfId="328"/>
    <cellStyle name="20% - 强调文字颜色 3 3 2 2 2 2" xfId="3086"/>
    <cellStyle name="20% - 强调文字颜色 3 3 2 2 2 3" xfId="3085"/>
    <cellStyle name="20% - 强调文字颜色 3 3 2 2 3" xfId="3087"/>
    <cellStyle name="20% - 强调文字颜色 3 3 2 2 4" xfId="3084"/>
    <cellStyle name="20% - 强调文字颜色 3 3 2 3" xfId="329"/>
    <cellStyle name="20% - 强调文字颜色 3 3 2 3 2" xfId="3089"/>
    <cellStyle name="20% - 强调文字颜色 3 3 2 3 3" xfId="3088"/>
    <cellStyle name="20% - 强调文字颜色 3 3 2 4" xfId="3090"/>
    <cellStyle name="20% - 强调文字颜色 3 3 2 5" xfId="3083"/>
    <cellStyle name="20% - 强调文字颜色 3 3 3" xfId="330"/>
    <cellStyle name="20% - 强调文字颜色 3 3 3 2" xfId="331"/>
    <cellStyle name="20% - 强调文字颜色 3 3 3 2 2" xfId="332"/>
    <cellStyle name="20% - 强调文字颜色 3 3 3 2 2 2" xfId="3093"/>
    <cellStyle name="20% - 强调文字颜色 3 3 3 2 2 3" xfId="3092"/>
    <cellStyle name="20% - 强调文字颜色 3 3 3 2 3" xfId="3094"/>
    <cellStyle name="20% - 强调文字颜色 3 3 3 2 4" xfId="3091"/>
    <cellStyle name="20% - 强调文字颜色 3 3 3 3" xfId="333"/>
    <cellStyle name="20% - 强调文字颜色 3 3 3 3 2" xfId="3096"/>
    <cellStyle name="20% - 强调文字颜色 3 3 3 3 3" xfId="3095"/>
    <cellStyle name="20% - 强调文字颜色 3 3 4" xfId="334"/>
    <cellStyle name="20% - 强调文字颜色 3 3 4 2" xfId="335"/>
    <cellStyle name="20% - 强调文字颜色 3 3 4 2 2" xfId="3099"/>
    <cellStyle name="20% - 强调文字颜色 3 3 4 2 3" xfId="3098"/>
    <cellStyle name="20% - 强调文字颜色 3 3 4 3" xfId="3100"/>
    <cellStyle name="20% - 强调文字颜色 3 3 4 4" xfId="3097"/>
    <cellStyle name="20% - 强调文字颜色 3 3 5" xfId="336"/>
    <cellStyle name="20% - 强调文字颜色 3 3 5 2" xfId="3102"/>
    <cellStyle name="20% - 强调文字颜色 3 3 5 3" xfId="3101"/>
    <cellStyle name="20% - 强调文字颜色 3 4" xfId="337"/>
    <cellStyle name="20% - 强调文字颜色 3 4 2" xfId="338"/>
    <cellStyle name="20% - 强调文字颜色 3 4 2 2" xfId="339"/>
    <cellStyle name="20% - 强调文字颜色 3 4 2 2 2" xfId="3106"/>
    <cellStyle name="20% - 强调文字颜色 3 4 2 2 3" xfId="3105"/>
    <cellStyle name="20% - 强调文字颜色 3 4 2 3" xfId="3107"/>
    <cellStyle name="20% - 强调文字颜色 3 4 2 4" xfId="3104"/>
    <cellStyle name="20% - 强调文字颜色 3 4 3" xfId="340"/>
    <cellStyle name="20% - 强调文字颜色 3 4 3 2" xfId="3109"/>
    <cellStyle name="20% - 强调文字颜色 3 4 3 3" xfId="3108"/>
    <cellStyle name="20% - 强调文字颜色 3 4 4" xfId="3110"/>
    <cellStyle name="20% - 强调文字颜色 3 4 5" xfId="3103"/>
    <cellStyle name="20% - 强调文字颜色 3 5" xfId="341"/>
    <cellStyle name="20% - 强调文字颜色 3 5 2" xfId="342"/>
    <cellStyle name="20% - 强调文字颜色 3 5 2 2" xfId="3113"/>
    <cellStyle name="20% - 强调文字颜色 3 5 2 3" xfId="3112"/>
    <cellStyle name="20% - 强调文字颜色 3 5 3" xfId="3114"/>
    <cellStyle name="20% - 强调文字颜色 3 5 4" xfId="3111"/>
    <cellStyle name="20% - 强调文字颜色 4 2" xfId="343"/>
    <cellStyle name="20% - 强调文字颜色 4 2 2" xfId="344"/>
    <cellStyle name="20% - 强调文字颜色 4 2 2 2" xfId="345"/>
    <cellStyle name="20% - 强调文字颜色 4 2 2 2 2" xfId="346"/>
    <cellStyle name="20% - 强调文字颜色 4 2 2 2 2 2" xfId="3118"/>
    <cellStyle name="20% - 强调文字颜色 4 2 2 2 2 3" xfId="3117"/>
    <cellStyle name="20% - 强调文字颜色 4 2 2 2 3" xfId="3119"/>
    <cellStyle name="20% - 强调文字颜色 4 2 2 2 4" xfId="3116"/>
    <cellStyle name="20% - 强调文字颜色 4 2 2 3" xfId="347"/>
    <cellStyle name="20% - 强调文字颜色 4 2 2 3 2" xfId="3121"/>
    <cellStyle name="20% - 强调文字颜色 4 2 2 3 3" xfId="3120"/>
    <cellStyle name="20% - 强调文字颜色 4 2 2 4" xfId="3122"/>
    <cellStyle name="20% - 强调文字颜色 4 2 2 5" xfId="3115"/>
    <cellStyle name="20% - 强调文字颜色 4 2 3" xfId="348"/>
    <cellStyle name="20% - 强调文字颜色 4 2 3 2" xfId="349"/>
    <cellStyle name="20% - 强调文字颜色 4 2 3 2 2" xfId="350"/>
    <cellStyle name="20% - 强调文字颜色 4 2 3 2 2 2" xfId="3125"/>
    <cellStyle name="20% - 强调文字颜色 4 2 3 2 2 3" xfId="3124"/>
    <cellStyle name="20% - 强调文字颜色 4 2 3 2 3" xfId="3126"/>
    <cellStyle name="20% - 强调文字颜色 4 2 3 2 4" xfId="3123"/>
    <cellStyle name="20% - 强调文字颜色 4 2 3 3" xfId="351"/>
    <cellStyle name="20% - 强调文字颜色 4 2 3 3 2" xfId="3128"/>
    <cellStyle name="20% - 强调文字颜色 4 2 3 3 3" xfId="3127"/>
    <cellStyle name="20% - 强调文字颜色 4 2 4" xfId="352"/>
    <cellStyle name="20% - 强调文字颜色 4 2 4 2" xfId="353"/>
    <cellStyle name="20% - 强调文字颜色 4 2 4 2 2" xfId="3131"/>
    <cellStyle name="20% - 强调文字颜色 4 2 4 2 3" xfId="3130"/>
    <cellStyle name="20% - 强调文字颜色 4 2 4 3" xfId="3132"/>
    <cellStyle name="20% - 强调文字颜色 4 2 4 4" xfId="3129"/>
    <cellStyle name="20% - 强调文字颜色 4 2 5" xfId="354"/>
    <cellStyle name="20% - 强调文字颜色 4 2 5 2" xfId="355"/>
    <cellStyle name="20% - 强调文字颜色 4 2 5 2 2" xfId="3135"/>
    <cellStyle name="20% - 强调文字颜色 4 2 5 2 3" xfId="3134"/>
    <cellStyle name="20% - 强调文字颜色 4 2 5 3" xfId="3136"/>
    <cellStyle name="20% - 强调文字颜色 4 2 5 4" xfId="3133"/>
    <cellStyle name="20% - 强调文字颜色 4 2 6" xfId="356"/>
    <cellStyle name="20% - 强调文字颜色 4 2 6 2" xfId="3138"/>
    <cellStyle name="20% - 强调文字颜色 4 2 6 3" xfId="3137"/>
    <cellStyle name="20% - 强调文字颜色 4 3" xfId="357"/>
    <cellStyle name="20% - 强调文字颜色 4 3 2" xfId="358"/>
    <cellStyle name="20% - 强调文字颜色 4 3 2 2" xfId="359"/>
    <cellStyle name="20% - 强调文字颜色 4 3 2 2 2" xfId="360"/>
    <cellStyle name="20% - 强调文字颜色 4 3 2 2 2 2" xfId="3142"/>
    <cellStyle name="20% - 强调文字颜色 4 3 2 2 2 3" xfId="3141"/>
    <cellStyle name="20% - 强调文字颜色 4 3 2 2 3" xfId="3143"/>
    <cellStyle name="20% - 强调文字颜色 4 3 2 2 4" xfId="3140"/>
    <cellStyle name="20% - 强调文字颜色 4 3 2 3" xfId="361"/>
    <cellStyle name="20% - 强调文字颜色 4 3 2 3 2" xfId="3145"/>
    <cellStyle name="20% - 强调文字颜色 4 3 2 3 3" xfId="3144"/>
    <cellStyle name="20% - 强调文字颜色 4 3 2 4" xfId="3146"/>
    <cellStyle name="20% - 强调文字颜色 4 3 2 5" xfId="3139"/>
    <cellStyle name="20% - 强调文字颜色 4 3 3" xfId="362"/>
    <cellStyle name="20% - 强调文字颜色 4 3 3 2" xfId="363"/>
    <cellStyle name="20% - 强调文字颜色 4 3 3 2 2" xfId="364"/>
    <cellStyle name="20% - 强调文字颜色 4 3 3 2 2 2" xfId="3149"/>
    <cellStyle name="20% - 强调文字颜色 4 3 3 2 2 3" xfId="3148"/>
    <cellStyle name="20% - 强调文字颜色 4 3 3 2 3" xfId="3150"/>
    <cellStyle name="20% - 强调文字颜色 4 3 3 2 4" xfId="3147"/>
    <cellStyle name="20% - 强调文字颜色 4 3 3 3" xfId="365"/>
    <cellStyle name="20% - 强调文字颜色 4 3 3 3 2" xfId="3152"/>
    <cellStyle name="20% - 强调文字颜色 4 3 3 3 3" xfId="3151"/>
    <cellStyle name="20% - 强调文字颜色 4 3 4" xfId="366"/>
    <cellStyle name="20% - 强调文字颜色 4 3 4 2" xfId="367"/>
    <cellStyle name="20% - 强调文字颜色 4 3 4 2 2" xfId="3155"/>
    <cellStyle name="20% - 强调文字颜色 4 3 4 2 3" xfId="3154"/>
    <cellStyle name="20% - 强调文字颜色 4 3 4 3" xfId="3156"/>
    <cellStyle name="20% - 强调文字颜色 4 3 4 4" xfId="3153"/>
    <cellStyle name="20% - 强调文字颜色 4 3 5" xfId="368"/>
    <cellStyle name="20% - 强调文字颜色 4 3 5 2" xfId="3158"/>
    <cellStyle name="20% - 强调文字颜色 4 3 5 3" xfId="3157"/>
    <cellStyle name="20% - 强调文字颜色 4 4" xfId="369"/>
    <cellStyle name="20% - 强调文字颜色 4 4 2" xfId="370"/>
    <cellStyle name="20% - 强调文字颜色 4 4 2 2" xfId="371"/>
    <cellStyle name="20% - 强调文字颜色 4 4 2 2 2" xfId="3162"/>
    <cellStyle name="20% - 强调文字颜色 4 4 2 2 3" xfId="3161"/>
    <cellStyle name="20% - 强调文字颜色 4 4 2 3" xfId="3163"/>
    <cellStyle name="20% - 强调文字颜色 4 4 2 4" xfId="3160"/>
    <cellStyle name="20% - 强调文字颜色 4 4 3" xfId="372"/>
    <cellStyle name="20% - 强调文字颜色 4 4 3 2" xfId="3165"/>
    <cellStyle name="20% - 强调文字颜色 4 4 3 3" xfId="3164"/>
    <cellStyle name="20% - 强调文字颜色 4 4 4" xfId="3166"/>
    <cellStyle name="20% - 强调文字颜色 4 4 5" xfId="3159"/>
    <cellStyle name="20% - 强调文字颜色 4 5" xfId="373"/>
    <cellStyle name="20% - 强调文字颜色 4 5 2" xfId="374"/>
    <cellStyle name="20% - 强调文字颜色 4 5 2 2" xfId="3169"/>
    <cellStyle name="20% - 强调文字颜色 4 5 2 3" xfId="3168"/>
    <cellStyle name="20% - 强调文字颜色 4 5 3" xfId="3170"/>
    <cellStyle name="20% - 强调文字颜色 4 5 4" xfId="3167"/>
    <cellStyle name="20% - 强调文字颜色 5 2" xfId="375"/>
    <cellStyle name="20% - 强调文字颜色 5 2 2" xfId="376"/>
    <cellStyle name="20% - 强调文字颜色 5 2 2 2" xfId="377"/>
    <cellStyle name="20% - 强调文字颜色 5 2 2 2 2" xfId="378"/>
    <cellStyle name="20% - 强调文字颜色 5 2 2 2 2 2" xfId="3174"/>
    <cellStyle name="20% - 强调文字颜色 5 2 2 2 2 3" xfId="3173"/>
    <cellStyle name="20% - 强调文字颜色 5 2 2 2 3" xfId="3175"/>
    <cellStyle name="20% - 强调文字颜色 5 2 2 2 4" xfId="3172"/>
    <cellStyle name="20% - 强调文字颜色 5 2 2 3" xfId="379"/>
    <cellStyle name="20% - 强调文字颜色 5 2 2 3 2" xfId="3177"/>
    <cellStyle name="20% - 强调文字颜色 5 2 2 3 3" xfId="3176"/>
    <cellStyle name="20% - 强调文字颜色 5 2 2 4" xfId="3178"/>
    <cellStyle name="20% - 强调文字颜色 5 2 2 5" xfId="3171"/>
    <cellStyle name="20% - 强调文字颜色 5 2 3" xfId="380"/>
    <cellStyle name="20% - 强调文字颜色 5 2 3 2" xfId="381"/>
    <cellStyle name="20% - 强调文字颜色 5 2 3 2 2" xfId="382"/>
    <cellStyle name="20% - 强调文字颜色 5 2 3 2 2 2" xfId="3181"/>
    <cellStyle name="20% - 强调文字颜色 5 2 3 2 2 3" xfId="3180"/>
    <cellStyle name="20% - 强调文字颜色 5 2 3 2 3" xfId="3182"/>
    <cellStyle name="20% - 强调文字颜色 5 2 3 2 4" xfId="3179"/>
    <cellStyle name="20% - 强调文字颜色 5 2 3 3" xfId="383"/>
    <cellStyle name="20% - 强调文字颜色 5 2 3 3 2" xfId="3184"/>
    <cellStyle name="20% - 强调文字颜色 5 2 3 3 3" xfId="3183"/>
    <cellStyle name="20% - 强调文字颜色 5 2 4" xfId="384"/>
    <cellStyle name="20% - 强调文字颜色 5 2 4 2" xfId="385"/>
    <cellStyle name="20% - 强调文字颜色 5 2 4 2 2" xfId="3187"/>
    <cellStyle name="20% - 强调文字颜色 5 2 4 2 3" xfId="3186"/>
    <cellStyle name="20% - 强调文字颜色 5 2 4 3" xfId="3188"/>
    <cellStyle name="20% - 强调文字颜色 5 2 4 4" xfId="3185"/>
    <cellStyle name="20% - 强调文字颜色 5 2 5" xfId="386"/>
    <cellStyle name="20% - 强调文字颜色 5 2 5 2" xfId="387"/>
    <cellStyle name="20% - 强调文字颜色 5 2 5 2 2" xfId="3191"/>
    <cellStyle name="20% - 强调文字颜色 5 2 5 2 3" xfId="3190"/>
    <cellStyle name="20% - 强调文字颜色 5 2 5 3" xfId="3192"/>
    <cellStyle name="20% - 强调文字颜色 5 2 5 4" xfId="3189"/>
    <cellStyle name="20% - 强调文字颜色 5 2 6" xfId="388"/>
    <cellStyle name="20% - 强调文字颜色 5 2 6 2" xfId="3194"/>
    <cellStyle name="20% - 强调文字颜色 5 2 6 3" xfId="3193"/>
    <cellStyle name="20% - 强调文字颜色 5 3" xfId="389"/>
    <cellStyle name="20% - 强调文字颜色 5 3 2" xfId="390"/>
    <cellStyle name="20% - 强调文字颜色 5 3 2 2" xfId="391"/>
    <cellStyle name="20% - 强调文字颜色 5 3 2 2 2" xfId="392"/>
    <cellStyle name="20% - 强调文字颜色 5 3 2 2 2 2" xfId="3198"/>
    <cellStyle name="20% - 强调文字颜色 5 3 2 2 2 3" xfId="3197"/>
    <cellStyle name="20% - 强调文字颜色 5 3 2 2 3" xfId="3199"/>
    <cellStyle name="20% - 强调文字颜色 5 3 2 2 4" xfId="3196"/>
    <cellStyle name="20% - 强调文字颜色 5 3 2 3" xfId="393"/>
    <cellStyle name="20% - 强调文字颜色 5 3 2 3 2" xfId="3201"/>
    <cellStyle name="20% - 强调文字颜色 5 3 2 3 3" xfId="3200"/>
    <cellStyle name="20% - 强调文字颜色 5 3 2 4" xfId="3202"/>
    <cellStyle name="20% - 强调文字颜色 5 3 2 5" xfId="3195"/>
    <cellStyle name="20% - 强调文字颜色 5 3 3" xfId="394"/>
    <cellStyle name="20% - 强调文字颜色 5 3 3 2" xfId="395"/>
    <cellStyle name="20% - 强调文字颜色 5 3 3 2 2" xfId="396"/>
    <cellStyle name="20% - 强调文字颜色 5 3 3 2 2 2" xfId="3205"/>
    <cellStyle name="20% - 强调文字颜色 5 3 3 2 2 3" xfId="3204"/>
    <cellStyle name="20% - 强调文字颜色 5 3 3 2 3" xfId="3206"/>
    <cellStyle name="20% - 强调文字颜色 5 3 3 2 4" xfId="3203"/>
    <cellStyle name="20% - 强调文字颜色 5 3 3 3" xfId="397"/>
    <cellStyle name="20% - 强调文字颜色 5 3 3 3 2" xfId="3208"/>
    <cellStyle name="20% - 强调文字颜色 5 3 3 3 3" xfId="3207"/>
    <cellStyle name="20% - 强调文字颜色 5 3 4" xfId="398"/>
    <cellStyle name="20% - 强调文字颜色 5 3 4 2" xfId="399"/>
    <cellStyle name="20% - 强调文字颜色 5 3 4 2 2" xfId="3211"/>
    <cellStyle name="20% - 强调文字颜色 5 3 4 2 3" xfId="3210"/>
    <cellStyle name="20% - 强调文字颜色 5 3 4 3" xfId="3212"/>
    <cellStyle name="20% - 强调文字颜色 5 3 4 4" xfId="3209"/>
    <cellStyle name="20% - 强调文字颜色 5 3 5" xfId="400"/>
    <cellStyle name="20% - 强调文字颜色 5 3 5 2" xfId="3214"/>
    <cellStyle name="20% - 强调文字颜色 5 3 5 3" xfId="3213"/>
    <cellStyle name="20% - 强调文字颜色 5 4" xfId="401"/>
    <cellStyle name="20% - 强调文字颜色 5 4 2" xfId="402"/>
    <cellStyle name="20% - 强调文字颜色 5 4 2 2" xfId="403"/>
    <cellStyle name="20% - 强调文字颜色 5 4 2 2 2" xfId="3218"/>
    <cellStyle name="20% - 强调文字颜色 5 4 2 2 3" xfId="3217"/>
    <cellStyle name="20% - 强调文字颜色 5 4 2 3" xfId="3219"/>
    <cellStyle name="20% - 强调文字颜色 5 4 2 4" xfId="3216"/>
    <cellStyle name="20% - 强调文字颜色 5 4 3" xfId="404"/>
    <cellStyle name="20% - 强调文字颜色 5 4 3 2" xfId="3221"/>
    <cellStyle name="20% - 强调文字颜色 5 4 3 3" xfId="3220"/>
    <cellStyle name="20% - 强调文字颜色 5 4 4" xfId="3222"/>
    <cellStyle name="20% - 强调文字颜色 5 4 5" xfId="3215"/>
    <cellStyle name="20% - 强调文字颜色 5 5" xfId="405"/>
    <cellStyle name="20% - 强调文字颜色 5 5 2" xfId="406"/>
    <cellStyle name="20% - 强调文字颜色 5 5 2 2" xfId="3225"/>
    <cellStyle name="20% - 强调文字颜色 5 5 2 3" xfId="3224"/>
    <cellStyle name="20% - 强调文字颜色 5 5 3" xfId="3226"/>
    <cellStyle name="20% - 强调文字颜色 5 5 4" xfId="3223"/>
    <cellStyle name="20% - 强调文字颜色 6 2" xfId="407"/>
    <cellStyle name="20% - 强调文字颜色 6 2 2" xfId="408"/>
    <cellStyle name="20% - 强调文字颜色 6 2 2 2" xfId="409"/>
    <cellStyle name="20% - 强调文字颜色 6 2 2 2 2" xfId="410"/>
    <cellStyle name="20% - 强调文字颜色 6 2 2 2 2 2" xfId="3230"/>
    <cellStyle name="20% - 强调文字颜色 6 2 2 2 2 3" xfId="3229"/>
    <cellStyle name="20% - 强调文字颜色 6 2 2 2 3" xfId="3231"/>
    <cellStyle name="20% - 强调文字颜色 6 2 2 2 4" xfId="3228"/>
    <cellStyle name="20% - 强调文字颜色 6 2 2 3" xfId="411"/>
    <cellStyle name="20% - 强调文字颜色 6 2 2 3 2" xfId="3233"/>
    <cellStyle name="20% - 强调文字颜色 6 2 2 3 3" xfId="3232"/>
    <cellStyle name="20% - 强调文字颜色 6 2 2 4" xfId="3234"/>
    <cellStyle name="20% - 强调文字颜色 6 2 2 5" xfId="3227"/>
    <cellStyle name="20% - 强调文字颜色 6 2 3" xfId="412"/>
    <cellStyle name="20% - 强调文字颜色 6 2 3 2" xfId="413"/>
    <cellStyle name="20% - 强调文字颜色 6 2 3 2 2" xfId="414"/>
    <cellStyle name="20% - 强调文字颜色 6 2 3 2 2 2" xfId="3237"/>
    <cellStyle name="20% - 强调文字颜色 6 2 3 2 2 3" xfId="3236"/>
    <cellStyle name="20% - 强调文字颜色 6 2 3 2 3" xfId="3238"/>
    <cellStyle name="20% - 强调文字颜色 6 2 3 2 4" xfId="3235"/>
    <cellStyle name="20% - 强调文字颜色 6 2 3 3" xfId="415"/>
    <cellStyle name="20% - 强调文字颜色 6 2 3 3 2" xfId="3240"/>
    <cellStyle name="20% - 强调文字颜色 6 2 3 3 3" xfId="3239"/>
    <cellStyle name="20% - 强调文字颜色 6 2 4" xfId="416"/>
    <cellStyle name="20% - 强调文字颜色 6 2 4 2" xfId="417"/>
    <cellStyle name="20% - 强调文字颜色 6 2 4 2 2" xfId="3243"/>
    <cellStyle name="20% - 强调文字颜色 6 2 4 2 3" xfId="3242"/>
    <cellStyle name="20% - 强调文字颜色 6 2 4 3" xfId="3244"/>
    <cellStyle name="20% - 强调文字颜色 6 2 4 4" xfId="3241"/>
    <cellStyle name="20% - 强调文字颜色 6 2 5" xfId="418"/>
    <cellStyle name="20% - 强调文字颜色 6 2 5 2" xfId="419"/>
    <cellStyle name="20% - 强调文字颜色 6 2 5 2 2" xfId="3247"/>
    <cellStyle name="20% - 强调文字颜色 6 2 5 2 3" xfId="3246"/>
    <cellStyle name="20% - 强调文字颜色 6 2 5 3" xfId="3248"/>
    <cellStyle name="20% - 强调文字颜色 6 2 5 4" xfId="3245"/>
    <cellStyle name="20% - 强调文字颜色 6 2 6" xfId="420"/>
    <cellStyle name="20% - 强调文字颜色 6 2 6 2" xfId="3250"/>
    <cellStyle name="20% - 强调文字颜色 6 2 6 3" xfId="3249"/>
    <cellStyle name="20% - 强调文字颜色 6 3" xfId="421"/>
    <cellStyle name="20% - 强调文字颜色 6 3 2" xfId="422"/>
    <cellStyle name="20% - 强调文字颜色 6 3 2 2" xfId="423"/>
    <cellStyle name="20% - 强调文字颜色 6 3 2 2 2" xfId="424"/>
    <cellStyle name="20% - 强调文字颜色 6 3 2 2 2 2" xfId="3254"/>
    <cellStyle name="20% - 强调文字颜色 6 3 2 2 2 3" xfId="3253"/>
    <cellStyle name="20% - 强调文字颜色 6 3 2 2 3" xfId="3255"/>
    <cellStyle name="20% - 强调文字颜色 6 3 2 2 4" xfId="3252"/>
    <cellStyle name="20% - 强调文字颜色 6 3 2 3" xfId="425"/>
    <cellStyle name="20% - 强调文字颜色 6 3 2 3 2" xfId="3257"/>
    <cellStyle name="20% - 强调文字颜色 6 3 2 3 3" xfId="3256"/>
    <cellStyle name="20% - 强调文字颜色 6 3 2 4" xfId="3258"/>
    <cellStyle name="20% - 强调文字颜色 6 3 2 5" xfId="3251"/>
    <cellStyle name="20% - 强调文字颜色 6 3 3" xfId="426"/>
    <cellStyle name="20% - 强调文字颜色 6 3 3 2" xfId="427"/>
    <cellStyle name="20% - 强调文字颜色 6 3 3 2 2" xfId="428"/>
    <cellStyle name="20% - 强调文字颜色 6 3 3 2 2 2" xfId="3261"/>
    <cellStyle name="20% - 强调文字颜色 6 3 3 2 2 3" xfId="3260"/>
    <cellStyle name="20% - 强调文字颜色 6 3 3 2 3" xfId="3262"/>
    <cellStyle name="20% - 强调文字颜色 6 3 3 2 4" xfId="3259"/>
    <cellStyle name="20% - 强调文字颜色 6 3 3 3" xfId="429"/>
    <cellStyle name="20% - 强调文字颜色 6 3 3 3 2" xfId="3264"/>
    <cellStyle name="20% - 强调文字颜色 6 3 3 3 3" xfId="3263"/>
    <cellStyle name="20% - 强调文字颜色 6 3 4" xfId="430"/>
    <cellStyle name="20% - 强调文字颜色 6 3 4 2" xfId="431"/>
    <cellStyle name="20% - 强调文字颜色 6 3 4 2 2" xfId="3267"/>
    <cellStyle name="20% - 强调文字颜色 6 3 4 2 3" xfId="3266"/>
    <cellStyle name="20% - 强调文字颜色 6 3 4 3" xfId="3268"/>
    <cellStyle name="20% - 强调文字颜色 6 3 4 4" xfId="3265"/>
    <cellStyle name="20% - 强调文字颜色 6 3 5" xfId="432"/>
    <cellStyle name="20% - 强调文字颜色 6 3 5 2" xfId="3270"/>
    <cellStyle name="20% - 强调文字颜色 6 3 5 3" xfId="3269"/>
    <cellStyle name="20% - 强调文字颜色 6 4" xfId="433"/>
    <cellStyle name="20% - 强调文字颜色 6 4 2" xfId="434"/>
    <cellStyle name="20% - 强调文字颜色 6 4 2 2" xfId="435"/>
    <cellStyle name="20% - 强调文字颜色 6 4 2 2 2" xfId="3274"/>
    <cellStyle name="20% - 强调文字颜色 6 4 2 2 3" xfId="3273"/>
    <cellStyle name="20% - 强调文字颜色 6 4 2 3" xfId="3275"/>
    <cellStyle name="20% - 强调文字颜色 6 4 2 4" xfId="3272"/>
    <cellStyle name="20% - 强调文字颜色 6 4 3" xfId="436"/>
    <cellStyle name="20% - 强调文字颜色 6 4 3 2" xfId="3277"/>
    <cellStyle name="20% - 强调文字颜色 6 4 3 3" xfId="3276"/>
    <cellStyle name="20% - 强调文字颜色 6 4 4" xfId="3278"/>
    <cellStyle name="20% - 强调文字颜色 6 4 5" xfId="3271"/>
    <cellStyle name="20% - 强调文字颜色 6 5" xfId="437"/>
    <cellStyle name="20% - 强调文字颜色 6 5 2" xfId="438"/>
    <cellStyle name="20% - 强调文字颜色 6 5 2 2" xfId="3281"/>
    <cellStyle name="20% - 强调文字颜色 6 5 2 3" xfId="3280"/>
    <cellStyle name="20% - 强调文字颜色 6 5 3" xfId="3282"/>
    <cellStyle name="20% - 强调文字颜色 6 5 4" xfId="3279"/>
    <cellStyle name="3￡1?_9?ò′?" xfId="439"/>
    <cellStyle name="³£¹æ_TVCUE" xfId="440"/>
    <cellStyle name="3232" xfId="441"/>
    <cellStyle name="40% - 强调文字颜色 1 2" xfId="442"/>
    <cellStyle name="40% - 强调文字颜色 1 2 2" xfId="443"/>
    <cellStyle name="40% - 强调文字颜色 1 2 2 2" xfId="444"/>
    <cellStyle name="40% - 强调文字颜色 1 2 2 2 2" xfId="445"/>
    <cellStyle name="40% - 强调文字颜色 1 2 2 2 2 2" xfId="3286"/>
    <cellStyle name="40% - 强调文字颜色 1 2 2 2 2 3" xfId="3285"/>
    <cellStyle name="40% - 强调文字颜色 1 2 2 2 3" xfId="3287"/>
    <cellStyle name="40% - 强调文字颜色 1 2 2 2 4" xfId="3284"/>
    <cellStyle name="40% - 强调文字颜色 1 2 2 3" xfId="446"/>
    <cellStyle name="40% - 强调文字颜色 1 2 2 3 2" xfId="3289"/>
    <cellStyle name="40% - 强调文字颜色 1 2 2 3 3" xfId="3288"/>
    <cellStyle name="40% - 强调文字颜色 1 2 2 4" xfId="3290"/>
    <cellStyle name="40% - 强调文字颜色 1 2 2 5" xfId="3283"/>
    <cellStyle name="40% - 强调文字颜色 1 2 3" xfId="447"/>
    <cellStyle name="40% - 强调文字颜色 1 2 3 2" xfId="448"/>
    <cellStyle name="40% - 强调文字颜色 1 2 3 2 2" xfId="449"/>
    <cellStyle name="40% - 强调文字颜色 1 2 3 2 2 2" xfId="3293"/>
    <cellStyle name="40% - 强调文字颜色 1 2 3 2 2 3" xfId="3292"/>
    <cellStyle name="40% - 强调文字颜色 1 2 3 2 3" xfId="3294"/>
    <cellStyle name="40% - 强调文字颜色 1 2 3 2 4" xfId="3291"/>
    <cellStyle name="40% - 强调文字颜色 1 2 3 3" xfId="450"/>
    <cellStyle name="40% - 强调文字颜色 1 2 3 3 2" xfId="3296"/>
    <cellStyle name="40% - 强调文字颜色 1 2 3 3 3" xfId="3295"/>
    <cellStyle name="40% - 强调文字颜色 1 2 4" xfId="451"/>
    <cellStyle name="40% - 强调文字颜色 1 2 4 2" xfId="452"/>
    <cellStyle name="40% - 强调文字颜色 1 2 4 2 2" xfId="3299"/>
    <cellStyle name="40% - 强调文字颜色 1 2 4 2 3" xfId="3298"/>
    <cellStyle name="40% - 强调文字颜色 1 2 4 3" xfId="3300"/>
    <cellStyle name="40% - 强调文字颜色 1 2 4 4" xfId="3297"/>
    <cellStyle name="40% - 强调文字颜色 1 2 5" xfId="453"/>
    <cellStyle name="40% - 强调文字颜色 1 2 5 2" xfId="454"/>
    <cellStyle name="40% - 强调文字颜色 1 2 5 2 2" xfId="3303"/>
    <cellStyle name="40% - 强调文字颜色 1 2 5 2 3" xfId="3302"/>
    <cellStyle name="40% - 强调文字颜色 1 2 5 3" xfId="3304"/>
    <cellStyle name="40% - 强调文字颜色 1 2 5 4" xfId="3301"/>
    <cellStyle name="40% - 强调文字颜色 1 2 6" xfId="455"/>
    <cellStyle name="40% - 强调文字颜色 1 2 6 2" xfId="3306"/>
    <cellStyle name="40% - 强调文字颜色 1 2 6 3" xfId="3305"/>
    <cellStyle name="40% - 强调文字颜色 1 3" xfId="456"/>
    <cellStyle name="40% - 强调文字颜色 1 3 2" xfId="457"/>
    <cellStyle name="40% - 强调文字颜色 1 3 2 2" xfId="458"/>
    <cellStyle name="40% - 强调文字颜色 1 3 2 2 2" xfId="459"/>
    <cellStyle name="40% - 强调文字颜色 1 3 2 2 2 2" xfId="3310"/>
    <cellStyle name="40% - 强调文字颜色 1 3 2 2 2 3" xfId="3309"/>
    <cellStyle name="40% - 强调文字颜色 1 3 2 2 3" xfId="3311"/>
    <cellStyle name="40% - 强调文字颜色 1 3 2 2 4" xfId="3308"/>
    <cellStyle name="40% - 强调文字颜色 1 3 2 3" xfId="460"/>
    <cellStyle name="40% - 强调文字颜色 1 3 2 3 2" xfId="3313"/>
    <cellStyle name="40% - 强调文字颜色 1 3 2 3 3" xfId="3312"/>
    <cellStyle name="40% - 强调文字颜色 1 3 2 4" xfId="3314"/>
    <cellStyle name="40% - 强调文字颜色 1 3 2 5" xfId="3307"/>
    <cellStyle name="40% - 强调文字颜色 1 3 3" xfId="461"/>
    <cellStyle name="40% - 强调文字颜色 1 3 3 2" xfId="462"/>
    <cellStyle name="40% - 强调文字颜色 1 3 3 2 2" xfId="463"/>
    <cellStyle name="40% - 强调文字颜色 1 3 3 2 2 2" xfId="3317"/>
    <cellStyle name="40% - 强调文字颜色 1 3 3 2 2 3" xfId="3316"/>
    <cellStyle name="40% - 强调文字颜色 1 3 3 2 3" xfId="3318"/>
    <cellStyle name="40% - 强调文字颜色 1 3 3 2 4" xfId="3315"/>
    <cellStyle name="40% - 强调文字颜色 1 3 3 3" xfId="464"/>
    <cellStyle name="40% - 强调文字颜色 1 3 3 3 2" xfId="3320"/>
    <cellStyle name="40% - 强调文字颜色 1 3 3 3 3" xfId="3319"/>
    <cellStyle name="40% - 强调文字颜色 1 3 4" xfId="465"/>
    <cellStyle name="40% - 强调文字颜色 1 3 4 2" xfId="466"/>
    <cellStyle name="40% - 强调文字颜色 1 3 4 2 2" xfId="3323"/>
    <cellStyle name="40% - 强调文字颜色 1 3 4 2 3" xfId="3322"/>
    <cellStyle name="40% - 强调文字颜色 1 3 4 3" xfId="3324"/>
    <cellStyle name="40% - 强调文字颜色 1 3 4 4" xfId="3321"/>
    <cellStyle name="40% - 强调文字颜色 1 3 5" xfId="467"/>
    <cellStyle name="40% - 强调文字颜色 1 3 5 2" xfId="3326"/>
    <cellStyle name="40% - 强调文字颜色 1 3 5 3" xfId="3325"/>
    <cellStyle name="40% - 强调文字颜色 1 4" xfId="468"/>
    <cellStyle name="40% - 强调文字颜色 1 4 2" xfId="469"/>
    <cellStyle name="40% - 强调文字颜色 1 4 2 2" xfId="470"/>
    <cellStyle name="40% - 强调文字颜色 1 4 2 2 2" xfId="3330"/>
    <cellStyle name="40% - 强调文字颜色 1 4 2 2 3" xfId="3329"/>
    <cellStyle name="40% - 强调文字颜色 1 4 2 3" xfId="3331"/>
    <cellStyle name="40% - 强调文字颜色 1 4 2 4" xfId="3328"/>
    <cellStyle name="40% - 强调文字颜色 1 4 3" xfId="471"/>
    <cellStyle name="40% - 强调文字颜色 1 4 3 2" xfId="3333"/>
    <cellStyle name="40% - 强调文字颜色 1 4 3 3" xfId="3332"/>
    <cellStyle name="40% - 强调文字颜色 1 4 4" xfId="3334"/>
    <cellStyle name="40% - 强调文字颜色 1 4 5" xfId="3327"/>
    <cellStyle name="40% - 强调文字颜色 1 5" xfId="472"/>
    <cellStyle name="40% - 强调文字颜色 1 5 2" xfId="473"/>
    <cellStyle name="40% - 强调文字颜色 1 5 2 2" xfId="3337"/>
    <cellStyle name="40% - 强调文字颜色 1 5 2 3" xfId="3336"/>
    <cellStyle name="40% - 强调文字颜色 1 5 3" xfId="3338"/>
    <cellStyle name="40% - 强调文字颜色 1 5 4" xfId="3335"/>
    <cellStyle name="40% - 强调文字颜色 2 2" xfId="474"/>
    <cellStyle name="40% - 强调文字颜色 2 2 2" xfId="475"/>
    <cellStyle name="40% - 强调文字颜色 2 2 2 2" xfId="476"/>
    <cellStyle name="40% - 强调文字颜色 2 2 2 2 2" xfId="477"/>
    <cellStyle name="40% - 强调文字颜色 2 2 2 2 2 2" xfId="3342"/>
    <cellStyle name="40% - 强调文字颜色 2 2 2 2 2 3" xfId="3341"/>
    <cellStyle name="40% - 强调文字颜色 2 2 2 2 3" xfId="3343"/>
    <cellStyle name="40% - 强调文字颜色 2 2 2 2 4" xfId="3340"/>
    <cellStyle name="40% - 强调文字颜色 2 2 2 3" xfId="478"/>
    <cellStyle name="40% - 强调文字颜色 2 2 2 3 2" xfId="3345"/>
    <cellStyle name="40% - 强调文字颜色 2 2 2 3 3" xfId="3344"/>
    <cellStyle name="40% - 强调文字颜色 2 2 2 4" xfId="3346"/>
    <cellStyle name="40% - 强调文字颜色 2 2 2 5" xfId="3339"/>
    <cellStyle name="40% - 强调文字颜色 2 2 3" xfId="479"/>
    <cellStyle name="40% - 强调文字颜色 2 2 3 2" xfId="480"/>
    <cellStyle name="40% - 强调文字颜色 2 2 3 2 2" xfId="481"/>
    <cellStyle name="40% - 强调文字颜色 2 2 3 2 2 2" xfId="3349"/>
    <cellStyle name="40% - 强调文字颜色 2 2 3 2 2 3" xfId="3348"/>
    <cellStyle name="40% - 强调文字颜色 2 2 3 2 3" xfId="3350"/>
    <cellStyle name="40% - 强调文字颜色 2 2 3 2 4" xfId="3347"/>
    <cellStyle name="40% - 强调文字颜色 2 2 3 3" xfId="482"/>
    <cellStyle name="40% - 强调文字颜色 2 2 3 3 2" xfId="3352"/>
    <cellStyle name="40% - 强调文字颜色 2 2 3 3 3" xfId="3351"/>
    <cellStyle name="40% - 强调文字颜色 2 2 4" xfId="483"/>
    <cellStyle name="40% - 强调文字颜色 2 2 4 2" xfId="484"/>
    <cellStyle name="40% - 强调文字颜色 2 2 4 2 2" xfId="3355"/>
    <cellStyle name="40% - 强调文字颜色 2 2 4 2 3" xfId="3354"/>
    <cellStyle name="40% - 强调文字颜色 2 2 4 3" xfId="3356"/>
    <cellStyle name="40% - 强调文字颜色 2 2 4 4" xfId="3353"/>
    <cellStyle name="40% - 强调文字颜色 2 2 5" xfId="485"/>
    <cellStyle name="40% - 强调文字颜色 2 2 5 2" xfId="486"/>
    <cellStyle name="40% - 强调文字颜色 2 2 5 2 2" xfId="3359"/>
    <cellStyle name="40% - 强调文字颜色 2 2 5 2 3" xfId="3358"/>
    <cellStyle name="40% - 强调文字颜色 2 2 5 3" xfId="3360"/>
    <cellStyle name="40% - 强调文字颜色 2 2 5 4" xfId="3357"/>
    <cellStyle name="40% - 强调文字颜色 2 2 6" xfId="487"/>
    <cellStyle name="40% - 强调文字颜色 2 2 6 2" xfId="3362"/>
    <cellStyle name="40% - 强调文字颜色 2 2 6 3" xfId="3361"/>
    <cellStyle name="40% - 强调文字颜色 2 3" xfId="488"/>
    <cellStyle name="40% - 强调文字颜色 2 3 2" xfId="489"/>
    <cellStyle name="40% - 强调文字颜色 2 3 2 2" xfId="490"/>
    <cellStyle name="40% - 强调文字颜色 2 3 2 2 2" xfId="491"/>
    <cellStyle name="40% - 强调文字颜色 2 3 2 2 2 2" xfId="3366"/>
    <cellStyle name="40% - 强调文字颜色 2 3 2 2 2 3" xfId="3365"/>
    <cellStyle name="40% - 强调文字颜色 2 3 2 2 3" xfId="3367"/>
    <cellStyle name="40% - 强调文字颜色 2 3 2 2 4" xfId="3364"/>
    <cellStyle name="40% - 强调文字颜色 2 3 2 3" xfId="492"/>
    <cellStyle name="40% - 强调文字颜色 2 3 2 3 2" xfId="3369"/>
    <cellStyle name="40% - 强调文字颜色 2 3 2 3 3" xfId="3368"/>
    <cellStyle name="40% - 强调文字颜色 2 3 2 4" xfId="3370"/>
    <cellStyle name="40% - 强调文字颜色 2 3 2 5" xfId="3363"/>
    <cellStyle name="40% - 强调文字颜色 2 3 3" xfId="493"/>
    <cellStyle name="40% - 强调文字颜色 2 3 3 2" xfId="494"/>
    <cellStyle name="40% - 强调文字颜色 2 3 3 2 2" xfId="495"/>
    <cellStyle name="40% - 强调文字颜色 2 3 3 2 2 2" xfId="3373"/>
    <cellStyle name="40% - 强调文字颜色 2 3 3 2 2 3" xfId="3372"/>
    <cellStyle name="40% - 强调文字颜色 2 3 3 2 3" xfId="3374"/>
    <cellStyle name="40% - 强调文字颜色 2 3 3 2 4" xfId="3371"/>
    <cellStyle name="40% - 强调文字颜色 2 3 3 3" xfId="496"/>
    <cellStyle name="40% - 强调文字颜色 2 3 3 3 2" xfId="3376"/>
    <cellStyle name="40% - 强调文字颜色 2 3 3 3 3" xfId="3375"/>
    <cellStyle name="40% - 强调文字颜色 2 3 4" xfId="497"/>
    <cellStyle name="40% - 强调文字颜色 2 3 4 2" xfId="498"/>
    <cellStyle name="40% - 强调文字颜色 2 3 4 2 2" xfId="3379"/>
    <cellStyle name="40% - 强调文字颜色 2 3 4 2 3" xfId="3378"/>
    <cellStyle name="40% - 强调文字颜色 2 3 4 3" xfId="3380"/>
    <cellStyle name="40% - 强调文字颜色 2 3 4 4" xfId="3377"/>
    <cellStyle name="40% - 强调文字颜色 2 3 5" xfId="499"/>
    <cellStyle name="40% - 强调文字颜色 2 3 5 2" xfId="3382"/>
    <cellStyle name="40% - 强调文字颜色 2 3 5 3" xfId="3381"/>
    <cellStyle name="40% - 强调文字颜色 2 4" xfId="500"/>
    <cellStyle name="40% - 强调文字颜色 2 4 2" xfId="501"/>
    <cellStyle name="40% - 强调文字颜色 2 4 2 2" xfId="502"/>
    <cellStyle name="40% - 强调文字颜色 2 4 2 2 2" xfId="3386"/>
    <cellStyle name="40% - 强调文字颜色 2 4 2 2 3" xfId="3385"/>
    <cellStyle name="40% - 强调文字颜色 2 4 2 3" xfId="3387"/>
    <cellStyle name="40% - 强调文字颜色 2 4 2 4" xfId="3384"/>
    <cellStyle name="40% - 强调文字颜色 2 4 3" xfId="503"/>
    <cellStyle name="40% - 强调文字颜色 2 4 3 2" xfId="3389"/>
    <cellStyle name="40% - 强调文字颜色 2 4 3 3" xfId="3388"/>
    <cellStyle name="40% - 强调文字颜色 2 4 4" xfId="3390"/>
    <cellStyle name="40% - 强调文字颜色 2 4 5" xfId="3383"/>
    <cellStyle name="40% - 强调文字颜色 2 5" xfId="504"/>
    <cellStyle name="40% - 强调文字颜色 2 5 2" xfId="505"/>
    <cellStyle name="40% - 强调文字颜色 2 5 2 2" xfId="3393"/>
    <cellStyle name="40% - 强调文字颜色 2 5 2 3" xfId="3392"/>
    <cellStyle name="40% - 强调文字颜色 2 5 3" xfId="3394"/>
    <cellStyle name="40% - 强调文字颜色 2 5 4" xfId="3391"/>
    <cellStyle name="40% - 强调文字颜色 3 2" xfId="506"/>
    <cellStyle name="40% - 强调文字颜色 3 2 2" xfId="507"/>
    <cellStyle name="40% - 强调文字颜色 3 2 2 2" xfId="508"/>
    <cellStyle name="40% - 强调文字颜色 3 2 2 2 2" xfId="509"/>
    <cellStyle name="40% - 强调文字颜色 3 2 2 2 2 2" xfId="3398"/>
    <cellStyle name="40% - 强调文字颜色 3 2 2 2 2 3" xfId="3397"/>
    <cellStyle name="40% - 强调文字颜色 3 2 2 2 3" xfId="3399"/>
    <cellStyle name="40% - 强调文字颜色 3 2 2 2 4" xfId="3396"/>
    <cellStyle name="40% - 强调文字颜色 3 2 2 3" xfId="510"/>
    <cellStyle name="40% - 强调文字颜色 3 2 2 3 2" xfId="3401"/>
    <cellStyle name="40% - 强调文字颜色 3 2 2 3 3" xfId="3400"/>
    <cellStyle name="40% - 强调文字颜色 3 2 2 4" xfId="3402"/>
    <cellStyle name="40% - 强调文字颜色 3 2 2 5" xfId="3395"/>
    <cellStyle name="40% - 强调文字颜色 3 2 3" xfId="511"/>
    <cellStyle name="40% - 强调文字颜色 3 2 3 2" xfId="512"/>
    <cellStyle name="40% - 强调文字颜色 3 2 3 2 2" xfId="513"/>
    <cellStyle name="40% - 强调文字颜色 3 2 3 2 2 2" xfId="3405"/>
    <cellStyle name="40% - 强调文字颜色 3 2 3 2 2 3" xfId="3404"/>
    <cellStyle name="40% - 强调文字颜色 3 2 3 2 3" xfId="3406"/>
    <cellStyle name="40% - 强调文字颜色 3 2 3 2 4" xfId="3403"/>
    <cellStyle name="40% - 强调文字颜色 3 2 3 3" xfId="514"/>
    <cellStyle name="40% - 强调文字颜色 3 2 3 3 2" xfId="3408"/>
    <cellStyle name="40% - 强调文字颜色 3 2 3 3 3" xfId="3407"/>
    <cellStyle name="40% - 强调文字颜色 3 2 4" xfId="515"/>
    <cellStyle name="40% - 强调文字颜色 3 2 4 2" xfId="516"/>
    <cellStyle name="40% - 强调文字颜色 3 2 4 2 2" xfId="3411"/>
    <cellStyle name="40% - 强调文字颜色 3 2 4 2 3" xfId="3410"/>
    <cellStyle name="40% - 强调文字颜色 3 2 4 3" xfId="3412"/>
    <cellStyle name="40% - 强调文字颜色 3 2 4 4" xfId="3409"/>
    <cellStyle name="40% - 强调文字颜色 3 2 5" xfId="517"/>
    <cellStyle name="40% - 强调文字颜色 3 2 5 2" xfId="518"/>
    <cellStyle name="40% - 强调文字颜色 3 2 5 2 2" xfId="3415"/>
    <cellStyle name="40% - 强调文字颜色 3 2 5 2 3" xfId="3414"/>
    <cellStyle name="40% - 强调文字颜色 3 2 5 3" xfId="3416"/>
    <cellStyle name="40% - 强调文字颜色 3 2 5 4" xfId="3413"/>
    <cellStyle name="40% - 强调文字颜色 3 2 6" xfId="519"/>
    <cellStyle name="40% - 强调文字颜色 3 2 6 2" xfId="3418"/>
    <cellStyle name="40% - 强调文字颜色 3 2 6 3" xfId="3417"/>
    <cellStyle name="40% - 强调文字颜色 3 3" xfId="520"/>
    <cellStyle name="40% - 强调文字颜色 3 3 2" xfId="521"/>
    <cellStyle name="40% - 强调文字颜色 3 3 2 2" xfId="522"/>
    <cellStyle name="40% - 强调文字颜色 3 3 2 2 2" xfId="523"/>
    <cellStyle name="40% - 强调文字颜色 3 3 2 2 2 2" xfId="3422"/>
    <cellStyle name="40% - 强调文字颜色 3 3 2 2 2 3" xfId="3421"/>
    <cellStyle name="40% - 强调文字颜色 3 3 2 2 3" xfId="3423"/>
    <cellStyle name="40% - 强调文字颜色 3 3 2 2 4" xfId="3420"/>
    <cellStyle name="40% - 强调文字颜色 3 3 2 3" xfId="524"/>
    <cellStyle name="40% - 强调文字颜色 3 3 2 3 2" xfId="3425"/>
    <cellStyle name="40% - 强调文字颜色 3 3 2 3 3" xfId="3424"/>
    <cellStyle name="40% - 强调文字颜色 3 3 2 4" xfId="3426"/>
    <cellStyle name="40% - 强调文字颜色 3 3 2 5" xfId="3419"/>
    <cellStyle name="40% - 强调文字颜色 3 3 3" xfId="525"/>
    <cellStyle name="40% - 强调文字颜色 3 3 3 2" xfId="526"/>
    <cellStyle name="40% - 强调文字颜色 3 3 3 2 2" xfId="527"/>
    <cellStyle name="40% - 强调文字颜色 3 3 3 2 2 2" xfId="3429"/>
    <cellStyle name="40% - 强调文字颜色 3 3 3 2 2 3" xfId="3428"/>
    <cellStyle name="40% - 强调文字颜色 3 3 3 2 3" xfId="3430"/>
    <cellStyle name="40% - 强调文字颜色 3 3 3 2 4" xfId="3427"/>
    <cellStyle name="40% - 强调文字颜色 3 3 3 3" xfId="528"/>
    <cellStyle name="40% - 强调文字颜色 3 3 3 3 2" xfId="3432"/>
    <cellStyle name="40% - 强调文字颜色 3 3 3 3 3" xfId="3431"/>
    <cellStyle name="40% - 强调文字颜色 3 3 4" xfId="529"/>
    <cellStyle name="40% - 强调文字颜色 3 3 4 2" xfId="530"/>
    <cellStyle name="40% - 强调文字颜色 3 3 4 2 2" xfId="3435"/>
    <cellStyle name="40% - 强调文字颜色 3 3 4 2 3" xfId="3434"/>
    <cellStyle name="40% - 强调文字颜色 3 3 4 3" xfId="3436"/>
    <cellStyle name="40% - 强调文字颜色 3 3 4 4" xfId="3433"/>
    <cellStyle name="40% - 强调文字颜色 3 3 5" xfId="531"/>
    <cellStyle name="40% - 强调文字颜色 3 3 5 2" xfId="3438"/>
    <cellStyle name="40% - 强调文字颜色 3 3 5 3" xfId="3437"/>
    <cellStyle name="40% - 强调文字颜色 3 4" xfId="532"/>
    <cellStyle name="40% - 强调文字颜色 3 4 2" xfId="533"/>
    <cellStyle name="40% - 强调文字颜色 3 4 2 2" xfId="534"/>
    <cellStyle name="40% - 强调文字颜色 3 4 2 2 2" xfId="3442"/>
    <cellStyle name="40% - 强调文字颜色 3 4 2 2 3" xfId="3441"/>
    <cellStyle name="40% - 强调文字颜色 3 4 2 3" xfId="3443"/>
    <cellStyle name="40% - 强调文字颜色 3 4 2 4" xfId="3440"/>
    <cellStyle name="40% - 强调文字颜色 3 4 3" xfId="535"/>
    <cellStyle name="40% - 强调文字颜色 3 4 3 2" xfId="3445"/>
    <cellStyle name="40% - 强调文字颜色 3 4 3 3" xfId="3444"/>
    <cellStyle name="40% - 强调文字颜色 3 4 4" xfId="3446"/>
    <cellStyle name="40% - 强调文字颜色 3 4 5" xfId="3439"/>
    <cellStyle name="40% - 强调文字颜色 3 5" xfId="536"/>
    <cellStyle name="40% - 强调文字颜色 3 5 2" xfId="537"/>
    <cellStyle name="40% - 强调文字颜色 3 5 2 2" xfId="3449"/>
    <cellStyle name="40% - 强调文字颜色 3 5 2 3" xfId="3448"/>
    <cellStyle name="40% - 强调文字颜色 3 5 3" xfId="3450"/>
    <cellStyle name="40% - 强调文字颜色 3 5 4" xfId="3447"/>
    <cellStyle name="40% - 强调文字颜色 4 2" xfId="538"/>
    <cellStyle name="40% - 强调文字颜色 4 2 2" xfId="539"/>
    <cellStyle name="40% - 强调文字颜色 4 2 2 2" xfId="540"/>
    <cellStyle name="40% - 强调文字颜色 4 2 2 2 2" xfId="541"/>
    <cellStyle name="40% - 强调文字颜色 4 2 2 2 2 2" xfId="3454"/>
    <cellStyle name="40% - 强调文字颜色 4 2 2 2 2 3" xfId="3453"/>
    <cellStyle name="40% - 强调文字颜色 4 2 2 2 3" xfId="3455"/>
    <cellStyle name="40% - 强调文字颜色 4 2 2 2 4" xfId="3452"/>
    <cellStyle name="40% - 强调文字颜色 4 2 2 3" xfId="542"/>
    <cellStyle name="40% - 强调文字颜色 4 2 2 3 2" xfId="3457"/>
    <cellStyle name="40% - 强调文字颜色 4 2 2 3 3" xfId="3456"/>
    <cellStyle name="40% - 强调文字颜色 4 2 2 4" xfId="3458"/>
    <cellStyle name="40% - 强调文字颜色 4 2 2 5" xfId="3451"/>
    <cellStyle name="40% - 强调文字颜色 4 2 3" xfId="543"/>
    <cellStyle name="40% - 强调文字颜色 4 2 3 2" xfId="544"/>
    <cellStyle name="40% - 强调文字颜色 4 2 3 2 2" xfId="545"/>
    <cellStyle name="40% - 强调文字颜色 4 2 3 2 2 2" xfId="3461"/>
    <cellStyle name="40% - 强调文字颜色 4 2 3 2 2 3" xfId="3460"/>
    <cellStyle name="40% - 强调文字颜色 4 2 3 2 3" xfId="3462"/>
    <cellStyle name="40% - 强调文字颜色 4 2 3 2 4" xfId="3459"/>
    <cellStyle name="40% - 强调文字颜色 4 2 3 3" xfId="546"/>
    <cellStyle name="40% - 强调文字颜色 4 2 3 3 2" xfId="3464"/>
    <cellStyle name="40% - 强调文字颜色 4 2 3 3 3" xfId="3463"/>
    <cellStyle name="40% - 强调文字颜色 4 2 4" xfId="547"/>
    <cellStyle name="40% - 强调文字颜色 4 2 4 2" xfId="548"/>
    <cellStyle name="40% - 强调文字颜色 4 2 4 2 2" xfId="3467"/>
    <cellStyle name="40% - 强调文字颜色 4 2 4 2 3" xfId="3466"/>
    <cellStyle name="40% - 强调文字颜色 4 2 4 3" xfId="3468"/>
    <cellStyle name="40% - 强调文字颜色 4 2 4 4" xfId="3465"/>
    <cellStyle name="40% - 强调文字颜色 4 2 5" xfId="549"/>
    <cellStyle name="40% - 强调文字颜色 4 2 5 2" xfId="550"/>
    <cellStyle name="40% - 强调文字颜色 4 2 5 2 2" xfId="3471"/>
    <cellStyle name="40% - 强调文字颜色 4 2 5 2 3" xfId="3470"/>
    <cellStyle name="40% - 强调文字颜色 4 2 5 3" xfId="3472"/>
    <cellStyle name="40% - 强调文字颜色 4 2 5 4" xfId="3469"/>
    <cellStyle name="40% - 强调文字颜色 4 2 6" xfId="551"/>
    <cellStyle name="40% - 强调文字颜色 4 2 6 2" xfId="3474"/>
    <cellStyle name="40% - 强调文字颜色 4 2 6 3" xfId="3473"/>
    <cellStyle name="40% - 强调文字颜色 4 3" xfId="552"/>
    <cellStyle name="40% - 强调文字颜色 4 3 2" xfId="553"/>
    <cellStyle name="40% - 强调文字颜色 4 3 2 2" xfId="554"/>
    <cellStyle name="40% - 强调文字颜色 4 3 2 2 2" xfId="555"/>
    <cellStyle name="40% - 强调文字颜色 4 3 2 2 2 2" xfId="3478"/>
    <cellStyle name="40% - 强调文字颜色 4 3 2 2 2 3" xfId="3477"/>
    <cellStyle name="40% - 强调文字颜色 4 3 2 2 3" xfId="3479"/>
    <cellStyle name="40% - 强调文字颜色 4 3 2 2 4" xfId="3476"/>
    <cellStyle name="40% - 强调文字颜色 4 3 2 3" xfId="556"/>
    <cellStyle name="40% - 强调文字颜色 4 3 2 3 2" xfId="3481"/>
    <cellStyle name="40% - 强调文字颜色 4 3 2 3 3" xfId="3480"/>
    <cellStyle name="40% - 强调文字颜色 4 3 2 4" xfId="3482"/>
    <cellStyle name="40% - 强调文字颜色 4 3 2 5" xfId="3475"/>
    <cellStyle name="40% - 强调文字颜色 4 3 3" xfId="557"/>
    <cellStyle name="40% - 强调文字颜色 4 3 3 2" xfId="558"/>
    <cellStyle name="40% - 强调文字颜色 4 3 3 2 2" xfId="559"/>
    <cellStyle name="40% - 强调文字颜色 4 3 3 2 2 2" xfId="3485"/>
    <cellStyle name="40% - 强调文字颜色 4 3 3 2 2 3" xfId="3484"/>
    <cellStyle name="40% - 强调文字颜色 4 3 3 2 3" xfId="3486"/>
    <cellStyle name="40% - 强调文字颜色 4 3 3 2 4" xfId="3483"/>
    <cellStyle name="40% - 强调文字颜色 4 3 3 3" xfId="560"/>
    <cellStyle name="40% - 强调文字颜色 4 3 3 3 2" xfId="3488"/>
    <cellStyle name="40% - 强调文字颜色 4 3 3 3 3" xfId="3487"/>
    <cellStyle name="40% - 强调文字颜色 4 3 4" xfId="561"/>
    <cellStyle name="40% - 强调文字颜色 4 3 4 2" xfId="562"/>
    <cellStyle name="40% - 强调文字颜色 4 3 4 2 2" xfId="3491"/>
    <cellStyle name="40% - 强调文字颜色 4 3 4 2 3" xfId="3490"/>
    <cellStyle name="40% - 强调文字颜色 4 3 4 3" xfId="3492"/>
    <cellStyle name="40% - 强调文字颜色 4 3 4 4" xfId="3489"/>
    <cellStyle name="40% - 强调文字颜色 4 3 5" xfId="563"/>
    <cellStyle name="40% - 强调文字颜色 4 3 5 2" xfId="3494"/>
    <cellStyle name="40% - 强调文字颜色 4 3 5 3" xfId="3493"/>
    <cellStyle name="40% - 强调文字颜色 4 4" xfId="564"/>
    <cellStyle name="40% - 强调文字颜色 4 4 2" xfId="565"/>
    <cellStyle name="40% - 强调文字颜色 4 4 2 2" xfId="566"/>
    <cellStyle name="40% - 强调文字颜色 4 4 2 2 2" xfId="3498"/>
    <cellStyle name="40% - 强调文字颜色 4 4 2 2 3" xfId="3497"/>
    <cellStyle name="40% - 强调文字颜色 4 4 2 3" xfId="3499"/>
    <cellStyle name="40% - 强调文字颜色 4 4 2 4" xfId="3496"/>
    <cellStyle name="40% - 强调文字颜色 4 4 3" xfId="567"/>
    <cellStyle name="40% - 强调文字颜色 4 4 3 2" xfId="3501"/>
    <cellStyle name="40% - 强调文字颜色 4 4 3 3" xfId="3500"/>
    <cellStyle name="40% - 强调文字颜色 4 4 4" xfId="3502"/>
    <cellStyle name="40% - 强调文字颜色 4 4 5" xfId="3495"/>
    <cellStyle name="40% - 强调文字颜色 4 5" xfId="568"/>
    <cellStyle name="40% - 强调文字颜色 4 5 2" xfId="569"/>
    <cellStyle name="40% - 强调文字颜色 4 5 2 2" xfId="3505"/>
    <cellStyle name="40% - 强调文字颜色 4 5 2 3" xfId="3504"/>
    <cellStyle name="40% - 强调文字颜色 4 5 3" xfId="3506"/>
    <cellStyle name="40% - 强调文字颜色 4 5 4" xfId="3503"/>
    <cellStyle name="40% - 强调文字颜色 5 2" xfId="570"/>
    <cellStyle name="40% - 强调文字颜色 5 2 2" xfId="571"/>
    <cellStyle name="40% - 强调文字颜色 5 2 2 2" xfId="572"/>
    <cellStyle name="40% - 强调文字颜色 5 2 2 2 2" xfId="573"/>
    <cellStyle name="40% - 强调文字颜色 5 2 2 2 2 2" xfId="3510"/>
    <cellStyle name="40% - 强调文字颜色 5 2 2 2 2 3" xfId="3509"/>
    <cellStyle name="40% - 强调文字颜色 5 2 2 2 3" xfId="3511"/>
    <cellStyle name="40% - 强调文字颜色 5 2 2 2 4" xfId="3508"/>
    <cellStyle name="40% - 强调文字颜色 5 2 2 3" xfId="574"/>
    <cellStyle name="40% - 强调文字颜色 5 2 2 3 2" xfId="3513"/>
    <cellStyle name="40% - 强调文字颜色 5 2 2 3 3" xfId="3512"/>
    <cellStyle name="40% - 强调文字颜色 5 2 2 4" xfId="3514"/>
    <cellStyle name="40% - 强调文字颜色 5 2 2 5" xfId="3507"/>
    <cellStyle name="40% - 强调文字颜色 5 2 3" xfId="575"/>
    <cellStyle name="40% - 强调文字颜色 5 2 3 2" xfId="576"/>
    <cellStyle name="40% - 强调文字颜色 5 2 3 2 2" xfId="577"/>
    <cellStyle name="40% - 强调文字颜色 5 2 3 2 2 2" xfId="3517"/>
    <cellStyle name="40% - 强调文字颜色 5 2 3 2 2 3" xfId="3516"/>
    <cellStyle name="40% - 强调文字颜色 5 2 3 2 3" xfId="3518"/>
    <cellStyle name="40% - 强调文字颜色 5 2 3 2 4" xfId="3515"/>
    <cellStyle name="40% - 强调文字颜色 5 2 3 3" xfId="578"/>
    <cellStyle name="40% - 强调文字颜色 5 2 3 3 2" xfId="3520"/>
    <cellStyle name="40% - 强调文字颜色 5 2 3 3 3" xfId="3519"/>
    <cellStyle name="40% - 强调文字颜色 5 2 4" xfId="579"/>
    <cellStyle name="40% - 强调文字颜色 5 2 4 2" xfId="580"/>
    <cellStyle name="40% - 强调文字颜色 5 2 4 2 2" xfId="3523"/>
    <cellStyle name="40% - 强调文字颜色 5 2 4 2 3" xfId="3522"/>
    <cellStyle name="40% - 强调文字颜色 5 2 4 3" xfId="3524"/>
    <cellStyle name="40% - 强调文字颜色 5 2 4 4" xfId="3521"/>
    <cellStyle name="40% - 强调文字颜色 5 2 5" xfId="581"/>
    <cellStyle name="40% - 强调文字颜色 5 2 5 2" xfId="582"/>
    <cellStyle name="40% - 强调文字颜色 5 2 5 2 2" xfId="3527"/>
    <cellStyle name="40% - 强调文字颜色 5 2 5 2 3" xfId="3526"/>
    <cellStyle name="40% - 强调文字颜色 5 2 5 3" xfId="3528"/>
    <cellStyle name="40% - 强调文字颜色 5 2 5 4" xfId="3525"/>
    <cellStyle name="40% - 强调文字颜色 5 2 6" xfId="583"/>
    <cellStyle name="40% - 强调文字颜色 5 2 6 2" xfId="3530"/>
    <cellStyle name="40% - 强调文字颜色 5 2 6 3" xfId="3529"/>
    <cellStyle name="40% - 强调文字颜色 5 3" xfId="584"/>
    <cellStyle name="40% - 强调文字颜色 5 3 2" xfId="585"/>
    <cellStyle name="40% - 强调文字颜色 5 3 2 2" xfId="586"/>
    <cellStyle name="40% - 强调文字颜色 5 3 2 2 2" xfId="587"/>
    <cellStyle name="40% - 强调文字颜色 5 3 2 2 2 2" xfId="3534"/>
    <cellStyle name="40% - 强调文字颜色 5 3 2 2 2 3" xfId="3533"/>
    <cellStyle name="40% - 强调文字颜色 5 3 2 2 3" xfId="3535"/>
    <cellStyle name="40% - 强调文字颜色 5 3 2 2 4" xfId="3532"/>
    <cellStyle name="40% - 强调文字颜色 5 3 2 3" xfId="588"/>
    <cellStyle name="40% - 强调文字颜色 5 3 2 3 2" xfId="3537"/>
    <cellStyle name="40% - 强调文字颜色 5 3 2 3 3" xfId="3536"/>
    <cellStyle name="40% - 强调文字颜色 5 3 2 4" xfId="3538"/>
    <cellStyle name="40% - 强调文字颜色 5 3 2 5" xfId="3531"/>
    <cellStyle name="40% - 强调文字颜色 5 3 3" xfId="589"/>
    <cellStyle name="40% - 强调文字颜色 5 3 3 2" xfId="590"/>
    <cellStyle name="40% - 强调文字颜色 5 3 3 2 2" xfId="591"/>
    <cellStyle name="40% - 强调文字颜色 5 3 3 2 2 2" xfId="3541"/>
    <cellStyle name="40% - 强调文字颜色 5 3 3 2 2 3" xfId="3540"/>
    <cellStyle name="40% - 强调文字颜色 5 3 3 2 3" xfId="3542"/>
    <cellStyle name="40% - 强调文字颜色 5 3 3 2 4" xfId="3539"/>
    <cellStyle name="40% - 强调文字颜色 5 3 3 3" xfId="592"/>
    <cellStyle name="40% - 强调文字颜色 5 3 3 3 2" xfId="3544"/>
    <cellStyle name="40% - 强调文字颜色 5 3 3 3 3" xfId="3543"/>
    <cellStyle name="40% - 强调文字颜色 5 3 4" xfId="593"/>
    <cellStyle name="40% - 强调文字颜色 5 3 4 2" xfId="594"/>
    <cellStyle name="40% - 强调文字颜色 5 3 4 2 2" xfId="3547"/>
    <cellStyle name="40% - 强调文字颜色 5 3 4 2 3" xfId="3546"/>
    <cellStyle name="40% - 强调文字颜色 5 3 4 3" xfId="3548"/>
    <cellStyle name="40% - 强调文字颜色 5 3 4 4" xfId="3545"/>
    <cellStyle name="40% - 强调文字颜色 5 3 5" xfId="595"/>
    <cellStyle name="40% - 强调文字颜色 5 3 5 2" xfId="3550"/>
    <cellStyle name="40% - 强调文字颜色 5 3 5 3" xfId="3549"/>
    <cellStyle name="40% - 强调文字颜色 5 4" xfId="596"/>
    <cellStyle name="40% - 强调文字颜色 5 4 2" xfId="597"/>
    <cellStyle name="40% - 强调文字颜色 5 4 2 2" xfId="598"/>
    <cellStyle name="40% - 强调文字颜色 5 4 2 2 2" xfId="3554"/>
    <cellStyle name="40% - 强调文字颜色 5 4 2 2 3" xfId="3553"/>
    <cellStyle name="40% - 强调文字颜色 5 4 2 3" xfId="3555"/>
    <cellStyle name="40% - 强调文字颜色 5 4 2 4" xfId="3552"/>
    <cellStyle name="40% - 强调文字颜色 5 4 3" xfId="599"/>
    <cellStyle name="40% - 强调文字颜色 5 4 3 2" xfId="3557"/>
    <cellStyle name="40% - 强调文字颜色 5 4 3 3" xfId="3556"/>
    <cellStyle name="40% - 强调文字颜色 5 4 4" xfId="3558"/>
    <cellStyle name="40% - 强调文字颜色 5 4 5" xfId="3551"/>
    <cellStyle name="40% - 强调文字颜色 5 5" xfId="600"/>
    <cellStyle name="40% - 强调文字颜色 5 5 2" xfId="601"/>
    <cellStyle name="40% - 强调文字颜色 5 5 2 2" xfId="3561"/>
    <cellStyle name="40% - 强调文字颜色 5 5 2 3" xfId="3560"/>
    <cellStyle name="40% - 强调文字颜色 5 5 3" xfId="3562"/>
    <cellStyle name="40% - 强调文字颜色 5 5 4" xfId="3559"/>
    <cellStyle name="40% - 强调文字颜色 6 2" xfId="602"/>
    <cellStyle name="40% - 强调文字颜色 6 2 2" xfId="603"/>
    <cellStyle name="40% - 强调文字颜色 6 2 2 2" xfId="604"/>
    <cellStyle name="40% - 强调文字颜色 6 2 2 2 2" xfId="605"/>
    <cellStyle name="40% - 强调文字颜色 6 2 2 2 2 2" xfId="3566"/>
    <cellStyle name="40% - 强调文字颜色 6 2 2 2 2 3" xfId="3565"/>
    <cellStyle name="40% - 强调文字颜色 6 2 2 2 3" xfId="3567"/>
    <cellStyle name="40% - 强调文字颜色 6 2 2 2 4" xfId="3564"/>
    <cellStyle name="40% - 强调文字颜色 6 2 2 3" xfId="606"/>
    <cellStyle name="40% - 强调文字颜色 6 2 2 3 2" xfId="3569"/>
    <cellStyle name="40% - 强调文字颜色 6 2 2 3 3" xfId="3568"/>
    <cellStyle name="40% - 强调文字颜色 6 2 2 4" xfId="3570"/>
    <cellStyle name="40% - 强调文字颜色 6 2 2 5" xfId="3563"/>
    <cellStyle name="40% - 强调文字颜色 6 2 3" xfId="607"/>
    <cellStyle name="40% - 强调文字颜色 6 2 3 2" xfId="608"/>
    <cellStyle name="40% - 强调文字颜色 6 2 3 2 2" xfId="609"/>
    <cellStyle name="40% - 强调文字颜色 6 2 3 2 2 2" xfId="3573"/>
    <cellStyle name="40% - 强调文字颜色 6 2 3 2 2 3" xfId="3572"/>
    <cellStyle name="40% - 强调文字颜色 6 2 3 2 3" xfId="3574"/>
    <cellStyle name="40% - 强调文字颜色 6 2 3 2 4" xfId="3571"/>
    <cellStyle name="40% - 强调文字颜色 6 2 3 3" xfId="610"/>
    <cellStyle name="40% - 强调文字颜色 6 2 3 3 2" xfId="3576"/>
    <cellStyle name="40% - 强调文字颜色 6 2 3 3 3" xfId="3575"/>
    <cellStyle name="40% - 强调文字颜色 6 2 4" xfId="611"/>
    <cellStyle name="40% - 强调文字颜色 6 2 4 2" xfId="612"/>
    <cellStyle name="40% - 强调文字颜色 6 2 4 2 2" xfId="3579"/>
    <cellStyle name="40% - 强调文字颜色 6 2 4 2 3" xfId="3578"/>
    <cellStyle name="40% - 强调文字颜色 6 2 4 3" xfId="3580"/>
    <cellStyle name="40% - 强调文字颜色 6 2 4 4" xfId="3577"/>
    <cellStyle name="40% - 强调文字颜色 6 2 5" xfId="613"/>
    <cellStyle name="40% - 强调文字颜色 6 2 5 2" xfId="614"/>
    <cellStyle name="40% - 强调文字颜色 6 2 5 2 2" xfId="3583"/>
    <cellStyle name="40% - 强调文字颜色 6 2 5 2 3" xfId="3582"/>
    <cellStyle name="40% - 强调文字颜色 6 2 5 3" xfId="3584"/>
    <cellStyle name="40% - 强调文字颜色 6 2 5 4" xfId="3581"/>
    <cellStyle name="40% - 强调文字颜色 6 2 6" xfId="615"/>
    <cellStyle name="40% - 强调文字颜色 6 2 6 2" xfId="3586"/>
    <cellStyle name="40% - 强调文字颜色 6 2 6 3" xfId="3585"/>
    <cellStyle name="40% - 强调文字颜色 6 3" xfId="616"/>
    <cellStyle name="40% - 强调文字颜色 6 3 2" xfId="617"/>
    <cellStyle name="40% - 强调文字颜色 6 3 2 2" xfId="618"/>
    <cellStyle name="40% - 强调文字颜色 6 3 2 2 2" xfId="619"/>
    <cellStyle name="40% - 强调文字颜色 6 3 2 2 2 2" xfId="3590"/>
    <cellStyle name="40% - 强调文字颜色 6 3 2 2 2 3" xfId="3589"/>
    <cellStyle name="40% - 强调文字颜色 6 3 2 2 3" xfId="3591"/>
    <cellStyle name="40% - 强调文字颜色 6 3 2 2 4" xfId="3588"/>
    <cellStyle name="40% - 强调文字颜色 6 3 2 3" xfId="620"/>
    <cellStyle name="40% - 强调文字颜色 6 3 2 3 2" xfId="3593"/>
    <cellStyle name="40% - 强调文字颜色 6 3 2 3 3" xfId="3592"/>
    <cellStyle name="40% - 强调文字颜色 6 3 2 4" xfId="3594"/>
    <cellStyle name="40% - 强调文字颜色 6 3 2 5" xfId="3587"/>
    <cellStyle name="40% - 强调文字颜色 6 3 3" xfId="621"/>
    <cellStyle name="40% - 强调文字颜色 6 3 3 2" xfId="622"/>
    <cellStyle name="40% - 强调文字颜色 6 3 3 2 2" xfId="623"/>
    <cellStyle name="40% - 强调文字颜色 6 3 3 2 2 2" xfId="3597"/>
    <cellStyle name="40% - 强调文字颜色 6 3 3 2 2 3" xfId="3596"/>
    <cellStyle name="40% - 强调文字颜色 6 3 3 2 3" xfId="3598"/>
    <cellStyle name="40% - 强调文字颜色 6 3 3 2 4" xfId="3595"/>
    <cellStyle name="40% - 强调文字颜色 6 3 3 3" xfId="624"/>
    <cellStyle name="40% - 强调文字颜色 6 3 3 3 2" xfId="3600"/>
    <cellStyle name="40% - 强调文字颜色 6 3 3 3 3" xfId="3599"/>
    <cellStyle name="40% - 强调文字颜色 6 3 4" xfId="625"/>
    <cellStyle name="40% - 强调文字颜色 6 3 4 2" xfId="626"/>
    <cellStyle name="40% - 强调文字颜色 6 3 4 2 2" xfId="3603"/>
    <cellStyle name="40% - 强调文字颜色 6 3 4 2 3" xfId="3602"/>
    <cellStyle name="40% - 强调文字颜色 6 3 4 3" xfId="3604"/>
    <cellStyle name="40% - 强调文字颜色 6 3 4 4" xfId="3601"/>
    <cellStyle name="40% - 强调文字颜色 6 3 5" xfId="627"/>
    <cellStyle name="40% - 强调文字颜色 6 3 5 2" xfId="3606"/>
    <cellStyle name="40% - 强调文字颜色 6 3 5 3" xfId="3605"/>
    <cellStyle name="40% - 强调文字颜色 6 4" xfId="628"/>
    <cellStyle name="40% - 强调文字颜色 6 4 2" xfId="629"/>
    <cellStyle name="40% - 强调文字颜色 6 4 2 2" xfId="630"/>
    <cellStyle name="40% - 强调文字颜色 6 4 2 2 2" xfId="3610"/>
    <cellStyle name="40% - 强调文字颜色 6 4 2 2 3" xfId="3609"/>
    <cellStyle name="40% - 强调文字颜色 6 4 2 3" xfId="3611"/>
    <cellStyle name="40% - 强调文字颜色 6 4 2 4" xfId="3608"/>
    <cellStyle name="40% - 强调文字颜色 6 4 3" xfId="631"/>
    <cellStyle name="40% - 强调文字颜色 6 4 3 2" xfId="3613"/>
    <cellStyle name="40% - 强调文字颜色 6 4 3 3" xfId="3612"/>
    <cellStyle name="40% - 强调文字颜色 6 4 4" xfId="3614"/>
    <cellStyle name="40% - 强调文字颜色 6 4 5" xfId="3607"/>
    <cellStyle name="40% - 强调文字颜色 6 5" xfId="632"/>
    <cellStyle name="40% - 强调文字颜色 6 5 2" xfId="633"/>
    <cellStyle name="40% - 强调文字颜色 6 5 2 2" xfId="3617"/>
    <cellStyle name="40% - 强调文字颜色 6 5 2 3" xfId="3616"/>
    <cellStyle name="40% - 强调文字颜色 6 5 3" xfId="3618"/>
    <cellStyle name="40% - 强调文字颜色 6 5 4" xfId="3615"/>
    <cellStyle name="60% - 强调文字颜色 1 2" xfId="634"/>
    <cellStyle name="60% - 强调文字颜色 1 2 2" xfId="635"/>
    <cellStyle name="60% - 强调文字颜色 1 2 2 2" xfId="636"/>
    <cellStyle name="60% - 强调文字颜色 1 2 2 2 2" xfId="637"/>
    <cellStyle name="60% - 强调文字颜色 1 2 2 2 2 2" xfId="3622"/>
    <cellStyle name="60% - 强调文字颜色 1 2 2 2 2 3" xfId="3621"/>
    <cellStyle name="60% - 强调文字颜色 1 2 2 2 3" xfId="3623"/>
    <cellStyle name="60% - 强调文字颜色 1 2 2 2 4" xfId="3620"/>
    <cellStyle name="60% - 强调文字颜色 1 2 2 3" xfId="638"/>
    <cellStyle name="60% - 强调文字颜色 1 2 2 3 2" xfId="3625"/>
    <cellStyle name="60% - 强调文字颜色 1 2 2 3 3" xfId="3624"/>
    <cellStyle name="60% - 强调文字颜色 1 2 2 4" xfId="3626"/>
    <cellStyle name="60% - 强调文字颜色 1 2 2 5" xfId="3619"/>
    <cellStyle name="60% - 强调文字颜色 1 2 3" xfId="639"/>
    <cellStyle name="60% - 强调文字颜色 1 2 3 2" xfId="640"/>
    <cellStyle name="60% - 强调文字颜色 1 2 3 2 2" xfId="641"/>
    <cellStyle name="60% - 强调文字颜色 1 2 3 2 2 2" xfId="3629"/>
    <cellStyle name="60% - 强调文字颜色 1 2 3 2 2 3" xfId="3628"/>
    <cellStyle name="60% - 强调文字颜色 1 2 3 2 3" xfId="3630"/>
    <cellStyle name="60% - 强调文字颜色 1 2 3 2 4" xfId="3627"/>
    <cellStyle name="60% - 强调文字颜色 1 2 3 3" xfId="642"/>
    <cellStyle name="60% - 强调文字颜色 1 2 3 3 2" xfId="3632"/>
    <cellStyle name="60% - 强调文字颜色 1 2 3 3 3" xfId="3631"/>
    <cellStyle name="60% - 强调文字颜色 1 2 4" xfId="643"/>
    <cellStyle name="60% - 强调文字颜色 1 2 4 2" xfId="644"/>
    <cellStyle name="60% - 强调文字颜色 1 2 4 2 2" xfId="3635"/>
    <cellStyle name="60% - 强调文字颜色 1 2 4 2 3" xfId="3634"/>
    <cellStyle name="60% - 强调文字颜色 1 2 4 3" xfId="3636"/>
    <cellStyle name="60% - 强调文字颜色 1 2 4 4" xfId="3633"/>
    <cellStyle name="60% - 强调文字颜色 1 2 5" xfId="645"/>
    <cellStyle name="60% - 强调文字颜色 1 2 5 2" xfId="646"/>
    <cellStyle name="60% - 强调文字颜色 1 2 5 2 2" xfId="3639"/>
    <cellStyle name="60% - 强调文字颜色 1 2 5 2 3" xfId="3638"/>
    <cellStyle name="60% - 强调文字颜色 1 2 5 3" xfId="3640"/>
    <cellStyle name="60% - 强调文字颜色 1 2 5 4" xfId="3637"/>
    <cellStyle name="60% - 强调文字颜色 1 2 6" xfId="647"/>
    <cellStyle name="60% - 强调文字颜色 1 2 6 2" xfId="3642"/>
    <cellStyle name="60% - 强调文字颜色 1 2 6 3" xfId="3641"/>
    <cellStyle name="60% - 强调文字颜色 1 3" xfId="648"/>
    <cellStyle name="60% - 强调文字颜色 1 3 2" xfId="649"/>
    <cellStyle name="60% - 强调文字颜色 1 3 2 2" xfId="650"/>
    <cellStyle name="60% - 强调文字颜色 1 3 2 2 2" xfId="651"/>
    <cellStyle name="60% - 强调文字颜色 1 3 2 2 2 2" xfId="3646"/>
    <cellStyle name="60% - 强调文字颜色 1 3 2 2 2 3" xfId="3645"/>
    <cellStyle name="60% - 强调文字颜色 1 3 2 2 3" xfId="3647"/>
    <cellStyle name="60% - 强调文字颜色 1 3 2 2 4" xfId="3644"/>
    <cellStyle name="60% - 强调文字颜色 1 3 2 3" xfId="652"/>
    <cellStyle name="60% - 强调文字颜色 1 3 2 3 2" xfId="3649"/>
    <cellStyle name="60% - 强调文字颜色 1 3 2 3 3" xfId="3648"/>
    <cellStyle name="60% - 强调文字颜色 1 3 2 4" xfId="3650"/>
    <cellStyle name="60% - 强调文字颜色 1 3 2 5" xfId="3643"/>
    <cellStyle name="60% - 强调文字颜色 1 3 3" xfId="653"/>
    <cellStyle name="60% - 强调文字颜色 1 3 3 2" xfId="654"/>
    <cellStyle name="60% - 强调文字颜色 1 3 3 2 2" xfId="655"/>
    <cellStyle name="60% - 强调文字颜色 1 3 3 2 2 2" xfId="3653"/>
    <cellStyle name="60% - 强调文字颜色 1 3 3 2 2 3" xfId="3652"/>
    <cellStyle name="60% - 强调文字颜色 1 3 3 2 3" xfId="3654"/>
    <cellStyle name="60% - 强调文字颜色 1 3 3 2 4" xfId="3651"/>
    <cellStyle name="60% - 强调文字颜色 1 3 3 3" xfId="656"/>
    <cellStyle name="60% - 强调文字颜色 1 3 3 3 2" xfId="3656"/>
    <cellStyle name="60% - 强调文字颜色 1 3 3 3 3" xfId="3655"/>
    <cellStyle name="60% - 强调文字颜色 1 3 4" xfId="657"/>
    <cellStyle name="60% - 强调文字颜色 1 3 4 2" xfId="658"/>
    <cellStyle name="60% - 强调文字颜色 1 3 4 2 2" xfId="3659"/>
    <cellStyle name="60% - 强调文字颜色 1 3 4 2 3" xfId="3658"/>
    <cellStyle name="60% - 强调文字颜色 1 3 4 3" xfId="3660"/>
    <cellStyle name="60% - 强调文字颜色 1 3 4 4" xfId="3657"/>
    <cellStyle name="60% - 强调文字颜色 1 3 5" xfId="659"/>
    <cellStyle name="60% - 强调文字颜色 1 3 5 2" xfId="3662"/>
    <cellStyle name="60% - 强调文字颜色 1 3 5 3" xfId="3661"/>
    <cellStyle name="60% - 强调文字颜色 1 4" xfId="660"/>
    <cellStyle name="60% - 强调文字颜色 1 4 2" xfId="661"/>
    <cellStyle name="60% - 强调文字颜色 1 4 2 2" xfId="662"/>
    <cellStyle name="60% - 强调文字颜色 1 4 2 2 2" xfId="3666"/>
    <cellStyle name="60% - 强调文字颜色 1 4 2 2 3" xfId="3665"/>
    <cellStyle name="60% - 强调文字颜色 1 4 2 3" xfId="3667"/>
    <cellStyle name="60% - 强调文字颜色 1 4 2 4" xfId="3664"/>
    <cellStyle name="60% - 强调文字颜色 1 4 3" xfId="663"/>
    <cellStyle name="60% - 强调文字颜色 1 4 3 2" xfId="3669"/>
    <cellStyle name="60% - 强调文字颜色 1 4 3 3" xfId="3668"/>
    <cellStyle name="60% - 强调文字颜色 1 4 4" xfId="3670"/>
    <cellStyle name="60% - 强调文字颜色 1 4 5" xfId="3663"/>
    <cellStyle name="60% - 强调文字颜色 1 5" xfId="664"/>
    <cellStyle name="60% - 强调文字颜色 1 5 2" xfId="665"/>
    <cellStyle name="60% - 强调文字颜色 1 5 2 2" xfId="3673"/>
    <cellStyle name="60% - 强调文字颜色 1 5 2 3" xfId="3672"/>
    <cellStyle name="60% - 强调文字颜色 1 5 3" xfId="3674"/>
    <cellStyle name="60% - 强调文字颜色 1 5 4" xfId="3671"/>
    <cellStyle name="60% - 强调文字颜色 2 2" xfId="666"/>
    <cellStyle name="60% - 强调文字颜色 2 2 2" xfId="667"/>
    <cellStyle name="60% - 强调文字颜色 2 2 2 2" xfId="668"/>
    <cellStyle name="60% - 强调文字颜色 2 2 2 2 2" xfId="669"/>
    <cellStyle name="60% - 强调文字颜色 2 2 2 2 2 2" xfId="3678"/>
    <cellStyle name="60% - 强调文字颜色 2 2 2 2 2 3" xfId="3677"/>
    <cellStyle name="60% - 强调文字颜色 2 2 2 2 3" xfId="3679"/>
    <cellStyle name="60% - 强调文字颜色 2 2 2 2 4" xfId="3676"/>
    <cellStyle name="60% - 强调文字颜色 2 2 2 3" xfId="670"/>
    <cellStyle name="60% - 强调文字颜色 2 2 2 3 2" xfId="3681"/>
    <cellStyle name="60% - 强调文字颜色 2 2 2 3 3" xfId="3680"/>
    <cellStyle name="60% - 强调文字颜色 2 2 2 4" xfId="3682"/>
    <cellStyle name="60% - 强调文字颜色 2 2 2 5" xfId="3675"/>
    <cellStyle name="60% - 强调文字颜色 2 2 3" xfId="671"/>
    <cellStyle name="60% - 强调文字颜色 2 2 3 2" xfId="672"/>
    <cellStyle name="60% - 强调文字颜色 2 2 3 2 2" xfId="673"/>
    <cellStyle name="60% - 强调文字颜色 2 2 3 2 2 2" xfId="3685"/>
    <cellStyle name="60% - 强调文字颜色 2 2 3 2 2 3" xfId="3684"/>
    <cellStyle name="60% - 强调文字颜色 2 2 3 2 3" xfId="3686"/>
    <cellStyle name="60% - 强调文字颜色 2 2 3 2 4" xfId="3683"/>
    <cellStyle name="60% - 强调文字颜色 2 2 3 3" xfId="674"/>
    <cellStyle name="60% - 强调文字颜色 2 2 3 3 2" xfId="3688"/>
    <cellStyle name="60% - 强调文字颜色 2 2 3 3 3" xfId="3687"/>
    <cellStyle name="60% - 强调文字颜色 2 2 4" xfId="675"/>
    <cellStyle name="60% - 强调文字颜色 2 2 4 2" xfId="676"/>
    <cellStyle name="60% - 强调文字颜色 2 2 4 2 2" xfId="3691"/>
    <cellStyle name="60% - 强调文字颜色 2 2 4 2 3" xfId="3690"/>
    <cellStyle name="60% - 强调文字颜色 2 2 4 3" xfId="3692"/>
    <cellStyle name="60% - 强调文字颜色 2 2 4 4" xfId="3689"/>
    <cellStyle name="60% - 强调文字颜色 2 2 5" xfId="677"/>
    <cellStyle name="60% - 强调文字颜色 2 2 5 2" xfId="678"/>
    <cellStyle name="60% - 强调文字颜色 2 2 5 2 2" xfId="3695"/>
    <cellStyle name="60% - 强调文字颜色 2 2 5 2 3" xfId="3694"/>
    <cellStyle name="60% - 强调文字颜色 2 2 5 3" xfId="3696"/>
    <cellStyle name="60% - 强调文字颜色 2 2 5 4" xfId="3693"/>
    <cellStyle name="60% - 强调文字颜色 2 2 6" xfId="679"/>
    <cellStyle name="60% - 强调文字颜色 2 2 6 2" xfId="3698"/>
    <cellStyle name="60% - 强调文字颜色 2 2 6 3" xfId="3697"/>
    <cellStyle name="60% - 强调文字颜色 2 3" xfId="680"/>
    <cellStyle name="60% - 强调文字颜色 2 3 2" xfId="681"/>
    <cellStyle name="60% - 强调文字颜色 2 3 2 2" xfId="682"/>
    <cellStyle name="60% - 强调文字颜色 2 3 2 2 2" xfId="683"/>
    <cellStyle name="60% - 强调文字颜色 2 3 2 2 2 2" xfId="3702"/>
    <cellStyle name="60% - 强调文字颜色 2 3 2 2 2 3" xfId="3701"/>
    <cellStyle name="60% - 强调文字颜色 2 3 2 2 3" xfId="3703"/>
    <cellStyle name="60% - 强调文字颜色 2 3 2 2 4" xfId="3700"/>
    <cellStyle name="60% - 强调文字颜色 2 3 2 3" xfId="684"/>
    <cellStyle name="60% - 强调文字颜色 2 3 2 3 2" xfId="3705"/>
    <cellStyle name="60% - 强调文字颜色 2 3 2 3 3" xfId="3704"/>
    <cellStyle name="60% - 强调文字颜色 2 3 2 4" xfId="3706"/>
    <cellStyle name="60% - 强调文字颜色 2 3 2 5" xfId="3699"/>
    <cellStyle name="60% - 强调文字颜色 2 3 3" xfId="685"/>
    <cellStyle name="60% - 强调文字颜色 2 3 3 2" xfId="686"/>
    <cellStyle name="60% - 强调文字颜色 2 3 3 2 2" xfId="687"/>
    <cellStyle name="60% - 强调文字颜色 2 3 3 2 2 2" xfId="3709"/>
    <cellStyle name="60% - 强调文字颜色 2 3 3 2 2 3" xfId="3708"/>
    <cellStyle name="60% - 强调文字颜色 2 3 3 2 3" xfId="3710"/>
    <cellStyle name="60% - 强调文字颜色 2 3 3 2 4" xfId="3707"/>
    <cellStyle name="60% - 强调文字颜色 2 3 3 3" xfId="688"/>
    <cellStyle name="60% - 强调文字颜色 2 3 3 3 2" xfId="3712"/>
    <cellStyle name="60% - 强调文字颜色 2 3 3 3 3" xfId="3711"/>
    <cellStyle name="60% - 强调文字颜色 2 3 4" xfId="689"/>
    <cellStyle name="60% - 强调文字颜色 2 3 4 2" xfId="690"/>
    <cellStyle name="60% - 强调文字颜色 2 3 4 2 2" xfId="3715"/>
    <cellStyle name="60% - 强调文字颜色 2 3 4 2 3" xfId="3714"/>
    <cellStyle name="60% - 强调文字颜色 2 3 4 3" xfId="3716"/>
    <cellStyle name="60% - 强调文字颜色 2 3 4 4" xfId="3713"/>
    <cellStyle name="60% - 强调文字颜色 2 3 5" xfId="691"/>
    <cellStyle name="60% - 强调文字颜色 2 3 5 2" xfId="3718"/>
    <cellStyle name="60% - 强调文字颜色 2 3 5 3" xfId="3717"/>
    <cellStyle name="60% - 强调文字颜色 2 4" xfId="692"/>
    <cellStyle name="60% - 强调文字颜色 2 4 2" xfId="693"/>
    <cellStyle name="60% - 强调文字颜色 2 4 2 2" xfId="694"/>
    <cellStyle name="60% - 强调文字颜色 2 4 2 2 2" xfId="3722"/>
    <cellStyle name="60% - 强调文字颜色 2 4 2 2 3" xfId="3721"/>
    <cellStyle name="60% - 强调文字颜色 2 4 2 3" xfId="3723"/>
    <cellStyle name="60% - 强调文字颜色 2 4 2 4" xfId="3720"/>
    <cellStyle name="60% - 强调文字颜色 2 4 3" xfId="695"/>
    <cellStyle name="60% - 强调文字颜色 2 4 3 2" xfId="3725"/>
    <cellStyle name="60% - 强调文字颜色 2 4 3 3" xfId="3724"/>
    <cellStyle name="60% - 强调文字颜色 2 4 4" xfId="3726"/>
    <cellStyle name="60% - 强调文字颜色 2 4 5" xfId="3719"/>
    <cellStyle name="60% - 强调文字颜色 2 5" xfId="696"/>
    <cellStyle name="60% - 强调文字颜色 2 5 2" xfId="697"/>
    <cellStyle name="60% - 强调文字颜色 2 5 2 2" xfId="3729"/>
    <cellStyle name="60% - 强调文字颜色 2 5 2 3" xfId="3728"/>
    <cellStyle name="60% - 强调文字颜色 2 5 3" xfId="3730"/>
    <cellStyle name="60% - 强调文字颜色 2 5 4" xfId="3727"/>
    <cellStyle name="60% - 强调文字颜色 3 2" xfId="698"/>
    <cellStyle name="60% - 强调文字颜色 3 2 2" xfId="699"/>
    <cellStyle name="60% - 强调文字颜色 3 2 2 2" xfId="700"/>
    <cellStyle name="60% - 强调文字颜色 3 2 2 2 2" xfId="701"/>
    <cellStyle name="60% - 强调文字颜色 3 2 2 2 2 2" xfId="3734"/>
    <cellStyle name="60% - 强调文字颜色 3 2 2 2 2 3" xfId="3733"/>
    <cellStyle name="60% - 强调文字颜色 3 2 2 2 3" xfId="3735"/>
    <cellStyle name="60% - 强调文字颜色 3 2 2 2 4" xfId="3732"/>
    <cellStyle name="60% - 强调文字颜色 3 2 2 3" xfId="702"/>
    <cellStyle name="60% - 强调文字颜色 3 2 2 3 2" xfId="3737"/>
    <cellStyle name="60% - 强调文字颜色 3 2 2 3 3" xfId="3736"/>
    <cellStyle name="60% - 强调文字颜色 3 2 2 4" xfId="3738"/>
    <cellStyle name="60% - 强调文字颜色 3 2 2 5" xfId="3731"/>
    <cellStyle name="60% - 强调文字颜色 3 2 3" xfId="703"/>
    <cellStyle name="60% - 强调文字颜色 3 2 3 2" xfId="704"/>
    <cellStyle name="60% - 强调文字颜色 3 2 3 2 2" xfId="705"/>
    <cellStyle name="60% - 强调文字颜色 3 2 3 2 2 2" xfId="3741"/>
    <cellStyle name="60% - 强调文字颜色 3 2 3 2 2 3" xfId="3740"/>
    <cellStyle name="60% - 强调文字颜色 3 2 3 2 3" xfId="3742"/>
    <cellStyle name="60% - 强调文字颜色 3 2 3 2 4" xfId="3739"/>
    <cellStyle name="60% - 强调文字颜色 3 2 3 3" xfId="706"/>
    <cellStyle name="60% - 强调文字颜色 3 2 3 3 2" xfId="3744"/>
    <cellStyle name="60% - 强调文字颜色 3 2 3 3 3" xfId="3743"/>
    <cellStyle name="60% - 强调文字颜色 3 2 4" xfId="707"/>
    <cellStyle name="60% - 强调文字颜色 3 2 4 2" xfId="708"/>
    <cellStyle name="60% - 强调文字颜色 3 2 4 2 2" xfId="3747"/>
    <cellStyle name="60% - 强调文字颜色 3 2 4 2 3" xfId="3746"/>
    <cellStyle name="60% - 强调文字颜色 3 2 4 3" xfId="3748"/>
    <cellStyle name="60% - 强调文字颜色 3 2 4 4" xfId="3745"/>
    <cellStyle name="60% - 强调文字颜色 3 2 5" xfId="709"/>
    <cellStyle name="60% - 强调文字颜色 3 2 5 2" xfId="710"/>
    <cellStyle name="60% - 强调文字颜色 3 2 5 2 2" xfId="3751"/>
    <cellStyle name="60% - 强调文字颜色 3 2 5 2 3" xfId="3750"/>
    <cellStyle name="60% - 强调文字颜色 3 2 5 3" xfId="3752"/>
    <cellStyle name="60% - 强调文字颜色 3 2 5 4" xfId="3749"/>
    <cellStyle name="60% - 强调文字颜色 3 2 6" xfId="711"/>
    <cellStyle name="60% - 强调文字颜色 3 2 6 2" xfId="3754"/>
    <cellStyle name="60% - 强调文字颜色 3 2 6 3" xfId="3753"/>
    <cellStyle name="60% - 强调文字颜色 3 3" xfId="712"/>
    <cellStyle name="60% - 强调文字颜色 3 3 2" xfId="713"/>
    <cellStyle name="60% - 强调文字颜色 3 3 2 2" xfId="714"/>
    <cellStyle name="60% - 强调文字颜色 3 3 2 2 2" xfId="715"/>
    <cellStyle name="60% - 强调文字颜色 3 3 2 2 2 2" xfId="3758"/>
    <cellStyle name="60% - 强调文字颜色 3 3 2 2 2 3" xfId="3757"/>
    <cellStyle name="60% - 强调文字颜色 3 3 2 2 3" xfId="3759"/>
    <cellStyle name="60% - 强调文字颜色 3 3 2 2 4" xfId="3756"/>
    <cellStyle name="60% - 强调文字颜色 3 3 2 3" xfId="716"/>
    <cellStyle name="60% - 强调文字颜色 3 3 2 3 2" xfId="3761"/>
    <cellStyle name="60% - 强调文字颜色 3 3 2 3 3" xfId="3760"/>
    <cellStyle name="60% - 强调文字颜色 3 3 2 4" xfId="3762"/>
    <cellStyle name="60% - 强调文字颜色 3 3 2 5" xfId="3755"/>
    <cellStyle name="60% - 强调文字颜色 3 3 3" xfId="717"/>
    <cellStyle name="60% - 强调文字颜色 3 3 3 2" xfId="718"/>
    <cellStyle name="60% - 强调文字颜色 3 3 3 2 2" xfId="719"/>
    <cellStyle name="60% - 强调文字颜色 3 3 3 2 2 2" xfId="3765"/>
    <cellStyle name="60% - 强调文字颜色 3 3 3 2 2 3" xfId="3764"/>
    <cellStyle name="60% - 强调文字颜色 3 3 3 2 3" xfId="3766"/>
    <cellStyle name="60% - 强调文字颜色 3 3 3 2 4" xfId="3763"/>
    <cellStyle name="60% - 强调文字颜色 3 3 3 3" xfId="720"/>
    <cellStyle name="60% - 强调文字颜色 3 3 3 3 2" xfId="3768"/>
    <cellStyle name="60% - 强调文字颜色 3 3 3 3 3" xfId="3767"/>
    <cellStyle name="60% - 强调文字颜色 3 3 4" xfId="721"/>
    <cellStyle name="60% - 强调文字颜色 3 3 4 2" xfId="722"/>
    <cellStyle name="60% - 强调文字颜色 3 3 4 2 2" xfId="3771"/>
    <cellStyle name="60% - 强调文字颜色 3 3 4 2 3" xfId="3770"/>
    <cellStyle name="60% - 强调文字颜色 3 3 4 3" xfId="3772"/>
    <cellStyle name="60% - 强调文字颜色 3 3 4 4" xfId="3769"/>
    <cellStyle name="60% - 强调文字颜色 3 3 5" xfId="723"/>
    <cellStyle name="60% - 强调文字颜色 3 3 5 2" xfId="3774"/>
    <cellStyle name="60% - 强调文字颜色 3 3 5 3" xfId="3773"/>
    <cellStyle name="60% - 强调文字颜色 3 4" xfId="724"/>
    <cellStyle name="60% - 强调文字颜色 3 4 2" xfId="725"/>
    <cellStyle name="60% - 强调文字颜色 3 4 2 2" xfId="726"/>
    <cellStyle name="60% - 强调文字颜色 3 4 2 2 2" xfId="3778"/>
    <cellStyle name="60% - 强调文字颜色 3 4 2 2 3" xfId="3777"/>
    <cellStyle name="60% - 强调文字颜色 3 4 2 3" xfId="3779"/>
    <cellStyle name="60% - 强调文字颜色 3 4 2 4" xfId="3776"/>
    <cellStyle name="60% - 强调文字颜色 3 4 3" xfId="727"/>
    <cellStyle name="60% - 强调文字颜色 3 4 3 2" xfId="3781"/>
    <cellStyle name="60% - 强调文字颜色 3 4 3 3" xfId="3780"/>
    <cellStyle name="60% - 强调文字颜色 3 4 4" xfId="3782"/>
    <cellStyle name="60% - 强调文字颜色 3 4 5" xfId="3775"/>
    <cellStyle name="60% - 强调文字颜色 3 5" xfId="728"/>
    <cellStyle name="60% - 强调文字颜色 3 5 2" xfId="729"/>
    <cellStyle name="60% - 强调文字颜色 3 5 2 2" xfId="3785"/>
    <cellStyle name="60% - 强调文字颜色 3 5 2 3" xfId="3784"/>
    <cellStyle name="60% - 强调文字颜色 3 5 3" xfId="3786"/>
    <cellStyle name="60% - 强调文字颜色 3 5 4" xfId="3783"/>
    <cellStyle name="60% - 强调文字颜色 4 2" xfId="730"/>
    <cellStyle name="60% - 强调文字颜色 4 2 2" xfId="731"/>
    <cellStyle name="60% - 强调文字颜色 4 2 2 2" xfId="732"/>
    <cellStyle name="60% - 强调文字颜色 4 2 2 2 2" xfId="733"/>
    <cellStyle name="60% - 强调文字颜色 4 2 2 2 2 2" xfId="3790"/>
    <cellStyle name="60% - 强调文字颜色 4 2 2 2 2 3" xfId="3789"/>
    <cellStyle name="60% - 强调文字颜色 4 2 2 2 3" xfId="3791"/>
    <cellStyle name="60% - 强调文字颜色 4 2 2 2 4" xfId="3788"/>
    <cellStyle name="60% - 强调文字颜色 4 2 2 3" xfId="734"/>
    <cellStyle name="60% - 强调文字颜色 4 2 2 3 2" xfId="3793"/>
    <cellStyle name="60% - 强调文字颜色 4 2 2 3 3" xfId="3792"/>
    <cellStyle name="60% - 强调文字颜色 4 2 2 4" xfId="3794"/>
    <cellStyle name="60% - 强调文字颜色 4 2 2 5" xfId="3787"/>
    <cellStyle name="60% - 强调文字颜色 4 2 3" xfId="735"/>
    <cellStyle name="60% - 强调文字颜色 4 2 3 2" xfId="736"/>
    <cellStyle name="60% - 强调文字颜色 4 2 3 2 2" xfId="737"/>
    <cellStyle name="60% - 强调文字颜色 4 2 3 2 2 2" xfId="3797"/>
    <cellStyle name="60% - 强调文字颜色 4 2 3 2 2 3" xfId="3796"/>
    <cellStyle name="60% - 强调文字颜色 4 2 3 2 3" xfId="3798"/>
    <cellStyle name="60% - 强调文字颜色 4 2 3 2 4" xfId="3795"/>
    <cellStyle name="60% - 强调文字颜色 4 2 3 3" xfId="738"/>
    <cellStyle name="60% - 强调文字颜色 4 2 3 3 2" xfId="3800"/>
    <cellStyle name="60% - 强调文字颜色 4 2 3 3 3" xfId="3799"/>
    <cellStyle name="60% - 强调文字颜色 4 2 4" xfId="739"/>
    <cellStyle name="60% - 强调文字颜色 4 2 4 2" xfId="740"/>
    <cellStyle name="60% - 强调文字颜色 4 2 4 2 2" xfId="3803"/>
    <cellStyle name="60% - 强调文字颜色 4 2 4 2 3" xfId="3802"/>
    <cellStyle name="60% - 强调文字颜色 4 2 4 3" xfId="3804"/>
    <cellStyle name="60% - 强调文字颜色 4 2 4 4" xfId="3801"/>
    <cellStyle name="60% - 强调文字颜色 4 2 5" xfId="741"/>
    <cellStyle name="60% - 强调文字颜色 4 2 5 2" xfId="742"/>
    <cellStyle name="60% - 强调文字颜色 4 2 5 2 2" xfId="3807"/>
    <cellStyle name="60% - 强调文字颜色 4 2 5 2 3" xfId="3806"/>
    <cellStyle name="60% - 强调文字颜色 4 2 5 3" xfId="3808"/>
    <cellStyle name="60% - 强调文字颜色 4 2 5 4" xfId="3805"/>
    <cellStyle name="60% - 强调文字颜色 4 2 6" xfId="743"/>
    <cellStyle name="60% - 强调文字颜色 4 2 6 2" xfId="3810"/>
    <cellStyle name="60% - 强调文字颜色 4 2 6 3" xfId="3809"/>
    <cellStyle name="60% - 强调文字颜色 4 3" xfId="744"/>
    <cellStyle name="60% - 强调文字颜色 4 3 2" xfId="745"/>
    <cellStyle name="60% - 强调文字颜色 4 3 2 2" xfId="746"/>
    <cellStyle name="60% - 强调文字颜色 4 3 2 2 2" xfId="747"/>
    <cellStyle name="60% - 强调文字颜色 4 3 2 2 2 2" xfId="3814"/>
    <cellStyle name="60% - 强调文字颜色 4 3 2 2 2 3" xfId="3813"/>
    <cellStyle name="60% - 强调文字颜色 4 3 2 2 3" xfId="3815"/>
    <cellStyle name="60% - 强调文字颜色 4 3 2 2 4" xfId="3812"/>
    <cellStyle name="60% - 强调文字颜色 4 3 2 3" xfId="748"/>
    <cellStyle name="60% - 强调文字颜色 4 3 2 3 2" xfId="3817"/>
    <cellStyle name="60% - 强调文字颜色 4 3 2 3 3" xfId="3816"/>
    <cellStyle name="60% - 强调文字颜色 4 3 2 4" xfId="3818"/>
    <cellStyle name="60% - 强调文字颜色 4 3 2 5" xfId="3811"/>
    <cellStyle name="60% - 强调文字颜色 4 3 3" xfId="749"/>
    <cellStyle name="60% - 强调文字颜色 4 3 3 2" xfId="750"/>
    <cellStyle name="60% - 强调文字颜色 4 3 3 2 2" xfId="751"/>
    <cellStyle name="60% - 强调文字颜色 4 3 3 2 2 2" xfId="3821"/>
    <cellStyle name="60% - 强调文字颜色 4 3 3 2 2 3" xfId="3820"/>
    <cellStyle name="60% - 强调文字颜色 4 3 3 2 3" xfId="3822"/>
    <cellStyle name="60% - 强调文字颜色 4 3 3 2 4" xfId="3819"/>
    <cellStyle name="60% - 强调文字颜色 4 3 3 3" xfId="752"/>
    <cellStyle name="60% - 强调文字颜色 4 3 3 3 2" xfId="3824"/>
    <cellStyle name="60% - 强调文字颜色 4 3 3 3 3" xfId="3823"/>
    <cellStyle name="60% - 强调文字颜色 4 3 4" xfId="753"/>
    <cellStyle name="60% - 强调文字颜色 4 3 4 2" xfId="754"/>
    <cellStyle name="60% - 强调文字颜色 4 3 4 2 2" xfId="3827"/>
    <cellStyle name="60% - 强调文字颜色 4 3 4 2 3" xfId="3826"/>
    <cellStyle name="60% - 强调文字颜色 4 3 4 3" xfId="3828"/>
    <cellStyle name="60% - 强调文字颜色 4 3 4 4" xfId="3825"/>
    <cellStyle name="60% - 强调文字颜色 4 3 5" xfId="755"/>
    <cellStyle name="60% - 强调文字颜色 4 3 5 2" xfId="3830"/>
    <cellStyle name="60% - 强调文字颜色 4 3 5 3" xfId="3829"/>
    <cellStyle name="60% - 强调文字颜色 4 4" xfId="756"/>
    <cellStyle name="60% - 强调文字颜色 4 4 2" xfId="757"/>
    <cellStyle name="60% - 强调文字颜色 4 4 2 2" xfId="758"/>
    <cellStyle name="60% - 强调文字颜色 4 4 2 2 2" xfId="3834"/>
    <cellStyle name="60% - 强调文字颜色 4 4 2 2 3" xfId="3833"/>
    <cellStyle name="60% - 强调文字颜色 4 4 2 3" xfId="3835"/>
    <cellStyle name="60% - 强调文字颜色 4 4 2 4" xfId="3832"/>
    <cellStyle name="60% - 强调文字颜色 4 4 3" xfId="759"/>
    <cellStyle name="60% - 强调文字颜色 4 4 3 2" xfId="3837"/>
    <cellStyle name="60% - 强调文字颜色 4 4 3 3" xfId="3836"/>
    <cellStyle name="60% - 强调文字颜色 4 4 4" xfId="3838"/>
    <cellStyle name="60% - 强调文字颜色 4 4 5" xfId="3831"/>
    <cellStyle name="60% - 强调文字颜色 4 5" xfId="760"/>
    <cellStyle name="60% - 强调文字颜色 4 5 2" xfId="761"/>
    <cellStyle name="60% - 强调文字颜色 4 5 2 2" xfId="3841"/>
    <cellStyle name="60% - 强调文字颜色 4 5 2 3" xfId="3840"/>
    <cellStyle name="60% - 强调文字颜色 4 5 3" xfId="3842"/>
    <cellStyle name="60% - 强调文字颜色 4 5 4" xfId="3839"/>
    <cellStyle name="60% - 强调文字颜色 5 2" xfId="762"/>
    <cellStyle name="60% - 强调文字颜色 5 2 2" xfId="763"/>
    <cellStyle name="60% - 强调文字颜色 5 2 2 2" xfId="764"/>
    <cellStyle name="60% - 强调文字颜色 5 2 2 2 2" xfId="765"/>
    <cellStyle name="60% - 强调文字颜色 5 2 2 2 2 2" xfId="3846"/>
    <cellStyle name="60% - 强调文字颜色 5 2 2 2 2 3" xfId="3845"/>
    <cellStyle name="60% - 强调文字颜色 5 2 2 2 3" xfId="3847"/>
    <cellStyle name="60% - 强调文字颜色 5 2 2 2 4" xfId="3844"/>
    <cellStyle name="60% - 强调文字颜色 5 2 2 3" xfId="766"/>
    <cellStyle name="60% - 强调文字颜色 5 2 2 3 2" xfId="3849"/>
    <cellStyle name="60% - 强调文字颜色 5 2 2 3 3" xfId="3848"/>
    <cellStyle name="60% - 强调文字颜色 5 2 2 4" xfId="3850"/>
    <cellStyle name="60% - 强调文字颜色 5 2 2 5" xfId="3843"/>
    <cellStyle name="60% - 强调文字颜色 5 2 3" xfId="767"/>
    <cellStyle name="60% - 强调文字颜色 5 2 3 2" xfId="768"/>
    <cellStyle name="60% - 强调文字颜色 5 2 3 2 2" xfId="769"/>
    <cellStyle name="60% - 强调文字颜色 5 2 3 2 2 2" xfId="3853"/>
    <cellStyle name="60% - 强调文字颜色 5 2 3 2 2 3" xfId="3852"/>
    <cellStyle name="60% - 强调文字颜色 5 2 3 2 3" xfId="3854"/>
    <cellStyle name="60% - 强调文字颜色 5 2 3 2 4" xfId="3851"/>
    <cellStyle name="60% - 强调文字颜色 5 2 3 3" xfId="770"/>
    <cellStyle name="60% - 强调文字颜色 5 2 3 3 2" xfId="3856"/>
    <cellStyle name="60% - 强调文字颜色 5 2 3 3 3" xfId="3855"/>
    <cellStyle name="60% - 强调文字颜色 5 2 4" xfId="771"/>
    <cellStyle name="60% - 强调文字颜色 5 2 4 2" xfId="772"/>
    <cellStyle name="60% - 强调文字颜色 5 2 4 2 2" xfId="3859"/>
    <cellStyle name="60% - 强调文字颜色 5 2 4 2 3" xfId="3858"/>
    <cellStyle name="60% - 强调文字颜色 5 2 4 3" xfId="3860"/>
    <cellStyle name="60% - 强调文字颜色 5 2 4 4" xfId="3857"/>
    <cellStyle name="60% - 强调文字颜色 5 2 5" xfId="773"/>
    <cellStyle name="60% - 强调文字颜色 5 2 5 2" xfId="774"/>
    <cellStyle name="60% - 强调文字颜色 5 2 5 2 2" xfId="3863"/>
    <cellStyle name="60% - 强调文字颜色 5 2 5 2 3" xfId="3862"/>
    <cellStyle name="60% - 强调文字颜色 5 2 5 3" xfId="3864"/>
    <cellStyle name="60% - 强调文字颜色 5 2 5 4" xfId="3861"/>
    <cellStyle name="60% - 强调文字颜色 5 2 6" xfId="775"/>
    <cellStyle name="60% - 强调文字颜色 5 2 6 2" xfId="3866"/>
    <cellStyle name="60% - 强调文字颜色 5 2 6 3" xfId="3865"/>
    <cellStyle name="60% - 强调文字颜色 5 3" xfId="776"/>
    <cellStyle name="60% - 强调文字颜色 5 3 2" xfId="777"/>
    <cellStyle name="60% - 强调文字颜色 5 3 2 2" xfId="778"/>
    <cellStyle name="60% - 强调文字颜色 5 3 2 2 2" xfId="779"/>
    <cellStyle name="60% - 强调文字颜色 5 3 2 2 2 2" xfId="3870"/>
    <cellStyle name="60% - 强调文字颜色 5 3 2 2 2 3" xfId="3869"/>
    <cellStyle name="60% - 强调文字颜色 5 3 2 2 3" xfId="3871"/>
    <cellStyle name="60% - 强调文字颜色 5 3 2 2 4" xfId="3868"/>
    <cellStyle name="60% - 强调文字颜色 5 3 2 3" xfId="780"/>
    <cellStyle name="60% - 强调文字颜色 5 3 2 3 2" xfId="3873"/>
    <cellStyle name="60% - 强调文字颜色 5 3 2 3 3" xfId="3872"/>
    <cellStyle name="60% - 强调文字颜色 5 3 2 4" xfId="3874"/>
    <cellStyle name="60% - 强调文字颜色 5 3 2 5" xfId="3867"/>
    <cellStyle name="60% - 强调文字颜色 5 3 3" xfId="781"/>
    <cellStyle name="60% - 强调文字颜色 5 3 3 2" xfId="782"/>
    <cellStyle name="60% - 强调文字颜色 5 3 3 2 2" xfId="783"/>
    <cellStyle name="60% - 强调文字颜色 5 3 3 2 2 2" xfId="3877"/>
    <cellStyle name="60% - 强调文字颜色 5 3 3 2 2 3" xfId="3876"/>
    <cellStyle name="60% - 强调文字颜色 5 3 3 2 3" xfId="3878"/>
    <cellStyle name="60% - 强调文字颜色 5 3 3 2 4" xfId="3875"/>
    <cellStyle name="60% - 强调文字颜色 5 3 3 3" xfId="784"/>
    <cellStyle name="60% - 强调文字颜色 5 3 3 3 2" xfId="3880"/>
    <cellStyle name="60% - 强调文字颜色 5 3 3 3 3" xfId="3879"/>
    <cellStyle name="60% - 强调文字颜色 5 3 4" xfId="785"/>
    <cellStyle name="60% - 强调文字颜色 5 3 4 2" xfId="786"/>
    <cellStyle name="60% - 强调文字颜色 5 3 4 2 2" xfId="3883"/>
    <cellStyle name="60% - 强调文字颜色 5 3 4 2 3" xfId="3882"/>
    <cellStyle name="60% - 强调文字颜色 5 3 4 3" xfId="3884"/>
    <cellStyle name="60% - 强调文字颜色 5 3 4 4" xfId="3881"/>
    <cellStyle name="60% - 强调文字颜色 5 3 5" xfId="787"/>
    <cellStyle name="60% - 强调文字颜色 5 3 5 2" xfId="3886"/>
    <cellStyle name="60% - 强调文字颜色 5 3 5 3" xfId="3885"/>
    <cellStyle name="60% - 强调文字颜色 5 4" xfId="788"/>
    <cellStyle name="60% - 强调文字颜色 5 4 2" xfId="789"/>
    <cellStyle name="60% - 强调文字颜色 5 4 2 2" xfId="790"/>
    <cellStyle name="60% - 强调文字颜色 5 4 2 2 2" xfId="3890"/>
    <cellStyle name="60% - 强调文字颜色 5 4 2 2 3" xfId="3889"/>
    <cellStyle name="60% - 强调文字颜色 5 4 2 3" xfId="3891"/>
    <cellStyle name="60% - 强调文字颜色 5 4 2 4" xfId="3888"/>
    <cellStyle name="60% - 强调文字颜色 5 4 3" xfId="791"/>
    <cellStyle name="60% - 强调文字颜色 5 4 3 2" xfId="3893"/>
    <cellStyle name="60% - 强调文字颜色 5 4 3 3" xfId="3892"/>
    <cellStyle name="60% - 强调文字颜色 5 4 4" xfId="3894"/>
    <cellStyle name="60% - 强调文字颜色 5 4 5" xfId="3887"/>
    <cellStyle name="60% - 强调文字颜色 5 5" xfId="792"/>
    <cellStyle name="60% - 强调文字颜色 5 5 2" xfId="793"/>
    <cellStyle name="60% - 强调文字颜色 5 5 2 2" xfId="3897"/>
    <cellStyle name="60% - 强调文字颜色 5 5 2 3" xfId="3896"/>
    <cellStyle name="60% - 强调文字颜色 5 5 3" xfId="3898"/>
    <cellStyle name="60% - 强调文字颜色 5 5 4" xfId="3895"/>
    <cellStyle name="60% - 强调文字颜色 6 2" xfId="794"/>
    <cellStyle name="60% - 强调文字颜色 6 2 2" xfId="795"/>
    <cellStyle name="60% - 强调文字颜色 6 2 2 2" xfId="796"/>
    <cellStyle name="60% - 强调文字颜色 6 2 2 2 2" xfId="797"/>
    <cellStyle name="60% - 强调文字颜色 6 2 2 2 2 2" xfId="3902"/>
    <cellStyle name="60% - 强调文字颜色 6 2 2 2 2 3" xfId="3901"/>
    <cellStyle name="60% - 强调文字颜色 6 2 2 2 3" xfId="3903"/>
    <cellStyle name="60% - 强调文字颜色 6 2 2 2 4" xfId="3900"/>
    <cellStyle name="60% - 强调文字颜色 6 2 2 3" xfId="798"/>
    <cellStyle name="60% - 强调文字颜色 6 2 2 3 2" xfId="3905"/>
    <cellStyle name="60% - 强调文字颜色 6 2 2 3 3" xfId="3904"/>
    <cellStyle name="60% - 强调文字颜色 6 2 2 4" xfId="3906"/>
    <cellStyle name="60% - 强调文字颜色 6 2 2 5" xfId="3899"/>
    <cellStyle name="60% - 强调文字颜色 6 2 3" xfId="799"/>
    <cellStyle name="60% - 强调文字颜色 6 2 3 2" xfId="800"/>
    <cellStyle name="60% - 强调文字颜色 6 2 3 2 2" xfId="801"/>
    <cellStyle name="60% - 强调文字颜色 6 2 3 2 2 2" xfId="3909"/>
    <cellStyle name="60% - 强调文字颜色 6 2 3 2 2 3" xfId="3908"/>
    <cellStyle name="60% - 强调文字颜色 6 2 3 2 3" xfId="3910"/>
    <cellStyle name="60% - 强调文字颜色 6 2 3 2 4" xfId="3907"/>
    <cellStyle name="60% - 强调文字颜色 6 2 3 3" xfId="802"/>
    <cellStyle name="60% - 强调文字颜色 6 2 3 3 2" xfId="3912"/>
    <cellStyle name="60% - 强调文字颜色 6 2 3 3 3" xfId="3911"/>
    <cellStyle name="60% - 强调文字颜色 6 2 4" xfId="803"/>
    <cellStyle name="60% - 强调文字颜色 6 2 4 2" xfId="804"/>
    <cellStyle name="60% - 强调文字颜色 6 2 4 2 2" xfId="3915"/>
    <cellStyle name="60% - 强调文字颜色 6 2 4 2 3" xfId="3914"/>
    <cellStyle name="60% - 强调文字颜色 6 2 4 3" xfId="3916"/>
    <cellStyle name="60% - 强调文字颜色 6 2 4 4" xfId="3913"/>
    <cellStyle name="60% - 强调文字颜色 6 2 5" xfId="805"/>
    <cellStyle name="60% - 强调文字颜色 6 2 5 2" xfId="806"/>
    <cellStyle name="60% - 强调文字颜色 6 2 5 2 2" xfId="3919"/>
    <cellStyle name="60% - 强调文字颜色 6 2 5 2 3" xfId="3918"/>
    <cellStyle name="60% - 强调文字颜色 6 2 5 3" xfId="3920"/>
    <cellStyle name="60% - 强调文字颜色 6 2 5 4" xfId="3917"/>
    <cellStyle name="60% - 强调文字颜色 6 2 6" xfId="807"/>
    <cellStyle name="60% - 强调文字颜色 6 2 6 2" xfId="3922"/>
    <cellStyle name="60% - 强调文字颜色 6 2 6 3" xfId="3921"/>
    <cellStyle name="60% - 强调文字颜色 6 3" xfId="808"/>
    <cellStyle name="60% - 强调文字颜色 6 3 2" xfId="809"/>
    <cellStyle name="60% - 强调文字颜色 6 3 2 2" xfId="810"/>
    <cellStyle name="60% - 强调文字颜色 6 3 2 2 2" xfId="811"/>
    <cellStyle name="60% - 强调文字颜色 6 3 2 2 2 2" xfId="3926"/>
    <cellStyle name="60% - 强调文字颜色 6 3 2 2 2 3" xfId="3925"/>
    <cellStyle name="60% - 强调文字颜色 6 3 2 2 3" xfId="3927"/>
    <cellStyle name="60% - 强调文字颜色 6 3 2 2 4" xfId="3924"/>
    <cellStyle name="60% - 强调文字颜色 6 3 2 3" xfId="812"/>
    <cellStyle name="60% - 强调文字颜色 6 3 2 3 2" xfId="3929"/>
    <cellStyle name="60% - 强调文字颜色 6 3 2 3 3" xfId="3928"/>
    <cellStyle name="60% - 强调文字颜色 6 3 2 4" xfId="3930"/>
    <cellStyle name="60% - 强调文字颜色 6 3 2 5" xfId="3923"/>
    <cellStyle name="60% - 强调文字颜色 6 3 3" xfId="813"/>
    <cellStyle name="60% - 强调文字颜色 6 3 3 2" xfId="814"/>
    <cellStyle name="60% - 强调文字颜色 6 3 3 2 2" xfId="815"/>
    <cellStyle name="60% - 强调文字颜色 6 3 3 2 2 2" xfId="3933"/>
    <cellStyle name="60% - 强调文字颜色 6 3 3 2 2 3" xfId="3932"/>
    <cellStyle name="60% - 强调文字颜色 6 3 3 2 3" xfId="3934"/>
    <cellStyle name="60% - 强调文字颜色 6 3 3 2 4" xfId="3931"/>
    <cellStyle name="60% - 强调文字颜色 6 3 3 3" xfId="816"/>
    <cellStyle name="60% - 强调文字颜色 6 3 3 3 2" xfId="3936"/>
    <cellStyle name="60% - 强调文字颜色 6 3 3 3 3" xfId="3935"/>
    <cellStyle name="60% - 强调文字颜色 6 3 4" xfId="817"/>
    <cellStyle name="60% - 强调文字颜色 6 3 4 2" xfId="818"/>
    <cellStyle name="60% - 强调文字颜色 6 3 4 2 2" xfId="3939"/>
    <cellStyle name="60% - 强调文字颜色 6 3 4 2 3" xfId="3938"/>
    <cellStyle name="60% - 强调文字颜色 6 3 4 3" xfId="3940"/>
    <cellStyle name="60% - 强调文字颜色 6 3 4 4" xfId="3937"/>
    <cellStyle name="60% - 强调文字颜色 6 3 5" xfId="819"/>
    <cellStyle name="60% - 强调文字颜色 6 3 5 2" xfId="3942"/>
    <cellStyle name="60% - 强调文字颜色 6 3 5 3" xfId="3941"/>
    <cellStyle name="60% - 强调文字颜色 6 4" xfId="820"/>
    <cellStyle name="60% - 强调文字颜色 6 4 2" xfId="821"/>
    <cellStyle name="60% - 强调文字颜色 6 4 2 2" xfId="822"/>
    <cellStyle name="60% - 强调文字颜色 6 4 2 2 2" xfId="3946"/>
    <cellStyle name="60% - 强调文字颜色 6 4 2 2 3" xfId="3945"/>
    <cellStyle name="60% - 强调文字颜色 6 4 2 3" xfId="3947"/>
    <cellStyle name="60% - 强调文字颜色 6 4 2 4" xfId="3944"/>
    <cellStyle name="60% - 强调文字颜色 6 4 3" xfId="823"/>
    <cellStyle name="60% - 强调文字颜色 6 4 3 2" xfId="3949"/>
    <cellStyle name="60% - 强调文字颜色 6 4 3 3" xfId="3948"/>
    <cellStyle name="60% - 强调文字颜色 6 4 4" xfId="3950"/>
    <cellStyle name="60% - 强调文字颜色 6 4 5" xfId="3943"/>
    <cellStyle name="60% - 强调文字颜色 6 5" xfId="824"/>
    <cellStyle name="60% - 强调文字颜色 6 5 2" xfId="825"/>
    <cellStyle name="60% - 强调文字颜色 6 5 2 2" xfId="3953"/>
    <cellStyle name="60% - 强调文字颜色 6 5 2 3" xfId="3952"/>
    <cellStyle name="60% - 强调文字颜色 6 5 3" xfId="3954"/>
    <cellStyle name="60% - 强调文字颜色 6 5 4" xfId="3951"/>
    <cellStyle name="ÆÕÍ¨_Guizhou " xfId="826"/>
    <cellStyle name="args.style" xfId="827"/>
    <cellStyle name="Border" xfId="828"/>
    <cellStyle name="Border 2" xfId="7024"/>
    <cellStyle name="Border 2 2" xfId="7891"/>
    <cellStyle name="Border 2 2 2" xfId="10562"/>
    <cellStyle name="Border 2 2 3" xfId="11566"/>
    <cellStyle name="Border 2 2 4" xfId="9144"/>
    <cellStyle name="Border 2 3" xfId="9779"/>
    <cellStyle name="Border 2 4" xfId="10807"/>
    <cellStyle name="Border 2 5" xfId="8368"/>
    <cellStyle name="Ç§·ÖÎ»[0]_Guizhou " xfId="829"/>
    <cellStyle name="Ç§·ÖÎ»_Guizhou " xfId="830"/>
    <cellStyle name="Ç§Î»·Ö¸ô[0]_98TVSH" xfId="831"/>
    <cellStyle name="Ç§Î»·Ö¸ô_98TVSH" xfId="832"/>
    <cellStyle name="Calc Currency (0)" xfId="833"/>
    <cellStyle name="Calc Currency (2)" xfId="834"/>
    <cellStyle name="Calc Percent (0)" xfId="835"/>
    <cellStyle name="Calc Percent (1)" xfId="836"/>
    <cellStyle name="Calc Percent (2)" xfId="837"/>
    <cellStyle name="Calc Units (0)" xfId="838"/>
    <cellStyle name="Calc Units (1)" xfId="839"/>
    <cellStyle name="Calc Units (2)" xfId="840"/>
    <cellStyle name="Col Heads" xfId="841"/>
    <cellStyle name="ColLevel_0" xfId="842"/>
    <cellStyle name="Column Heading" xfId="843"/>
    <cellStyle name="Comma [0]" xfId="844"/>
    <cellStyle name="Comma [0] 2" xfId="845"/>
    <cellStyle name="Comma [0] 2 2" xfId="846"/>
    <cellStyle name="Comma [0] 2 2 2" xfId="847"/>
    <cellStyle name="Comma [0] 2 2 2 2" xfId="848"/>
    <cellStyle name="Comma [0] 2 2 2 2 2" xfId="3957"/>
    <cellStyle name="Comma [0] 2 2 2 2 3" xfId="3956"/>
    <cellStyle name="Comma [0] 2 2 2 3" xfId="3958"/>
    <cellStyle name="Comma [0] 2 2 2 4" xfId="3955"/>
    <cellStyle name="Comma [0] 2 3" xfId="849"/>
    <cellStyle name="Comma [0] 2 3 2" xfId="850"/>
    <cellStyle name="Comma [0] 2 3 2 2" xfId="851"/>
    <cellStyle name="Comma [0] 2 3 2 2 2" xfId="3961"/>
    <cellStyle name="Comma [0] 2 3 2 2 3" xfId="3960"/>
    <cellStyle name="Comma [0] 2 3 2 3" xfId="3962"/>
    <cellStyle name="Comma [0] 2 3 2 4" xfId="3959"/>
    <cellStyle name="Comma [0] 2 3 3" xfId="852"/>
    <cellStyle name="Comma [0] 2 4" xfId="853"/>
    <cellStyle name="Comma [0] 2 4 2" xfId="854"/>
    <cellStyle name="Comma [0] 2 4 2 2" xfId="3965"/>
    <cellStyle name="Comma [0] 2 4 2 3" xfId="3964"/>
    <cellStyle name="Comma [0] 2 4 3" xfId="3966"/>
    <cellStyle name="Comma [0] 2 4 4" xfId="3963"/>
    <cellStyle name="Comma [0] 2 5" xfId="855"/>
    <cellStyle name="Comma [0] 3" xfId="856"/>
    <cellStyle name="Comma [0] 3 2" xfId="857"/>
    <cellStyle name="Comma [0] 3 2 2" xfId="858"/>
    <cellStyle name="Comma [0] 3 2 2 2" xfId="859"/>
    <cellStyle name="Comma [0] 3 2 2 2 2" xfId="3969"/>
    <cellStyle name="Comma [0] 3 2 2 2 3" xfId="3968"/>
    <cellStyle name="Comma [0] 3 2 2 3" xfId="3970"/>
    <cellStyle name="Comma [0] 3 2 2 4" xfId="3967"/>
    <cellStyle name="Comma [0] 3 3" xfId="860"/>
    <cellStyle name="Comma [0] 3 3 2" xfId="861"/>
    <cellStyle name="Comma [0] 3 3 2 2" xfId="862"/>
    <cellStyle name="Comma [0] 3 3 2 2 2" xfId="3973"/>
    <cellStyle name="Comma [0] 3 3 2 2 3" xfId="3972"/>
    <cellStyle name="Comma [0] 3 3 2 3" xfId="3974"/>
    <cellStyle name="Comma [0] 3 3 2 4" xfId="3971"/>
    <cellStyle name="Comma [0] 3 3 3" xfId="863"/>
    <cellStyle name="Comma [0] 3 4" xfId="864"/>
    <cellStyle name="Comma [0] 3 4 2" xfId="865"/>
    <cellStyle name="Comma [0] 3 4 2 2" xfId="3977"/>
    <cellStyle name="Comma [0] 3 4 2 3" xfId="3976"/>
    <cellStyle name="Comma [0] 3 4 3" xfId="3978"/>
    <cellStyle name="Comma [0] 3 4 4" xfId="3975"/>
    <cellStyle name="Comma [0] 3 5" xfId="866"/>
    <cellStyle name="Comma [0] 4" xfId="867"/>
    <cellStyle name="Comma [0] 4 2" xfId="868"/>
    <cellStyle name="Comma [0] 4 2 2" xfId="869"/>
    <cellStyle name="Comma [0] 4 2 2 2" xfId="3981"/>
    <cellStyle name="Comma [0] 4 2 2 3" xfId="3980"/>
    <cellStyle name="Comma [0] 4 2 3" xfId="3982"/>
    <cellStyle name="Comma [0] 4 2 4" xfId="3979"/>
    <cellStyle name="Comma [0] 4 3" xfId="870"/>
    <cellStyle name="Comma [0] 5" xfId="871"/>
    <cellStyle name="Comma [0] 5 2" xfId="872"/>
    <cellStyle name="Comma [0] 5 2 2" xfId="3985"/>
    <cellStyle name="Comma [0] 5 2 3" xfId="3984"/>
    <cellStyle name="Comma [0] 5 3" xfId="3986"/>
    <cellStyle name="Comma [0] 5 4" xfId="3983"/>
    <cellStyle name="Comma [0]_COA整理V6(091907)" xfId="7191"/>
    <cellStyle name="Comma [00]" xfId="873"/>
    <cellStyle name="Comma [00] 2" xfId="874"/>
    <cellStyle name="Comma [00] 2 2" xfId="875"/>
    <cellStyle name="Comma [00] 2 2 2" xfId="3989"/>
    <cellStyle name="Comma [00] 2 2 3" xfId="3988"/>
    <cellStyle name="Comma [00] 2 3" xfId="3990"/>
    <cellStyle name="Comma [00] 2 4" xfId="3987"/>
    <cellStyle name="comma zerodec" xfId="876"/>
    <cellStyle name="Comma,0" xfId="877"/>
    <cellStyle name="Comma,0 2" xfId="878"/>
    <cellStyle name="Comma,0 2 2" xfId="879"/>
    <cellStyle name="Comma,0 2 2 2" xfId="3993"/>
    <cellStyle name="Comma,0 2 2 3" xfId="3992"/>
    <cellStyle name="Comma,0 2 3" xfId="3994"/>
    <cellStyle name="Comma,0 2 4" xfId="3991"/>
    <cellStyle name="Comma,1" xfId="880"/>
    <cellStyle name="Comma,1 2" xfId="881"/>
    <cellStyle name="Comma,1 2 2" xfId="882"/>
    <cellStyle name="Comma,1 2 2 2" xfId="3997"/>
    <cellStyle name="Comma,1 2 2 3" xfId="3996"/>
    <cellStyle name="Comma,1 2 3" xfId="3998"/>
    <cellStyle name="Comma,1 2 4" xfId="3995"/>
    <cellStyle name="Comma,2" xfId="883"/>
    <cellStyle name="Comma,2 2" xfId="884"/>
    <cellStyle name="Comma,2 2 2" xfId="885"/>
    <cellStyle name="Comma,2 2 2 2" xfId="4001"/>
    <cellStyle name="Comma,2 2 2 3" xfId="4000"/>
    <cellStyle name="Comma,2 2 3" xfId="4002"/>
    <cellStyle name="Comma,2 2 4" xfId="3999"/>
    <cellStyle name="Comma_2.16,00" xfId="886"/>
    <cellStyle name="Comma0" xfId="887"/>
    <cellStyle name="Comma0 2" xfId="888"/>
    <cellStyle name="Comma0 2 2" xfId="889"/>
    <cellStyle name="Comma0 2 2 2" xfId="4005"/>
    <cellStyle name="Comma0 2 2 3" xfId="4004"/>
    <cellStyle name="Comma0 2 3" xfId="4006"/>
    <cellStyle name="Comma0 2 4" xfId="4003"/>
    <cellStyle name="Copied" xfId="890"/>
    <cellStyle name="COST1" xfId="891"/>
    <cellStyle name="Currency [0]" xfId="892"/>
    <cellStyle name="Currency [0] 2" xfId="893"/>
    <cellStyle name="Currency [0] 2 2" xfId="894"/>
    <cellStyle name="Currency [0] 2 2 2" xfId="895"/>
    <cellStyle name="Currency [0] 2 2 2 2" xfId="896"/>
    <cellStyle name="Currency [0] 2 2 2 2 2" xfId="4012"/>
    <cellStyle name="Currency [0] 2 2 2 2 3" xfId="4011"/>
    <cellStyle name="Currency [0] 2 2 2 3" xfId="4013"/>
    <cellStyle name="Currency [0] 2 2 2 4" xfId="4010"/>
    <cellStyle name="Currency [0] 2 2 3" xfId="897"/>
    <cellStyle name="Currency [0] 2 2 3 2" xfId="4015"/>
    <cellStyle name="Currency [0] 2 2 3 3" xfId="4014"/>
    <cellStyle name="Currency [0] 2 2 4" xfId="4016"/>
    <cellStyle name="Currency [0] 2 2 5" xfId="4009"/>
    <cellStyle name="Currency [0] 2 3" xfId="898"/>
    <cellStyle name="Currency [0] 2 3 2" xfId="899"/>
    <cellStyle name="Currency [0] 2 3 2 2" xfId="900"/>
    <cellStyle name="Currency [0] 2 3 2 2 2" xfId="4020"/>
    <cellStyle name="Currency [0] 2 3 2 2 3" xfId="4019"/>
    <cellStyle name="Currency [0] 2 3 2 3" xfId="4021"/>
    <cellStyle name="Currency [0] 2 3 2 4" xfId="4018"/>
    <cellStyle name="Currency [0] 2 3 3" xfId="901"/>
    <cellStyle name="Currency [0] 2 3 3 2" xfId="4023"/>
    <cellStyle name="Currency [0] 2 3 3 3" xfId="4022"/>
    <cellStyle name="Currency [0] 2 3 4" xfId="4017"/>
    <cellStyle name="Currency [0] 2 4" xfId="902"/>
    <cellStyle name="Currency [0] 2 4 2" xfId="903"/>
    <cellStyle name="Currency [0] 2 4 2 2" xfId="4026"/>
    <cellStyle name="Currency [0] 2 4 2 3" xfId="4025"/>
    <cellStyle name="Currency [0] 2 4 3" xfId="4027"/>
    <cellStyle name="Currency [0] 2 4 4" xfId="4024"/>
    <cellStyle name="Currency [0] 2 5" xfId="4008"/>
    <cellStyle name="Currency [0] 3" xfId="904"/>
    <cellStyle name="Currency [0] 3 2" xfId="905"/>
    <cellStyle name="Currency [0] 3 2 2" xfId="906"/>
    <cellStyle name="Currency [0] 3 2 2 2" xfId="907"/>
    <cellStyle name="Currency [0] 3 2 2 2 2" xfId="4032"/>
    <cellStyle name="Currency [0] 3 2 2 2 3" xfId="4031"/>
    <cellStyle name="Currency [0] 3 2 2 3" xfId="4033"/>
    <cellStyle name="Currency [0] 3 2 2 4" xfId="4030"/>
    <cellStyle name="Currency [0] 3 2 3" xfId="908"/>
    <cellStyle name="Currency [0] 3 2 3 2" xfId="4035"/>
    <cellStyle name="Currency [0] 3 2 3 3" xfId="4034"/>
    <cellStyle name="Currency [0] 3 2 4" xfId="4036"/>
    <cellStyle name="Currency [0] 3 2 5" xfId="4029"/>
    <cellStyle name="Currency [0] 3 3" xfId="909"/>
    <cellStyle name="Currency [0] 3 3 2" xfId="910"/>
    <cellStyle name="Currency [0] 3 3 2 2" xfId="911"/>
    <cellStyle name="Currency [0] 3 3 2 2 2" xfId="4040"/>
    <cellStyle name="Currency [0] 3 3 2 2 3" xfId="4039"/>
    <cellStyle name="Currency [0] 3 3 2 3" xfId="4041"/>
    <cellStyle name="Currency [0] 3 3 2 4" xfId="4038"/>
    <cellStyle name="Currency [0] 3 3 3" xfId="912"/>
    <cellStyle name="Currency [0] 3 3 3 2" xfId="4043"/>
    <cellStyle name="Currency [0] 3 3 3 3" xfId="4042"/>
    <cellStyle name="Currency [0] 3 3 4" xfId="4037"/>
    <cellStyle name="Currency [0] 3 4" xfId="913"/>
    <cellStyle name="Currency [0] 3 4 2" xfId="914"/>
    <cellStyle name="Currency [0] 3 4 2 2" xfId="4046"/>
    <cellStyle name="Currency [0] 3 4 2 3" xfId="4045"/>
    <cellStyle name="Currency [0] 3 4 3" xfId="4047"/>
    <cellStyle name="Currency [0] 3 4 4" xfId="4044"/>
    <cellStyle name="Currency [0] 3 5" xfId="4028"/>
    <cellStyle name="Currency [0] 4" xfId="915"/>
    <cellStyle name="Currency [0] 4 2" xfId="916"/>
    <cellStyle name="Currency [0] 4 2 2" xfId="917"/>
    <cellStyle name="Currency [0] 4 2 2 2" xfId="4051"/>
    <cellStyle name="Currency [0] 4 2 2 3" xfId="4050"/>
    <cellStyle name="Currency [0] 4 2 3" xfId="4052"/>
    <cellStyle name="Currency [0] 4 2 4" xfId="4049"/>
    <cellStyle name="Currency [0] 4 3" xfId="918"/>
    <cellStyle name="Currency [0] 4 3 2" xfId="4054"/>
    <cellStyle name="Currency [0] 4 3 3" xfId="4053"/>
    <cellStyle name="Currency [0] 4 4" xfId="4055"/>
    <cellStyle name="Currency [0] 4 5" xfId="4048"/>
    <cellStyle name="Currency [0] 5" xfId="919"/>
    <cellStyle name="Currency [0] 5 2" xfId="920"/>
    <cellStyle name="Currency [0] 5 2 2" xfId="4058"/>
    <cellStyle name="Currency [0] 5 2 3" xfId="4057"/>
    <cellStyle name="Currency [0] 5 3" xfId="4059"/>
    <cellStyle name="Currency [0] 5 4" xfId="4056"/>
    <cellStyle name="Currency [0] 6" xfId="921"/>
    <cellStyle name="Currency [0] 6 2" xfId="4061"/>
    <cellStyle name="Currency [0] 6 3" xfId="4060"/>
    <cellStyle name="Currency [0] 7" xfId="4007"/>
    <cellStyle name="Currency [00]" xfId="922"/>
    <cellStyle name="Currency [00] 2" xfId="923"/>
    <cellStyle name="Currency [00] 2 2" xfId="924"/>
    <cellStyle name="Currency [00] 2 2 2" xfId="4064"/>
    <cellStyle name="Currency [00] 2 2 3" xfId="4063"/>
    <cellStyle name="Currency [00] 2 3" xfId="4065"/>
    <cellStyle name="Currency [00] 2 4" xfId="4062"/>
    <cellStyle name="Currency,0" xfId="925"/>
    <cellStyle name="Currency,0 2" xfId="926"/>
    <cellStyle name="Currency,0 2 2" xfId="927"/>
    <cellStyle name="Currency,0 2 2 2" xfId="4068"/>
    <cellStyle name="Currency,0 2 2 3" xfId="4067"/>
    <cellStyle name="Currency,0 2 3" xfId="4069"/>
    <cellStyle name="Currency,0 2 4" xfId="4066"/>
    <cellStyle name="Currency,2" xfId="928"/>
    <cellStyle name="Currency,2 2" xfId="929"/>
    <cellStyle name="Currency,2 2 2" xfId="930"/>
    <cellStyle name="Currency,2 2 2 2" xfId="4072"/>
    <cellStyle name="Currency,2 2 2 3" xfId="4071"/>
    <cellStyle name="Currency,2 2 3" xfId="4073"/>
    <cellStyle name="Currency,2 2 4" xfId="4070"/>
    <cellStyle name="Currency_   " xfId="931"/>
    <cellStyle name="Currency0" xfId="932"/>
    <cellStyle name="Currency0 2" xfId="933"/>
    <cellStyle name="Currency0 2 2" xfId="934"/>
    <cellStyle name="Currency0 2 2 2" xfId="4076"/>
    <cellStyle name="Currency0 2 2 3" xfId="4075"/>
    <cellStyle name="Currency0 2 3" xfId="4077"/>
    <cellStyle name="Currency0 2 4" xfId="4074"/>
    <cellStyle name="Currency1" xfId="935"/>
    <cellStyle name="ćЈ" xfId="936"/>
    <cellStyle name="ćЈ 2" xfId="937"/>
    <cellStyle name="ćЈ 2 2" xfId="938"/>
    <cellStyle name="ćЈ 2 2 2" xfId="4080"/>
    <cellStyle name="ćЈ 2 2 3" xfId="4079"/>
    <cellStyle name="ćЈ 2 3" xfId="4081"/>
    <cellStyle name="ćЈ 2 4" xfId="4078"/>
    <cellStyle name="Date" xfId="939"/>
    <cellStyle name="Date 2" xfId="940"/>
    <cellStyle name="Date 2 2" xfId="941"/>
    <cellStyle name="Date 2 2 2" xfId="4084"/>
    <cellStyle name="Date 2 2 3" xfId="4083"/>
    <cellStyle name="Date 2 3" xfId="4085"/>
    <cellStyle name="Date 2 4" xfId="4082"/>
    <cellStyle name="Date Short" xfId="942"/>
    <cellStyle name="Date_~9434522" xfId="943"/>
    <cellStyle name="Dezimal [0]_laroux" xfId="944"/>
    <cellStyle name="Dezimal_laroux" xfId="945"/>
    <cellStyle name="Dollar (zero dec)" xfId="946"/>
    <cellStyle name="Enter Currency (0)" xfId="947"/>
    <cellStyle name="Enter Currency (2)" xfId="948"/>
    <cellStyle name="Enter Units (0)" xfId="949"/>
    <cellStyle name="Enter Units (1)" xfId="950"/>
    <cellStyle name="Enter Units (2)" xfId="951"/>
    <cellStyle name="Entered" xfId="952"/>
    <cellStyle name="Fixed" xfId="953"/>
    <cellStyle name="Fixed 2" xfId="954"/>
    <cellStyle name="Fixed 2 2" xfId="955"/>
    <cellStyle name="Fixed 2 2 2" xfId="4088"/>
    <cellStyle name="Fixed 2 2 3" xfId="4087"/>
    <cellStyle name="Fixed 2 3" xfId="4089"/>
    <cellStyle name="Fixed 2 4" xfId="4086"/>
    <cellStyle name="Followed Hyperlink_Budget summary R6" xfId="956"/>
    <cellStyle name="Grey" xfId="957"/>
    <cellStyle name="Grey 2" xfId="958"/>
    <cellStyle name="Header1" xfId="959"/>
    <cellStyle name="Header2" xfId="960"/>
    <cellStyle name="Header2 2" xfId="7025"/>
    <cellStyle name="Header2 2 2" xfId="7892"/>
    <cellStyle name="Header2 2 2 2" xfId="10563"/>
    <cellStyle name="Header2 2 2 3" xfId="11567"/>
    <cellStyle name="Header2 2 2 4" xfId="9145"/>
    <cellStyle name="Header2 2 3" xfId="7216"/>
    <cellStyle name="Header2 2 3 2" xfId="9908"/>
    <cellStyle name="Header2 2 3 3" xfId="10926"/>
    <cellStyle name="Header2 2 3 4" xfId="8495"/>
    <cellStyle name="Header2 2 4" xfId="9780"/>
    <cellStyle name="Header2 2 5" xfId="10808"/>
    <cellStyle name="Header2 2 6" xfId="8369"/>
    <cellStyle name="Heading 1" xfId="961"/>
    <cellStyle name="Heading 2" xfId="962"/>
    <cellStyle name="HEADING1" xfId="963"/>
    <cellStyle name="HEADING2" xfId="964"/>
    <cellStyle name="Hyperlink_Budget summary R6" xfId="965"/>
    <cellStyle name="Input [yellow]" xfId="966"/>
    <cellStyle name="Input [yellow] 2" xfId="967"/>
    <cellStyle name="Input [yellow] 2 2" xfId="7027"/>
    <cellStyle name="Input [yellow] 2 2 2" xfId="7894"/>
    <cellStyle name="Input [yellow] 2 2 2 2" xfId="10565"/>
    <cellStyle name="Input [yellow] 2 2 2 3" xfId="11569"/>
    <cellStyle name="Input [yellow] 2 2 2 4" xfId="9147"/>
    <cellStyle name="Input [yellow] 2 2 3" xfId="7217"/>
    <cellStyle name="Input [yellow] 2 2 3 2" xfId="8496"/>
    <cellStyle name="Input [yellow] 2 2 4" xfId="9782"/>
    <cellStyle name="Input [yellow] 2 2 5" xfId="10810"/>
    <cellStyle name="Input [yellow] 2 2 6" xfId="8371"/>
    <cellStyle name="Input [yellow] 3" xfId="7026"/>
    <cellStyle name="Input [yellow] 3 2" xfId="7893"/>
    <cellStyle name="Input [yellow] 3 2 2" xfId="10564"/>
    <cellStyle name="Input [yellow] 3 2 3" xfId="11568"/>
    <cellStyle name="Input [yellow] 3 2 4" xfId="9146"/>
    <cellStyle name="Input [yellow] 3 3" xfId="7218"/>
    <cellStyle name="Input [yellow] 3 3 2" xfId="8497"/>
    <cellStyle name="Input [yellow] 3 4" xfId="9781"/>
    <cellStyle name="Input [yellow] 3 5" xfId="10809"/>
    <cellStyle name="Input [yellow] 3 6" xfId="8370"/>
    <cellStyle name="k" xfId="968"/>
    <cellStyle name="k 2" xfId="969"/>
    <cellStyle name="k 2 2" xfId="4091"/>
    <cellStyle name="k 2 3" xfId="4090"/>
    <cellStyle name="k_2004年度計劃表單(最後版-1)" xfId="970"/>
    <cellStyle name="k_2004年度計劃表單(最後版-1) 2" xfId="971"/>
    <cellStyle name="k_2004年度計劃表單(最後版-1) 2 2" xfId="972"/>
    <cellStyle name="k_2004年度計劃表單(最後版-1) 2 2 2" xfId="973"/>
    <cellStyle name="k_2004年度計劃表單(最後版-1) 2 2 2 2" xfId="4093"/>
    <cellStyle name="k_2004年度計劃表單(最後版-1) 2 2 2 3" xfId="4092"/>
    <cellStyle name="k_2004年度計劃表單(最後版-1) 2 3" xfId="974"/>
    <cellStyle name="k_2004年度計劃表單(最後版-1) 2 3 2" xfId="4095"/>
    <cellStyle name="k_2004年度計劃表單(最後版-1) 2 3 3" xfId="4094"/>
    <cellStyle name="k_2004年度計劃表單(最後版-1) 3" xfId="975"/>
    <cellStyle name="k_2004年度計劃表單(最後版-1) 3 2" xfId="976"/>
    <cellStyle name="k_2004年度計劃表單(最後版-1) 3 2 2" xfId="4097"/>
    <cellStyle name="k_2004年度計劃表單(最後版-1) 3 2 3" xfId="4096"/>
    <cellStyle name="k_2004年度計劃表單(最後版-1) 4" xfId="977"/>
    <cellStyle name="k_2004年度計劃表單(最後版-1) 4 2" xfId="4099"/>
    <cellStyle name="k_2004年度計劃表單(最後版-1) 4 3" xfId="4098"/>
    <cellStyle name="k_2004年度計劃表單(最後版-1)_银幕巨阵资源表-10.5.31更新" xfId="978"/>
    <cellStyle name="k_2004年度計劃表單(最後版-1)_银幕巨阵资源表-10.5.31更新 2" xfId="979"/>
    <cellStyle name="k_2004年度計劃表單(最後版-1)_银幕巨阵资源表-10.5.31更新 2 2" xfId="980"/>
    <cellStyle name="k_2004年度計劃表單(最後版-1)_银幕巨阵资源表-10.5.31更新 2 2 2" xfId="981"/>
    <cellStyle name="k_2004年度計劃表單(最後版-1)_银幕巨阵资源表-10.5.31更新 2 2 2 2" xfId="4101"/>
    <cellStyle name="k_2004年度計劃表單(最後版-1)_银幕巨阵资源表-10.5.31更新 2 2 2 3" xfId="4100"/>
    <cellStyle name="k_2004年度計劃表單(最後版-1)_银幕巨阵资源表-10.5.31更新 2 3" xfId="982"/>
    <cellStyle name="k_2004年度計劃表單(最後版-1)_银幕巨阵资源表-10.5.31更新 2 3 2" xfId="4103"/>
    <cellStyle name="k_2004年度計劃表單(最後版-1)_银幕巨阵资源表-10.5.31更新 2 3 3" xfId="4102"/>
    <cellStyle name="k_2004年度計劃表單(最後版-1)_银幕巨阵资源表-10.5.31更新 3" xfId="983"/>
    <cellStyle name="k_2004年度計劃表單(最後版-1)_银幕巨阵资源表-10.5.31更新 3 2" xfId="984"/>
    <cellStyle name="k_2004年度計劃表單(最後版-1)_银幕巨阵资源表-10.5.31更新 3 2 2" xfId="4105"/>
    <cellStyle name="k_2004年度計劃表單(最後版-1)_银幕巨阵资源表-10.5.31更新 3 2 3" xfId="4104"/>
    <cellStyle name="k_2004年度計劃表單(最後版-1)_银幕巨阵资源表-10.5.31更新 4" xfId="985"/>
    <cellStyle name="k_2004年度計劃表單(最後版-1)_银幕巨阵资源表-10.5.31更新 4 2" xfId="4107"/>
    <cellStyle name="k_2004年度計劃表單(最後版-1)_银幕巨阵资源表-10.5.31更新 4 3" xfId="4106"/>
    <cellStyle name="k_事业群2004年度计划表单" xfId="986"/>
    <cellStyle name="k_事业群2004年度计划表单 2" xfId="987"/>
    <cellStyle name="k_事业群2004年度计划表单 2 2" xfId="4109"/>
    <cellStyle name="k_事业群2004年度计划表单 2 3" xfId="4108"/>
    <cellStyle name="k_事业群2004年度计划表单_银幕巨阵资源表-10.6.7更新最终版" xfId="988"/>
    <cellStyle name="k_事业群2004年度计划表单_银幕巨阵资源表-10.6.7更新最终版 2" xfId="989"/>
    <cellStyle name="k_事业群2004年度计划表单_银幕巨阵资源表-10.6.7更新最终版 2 2" xfId="990"/>
    <cellStyle name="k_事业群2004年度计划表单_银幕巨阵资源表-10.6.7更新最终版 2 2 2" xfId="991"/>
    <cellStyle name="k_事业群2004年度计划表单_银幕巨阵资源表-10.6.7更新最终版 2 2 2 2" xfId="4111"/>
    <cellStyle name="k_事业群2004年度计划表单_银幕巨阵资源表-10.6.7更新最终版 2 2 2 3" xfId="4110"/>
    <cellStyle name="k_事业群2004年度计划表单_银幕巨阵资源表-10.6.7更新最终版 2 3" xfId="992"/>
    <cellStyle name="k_事业群2004年度计划表单_银幕巨阵资源表-10.6.7更新最终版 2 3 2" xfId="4113"/>
    <cellStyle name="k_事业群2004年度计划表单_银幕巨阵资源表-10.6.7更新最终版 2 3 3" xfId="4112"/>
    <cellStyle name="k_事业群2004年度计划表单_银幕巨阵资源表-10.6.7更新最终版 3" xfId="993"/>
    <cellStyle name="k_事业群2004年度计划表单_银幕巨阵资源表-10.6.7更新最终版 3 2" xfId="994"/>
    <cellStyle name="k_事业群2004年度计划表单_银幕巨阵资源表-10.6.7更新最终版 3 2 2" xfId="4115"/>
    <cellStyle name="k_事业群2004年度计划表单_银幕巨阵资源表-10.6.7更新最终版 3 2 3" xfId="4114"/>
    <cellStyle name="k_事业群2004年度计划表单_银幕巨阵资源表-10.6.7更新最终版 4" xfId="995"/>
    <cellStyle name="k_事业群2004年度计划表单_银幕巨阵资源表-10.6.7更新最终版 4 2" xfId="4117"/>
    <cellStyle name="k_事业群2004年度计划表单_银幕巨阵资源表-10.6.7更新最终版 4 3" xfId="4116"/>
    <cellStyle name="k_银幕巨阵资源表-10.6.7更新最终版" xfId="996"/>
    <cellStyle name="k_银幕巨阵资源表-10.6.7更新最终版 2" xfId="997"/>
    <cellStyle name="k_银幕巨阵资源表-10.6.7更新最终版 2 2" xfId="998"/>
    <cellStyle name="k_银幕巨阵资源表-10.6.7更新最终版 2 2 2" xfId="999"/>
    <cellStyle name="k_银幕巨阵资源表-10.6.7更新最终版 2 2 2 2" xfId="4119"/>
    <cellStyle name="k_银幕巨阵资源表-10.6.7更新最终版 2 2 2 3" xfId="4118"/>
    <cellStyle name="k_银幕巨阵资源表-10.6.7更新最终版 2 3" xfId="1000"/>
    <cellStyle name="k_银幕巨阵资源表-10.6.7更新最终版 2 3 2" xfId="4121"/>
    <cellStyle name="k_银幕巨阵资源表-10.6.7更新最终版 2 3 3" xfId="4120"/>
    <cellStyle name="k_银幕巨阵资源表-10.6.7更新最终版 3" xfId="1001"/>
    <cellStyle name="k_银幕巨阵资源表-10.6.7更新最终版 3 2" xfId="1002"/>
    <cellStyle name="k_银幕巨阵资源表-10.6.7更新最终版 3 2 2" xfId="4123"/>
    <cellStyle name="k_银幕巨阵资源表-10.6.7更新最终版 3 2 3" xfId="4122"/>
    <cellStyle name="k_银幕巨阵资源表-10.6.7更新最终版 4" xfId="1003"/>
    <cellStyle name="k_银幕巨阵资源表-10.6.7更新最终版 4 2" xfId="4125"/>
    <cellStyle name="k_银幕巨阵资源表-10.6.7更新最终版 4 3" xfId="4124"/>
    <cellStyle name="k_組織架~1" xfId="1004"/>
    <cellStyle name="k_組織架~1 2" xfId="1005"/>
    <cellStyle name="k_組織架~1 2 2" xfId="4127"/>
    <cellStyle name="k_組織架~1 2 3" xfId="4126"/>
    <cellStyle name="k_組織架~1_2004年度計劃表單(最後版-1)" xfId="1006"/>
    <cellStyle name="k_組織架~1_2004年度計劃表單(最後版-1) 2" xfId="1007"/>
    <cellStyle name="k_組織架~1_2004年度計劃表單(最後版-1) 2 2" xfId="1008"/>
    <cellStyle name="k_組織架~1_2004年度計劃表單(最後版-1) 2 2 2" xfId="1009"/>
    <cellStyle name="k_組織架~1_2004年度計劃表單(最後版-1) 2 2 2 2" xfId="4129"/>
    <cellStyle name="k_組織架~1_2004年度計劃表單(最後版-1) 2 2 2 3" xfId="4128"/>
    <cellStyle name="k_組織架~1_2004年度計劃表單(最後版-1) 2 3" xfId="1010"/>
    <cellStyle name="k_組織架~1_2004年度計劃表單(最後版-1) 2 3 2" xfId="4131"/>
    <cellStyle name="k_組織架~1_2004年度計劃表單(最後版-1) 2 3 3" xfId="4130"/>
    <cellStyle name="k_組織架~1_2004年度計劃表單(最後版-1) 3" xfId="1011"/>
    <cellStyle name="k_組織架~1_2004年度計劃表單(最後版-1) 3 2" xfId="1012"/>
    <cellStyle name="k_組織架~1_2004年度計劃表單(最後版-1) 3 2 2" xfId="4133"/>
    <cellStyle name="k_組織架~1_2004年度計劃表單(最後版-1) 3 2 3" xfId="4132"/>
    <cellStyle name="k_組織架~1_2004年度計劃表單(最後版-1) 4" xfId="1013"/>
    <cellStyle name="k_組織架~1_2004年度計劃表單(最後版-1) 4 2" xfId="4135"/>
    <cellStyle name="k_組織架~1_2004年度計劃表單(最後版-1) 4 3" xfId="4134"/>
    <cellStyle name="k_組織架~1_2004年度計劃表單(最後版-1)_银幕巨阵资源表-10.5.31更新" xfId="1014"/>
    <cellStyle name="k_組織架~1_2004年度計劃表單(最後版-1)_银幕巨阵资源表-10.5.31更新 2" xfId="1015"/>
    <cellStyle name="k_組織架~1_2004年度計劃表單(最後版-1)_银幕巨阵资源表-10.5.31更新 2 2" xfId="1016"/>
    <cellStyle name="k_組織架~1_2004年度計劃表單(最後版-1)_银幕巨阵资源表-10.5.31更新 2 2 2" xfId="1017"/>
    <cellStyle name="k_組織架~1_2004年度計劃表單(最後版-1)_银幕巨阵资源表-10.5.31更新 2 2 2 2" xfId="4137"/>
    <cellStyle name="k_組織架~1_2004年度計劃表單(最後版-1)_银幕巨阵资源表-10.5.31更新 2 2 2 3" xfId="4136"/>
    <cellStyle name="k_組織架~1_2004年度計劃表單(最後版-1)_银幕巨阵资源表-10.5.31更新 2 3" xfId="1018"/>
    <cellStyle name="k_組織架~1_2004年度計劃表單(最後版-1)_银幕巨阵资源表-10.5.31更新 2 3 2" xfId="4139"/>
    <cellStyle name="k_組織架~1_2004年度計劃表單(最後版-1)_银幕巨阵资源表-10.5.31更新 2 3 3" xfId="4138"/>
    <cellStyle name="k_組織架~1_2004年度計劃表單(最後版-1)_银幕巨阵资源表-10.5.31更新 3" xfId="1019"/>
    <cellStyle name="k_組織架~1_2004年度計劃表單(最後版-1)_银幕巨阵资源表-10.5.31更新 3 2" xfId="1020"/>
    <cellStyle name="k_組織架~1_2004年度計劃表單(最後版-1)_银幕巨阵资源表-10.5.31更新 3 2 2" xfId="4141"/>
    <cellStyle name="k_組織架~1_2004年度計劃表單(最後版-1)_银幕巨阵资源表-10.5.31更新 3 2 3" xfId="4140"/>
    <cellStyle name="k_組織架~1_2004年度計劃表單(最後版-1)_银幕巨阵资源表-10.5.31更新 4" xfId="1021"/>
    <cellStyle name="k_組織架~1_2004年度計劃表單(最後版-1)_银幕巨阵资源表-10.5.31更新 4 2" xfId="4143"/>
    <cellStyle name="k_組織架~1_2004年度計劃表單(最後版-1)_银幕巨阵资源表-10.5.31更新 4 3" xfId="4142"/>
    <cellStyle name="k_組織架~1_公司架构" xfId="1022"/>
    <cellStyle name="k_組織架~1_公司架构 2" xfId="1023"/>
    <cellStyle name="k_組織架~1_公司架构 2 2" xfId="4145"/>
    <cellStyle name="k_組織架~1_公司架构 2 3" xfId="4144"/>
    <cellStyle name="k_組織架~1_公司架构_2004年度計劃表單(最後版-1)" xfId="1024"/>
    <cellStyle name="k_組織架~1_公司架构_2004年度計劃表單(最後版-1) 2" xfId="1025"/>
    <cellStyle name="k_組織架~1_公司架构_2004年度計劃表單(最後版-1) 2 2" xfId="1026"/>
    <cellStyle name="k_組織架~1_公司架构_2004年度計劃表單(最後版-1) 2 2 2" xfId="1027"/>
    <cellStyle name="k_組織架~1_公司架构_2004年度計劃表單(最後版-1) 2 2 2 2" xfId="4147"/>
    <cellStyle name="k_組織架~1_公司架构_2004年度計劃表單(最後版-1) 2 2 2 3" xfId="4146"/>
    <cellStyle name="k_組織架~1_公司架构_2004年度計劃表單(最後版-1) 2 3" xfId="1028"/>
    <cellStyle name="k_組織架~1_公司架构_2004年度計劃表單(最後版-1) 2 3 2" xfId="4149"/>
    <cellStyle name="k_組織架~1_公司架构_2004年度計劃表單(最後版-1) 2 3 3" xfId="4148"/>
    <cellStyle name="k_組織架~1_公司架构_2004年度計劃表單(最後版-1) 3" xfId="1029"/>
    <cellStyle name="k_組織架~1_公司架构_2004年度計劃表單(最後版-1) 3 2" xfId="1030"/>
    <cellStyle name="k_組織架~1_公司架构_2004年度計劃表單(最後版-1) 3 2 2" xfId="4151"/>
    <cellStyle name="k_組織架~1_公司架构_2004年度計劃表單(最後版-1) 3 2 3" xfId="4150"/>
    <cellStyle name="k_組織架~1_公司架构_2004年度計劃表單(最後版-1) 4" xfId="1031"/>
    <cellStyle name="k_組織架~1_公司架构_2004年度計劃表單(最後版-1) 4 2" xfId="4153"/>
    <cellStyle name="k_組織架~1_公司架构_2004年度計劃表單(最後版-1) 4 3" xfId="4152"/>
    <cellStyle name="k_組織架~1_公司架构_2004年度計劃表單(最後版-1)_银幕巨阵资源表-10.5.31更新" xfId="1032"/>
    <cellStyle name="k_組織架~1_公司架构_2004年度計劃表單(最後版-1)_银幕巨阵资源表-10.5.31更新 2" xfId="1033"/>
    <cellStyle name="k_組織架~1_公司架构_2004年度計劃表單(最後版-1)_银幕巨阵资源表-10.5.31更新 2 2" xfId="1034"/>
    <cellStyle name="k_組織架~1_公司架构_2004年度計劃表單(最後版-1)_银幕巨阵资源表-10.5.31更新 2 2 2" xfId="1035"/>
    <cellStyle name="k_組織架~1_公司架构_2004年度計劃表單(最後版-1)_银幕巨阵资源表-10.5.31更新 2 2 2 2" xfId="4155"/>
    <cellStyle name="k_組織架~1_公司架构_2004年度計劃表單(最後版-1)_银幕巨阵资源表-10.5.31更新 2 2 2 3" xfId="4154"/>
    <cellStyle name="k_組織架~1_公司架构_2004年度計劃表單(最後版-1)_银幕巨阵资源表-10.5.31更新 2 3" xfId="1036"/>
    <cellStyle name="k_組織架~1_公司架构_2004年度計劃表單(最後版-1)_银幕巨阵资源表-10.5.31更新 2 3 2" xfId="4157"/>
    <cellStyle name="k_組織架~1_公司架构_2004年度計劃表單(最後版-1)_银幕巨阵资源表-10.5.31更新 2 3 3" xfId="4156"/>
    <cellStyle name="k_組織架~1_公司架构_2004年度計劃表單(最後版-1)_银幕巨阵资源表-10.5.31更新 3" xfId="1037"/>
    <cellStyle name="k_組織架~1_公司架构_2004年度計劃表單(最後版-1)_银幕巨阵资源表-10.5.31更新 3 2" xfId="1038"/>
    <cellStyle name="k_組織架~1_公司架构_2004年度計劃表單(最後版-1)_银幕巨阵资源表-10.5.31更新 3 2 2" xfId="4159"/>
    <cellStyle name="k_組織架~1_公司架构_2004年度計劃表單(最後版-1)_银幕巨阵资源表-10.5.31更新 3 2 3" xfId="4158"/>
    <cellStyle name="k_組織架~1_公司架构_2004年度計劃表單(最後版-1)_银幕巨阵资源表-10.5.31更新 4" xfId="1039"/>
    <cellStyle name="k_組織架~1_公司架构_2004年度計劃表單(最後版-1)_银幕巨阵资源表-10.5.31更新 4 2" xfId="4161"/>
    <cellStyle name="k_組織架~1_公司架构_2004年度計劃表單(最後版-1)_银幕巨阵资源表-10.5.31更新 4 3" xfId="4160"/>
    <cellStyle name="k_組織架~1_公司架构_事业群2004年度计划表单" xfId="1040"/>
    <cellStyle name="k_組織架~1_公司架构_事业群2004年度计划表单 2" xfId="1041"/>
    <cellStyle name="k_組織架~1_公司架构_事业群2004年度计划表单 2 2" xfId="4163"/>
    <cellStyle name="k_組織架~1_公司架构_事业群2004年度计划表单 2 3" xfId="4162"/>
    <cellStyle name="k_組織架~1_公司架构_事业群2004年度计划表单_银幕巨阵资源表-10.6.7更新最终版" xfId="1042"/>
    <cellStyle name="k_組織架~1_公司架构_事业群2004年度计划表单_银幕巨阵资源表-10.6.7更新最终版 2" xfId="1043"/>
    <cellStyle name="k_組織架~1_公司架构_事业群2004年度计划表单_银幕巨阵资源表-10.6.7更新最终版 2 2" xfId="1044"/>
    <cellStyle name="k_組織架~1_公司架构_事业群2004年度计划表单_银幕巨阵资源表-10.6.7更新最终版 2 2 2" xfId="1045"/>
    <cellStyle name="k_組織架~1_公司架构_事业群2004年度计划表单_银幕巨阵资源表-10.6.7更新最终版 2 2 2 2" xfId="4165"/>
    <cellStyle name="k_組織架~1_公司架构_事业群2004年度计划表单_银幕巨阵资源表-10.6.7更新最终版 2 2 2 3" xfId="4164"/>
    <cellStyle name="k_組織架~1_公司架构_事业群2004年度计划表单_银幕巨阵资源表-10.6.7更新最终版 2 3" xfId="1046"/>
    <cellStyle name="k_組織架~1_公司架构_事业群2004年度计划表单_银幕巨阵资源表-10.6.7更新最终版 2 3 2" xfId="4167"/>
    <cellStyle name="k_組織架~1_公司架构_事业群2004年度计划表单_银幕巨阵资源表-10.6.7更新最终版 2 3 3" xfId="4166"/>
    <cellStyle name="k_組織架~1_公司架构_事业群2004年度计划表单_银幕巨阵资源表-10.6.7更新最终版 3" xfId="1047"/>
    <cellStyle name="k_組織架~1_公司架构_事业群2004年度计划表单_银幕巨阵资源表-10.6.7更新最终版 3 2" xfId="1048"/>
    <cellStyle name="k_組織架~1_公司架构_事业群2004年度计划表单_银幕巨阵资源表-10.6.7更新最终版 3 2 2" xfId="4169"/>
    <cellStyle name="k_組織架~1_公司架构_事业群2004年度计划表单_银幕巨阵资源表-10.6.7更新最终版 3 2 3" xfId="4168"/>
    <cellStyle name="k_組織架~1_公司架构_事业群2004年度计划表单_银幕巨阵资源表-10.6.7更新最终版 4" xfId="1049"/>
    <cellStyle name="k_組織架~1_公司架构_事业群2004年度计划表单_银幕巨阵资源表-10.6.7更新最终版 4 2" xfId="4171"/>
    <cellStyle name="k_組織架~1_公司架构_事业群2004年度计划表单_银幕巨阵资源表-10.6.7更新最终版 4 3" xfId="4170"/>
    <cellStyle name="k_組織架~1_公司架构_银幕巨阵资源表-10.6.7更新最终版" xfId="1050"/>
    <cellStyle name="k_組織架~1_公司架构_银幕巨阵资源表-10.6.7更新最终版 2" xfId="1051"/>
    <cellStyle name="k_組織架~1_公司架构_银幕巨阵资源表-10.6.7更新最终版 2 2" xfId="1052"/>
    <cellStyle name="k_組織架~1_公司架构_银幕巨阵资源表-10.6.7更新最终版 2 2 2" xfId="1053"/>
    <cellStyle name="k_組織架~1_公司架构_银幕巨阵资源表-10.6.7更新最终版 2 2 2 2" xfId="4173"/>
    <cellStyle name="k_組織架~1_公司架构_银幕巨阵资源表-10.6.7更新最终版 2 2 2 3" xfId="4172"/>
    <cellStyle name="k_組織架~1_公司架构_银幕巨阵资源表-10.6.7更新最终版 2 3" xfId="1054"/>
    <cellStyle name="k_組織架~1_公司架构_银幕巨阵资源表-10.6.7更新最终版 2 3 2" xfId="4175"/>
    <cellStyle name="k_組織架~1_公司架构_银幕巨阵资源表-10.6.7更新最终版 2 3 3" xfId="4174"/>
    <cellStyle name="k_組織架~1_公司架构_银幕巨阵资源表-10.6.7更新最终版 3" xfId="1055"/>
    <cellStyle name="k_組織架~1_公司架构_银幕巨阵资源表-10.6.7更新最终版 3 2" xfId="1056"/>
    <cellStyle name="k_組織架~1_公司架构_银幕巨阵资源表-10.6.7更新最终版 3 2 2" xfId="4177"/>
    <cellStyle name="k_組織架~1_公司架构_银幕巨阵资源表-10.6.7更新最终版 3 2 3" xfId="4176"/>
    <cellStyle name="k_組織架~1_公司架构_银幕巨阵资源表-10.6.7更新最终版 4" xfId="1057"/>
    <cellStyle name="k_組織架~1_公司架构_银幕巨阵资源表-10.6.7更新最终版 4 2" xfId="4179"/>
    <cellStyle name="k_組織架~1_公司架构_银幕巨阵资源表-10.6.7更新最终版 4 3" xfId="4178"/>
    <cellStyle name="k_組織架~1_人资组织图" xfId="1058"/>
    <cellStyle name="k_組織架~1_人资组织图 2" xfId="1059"/>
    <cellStyle name="k_組織架~1_人资组织图 2 2" xfId="4181"/>
    <cellStyle name="k_組織架~1_人资组织图 2 3" xfId="4180"/>
    <cellStyle name="k_組織架~1_人资组织图_2004年度計劃表單(最後版-1)" xfId="1060"/>
    <cellStyle name="k_組織架~1_人资组织图_2004年度計劃表單(最後版-1) 2" xfId="1061"/>
    <cellStyle name="k_組織架~1_人资组织图_2004年度計劃表單(最後版-1) 2 2" xfId="1062"/>
    <cellStyle name="k_組織架~1_人资组织图_2004年度計劃表單(最後版-1) 2 2 2" xfId="1063"/>
    <cellStyle name="k_組織架~1_人资组织图_2004年度計劃表單(最後版-1) 2 2 2 2" xfId="4183"/>
    <cellStyle name="k_組織架~1_人资组织图_2004年度計劃表單(最後版-1) 2 2 2 3" xfId="4182"/>
    <cellStyle name="k_組織架~1_人资组织图_2004年度計劃表單(最後版-1) 2 3" xfId="1064"/>
    <cellStyle name="k_組織架~1_人资组织图_2004年度計劃表單(最後版-1) 2 3 2" xfId="4185"/>
    <cellStyle name="k_組織架~1_人资组织图_2004年度計劃表單(最後版-1) 2 3 3" xfId="4184"/>
    <cellStyle name="k_組織架~1_人资组织图_2004年度計劃表單(最後版-1) 3" xfId="1065"/>
    <cellStyle name="k_組織架~1_人资组织图_2004年度計劃表單(最後版-1) 3 2" xfId="1066"/>
    <cellStyle name="k_組織架~1_人资组织图_2004年度計劃表單(最後版-1) 3 2 2" xfId="4187"/>
    <cellStyle name="k_組織架~1_人资组织图_2004年度計劃表單(最後版-1) 3 2 3" xfId="4186"/>
    <cellStyle name="k_組織架~1_人资组织图_2004年度計劃表單(最後版-1) 4" xfId="1067"/>
    <cellStyle name="k_組織架~1_人资组织图_2004年度計劃表單(最後版-1) 4 2" xfId="4189"/>
    <cellStyle name="k_組織架~1_人资组织图_2004年度計劃表單(最後版-1) 4 3" xfId="4188"/>
    <cellStyle name="k_組織架~1_人资组织图_2004年度計劃表單(最後版-1)_银幕巨阵资源表-10.5.31更新" xfId="1068"/>
    <cellStyle name="k_組織架~1_人资组织图_2004年度計劃表單(最後版-1)_银幕巨阵资源表-10.5.31更新 2" xfId="1069"/>
    <cellStyle name="k_組織架~1_人资组织图_2004年度計劃表單(最後版-1)_银幕巨阵资源表-10.5.31更新 2 2" xfId="1070"/>
    <cellStyle name="k_組織架~1_人资组织图_2004年度計劃表單(最後版-1)_银幕巨阵资源表-10.5.31更新 2 2 2" xfId="1071"/>
    <cellStyle name="k_組織架~1_人资组织图_2004年度計劃表單(最後版-1)_银幕巨阵资源表-10.5.31更新 2 2 2 2" xfId="4191"/>
    <cellStyle name="k_組織架~1_人资组织图_2004年度計劃表單(最後版-1)_银幕巨阵资源表-10.5.31更新 2 2 2 3" xfId="4190"/>
    <cellStyle name="k_組織架~1_人资组织图_2004年度計劃表單(最後版-1)_银幕巨阵资源表-10.5.31更新 2 3" xfId="1072"/>
    <cellStyle name="k_組織架~1_人资组织图_2004年度計劃表單(最後版-1)_银幕巨阵资源表-10.5.31更新 2 3 2" xfId="4193"/>
    <cellStyle name="k_組織架~1_人资组织图_2004年度計劃表單(最後版-1)_银幕巨阵资源表-10.5.31更新 2 3 3" xfId="4192"/>
    <cellStyle name="k_組織架~1_人资组织图_2004年度計劃表單(最後版-1)_银幕巨阵资源表-10.5.31更新 3" xfId="1073"/>
    <cellStyle name="k_組織架~1_人资组织图_2004年度計劃表單(最後版-1)_银幕巨阵资源表-10.5.31更新 3 2" xfId="1074"/>
    <cellStyle name="k_組織架~1_人资组织图_2004年度計劃表單(最後版-1)_银幕巨阵资源表-10.5.31更新 3 2 2" xfId="4195"/>
    <cellStyle name="k_組織架~1_人资组织图_2004年度計劃表單(最後版-1)_银幕巨阵资源表-10.5.31更新 3 2 3" xfId="4194"/>
    <cellStyle name="k_組織架~1_人资组织图_2004年度計劃表單(最後版-1)_银幕巨阵资源表-10.5.31更新 4" xfId="1075"/>
    <cellStyle name="k_組織架~1_人资组织图_2004年度計劃表單(最後版-1)_银幕巨阵资源表-10.5.31更新 4 2" xfId="4197"/>
    <cellStyle name="k_組織架~1_人资组织图_2004年度計劃表單(最後版-1)_银幕巨阵资源表-10.5.31更新 4 3" xfId="4196"/>
    <cellStyle name="k_組織架~1_人资组织图_事业群2004年度计划表单" xfId="1076"/>
    <cellStyle name="k_組織架~1_人资组织图_事业群2004年度计划表单 2" xfId="1077"/>
    <cellStyle name="k_組織架~1_人资组织图_事业群2004年度计划表单 2 2" xfId="4199"/>
    <cellStyle name="k_組織架~1_人资组织图_事业群2004年度计划表单 2 3" xfId="4198"/>
    <cellStyle name="k_組織架~1_人资组织图_事业群2004年度计划表单_银幕巨阵资源表-10.6.7更新最终版" xfId="1078"/>
    <cellStyle name="k_組織架~1_人资组织图_事业群2004年度计划表单_银幕巨阵资源表-10.6.7更新最终版 2" xfId="1079"/>
    <cellStyle name="k_組織架~1_人资组织图_事业群2004年度计划表单_银幕巨阵资源表-10.6.7更新最终版 2 2" xfId="1080"/>
    <cellStyle name="k_組織架~1_人资组织图_事业群2004年度计划表单_银幕巨阵资源表-10.6.7更新最终版 2 2 2" xfId="1081"/>
    <cellStyle name="k_組織架~1_人资组织图_事业群2004年度计划表单_银幕巨阵资源表-10.6.7更新最终版 2 2 2 2" xfId="4201"/>
    <cellStyle name="k_組織架~1_人资组织图_事业群2004年度计划表单_银幕巨阵资源表-10.6.7更新最终版 2 2 2 3" xfId="4200"/>
    <cellStyle name="k_組織架~1_人资组织图_事业群2004年度计划表单_银幕巨阵资源表-10.6.7更新最终版 2 3" xfId="1082"/>
    <cellStyle name="k_組織架~1_人资组织图_事业群2004年度计划表单_银幕巨阵资源表-10.6.7更新最终版 2 3 2" xfId="4203"/>
    <cellStyle name="k_組織架~1_人资组织图_事业群2004年度计划表单_银幕巨阵资源表-10.6.7更新最终版 2 3 3" xfId="4202"/>
    <cellStyle name="k_組織架~1_人资组织图_事业群2004年度计划表单_银幕巨阵资源表-10.6.7更新最终版 3" xfId="1083"/>
    <cellStyle name="k_組織架~1_人资组织图_事业群2004年度计划表单_银幕巨阵资源表-10.6.7更新最终版 3 2" xfId="1084"/>
    <cellStyle name="k_組織架~1_人资组织图_事业群2004年度计划表单_银幕巨阵资源表-10.6.7更新最终版 3 2 2" xfId="4205"/>
    <cellStyle name="k_組織架~1_人资组织图_事业群2004年度计划表单_银幕巨阵资源表-10.6.7更新最终版 3 2 3" xfId="4204"/>
    <cellStyle name="k_組織架~1_人资组织图_事业群2004年度计划表单_银幕巨阵资源表-10.6.7更新最终版 4" xfId="1085"/>
    <cellStyle name="k_組織架~1_人资组织图_事业群2004年度计划表单_银幕巨阵资源表-10.6.7更新最终版 4 2" xfId="4207"/>
    <cellStyle name="k_組織架~1_人资组织图_事业群2004年度计划表单_银幕巨阵资源表-10.6.7更新最终版 4 3" xfId="4206"/>
    <cellStyle name="k_組織架~1_人资组织图_银幕巨阵资源表-10.6.7更新最终版" xfId="1086"/>
    <cellStyle name="k_組織架~1_人资组织图_银幕巨阵资源表-10.6.7更新最终版 2" xfId="1087"/>
    <cellStyle name="k_組織架~1_人资组织图_银幕巨阵资源表-10.6.7更新最终版 2 2" xfId="1088"/>
    <cellStyle name="k_組織架~1_人资组织图_银幕巨阵资源表-10.6.7更新最终版 2 2 2" xfId="1089"/>
    <cellStyle name="k_組織架~1_人资组织图_银幕巨阵资源表-10.6.7更新最终版 2 2 2 2" xfId="4209"/>
    <cellStyle name="k_組織架~1_人资组织图_银幕巨阵资源表-10.6.7更新最终版 2 2 2 3" xfId="4208"/>
    <cellStyle name="k_組織架~1_人资组织图_银幕巨阵资源表-10.6.7更新最终版 2 3" xfId="1090"/>
    <cellStyle name="k_組織架~1_人资组织图_银幕巨阵资源表-10.6.7更新最终版 2 3 2" xfId="4211"/>
    <cellStyle name="k_組織架~1_人资组织图_银幕巨阵资源表-10.6.7更新最终版 2 3 3" xfId="4210"/>
    <cellStyle name="k_組織架~1_人资组织图_银幕巨阵资源表-10.6.7更新最终版 3" xfId="1091"/>
    <cellStyle name="k_組織架~1_人资组织图_银幕巨阵资源表-10.6.7更新最终版 3 2" xfId="1092"/>
    <cellStyle name="k_組織架~1_人资组织图_银幕巨阵资源表-10.6.7更新最终版 3 2 2" xfId="4213"/>
    <cellStyle name="k_組織架~1_人资组织图_银幕巨阵资源表-10.6.7更新最终版 3 2 3" xfId="4212"/>
    <cellStyle name="k_組織架~1_人资组织图_银幕巨阵资源表-10.6.7更新最终版 4" xfId="1093"/>
    <cellStyle name="k_組織架~1_人资组织图_银幕巨阵资源表-10.6.7更新最终版 4 2" xfId="4215"/>
    <cellStyle name="k_組織架~1_人资组织图_银幕巨阵资源表-10.6.7更新最终版 4 3" xfId="4214"/>
    <cellStyle name="k_組織架~1_事业群2004年度计划表单" xfId="1094"/>
    <cellStyle name="k_組織架~1_事业群2004年度计划表单 2" xfId="1095"/>
    <cellStyle name="k_組織架~1_事业群2004年度计划表单 2 2" xfId="4217"/>
    <cellStyle name="k_組織架~1_事业群2004年度计划表单 2 3" xfId="4216"/>
    <cellStyle name="k_組織架~1_事业群2004年度计划表单_银幕巨阵资源表-10.6.7更新最终版" xfId="1096"/>
    <cellStyle name="k_組織架~1_事业群2004年度计划表单_银幕巨阵资源表-10.6.7更新最终版 2" xfId="1097"/>
    <cellStyle name="k_組織架~1_事业群2004年度计划表单_银幕巨阵资源表-10.6.7更新最终版 2 2" xfId="1098"/>
    <cellStyle name="k_組織架~1_事业群2004年度计划表单_银幕巨阵资源表-10.6.7更新最终版 2 2 2" xfId="1099"/>
    <cellStyle name="k_組織架~1_事业群2004年度计划表单_银幕巨阵资源表-10.6.7更新最终版 2 2 2 2" xfId="4219"/>
    <cellStyle name="k_組織架~1_事业群2004年度计划表单_银幕巨阵资源表-10.6.7更新最终版 2 2 2 3" xfId="4218"/>
    <cellStyle name="k_組織架~1_事业群2004年度计划表单_银幕巨阵资源表-10.6.7更新最终版 2 3" xfId="1100"/>
    <cellStyle name="k_組織架~1_事业群2004年度计划表单_银幕巨阵资源表-10.6.7更新最终版 2 3 2" xfId="4221"/>
    <cellStyle name="k_組織架~1_事业群2004年度计划表单_银幕巨阵资源表-10.6.7更新最终版 2 3 3" xfId="4220"/>
    <cellStyle name="k_組織架~1_事业群2004年度计划表单_银幕巨阵资源表-10.6.7更新最终版 3" xfId="1101"/>
    <cellStyle name="k_組織架~1_事业群2004年度计划表单_银幕巨阵资源表-10.6.7更新最终版 3 2" xfId="1102"/>
    <cellStyle name="k_組織架~1_事业群2004年度计划表单_银幕巨阵资源表-10.6.7更新最终版 3 2 2" xfId="4223"/>
    <cellStyle name="k_組織架~1_事业群2004年度计划表单_银幕巨阵资源表-10.6.7更新最终版 3 2 3" xfId="4222"/>
    <cellStyle name="k_組織架~1_事业群2004年度计划表单_银幕巨阵资源表-10.6.7更新最终版 4" xfId="1103"/>
    <cellStyle name="k_組織架~1_事业群2004年度计划表单_银幕巨阵资源表-10.6.7更新最终版 4 2" xfId="4225"/>
    <cellStyle name="k_組織架~1_事业群2004年度计划表单_银幕巨阵资源表-10.6.7更新最终版 4 3" xfId="4224"/>
    <cellStyle name="k_組織架~1_银幕巨阵资源表-10.6.7更新最终版" xfId="1104"/>
    <cellStyle name="k_組織架~1_银幕巨阵资源表-10.6.7更新最终版 2" xfId="1105"/>
    <cellStyle name="k_組織架~1_银幕巨阵资源表-10.6.7更新最终版 2 2" xfId="1106"/>
    <cellStyle name="k_組織架~1_银幕巨阵资源表-10.6.7更新最终版 2 2 2" xfId="1107"/>
    <cellStyle name="k_組織架~1_银幕巨阵资源表-10.6.7更新最终版 2 2 2 2" xfId="4227"/>
    <cellStyle name="k_組織架~1_银幕巨阵资源表-10.6.7更新最终版 2 2 2 3" xfId="4226"/>
    <cellStyle name="k_組織架~1_银幕巨阵资源表-10.6.7更新最终版 2 3" xfId="1108"/>
    <cellStyle name="k_組織架~1_银幕巨阵资源表-10.6.7更新最终版 2 3 2" xfId="4229"/>
    <cellStyle name="k_組織架~1_银幕巨阵资源表-10.6.7更新最终版 2 3 3" xfId="4228"/>
    <cellStyle name="k_組織架~1_银幕巨阵资源表-10.6.7更新最终版 3" xfId="1109"/>
    <cellStyle name="k_組織架~1_银幕巨阵资源表-10.6.7更新最终版 3 2" xfId="1110"/>
    <cellStyle name="k_組織架~1_银幕巨阵资源表-10.6.7更新最终版 3 2 2" xfId="4231"/>
    <cellStyle name="k_組織架~1_银幕巨阵资源表-10.6.7更新最终版 3 2 3" xfId="4230"/>
    <cellStyle name="k_組織架~1_银幕巨阵资源表-10.6.7更新最终版 4" xfId="1111"/>
    <cellStyle name="k_組織架~1_银幕巨阵资源表-10.6.7更新最终版 4 2" xfId="4233"/>
    <cellStyle name="k_組織架~1_银幕巨阵资源表-10.6.7更新最终版 4 3" xfId="4232"/>
    <cellStyle name="Link Currency (0)" xfId="1112"/>
    <cellStyle name="Link Currency (2)" xfId="1113"/>
    <cellStyle name="Link Units (0)" xfId="1114"/>
    <cellStyle name="Link Units (1)" xfId="1115"/>
    <cellStyle name="Link Units (2)" xfId="1116"/>
    <cellStyle name="Migliaia (0)_S10" xfId="1117"/>
    <cellStyle name="Migliaia_S10" xfId="1118"/>
    <cellStyle name="Milliers [0]_!!!GO" xfId="1119"/>
    <cellStyle name="Milliers_!!!GO" xfId="1120"/>
    <cellStyle name="Mon¨?taire [0]_!!!GO" xfId="1121"/>
    <cellStyle name="Mon¨?taire_!!!GO" xfId="1122"/>
    <cellStyle name="Mon¨¦taire [0]_!!!GO" xfId="1123"/>
    <cellStyle name="Mon¨¦taire_!!!GO" xfId="1124"/>
    <cellStyle name="Monetaire [0]_AR1194" xfId="1125"/>
    <cellStyle name="Monetaire_AR1194" xfId="1126"/>
    <cellStyle name="Mon閠aire [0]_AR1194e" xfId="1127"/>
    <cellStyle name="Mon閠aire_AR1194M" xfId="1128"/>
    <cellStyle name="no dec" xfId="1129"/>
    <cellStyle name="Normal - Style1" xfId="1130"/>
    <cellStyle name="Normal 2 5 2" xfId="7166"/>
    <cellStyle name="Normal_   " xfId="1131"/>
    <cellStyle name="Normale_S10" xfId="1132"/>
    <cellStyle name="per.style" xfId="1133"/>
    <cellStyle name="Percent [0]" xfId="1134"/>
    <cellStyle name="Percent [0] 2" xfId="1135"/>
    <cellStyle name="Percent [0] 2 2" xfId="1136"/>
    <cellStyle name="Percent [0] 2 2 2" xfId="4237"/>
    <cellStyle name="Percent [0] 2 2 3" xfId="4236"/>
    <cellStyle name="Percent [0] 2 3" xfId="4238"/>
    <cellStyle name="Percent [0] 2 4" xfId="4235"/>
    <cellStyle name="Percent [00]" xfId="1137"/>
    <cellStyle name="Percent [00] 2" xfId="1138"/>
    <cellStyle name="Percent [00] 2 2" xfId="1139"/>
    <cellStyle name="Percent [00] 2 2 2" xfId="4241"/>
    <cellStyle name="Percent [00] 2 2 3" xfId="4240"/>
    <cellStyle name="Percent [00] 2 3" xfId="4242"/>
    <cellStyle name="Percent [00] 2 4" xfId="4239"/>
    <cellStyle name="Percent [2]" xfId="1140"/>
    <cellStyle name="Percent [2] 2" xfId="1141"/>
    <cellStyle name="Percent [2] 2 2" xfId="1142"/>
    <cellStyle name="Percent [2] 2 2 2" xfId="4245"/>
    <cellStyle name="Percent [2] 2 2 3" xfId="4244"/>
    <cellStyle name="Percent [2] 2 3" xfId="4246"/>
    <cellStyle name="Percent [2] 2 4" xfId="4243"/>
    <cellStyle name="Percent_2003 program selection" xfId="1143"/>
    <cellStyle name="PERCENTAGE" xfId="1144"/>
    <cellStyle name="PERCENTAGE 2" xfId="1145"/>
    <cellStyle name="PrePop Currency (0)" xfId="1146"/>
    <cellStyle name="PrePop Currency (2)" xfId="1147"/>
    <cellStyle name="PrePop Units (0)" xfId="1148"/>
    <cellStyle name="PrePop Units (1)" xfId="1149"/>
    <cellStyle name="PrePop Units (2)" xfId="1150"/>
    <cellStyle name="PRINT - Style1" xfId="1151"/>
    <cellStyle name="RevList" xfId="1152"/>
    <cellStyle name="RevList 2" xfId="1153"/>
    <cellStyle name="RowLevel_0" xfId="1154"/>
    <cellStyle name="SAPBEXaggData" xfId="1155"/>
    <cellStyle name="SAPBEXaggData 2" xfId="1156"/>
    <cellStyle name="SAPBEXaggData 2 2" xfId="7077"/>
    <cellStyle name="SAPBEXaggData 2 2 2" xfId="7944"/>
    <cellStyle name="SAPBEXaggData 2 2 2 2" xfId="10615"/>
    <cellStyle name="SAPBEXaggData 2 2 2 3" xfId="11619"/>
    <cellStyle name="SAPBEXaggData 2 2 2 4" xfId="9197"/>
    <cellStyle name="SAPBEXaggData 2 2 3" xfId="9832"/>
    <cellStyle name="SAPBEXaggData 2 2 4" xfId="10860"/>
    <cellStyle name="SAPBEXaggData 2 2 5" xfId="8421"/>
    <cellStyle name="SAPBEXaggData 2 3" xfId="7387"/>
    <cellStyle name="SAPBEXaggData 2 3 2" xfId="10073"/>
    <cellStyle name="SAPBEXaggData 2 3 3" xfId="11077"/>
    <cellStyle name="SAPBEXaggData 2 3 4" xfId="8651"/>
    <cellStyle name="SAPBEXaggData 3" xfId="7078"/>
    <cellStyle name="SAPBEXaggData 3 2" xfId="7945"/>
    <cellStyle name="SAPBEXaggData 3 2 2" xfId="10616"/>
    <cellStyle name="SAPBEXaggData 3 2 3" xfId="11620"/>
    <cellStyle name="SAPBEXaggData 3 2 4" xfId="9198"/>
    <cellStyle name="SAPBEXaggData 3 3" xfId="9833"/>
    <cellStyle name="SAPBEXaggData 3 4" xfId="10861"/>
    <cellStyle name="SAPBEXaggData 3 5" xfId="8422"/>
    <cellStyle name="SAPBEXaggData 4" xfId="7386"/>
    <cellStyle name="SAPBEXaggData 4 2" xfId="10072"/>
    <cellStyle name="SAPBEXaggData 4 3" xfId="11076"/>
    <cellStyle name="SAPBEXaggData 4 4" xfId="8650"/>
    <cellStyle name="SAPBEXaggDataEmph" xfId="1157"/>
    <cellStyle name="SAPBEXaggDataEmph 2" xfId="1158"/>
    <cellStyle name="SAPBEXaggDataEmph 2 2" xfId="7075"/>
    <cellStyle name="SAPBEXaggDataEmph 2 2 2" xfId="7942"/>
    <cellStyle name="SAPBEXaggDataEmph 2 2 2 2" xfId="10613"/>
    <cellStyle name="SAPBEXaggDataEmph 2 2 2 3" xfId="11617"/>
    <cellStyle name="SAPBEXaggDataEmph 2 2 2 4" xfId="9195"/>
    <cellStyle name="SAPBEXaggDataEmph 2 2 3" xfId="9830"/>
    <cellStyle name="SAPBEXaggDataEmph 2 2 4" xfId="10858"/>
    <cellStyle name="SAPBEXaggDataEmph 2 2 5" xfId="8419"/>
    <cellStyle name="SAPBEXaggDataEmph 2 3" xfId="7389"/>
    <cellStyle name="SAPBEXaggDataEmph 2 3 2" xfId="10075"/>
    <cellStyle name="SAPBEXaggDataEmph 2 3 3" xfId="11079"/>
    <cellStyle name="SAPBEXaggDataEmph 2 3 4" xfId="8653"/>
    <cellStyle name="SAPBEXaggDataEmph 3" xfId="7076"/>
    <cellStyle name="SAPBEXaggDataEmph 3 2" xfId="7943"/>
    <cellStyle name="SAPBEXaggDataEmph 3 2 2" xfId="10614"/>
    <cellStyle name="SAPBEXaggDataEmph 3 2 3" xfId="11618"/>
    <cellStyle name="SAPBEXaggDataEmph 3 2 4" xfId="9196"/>
    <cellStyle name="SAPBEXaggDataEmph 3 3" xfId="9831"/>
    <cellStyle name="SAPBEXaggDataEmph 3 4" xfId="10859"/>
    <cellStyle name="SAPBEXaggDataEmph 3 5" xfId="8420"/>
    <cellStyle name="SAPBEXaggDataEmph 4" xfId="7388"/>
    <cellStyle name="SAPBEXaggDataEmph 4 2" xfId="10074"/>
    <cellStyle name="SAPBEXaggDataEmph 4 3" xfId="11078"/>
    <cellStyle name="SAPBEXaggDataEmph 4 4" xfId="8652"/>
    <cellStyle name="SAPBEXaggItem" xfId="1159"/>
    <cellStyle name="SAPBEXaggItem 2" xfId="1160"/>
    <cellStyle name="SAPBEXaggItem 2 2" xfId="7073"/>
    <cellStyle name="SAPBEXaggItem 2 2 2" xfId="7940"/>
    <cellStyle name="SAPBEXaggItem 2 2 2 2" xfId="10611"/>
    <cellStyle name="SAPBEXaggItem 2 2 2 3" xfId="11615"/>
    <cellStyle name="SAPBEXaggItem 2 2 2 4" xfId="9193"/>
    <cellStyle name="SAPBEXaggItem 2 2 3" xfId="9828"/>
    <cellStyle name="SAPBEXaggItem 2 2 4" xfId="10856"/>
    <cellStyle name="SAPBEXaggItem 2 2 5" xfId="8417"/>
    <cellStyle name="SAPBEXaggItem 2 3" xfId="7391"/>
    <cellStyle name="SAPBEXaggItem 2 3 2" xfId="10077"/>
    <cellStyle name="SAPBEXaggItem 2 3 3" xfId="11081"/>
    <cellStyle name="SAPBEXaggItem 2 3 4" xfId="8655"/>
    <cellStyle name="SAPBEXaggItem 3" xfId="7074"/>
    <cellStyle name="SAPBEXaggItem 3 2" xfId="7941"/>
    <cellStyle name="SAPBEXaggItem 3 2 2" xfId="10612"/>
    <cellStyle name="SAPBEXaggItem 3 2 3" xfId="11616"/>
    <cellStyle name="SAPBEXaggItem 3 2 4" xfId="9194"/>
    <cellStyle name="SAPBEXaggItem 3 3" xfId="9829"/>
    <cellStyle name="SAPBEXaggItem 3 4" xfId="10857"/>
    <cellStyle name="SAPBEXaggItem 3 5" xfId="8418"/>
    <cellStyle name="SAPBEXaggItem 4" xfId="7390"/>
    <cellStyle name="SAPBEXaggItem 4 2" xfId="10076"/>
    <cellStyle name="SAPBEXaggItem 4 3" xfId="11080"/>
    <cellStyle name="SAPBEXaggItem 4 4" xfId="8654"/>
    <cellStyle name="SAPBEXaggItemX" xfId="1161"/>
    <cellStyle name="SAPBEXaggItemX 2" xfId="7072"/>
    <cellStyle name="SAPBEXaggItemX 2 2" xfId="7939"/>
    <cellStyle name="SAPBEXaggItemX 2 2 2" xfId="10610"/>
    <cellStyle name="SAPBEXaggItemX 2 2 3" xfId="11614"/>
    <cellStyle name="SAPBEXaggItemX 2 2 4" xfId="9192"/>
    <cellStyle name="SAPBEXaggItemX 2 3" xfId="9827"/>
    <cellStyle name="SAPBEXaggItemX 2 4" xfId="10855"/>
    <cellStyle name="SAPBEXaggItemX 2 5" xfId="8416"/>
    <cellStyle name="SAPBEXaggItemX 3" xfId="7392"/>
    <cellStyle name="SAPBEXaggItemX 3 2" xfId="10078"/>
    <cellStyle name="SAPBEXaggItemX 3 3" xfId="11082"/>
    <cellStyle name="SAPBEXaggItemX 3 4" xfId="8656"/>
    <cellStyle name="SAPBEXchaText" xfId="1162"/>
    <cellStyle name="SAPBEXchaText 2" xfId="1163"/>
    <cellStyle name="SAPBEXexcBad7" xfId="1164"/>
    <cellStyle name="SAPBEXexcBad7 2" xfId="1165"/>
    <cellStyle name="SAPBEXexcBad7 2 2" xfId="7070"/>
    <cellStyle name="SAPBEXexcBad7 2 2 2" xfId="7937"/>
    <cellStyle name="SAPBEXexcBad7 2 2 2 2" xfId="10608"/>
    <cellStyle name="SAPBEXexcBad7 2 2 2 3" xfId="11612"/>
    <cellStyle name="SAPBEXexcBad7 2 2 2 4" xfId="9190"/>
    <cellStyle name="SAPBEXexcBad7 2 2 3" xfId="9825"/>
    <cellStyle name="SAPBEXexcBad7 2 2 4" xfId="10853"/>
    <cellStyle name="SAPBEXexcBad7 2 2 5" xfId="8414"/>
    <cellStyle name="SAPBEXexcBad7 2 3" xfId="7394"/>
    <cellStyle name="SAPBEXexcBad7 2 3 2" xfId="10080"/>
    <cellStyle name="SAPBEXexcBad7 2 3 3" xfId="11084"/>
    <cellStyle name="SAPBEXexcBad7 2 3 4" xfId="8658"/>
    <cellStyle name="SAPBEXexcBad7 3" xfId="7071"/>
    <cellStyle name="SAPBEXexcBad7 3 2" xfId="7938"/>
    <cellStyle name="SAPBEXexcBad7 3 2 2" xfId="10609"/>
    <cellStyle name="SAPBEXexcBad7 3 2 3" xfId="11613"/>
    <cellStyle name="SAPBEXexcBad7 3 2 4" xfId="9191"/>
    <cellStyle name="SAPBEXexcBad7 3 3" xfId="9826"/>
    <cellStyle name="SAPBEXexcBad7 3 4" xfId="10854"/>
    <cellStyle name="SAPBEXexcBad7 3 5" xfId="8415"/>
    <cellStyle name="SAPBEXexcBad7 4" xfId="7393"/>
    <cellStyle name="SAPBEXexcBad7 4 2" xfId="10079"/>
    <cellStyle name="SAPBEXexcBad7 4 3" xfId="11083"/>
    <cellStyle name="SAPBEXexcBad7 4 4" xfId="8657"/>
    <cellStyle name="SAPBEXexcBad8" xfId="1166"/>
    <cellStyle name="SAPBEXexcBad8 2" xfId="1167"/>
    <cellStyle name="SAPBEXexcBad8 2 2" xfId="7068"/>
    <cellStyle name="SAPBEXexcBad8 2 2 2" xfId="7935"/>
    <cellStyle name="SAPBEXexcBad8 2 2 2 2" xfId="10606"/>
    <cellStyle name="SAPBEXexcBad8 2 2 2 3" xfId="11610"/>
    <cellStyle name="SAPBEXexcBad8 2 2 2 4" xfId="9188"/>
    <cellStyle name="SAPBEXexcBad8 2 2 3" xfId="9823"/>
    <cellStyle name="SAPBEXexcBad8 2 2 4" xfId="10851"/>
    <cellStyle name="SAPBEXexcBad8 2 2 5" xfId="8412"/>
    <cellStyle name="SAPBEXexcBad8 2 3" xfId="7396"/>
    <cellStyle name="SAPBEXexcBad8 2 3 2" xfId="10082"/>
    <cellStyle name="SAPBEXexcBad8 2 3 3" xfId="11086"/>
    <cellStyle name="SAPBEXexcBad8 2 3 4" xfId="8660"/>
    <cellStyle name="SAPBEXexcBad8 3" xfId="7069"/>
    <cellStyle name="SAPBEXexcBad8 3 2" xfId="7936"/>
    <cellStyle name="SAPBEXexcBad8 3 2 2" xfId="10607"/>
    <cellStyle name="SAPBEXexcBad8 3 2 3" xfId="11611"/>
    <cellStyle name="SAPBEXexcBad8 3 2 4" xfId="9189"/>
    <cellStyle name="SAPBEXexcBad8 3 3" xfId="9824"/>
    <cellStyle name="SAPBEXexcBad8 3 4" xfId="10852"/>
    <cellStyle name="SAPBEXexcBad8 3 5" xfId="8413"/>
    <cellStyle name="SAPBEXexcBad8 4" xfId="7395"/>
    <cellStyle name="SAPBEXexcBad8 4 2" xfId="10081"/>
    <cellStyle name="SAPBEXexcBad8 4 3" xfId="11085"/>
    <cellStyle name="SAPBEXexcBad8 4 4" xfId="8659"/>
    <cellStyle name="SAPBEXexcBad9" xfId="1168"/>
    <cellStyle name="SAPBEXexcBad9 2" xfId="1169"/>
    <cellStyle name="SAPBEXexcBad9 2 2" xfId="7066"/>
    <cellStyle name="SAPBEXexcBad9 2 2 2" xfId="7933"/>
    <cellStyle name="SAPBEXexcBad9 2 2 2 2" xfId="10604"/>
    <cellStyle name="SAPBEXexcBad9 2 2 2 3" xfId="11608"/>
    <cellStyle name="SAPBEXexcBad9 2 2 2 4" xfId="9186"/>
    <cellStyle name="SAPBEXexcBad9 2 2 3" xfId="9821"/>
    <cellStyle name="SAPBEXexcBad9 2 2 4" xfId="10849"/>
    <cellStyle name="SAPBEXexcBad9 2 2 5" xfId="8410"/>
    <cellStyle name="SAPBEXexcBad9 2 3" xfId="7398"/>
    <cellStyle name="SAPBEXexcBad9 2 3 2" xfId="10084"/>
    <cellStyle name="SAPBEXexcBad9 2 3 3" xfId="11088"/>
    <cellStyle name="SAPBEXexcBad9 2 3 4" xfId="8662"/>
    <cellStyle name="SAPBEXexcBad9 3" xfId="7067"/>
    <cellStyle name="SAPBEXexcBad9 3 2" xfId="7934"/>
    <cellStyle name="SAPBEXexcBad9 3 2 2" xfId="10605"/>
    <cellStyle name="SAPBEXexcBad9 3 2 3" xfId="11609"/>
    <cellStyle name="SAPBEXexcBad9 3 2 4" xfId="9187"/>
    <cellStyle name="SAPBEXexcBad9 3 3" xfId="9822"/>
    <cellStyle name="SAPBEXexcBad9 3 4" xfId="10850"/>
    <cellStyle name="SAPBEXexcBad9 3 5" xfId="8411"/>
    <cellStyle name="SAPBEXexcBad9 4" xfId="7397"/>
    <cellStyle name="SAPBEXexcBad9 4 2" xfId="10083"/>
    <cellStyle name="SAPBEXexcBad9 4 3" xfId="11087"/>
    <cellStyle name="SAPBEXexcBad9 4 4" xfId="8661"/>
    <cellStyle name="SAPBEXexcCritical4" xfId="1170"/>
    <cellStyle name="SAPBEXexcCritical4 2" xfId="1171"/>
    <cellStyle name="SAPBEXexcCritical4 2 2" xfId="7064"/>
    <cellStyle name="SAPBEXexcCritical4 2 2 2" xfId="7931"/>
    <cellStyle name="SAPBEXexcCritical4 2 2 2 2" xfId="10602"/>
    <cellStyle name="SAPBEXexcCritical4 2 2 2 3" xfId="11606"/>
    <cellStyle name="SAPBEXexcCritical4 2 2 2 4" xfId="9184"/>
    <cellStyle name="SAPBEXexcCritical4 2 2 3" xfId="9819"/>
    <cellStyle name="SAPBEXexcCritical4 2 2 4" xfId="10847"/>
    <cellStyle name="SAPBEXexcCritical4 2 2 5" xfId="8408"/>
    <cellStyle name="SAPBEXexcCritical4 2 3" xfId="7400"/>
    <cellStyle name="SAPBEXexcCritical4 2 3 2" xfId="10086"/>
    <cellStyle name="SAPBEXexcCritical4 2 3 3" xfId="11090"/>
    <cellStyle name="SAPBEXexcCritical4 2 3 4" xfId="8664"/>
    <cellStyle name="SAPBEXexcCritical4 3" xfId="7065"/>
    <cellStyle name="SAPBEXexcCritical4 3 2" xfId="7932"/>
    <cellStyle name="SAPBEXexcCritical4 3 2 2" xfId="10603"/>
    <cellStyle name="SAPBEXexcCritical4 3 2 3" xfId="11607"/>
    <cellStyle name="SAPBEXexcCritical4 3 2 4" xfId="9185"/>
    <cellStyle name="SAPBEXexcCritical4 3 3" xfId="9820"/>
    <cellStyle name="SAPBEXexcCritical4 3 4" xfId="10848"/>
    <cellStyle name="SAPBEXexcCritical4 3 5" xfId="8409"/>
    <cellStyle name="SAPBEXexcCritical4 4" xfId="7399"/>
    <cellStyle name="SAPBEXexcCritical4 4 2" xfId="10085"/>
    <cellStyle name="SAPBEXexcCritical4 4 3" xfId="11089"/>
    <cellStyle name="SAPBEXexcCritical4 4 4" xfId="8663"/>
    <cellStyle name="SAPBEXexcCritical5" xfId="1172"/>
    <cellStyle name="SAPBEXexcCritical5 2" xfId="1173"/>
    <cellStyle name="SAPBEXexcCritical5 2 2" xfId="7062"/>
    <cellStyle name="SAPBEXexcCritical5 2 2 2" xfId="7929"/>
    <cellStyle name="SAPBEXexcCritical5 2 2 2 2" xfId="10600"/>
    <cellStyle name="SAPBEXexcCritical5 2 2 2 3" xfId="11604"/>
    <cellStyle name="SAPBEXexcCritical5 2 2 2 4" xfId="9182"/>
    <cellStyle name="SAPBEXexcCritical5 2 2 3" xfId="9817"/>
    <cellStyle name="SAPBEXexcCritical5 2 2 4" xfId="10845"/>
    <cellStyle name="SAPBEXexcCritical5 2 2 5" xfId="8406"/>
    <cellStyle name="SAPBEXexcCritical5 2 3" xfId="7402"/>
    <cellStyle name="SAPBEXexcCritical5 2 3 2" xfId="10088"/>
    <cellStyle name="SAPBEXexcCritical5 2 3 3" xfId="11092"/>
    <cellStyle name="SAPBEXexcCritical5 2 3 4" xfId="8666"/>
    <cellStyle name="SAPBEXexcCritical5 3" xfId="7063"/>
    <cellStyle name="SAPBEXexcCritical5 3 2" xfId="7930"/>
    <cellStyle name="SAPBEXexcCritical5 3 2 2" xfId="10601"/>
    <cellStyle name="SAPBEXexcCritical5 3 2 3" xfId="11605"/>
    <cellStyle name="SAPBEXexcCritical5 3 2 4" xfId="9183"/>
    <cellStyle name="SAPBEXexcCritical5 3 3" xfId="9818"/>
    <cellStyle name="SAPBEXexcCritical5 3 4" xfId="10846"/>
    <cellStyle name="SAPBEXexcCritical5 3 5" xfId="8407"/>
    <cellStyle name="SAPBEXexcCritical5 4" xfId="7401"/>
    <cellStyle name="SAPBEXexcCritical5 4 2" xfId="10087"/>
    <cellStyle name="SAPBEXexcCritical5 4 3" xfId="11091"/>
    <cellStyle name="SAPBEXexcCritical5 4 4" xfId="8665"/>
    <cellStyle name="SAPBEXexcCritical6" xfId="1174"/>
    <cellStyle name="SAPBEXexcCritical6 2" xfId="1175"/>
    <cellStyle name="SAPBEXexcCritical6 2 2" xfId="7060"/>
    <cellStyle name="SAPBEXexcCritical6 2 2 2" xfId="7927"/>
    <cellStyle name="SAPBEXexcCritical6 2 2 2 2" xfId="10598"/>
    <cellStyle name="SAPBEXexcCritical6 2 2 2 3" xfId="11602"/>
    <cellStyle name="SAPBEXexcCritical6 2 2 2 4" xfId="9180"/>
    <cellStyle name="SAPBEXexcCritical6 2 2 3" xfId="9815"/>
    <cellStyle name="SAPBEXexcCritical6 2 2 4" xfId="10843"/>
    <cellStyle name="SAPBEXexcCritical6 2 2 5" xfId="8404"/>
    <cellStyle name="SAPBEXexcCritical6 2 3" xfId="7404"/>
    <cellStyle name="SAPBEXexcCritical6 2 3 2" xfId="10090"/>
    <cellStyle name="SAPBEXexcCritical6 2 3 3" xfId="11094"/>
    <cellStyle name="SAPBEXexcCritical6 2 3 4" xfId="8668"/>
    <cellStyle name="SAPBEXexcCritical6 3" xfId="7061"/>
    <cellStyle name="SAPBEXexcCritical6 3 2" xfId="7928"/>
    <cellStyle name="SAPBEXexcCritical6 3 2 2" xfId="10599"/>
    <cellStyle name="SAPBEXexcCritical6 3 2 3" xfId="11603"/>
    <cellStyle name="SAPBEXexcCritical6 3 2 4" xfId="9181"/>
    <cellStyle name="SAPBEXexcCritical6 3 3" xfId="9816"/>
    <cellStyle name="SAPBEXexcCritical6 3 4" xfId="10844"/>
    <cellStyle name="SAPBEXexcCritical6 3 5" xfId="8405"/>
    <cellStyle name="SAPBEXexcCritical6 4" xfId="7403"/>
    <cellStyle name="SAPBEXexcCritical6 4 2" xfId="10089"/>
    <cellStyle name="SAPBEXexcCritical6 4 3" xfId="11093"/>
    <cellStyle name="SAPBEXexcCritical6 4 4" xfId="8667"/>
    <cellStyle name="SAPBEXexcGood1" xfId="1176"/>
    <cellStyle name="SAPBEXexcGood1 2" xfId="1177"/>
    <cellStyle name="SAPBEXexcGood1 2 2" xfId="7058"/>
    <cellStyle name="SAPBEXexcGood1 2 2 2" xfId="7925"/>
    <cellStyle name="SAPBEXexcGood1 2 2 2 2" xfId="10596"/>
    <cellStyle name="SAPBEXexcGood1 2 2 2 3" xfId="11600"/>
    <cellStyle name="SAPBEXexcGood1 2 2 2 4" xfId="9178"/>
    <cellStyle name="SAPBEXexcGood1 2 2 3" xfId="9813"/>
    <cellStyle name="SAPBEXexcGood1 2 2 4" xfId="10841"/>
    <cellStyle name="SAPBEXexcGood1 2 2 5" xfId="8402"/>
    <cellStyle name="SAPBEXexcGood1 2 3" xfId="7406"/>
    <cellStyle name="SAPBEXexcGood1 2 3 2" xfId="10092"/>
    <cellStyle name="SAPBEXexcGood1 2 3 3" xfId="11096"/>
    <cellStyle name="SAPBEXexcGood1 2 3 4" xfId="8670"/>
    <cellStyle name="SAPBEXexcGood1 3" xfId="7059"/>
    <cellStyle name="SAPBEXexcGood1 3 2" xfId="7926"/>
    <cellStyle name="SAPBEXexcGood1 3 2 2" xfId="10597"/>
    <cellStyle name="SAPBEXexcGood1 3 2 3" xfId="11601"/>
    <cellStyle name="SAPBEXexcGood1 3 2 4" xfId="9179"/>
    <cellStyle name="SAPBEXexcGood1 3 3" xfId="9814"/>
    <cellStyle name="SAPBEXexcGood1 3 4" xfId="10842"/>
    <cellStyle name="SAPBEXexcGood1 3 5" xfId="8403"/>
    <cellStyle name="SAPBEXexcGood1 4" xfId="7405"/>
    <cellStyle name="SAPBEXexcGood1 4 2" xfId="10091"/>
    <cellStyle name="SAPBEXexcGood1 4 3" xfId="11095"/>
    <cellStyle name="SAPBEXexcGood1 4 4" xfId="8669"/>
    <cellStyle name="SAPBEXexcGood2" xfId="1178"/>
    <cellStyle name="SAPBEXexcGood2 2" xfId="1179"/>
    <cellStyle name="SAPBEXexcGood2 2 2" xfId="7056"/>
    <cellStyle name="SAPBEXexcGood2 2 2 2" xfId="7923"/>
    <cellStyle name="SAPBEXexcGood2 2 2 2 2" xfId="10594"/>
    <cellStyle name="SAPBEXexcGood2 2 2 2 3" xfId="11598"/>
    <cellStyle name="SAPBEXexcGood2 2 2 2 4" xfId="9176"/>
    <cellStyle name="SAPBEXexcGood2 2 2 3" xfId="9811"/>
    <cellStyle name="SAPBEXexcGood2 2 2 4" xfId="10839"/>
    <cellStyle name="SAPBEXexcGood2 2 2 5" xfId="8400"/>
    <cellStyle name="SAPBEXexcGood2 2 3" xfId="7408"/>
    <cellStyle name="SAPBEXexcGood2 2 3 2" xfId="10094"/>
    <cellStyle name="SAPBEXexcGood2 2 3 3" xfId="11098"/>
    <cellStyle name="SAPBEXexcGood2 2 3 4" xfId="8672"/>
    <cellStyle name="SAPBEXexcGood2 3" xfId="7057"/>
    <cellStyle name="SAPBEXexcGood2 3 2" xfId="7924"/>
    <cellStyle name="SAPBEXexcGood2 3 2 2" xfId="10595"/>
    <cellStyle name="SAPBEXexcGood2 3 2 3" xfId="11599"/>
    <cellStyle name="SAPBEXexcGood2 3 2 4" xfId="9177"/>
    <cellStyle name="SAPBEXexcGood2 3 3" xfId="9812"/>
    <cellStyle name="SAPBEXexcGood2 3 4" xfId="10840"/>
    <cellStyle name="SAPBEXexcGood2 3 5" xfId="8401"/>
    <cellStyle name="SAPBEXexcGood2 4" xfId="7407"/>
    <cellStyle name="SAPBEXexcGood2 4 2" xfId="10093"/>
    <cellStyle name="SAPBEXexcGood2 4 3" xfId="11097"/>
    <cellStyle name="SAPBEXexcGood2 4 4" xfId="8671"/>
    <cellStyle name="SAPBEXexcGood3" xfId="1180"/>
    <cellStyle name="SAPBEXexcGood3 2" xfId="1181"/>
    <cellStyle name="SAPBEXexcGood3 2 2" xfId="7054"/>
    <cellStyle name="SAPBEXexcGood3 2 2 2" xfId="7921"/>
    <cellStyle name="SAPBEXexcGood3 2 2 2 2" xfId="10592"/>
    <cellStyle name="SAPBEXexcGood3 2 2 2 3" xfId="11596"/>
    <cellStyle name="SAPBEXexcGood3 2 2 2 4" xfId="9174"/>
    <cellStyle name="SAPBEXexcGood3 2 2 3" xfId="9809"/>
    <cellStyle name="SAPBEXexcGood3 2 2 4" xfId="10837"/>
    <cellStyle name="SAPBEXexcGood3 2 2 5" xfId="8398"/>
    <cellStyle name="SAPBEXexcGood3 2 3" xfId="7410"/>
    <cellStyle name="SAPBEXexcGood3 2 3 2" xfId="10096"/>
    <cellStyle name="SAPBEXexcGood3 2 3 3" xfId="11100"/>
    <cellStyle name="SAPBEXexcGood3 2 3 4" xfId="8674"/>
    <cellStyle name="SAPBEXexcGood3 3" xfId="7055"/>
    <cellStyle name="SAPBEXexcGood3 3 2" xfId="7922"/>
    <cellStyle name="SAPBEXexcGood3 3 2 2" xfId="10593"/>
    <cellStyle name="SAPBEXexcGood3 3 2 3" xfId="11597"/>
    <cellStyle name="SAPBEXexcGood3 3 2 4" xfId="9175"/>
    <cellStyle name="SAPBEXexcGood3 3 3" xfId="9810"/>
    <cellStyle name="SAPBEXexcGood3 3 4" xfId="10838"/>
    <cellStyle name="SAPBEXexcGood3 3 5" xfId="8399"/>
    <cellStyle name="SAPBEXexcGood3 4" xfId="7409"/>
    <cellStyle name="SAPBEXexcGood3 4 2" xfId="10095"/>
    <cellStyle name="SAPBEXexcGood3 4 3" xfId="11099"/>
    <cellStyle name="SAPBEXexcGood3 4 4" xfId="8673"/>
    <cellStyle name="SAPBEXfilterDrill" xfId="1182"/>
    <cellStyle name="SAPBEXfilterDrill 2" xfId="1183"/>
    <cellStyle name="SAPBEXfilterItem" xfId="1184"/>
    <cellStyle name="SAPBEXfilterItem 2" xfId="1185"/>
    <cellStyle name="SAPBEXfilterText" xfId="1186"/>
    <cellStyle name="SAPBEXfilterText 2" xfId="1187"/>
    <cellStyle name="SAPBEXformats" xfId="1188"/>
    <cellStyle name="SAPBEXformats 2" xfId="1189"/>
    <cellStyle name="SAPBEXformats 2 2" xfId="7052"/>
    <cellStyle name="SAPBEXformats 2 2 2" xfId="7919"/>
    <cellStyle name="SAPBEXformats 2 2 2 2" xfId="10590"/>
    <cellStyle name="SAPBEXformats 2 2 2 3" xfId="11594"/>
    <cellStyle name="SAPBEXformats 2 2 2 4" xfId="9172"/>
    <cellStyle name="SAPBEXformats 2 2 3" xfId="9807"/>
    <cellStyle name="SAPBEXformats 2 2 4" xfId="10835"/>
    <cellStyle name="SAPBEXformats 2 2 5" xfId="8396"/>
    <cellStyle name="SAPBEXformats 2 3" xfId="7412"/>
    <cellStyle name="SAPBEXformats 2 3 2" xfId="10098"/>
    <cellStyle name="SAPBEXformats 2 3 3" xfId="11102"/>
    <cellStyle name="SAPBEXformats 2 3 4" xfId="8676"/>
    <cellStyle name="SAPBEXformats 3" xfId="7053"/>
    <cellStyle name="SAPBEXformats 3 2" xfId="7920"/>
    <cellStyle name="SAPBEXformats 3 2 2" xfId="10591"/>
    <cellStyle name="SAPBEXformats 3 2 3" xfId="11595"/>
    <cellStyle name="SAPBEXformats 3 2 4" xfId="9173"/>
    <cellStyle name="SAPBEXformats 3 3" xfId="9808"/>
    <cellStyle name="SAPBEXformats 3 4" xfId="10836"/>
    <cellStyle name="SAPBEXformats 3 5" xfId="8397"/>
    <cellStyle name="SAPBEXformats 4" xfId="7411"/>
    <cellStyle name="SAPBEXformats 4 2" xfId="10097"/>
    <cellStyle name="SAPBEXformats 4 3" xfId="11101"/>
    <cellStyle name="SAPBEXformats 4 4" xfId="8675"/>
    <cellStyle name="SAPBEXheaderItem" xfId="1190"/>
    <cellStyle name="SAPBEXheaderItem 2" xfId="1191"/>
    <cellStyle name="SAPBEXheaderText" xfId="1192"/>
    <cellStyle name="SAPBEXheaderText 2" xfId="1193"/>
    <cellStyle name="SAPBEXHLevel0" xfId="1194"/>
    <cellStyle name="SAPBEXHLevel0 2" xfId="7051"/>
    <cellStyle name="SAPBEXHLevel0 2 2" xfId="7918"/>
    <cellStyle name="SAPBEXHLevel0 2 2 2" xfId="10589"/>
    <cellStyle name="SAPBEXHLevel0 2 2 3" xfId="11593"/>
    <cellStyle name="SAPBEXHLevel0 2 2 4" xfId="9171"/>
    <cellStyle name="SAPBEXHLevel0 2 3" xfId="9806"/>
    <cellStyle name="SAPBEXHLevel0 2 4" xfId="10834"/>
    <cellStyle name="SAPBEXHLevel0 2 5" xfId="8395"/>
    <cellStyle name="SAPBEXHLevel0 3" xfId="7413"/>
    <cellStyle name="SAPBEXHLevel0 3 2" xfId="10099"/>
    <cellStyle name="SAPBEXHLevel0 3 3" xfId="11103"/>
    <cellStyle name="SAPBEXHLevel0 3 4" xfId="8677"/>
    <cellStyle name="SAPBEXHLevel0X" xfId="1195"/>
    <cellStyle name="SAPBEXHLevel0X 2" xfId="7050"/>
    <cellStyle name="SAPBEXHLevel0X 2 2" xfId="7917"/>
    <cellStyle name="SAPBEXHLevel0X 2 2 2" xfId="10588"/>
    <cellStyle name="SAPBEXHLevel0X 2 2 3" xfId="11592"/>
    <cellStyle name="SAPBEXHLevel0X 2 2 4" xfId="9170"/>
    <cellStyle name="SAPBEXHLevel0X 2 3" xfId="9805"/>
    <cellStyle name="SAPBEXHLevel0X 2 4" xfId="10833"/>
    <cellStyle name="SAPBEXHLevel0X 2 5" xfId="8394"/>
    <cellStyle name="SAPBEXHLevel0X 3" xfId="7414"/>
    <cellStyle name="SAPBEXHLevel0X 3 2" xfId="10100"/>
    <cellStyle name="SAPBEXHLevel0X 3 3" xfId="11104"/>
    <cellStyle name="SAPBEXHLevel0X 3 4" xfId="8678"/>
    <cellStyle name="SAPBEXHLevel1" xfId="1196"/>
    <cellStyle name="SAPBEXHLevel1 2" xfId="7049"/>
    <cellStyle name="SAPBEXHLevel1 2 2" xfId="7916"/>
    <cellStyle name="SAPBEXHLevel1 2 2 2" xfId="10587"/>
    <cellStyle name="SAPBEXHLevel1 2 2 3" xfId="11591"/>
    <cellStyle name="SAPBEXHLevel1 2 2 4" xfId="9169"/>
    <cellStyle name="SAPBEXHLevel1 2 3" xfId="9804"/>
    <cellStyle name="SAPBEXHLevel1 2 4" xfId="10832"/>
    <cellStyle name="SAPBEXHLevel1 2 5" xfId="8393"/>
    <cellStyle name="SAPBEXHLevel1 3" xfId="7415"/>
    <cellStyle name="SAPBEXHLevel1 3 2" xfId="10101"/>
    <cellStyle name="SAPBEXHLevel1 3 3" xfId="11105"/>
    <cellStyle name="SAPBEXHLevel1 3 4" xfId="8679"/>
    <cellStyle name="SAPBEXHLevel1X" xfId="1197"/>
    <cellStyle name="SAPBEXHLevel1X 2" xfId="7048"/>
    <cellStyle name="SAPBEXHLevel1X 2 2" xfId="7915"/>
    <cellStyle name="SAPBEXHLevel1X 2 2 2" xfId="10586"/>
    <cellStyle name="SAPBEXHLevel1X 2 2 3" xfId="11590"/>
    <cellStyle name="SAPBEXHLevel1X 2 2 4" xfId="9168"/>
    <cellStyle name="SAPBEXHLevel1X 2 3" xfId="9803"/>
    <cellStyle name="SAPBEXHLevel1X 2 4" xfId="10831"/>
    <cellStyle name="SAPBEXHLevel1X 2 5" xfId="8392"/>
    <cellStyle name="SAPBEXHLevel1X 3" xfId="7416"/>
    <cellStyle name="SAPBEXHLevel1X 3 2" xfId="10102"/>
    <cellStyle name="SAPBEXHLevel1X 3 3" xfId="11106"/>
    <cellStyle name="SAPBEXHLevel1X 3 4" xfId="8680"/>
    <cellStyle name="SAPBEXHLevel2" xfId="1198"/>
    <cellStyle name="SAPBEXHLevel2 2" xfId="7047"/>
    <cellStyle name="SAPBEXHLevel2 2 2" xfId="7914"/>
    <cellStyle name="SAPBEXHLevel2 2 2 2" xfId="10585"/>
    <cellStyle name="SAPBEXHLevel2 2 2 3" xfId="11589"/>
    <cellStyle name="SAPBEXHLevel2 2 2 4" xfId="9167"/>
    <cellStyle name="SAPBEXHLevel2 2 3" xfId="9802"/>
    <cellStyle name="SAPBEXHLevel2 2 4" xfId="10830"/>
    <cellStyle name="SAPBEXHLevel2 2 5" xfId="8391"/>
    <cellStyle name="SAPBEXHLevel2 3" xfId="7417"/>
    <cellStyle name="SAPBEXHLevel2 3 2" xfId="10103"/>
    <cellStyle name="SAPBEXHLevel2 3 3" xfId="11107"/>
    <cellStyle name="SAPBEXHLevel2 3 4" xfId="8681"/>
    <cellStyle name="SAPBEXHLevel2X" xfId="1199"/>
    <cellStyle name="SAPBEXHLevel2X 2" xfId="7046"/>
    <cellStyle name="SAPBEXHLevel2X 2 2" xfId="7913"/>
    <cellStyle name="SAPBEXHLevel2X 2 2 2" xfId="10584"/>
    <cellStyle name="SAPBEXHLevel2X 2 2 3" xfId="11588"/>
    <cellStyle name="SAPBEXHLevel2X 2 2 4" xfId="9166"/>
    <cellStyle name="SAPBEXHLevel2X 2 3" xfId="9801"/>
    <cellStyle name="SAPBEXHLevel2X 2 4" xfId="10829"/>
    <cellStyle name="SAPBEXHLevel2X 2 5" xfId="8390"/>
    <cellStyle name="SAPBEXHLevel2X 3" xfId="7418"/>
    <cellStyle name="SAPBEXHLevel2X 3 2" xfId="10104"/>
    <cellStyle name="SAPBEXHLevel2X 3 3" xfId="11108"/>
    <cellStyle name="SAPBEXHLevel2X 3 4" xfId="8682"/>
    <cellStyle name="SAPBEXHLevel3" xfId="1200"/>
    <cellStyle name="SAPBEXHLevel3 2" xfId="7045"/>
    <cellStyle name="SAPBEXHLevel3 2 2" xfId="7912"/>
    <cellStyle name="SAPBEXHLevel3 2 2 2" xfId="10583"/>
    <cellStyle name="SAPBEXHLevel3 2 2 3" xfId="11587"/>
    <cellStyle name="SAPBEXHLevel3 2 2 4" xfId="9165"/>
    <cellStyle name="SAPBEXHLevel3 2 3" xfId="9800"/>
    <cellStyle name="SAPBEXHLevel3 2 4" xfId="10828"/>
    <cellStyle name="SAPBEXHLevel3 2 5" xfId="8389"/>
    <cellStyle name="SAPBEXHLevel3 3" xfId="7419"/>
    <cellStyle name="SAPBEXHLevel3 3 2" xfId="10105"/>
    <cellStyle name="SAPBEXHLevel3 3 3" xfId="11109"/>
    <cellStyle name="SAPBEXHLevel3 3 4" xfId="8683"/>
    <cellStyle name="SAPBEXHLevel3X" xfId="1201"/>
    <cellStyle name="SAPBEXHLevel3X 2" xfId="7044"/>
    <cellStyle name="SAPBEXHLevel3X 2 2" xfId="7911"/>
    <cellStyle name="SAPBEXHLevel3X 2 2 2" xfId="10582"/>
    <cellStyle name="SAPBEXHLevel3X 2 2 3" xfId="11586"/>
    <cellStyle name="SAPBEXHLevel3X 2 2 4" xfId="9164"/>
    <cellStyle name="SAPBEXHLevel3X 2 3" xfId="9799"/>
    <cellStyle name="SAPBEXHLevel3X 2 4" xfId="10827"/>
    <cellStyle name="SAPBEXHLevel3X 2 5" xfId="8388"/>
    <cellStyle name="SAPBEXHLevel3X 3" xfId="7420"/>
    <cellStyle name="SAPBEXHLevel3X 3 2" xfId="10106"/>
    <cellStyle name="SAPBEXHLevel3X 3 3" xfId="11110"/>
    <cellStyle name="SAPBEXHLevel3X 3 4" xfId="8684"/>
    <cellStyle name="SAPBEXresData" xfId="1202"/>
    <cellStyle name="SAPBEXresData 2" xfId="1203"/>
    <cellStyle name="SAPBEXresData 2 2" xfId="7042"/>
    <cellStyle name="SAPBEXresData 2 2 2" xfId="7909"/>
    <cellStyle name="SAPBEXresData 2 2 2 2" xfId="10580"/>
    <cellStyle name="SAPBEXresData 2 2 2 3" xfId="11584"/>
    <cellStyle name="SAPBEXresData 2 2 2 4" xfId="9162"/>
    <cellStyle name="SAPBEXresData 2 2 3" xfId="9797"/>
    <cellStyle name="SAPBEXresData 2 2 4" xfId="10825"/>
    <cellStyle name="SAPBEXresData 2 2 5" xfId="8386"/>
    <cellStyle name="SAPBEXresData 2 3" xfId="7422"/>
    <cellStyle name="SAPBEXresData 2 3 2" xfId="10108"/>
    <cellStyle name="SAPBEXresData 2 3 3" xfId="11112"/>
    <cellStyle name="SAPBEXresData 2 3 4" xfId="8686"/>
    <cellStyle name="SAPBEXresData 3" xfId="7043"/>
    <cellStyle name="SAPBEXresData 3 2" xfId="7910"/>
    <cellStyle name="SAPBEXresData 3 2 2" xfId="10581"/>
    <cellStyle name="SAPBEXresData 3 2 3" xfId="11585"/>
    <cellStyle name="SAPBEXresData 3 2 4" xfId="9163"/>
    <cellStyle name="SAPBEXresData 3 3" xfId="9798"/>
    <cellStyle name="SAPBEXresData 3 4" xfId="10826"/>
    <cellStyle name="SAPBEXresData 3 5" xfId="8387"/>
    <cellStyle name="SAPBEXresData 4" xfId="7421"/>
    <cellStyle name="SAPBEXresData 4 2" xfId="10107"/>
    <cellStyle name="SAPBEXresData 4 3" xfId="11111"/>
    <cellStyle name="SAPBEXresData 4 4" xfId="8685"/>
    <cellStyle name="SAPBEXresDataEmph" xfId="1204"/>
    <cellStyle name="SAPBEXresDataEmph 2" xfId="1205"/>
    <cellStyle name="SAPBEXresDataEmph 2 2" xfId="7040"/>
    <cellStyle name="SAPBEXresDataEmph 2 2 2" xfId="7907"/>
    <cellStyle name="SAPBEXresDataEmph 2 2 2 2" xfId="10578"/>
    <cellStyle name="SAPBEXresDataEmph 2 2 2 3" xfId="11582"/>
    <cellStyle name="SAPBEXresDataEmph 2 2 2 4" xfId="9160"/>
    <cellStyle name="SAPBEXresDataEmph 2 2 3" xfId="9795"/>
    <cellStyle name="SAPBEXresDataEmph 2 2 4" xfId="10823"/>
    <cellStyle name="SAPBEXresDataEmph 2 2 5" xfId="8384"/>
    <cellStyle name="SAPBEXresDataEmph 2 3" xfId="7424"/>
    <cellStyle name="SAPBEXresDataEmph 2 3 2" xfId="10110"/>
    <cellStyle name="SAPBEXresDataEmph 2 3 3" xfId="11114"/>
    <cellStyle name="SAPBEXresDataEmph 2 3 4" xfId="8688"/>
    <cellStyle name="SAPBEXresDataEmph 3" xfId="7041"/>
    <cellStyle name="SAPBEXresDataEmph 3 2" xfId="7908"/>
    <cellStyle name="SAPBEXresDataEmph 3 2 2" xfId="10579"/>
    <cellStyle name="SAPBEXresDataEmph 3 2 3" xfId="11583"/>
    <cellStyle name="SAPBEXresDataEmph 3 2 4" xfId="9161"/>
    <cellStyle name="SAPBEXresDataEmph 3 3" xfId="9796"/>
    <cellStyle name="SAPBEXresDataEmph 3 4" xfId="10824"/>
    <cellStyle name="SAPBEXresDataEmph 3 5" xfId="8385"/>
    <cellStyle name="SAPBEXresDataEmph 4" xfId="7423"/>
    <cellStyle name="SAPBEXresDataEmph 4 2" xfId="10109"/>
    <cellStyle name="SAPBEXresDataEmph 4 3" xfId="11113"/>
    <cellStyle name="SAPBEXresDataEmph 4 4" xfId="8687"/>
    <cellStyle name="SAPBEXresItem" xfId="1206"/>
    <cellStyle name="SAPBEXresItem 2" xfId="1207"/>
    <cellStyle name="SAPBEXresItem 2 2" xfId="7038"/>
    <cellStyle name="SAPBEXresItem 2 2 2" xfId="7905"/>
    <cellStyle name="SAPBEXresItem 2 2 2 2" xfId="10576"/>
    <cellStyle name="SAPBEXresItem 2 2 2 3" xfId="11580"/>
    <cellStyle name="SAPBEXresItem 2 2 2 4" xfId="9158"/>
    <cellStyle name="SAPBEXresItem 2 2 3" xfId="9793"/>
    <cellStyle name="SAPBEXresItem 2 2 4" xfId="10821"/>
    <cellStyle name="SAPBEXresItem 2 2 5" xfId="8382"/>
    <cellStyle name="SAPBEXresItem 2 3" xfId="7426"/>
    <cellStyle name="SAPBEXresItem 2 3 2" xfId="10112"/>
    <cellStyle name="SAPBEXresItem 2 3 3" xfId="11116"/>
    <cellStyle name="SAPBEXresItem 2 3 4" xfId="8690"/>
    <cellStyle name="SAPBEXresItem 3" xfId="7039"/>
    <cellStyle name="SAPBEXresItem 3 2" xfId="7906"/>
    <cellStyle name="SAPBEXresItem 3 2 2" xfId="10577"/>
    <cellStyle name="SAPBEXresItem 3 2 3" xfId="11581"/>
    <cellStyle name="SAPBEXresItem 3 2 4" xfId="9159"/>
    <cellStyle name="SAPBEXresItem 3 3" xfId="9794"/>
    <cellStyle name="SAPBEXresItem 3 4" xfId="10822"/>
    <cellStyle name="SAPBEXresItem 3 5" xfId="8383"/>
    <cellStyle name="SAPBEXresItem 4" xfId="7425"/>
    <cellStyle name="SAPBEXresItem 4 2" xfId="10111"/>
    <cellStyle name="SAPBEXresItem 4 3" xfId="11115"/>
    <cellStyle name="SAPBEXresItem 4 4" xfId="8689"/>
    <cellStyle name="SAPBEXresItemX" xfId="1208"/>
    <cellStyle name="SAPBEXresItemX 2" xfId="7037"/>
    <cellStyle name="SAPBEXresItemX 2 2" xfId="7904"/>
    <cellStyle name="SAPBEXresItemX 2 2 2" xfId="10575"/>
    <cellStyle name="SAPBEXresItemX 2 2 3" xfId="11579"/>
    <cellStyle name="SAPBEXresItemX 2 2 4" xfId="9157"/>
    <cellStyle name="SAPBEXresItemX 2 3" xfId="9792"/>
    <cellStyle name="SAPBEXresItemX 2 4" xfId="10820"/>
    <cellStyle name="SAPBEXresItemX 2 5" xfId="8381"/>
    <cellStyle name="SAPBEXresItemX 3" xfId="7427"/>
    <cellStyle name="SAPBEXresItemX 3 2" xfId="10113"/>
    <cellStyle name="SAPBEXresItemX 3 3" xfId="11117"/>
    <cellStyle name="SAPBEXresItemX 3 4" xfId="8691"/>
    <cellStyle name="SAPBEXstdData" xfId="1209"/>
    <cellStyle name="SAPBEXstdData 2" xfId="1210"/>
    <cellStyle name="SAPBEXstdData 2 2" xfId="7035"/>
    <cellStyle name="SAPBEXstdData 2 2 2" xfId="7902"/>
    <cellStyle name="SAPBEXstdData 2 2 2 2" xfId="10573"/>
    <cellStyle name="SAPBEXstdData 2 2 2 3" xfId="11577"/>
    <cellStyle name="SAPBEXstdData 2 2 2 4" xfId="9155"/>
    <cellStyle name="SAPBEXstdData 2 2 3" xfId="9790"/>
    <cellStyle name="SAPBEXstdData 2 2 4" xfId="10818"/>
    <cellStyle name="SAPBEXstdData 2 2 5" xfId="8379"/>
    <cellStyle name="SAPBEXstdData 2 3" xfId="7429"/>
    <cellStyle name="SAPBEXstdData 2 3 2" xfId="10115"/>
    <cellStyle name="SAPBEXstdData 2 3 3" xfId="11119"/>
    <cellStyle name="SAPBEXstdData 2 3 4" xfId="8693"/>
    <cellStyle name="SAPBEXstdData 3" xfId="7036"/>
    <cellStyle name="SAPBEXstdData 3 2" xfId="7903"/>
    <cellStyle name="SAPBEXstdData 3 2 2" xfId="10574"/>
    <cellStyle name="SAPBEXstdData 3 2 3" xfId="11578"/>
    <cellStyle name="SAPBEXstdData 3 2 4" xfId="9156"/>
    <cellStyle name="SAPBEXstdData 3 3" xfId="9791"/>
    <cellStyle name="SAPBEXstdData 3 4" xfId="10819"/>
    <cellStyle name="SAPBEXstdData 3 5" xfId="8380"/>
    <cellStyle name="SAPBEXstdData 4" xfId="7428"/>
    <cellStyle name="SAPBEXstdData 4 2" xfId="10114"/>
    <cellStyle name="SAPBEXstdData 4 3" xfId="11118"/>
    <cellStyle name="SAPBEXstdData 4 4" xfId="8692"/>
    <cellStyle name="SAPBEXstdDataEmph" xfId="1211"/>
    <cellStyle name="SAPBEXstdDataEmph 2" xfId="1212"/>
    <cellStyle name="SAPBEXstdDataEmph 2 2" xfId="7033"/>
    <cellStyle name="SAPBEXstdDataEmph 2 2 2" xfId="7900"/>
    <cellStyle name="SAPBEXstdDataEmph 2 2 2 2" xfId="10571"/>
    <cellStyle name="SAPBEXstdDataEmph 2 2 2 3" xfId="11575"/>
    <cellStyle name="SAPBEXstdDataEmph 2 2 2 4" xfId="9153"/>
    <cellStyle name="SAPBEXstdDataEmph 2 2 3" xfId="9788"/>
    <cellStyle name="SAPBEXstdDataEmph 2 2 4" xfId="10816"/>
    <cellStyle name="SAPBEXstdDataEmph 2 2 5" xfId="8377"/>
    <cellStyle name="SAPBEXstdDataEmph 2 3" xfId="7431"/>
    <cellStyle name="SAPBEXstdDataEmph 2 3 2" xfId="10117"/>
    <cellStyle name="SAPBEXstdDataEmph 2 3 3" xfId="11121"/>
    <cellStyle name="SAPBEXstdDataEmph 2 3 4" xfId="8695"/>
    <cellStyle name="SAPBEXstdDataEmph 3" xfId="7034"/>
    <cellStyle name="SAPBEXstdDataEmph 3 2" xfId="7901"/>
    <cellStyle name="SAPBEXstdDataEmph 3 2 2" xfId="10572"/>
    <cellStyle name="SAPBEXstdDataEmph 3 2 3" xfId="11576"/>
    <cellStyle name="SAPBEXstdDataEmph 3 2 4" xfId="9154"/>
    <cellStyle name="SAPBEXstdDataEmph 3 3" xfId="9789"/>
    <cellStyle name="SAPBEXstdDataEmph 3 4" xfId="10817"/>
    <cellStyle name="SAPBEXstdDataEmph 3 5" xfId="8378"/>
    <cellStyle name="SAPBEXstdDataEmph 4" xfId="7430"/>
    <cellStyle name="SAPBEXstdDataEmph 4 2" xfId="10116"/>
    <cellStyle name="SAPBEXstdDataEmph 4 3" xfId="11120"/>
    <cellStyle name="SAPBEXstdDataEmph 4 4" xfId="8694"/>
    <cellStyle name="SAPBEXstdItem" xfId="1213"/>
    <cellStyle name="SAPBEXstdItem 2" xfId="1214"/>
    <cellStyle name="SAPBEXstdItem 2 2" xfId="7031"/>
    <cellStyle name="SAPBEXstdItem 2 2 2" xfId="7898"/>
    <cellStyle name="SAPBEXstdItem 2 2 2 2" xfId="10569"/>
    <cellStyle name="SAPBEXstdItem 2 2 2 3" xfId="11573"/>
    <cellStyle name="SAPBEXstdItem 2 2 2 4" xfId="9151"/>
    <cellStyle name="SAPBEXstdItem 2 2 3" xfId="9786"/>
    <cellStyle name="SAPBEXstdItem 2 2 4" xfId="10814"/>
    <cellStyle name="SAPBEXstdItem 2 2 5" xfId="8375"/>
    <cellStyle name="SAPBEXstdItem 2 3" xfId="7433"/>
    <cellStyle name="SAPBEXstdItem 2 3 2" xfId="10119"/>
    <cellStyle name="SAPBEXstdItem 2 3 3" xfId="11123"/>
    <cellStyle name="SAPBEXstdItem 2 3 4" xfId="8697"/>
    <cellStyle name="SAPBEXstdItem 3" xfId="7032"/>
    <cellStyle name="SAPBEXstdItem 3 2" xfId="7899"/>
    <cellStyle name="SAPBEXstdItem 3 2 2" xfId="10570"/>
    <cellStyle name="SAPBEXstdItem 3 2 3" xfId="11574"/>
    <cellStyle name="SAPBEXstdItem 3 2 4" xfId="9152"/>
    <cellStyle name="SAPBEXstdItem 3 3" xfId="9787"/>
    <cellStyle name="SAPBEXstdItem 3 4" xfId="10815"/>
    <cellStyle name="SAPBEXstdItem 3 5" xfId="8376"/>
    <cellStyle name="SAPBEXstdItem 4" xfId="7432"/>
    <cellStyle name="SAPBEXstdItem 4 2" xfId="10118"/>
    <cellStyle name="SAPBEXstdItem 4 3" xfId="11122"/>
    <cellStyle name="SAPBEXstdItem 4 4" xfId="8696"/>
    <cellStyle name="SAPBEXstdItemX" xfId="1215"/>
    <cellStyle name="SAPBEXstdItemX 2" xfId="7030"/>
    <cellStyle name="SAPBEXstdItemX 2 2" xfId="7897"/>
    <cellStyle name="SAPBEXstdItemX 2 2 2" xfId="10568"/>
    <cellStyle name="SAPBEXstdItemX 2 2 3" xfId="11572"/>
    <cellStyle name="SAPBEXstdItemX 2 2 4" xfId="9150"/>
    <cellStyle name="SAPBEXstdItemX 2 3" xfId="9785"/>
    <cellStyle name="SAPBEXstdItemX 2 4" xfId="10813"/>
    <cellStyle name="SAPBEXstdItemX 2 5" xfId="8374"/>
    <cellStyle name="SAPBEXstdItemX 3" xfId="7434"/>
    <cellStyle name="SAPBEXstdItemX 3 2" xfId="10120"/>
    <cellStyle name="SAPBEXstdItemX 3 3" xfId="11124"/>
    <cellStyle name="SAPBEXstdItemX 3 4" xfId="8698"/>
    <cellStyle name="SAPBEXtitle" xfId="1216"/>
    <cellStyle name="SAPBEXtitle 2" xfId="1217"/>
    <cellStyle name="SAPBEXundefined" xfId="1218"/>
    <cellStyle name="SAPBEXundefined 2" xfId="1219"/>
    <cellStyle name="SAPBEXundefined 2 2" xfId="7028"/>
    <cellStyle name="SAPBEXundefined 2 2 2" xfId="7895"/>
    <cellStyle name="SAPBEXundefined 2 2 2 2" xfId="10566"/>
    <cellStyle name="SAPBEXundefined 2 2 2 3" xfId="11570"/>
    <cellStyle name="SAPBEXundefined 2 2 2 4" xfId="9148"/>
    <cellStyle name="SAPBEXundefined 2 2 3" xfId="9783"/>
    <cellStyle name="SAPBEXundefined 2 2 4" xfId="10811"/>
    <cellStyle name="SAPBEXundefined 2 2 5" xfId="8372"/>
    <cellStyle name="SAPBEXundefined 2 3" xfId="7436"/>
    <cellStyle name="SAPBEXundefined 2 3 2" xfId="10122"/>
    <cellStyle name="SAPBEXundefined 2 3 3" xfId="11126"/>
    <cellStyle name="SAPBEXundefined 2 3 4" xfId="8700"/>
    <cellStyle name="SAPBEXundefined 3" xfId="7029"/>
    <cellStyle name="SAPBEXundefined 3 2" xfId="7896"/>
    <cellStyle name="SAPBEXundefined 3 2 2" xfId="10567"/>
    <cellStyle name="SAPBEXundefined 3 2 3" xfId="11571"/>
    <cellStyle name="SAPBEXundefined 3 2 4" xfId="9149"/>
    <cellStyle name="SAPBEXundefined 3 3" xfId="9784"/>
    <cellStyle name="SAPBEXundefined 3 4" xfId="10812"/>
    <cellStyle name="SAPBEXundefined 3 5" xfId="8373"/>
    <cellStyle name="SAPBEXundefined 4" xfId="7435"/>
    <cellStyle name="SAPBEXundefined 4 2" xfId="10121"/>
    <cellStyle name="SAPBEXundefined 4 3" xfId="11125"/>
    <cellStyle name="SAPBEXundefined 4 4" xfId="8699"/>
    <cellStyle name="Standar`_laroux_PERSONAL" xfId="1220"/>
    <cellStyle name="Standard_laroux" xfId="1221"/>
    <cellStyle name="Subtotal" xfId="1222"/>
    <cellStyle name="Text Indent A" xfId="1223"/>
    <cellStyle name="Text Indent B" xfId="1224"/>
    <cellStyle name="Text Indent C" xfId="1225"/>
    <cellStyle name="Times New Roman" xfId="1226"/>
    <cellStyle name="Total" xfId="1227"/>
    <cellStyle name="Total 2" xfId="1228"/>
    <cellStyle name="Total 2 2" xfId="1229"/>
    <cellStyle name="Total 2 2 2" xfId="4249"/>
    <cellStyle name="Total 2 2 3" xfId="4248"/>
    <cellStyle name="Total 2 3" xfId="4250"/>
    <cellStyle name="Total 2 4" xfId="4247"/>
    <cellStyle name="Tusental (0)_pldt" xfId="1230"/>
    <cellStyle name="Tusental_Impelloplan" xfId="1231"/>
    <cellStyle name="Valuta (0)_pldt" xfId="1232"/>
    <cellStyle name="Valuta_Impelloplan" xfId="1233"/>
    <cellStyle name="W?hrung [0]_laroux" xfId="1234"/>
    <cellStyle name="W?hrung_laroux" xfId="1235"/>
    <cellStyle name="W鋒rung [0]_laroux" xfId="1236"/>
    <cellStyle name="W鋒rung_laroux" xfId="1237"/>
    <cellStyle name="W網rung [0]_laroux" xfId="1238"/>
    <cellStyle name="W網rung_laroux" xfId="1239"/>
    <cellStyle name="_!" xfId="1240"/>
    <cellStyle name="? [0.00]_guyan_guyan." xfId="1241"/>
    <cellStyle name="?_guyan]" xfId="1242"/>
    <cellStyle name=" [0.00]_guyan" xfId="1243"/>
    <cellStyle name="_Curr vs Prior - Out" xfId="1244"/>
    <cellStyle name="_!" xfId="1245"/>
    <cellStyle name="だ[0]_PLDT" xfId="1246"/>
    <cellStyle name="だ_PLDT" xfId="1247"/>
    <cellStyle name="だ[0]_1SUB" xfId="1248"/>
    <cellStyle name="だ_1]_" xfId="1249"/>
    <cellStyle name="[0]_laroux" xfId="1250"/>
    <cellStyle name="_laroux" xfId="1251"/>
    <cellStyle name="だ筳[0]_PERSONAL" xfId="1252"/>
    <cellStyle name="だ筳_PERSONAL" xfId="1253"/>
    <cellStyle name="?_Curr vs Prior - Out" xfId="1254"/>
    <cellStyle name="遽_4錯褒瞳" xfId="1255"/>
    <cellStyle name="煦弇[0]_PLDT" xfId="1256"/>
    <cellStyle name="煦弇_PLDT" xfId="1257"/>
    <cellStyle name="弇煦路[0]_PLDT" xfId="1258"/>
    <cellStyle name="弇煦路_PLDT" xfId="1259"/>
    <cellStyle name="百分比" xfId="1260" builtinId="5"/>
    <cellStyle name="百分比 10 2" xfId="11690"/>
    <cellStyle name="百分比 10 2 2" xfId="11691"/>
    <cellStyle name="百分比 10 2 2 2" xfId="11692"/>
    <cellStyle name="百分比 11" xfId="7164"/>
    <cellStyle name="百分比 2" xfId="1261"/>
    <cellStyle name="百分比 2 2" xfId="1262"/>
    <cellStyle name="百分比 2 2 2" xfId="1263"/>
    <cellStyle name="百分比 2 2 2 2" xfId="4254"/>
    <cellStyle name="百分比 2 2 2 3" xfId="4253"/>
    <cellStyle name="百分比 2 2 3" xfId="4255"/>
    <cellStyle name="百分比 2 2 4" xfId="4252"/>
    <cellStyle name="百分比 2 3" xfId="1264"/>
    <cellStyle name="百分比 2 3 2" xfId="4257"/>
    <cellStyle name="百分比 2 3 3" xfId="4256"/>
    <cellStyle name="百分比 2 4" xfId="4258"/>
    <cellStyle name="百分比 2 5" xfId="4259"/>
    <cellStyle name="百分比 2 5 2" xfId="7219"/>
    <cellStyle name="百分比 2 5 2 2" xfId="9909"/>
    <cellStyle name="百分比 2 5 3" xfId="9400"/>
    <cellStyle name="百分比 2 6" xfId="4251"/>
    <cellStyle name="百分比 2 6 2" xfId="7220"/>
    <cellStyle name="百分比 2 6 2 2" xfId="9910"/>
    <cellStyle name="百分比 2 6 3" xfId="9399"/>
    <cellStyle name="百分比 2 7" xfId="7167"/>
    <cellStyle name="百分比 2 7 2" xfId="9904"/>
    <cellStyle name="百分比 3" xfId="4260"/>
    <cellStyle name="百分比 3 2" xfId="1265"/>
    <cellStyle name="百分比 3 2 2" xfId="1266"/>
    <cellStyle name="百分比 3 2 2 2" xfId="4263"/>
    <cellStyle name="百分比 3 2 2 3" xfId="4262"/>
    <cellStyle name="百分比 3 2 3" xfId="4264"/>
    <cellStyle name="百分比 3 2 4" xfId="4261"/>
    <cellStyle name="百分比 3 3" xfId="4265"/>
    <cellStyle name="百分比 4" xfId="1267"/>
    <cellStyle name="百分比 4 2" xfId="1268"/>
    <cellStyle name="百分比 4 2 2" xfId="1269"/>
    <cellStyle name="百分比 4 2 2 2" xfId="4269"/>
    <cellStyle name="百分比 4 2 2 3" xfId="4268"/>
    <cellStyle name="百分比 4 2 3" xfId="4270"/>
    <cellStyle name="百分比 4 2 4" xfId="4267"/>
    <cellStyle name="百分比 4 3" xfId="1270"/>
    <cellStyle name="百分比 4 3 2" xfId="4272"/>
    <cellStyle name="百分比 4 3 3" xfId="4271"/>
    <cellStyle name="百分比 4 4" xfId="4273"/>
    <cellStyle name="百分比 4 5" xfId="4266"/>
    <cellStyle name="百分比 4 6" xfId="7171"/>
    <cellStyle name="百分比 5" xfId="1271"/>
    <cellStyle name="百分比 5 2" xfId="1272"/>
    <cellStyle name="百分比 5 2 2" xfId="1273"/>
    <cellStyle name="百分比 5 2 2 2" xfId="4277"/>
    <cellStyle name="百分比 5 2 2 3" xfId="4276"/>
    <cellStyle name="百分比 5 2 3" xfId="4278"/>
    <cellStyle name="百分比 5 2 4" xfId="4275"/>
    <cellStyle name="百分比 5 3" xfId="1274"/>
    <cellStyle name="百分比 5 3 2" xfId="4280"/>
    <cellStyle name="百分比 5 3 3" xfId="4279"/>
    <cellStyle name="百分比 5 4" xfId="4274"/>
    <cellStyle name="百分比 6" xfId="4281"/>
    <cellStyle name="百分比 6 2" xfId="7221"/>
    <cellStyle name="百分比 6 2 2" xfId="9911"/>
    <cellStyle name="百分比 6 3" xfId="9401"/>
    <cellStyle name="百分比 7" xfId="4282"/>
    <cellStyle name="百分比 7 2" xfId="7516"/>
    <cellStyle name="百分比 7 2 2" xfId="8774"/>
    <cellStyle name="百分比 7 3" xfId="7222"/>
    <cellStyle name="百分比 7 3 2" xfId="8498"/>
    <cellStyle name="百分比 7 4" xfId="8025"/>
    <cellStyle name="百分比 8" xfId="4283"/>
    <cellStyle name="标题" xfId="1275" builtinId="15" customBuiltin="1"/>
    <cellStyle name="标题 1" xfId="1276" builtinId="16" customBuiltin="1"/>
    <cellStyle name="标题 1 2" xfId="1277"/>
    <cellStyle name="标题 1 2 2" xfId="1278"/>
    <cellStyle name="标题 1 2 2 2" xfId="1279"/>
    <cellStyle name="标题 1 2 2 2 2" xfId="1280"/>
    <cellStyle name="标题 1 2 2 2 2 2" xfId="4287"/>
    <cellStyle name="标题 1 2 2 2 2 3" xfId="4286"/>
    <cellStyle name="标题 1 2 2 2 3" xfId="4288"/>
    <cellStyle name="标题 1 2 2 2 4" xfId="4285"/>
    <cellStyle name="标题 1 2 2 3" xfId="1281"/>
    <cellStyle name="标题 1 2 2 3 2" xfId="4290"/>
    <cellStyle name="标题 1 2 2 3 3" xfId="4289"/>
    <cellStyle name="标题 1 2 2 4" xfId="4291"/>
    <cellStyle name="标题 1 2 2 5" xfId="4284"/>
    <cellStyle name="标题 1 2 3" xfId="1282"/>
    <cellStyle name="标题 1 2 3 2" xfId="1283"/>
    <cellStyle name="标题 1 2 3 2 2" xfId="1284"/>
    <cellStyle name="标题 1 2 3 2 2 2" xfId="4294"/>
    <cellStyle name="标题 1 2 3 2 2 3" xfId="4293"/>
    <cellStyle name="标题 1 2 3 2 3" xfId="4295"/>
    <cellStyle name="标题 1 2 3 2 4" xfId="4292"/>
    <cellStyle name="标题 1 2 3 3" xfId="1285"/>
    <cellStyle name="标题 1 2 3 3 2" xfId="4297"/>
    <cellStyle name="标题 1 2 3 3 3" xfId="4296"/>
    <cellStyle name="标题 1 2 4" xfId="1286"/>
    <cellStyle name="标题 1 2 4 2" xfId="1287"/>
    <cellStyle name="标题 1 2 4 2 2" xfId="4300"/>
    <cellStyle name="标题 1 2 4 2 3" xfId="4299"/>
    <cellStyle name="标题 1 2 4 3" xfId="4301"/>
    <cellStyle name="标题 1 2 4 4" xfId="4298"/>
    <cellStyle name="标题 1 2 5" xfId="1288"/>
    <cellStyle name="标题 1 2 5 2" xfId="1289"/>
    <cellStyle name="标题 1 2 5 2 2" xfId="4304"/>
    <cellStyle name="标题 1 2 5 2 3" xfId="4303"/>
    <cellStyle name="标题 1 2 5 3" xfId="4305"/>
    <cellStyle name="标题 1 2 5 4" xfId="4302"/>
    <cellStyle name="标题 1 2 6" xfId="1290"/>
    <cellStyle name="标题 1 2 6 2" xfId="4307"/>
    <cellStyle name="标题 1 2 6 3" xfId="4306"/>
    <cellStyle name="标题 1 3" xfId="1291"/>
    <cellStyle name="标题 1 3 2" xfId="1292"/>
    <cellStyle name="标题 1 3 2 2" xfId="1293"/>
    <cellStyle name="标题 1 3 2 2 2" xfId="1294"/>
    <cellStyle name="标题 1 3 2 2 2 2" xfId="4311"/>
    <cellStyle name="标题 1 3 2 2 2 3" xfId="4310"/>
    <cellStyle name="标题 1 3 2 2 3" xfId="4312"/>
    <cellStyle name="标题 1 3 2 2 4" xfId="4309"/>
    <cellStyle name="标题 1 3 2 3" xfId="1295"/>
    <cellStyle name="标题 1 3 2 3 2" xfId="4314"/>
    <cellStyle name="标题 1 3 2 3 3" xfId="4313"/>
    <cellStyle name="标题 1 3 2 4" xfId="4315"/>
    <cellStyle name="标题 1 3 2 5" xfId="4308"/>
    <cellStyle name="标题 1 3 3" xfId="1296"/>
    <cellStyle name="标题 1 3 3 2" xfId="1297"/>
    <cellStyle name="标题 1 3 3 2 2" xfId="1298"/>
    <cellStyle name="标题 1 3 3 2 2 2" xfId="4318"/>
    <cellStyle name="标题 1 3 3 2 2 3" xfId="4317"/>
    <cellStyle name="标题 1 3 3 2 3" xfId="4319"/>
    <cellStyle name="标题 1 3 3 2 4" xfId="4316"/>
    <cellStyle name="标题 1 3 3 3" xfId="1299"/>
    <cellStyle name="标题 1 3 3 3 2" xfId="4321"/>
    <cellStyle name="标题 1 3 3 3 3" xfId="4320"/>
    <cellStyle name="标题 1 3 4" xfId="1300"/>
    <cellStyle name="标题 1 3 4 2" xfId="1301"/>
    <cellStyle name="标题 1 3 4 2 2" xfId="4324"/>
    <cellStyle name="标题 1 3 4 2 3" xfId="4323"/>
    <cellStyle name="标题 1 3 4 3" xfId="4325"/>
    <cellStyle name="标题 1 3 4 4" xfId="4322"/>
    <cellStyle name="标题 1 3 5" xfId="1302"/>
    <cellStyle name="标题 1 3 5 2" xfId="4327"/>
    <cellStyle name="标题 1 3 5 3" xfId="4326"/>
    <cellStyle name="标题 1 4" xfId="1303"/>
    <cellStyle name="标题 1 4 2" xfId="1304"/>
    <cellStyle name="标题 1 4 2 2" xfId="1305"/>
    <cellStyle name="标题 1 4 2 2 2" xfId="4331"/>
    <cellStyle name="标题 1 4 2 2 3" xfId="4330"/>
    <cellStyle name="标题 1 4 2 3" xfId="4332"/>
    <cellStyle name="标题 1 4 2 4" xfId="4329"/>
    <cellStyle name="标题 1 4 3" xfId="1306"/>
    <cellStyle name="标题 1 4 3 2" xfId="4334"/>
    <cellStyle name="标题 1 4 3 3" xfId="4333"/>
    <cellStyle name="标题 1 4 4" xfId="4335"/>
    <cellStyle name="标题 1 4 5" xfId="4328"/>
    <cellStyle name="标题 1 5" xfId="1307"/>
    <cellStyle name="标题 1 5 2" xfId="1308"/>
    <cellStyle name="标题 1 5 2 2" xfId="4338"/>
    <cellStyle name="标题 1 5 2 3" xfId="4337"/>
    <cellStyle name="标题 1 5 3" xfId="4339"/>
    <cellStyle name="标题 1 5 4" xfId="4336"/>
    <cellStyle name="标题 1 6" xfId="1309"/>
    <cellStyle name="标题 1 6 2" xfId="4341"/>
    <cellStyle name="标题 1 6 3" xfId="4340"/>
    <cellStyle name="标题 1 7" xfId="4342"/>
    <cellStyle name="标题 10" xfId="4343"/>
    <cellStyle name="标题 2" xfId="1310" builtinId="17" customBuiltin="1"/>
    <cellStyle name="标题 2 2" xfId="1311"/>
    <cellStyle name="标题 2 2 2" xfId="1312"/>
    <cellStyle name="标题 2 2 2 2" xfId="1313"/>
    <cellStyle name="标题 2 2 2 2 2" xfId="1314"/>
    <cellStyle name="标题 2 2 2 2 2 2" xfId="4347"/>
    <cellStyle name="标题 2 2 2 2 2 3" xfId="4346"/>
    <cellStyle name="标题 2 2 2 2 3" xfId="4348"/>
    <cellStyle name="标题 2 2 2 2 4" xfId="4345"/>
    <cellStyle name="标题 2 2 2 3" xfId="1315"/>
    <cellStyle name="标题 2 2 2 3 2" xfId="4350"/>
    <cellStyle name="标题 2 2 2 3 3" xfId="4349"/>
    <cellStyle name="标题 2 2 2 4" xfId="4351"/>
    <cellStyle name="标题 2 2 2 5" xfId="4344"/>
    <cellStyle name="标题 2 2 3" xfId="1316"/>
    <cellStyle name="标题 2 2 3 2" xfId="1317"/>
    <cellStyle name="标题 2 2 3 2 2" xfId="1318"/>
    <cellStyle name="标题 2 2 3 2 2 2" xfId="4354"/>
    <cellStyle name="标题 2 2 3 2 2 3" xfId="4353"/>
    <cellStyle name="标题 2 2 3 2 3" xfId="4355"/>
    <cellStyle name="标题 2 2 3 2 4" xfId="4352"/>
    <cellStyle name="标题 2 2 3 3" xfId="1319"/>
    <cellStyle name="标题 2 2 3 3 2" xfId="4357"/>
    <cellStyle name="标题 2 2 3 3 3" xfId="4356"/>
    <cellStyle name="标题 2 2 4" xfId="1320"/>
    <cellStyle name="标题 2 2 4 2" xfId="1321"/>
    <cellStyle name="标题 2 2 4 2 2" xfId="4360"/>
    <cellStyle name="标题 2 2 4 2 3" xfId="4359"/>
    <cellStyle name="标题 2 2 4 3" xfId="4361"/>
    <cellStyle name="标题 2 2 4 4" xfId="4358"/>
    <cellStyle name="标题 2 2 5" xfId="1322"/>
    <cellStyle name="标题 2 2 5 2" xfId="1323"/>
    <cellStyle name="标题 2 2 5 2 2" xfId="4364"/>
    <cellStyle name="标题 2 2 5 2 3" xfId="4363"/>
    <cellStyle name="标题 2 2 5 3" xfId="4365"/>
    <cellStyle name="标题 2 2 5 4" xfId="4362"/>
    <cellStyle name="标题 2 2 6" xfId="1324"/>
    <cellStyle name="标题 2 2 6 2" xfId="4367"/>
    <cellStyle name="标题 2 2 6 3" xfId="4366"/>
    <cellStyle name="标题 2 3" xfId="1325"/>
    <cellStyle name="标题 2 3 2" xfId="1326"/>
    <cellStyle name="标题 2 3 2 2" xfId="1327"/>
    <cellStyle name="标题 2 3 2 2 2" xfId="1328"/>
    <cellStyle name="标题 2 3 2 2 2 2" xfId="4371"/>
    <cellStyle name="标题 2 3 2 2 2 3" xfId="4370"/>
    <cellStyle name="标题 2 3 2 2 3" xfId="4372"/>
    <cellStyle name="标题 2 3 2 2 4" xfId="4369"/>
    <cellStyle name="标题 2 3 2 3" xfId="1329"/>
    <cellStyle name="标题 2 3 2 3 2" xfId="4374"/>
    <cellStyle name="标题 2 3 2 3 3" xfId="4373"/>
    <cellStyle name="标题 2 3 2 4" xfId="4375"/>
    <cellStyle name="标题 2 3 2 5" xfId="4368"/>
    <cellStyle name="标题 2 3 3" xfId="1330"/>
    <cellStyle name="标题 2 3 3 2" xfId="1331"/>
    <cellStyle name="标题 2 3 3 2 2" xfId="1332"/>
    <cellStyle name="标题 2 3 3 2 2 2" xfId="4378"/>
    <cellStyle name="标题 2 3 3 2 2 3" xfId="4377"/>
    <cellStyle name="标题 2 3 3 2 3" xfId="4379"/>
    <cellStyle name="标题 2 3 3 2 4" xfId="4376"/>
    <cellStyle name="标题 2 3 3 3" xfId="1333"/>
    <cellStyle name="标题 2 3 3 3 2" xfId="4381"/>
    <cellStyle name="标题 2 3 3 3 3" xfId="4380"/>
    <cellStyle name="标题 2 3 4" xfId="1334"/>
    <cellStyle name="标题 2 3 4 2" xfId="1335"/>
    <cellStyle name="标题 2 3 4 2 2" xfId="4384"/>
    <cellStyle name="标题 2 3 4 2 3" xfId="4383"/>
    <cellStyle name="标题 2 3 4 3" xfId="4385"/>
    <cellStyle name="标题 2 3 4 4" xfId="4382"/>
    <cellStyle name="标题 2 3 5" xfId="1336"/>
    <cellStyle name="标题 2 3 5 2" xfId="4387"/>
    <cellStyle name="标题 2 3 5 3" xfId="4386"/>
    <cellStyle name="标题 2 4" xfId="1337"/>
    <cellStyle name="标题 2 4 2" xfId="1338"/>
    <cellStyle name="标题 2 4 2 2" xfId="1339"/>
    <cellStyle name="标题 2 4 2 2 2" xfId="4391"/>
    <cellStyle name="标题 2 4 2 2 3" xfId="4390"/>
    <cellStyle name="标题 2 4 2 3" xfId="4392"/>
    <cellStyle name="标题 2 4 2 4" xfId="4389"/>
    <cellStyle name="标题 2 4 3" xfId="1340"/>
    <cellStyle name="标题 2 4 3 2" xfId="4394"/>
    <cellStyle name="标题 2 4 3 3" xfId="4393"/>
    <cellStyle name="标题 2 4 4" xfId="4395"/>
    <cellStyle name="标题 2 4 5" xfId="4388"/>
    <cellStyle name="标题 2 5" xfId="1341"/>
    <cellStyle name="标题 2 5 2" xfId="1342"/>
    <cellStyle name="标题 2 5 2 2" xfId="4398"/>
    <cellStyle name="标题 2 5 2 3" xfId="4397"/>
    <cellStyle name="标题 2 5 3" xfId="4399"/>
    <cellStyle name="标题 2 5 4" xfId="4396"/>
    <cellStyle name="标题 2 6" xfId="1343"/>
    <cellStyle name="标题 2 6 2" xfId="4401"/>
    <cellStyle name="标题 2 6 3" xfId="4400"/>
    <cellStyle name="标题 2 7" xfId="4402"/>
    <cellStyle name="标题 3" xfId="1344" builtinId="18" customBuiltin="1"/>
    <cellStyle name="标题 3 2" xfId="1345"/>
    <cellStyle name="标题 3 2 2" xfId="1346"/>
    <cellStyle name="标题 3 2 2 2" xfId="1347"/>
    <cellStyle name="标题 3 2 2 2 2" xfId="1348"/>
    <cellStyle name="标题 3 2 2 2 2 2" xfId="4406"/>
    <cellStyle name="标题 3 2 2 2 2 3" xfId="4405"/>
    <cellStyle name="标题 3 2 2 2 3" xfId="4407"/>
    <cellStyle name="标题 3 2 2 2 4" xfId="4404"/>
    <cellStyle name="标题 3 2 2 3" xfId="1349"/>
    <cellStyle name="标题 3 2 2 3 2" xfId="4409"/>
    <cellStyle name="标题 3 2 2 3 3" xfId="4408"/>
    <cellStyle name="标题 3 2 2 4" xfId="4410"/>
    <cellStyle name="标题 3 2 2 5" xfId="4403"/>
    <cellStyle name="标题 3 2 3" xfId="1350"/>
    <cellStyle name="标题 3 2 3 2" xfId="1351"/>
    <cellStyle name="标题 3 2 3 2 2" xfId="1352"/>
    <cellStyle name="标题 3 2 3 2 2 2" xfId="4413"/>
    <cellStyle name="标题 3 2 3 2 2 3" xfId="4412"/>
    <cellStyle name="标题 3 2 3 2 3" xfId="4414"/>
    <cellStyle name="标题 3 2 3 2 4" xfId="4411"/>
    <cellStyle name="标题 3 2 3 3" xfId="1353"/>
    <cellStyle name="标题 3 2 3 3 2" xfId="4416"/>
    <cellStyle name="标题 3 2 3 3 3" xfId="4415"/>
    <cellStyle name="标题 3 2 4" xfId="1354"/>
    <cellStyle name="标题 3 2 4 2" xfId="1355"/>
    <cellStyle name="标题 3 2 4 2 2" xfId="4419"/>
    <cellStyle name="标题 3 2 4 2 3" xfId="4418"/>
    <cellStyle name="标题 3 2 4 3" xfId="4420"/>
    <cellStyle name="标题 3 2 4 4" xfId="4417"/>
    <cellStyle name="标题 3 2 5" xfId="1356"/>
    <cellStyle name="标题 3 2 5 2" xfId="1357"/>
    <cellStyle name="标题 3 2 5 2 2" xfId="4423"/>
    <cellStyle name="标题 3 2 5 2 3" xfId="4422"/>
    <cellStyle name="标题 3 2 5 3" xfId="4424"/>
    <cellStyle name="标题 3 2 5 4" xfId="4421"/>
    <cellStyle name="标题 3 2 6" xfId="1358"/>
    <cellStyle name="标题 3 2 6 2" xfId="4426"/>
    <cellStyle name="标题 3 2 6 3" xfId="4425"/>
    <cellStyle name="标题 3 3" xfId="1359"/>
    <cellStyle name="标题 3 3 2" xfId="1360"/>
    <cellStyle name="标题 3 3 2 2" xfId="1361"/>
    <cellStyle name="标题 3 3 2 2 2" xfId="1362"/>
    <cellStyle name="标题 3 3 2 2 2 2" xfId="4430"/>
    <cellStyle name="标题 3 3 2 2 2 3" xfId="4429"/>
    <cellStyle name="标题 3 3 2 2 3" xfId="4431"/>
    <cellStyle name="标题 3 3 2 2 4" xfId="4428"/>
    <cellStyle name="标题 3 3 2 3" xfId="1363"/>
    <cellStyle name="标题 3 3 2 3 2" xfId="4433"/>
    <cellStyle name="标题 3 3 2 3 3" xfId="4432"/>
    <cellStyle name="标题 3 3 2 4" xfId="4434"/>
    <cellStyle name="标题 3 3 2 5" xfId="4427"/>
    <cellStyle name="标题 3 3 3" xfId="1364"/>
    <cellStyle name="标题 3 3 3 2" xfId="1365"/>
    <cellStyle name="标题 3 3 3 2 2" xfId="1366"/>
    <cellStyle name="标题 3 3 3 2 2 2" xfId="4437"/>
    <cellStyle name="标题 3 3 3 2 2 3" xfId="4436"/>
    <cellStyle name="标题 3 3 3 2 3" xfId="4438"/>
    <cellStyle name="标题 3 3 3 2 4" xfId="4435"/>
    <cellStyle name="标题 3 3 3 3" xfId="1367"/>
    <cellStyle name="标题 3 3 3 3 2" xfId="4440"/>
    <cellStyle name="标题 3 3 3 3 3" xfId="4439"/>
    <cellStyle name="标题 3 3 4" xfId="1368"/>
    <cellStyle name="标题 3 3 4 2" xfId="1369"/>
    <cellStyle name="标题 3 3 4 2 2" xfId="4443"/>
    <cellStyle name="标题 3 3 4 2 3" xfId="4442"/>
    <cellStyle name="标题 3 3 4 3" xfId="4444"/>
    <cellStyle name="标题 3 3 4 4" xfId="4441"/>
    <cellStyle name="标题 3 3 5" xfId="1370"/>
    <cellStyle name="标题 3 3 5 2" xfId="4446"/>
    <cellStyle name="标题 3 3 5 3" xfId="4445"/>
    <cellStyle name="标题 3 4" xfId="1371"/>
    <cellStyle name="标题 3 4 2" xfId="1372"/>
    <cellStyle name="标题 3 4 2 2" xfId="1373"/>
    <cellStyle name="标题 3 4 2 2 2" xfId="4450"/>
    <cellStyle name="标题 3 4 2 2 3" xfId="4449"/>
    <cellStyle name="标题 3 4 2 3" xfId="4451"/>
    <cellStyle name="标题 3 4 2 4" xfId="4448"/>
    <cellStyle name="标题 3 4 3" xfId="1374"/>
    <cellStyle name="标题 3 4 3 2" xfId="4453"/>
    <cellStyle name="标题 3 4 3 3" xfId="4452"/>
    <cellStyle name="标题 3 4 4" xfId="4454"/>
    <cellStyle name="标题 3 4 5" xfId="4447"/>
    <cellStyle name="标题 3 5" xfId="1375"/>
    <cellStyle name="标题 3 5 2" xfId="1376"/>
    <cellStyle name="标题 3 5 2 2" xfId="4457"/>
    <cellStyle name="标题 3 5 2 3" xfId="4456"/>
    <cellStyle name="标题 3 5 3" xfId="4458"/>
    <cellStyle name="标题 3 5 4" xfId="4455"/>
    <cellStyle name="标题 3 6" xfId="1377"/>
    <cellStyle name="标题 3 6 2" xfId="4460"/>
    <cellStyle name="标题 3 6 3" xfId="4459"/>
    <cellStyle name="标题 3 7" xfId="4461"/>
    <cellStyle name="标题 4" xfId="1378" builtinId="19" customBuiltin="1"/>
    <cellStyle name="标题 4 2" xfId="1379"/>
    <cellStyle name="标题 4 2 2" xfId="1380"/>
    <cellStyle name="标题 4 2 2 2" xfId="1381"/>
    <cellStyle name="标题 4 2 2 2 2" xfId="1382"/>
    <cellStyle name="标题 4 2 2 2 2 2" xfId="4465"/>
    <cellStyle name="标题 4 2 2 2 2 3" xfId="4464"/>
    <cellStyle name="标题 4 2 2 2 3" xfId="4466"/>
    <cellStyle name="标题 4 2 2 2 4" xfId="4463"/>
    <cellStyle name="标题 4 2 2 3" xfId="1383"/>
    <cellStyle name="标题 4 2 2 3 2" xfId="4468"/>
    <cellStyle name="标题 4 2 2 3 3" xfId="4467"/>
    <cellStyle name="标题 4 2 2 4" xfId="4469"/>
    <cellStyle name="标题 4 2 2 5" xfId="4462"/>
    <cellStyle name="标题 4 2 3" xfId="1384"/>
    <cellStyle name="标题 4 2 3 2" xfId="1385"/>
    <cellStyle name="标题 4 2 3 2 2" xfId="1386"/>
    <cellStyle name="标题 4 2 3 2 2 2" xfId="4472"/>
    <cellStyle name="标题 4 2 3 2 2 3" xfId="4471"/>
    <cellStyle name="标题 4 2 3 2 3" xfId="4473"/>
    <cellStyle name="标题 4 2 3 2 4" xfId="4470"/>
    <cellStyle name="标题 4 2 3 3" xfId="1387"/>
    <cellStyle name="标题 4 2 3 3 2" xfId="4475"/>
    <cellStyle name="标题 4 2 3 3 3" xfId="4474"/>
    <cellStyle name="标题 4 2 4" xfId="1388"/>
    <cellStyle name="标题 4 2 4 2" xfId="1389"/>
    <cellStyle name="标题 4 2 4 2 2" xfId="4478"/>
    <cellStyle name="标题 4 2 4 2 3" xfId="4477"/>
    <cellStyle name="标题 4 2 4 3" xfId="4479"/>
    <cellStyle name="标题 4 2 4 4" xfId="4476"/>
    <cellStyle name="标题 4 2 5" xfId="1390"/>
    <cellStyle name="标题 4 2 5 2" xfId="1391"/>
    <cellStyle name="标题 4 2 5 2 2" xfId="4482"/>
    <cellStyle name="标题 4 2 5 2 3" xfId="4481"/>
    <cellStyle name="标题 4 2 5 3" xfId="4483"/>
    <cellStyle name="标题 4 2 5 4" xfId="4480"/>
    <cellStyle name="标题 4 2 6" xfId="1392"/>
    <cellStyle name="标题 4 2 6 2" xfId="4485"/>
    <cellStyle name="标题 4 2 6 3" xfId="4484"/>
    <cellStyle name="标题 4 3" xfId="1393"/>
    <cellStyle name="标题 4 3 2" xfId="1394"/>
    <cellStyle name="标题 4 3 2 2" xfId="1395"/>
    <cellStyle name="标题 4 3 2 2 2" xfId="1396"/>
    <cellStyle name="标题 4 3 2 2 2 2" xfId="4489"/>
    <cellStyle name="标题 4 3 2 2 2 3" xfId="4488"/>
    <cellStyle name="标题 4 3 2 2 3" xfId="4490"/>
    <cellStyle name="标题 4 3 2 2 4" xfId="4487"/>
    <cellStyle name="标题 4 3 2 3" xfId="1397"/>
    <cellStyle name="标题 4 3 2 3 2" xfId="4492"/>
    <cellStyle name="标题 4 3 2 3 3" xfId="4491"/>
    <cellStyle name="标题 4 3 2 4" xfId="4493"/>
    <cellStyle name="标题 4 3 2 5" xfId="4486"/>
    <cellStyle name="标题 4 3 3" xfId="1398"/>
    <cellStyle name="标题 4 3 3 2" xfId="1399"/>
    <cellStyle name="标题 4 3 3 2 2" xfId="1400"/>
    <cellStyle name="标题 4 3 3 2 2 2" xfId="4496"/>
    <cellStyle name="标题 4 3 3 2 2 3" xfId="4495"/>
    <cellStyle name="标题 4 3 3 2 3" xfId="4497"/>
    <cellStyle name="标题 4 3 3 2 4" xfId="4494"/>
    <cellStyle name="标题 4 3 3 3" xfId="1401"/>
    <cellStyle name="标题 4 3 3 3 2" xfId="4499"/>
    <cellStyle name="标题 4 3 3 3 3" xfId="4498"/>
    <cellStyle name="标题 4 3 4" xfId="1402"/>
    <cellStyle name="标题 4 3 4 2" xfId="1403"/>
    <cellStyle name="标题 4 3 4 2 2" xfId="4502"/>
    <cellStyle name="标题 4 3 4 2 3" xfId="4501"/>
    <cellStyle name="标题 4 3 4 3" xfId="4503"/>
    <cellStyle name="标题 4 3 4 4" xfId="4500"/>
    <cellStyle name="标题 4 3 5" xfId="1404"/>
    <cellStyle name="标题 4 3 5 2" xfId="4505"/>
    <cellStyle name="标题 4 3 5 3" xfId="4504"/>
    <cellStyle name="标题 4 4" xfId="1405"/>
    <cellStyle name="标题 4 4 2" xfId="1406"/>
    <cellStyle name="标题 4 4 2 2" xfId="1407"/>
    <cellStyle name="标题 4 4 2 2 2" xfId="4509"/>
    <cellStyle name="标题 4 4 2 2 3" xfId="4508"/>
    <cellStyle name="标题 4 4 2 3" xfId="4510"/>
    <cellStyle name="标题 4 4 2 4" xfId="4507"/>
    <cellStyle name="标题 4 4 3" xfId="1408"/>
    <cellStyle name="标题 4 4 3 2" xfId="4512"/>
    <cellStyle name="标题 4 4 3 3" xfId="4511"/>
    <cellStyle name="标题 4 4 4" xfId="4513"/>
    <cellStyle name="标题 4 4 5" xfId="4506"/>
    <cellStyle name="标题 4 5" xfId="1409"/>
    <cellStyle name="标题 4 5 2" xfId="1410"/>
    <cellStyle name="标题 4 5 2 2" xfId="4516"/>
    <cellStyle name="标题 4 5 2 3" xfId="4515"/>
    <cellStyle name="标题 4 5 3" xfId="4517"/>
    <cellStyle name="标题 4 5 4" xfId="4514"/>
    <cellStyle name="标题 4 6" xfId="1411"/>
    <cellStyle name="标题 4 6 2" xfId="4519"/>
    <cellStyle name="标题 4 6 3" xfId="4518"/>
    <cellStyle name="标题 4 7" xfId="4520"/>
    <cellStyle name="标题 5" xfId="1412"/>
    <cellStyle name="标题 5 2" xfId="1413"/>
    <cellStyle name="标题 5 2 2" xfId="1414"/>
    <cellStyle name="标题 5 2 2 2" xfId="1415"/>
    <cellStyle name="标题 5 2 2 2 2" xfId="4524"/>
    <cellStyle name="标题 5 2 2 2 3" xfId="4523"/>
    <cellStyle name="标题 5 2 2 3" xfId="4525"/>
    <cellStyle name="标题 5 2 2 4" xfId="4522"/>
    <cellStyle name="标题 5 2 3" xfId="1416"/>
    <cellStyle name="标题 5 2 3 2" xfId="4527"/>
    <cellStyle name="标题 5 2 3 3" xfId="4526"/>
    <cellStyle name="标题 5 2 4" xfId="4528"/>
    <cellStyle name="标题 5 2 5" xfId="4521"/>
    <cellStyle name="标题 5 3" xfId="1417"/>
    <cellStyle name="标题 5 3 2" xfId="1418"/>
    <cellStyle name="标题 5 3 2 2" xfId="1419"/>
    <cellStyle name="标题 5 3 2 2 2" xfId="4531"/>
    <cellStyle name="标题 5 3 2 2 3" xfId="4530"/>
    <cellStyle name="标题 5 3 2 3" xfId="4532"/>
    <cellStyle name="标题 5 3 2 4" xfId="4529"/>
    <cellStyle name="标题 5 3 3" xfId="1420"/>
    <cellStyle name="标题 5 3 3 2" xfId="4534"/>
    <cellStyle name="标题 5 3 3 3" xfId="4533"/>
    <cellStyle name="标题 5 4" xfId="1421"/>
    <cellStyle name="标题 5 4 2" xfId="1422"/>
    <cellStyle name="标题 5 4 2 2" xfId="4537"/>
    <cellStyle name="标题 5 4 2 3" xfId="4536"/>
    <cellStyle name="标题 5 4 3" xfId="4538"/>
    <cellStyle name="标题 5 4 4" xfId="4535"/>
    <cellStyle name="标题 5 5" xfId="1423"/>
    <cellStyle name="标题 5 5 2" xfId="1424"/>
    <cellStyle name="标题 5 5 2 2" xfId="4541"/>
    <cellStyle name="标题 5 5 2 3" xfId="4540"/>
    <cellStyle name="标题 5 5 3" xfId="4542"/>
    <cellStyle name="标题 5 5 4" xfId="4539"/>
    <cellStyle name="标题 5 6" xfId="1425"/>
    <cellStyle name="标题 5 6 2" xfId="4544"/>
    <cellStyle name="标题 5 6 3" xfId="4543"/>
    <cellStyle name="标题 6" xfId="1426"/>
    <cellStyle name="标题 6 2" xfId="1427"/>
    <cellStyle name="标题 6 2 2" xfId="1428"/>
    <cellStyle name="标题 6 2 2 2" xfId="1429"/>
    <cellStyle name="标题 6 2 2 2 2" xfId="4548"/>
    <cellStyle name="标题 6 2 2 2 3" xfId="4547"/>
    <cellStyle name="标题 6 2 2 3" xfId="4549"/>
    <cellStyle name="标题 6 2 2 4" xfId="4546"/>
    <cellStyle name="标题 6 2 3" xfId="1430"/>
    <cellStyle name="标题 6 2 3 2" xfId="4551"/>
    <cellStyle name="标题 6 2 3 3" xfId="4550"/>
    <cellStyle name="标题 6 2 4" xfId="4552"/>
    <cellStyle name="标题 6 2 5" xfId="4545"/>
    <cellStyle name="标题 6 3" xfId="1431"/>
    <cellStyle name="标题 6 3 2" xfId="1432"/>
    <cellStyle name="标题 6 3 2 2" xfId="1433"/>
    <cellStyle name="标题 6 3 2 2 2" xfId="4555"/>
    <cellStyle name="标题 6 3 2 2 3" xfId="4554"/>
    <cellStyle name="标题 6 3 2 3" xfId="4556"/>
    <cellStyle name="标题 6 3 2 4" xfId="4553"/>
    <cellStyle name="标题 6 3 3" xfId="1434"/>
    <cellStyle name="标题 6 3 3 2" xfId="4558"/>
    <cellStyle name="标题 6 3 3 3" xfId="4557"/>
    <cellStyle name="标题 6 4" xfId="1435"/>
    <cellStyle name="标题 6 4 2" xfId="1436"/>
    <cellStyle name="标题 6 4 2 2" xfId="4561"/>
    <cellStyle name="标题 6 4 2 3" xfId="4560"/>
    <cellStyle name="标题 6 4 3" xfId="4562"/>
    <cellStyle name="标题 6 4 4" xfId="4559"/>
    <cellStyle name="标题 6 5" xfId="1437"/>
    <cellStyle name="标题 6 5 2" xfId="4564"/>
    <cellStyle name="标题 6 5 3" xfId="4563"/>
    <cellStyle name="标题 7" xfId="1438"/>
    <cellStyle name="标题 7 2" xfId="1439"/>
    <cellStyle name="标题 7 2 2" xfId="1440"/>
    <cellStyle name="标题 7 2 2 2" xfId="4568"/>
    <cellStyle name="标题 7 2 2 3" xfId="4567"/>
    <cellStyle name="标题 7 2 3" xfId="4569"/>
    <cellStyle name="标题 7 2 4" xfId="4566"/>
    <cellStyle name="标题 7 3" xfId="1441"/>
    <cellStyle name="标题 7 3 2" xfId="4571"/>
    <cellStyle name="标题 7 3 3" xfId="4570"/>
    <cellStyle name="标题 7 4" xfId="4572"/>
    <cellStyle name="标题 7 5" xfId="4565"/>
    <cellStyle name="标题 8" xfId="1442"/>
    <cellStyle name="标题 8 2" xfId="1443"/>
    <cellStyle name="标题 8 2 2" xfId="4575"/>
    <cellStyle name="标题 8 2 3" xfId="4574"/>
    <cellStyle name="标题 8 3" xfId="4576"/>
    <cellStyle name="标题 8 4" xfId="4573"/>
    <cellStyle name="标题 9" xfId="1444"/>
    <cellStyle name="标题 9 2" xfId="4578"/>
    <cellStyle name="标题 9 3" xfId="4577"/>
    <cellStyle name="差" xfId="1445" builtinId="27" customBuiltin="1"/>
    <cellStyle name="差 2" xfId="1446"/>
    <cellStyle name="差 2 10" xfId="8014"/>
    <cellStyle name="差 2 2" xfId="1447"/>
    <cellStyle name="差 2 2 2" xfId="1448"/>
    <cellStyle name="差 2 2 2 2" xfId="1449"/>
    <cellStyle name="差 2 2 2 2 2" xfId="4581"/>
    <cellStyle name="差 2 2 2 2 3" xfId="4580"/>
    <cellStyle name="差 2 2 2 3" xfId="4582"/>
    <cellStyle name="差 2 2 2 4" xfId="4579"/>
    <cellStyle name="差 2 2 3" xfId="1450"/>
    <cellStyle name="差 2 2 3 2" xfId="4584"/>
    <cellStyle name="差 2 2 3 3" xfId="4583"/>
    <cellStyle name="差 2 2 4" xfId="4585"/>
    <cellStyle name="差 2 2 5" xfId="2762"/>
    <cellStyle name="差 2 3" xfId="1451"/>
    <cellStyle name="差 2 3 2" xfId="1452"/>
    <cellStyle name="差 2 3 2 2" xfId="1453"/>
    <cellStyle name="差 2 3 2 2 2" xfId="4588"/>
    <cellStyle name="差 2 3 2 2 3" xfId="4587"/>
    <cellStyle name="差 2 3 2 3" xfId="4589"/>
    <cellStyle name="差 2 3 2 4" xfId="4586"/>
    <cellStyle name="差 2 3 3" xfId="1454"/>
    <cellStyle name="差 2 3 3 2" xfId="4591"/>
    <cellStyle name="差 2 3 3 3" xfId="4590"/>
    <cellStyle name="差 2 4" xfId="1455"/>
    <cellStyle name="差 2 4 2" xfId="1456"/>
    <cellStyle name="差 2 4 2 2" xfId="4594"/>
    <cellStyle name="差 2 4 2 3" xfId="4593"/>
    <cellStyle name="差 2 4 3" xfId="4595"/>
    <cellStyle name="差 2 4 3 2" xfId="4596"/>
    <cellStyle name="差 2 4 4" xfId="4592"/>
    <cellStyle name="差 2 5" xfId="1457"/>
    <cellStyle name="差 2 5 2" xfId="1458"/>
    <cellStyle name="差 2 5 2 2" xfId="4599"/>
    <cellStyle name="差 2 5 2 3" xfId="4598"/>
    <cellStyle name="差 2 5 3" xfId="4600"/>
    <cellStyle name="差 2 5 4" xfId="4597"/>
    <cellStyle name="差 2 6" xfId="1459"/>
    <cellStyle name="差 2 6 2" xfId="4602"/>
    <cellStyle name="差 2 6 3" xfId="4601"/>
    <cellStyle name="差 2 7" xfId="4603"/>
    <cellStyle name="差 2 8" xfId="4604"/>
    <cellStyle name="差 2 9" xfId="4605"/>
    <cellStyle name="差 3" xfId="1460"/>
    <cellStyle name="差 3 2" xfId="1461"/>
    <cellStyle name="差 3 2 2" xfId="1462"/>
    <cellStyle name="差 3 2 2 2" xfId="1463"/>
    <cellStyle name="差 3 2 2 2 2" xfId="4609"/>
    <cellStyle name="差 3 2 2 2 3" xfId="4608"/>
    <cellStyle name="差 3 2 2 3" xfId="4610"/>
    <cellStyle name="差 3 2 2 4" xfId="4607"/>
    <cellStyle name="差 3 2 3" xfId="1464"/>
    <cellStyle name="差 3 2 3 2" xfId="4612"/>
    <cellStyle name="差 3 2 3 3" xfId="4611"/>
    <cellStyle name="差 3 2 4" xfId="4613"/>
    <cellStyle name="差 3 2 5" xfId="4606"/>
    <cellStyle name="差 3 3" xfId="1465"/>
    <cellStyle name="差 3 3 2" xfId="1466"/>
    <cellStyle name="差 3 3 2 2" xfId="1467"/>
    <cellStyle name="差 3 3 2 2 2" xfId="4616"/>
    <cellStyle name="差 3 3 2 2 3" xfId="4615"/>
    <cellStyle name="差 3 3 2 3" xfId="4617"/>
    <cellStyle name="差 3 3 2 4" xfId="4614"/>
    <cellStyle name="差 3 3 3" xfId="1468"/>
    <cellStyle name="差 3 3 3 2" xfId="4619"/>
    <cellStyle name="差 3 3 3 3" xfId="4618"/>
    <cellStyle name="差 3 4" xfId="1469"/>
    <cellStyle name="差 3 4 2" xfId="1470"/>
    <cellStyle name="差 3 4 2 2" xfId="4622"/>
    <cellStyle name="差 3 4 2 3" xfId="4621"/>
    <cellStyle name="差 3 4 3" xfId="4623"/>
    <cellStyle name="差 3 4 4" xfId="4620"/>
    <cellStyle name="差 3 5" xfId="1471"/>
    <cellStyle name="差 3 5 2" xfId="4625"/>
    <cellStyle name="差 3 5 3" xfId="4624"/>
    <cellStyle name="差 4" xfId="1472"/>
    <cellStyle name="差 4 2" xfId="1473"/>
    <cellStyle name="差 4 2 2" xfId="1474"/>
    <cellStyle name="差 4 2 2 2" xfId="4629"/>
    <cellStyle name="差 4 2 2 3" xfId="4628"/>
    <cellStyle name="差 4 2 3" xfId="4630"/>
    <cellStyle name="差 4 2 4" xfId="4627"/>
    <cellStyle name="差 4 3" xfId="1475"/>
    <cellStyle name="差 4 3 2" xfId="4632"/>
    <cellStyle name="差 4 3 3" xfId="4631"/>
    <cellStyle name="差 4 4" xfId="4633"/>
    <cellStyle name="差 4 5" xfId="4626"/>
    <cellStyle name="差 5" xfId="1476"/>
    <cellStyle name="差 5 2" xfId="1477"/>
    <cellStyle name="差 5 2 2" xfId="4636"/>
    <cellStyle name="差 5 2 3" xfId="4635"/>
    <cellStyle name="差 5 3" xfId="4637"/>
    <cellStyle name="差 5 4" xfId="4634"/>
    <cellStyle name="差 6" xfId="1478"/>
    <cellStyle name="差 6 2" xfId="4639"/>
    <cellStyle name="差 6 3" xfId="4638"/>
    <cellStyle name="差 7" xfId="4640"/>
    <cellStyle name="差 8" xfId="4641"/>
    <cellStyle name="差_影片资讯-银幕巨阵-09-11-2" xfId="1479"/>
    <cellStyle name="差_影片资讯-银幕巨阵-09-11-2 2" xfId="1480"/>
    <cellStyle name="差_影片资讯-银幕巨阵-09-11-2 2 2" xfId="1481"/>
    <cellStyle name="差_影片资讯-银幕巨阵-09-11-2 2 2 2" xfId="1482"/>
    <cellStyle name="差_影片资讯-银幕巨阵-09-11-2 2 2 2 2" xfId="1483"/>
    <cellStyle name="差_影片资讯-银幕巨阵-09-11-2 2 2 2 2 2" xfId="4645"/>
    <cellStyle name="差_影片资讯-银幕巨阵-09-11-2 2 2 2 2 3" xfId="4644"/>
    <cellStyle name="差_影片资讯-银幕巨阵-09-11-2 2 2 2 3" xfId="4646"/>
    <cellStyle name="差_影片资讯-银幕巨阵-09-11-2 2 2 2 4" xfId="4643"/>
    <cellStyle name="差_影片资讯-银幕巨阵-09-11-2 2 2 3" xfId="1484"/>
    <cellStyle name="差_影片资讯-银幕巨阵-09-11-2 2 2 3 2" xfId="4648"/>
    <cellStyle name="差_影片资讯-银幕巨阵-09-11-2 2 2 3 3" xfId="4647"/>
    <cellStyle name="差_影片资讯-银幕巨阵-09-11-2 2 2 4" xfId="4649"/>
    <cellStyle name="差_影片资讯-银幕巨阵-09-11-2 2 2 5" xfId="4642"/>
    <cellStyle name="差_影片资讯-银幕巨阵-09-11-2 2 3" xfId="1485"/>
    <cellStyle name="差_影片资讯-银幕巨阵-09-11-2 2 3 2" xfId="1486"/>
    <cellStyle name="差_影片资讯-银幕巨阵-09-11-2 2 3 2 2" xfId="1487"/>
    <cellStyle name="差_影片资讯-银幕巨阵-09-11-2 2 3 2 2 2" xfId="4652"/>
    <cellStyle name="差_影片资讯-银幕巨阵-09-11-2 2 3 2 2 3" xfId="4651"/>
    <cellStyle name="差_影片资讯-银幕巨阵-09-11-2 2 3 2 3" xfId="4653"/>
    <cellStyle name="差_影片资讯-银幕巨阵-09-11-2 2 3 2 4" xfId="4650"/>
    <cellStyle name="差_影片资讯-银幕巨阵-09-11-2 2 3 3" xfId="1488"/>
    <cellStyle name="差_影片资讯-银幕巨阵-09-11-2 2 3 3 2" xfId="4655"/>
    <cellStyle name="差_影片资讯-银幕巨阵-09-11-2 2 3 3 3" xfId="4654"/>
    <cellStyle name="差_影片资讯-银幕巨阵-09-11-2 2 4" xfId="1489"/>
    <cellStyle name="差_影片资讯-银幕巨阵-09-11-2 2 4 2" xfId="1490"/>
    <cellStyle name="差_影片资讯-银幕巨阵-09-11-2 2 4 2 2" xfId="4658"/>
    <cellStyle name="差_影片资讯-银幕巨阵-09-11-2 2 4 2 3" xfId="4657"/>
    <cellStyle name="差_影片资讯-银幕巨阵-09-11-2 2 4 3" xfId="4659"/>
    <cellStyle name="差_影片资讯-银幕巨阵-09-11-2 2 4 4" xfId="4656"/>
    <cellStyle name="差_影片资讯-银幕巨阵-09-11-2 2_★数字银幕巨阵资源表-10.5.14(version 1)" xfId="1491"/>
    <cellStyle name="差_影片资讯-银幕巨阵-09-11-2 2_★数字银幕巨阵资源表-10.5.14(version 1) 2" xfId="1492"/>
    <cellStyle name="差_影片资讯-银幕巨阵-09-11-2 2_★数字银幕巨阵资源表-10.5.14(version 1) 2 2" xfId="1493"/>
    <cellStyle name="差_影片资讯-银幕巨阵-09-11-2 2_★数字银幕巨阵资源表-10.5.14(version 1) 2 2 2" xfId="1494"/>
    <cellStyle name="差_影片资讯-银幕巨阵-09-11-2 2_★数字银幕巨阵资源表-10.5.14(version 1) 2 2 2 2" xfId="4663"/>
    <cellStyle name="差_影片资讯-银幕巨阵-09-11-2 2_★数字银幕巨阵资源表-10.5.14(version 1) 2 2 2 3" xfId="4662"/>
    <cellStyle name="差_影片资讯-银幕巨阵-09-11-2 2_★数字银幕巨阵资源表-10.5.14(version 1) 2 2 3" xfId="4664"/>
    <cellStyle name="差_影片资讯-银幕巨阵-09-11-2 2_★数字银幕巨阵资源表-10.5.14(version 1) 2 2 4" xfId="4661"/>
    <cellStyle name="差_影片资讯-银幕巨阵-09-11-2 2_★数字银幕巨阵资源表-10.5.14(version 1) 2 3" xfId="1495"/>
    <cellStyle name="差_影片资讯-银幕巨阵-09-11-2 2_★数字银幕巨阵资源表-10.5.14(version 1) 2 3 2" xfId="4666"/>
    <cellStyle name="差_影片资讯-银幕巨阵-09-11-2 2_★数字银幕巨阵资源表-10.5.14(version 1) 2 3 3" xfId="4665"/>
    <cellStyle name="差_影片资讯-银幕巨阵-09-11-2 2_★数字银幕巨阵资源表-10.5.14(version 1) 2 4" xfId="4667"/>
    <cellStyle name="差_影片资讯-银幕巨阵-09-11-2 2_★数字银幕巨阵资源表-10.5.14(version 1) 2 5" xfId="4660"/>
    <cellStyle name="差_影片资讯-银幕巨阵-09-11-2 2_★数字银幕巨阵资源表-10.5.14(version 1) 3" xfId="1496"/>
    <cellStyle name="差_影片资讯-银幕巨阵-09-11-2 2_★数字银幕巨阵资源表-10.5.14(version 1) 3 2" xfId="1497"/>
    <cellStyle name="差_影片资讯-银幕巨阵-09-11-2 2_★数字银幕巨阵资源表-10.5.14(version 1) 3 2 2" xfId="4670"/>
    <cellStyle name="差_影片资讯-银幕巨阵-09-11-2 2_★数字银幕巨阵资源表-10.5.14(version 1) 3 2 3" xfId="4669"/>
    <cellStyle name="差_影片资讯-银幕巨阵-09-11-2 2_★数字银幕巨阵资源表-10.5.14(version 1) 3 3" xfId="4671"/>
    <cellStyle name="差_影片资讯-银幕巨阵-09-11-2 2_★数字银幕巨阵资源表-10.5.14(version 1) 3 4" xfId="4668"/>
    <cellStyle name="差_影片资讯-银幕巨阵-09-11-2 2_★数字银幕巨阵资源表-10.5.14(version 1) 4" xfId="1498"/>
    <cellStyle name="差_影片资讯-银幕巨阵-09-11-2 2_★数字银幕巨阵资源表-10.5.14(version 1) 4 2" xfId="4673"/>
    <cellStyle name="差_影片资讯-银幕巨阵-09-11-2 2_★数字银幕巨阵资源表-10.5.14(version 1) 4 3" xfId="4672"/>
    <cellStyle name="差_影片资讯-银幕巨阵-09-11-2 2_1" xfId="1499"/>
    <cellStyle name="差_影片资讯-银幕巨阵-09-11-2 2_1 2" xfId="1500"/>
    <cellStyle name="差_影片资讯-银幕巨阵-09-11-2 2_1 2 2" xfId="1501"/>
    <cellStyle name="差_影片资讯-银幕巨阵-09-11-2 2_1 2 2 2" xfId="1502"/>
    <cellStyle name="差_影片资讯-银幕巨阵-09-11-2 2_1 2 2 2 2" xfId="4677"/>
    <cellStyle name="差_影片资讯-银幕巨阵-09-11-2 2_1 2 2 2 3" xfId="4676"/>
    <cellStyle name="差_影片资讯-银幕巨阵-09-11-2 2_1 2 2 3" xfId="4678"/>
    <cellStyle name="差_影片资讯-银幕巨阵-09-11-2 2_1 2 2 4" xfId="4675"/>
    <cellStyle name="差_影片资讯-银幕巨阵-09-11-2 2_1 2 3" xfId="1503"/>
    <cellStyle name="差_影片资讯-银幕巨阵-09-11-2 2_1 2 3 2" xfId="4680"/>
    <cellStyle name="差_影片资讯-银幕巨阵-09-11-2 2_1 2 3 3" xfId="4679"/>
    <cellStyle name="差_影片资讯-银幕巨阵-09-11-2 2_1 2 4" xfId="4681"/>
    <cellStyle name="差_影片资讯-银幕巨阵-09-11-2 2_1 2 5" xfId="4674"/>
    <cellStyle name="差_影片资讯-银幕巨阵-09-11-2 2_1 3" xfId="1504"/>
    <cellStyle name="差_影片资讯-银幕巨阵-09-11-2 2_1 3 2" xfId="1505"/>
    <cellStyle name="差_影片资讯-银幕巨阵-09-11-2 2_1 3 2 2" xfId="4684"/>
    <cellStyle name="差_影片资讯-银幕巨阵-09-11-2 2_1 3 2 3" xfId="4683"/>
    <cellStyle name="差_影片资讯-银幕巨阵-09-11-2 2_1 3 3" xfId="4685"/>
    <cellStyle name="差_影片资讯-银幕巨阵-09-11-2 2_1 3 4" xfId="4682"/>
    <cellStyle name="差_影片资讯-银幕巨阵-09-11-2 2_1 4" xfId="1506"/>
    <cellStyle name="差_影片资讯-银幕巨阵-09-11-2 2_1 4 2" xfId="4687"/>
    <cellStyle name="差_影片资讯-银幕巨阵-09-11-2 2_1 4 3" xfId="4686"/>
    <cellStyle name="差_影片资讯-银幕巨阵-09-11-2 2_数字银幕巨阵资源表-10.5.24更新" xfId="1507"/>
    <cellStyle name="差_影片资讯-银幕巨阵-09-11-2 2_数字银幕巨阵资源表-10.5.24更新 2" xfId="1508"/>
    <cellStyle name="差_影片资讯-银幕巨阵-09-11-2 2_数字银幕巨阵资源表-10.5.24更新 2 2" xfId="1509"/>
    <cellStyle name="差_影片资讯-银幕巨阵-09-11-2 2_数字银幕巨阵资源表-10.5.24更新 2 2 2" xfId="1510"/>
    <cellStyle name="差_影片资讯-银幕巨阵-09-11-2 2_数字银幕巨阵资源表-10.5.24更新 2 2 2 2" xfId="4691"/>
    <cellStyle name="差_影片资讯-银幕巨阵-09-11-2 2_数字银幕巨阵资源表-10.5.24更新 2 2 2 3" xfId="4690"/>
    <cellStyle name="差_影片资讯-银幕巨阵-09-11-2 2_数字银幕巨阵资源表-10.5.24更新 2 2 3" xfId="4692"/>
    <cellStyle name="差_影片资讯-银幕巨阵-09-11-2 2_数字银幕巨阵资源表-10.5.24更新 2 2 4" xfId="4689"/>
    <cellStyle name="差_影片资讯-银幕巨阵-09-11-2 2_数字银幕巨阵资源表-10.5.24更新 2 3" xfId="1511"/>
    <cellStyle name="差_影片资讯-银幕巨阵-09-11-2 2_数字银幕巨阵资源表-10.5.24更新 2 3 2" xfId="4694"/>
    <cellStyle name="差_影片资讯-银幕巨阵-09-11-2 2_数字银幕巨阵资源表-10.5.24更新 2 3 3" xfId="4693"/>
    <cellStyle name="差_影片资讯-银幕巨阵-09-11-2 2_数字银幕巨阵资源表-10.5.24更新 2 4" xfId="4695"/>
    <cellStyle name="差_影片资讯-银幕巨阵-09-11-2 2_数字银幕巨阵资源表-10.5.24更新 2 5" xfId="4688"/>
    <cellStyle name="差_影片资讯-银幕巨阵-09-11-2 2_数字银幕巨阵资源表-10.5.24更新 3" xfId="1512"/>
    <cellStyle name="差_影片资讯-银幕巨阵-09-11-2 2_数字银幕巨阵资源表-10.5.24更新 3 2" xfId="1513"/>
    <cellStyle name="差_影片资讯-银幕巨阵-09-11-2 2_数字银幕巨阵资源表-10.5.24更新 3 2 2" xfId="4698"/>
    <cellStyle name="差_影片资讯-银幕巨阵-09-11-2 2_数字银幕巨阵资源表-10.5.24更新 3 2 3" xfId="4697"/>
    <cellStyle name="差_影片资讯-银幕巨阵-09-11-2 2_数字银幕巨阵资源表-10.5.24更新 3 3" xfId="4699"/>
    <cellStyle name="差_影片资讯-银幕巨阵-09-11-2 2_数字银幕巨阵资源表-10.5.24更新 3 4" xfId="4696"/>
    <cellStyle name="差_影片资讯-银幕巨阵-09-11-2 2_数字银幕巨阵资源表-10.5.24更新 4" xfId="1514"/>
    <cellStyle name="差_影片资讯-银幕巨阵-09-11-2 2_数字银幕巨阵资源表-10.5.24更新 4 2" xfId="4701"/>
    <cellStyle name="差_影片资讯-银幕巨阵-09-11-2 2_数字银幕巨阵资源表-10.5.24更新 4 3" xfId="4700"/>
    <cellStyle name="差_影片资讯-银幕巨阵-09-11-2 2_银幕巨阵资源表-10.5.31更新" xfId="1515"/>
    <cellStyle name="差_影片资讯-银幕巨阵-09-11-2 2_银幕巨阵资源表-10.5.31更新 2" xfId="1516"/>
    <cellStyle name="差_影片资讯-银幕巨阵-09-11-2 2_银幕巨阵资源表-10.5.31更新 2 2" xfId="1517"/>
    <cellStyle name="差_影片资讯-银幕巨阵-09-11-2 2_银幕巨阵资源表-10.5.31更新 2 2 2" xfId="1518"/>
    <cellStyle name="差_影片资讯-银幕巨阵-09-11-2 2_银幕巨阵资源表-10.5.31更新 2 2 2 2" xfId="4705"/>
    <cellStyle name="差_影片资讯-银幕巨阵-09-11-2 2_银幕巨阵资源表-10.5.31更新 2 2 2 3" xfId="4704"/>
    <cellStyle name="差_影片资讯-银幕巨阵-09-11-2 2_银幕巨阵资源表-10.5.31更新 2 2 3" xfId="4706"/>
    <cellStyle name="差_影片资讯-银幕巨阵-09-11-2 2_银幕巨阵资源表-10.5.31更新 2 2 4" xfId="4703"/>
    <cellStyle name="差_影片资讯-银幕巨阵-09-11-2 2_银幕巨阵资源表-10.5.31更新 2 3" xfId="1519"/>
    <cellStyle name="差_影片资讯-银幕巨阵-09-11-2 2_银幕巨阵资源表-10.5.31更新 2 3 2" xfId="4708"/>
    <cellStyle name="差_影片资讯-银幕巨阵-09-11-2 2_银幕巨阵资源表-10.5.31更新 2 3 3" xfId="4707"/>
    <cellStyle name="差_影片资讯-银幕巨阵-09-11-2 2_银幕巨阵资源表-10.5.31更新 2 4" xfId="4709"/>
    <cellStyle name="差_影片资讯-银幕巨阵-09-11-2 2_银幕巨阵资源表-10.5.31更新 2 5" xfId="4702"/>
    <cellStyle name="差_影片资讯-银幕巨阵-09-11-2 2_银幕巨阵资源表-10.5.31更新 3" xfId="1520"/>
    <cellStyle name="差_影片资讯-银幕巨阵-09-11-2 2_银幕巨阵资源表-10.5.31更新 3 2" xfId="1521"/>
    <cellStyle name="差_影片资讯-银幕巨阵-09-11-2 2_银幕巨阵资源表-10.5.31更新 3 2 2" xfId="4712"/>
    <cellStyle name="差_影片资讯-银幕巨阵-09-11-2 2_银幕巨阵资源表-10.5.31更新 3 2 3" xfId="4711"/>
    <cellStyle name="差_影片资讯-银幕巨阵-09-11-2 2_银幕巨阵资源表-10.5.31更新 3 3" xfId="4713"/>
    <cellStyle name="差_影片资讯-银幕巨阵-09-11-2 2_银幕巨阵资源表-10.5.31更新 3 4" xfId="4710"/>
    <cellStyle name="差_影片资讯-银幕巨阵-09-11-2 2_银幕巨阵资源表-10.5.31更新 4" xfId="1522"/>
    <cellStyle name="差_影片资讯-银幕巨阵-09-11-2 2_银幕巨阵资源表-10.5.31更新 4 2" xfId="4715"/>
    <cellStyle name="差_影片资讯-银幕巨阵-09-11-2 2_银幕巨阵资源表-10.5.31更新 4 3" xfId="4714"/>
    <cellStyle name="差_影片资讯-银幕巨阵-09-11-2 2_银幕巨阵资源表-10.6.7更新最终版" xfId="1523"/>
    <cellStyle name="差_影片资讯-银幕巨阵-09-11-2 2_银幕巨阵资源表-10.6.7更新最终版 2" xfId="1524"/>
    <cellStyle name="差_影片资讯-银幕巨阵-09-11-2 2_银幕巨阵资源表-10.6.7更新最终版 2 2" xfId="1525"/>
    <cellStyle name="差_影片资讯-银幕巨阵-09-11-2 2_银幕巨阵资源表-10.6.7更新最终版 2 2 2" xfId="1526"/>
    <cellStyle name="差_影片资讯-银幕巨阵-09-11-2 2_银幕巨阵资源表-10.6.7更新最终版 2 2 2 2" xfId="4719"/>
    <cellStyle name="差_影片资讯-银幕巨阵-09-11-2 2_银幕巨阵资源表-10.6.7更新最终版 2 2 2 3" xfId="4718"/>
    <cellStyle name="差_影片资讯-银幕巨阵-09-11-2 2_银幕巨阵资源表-10.6.7更新最终版 2 2 3" xfId="4720"/>
    <cellStyle name="差_影片资讯-银幕巨阵-09-11-2 2_银幕巨阵资源表-10.6.7更新最终版 2 2 4" xfId="4717"/>
    <cellStyle name="差_影片资讯-银幕巨阵-09-11-2 2_银幕巨阵资源表-10.6.7更新最终版 2 3" xfId="1527"/>
    <cellStyle name="差_影片资讯-银幕巨阵-09-11-2 2_银幕巨阵资源表-10.6.7更新最终版 2 3 2" xfId="4722"/>
    <cellStyle name="差_影片资讯-银幕巨阵-09-11-2 2_银幕巨阵资源表-10.6.7更新最终版 2 3 3" xfId="4721"/>
    <cellStyle name="差_影片资讯-银幕巨阵-09-11-2 2_银幕巨阵资源表-10.6.7更新最终版 2 4" xfId="4723"/>
    <cellStyle name="差_影片资讯-银幕巨阵-09-11-2 2_银幕巨阵资源表-10.6.7更新最终版 2 5" xfId="4716"/>
    <cellStyle name="差_影片资讯-银幕巨阵-09-11-2 2_银幕巨阵资源表-10.6.7更新最终版 3" xfId="1528"/>
    <cellStyle name="差_影片资讯-银幕巨阵-09-11-2 2_银幕巨阵资源表-10.6.7更新最终版 3 2" xfId="1529"/>
    <cellStyle name="差_影片资讯-银幕巨阵-09-11-2 2_银幕巨阵资源表-10.6.7更新最终版 3 2 2" xfId="4726"/>
    <cellStyle name="差_影片资讯-银幕巨阵-09-11-2 2_银幕巨阵资源表-10.6.7更新最终版 3 2 3" xfId="4725"/>
    <cellStyle name="差_影片资讯-银幕巨阵-09-11-2 2_银幕巨阵资源表-10.6.7更新最终版 3 3" xfId="4727"/>
    <cellStyle name="差_影片资讯-银幕巨阵-09-11-2 2_银幕巨阵资源表-10.6.7更新最终版 3 4" xfId="4724"/>
    <cellStyle name="差_影片资讯-银幕巨阵-09-11-2 2_银幕巨阵资源表-10.6.7更新最终版 4" xfId="1530"/>
    <cellStyle name="差_影片资讯-银幕巨阵-09-11-2 2_银幕巨阵资源表-10.6.7更新最终版 4 2" xfId="4729"/>
    <cellStyle name="差_影片资讯-银幕巨阵-09-11-2 2_银幕巨阵资源表-10.6.7更新最终版 4 3" xfId="4728"/>
    <cellStyle name="差_影片资讯-银幕巨阵-09-11-2 2_最终版" xfId="1531"/>
    <cellStyle name="差_影片资讯-银幕巨阵-09-11-2 2_最终版 2" xfId="1532"/>
    <cellStyle name="差_影片资讯-银幕巨阵-09-11-2 2_最终版 2 2" xfId="1533"/>
    <cellStyle name="差_影片资讯-银幕巨阵-09-11-2 2_最终版 2 2 2" xfId="1534"/>
    <cellStyle name="差_影片资讯-银幕巨阵-09-11-2 2_最终版 2 2 2 2" xfId="4733"/>
    <cellStyle name="差_影片资讯-银幕巨阵-09-11-2 2_最终版 2 2 2 3" xfId="4732"/>
    <cellStyle name="差_影片资讯-银幕巨阵-09-11-2 2_最终版 2 2 3" xfId="4734"/>
    <cellStyle name="差_影片资讯-银幕巨阵-09-11-2 2_最终版 2 2 4" xfId="4731"/>
    <cellStyle name="差_影片资讯-银幕巨阵-09-11-2 2_最终版 2 3" xfId="1535"/>
    <cellStyle name="差_影片资讯-银幕巨阵-09-11-2 2_最终版 2 3 2" xfId="4736"/>
    <cellStyle name="差_影片资讯-银幕巨阵-09-11-2 2_最终版 2 3 3" xfId="4735"/>
    <cellStyle name="差_影片资讯-银幕巨阵-09-11-2 2_最终版 2 4" xfId="4737"/>
    <cellStyle name="差_影片资讯-银幕巨阵-09-11-2 2_最终版 2 5" xfId="4730"/>
    <cellStyle name="差_影片资讯-银幕巨阵-09-11-2 2_最终版 3" xfId="1536"/>
    <cellStyle name="差_影片资讯-银幕巨阵-09-11-2 2_最终版 3 2" xfId="1537"/>
    <cellStyle name="差_影片资讯-银幕巨阵-09-11-2 2_最终版 3 2 2" xfId="4740"/>
    <cellStyle name="差_影片资讯-银幕巨阵-09-11-2 2_最终版 3 2 3" xfId="4739"/>
    <cellStyle name="差_影片资讯-银幕巨阵-09-11-2 2_最终版 3 3" xfId="4741"/>
    <cellStyle name="差_影片资讯-银幕巨阵-09-11-2 2_最终版 3 4" xfId="4738"/>
    <cellStyle name="差_影片资讯-银幕巨阵-09-11-2 2_最终版 4" xfId="1538"/>
    <cellStyle name="差_影片资讯-银幕巨阵-09-11-2 2_最终版 4 2" xfId="4743"/>
    <cellStyle name="差_影片资讯-银幕巨阵-09-11-2 2_最终版 4 3" xfId="4742"/>
    <cellStyle name="差_影片资讯-银幕巨阵-09-11-2 3" xfId="1539"/>
    <cellStyle name="差_影片资讯-银幕巨阵-09-11-2 3 2" xfId="1540"/>
    <cellStyle name="差_影片资讯-银幕巨阵-09-11-2 3 2 2" xfId="1541"/>
    <cellStyle name="差_影片资讯-银幕巨阵-09-11-2 3 2 2 2" xfId="1542"/>
    <cellStyle name="差_影片资讯-银幕巨阵-09-11-2 3 2 2 2 2" xfId="4747"/>
    <cellStyle name="差_影片资讯-银幕巨阵-09-11-2 3 2 2 2 3" xfId="4746"/>
    <cellStyle name="差_影片资讯-银幕巨阵-09-11-2 3 2 2 3" xfId="4748"/>
    <cellStyle name="差_影片资讯-银幕巨阵-09-11-2 3 2 2 4" xfId="4745"/>
    <cellStyle name="差_影片资讯-银幕巨阵-09-11-2 3 2 3" xfId="1543"/>
    <cellStyle name="差_影片资讯-银幕巨阵-09-11-2 3 2 3 2" xfId="4750"/>
    <cellStyle name="差_影片资讯-银幕巨阵-09-11-2 3 2 3 3" xfId="4749"/>
    <cellStyle name="差_影片资讯-银幕巨阵-09-11-2 3 2 4" xfId="4751"/>
    <cellStyle name="差_影片资讯-银幕巨阵-09-11-2 3 2 5" xfId="4744"/>
    <cellStyle name="差_影片资讯-银幕巨阵-09-11-2 3 3" xfId="1544"/>
    <cellStyle name="差_影片资讯-银幕巨阵-09-11-2 3 3 2" xfId="1545"/>
    <cellStyle name="差_影片资讯-银幕巨阵-09-11-2 3 3 2 2" xfId="1546"/>
    <cellStyle name="差_影片资讯-银幕巨阵-09-11-2 3 3 2 2 2" xfId="4754"/>
    <cellStyle name="差_影片资讯-银幕巨阵-09-11-2 3 3 2 2 3" xfId="4753"/>
    <cellStyle name="差_影片资讯-银幕巨阵-09-11-2 3 3 2 3" xfId="4755"/>
    <cellStyle name="差_影片资讯-银幕巨阵-09-11-2 3 3 2 4" xfId="4752"/>
    <cellStyle name="差_影片资讯-银幕巨阵-09-11-2 3 3 3" xfId="1547"/>
    <cellStyle name="差_影片资讯-银幕巨阵-09-11-2 3 3 3 2" xfId="4757"/>
    <cellStyle name="差_影片资讯-银幕巨阵-09-11-2 3 3 3 3" xfId="4756"/>
    <cellStyle name="差_影片资讯-银幕巨阵-09-11-2 3 4" xfId="1548"/>
    <cellStyle name="差_影片资讯-银幕巨阵-09-11-2 3 4 2" xfId="1549"/>
    <cellStyle name="差_影片资讯-银幕巨阵-09-11-2 3 4 2 2" xfId="4760"/>
    <cellStyle name="差_影片资讯-银幕巨阵-09-11-2 3 4 2 3" xfId="4759"/>
    <cellStyle name="差_影片资讯-银幕巨阵-09-11-2 3 4 3" xfId="4761"/>
    <cellStyle name="差_影片资讯-银幕巨阵-09-11-2 3 4 4" xfId="4758"/>
    <cellStyle name="差_影片资讯-银幕巨阵-09-11-2 3_★数字银幕巨阵资源表-10.5.14(version 1)" xfId="1550"/>
    <cellStyle name="差_影片资讯-银幕巨阵-09-11-2 3_★数字银幕巨阵资源表-10.5.14(version 1) 2" xfId="1551"/>
    <cellStyle name="差_影片资讯-银幕巨阵-09-11-2 3_★数字银幕巨阵资源表-10.5.14(version 1) 2 2" xfId="1552"/>
    <cellStyle name="差_影片资讯-银幕巨阵-09-11-2 3_★数字银幕巨阵资源表-10.5.14(version 1) 2 2 2" xfId="1553"/>
    <cellStyle name="差_影片资讯-银幕巨阵-09-11-2 3_★数字银幕巨阵资源表-10.5.14(version 1) 2 2 2 2" xfId="4765"/>
    <cellStyle name="差_影片资讯-银幕巨阵-09-11-2 3_★数字银幕巨阵资源表-10.5.14(version 1) 2 2 2 3" xfId="4764"/>
    <cellStyle name="差_影片资讯-银幕巨阵-09-11-2 3_★数字银幕巨阵资源表-10.5.14(version 1) 2 2 3" xfId="4766"/>
    <cellStyle name="差_影片资讯-银幕巨阵-09-11-2 3_★数字银幕巨阵资源表-10.5.14(version 1) 2 2 4" xfId="4763"/>
    <cellStyle name="差_影片资讯-银幕巨阵-09-11-2 3_★数字银幕巨阵资源表-10.5.14(version 1) 2 3" xfId="1554"/>
    <cellStyle name="差_影片资讯-银幕巨阵-09-11-2 3_★数字银幕巨阵资源表-10.5.14(version 1) 2 3 2" xfId="4768"/>
    <cellStyle name="差_影片资讯-银幕巨阵-09-11-2 3_★数字银幕巨阵资源表-10.5.14(version 1) 2 3 3" xfId="4767"/>
    <cellStyle name="差_影片资讯-银幕巨阵-09-11-2 3_★数字银幕巨阵资源表-10.5.14(version 1) 2 4" xfId="4769"/>
    <cellStyle name="差_影片资讯-银幕巨阵-09-11-2 3_★数字银幕巨阵资源表-10.5.14(version 1) 2 5" xfId="4762"/>
    <cellStyle name="差_影片资讯-银幕巨阵-09-11-2 3_★数字银幕巨阵资源表-10.5.14(version 1) 3" xfId="1555"/>
    <cellStyle name="差_影片资讯-银幕巨阵-09-11-2 3_★数字银幕巨阵资源表-10.5.14(version 1) 3 2" xfId="1556"/>
    <cellStyle name="差_影片资讯-银幕巨阵-09-11-2 3_★数字银幕巨阵资源表-10.5.14(version 1) 3 2 2" xfId="4772"/>
    <cellStyle name="差_影片资讯-银幕巨阵-09-11-2 3_★数字银幕巨阵资源表-10.5.14(version 1) 3 2 3" xfId="4771"/>
    <cellStyle name="差_影片资讯-银幕巨阵-09-11-2 3_★数字银幕巨阵资源表-10.5.14(version 1) 3 3" xfId="4773"/>
    <cellStyle name="差_影片资讯-银幕巨阵-09-11-2 3_★数字银幕巨阵资源表-10.5.14(version 1) 3 4" xfId="4770"/>
    <cellStyle name="差_影片资讯-银幕巨阵-09-11-2 3_★数字银幕巨阵资源表-10.5.14(version 1) 4" xfId="1557"/>
    <cellStyle name="差_影片资讯-银幕巨阵-09-11-2 3_★数字银幕巨阵资源表-10.5.14(version 1) 4 2" xfId="4775"/>
    <cellStyle name="差_影片资讯-银幕巨阵-09-11-2 3_★数字银幕巨阵资源表-10.5.14(version 1) 4 3" xfId="4774"/>
    <cellStyle name="差_影片资讯-银幕巨阵-09-11-2 3_1" xfId="1558"/>
    <cellStyle name="差_影片资讯-银幕巨阵-09-11-2 3_1 2" xfId="1559"/>
    <cellStyle name="差_影片资讯-银幕巨阵-09-11-2 3_1 2 2" xfId="1560"/>
    <cellStyle name="差_影片资讯-银幕巨阵-09-11-2 3_1 2 2 2" xfId="1561"/>
    <cellStyle name="差_影片资讯-银幕巨阵-09-11-2 3_1 2 2 2 2" xfId="4779"/>
    <cellStyle name="差_影片资讯-银幕巨阵-09-11-2 3_1 2 2 2 3" xfId="4778"/>
    <cellStyle name="差_影片资讯-银幕巨阵-09-11-2 3_1 2 2 3" xfId="4780"/>
    <cellStyle name="差_影片资讯-银幕巨阵-09-11-2 3_1 2 2 4" xfId="4777"/>
    <cellStyle name="差_影片资讯-银幕巨阵-09-11-2 3_1 2 3" xfId="1562"/>
    <cellStyle name="差_影片资讯-银幕巨阵-09-11-2 3_1 2 3 2" xfId="4782"/>
    <cellStyle name="差_影片资讯-银幕巨阵-09-11-2 3_1 2 3 3" xfId="4781"/>
    <cellStyle name="差_影片资讯-银幕巨阵-09-11-2 3_1 2 4" xfId="4783"/>
    <cellStyle name="差_影片资讯-银幕巨阵-09-11-2 3_1 2 5" xfId="4776"/>
    <cellStyle name="差_影片资讯-银幕巨阵-09-11-2 3_1 3" xfId="1563"/>
    <cellStyle name="差_影片资讯-银幕巨阵-09-11-2 3_1 3 2" xfId="1564"/>
    <cellStyle name="差_影片资讯-银幕巨阵-09-11-2 3_1 3 2 2" xfId="4786"/>
    <cellStyle name="差_影片资讯-银幕巨阵-09-11-2 3_1 3 2 3" xfId="4785"/>
    <cellStyle name="差_影片资讯-银幕巨阵-09-11-2 3_1 3 3" xfId="4787"/>
    <cellStyle name="差_影片资讯-银幕巨阵-09-11-2 3_1 3 4" xfId="4784"/>
    <cellStyle name="差_影片资讯-银幕巨阵-09-11-2 3_1 4" xfId="1565"/>
    <cellStyle name="差_影片资讯-银幕巨阵-09-11-2 3_1 4 2" xfId="4789"/>
    <cellStyle name="差_影片资讯-银幕巨阵-09-11-2 3_1 4 3" xfId="4788"/>
    <cellStyle name="差_影片资讯-银幕巨阵-09-11-2 3_数字银幕巨阵资源表-10.5.24更新" xfId="1566"/>
    <cellStyle name="差_影片资讯-银幕巨阵-09-11-2 3_数字银幕巨阵资源表-10.5.24更新 2" xfId="1567"/>
    <cellStyle name="差_影片资讯-银幕巨阵-09-11-2 3_数字银幕巨阵资源表-10.5.24更新 2 2" xfId="1568"/>
    <cellStyle name="差_影片资讯-银幕巨阵-09-11-2 3_数字银幕巨阵资源表-10.5.24更新 2 2 2" xfId="1569"/>
    <cellStyle name="差_影片资讯-银幕巨阵-09-11-2 3_数字银幕巨阵资源表-10.5.24更新 2 2 2 2" xfId="4793"/>
    <cellStyle name="差_影片资讯-银幕巨阵-09-11-2 3_数字银幕巨阵资源表-10.5.24更新 2 2 2 3" xfId="4792"/>
    <cellStyle name="差_影片资讯-银幕巨阵-09-11-2 3_数字银幕巨阵资源表-10.5.24更新 2 2 3" xfId="4794"/>
    <cellStyle name="差_影片资讯-银幕巨阵-09-11-2 3_数字银幕巨阵资源表-10.5.24更新 2 2 4" xfId="4791"/>
    <cellStyle name="差_影片资讯-银幕巨阵-09-11-2 3_数字银幕巨阵资源表-10.5.24更新 2 3" xfId="1570"/>
    <cellStyle name="差_影片资讯-银幕巨阵-09-11-2 3_数字银幕巨阵资源表-10.5.24更新 2 3 2" xfId="4796"/>
    <cellStyle name="差_影片资讯-银幕巨阵-09-11-2 3_数字银幕巨阵资源表-10.5.24更新 2 3 3" xfId="4795"/>
    <cellStyle name="差_影片资讯-银幕巨阵-09-11-2 3_数字银幕巨阵资源表-10.5.24更新 2 4" xfId="4797"/>
    <cellStyle name="差_影片资讯-银幕巨阵-09-11-2 3_数字银幕巨阵资源表-10.5.24更新 2 5" xfId="4790"/>
    <cellStyle name="差_影片资讯-银幕巨阵-09-11-2 3_数字银幕巨阵资源表-10.5.24更新 3" xfId="1571"/>
    <cellStyle name="差_影片资讯-银幕巨阵-09-11-2 3_数字银幕巨阵资源表-10.5.24更新 3 2" xfId="1572"/>
    <cellStyle name="差_影片资讯-银幕巨阵-09-11-2 3_数字银幕巨阵资源表-10.5.24更新 3 2 2" xfId="4800"/>
    <cellStyle name="差_影片资讯-银幕巨阵-09-11-2 3_数字银幕巨阵资源表-10.5.24更新 3 2 3" xfId="4799"/>
    <cellStyle name="差_影片资讯-银幕巨阵-09-11-2 3_数字银幕巨阵资源表-10.5.24更新 3 3" xfId="4801"/>
    <cellStyle name="差_影片资讯-银幕巨阵-09-11-2 3_数字银幕巨阵资源表-10.5.24更新 3 4" xfId="4798"/>
    <cellStyle name="差_影片资讯-银幕巨阵-09-11-2 3_数字银幕巨阵资源表-10.5.24更新 4" xfId="1573"/>
    <cellStyle name="差_影片资讯-银幕巨阵-09-11-2 3_数字银幕巨阵资源表-10.5.24更新 4 2" xfId="4803"/>
    <cellStyle name="差_影片资讯-银幕巨阵-09-11-2 3_数字银幕巨阵资源表-10.5.24更新 4 3" xfId="4802"/>
    <cellStyle name="差_影片资讯-银幕巨阵-09-11-2 3_银幕巨阵资源表-10.5.31更新" xfId="1574"/>
    <cellStyle name="差_影片资讯-银幕巨阵-09-11-2 3_银幕巨阵资源表-10.5.31更新 2" xfId="1575"/>
    <cellStyle name="差_影片资讯-银幕巨阵-09-11-2 3_银幕巨阵资源表-10.5.31更新 2 2" xfId="1576"/>
    <cellStyle name="差_影片资讯-银幕巨阵-09-11-2 3_银幕巨阵资源表-10.5.31更新 2 2 2" xfId="1577"/>
    <cellStyle name="差_影片资讯-银幕巨阵-09-11-2 3_银幕巨阵资源表-10.5.31更新 2 2 2 2" xfId="4807"/>
    <cellStyle name="差_影片资讯-银幕巨阵-09-11-2 3_银幕巨阵资源表-10.5.31更新 2 2 2 3" xfId="4806"/>
    <cellStyle name="差_影片资讯-银幕巨阵-09-11-2 3_银幕巨阵资源表-10.5.31更新 2 2 3" xfId="4808"/>
    <cellStyle name="差_影片资讯-银幕巨阵-09-11-2 3_银幕巨阵资源表-10.5.31更新 2 2 4" xfId="4805"/>
    <cellStyle name="差_影片资讯-银幕巨阵-09-11-2 3_银幕巨阵资源表-10.5.31更新 2 3" xfId="1578"/>
    <cellStyle name="差_影片资讯-银幕巨阵-09-11-2 3_银幕巨阵资源表-10.5.31更新 2 3 2" xfId="4810"/>
    <cellStyle name="差_影片资讯-银幕巨阵-09-11-2 3_银幕巨阵资源表-10.5.31更新 2 3 3" xfId="4809"/>
    <cellStyle name="差_影片资讯-银幕巨阵-09-11-2 3_银幕巨阵资源表-10.5.31更新 2 4" xfId="4811"/>
    <cellStyle name="差_影片资讯-银幕巨阵-09-11-2 3_银幕巨阵资源表-10.5.31更新 2 5" xfId="4804"/>
    <cellStyle name="差_影片资讯-银幕巨阵-09-11-2 3_银幕巨阵资源表-10.5.31更新 3" xfId="1579"/>
    <cellStyle name="差_影片资讯-银幕巨阵-09-11-2 3_银幕巨阵资源表-10.5.31更新 3 2" xfId="1580"/>
    <cellStyle name="差_影片资讯-银幕巨阵-09-11-2 3_银幕巨阵资源表-10.5.31更新 3 2 2" xfId="4814"/>
    <cellStyle name="差_影片资讯-银幕巨阵-09-11-2 3_银幕巨阵资源表-10.5.31更新 3 2 3" xfId="4813"/>
    <cellStyle name="差_影片资讯-银幕巨阵-09-11-2 3_银幕巨阵资源表-10.5.31更新 3 3" xfId="4815"/>
    <cellStyle name="差_影片资讯-银幕巨阵-09-11-2 3_银幕巨阵资源表-10.5.31更新 3 4" xfId="4812"/>
    <cellStyle name="差_影片资讯-银幕巨阵-09-11-2 3_银幕巨阵资源表-10.5.31更新 4" xfId="1581"/>
    <cellStyle name="差_影片资讯-银幕巨阵-09-11-2 3_银幕巨阵资源表-10.5.31更新 4 2" xfId="4817"/>
    <cellStyle name="差_影片资讯-银幕巨阵-09-11-2 3_银幕巨阵资源表-10.5.31更新 4 3" xfId="4816"/>
    <cellStyle name="差_影片资讯-银幕巨阵-09-11-2 3_银幕巨阵资源表-10.6.7更新最终版" xfId="1582"/>
    <cellStyle name="差_影片资讯-银幕巨阵-09-11-2 3_银幕巨阵资源表-10.6.7更新最终版 2" xfId="1583"/>
    <cellStyle name="差_影片资讯-银幕巨阵-09-11-2 3_银幕巨阵资源表-10.6.7更新最终版 2 2" xfId="1584"/>
    <cellStyle name="差_影片资讯-银幕巨阵-09-11-2 3_银幕巨阵资源表-10.6.7更新最终版 2 2 2" xfId="1585"/>
    <cellStyle name="差_影片资讯-银幕巨阵-09-11-2 3_银幕巨阵资源表-10.6.7更新最终版 2 2 2 2" xfId="4822"/>
    <cellStyle name="差_影片资讯-银幕巨阵-09-11-2 3_银幕巨阵资源表-10.6.7更新最终版 2 2 2 3" xfId="4821"/>
    <cellStyle name="差_影片资讯-银幕巨阵-09-11-2 3_银幕巨阵资源表-10.6.7更新最终版 2 2 3" xfId="4823"/>
    <cellStyle name="差_影片资讯-银幕巨阵-09-11-2 3_银幕巨阵资源表-10.6.7更新最终版 2 2 4" xfId="4820"/>
    <cellStyle name="差_影片资讯-银幕巨阵-09-11-2 3_银幕巨阵资源表-10.6.7更新最终版 2 3" xfId="1586"/>
    <cellStyle name="差_影片资讯-银幕巨阵-09-11-2 3_银幕巨阵资源表-10.6.7更新最终版 2 3 2" xfId="4825"/>
    <cellStyle name="差_影片资讯-银幕巨阵-09-11-2 3_银幕巨阵资源表-10.6.7更新最终版 2 3 3" xfId="4824"/>
    <cellStyle name="差_影片资讯-银幕巨阵-09-11-2 3_银幕巨阵资源表-10.6.7更新最终版 2 4" xfId="4826"/>
    <cellStyle name="差_影片资讯-银幕巨阵-09-11-2 3_银幕巨阵资源表-10.6.7更新最终版 2 5" xfId="4819"/>
    <cellStyle name="差_影片资讯-银幕巨阵-09-11-2 3_银幕巨阵资源表-10.6.7更新最终版 3" xfId="1587"/>
    <cellStyle name="差_影片资讯-银幕巨阵-09-11-2 3_银幕巨阵资源表-10.6.7更新最终版 3 2" xfId="1588"/>
    <cellStyle name="差_影片资讯-银幕巨阵-09-11-2 3_银幕巨阵资源表-10.6.7更新最终版 3 2 2" xfId="4829"/>
    <cellStyle name="差_影片资讯-银幕巨阵-09-11-2 3_银幕巨阵资源表-10.6.7更新最终版 3 2 3" xfId="4828"/>
    <cellStyle name="差_影片资讯-银幕巨阵-09-11-2 3_银幕巨阵资源表-10.6.7更新最终版 3 3" xfId="4830"/>
    <cellStyle name="差_影片资讯-银幕巨阵-09-11-2 3_银幕巨阵资源表-10.6.7更新最终版 3 4" xfId="4827"/>
    <cellStyle name="差_影片资讯-银幕巨阵-09-11-2 3_银幕巨阵资源表-10.6.7更新最终版 4" xfId="1589"/>
    <cellStyle name="差_影片资讯-银幕巨阵-09-11-2 3_银幕巨阵资源表-10.6.7更新最终版 4 2" xfId="4832"/>
    <cellStyle name="差_影片资讯-银幕巨阵-09-11-2 3_银幕巨阵资源表-10.6.7更新最终版 4 3" xfId="4831"/>
    <cellStyle name="差_影片资讯-银幕巨阵-09-11-2 3_最终版" xfId="1590"/>
    <cellStyle name="差_影片资讯-银幕巨阵-09-11-2 3_最终版 2" xfId="1591"/>
    <cellStyle name="差_影片资讯-银幕巨阵-09-11-2 3_最终版 2 2" xfId="1592"/>
    <cellStyle name="差_影片资讯-银幕巨阵-09-11-2 3_最终版 2 2 2" xfId="1593"/>
    <cellStyle name="差_影片资讯-银幕巨阵-09-11-2 3_最终版 2 2 2 2" xfId="4837"/>
    <cellStyle name="差_影片资讯-银幕巨阵-09-11-2 3_最终版 2 2 2 3" xfId="4836"/>
    <cellStyle name="差_影片资讯-银幕巨阵-09-11-2 3_最终版 2 2 3" xfId="4838"/>
    <cellStyle name="差_影片资讯-银幕巨阵-09-11-2 3_最终版 2 2 4" xfId="4835"/>
    <cellStyle name="差_影片资讯-银幕巨阵-09-11-2 3_最终版 2 3" xfId="1594"/>
    <cellStyle name="差_影片资讯-银幕巨阵-09-11-2 3_最终版 2 3 2" xfId="4840"/>
    <cellStyle name="差_影片资讯-银幕巨阵-09-11-2 3_最终版 2 3 3" xfId="4839"/>
    <cellStyle name="差_影片资讯-银幕巨阵-09-11-2 3_最终版 2 4" xfId="4841"/>
    <cellStyle name="差_影片资讯-银幕巨阵-09-11-2 3_最终版 2 5" xfId="4834"/>
    <cellStyle name="差_影片资讯-银幕巨阵-09-11-2 3_最终版 3" xfId="1595"/>
    <cellStyle name="差_影片资讯-银幕巨阵-09-11-2 3_最终版 3 2" xfId="1596"/>
    <cellStyle name="差_影片资讯-银幕巨阵-09-11-2 3_最终版 3 2 2" xfId="4844"/>
    <cellStyle name="差_影片资讯-银幕巨阵-09-11-2 3_最终版 3 2 3" xfId="4843"/>
    <cellStyle name="差_影片资讯-银幕巨阵-09-11-2 3_最终版 3 3" xfId="4845"/>
    <cellStyle name="差_影片资讯-银幕巨阵-09-11-2 3_最终版 3 4" xfId="4842"/>
    <cellStyle name="差_影片资讯-银幕巨阵-09-11-2 3_最终版 4" xfId="1597"/>
    <cellStyle name="差_影片资讯-银幕巨阵-09-11-2 3_最终版 4 2" xfId="4847"/>
    <cellStyle name="差_影片资讯-银幕巨阵-09-11-2 3_最终版 4 3" xfId="4846"/>
    <cellStyle name="差_影片资讯-银幕巨阵-09-11-2 4" xfId="1598"/>
    <cellStyle name="差_影片资讯-银幕巨阵-09-11-2 4 2" xfId="1599"/>
    <cellStyle name="差_影片资讯-银幕巨阵-09-11-2 4 2 2" xfId="1600"/>
    <cellStyle name="差_影片资讯-银幕巨阵-09-11-2 4 2 2 2" xfId="4851"/>
    <cellStyle name="差_影片资讯-银幕巨阵-09-11-2 4 2 2 3" xfId="4850"/>
    <cellStyle name="差_影片资讯-银幕巨阵-09-11-2 4 2 3" xfId="4852"/>
    <cellStyle name="差_影片资讯-银幕巨阵-09-11-2 4 2 4" xfId="4849"/>
    <cellStyle name="差_影片资讯-银幕巨阵-09-11-2 4 3" xfId="1601"/>
    <cellStyle name="差_影片资讯-银幕巨阵-09-11-2 4 3 2" xfId="4854"/>
    <cellStyle name="差_影片资讯-银幕巨阵-09-11-2 4 3 3" xfId="4853"/>
    <cellStyle name="差_影片资讯-银幕巨阵-09-11-2 4 4" xfId="4855"/>
    <cellStyle name="差_影片资讯-银幕巨阵-09-11-2 4 5" xfId="4848"/>
    <cellStyle name="差_影片资讯-银幕巨阵-09-11-2 5" xfId="1602"/>
    <cellStyle name="差_影片资讯-银幕巨阵-09-11-2 5 2" xfId="1603"/>
    <cellStyle name="差_影片资讯-银幕巨阵-09-11-2 5 2 2" xfId="4858"/>
    <cellStyle name="差_影片资讯-银幕巨阵-09-11-2 5 2 3" xfId="4857"/>
    <cellStyle name="差_影片资讯-银幕巨阵-09-11-2 5 3" xfId="4859"/>
    <cellStyle name="差_影片资讯-银幕巨阵-09-11-2 5 4" xfId="4856"/>
    <cellStyle name="差_影片资讯-银幕巨阵-09-11-2 6" xfId="1604"/>
    <cellStyle name="差_影片资讯-银幕巨阵-09-11-2 6 2" xfId="4861"/>
    <cellStyle name="差_影片资讯-银幕巨阵-09-11-2 6 3" xfId="4860"/>
    <cellStyle name="差_影片资讯-银幕巨阵-2010-01-04" xfId="1605"/>
    <cellStyle name="差_影片资讯-银幕巨阵-2010-01-04 2" xfId="1606"/>
    <cellStyle name="差_影片资讯-银幕巨阵-2010-01-04 2 2" xfId="1607"/>
    <cellStyle name="差_影片资讯-银幕巨阵-2010-01-04 2 2 2" xfId="1608"/>
    <cellStyle name="差_影片资讯-银幕巨阵-2010-01-04 2 2 2 2" xfId="1609"/>
    <cellStyle name="差_影片资讯-银幕巨阵-2010-01-04 2 2 2 2 2" xfId="4867"/>
    <cellStyle name="差_影片资讯-银幕巨阵-2010-01-04 2 2 2 2 3" xfId="4866"/>
    <cellStyle name="差_影片资讯-银幕巨阵-2010-01-04 2 2 2 3" xfId="4868"/>
    <cellStyle name="差_影片资讯-银幕巨阵-2010-01-04 2 2 2 4" xfId="4865"/>
    <cellStyle name="差_影片资讯-银幕巨阵-2010-01-04 2 2 3" xfId="1610"/>
    <cellStyle name="差_影片资讯-银幕巨阵-2010-01-04 2 2 3 2" xfId="4870"/>
    <cellStyle name="差_影片资讯-银幕巨阵-2010-01-04 2 2 3 3" xfId="4869"/>
    <cellStyle name="差_影片资讯-银幕巨阵-2010-01-04 2 2 4" xfId="4871"/>
    <cellStyle name="差_影片资讯-银幕巨阵-2010-01-04 2 2 5" xfId="4864"/>
    <cellStyle name="差_影片资讯-银幕巨阵-2010-01-04 2 3" xfId="1611"/>
    <cellStyle name="差_影片资讯-银幕巨阵-2010-01-04 2 3 2" xfId="1612"/>
    <cellStyle name="差_影片资讯-银幕巨阵-2010-01-04 2 3 2 2" xfId="1613"/>
    <cellStyle name="差_影片资讯-银幕巨阵-2010-01-04 2 3 2 2 2" xfId="4875"/>
    <cellStyle name="差_影片资讯-银幕巨阵-2010-01-04 2 3 2 2 3" xfId="4874"/>
    <cellStyle name="差_影片资讯-银幕巨阵-2010-01-04 2 3 2 3" xfId="4876"/>
    <cellStyle name="差_影片资讯-银幕巨阵-2010-01-04 2 3 2 4" xfId="4873"/>
    <cellStyle name="差_影片资讯-银幕巨阵-2010-01-04 2 3 3" xfId="1614"/>
    <cellStyle name="差_影片资讯-银幕巨阵-2010-01-04 2 3 3 2" xfId="4878"/>
    <cellStyle name="差_影片资讯-银幕巨阵-2010-01-04 2 3 3 3" xfId="4877"/>
    <cellStyle name="差_影片资讯-银幕巨阵-2010-01-04 2 4" xfId="1615"/>
    <cellStyle name="差_影片资讯-银幕巨阵-2010-01-04 2 4 2" xfId="1616"/>
    <cellStyle name="差_影片资讯-银幕巨阵-2010-01-04 2 4 2 2" xfId="4881"/>
    <cellStyle name="差_影片资讯-银幕巨阵-2010-01-04 2 4 2 3" xfId="4880"/>
    <cellStyle name="差_影片资讯-银幕巨阵-2010-01-04 2 4 3" xfId="4882"/>
    <cellStyle name="差_影片资讯-银幕巨阵-2010-01-04 2 4 4" xfId="4879"/>
    <cellStyle name="差_影片资讯-银幕巨阵-2010-01-04 2_★数字银幕巨阵资源表-10.5.14(version 1)" xfId="1617"/>
    <cellStyle name="差_影片资讯-银幕巨阵-2010-01-04 2_★数字银幕巨阵资源表-10.5.14(version 1) 2" xfId="1618"/>
    <cellStyle name="差_影片资讯-银幕巨阵-2010-01-04 2_★数字银幕巨阵资源表-10.5.14(version 1) 2 2" xfId="1619"/>
    <cellStyle name="差_影片资讯-银幕巨阵-2010-01-04 2_★数字银幕巨阵资源表-10.5.14(version 1) 2 2 2" xfId="1620"/>
    <cellStyle name="差_影片资讯-银幕巨阵-2010-01-04 2_★数字银幕巨阵资源表-10.5.14(version 1) 2 2 2 2" xfId="4887"/>
    <cellStyle name="差_影片资讯-银幕巨阵-2010-01-04 2_★数字银幕巨阵资源表-10.5.14(version 1) 2 2 2 3" xfId="4886"/>
    <cellStyle name="差_影片资讯-银幕巨阵-2010-01-04 2_★数字银幕巨阵资源表-10.5.14(version 1) 2 2 3" xfId="4888"/>
    <cellStyle name="差_影片资讯-银幕巨阵-2010-01-04 2_★数字银幕巨阵资源表-10.5.14(version 1) 2 2 4" xfId="4885"/>
    <cellStyle name="差_影片资讯-银幕巨阵-2010-01-04 2_★数字银幕巨阵资源表-10.5.14(version 1) 2 3" xfId="1621"/>
    <cellStyle name="差_影片资讯-银幕巨阵-2010-01-04 2_★数字银幕巨阵资源表-10.5.14(version 1) 2 3 2" xfId="4890"/>
    <cellStyle name="差_影片资讯-银幕巨阵-2010-01-04 2_★数字银幕巨阵资源表-10.5.14(version 1) 2 3 3" xfId="4889"/>
    <cellStyle name="差_影片资讯-银幕巨阵-2010-01-04 2_★数字银幕巨阵资源表-10.5.14(version 1) 2 4" xfId="4891"/>
    <cellStyle name="差_影片资讯-银幕巨阵-2010-01-04 2_★数字银幕巨阵资源表-10.5.14(version 1) 2 5" xfId="4884"/>
    <cellStyle name="差_影片资讯-银幕巨阵-2010-01-04 2_★数字银幕巨阵资源表-10.5.14(version 1) 3" xfId="1622"/>
    <cellStyle name="差_影片资讯-银幕巨阵-2010-01-04 2_★数字银幕巨阵资源表-10.5.14(version 1) 3 2" xfId="1623"/>
    <cellStyle name="差_影片资讯-银幕巨阵-2010-01-04 2_★数字银幕巨阵资源表-10.5.14(version 1) 3 2 2" xfId="4894"/>
    <cellStyle name="差_影片资讯-银幕巨阵-2010-01-04 2_★数字银幕巨阵资源表-10.5.14(version 1) 3 2 3" xfId="4893"/>
    <cellStyle name="差_影片资讯-银幕巨阵-2010-01-04 2_★数字银幕巨阵资源表-10.5.14(version 1) 3 3" xfId="4895"/>
    <cellStyle name="差_影片资讯-银幕巨阵-2010-01-04 2_★数字银幕巨阵资源表-10.5.14(version 1) 3 4" xfId="4892"/>
    <cellStyle name="差_影片资讯-银幕巨阵-2010-01-04 2_★数字银幕巨阵资源表-10.5.14(version 1) 4" xfId="1624"/>
    <cellStyle name="差_影片资讯-银幕巨阵-2010-01-04 2_★数字银幕巨阵资源表-10.5.14(version 1) 4 2" xfId="4897"/>
    <cellStyle name="差_影片资讯-银幕巨阵-2010-01-04 2_★数字银幕巨阵资源表-10.5.14(version 1) 4 3" xfId="4896"/>
    <cellStyle name="差_影片资讯-银幕巨阵-2010-01-04 2_1" xfId="1625"/>
    <cellStyle name="差_影片资讯-银幕巨阵-2010-01-04 2_1 2" xfId="1626"/>
    <cellStyle name="差_影片资讯-银幕巨阵-2010-01-04 2_1 2 2" xfId="1627"/>
    <cellStyle name="差_影片资讯-银幕巨阵-2010-01-04 2_1 2 2 2" xfId="1628"/>
    <cellStyle name="差_影片资讯-银幕巨阵-2010-01-04 2_1 2 2 2 2" xfId="4902"/>
    <cellStyle name="差_影片资讯-银幕巨阵-2010-01-04 2_1 2 2 2 3" xfId="4901"/>
    <cellStyle name="差_影片资讯-银幕巨阵-2010-01-04 2_1 2 2 3" xfId="4903"/>
    <cellStyle name="差_影片资讯-银幕巨阵-2010-01-04 2_1 2 2 4" xfId="4900"/>
    <cellStyle name="差_影片资讯-银幕巨阵-2010-01-04 2_1 2 3" xfId="1629"/>
    <cellStyle name="差_影片资讯-银幕巨阵-2010-01-04 2_1 2 3 2" xfId="4905"/>
    <cellStyle name="差_影片资讯-银幕巨阵-2010-01-04 2_1 2 3 3" xfId="4904"/>
    <cellStyle name="差_影片资讯-银幕巨阵-2010-01-04 2_1 2 4" xfId="4906"/>
    <cellStyle name="差_影片资讯-银幕巨阵-2010-01-04 2_1 2 5" xfId="4899"/>
    <cellStyle name="差_影片资讯-银幕巨阵-2010-01-04 2_1 3" xfId="1630"/>
    <cellStyle name="差_影片资讯-银幕巨阵-2010-01-04 2_1 3 2" xfId="1631"/>
    <cellStyle name="差_影片资讯-银幕巨阵-2010-01-04 2_1 3 2 2" xfId="4909"/>
    <cellStyle name="差_影片资讯-银幕巨阵-2010-01-04 2_1 3 2 3" xfId="4908"/>
    <cellStyle name="差_影片资讯-银幕巨阵-2010-01-04 2_1 3 3" xfId="4910"/>
    <cellStyle name="差_影片资讯-银幕巨阵-2010-01-04 2_1 3 4" xfId="4907"/>
    <cellStyle name="差_影片资讯-银幕巨阵-2010-01-04 2_1 4" xfId="1632"/>
    <cellStyle name="差_影片资讯-银幕巨阵-2010-01-04 2_1 4 2" xfId="4912"/>
    <cellStyle name="差_影片资讯-银幕巨阵-2010-01-04 2_1 4 3" xfId="4911"/>
    <cellStyle name="差_影片资讯-银幕巨阵-2010-01-04 2_数字银幕巨阵资源表-10.5.24更新" xfId="1633"/>
    <cellStyle name="差_影片资讯-银幕巨阵-2010-01-04 2_数字银幕巨阵资源表-10.5.24更新 2" xfId="1634"/>
    <cellStyle name="差_影片资讯-银幕巨阵-2010-01-04 2_数字银幕巨阵资源表-10.5.24更新 2 2" xfId="1635"/>
    <cellStyle name="差_影片资讯-银幕巨阵-2010-01-04 2_数字银幕巨阵资源表-10.5.24更新 2 2 2" xfId="1636"/>
    <cellStyle name="差_影片资讯-银幕巨阵-2010-01-04 2_数字银幕巨阵资源表-10.5.24更新 2 2 2 2" xfId="4917"/>
    <cellStyle name="差_影片资讯-银幕巨阵-2010-01-04 2_数字银幕巨阵资源表-10.5.24更新 2 2 2 3" xfId="4916"/>
    <cellStyle name="差_影片资讯-银幕巨阵-2010-01-04 2_数字银幕巨阵资源表-10.5.24更新 2 2 3" xfId="4918"/>
    <cellStyle name="差_影片资讯-银幕巨阵-2010-01-04 2_数字银幕巨阵资源表-10.5.24更新 2 2 4" xfId="4915"/>
    <cellStyle name="差_影片资讯-银幕巨阵-2010-01-04 2_数字银幕巨阵资源表-10.5.24更新 2 3" xfId="1637"/>
    <cellStyle name="差_影片资讯-银幕巨阵-2010-01-04 2_数字银幕巨阵资源表-10.5.24更新 2 3 2" xfId="4920"/>
    <cellStyle name="差_影片资讯-银幕巨阵-2010-01-04 2_数字银幕巨阵资源表-10.5.24更新 2 3 3" xfId="4919"/>
    <cellStyle name="差_影片资讯-银幕巨阵-2010-01-04 2_数字银幕巨阵资源表-10.5.24更新 2 4" xfId="4921"/>
    <cellStyle name="差_影片资讯-银幕巨阵-2010-01-04 2_数字银幕巨阵资源表-10.5.24更新 2 5" xfId="4914"/>
    <cellStyle name="差_影片资讯-银幕巨阵-2010-01-04 2_数字银幕巨阵资源表-10.5.24更新 3" xfId="1638"/>
    <cellStyle name="差_影片资讯-银幕巨阵-2010-01-04 2_数字银幕巨阵资源表-10.5.24更新 3 2" xfId="1639"/>
    <cellStyle name="差_影片资讯-银幕巨阵-2010-01-04 2_数字银幕巨阵资源表-10.5.24更新 3 2 2" xfId="4924"/>
    <cellStyle name="差_影片资讯-银幕巨阵-2010-01-04 2_数字银幕巨阵资源表-10.5.24更新 3 2 3" xfId="4923"/>
    <cellStyle name="差_影片资讯-银幕巨阵-2010-01-04 2_数字银幕巨阵资源表-10.5.24更新 3 3" xfId="4925"/>
    <cellStyle name="差_影片资讯-银幕巨阵-2010-01-04 2_数字银幕巨阵资源表-10.5.24更新 3 4" xfId="4922"/>
    <cellStyle name="差_影片资讯-银幕巨阵-2010-01-04 2_数字银幕巨阵资源表-10.5.24更新 4" xfId="1640"/>
    <cellStyle name="差_影片资讯-银幕巨阵-2010-01-04 2_数字银幕巨阵资源表-10.5.24更新 4 2" xfId="4927"/>
    <cellStyle name="差_影片资讯-银幕巨阵-2010-01-04 2_数字银幕巨阵资源表-10.5.24更新 4 3" xfId="4926"/>
    <cellStyle name="差_影片资讯-银幕巨阵-2010-01-04 2_银幕巨阵资源表-10.5.31更新" xfId="1641"/>
    <cellStyle name="差_影片资讯-银幕巨阵-2010-01-04 2_银幕巨阵资源表-10.5.31更新 2" xfId="1642"/>
    <cellStyle name="差_影片资讯-银幕巨阵-2010-01-04 2_银幕巨阵资源表-10.5.31更新 2 2" xfId="1643"/>
    <cellStyle name="差_影片资讯-银幕巨阵-2010-01-04 2_银幕巨阵资源表-10.5.31更新 2 2 2" xfId="1644"/>
    <cellStyle name="差_影片资讯-银幕巨阵-2010-01-04 2_银幕巨阵资源表-10.5.31更新 2 2 2 2" xfId="4932"/>
    <cellStyle name="差_影片资讯-银幕巨阵-2010-01-04 2_银幕巨阵资源表-10.5.31更新 2 2 2 3" xfId="4931"/>
    <cellStyle name="差_影片资讯-银幕巨阵-2010-01-04 2_银幕巨阵资源表-10.5.31更新 2 2 3" xfId="4933"/>
    <cellStyle name="差_影片资讯-银幕巨阵-2010-01-04 2_银幕巨阵资源表-10.5.31更新 2 2 4" xfId="4930"/>
    <cellStyle name="差_影片资讯-银幕巨阵-2010-01-04 2_银幕巨阵资源表-10.5.31更新 2 3" xfId="1645"/>
    <cellStyle name="差_影片资讯-银幕巨阵-2010-01-04 2_银幕巨阵资源表-10.5.31更新 2 3 2" xfId="4935"/>
    <cellStyle name="差_影片资讯-银幕巨阵-2010-01-04 2_银幕巨阵资源表-10.5.31更新 2 3 3" xfId="4934"/>
    <cellStyle name="差_影片资讯-银幕巨阵-2010-01-04 2_银幕巨阵资源表-10.5.31更新 2 4" xfId="4936"/>
    <cellStyle name="差_影片资讯-银幕巨阵-2010-01-04 2_银幕巨阵资源表-10.5.31更新 2 5" xfId="4929"/>
    <cellStyle name="差_影片资讯-银幕巨阵-2010-01-04 2_银幕巨阵资源表-10.5.31更新 3" xfId="1646"/>
    <cellStyle name="差_影片资讯-银幕巨阵-2010-01-04 2_银幕巨阵资源表-10.5.31更新 3 2" xfId="1647"/>
    <cellStyle name="差_影片资讯-银幕巨阵-2010-01-04 2_银幕巨阵资源表-10.5.31更新 3 2 2" xfId="4939"/>
    <cellStyle name="差_影片资讯-银幕巨阵-2010-01-04 2_银幕巨阵资源表-10.5.31更新 3 2 3" xfId="4938"/>
    <cellStyle name="差_影片资讯-银幕巨阵-2010-01-04 2_银幕巨阵资源表-10.5.31更新 3 3" xfId="4940"/>
    <cellStyle name="差_影片资讯-银幕巨阵-2010-01-04 2_银幕巨阵资源表-10.5.31更新 3 4" xfId="4937"/>
    <cellStyle name="差_影片资讯-银幕巨阵-2010-01-04 2_银幕巨阵资源表-10.5.31更新 4" xfId="1648"/>
    <cellStyle name="差_影片资讯-银幕巨阵-2010-01-04 2_银幕巨阵资源表-10.5.31更新 4 2" xfId="4942"/>
    <cellStyle name="差_影片资讯-银幕巨阵-2010-01-04 2_银幕巨阵资源表-10.5.31更新 4 3" xfId="4941"/>
    <cellStyle name="差_影片资讯-银幕巨阵-2010-01-04 2_银幕巨阵资源表-10.6.7更新最终版" xfId="1649"/>
    <cellStyle name="差_影片资讯-银幕巨阵-2010-01-04 2_银幕巨阵资源表-10.6.7更新最终版 2" xfId="1650"/>
    <cellStyle name="差_影片资讯-银幕巨阵-2010-01-04 2_银幕巨阵资源表-10.6.7更新最终版 2 2" xfId="1651"/>
    <cellStyle name="差_影片资讯-银幕巨阵-2010-01-04 2_银幕巨阵资源表-10.6.7更新最终版 2 2 2" xfId="1652"/>
    <cellStyle name="差_影片资讯-银幕巨阵-2010-01-04 2_银幕巨阵资源表-10.6.7更新最终版 2 2 2 2" xfId="4947"/>
    <cellStyle name="差_影片资讯-银幕巨阵-2010-01-04 2_银幕巨阵资源表-10.6.7更新最终版 2 2 2 3" xfId="4946"/>
    <cellStyle name="差_影片资讯-银幕巨阵-2010-01-04 2_银幕巨阵资源表-10.6.7更新最终版 2 2 3" xfId="4948"/>
    <cellStyle name="差_影片资讯-银幕巨阵-2010-01-04 2_银幕巨阵资源表-10.6.7更新最终版 2 2 4" xfId="4945"/>
    <cellStyle name="差_影片资讯-银幕巨阵-2010-01-04 2_银幕巨阵资源表-10.6.7更新最终版 2 3" xfId="1653"/>
    <cellStyle name="差_影片资讯-银幕巨阵-2010-01-04 2_银幕巨阵资源表-10.6.7更新最终版 2 3 2" xfId="4950"/>
    <cellStyle name="差_影片资讯-银幕巨阵-2010-01-04 2_银幕巨阵资源表-10.6.7更新最终版 2 3 3" xfId="4949"/>
    <cellStyle name="差_影片资讯-银幕巨阵-2010-01-04 2_银幕巨阵资源表-10.6.7更新最终版 2 4" xfId="4951"/>
    <cellStyle name="差_影片资讯-银幕巨阵-2010-01-04 2_银幕巨阵资源表-10.6.7更新最终版 2 5" xfId="4944"/>
    <cellStyle name="差_影片资讯-银幕巨阵-2010-01-04 2_银幕巨阵资源表-10.6.7更新最终版 3" xfId="1654"/>
    <cellStyle name="差_影片资讯-银幕巨阵-2010-01-04 2_银幕巨阵资源表-10.6.7更新最终版 3 2" xfId="1655"/>
    <cellStyle name="差_影片资讯-银幕巨阵-2010-01-04 2_银幕巨阵资源表-10.6.7更新最终版 3 2 2" xfId="4954"/>
    <cellStyle name="差_影片资讯-银幕巨阵-2010-01-04 2_银幕巨阵资源表-10.6.7更新最终版 3 2 3" xfId="4953"/>
    <cellStyle name="差_影片资讯-银幕巨阵-2010-01-04 2_银幕巨阵资源表-10.6.7更新最终版 3 3" xfId="4955"/>
    <cellStyle name="差_影片资讯-银幕巨阵-2010-01-04 2_银幕巨阵资源表-10.6.7更新最终版 3 4" xfId="4952"/>
    <cellStyle name="差_影片资讯-银幕巨阵-2010-01-04 2_银幕巨阵资源表-10.6.7更新最终版 4" xfId="1656"/>
    <cellStyle name="差_影片资讯-银幕巨阵-2010-01-04 2_银幕巨阵资源表-10.6.7更新最终版 4 2" xfId="4957"/>
    <cellStyle name="差_影片资讯-银幕巨阵-2010-01-04 2_银幕巨阵资源表-10.6.7更新最终版 4 3" xfId="4956"/>
    <cellStyle name="差_影片资讯-银幕巨阵-2010-01-04 2_最终版" xfId="1657"/>
    <cellStyle name="差_影片资讯-银幕巨阵-2010-01-04 2_最终版 2" xfId="1658"/>
    <cellStyle name="差_影片资讯-银幕巨阵-2010-01-04 2_最终版 2 2" xfId="1659"/>
    <cellStyle name="差_影片资讯-银幕巨阵-2010-01-04 2_最终版 2 2 2" xfId="1660"/>
    <cellStyle name="差_影片资讯-银幕巨阵-2010-01-04 2_最终版 2 2 2 2" xfId="4962"/>
    <cellStyle name="差_影片资讯-银幕巨阵-2010-01-04 2_最终版 2 2 2 3" xfId="4961"/>
    <cellStyle name="差_影片资讯-银幕巨阵-2010-01-04 2_最终版 2 2 3" xfId="4963"/>
    <cellStyle name="差_影片资讯-银幕巨阵-2010-01-04 2_最终版 2 2 4" xfId="4960"/>
    <cellStyle name="差_影片资讯-银幕巨阵-2010-01-04 2_最终版 2 3" xfId="1661"/>
    <cellStyle name="差_影片资讯-银幕巨阵-2010-01-04 2_最终版 2 3 2" xfId="4965"/>
    <cellStyle name="差_影片资讯-银幕巨阵-2010-01-04 2_最终版 2 3 3" xfId="4964"/>
    <cellStyle name="差_影片资讯-银幕巨阵-2010-01-04 2_最终版 2 4" xfId="4966"/>
    <cellStyle name="差_影片资讯-银幕巨阵-2010-01-04 2_最终版 2 5" xfId="4959"/>
    <cellStyle name="差_影片资讯-银幕巨阵-2010-01-04 2_最终版 3" xfId="1662"/>
    <cellStyle name="差_影片资讯-银幕巨阵-2010-01-04 2_最终版 3 2" xfId="1663"/>
    <cellStyle name="差_影片资讯-银幕巨阵-2010-01-04 2_最终版 3 2 2" xfId="4969"/>
    <cellStyle name="差_影片资讯-银幕巨阵-2010-01-04 2_最终版 3 2 3" xfId="4968"/>
    <cellStyle name="差_影片资讯-银幕巨阵-2010-01-04 2_最终版 3 3" xfId="4970"/>
    <cellStyle name="差_影片资讯-银幕巨阵-2010-01-04 2_最终版 3 4" xfId="4967"/>
    <cellStyle name="差_影片资讯-银幕巨阵-2010-01-04 2_最终版 4" xfId="1664"/>
    <cellStyle name="差_影片资讯-银幕巨阵-2010-01-04 2_最终版 4 2" xfId="4972"/>
    <cellStyle name="差_影片资讯-银幕巨阵-2010-01-04 2_最终版 4 3" xfId="4971"/>
    <cellStyle name="差_影片资讯-银幕巨阵-2010-01-04 3" xfId="1665"/>
    <cellStyle name="差_影片资讯-银幕巨阵-2010-01-04 3 2" xfId="1666"/>
    <cellStyle name="差_影片资讯-银幕巨阵-2010-01-04 3 2 2" xfId="1667"/>
    <cellStyle name="差_影片资讯-银幕巨阵-2010-01-04 3 2 2 2" xfId="1668"/>
    <cellStyle name="差_影片资讯-银幕巨阵-2010-01-04 3 2 2 2 2" xfId="4977"/>
    <cellStyle name="差_影片资讯-银幕巨阵-2010-01-04 3 2 2 2 3" xfId="4976"/>
    <cellStyle name="差_影片资讯-银幕巨阵-2010-01-04 3 2 2 3" xfId="4978"/>
    <cellStyle name="差_影片资讯-银幕巨阵-2010-01-04 3 2 2 4" xfId="4975"/>
    <cellStyle name="差_影片资讯-银幕巨阵-2010-01-04 3 2 3" xfId="1669"/>
    <cellStyle name="差_影片资讯-银幕巨阵-2010-01-04 3 2 3 2" xfId="4980"/>
    <cellStyle name="差_影片资讯-银幕巨阵-2010-01-04 3 2 3 3" xfId="4979"/>
    <cellStyle name="差_影片资讯-银幕巨阵-2010-01-04 3 2 4" xfId="4981"/>
    <cellStyle name="差_影片资讯-银幕巨阵-2010-01-04 3 2 5" xfId="4974"/>
    <cellStyle name="差_影片资讯-银幕巨阵-2010-01-04 3 3" xfId="1670"/>
    <cellStyle name="差_影片资讯-银幕巨阵-2010-01-04 3 3 2" xfId="1671"/>
    <cellStyle name="差_影片资讯-银幕巨阵-2010-01-04 3 3 2 2" xfId="1672"/>
    <cellStyle name="差_影片资讯-银幕巨阵-2010-01-04 3 3 2 2 2" xfId="4985"/>
    <cellStyle name="差_影片资讯-银幕巨阵-2010-01-04 3 3 2 2 3" xfId="4984"/>
    <cellStyle name="差_影片资讯-银幕巨阵-2010-01-04 3 3 2 3" xfId="4986"/>
    <cellStyle name="差_影片资讯-银幕巨阵-2010-01-04 3 3 2 4" xfId="4983"/>
    <cellStyle name="差_影片资讯-银幕巨阵-2010-01-04 3 3 3" xfId="1673"/>
    <cellStyle name="差_影片资讯-银幕巨阵-2010-01-04 3 3 3 2" xfId="4988"/>
    <cellStyle name="差_影片资讯-银幕巨阵-2010-01-04 3 3 3 3" xfId="4987"/>
    <cellStyle name="差_影片资讯-银幕巨阵-2010-01-04 3 4" xfId="1674"/>
    <cellStyle name="差_影片资讯-银幕巨阵-2010-01-04 3 4 2" xfId="1675"/>
    <cellStyle name="差_影片资讯-银幕巨阵-2010-01-04 3 4 2 2" xfId="4991"/>
    <cellStyle name="差_影片资讯-银幕巨阵-2010-01-04 3 4 2 3" xfId="4990"/>
    <cellStyle name="差_影片资讯-银幕巨阵-2010-01-04 3 4 3" xfId="4992"/>
    <cellStyle name="差_影片资讯-银幕巨阵-2010-01-04 3 4 4" xfId="4989"/>
    <cellStyle name="差_影片资讯-银幕巨阵-2010-01-04 3_★数字银幕巨阵资源表-10.5.14(version 1)" xfId="1676"/>
    <cellStyle name="差_影片资讯-银幕巨阵-2010-01-04 3_★数字银幕巨阵资源表-10.5.14(version 1) 2" xfId="1677"/>
    <cellStyle name="差_影片资讯-银幕巨阵-2010-01-04 3_★数字银幕巨阵资源表-10.5.14(version 1) 2 2" xfId="1678"/>
    <cellStyle name="差_影片资讯-银幕巨阵-2010-01-04 3_★数字银幕巨阵资源表-10.5.14(version 1) 2 2 2" xfId="1679"/>
    <cellStyle name="差_影片资讯-银幕巨阵-2010-01-04 3_★数字银幕巨阵资源表-10.5.14(version 1) 2 2 2 2" xfId="4997"/>
    <cellStyle name="差_影片资讯-银幕巨阵-2010-01-04 3_★数字银幕巨阵资源表-10.5.14(version 1) 2 2 2 3" xfId="4996"/>
    <cellStyle name="差_影片资讯-银幕巨阵-2010-01-04 3_★数字银幕巨阵资源表-10.5.14(version 1) 2 2 3" xfId="4998"/>
    <cellStyle name="差_影片资讯-银幕巨阵-2010-01-04 3_★数字银幕巨阵资源表-10.5.14(version 1) 2 2 4" xfId="4995"/>
    <cellStyle name="差_影片资讯-银幕巨阵-2010-01-04 3_★数字银幕巨阵资源表-10.5.14(version 1) 2 3" xfId="1680"/>
    <cellStyle name="差_影片资讯-银幕巨阵-2010-01-04 3_★数字银幕巨阵资源表-10.5.14(version 1) 2 3 2" xfId="5000"/>
    <cellStyle name="差_影片资讯-银幕巨阵-2010-01-04 3_★数字银幕巨阵资源表-10.5.14(version 1) 2 3 3" xfId="4999"/>
    <cellStyle name="差_影片资讯-银幕巨阵-2010-01-04 3_★数字银幕巨阵资源表-10.5.14(version 1) 2 4" xfId="5001"/>
    <cellStyle name="差_影片资讯-银幕巨阵-2010-01-04 3_★数字银幕巨阵资源表-10.5.14(version 1) 2 5" xfId="4994"/>
    <cellStyle name="差_影片资讯-银幕巨阵-2010-01-04 3_★数字银幕巨阵资源表-10.5.14(version 1) 3" xfId="1681"/>
    <cellStyle name="差_影片资讯-银幕巨阵-2010-01-04 3_★数字银幕巨阵资源表-10.5.14(version 1) 3 2" xfId="1682"/>
    <cellStyle name="差_影片资讯-银幕巨阵-2010-01-04 3_★数字银幕巨阵资源表-10.5.14(version 1) 3 2 2" xfId="5004"/>
    <cellStyle name="差_影片资讯-银幕巨阵-2010-01-04 3_★数字银幕巨阵资源表-10.5.14(version 1) 3 2 3" xfId="5003"/>
    <cellStyle name="差_影片资讯-银幕巨阵-2010-01-04 3_★数字银幕巨阵资源表-10.5.14(version 1) 3 3" xfId="5005"/>
    <cellStyle name="差_影片资讯-银幕巨阵-2010-01-04 3_★数字银幕巨阵资源表-10.5.14(version 1) 3 4" xfId="5002"/>
    <cellStyle name="差_影片资讯-银幕巨阵-2010-01-04 3_★数字银幕巨阵资源表-10.5.14(version 1) 4" xfId="1683"/>
    <cellStyle name="差_影片资讯-银幕巨阵-2010-01-04 3_★数字银幕巨阵资源表-10.5.14(version 1) 4 2" xfId="5007"/>
    <cellStyle name="差_影片资讯-银幕巨阵-2010-01-04 3_★数字银幕巨阵资源表-10.5.14(version 1) 4 3" xfId="5006"/>
    <cellStyle name="差_影片资讯-银幕巨阵-2010-01-04 3_1" xfId="1684"/>
    <cellStyle name="差_影片资讯-银幕巨阵-2010-01-04 3_1 2" xfId="1685"/>
    <cellStyle name="差_影片资讯-银幕巨阵-2010-01-04 3_1 2 2" xfId="1686"/>
    <cellStyle name="差_影片资讯-银幕巨阵-2010-01-04 3_1 2 2 2" xfId="1687"/>
    <cellStyle name="差_影片资讯-银幕巨阵-2010-01-04 3_1 2 2 2 2" xfId="5012"/>
    <cellStyle name="差_影片资讯-银幕巨阵-2010-01-04 3_1 2 2 2 3" xfId="5011"/>
    <cellStyle name="差_影片资讯-银幕巨阵-2010-01-04 3_1 2 2 3" xfId="5013"/>
    <cellStyle name="差_影片资讯-银幕巨阵-2010-01-04 3_1 2 2 4" xfId="5010"/>
    <cellStyle name="差_影片资讯-银幕巨阵-2010-01-04 3_1 2 3" xfId="1688"/>
    <cellStyle name="差_影片资讯-银幕巨阵-2010-01-04 3_1 2 3 2" xfId="5015"/>
    <cellStyle name="差_影片资讯-银幕巨阵-2010-01-04 3_1 2 3 3" xfId="5014"/>
    <cellStyle name="差_影片资讯-银幕巨阵-2010-01-04 3_1 2 4" xfId="5016"/>
    <cellStyle name="差_影片资讯-银幕巨阵-2010-01-04 3_1 2 5" xfId="5009"/>
    <cellStyle name="差_影片资讯-银幕巨阵-2010-01-04 3_1 3" xfId="1689"/>
    <cellStyle name="差_影片资讯-银幕巨阵-2010-01-04 3_1 3 2" xfId="1690"/>
    <cellStyle name="差_影片资讯-银幕巨阵-2010-01-04 3_1 3 2 2" xfId="5019"/>
    <cellStyle name="差_影片资讯-银幕巨阵-2010-01-04 3_1 3 2 3" xfId="5018"/>
    <cellStyle name="差_影片资讯-银幕巨阵-2010-01-04 3_1 3 3" xfId="5020"/>
    <cellStyle name="差_影片资讯-银幕巨阵-2010-01-04 3_1 3 4" xfId="5017"/>
    <cellStyle name="差_影片资讯-银幕巨阵-2010-01-04 3_1 4" xfId="1691"/>
    <cellStyle name="差_影片资讯-银幕巨阵-2010-01-04 3_1 4 2" xfId="5022"/>
    <cellStyle name="差_影片资讯-银幕巨阵-2010-01-04 3_1 4 3" xfId="5021"/>
    <cellStyle name="差_影片资讯-银幕巨阵-2010-01-04 3_数字银幕巨阵资源表-10.5.24更新" xfId="1692"/>
    <cellStyle name="差_影片资讯-银幕巨阵-2010-01-04 3_数字银幕巨阵资源表-10.5.24更新 2" xfId="1693"/>
    <cellStyle name="差_影片资讯-银幕巨阵-2010-01-04 3_数字银幕巨阵资源表-10.5.24更新 2 2" xfId="1694"/>
    <cellStyle name="差_影片资讯-银幕巨阵-2010-01-04 3_数字银幕巨阵资源表-10.5.24更新 2 2 2" xfId="1695"/>
    <cellStyle name="差_影片资讯-银幕巨阵-2010-01-04 3_数字银幕巨阵资源表-10.5.24更新 2 2 2 2" xfId="5027"/>
    <cellStyle name="差_影片资讯-银幕巨阵-2010-01-04 3_数字银幕巨阵资源表-10.5.24更新 2 2 2 3" xfId="5026"/>
    <cellStyle name="差_影片资讯-银幕巨阵-2010-01-04 3_数字银幕巨阵资源表-10.5.24更新 2 2 3" xfId="5028"/>
    <cellStyle name="差_影片资讯-银幕巨阵-2010-01-04 3_数字银幕巨阵资源表-10.5.24更新 2 2 4" xfId="5025"/>
    <cellStyle name="差_影片资讯-银幕巨阵-2010-01-04 3_数字银幕巨阵资源表-10.5.24更新 2 3" xfId="1696"/>
    <cellStyle name="差_影片资讯-银幕巨阵-2010-01-04 3_数字银幕巨阵资源表-10.5.24更新 2 3 2" xfId="5030"/>
    <cellStyle name="差_影片资讯-银幕巨阵-2010-01-04 3_数字银幕巨阵资源表-10.5.24更新 2 3 3" xfId="5029"/>
    <cellStyle name="差_影片资讯-银幕巨阵-2010-01-04 3_数字银幕巨阵资源表-10.5.24更新 2 4" xfId="5031"/>
    <cellStyle name="差_影片资讯-银幕巨阵-2010-01-04 3_数字银幕巨阵资源表-10.5.24更新 2 5" xfId="5024"/>
    <cellStyle name="差_影片资讯-银幕巨阵-2010-01-04 3_数字银幕巨阵资源表-10.5.24更新 3" xfId="1697"/>
    <cellStyle name="差_影片资讯-银幕巨阵-2010-01-04 3_数字银幕巨阵资源表-10.5.24更新 3 2" xfId="1698"/>
    <cellStyle name="差_影片资讯-银幕巨阵-2010-01-04 3_数字银幕巨阵资源表-10.5.24更新 3 2 2" xfId="5034"/>
    <cellStyle name="差_影片资讯-银幕巨阵-2010-01-04 3_数字银幕巨阵资源表-10.5.24更新 3 2 3" xfId="5033"/>
    <cellStyle name="差_影片资讯-银幕巨阵-2010-01-04 3_数字银幕巨阵资源表-10.5.24更新 3 3" xfId="5035"/>
    <cellStyle name="差_影片资讯-银幕巨阵-2010-01-04 3_数字银幕巨阵资源表-10.5.24更新 3 4" xfId="5032"/>
    <cellStyle name="差_影片资讯-银幕巨阵-2010-01-04 3_数字银幕巨阵资源表-10.5.24更新 4" xfId="1699"/>
    <cellStyle name="差_影片资讯-银幕巨阵-2010-01-04 3_数字银幕巨阵资源表-10.5.24更新 4 2" xfId="5037"/>
    <cellStyle name="差_影片资讯-银幕巨阵-2010-01-04 3_数字银幕巨阵资源表-10.5.24更新 4 3" xfId="5036"/>
    <cellStyle name="差_影片资讯-银幕巨阵-2010-01-04 3_银幕巨阵资源表-10.5.31更新" xfId="1700"/>
    <cellStyle name="差_影片资讯-银幕巨阵-2010-01-04 3_银幕巨阵资源表-10.5.31更新 2" xfId="1701"/>
    <cellStyle name="差_影片资讯-银幕巨阵-2010-01-04 3_银幕巨阵资源表-10.5.31更新 2 2" xfId="1702"/>
    <cellStyle name="差_影片资讯-银幕巨阵-2010-01-04 3_银幕巨阵资源表-10.5.31更新 2 2 2" xfId="1703"/>
    <cellStyle name="差_影片资讯-银幕巨阵-2010-01-04 3_银幕巨阵资源表-10.5.31更新 2 2 2 2" xfId="5042"/>
    <cellStyle name="差_影片资讯-银幕巨阵-2010-01-04 3_银幕巨阵资源表-10.5.31更新 2 2 2 3" xfId="5041"/>
    <cellStyle name="差_影片资讯-银幕巨阵-2010-01-04 3_银幕巨阵资源表-10.5.31更新 2 2 3" xfId="5043"/>
    <cellStyle name="差_影片资讯-银幕巨阵-2010-01-04 3_银幕巨阵资源表-10.5.31更新 2 2 4" xfId="5040"/>
    <cellStyle name="差_影片资讯-银幕巨阵-2010-01-04 3_银幕巨阵资源表-10.5.31更新 2 3" xfId="1704"/>
    <cellStyle name="差_影片资讯-银幕巨阵-2010-01-04 3_银幕巨阵资源表-10.5.31更新 2 3 2" xfId="5045"/>
    <cellStyle name="差_影片资讯-银幕巨阵-2010-01-04 3_银幕巨阵资源表-10.5.31更新 2 3 3" xfId="5044"/>
    <cellStyle name="差_影片资讯-银幕巨阵-2010-01-04 3_银幕巨阵资源表-10.5.31更新 2 4" xfId="5046"/>
    <cellStyle name="差_影片资讯-银幕巨阵-2010-01-04 3_银幕巨阵资源表-10.5.31更新 2 5" xfId="5039"/>
    <cellStyle name="差_影片资讯-银幕巨阵-2010-01-04 3_银幕巨阵资源表-10.5.31更新 3" xfId="1705"/>
    <cellStyle name="差_影片资讯-银幕巨阵-2010-01-04 3_银幕巨阵资源表-10.5.31更新 3 2" xfId="1706"/>
    <cellStyle name="差_影片资讯-银幕巨阵-2010-01-04 3_银幕巨阵资源表-10.5.31更新 3 2 2" xfId="5049"/>
    <cellStyle name="差_影片资讯-银幕巨阵-2010-01-04 3_银幕巨阵资源表-10.5.31更新 3 2 3" xfId="5048"/>
    <cellStyle name="差_影片资讯-银幕巨阵-2010-01-04 3_银幕巨阵资源表-10.5.31更新 3 3" xfId="5050"/>
    <cellStyle name="差_影片资讯-银幕巨阵-2010-01-04 3_银幕巨阵资源表-10.5.31更新 3 4" xfId="5047"/>
    <cellStyle name="差_影片资讯-银幕巨阵-2010-01-04 3_银幕巨阵资源表-10.5.31更新 4" xfId="1707"/>
    <cellStyle name="差_影片资讯-银幕巨阵-2010-01-04 3_银幕巨阵资源表-10.5.31更新 4 2" xfId="5052"/>
    <cellStyle name="差_影片资讯-银幕巨阵-2010-01-04 3_银幕巨阵资源表-10.5.31更新 4 3" xfId="5051"/>
    <cellStyle name="差_影片资讯-银幕巨阵-2010-01-04 3_银幕巨阵资源表-10.6.7更新最终版" xfId="1708"/>
    <cellStyle name="差_影片资讯-银幕巨阵-2010-01-04 3_银幕巨阵资源表-10.6.7更新最终版 2" xfId="1709"/>
    <cellStyle name="差_影片资讯-银幕巨阵-2010-01-04 3_银幕巨阵资源表-10.6.7更新最终版 2 2" xfId="1710"/>
    <cellStyle name="差_影片资讯-银幕巨阵-2010-01-04 3_银幕巨阵资源表-10.6.7更新最终版 2 2 2" xfId="1711"/>
    <cellStyle name="差_影片资讯-银幕巨阵-2010-01-04 3_银幕巨阵资源表-10.6.7更新最终版 2 2 2 2" xfId="5057"/>
    <cellStyle name="差_影片资讯-银幕巨阵-2010-01-04 3_银幕巨阵资源表-10.6.7更新最终版 2 2 2 3" xfId="5056"/>
    <cellStyle name="差_影片资讯-银幕巨阵-2010-01-04 3_银幕巨阵资源表-10.6.7更新最终版 2 2 3" xfId="5058"/>
    <cellStyle name="差_影片资讯-银幕巨阵-2010-01-04 3_银幕巨阵资源表-10.6.7更新最终版 2 2 4" xfId="5055"/>
    <cellStyle name="差_影片资讯-银幕巨阵-2010-01-04 3_银幕巨阵资源表-10.6.7更新最终版 2 3" xfId="1712"/>
    <cellStyle name="差_影片资讯-银幕巨阵-2010-01-04 3_银幕巨阵资源表-10.6.7更新最终版 2 3 2" xfId="5060"/>
    <cellStyle name="差_影片资讯-银幕巨阵-2010-01-04 3_银幕巨阵资源表-10.6.7更新最终版 2 3 3" xfId="5059"/>
    <cellStyle name="差_影片资讯-银幕巨阵-2010-01-04 3_银幕巨阵资源表-10.6.7更新最终版 2 4" xfId="5061"/>
    <cellStyle name="差_影片资讯-银幕巨阵-2010-01-04 3_银幕巨阵资源表-10.6.7更新最终版 2 5" xfId="5054"/>
    <cellStyle name="差_影片资讯-银幕巨阵-2010-01-04 3_银幕巨阵资源表-10.6.7更新最终版 3" xfId="1713"/>
    <cellStyle name="差_影片资讯-银幕巨阵-2010-01-04 3_银幕巨阵资源表-10.6.7更新最终版 3 2" xfId="1714"/>
    <cellStyle name="差_影片资讯-银幕巨阵-2010-01-04 3_银幕巨阵资源表-10.6.7更新最终版 3 2 2" xfId="5064"/>
    <cellStyle name="差_影片资讯-银幕巨阵-2010-01-04 3_银幕巨阵资源表-10.6.7更新最终版 3 2 3" xfId="5063"/>
    <cellStyle name="差_影片资讯-银幕巨阵-2010-01-04 3_银幕巨阵资源表-10.6.7更新最终版 3 3" xfId="5065"/>
    <cellStyle name="差_影片资讯-银幕巨阵-2010-01-04 3_银幕巨阵资源表-10.6.7更新最终版 3 4" xfId="5062"/>
    <cellStyle name="差_影片资讯-银幕巨阵-2010-01-04 3_银幕巨阵资源表-10.6.7更新最终版 4" xfId="1715"/>
    <cellStyle name="差_影片资讯-银幕巨阵-2010-01-04 3_银幕巨阵资源表-10.6.7更新最终版 4 2" xfId="5067"/>
    <cellStyle name="差_影片资讯-银幕巨阵-2010-01-04 3_银幕巨阵资源表-10.6.7更新最终版 4 3" xfId="5066"/>
    <cellStyle name="差_影片资讯-银幕巨阵-2010-01-04 3_最终版" xfId="1716"/>
    <cellStyle name="差_影片资讯-银幕巨阵-2010-01-04 3_最终版 2" xfId="1717"/>
    <cellStyle name="差_影片资讯-银幕巨阵-2010-01-04 3_最终版 2 2" xfId="1718"/>
    <cellStyle name="差_影片资讯-银幕巨阵-2010-01-04 3_最终版 2 2 2" xfId="1719"/>
    <cellStyle name="差_影片资讯-银幕巨阵-2010-01-04 3_最终版 2 2 2 2" xfId="5072"/>
    <cellStyle name="差_影片资讯-银幕巨阵-2010-01-04 3_最终版 2 2 2 3" xfId="5071"/>
    <cellStyle name="差_影片资讯-银幕巨阵-2010-01-04 3_最终版 2 2 3" xfId="5073"/>
    <cellStyle name="差_影片资讯-银幕巨阵-2010-01-04 3_最终版 2 2 4" xfId="5070"/>
    <cellStyle name="差_影片资讯-银幕巨阵-2010-01-04 3_最终版 2 3" xfId="1720"/>
    <cellStyle name="差_影片资讯-银幕巨阵-2010-01-04 3_最终版 2 3 2" xfId="5075"/>
    <cellStyle name="差_影片资讯-银幕巨阵-2010-01-04 3_最终版 2 3 3" xfId="5074"/>
    <cellStyle name="差_影片资讯-银幕巨阵-2010-01-04 3_最终版 2 4" xfId="5076"/>
    <cellStyle name="差_影片资讯-银幕巨阵-2010-01-04 3_最终版 2 5" xfId="5069"/>
    <cellStyle name="差_影片资讯-银幕巨阵-2010-01-04 3_最终版 3" xfId="1721"/>
    <cellStyle name="差_影片资讯-银幕巨阵-2010-01-04 3_最终版 3 2" xfId="1722"/>
    <cellStyle name="差_影片资讯-银幕巨阵-2010-01-04 3_最终版 3 2 2" xfId="5079"/>
    <cellStyle name="差_影片资讯-银幕巨阵-2010-01-04 3_最终版 3 2 3" xfId="5078"/>
    <cellStyle name="差_影片资讯-银幕巨阵-2010-01-04 3_最终版 3 3" xfId="5080"/>
    <cellStyle name="差_影片资讯-银幕巨阵-2010-01-04 3_最终版 3 4" xfId="5077"/>
    <cellStyle name="差_影片资讯-银幕巨阵-2010-01-04 3_最终版 4" xfId="1723"/>
    <cellStyle name="差_影片资讯-银幕巨阵-2010-01-04 3_最终版 4 2" xfId="5082"/>
    <cellStyle name="差_影片资讯-银幕巨阵-2010-01-04 3_最终版 4 3" xfId="5081"/>
    <cellStyle name="差_影片资讯-银幕巨阵-2010-01-04 4" xfId="1724"/>
    <cellStyle name="差_影片资讯-银幕巨阵-2010-01-04 4 2" xfId="1725"/>
    <cellStyle name="差_影片资讯-银幕巨阵-2010-01-04 4 2 2" xfId="1726"/>
    <cellStyle name="差_影片资讯-银幕巨阵-2010-01-04 4 2 2 2" xfId="5086"/>
    <cellStyle name="差_影片资讯-银幕巨阵-2010-01-04 4 2 2 3" xfId="5085"/>
    <cellStyle name="差_影片资讯-银幕巨阵-2010-01-04 4 2 3" xfId="5087"/>
    <cellStyle name="差_影片资讯-银幕巨阵-2010-01-04 4 2 4" xfId="5084"/>
    <cellStyle name="差_影片资讯-银幕巨阵-2010-01-04 4 3" xfId="1727"/>
    <cellStyle name="差_影片资讯-银幕巨阵-2010-01-04 4 3 2" xfId="5089"/>
    <cellStyle name="差_影片资讯-银幕巨阵-2010-01-04 4 3 3" xfId="5088"/>
    <cellStyle name="差_影片资讯-银幕巨阵-2010-01-04 4 4" xfId="5090"/>
    <cellStyle name="差_影片资讯-银幕巨阵-2010-01-04 4 5" xfId="5083"/>
    <cellStyle name="差_影片资讯-银幕巨阵-2010-01-04 5" xfId="1728"/>
    <cellStyle name="差_影片资讯-银幕巨阵-2010-01-04 5 2" xfId="1729"/>
    <cellStyle name="差_影片资讯-银幕巨阵-2010-01-04 5 2 2" xfId="5093"/>
    <cellStyle name="差_影片资讯-银幕巨阵-2010-01-04 5 2 3" xfId="5092"/>
    <cellStyle name="差_影片资讯-银幕巨阵-2010-01-04 5 3" xfId="5094"/>
    <cellStyle name="差_影片资讯-银幕巨阵-2010-01-04 5 4" xfId="5091"/>
    <cellStyle name="差_影片资讯-银幕巨阵-2010-01-04 6" xfId="1730"/>
    <cellStyle name="差_影片资讯-银幕巨阵-2010-01-04 6 2" xfId="5096"/>
    <cellStyle name="差_影片资讯-银幕巨阵-2010-01-04 6 3" xfId="5095"/>
    <cellStyle name="差_浙商银行排期表--from es(点睛)" xfId="7192"/>
    <cellStyle name="常规" xfId="0" builtinId="0"/>
    <cellStyle name="常规 10" xfId="5097"/>
    <cellStyle name="常规 10 2" xfId="2740"/>
    <cellStyle name="常规 10 2 2" xfId="7223"/>
    <cellStyle name="常规 10 2 2 2" xfId="9912"/>
    <cellStyle name="常规 10 2 2 3 2" xfId="7159"/>
    <cellStyle name="常规 10 2 2 3 2 2" xfId="7160"/>
    <cellStyle name="常规 10 2 3" xfId="9316"/>
    <cellStyle name="常规 10 3" xfId="7149"/>
    <cellStyle name="常规 10 3 2" xfId="8011"/>
    <cellStyle name="常规 10 3 2 2" xfId="9264"/>
    <cellStyle name="常规 10 3 3" xfId="7210"/>
    <cellStyle name="常规 10 3 3 2" xfId="8492"/>
    <cellStyle name="常规 10 3 4" xfId="8488"/>
    <cellStyle name="常规 10 4" xfId="7536"/>
    <cellStyle name="常规 10 4 2" xfId="8794"/>
    <cellStyle name="常规 10 5" xfId="7146"/>
    <cellStyle name="常规 10 5 2" xfId="8009"/>
    <cellStyle name="常规 10 5 2 2" xfId="9262"/>
    <cellStyle name="常规 10 5 3" xfId="7211"/>
    <cellStyle name="常规 10 5 3 2" xfId="8493"/>
    <cellStyle name="常规 10 5 4" xfId="8486"/>
    <cellStyle name="常规 10 6" xfId="7157"/>
    <cellStyle name="常规 10 7" xfId="8045"/>
    <cellStyle name="常规 11" xfId="5098"/>
    <cellStyle name="常规 11 2" xfId="7537"/>
    <cellStyle name="常规 11 2 2" xfId="11693"/>
    <cellStyle name="常规 11 3" xfId="7207"/>
    <cellStyle name="常规 11 4" xfId="11694"/>
    <cellStyle name="常规 12" xfId="2741"/>
    <cellStyle name="常规 12 2" xfId="7224"/>
    <cellStyle name="常规 12 2 2" xfId="9913"/>
    <cellStyle name="常规 12 3" xfId="9317"/>
    <cellStyle name="常规 12 4" xfId="11695"/>
    <cellStyle name="常规 13" xfId="2739"/>
    <cellStyle name="常规 13 2" xfId="7225"/>
    <cellStyle name="常规 13 2 2" xfId="9914"/>
    <cellStyle name="常规 13 3" xfId="9315"/>
    <cellStyle name="常规 133" xfId="7148"/>
    <cellStyle name="常规 133 2" xfId="9900"/>
    <cellStyle name="常规 14" xfId="7143"/>
    <cellStyle name="常规 14 2" xfId="11696"/>
    <cellStyle name="常规 14 3" xfId="11788"/>
    <cellStyle name="常规 15" xfId="7147"/>
    <cellStyle name="常规 15 2" xfId="8010"/>
    <cellStyle name="常规 15 2 2" xfId="9263"/>
    <cellStyle name="常规 15 3" xfId="7209"/>
    <cellStyle name="常规 15 3 2" xfId="8491"/>
    <cellStyle name="常规 15 4" xfId="8487"/>
    <cellStyle name="常规 16" xfId="7150"/>
    <cellStyle name="常规 16 2" xfId="8012"/>
    <cellStyle name="常规 16 2 2" xfId="9265"/>
    <cellStyle name="常规 16 3" xfId="7226"/>
    <cellStyle name="常规 16 3 2" xfId="8499"/>
    <cellStyle name="常规 16 4" xfId="8489"/>
    <cellStyle name="常规 17" xfId="8017"/>
    <cellStyle name="常规 17 2" xfId="11697"/>
    <cellStyle name="常规 18" xfId="11698"/>
    <cellStyle name="常规 18 2" xfId="8019"/>
    <cellStyle name="常规 18 2 2" xfId="10680"/>
    <cellStyle name="常规 2" xfId="1731"/>
    <cellStyle name="常规 2 10 2" xfId="7152"/>
    <cellStyle name="常规 2 2" xfId="1732"/>
    <cellStyle name="常规 2 2 2" xfId="1733"/>
    <cellStyle name="常规 2 2 2 2" xfId="5099"/>
    <cellStyle name="常规 2 2 2 2 2" xfId="7208"/>
    <cellStyle name="常规 2 2 2 2 3" xfId="7203"/>
    <cellStyle name="常规 2 2 2 3" xfId="2752"/>
    <cellStyle name="常规 2 2 3" xfId="1734"/>
    <cellStyle name="常规 2 2 3 2" xfId="1735"/>
    <cellStyle name="常规 2 2 3 2 2" xfId="5101"/>
    <cellStyle name="常规 2 2 3 2 2 2" xfId="8015"/>
    <cellStyle name="常规 2 2 3 3" xfId="1736"/>
    <cellStyle name="常规 2 2 3 3 2" xfId="5103"/>
    <cellStyle name="常规 2 2 3 3 3" xfId="5102"/>
    <cellStyle name="常规 2 2 3 4" xfId="5100"/>
    <cellStyle name="常规 2 2 4" xfId="1737"/>
    <cellStyle name="常规 2 2 4 2" xfId="5105"/>
    <cellStyle name="常规 2 2 4 3" xfId="5104"/>
    <cellStyle name="常规 2 2 5" xfId="5106"/>
    <cellStyle name="常规 2 2 6" xfId="5107"/>
    <cellStyle name="常规 2 2 6 2" xfId="7227"/>
    <cellStyle name="常规 2 2 6 2 2" xfId="9915"/>
    <cellStyle name="常规 2 2 6 3" xfId="9423"/>
    <cellStyle name="常规 2 2 7" xfId="2748"/>
    <cellStyle name="常规 2 2 7 2" xfId="7228"/>
    <cellStyle name="常规 2 2 7 2 2" xfId="9916"/>
    <cellStyle name="常规 2 2 7 3" xfId="9319"/>
    <cellStyle name="常规 2 3" xfId="1738"/>
    <cellStyle name="常规 2 3 2" xfId="1739"/>
    <cellStyle name="常规 2 3 2 2" xfId="5109"/>
    <cellStyle name="常规 2 3 2 3" xfId="5108"/>
    <cellStyle name="常规 2 3 3" xfId="5110"/>
    <cellStyle name="常规 2 3 4" xfId="5111"/>
    <cellStyle name="常规 2 3 5" xfId="7170"/>
    <cellStyle name="常规 2 4" xfId="1740"/>
    <cellStyle name="常规 2 4 2" xfId="5113"/>
    <cellStyle name="常规 2 4 3" xfId="5112"/>
    <cellStyle name="常规 2 4 4" xfId="7175"/>
    <cellStyle name="常规 2 5" xfId="5114"/>
    <cellStyle name="常规 2 5 2" xfId="7538"/>
    <cellStyle name="常规 2 5 3" xfId="7205"/>
    <cellStyle name="常规 2 6" xfId="5115"/>
    <cellStyle name="常规 2 7" xfId="1741"/>
    <cellStyle name="常规 2 7 2" xfId="5116"/>
    <cellStyle name="常规 2 7 3" xfId="7229"/>
    <cellStyle name="常规 2 8" xfId="2744"/>
    <cellStyle name="常规 2 9" xfId="7151"/>
    <cellStyle name="常规 2_（平安银行）报价单10.15" xfId="11699"/>
    <cellStyle name="常规 21" xfId="7142"/>
    <cellStyle name="常规 21 2" xfId="7230"/>
    <cellStyle name="常规 21 2 2" xfId="9917"/>
    <cellStyle name="常规 21 3" xfId="9897"/>
    <cellStyle name="常规 29" xfId="1742"/>
    <cellStyle name="常规 29 2" xfId="1743"/>
    <cellStyle name="常规 29 2 2" xfId="5119"/>
    <cellStyle name="常规 29 2 3" xfId="5118"/>
    <cellStyle name="常规 3" xfId="1744"/>
    <cellStyle name="常规 3 2" xfId="1745"/>
    <cellStyle name="常规 3 2 10" xfId="5120"/>
    <cellStyle name="常规 3 2 2" xfId="1746"/>
    <cellStyle name="常规 3 2 2 2" xfId="1747"/>
    <cellStyle name="常规 3 2 2 2 2" xfId="1748"/>
    <cellStyle name="常规 3 2 2 2 2 2" xfId="1749"/>
    <cellStyle name="常规 3 2 2 2 2 2 2" xfId="5124"/>
    <cellStyle name="常规 3 2 2 2 2 2 3" xfId="5123"/>
    <cellStyle name="常规 3 2 2 2 2 3" xfId="5125"/>
    <cellStyle name="常规 3 2 2 2 2 4" xfId="5122"/>
    <cellStyle name="常规 3 2 2 2 3" xfId="1750"/>
    <cellStyle name="常规 3 2 2 2 3 2" xfId="5127"/>
    <cellStyle name="常规 3 2 2 2 3 3" xfId="5126"/>
    <cellStyle name="常规 3 2 2 2 4" xfId="5128"/>
    <cellStyle name="常规 3 2 2 2 5" xfId="5121"/>
    <cellStyle name="常规 3 2 2 3" xfId="1751"/>
    <cellStyle name="常规 3 2 2 3 2" xfId="1752"/>
    <cellStyle name="常规 3 2 2 3 2 2" xfId="1753"/>
    <cellStyle name="常规 3 2 2 3 2 2 2" xfId="5132"/>
    <cellStyle name="常规 3 2 2 3 2 2 3" xfId="5131"/>
    <cellStyle name="常规 3 2 2 3 2 3" xfId="5133"/>
    <cellStyle name="常规 3 2 2 3 2 4" xfId="5130"/>
    <cellStyle name="常规 3 2 2 3 3" xfId="1754"/>
    <cellStyle name="常规 3 2 2 3 3 2" xfId="5135"/>
    <cellStyle name="常规 3 2 2 3 3 3" xfId="5134"/>
    <cellStyle name="常规 3 2 2 3 4" xfId="5129"/>
    <cellStyle name="常规 3 2 2 4" xfId="1755"/>
    <cellStyle name="常规 3 2 2 4 2" xfId="1756"/>
    <cellStyle name="常规 3 2 2 4 2 2" xfId="5138"/>
    <cellStyle name="常规 3 2 2 4 2 3" xfId="5137"/>
    <cellStyle name="常规 3 2 2 4 3" xfId="5139"/>
    <cellStyle name="常规 3 2 2 4 4" xfId="5136"/>
    <cellStyle name="常规 3 2 2 5" xfId="2755"/>
    <cellStyle name="常规 3 2 3" xfId="1757"/>
    <cellStyle name="常规 3 2 3 2" xfId="1758"/>
    <cellStyle name="常规 3 2 3 2 2" xfId="1759"/>
    <cellStyle name="常规 3 2 3 2 2 2" xfId="1760"/>
    <cellStyle name="常规 3 2 3 2 2 2 2" xfId="5144"/>
    <cellStyle name="常规 3 2 3 2 2 2 3" xfId="5143"/>
    <cellStyle name="常规 3 2 3 2 2 3" xfId="5145"/>
    <cellStyle name="常规 3 2 3 2 2 4" xfId="5142"/>
    <cellStyle name="常规 3 2 3 2 3" xfId="1761"/>
    <cellStyle name="常规 3 2 3 2 3 2" xfId="5147"/>
    <cellStyle name="常规 3 2 3 2 3 3" xfId="5146"/>
    <cellStyle name="常规 3 2 3 2 4" xfId="5148"/>
    <cellStyle name="常规 3 2 3 2 5" xfId="5141"/>
    <cellStyle name="常规 3 2 3 3" xfId="1762"/>
    <cellStyle name="常规 3 2 3 3 2" xfId="1763"/>
    <cellStyle name="常规 3 2 3 3 2 2" xfId="1764"/>
    <cellStyle name="常规 3 2 3 3 2 2 2" xfId="5152"/>
    <cellStyle name="常规 3 2 3 3 2 2 3" xfId="5151"/>
    <cellStyle name="常规 3 2 3 3 2 3" xfId="5153"/>
    <cellStyle name="常规 3 2 3 3 2 4" xfId="5150"/>
    <cellStyle name="常规 3 2 3 3 3" xfId="1765"/>
    <cellStyle name="常规 3 2 3 3 3 2" xfId="5155"/>
    <cellStyle name="常规 3 2 3 3 3 3" xfId="5154"/>
    <cellStyle name="常规 3 2 3 3 4" xfId="5149"/>
    <cellStyle name="常规 3 2 3 4" xfId="1766"/>
    <cellStyle name="常规 3 2 3 4 2" xfId="1767"/>
    <cellStyle name="常规 3 2 3 4 2 2" xfId="5158"/>
    <cellStyle name="常规 3 2 3 4 2 3" xfId="5157"/>
    <cellStyle name="常规 3 2 3 4 3" xfId="5159"/>
    <cellStyle name="常规 3 2 3 4 4" xfId="5156"/>
    <cellStyle name="常规 3 2 3 5" xfId="5140"/>
    <cellStyle name="常规 3 2 4" xfId="1768"/>
    <cellStyle name="常规 3 2 4 2" xfId="1769"/>
    <cellStyle name="常规 3 2 4 2 2" xfId="1770"/>
    <cellStyle name="常规 3 2 4 2 2 2" xfId="5163"/>
    <cellStyle name="常规 3 2 4 2 2 3" xfId="5162"/>
    <cellStyle name="常规 3 2 4 2 3" xfId="5164"/>
    <cellStyle name="常规 3 2 4 2 4" xfId="5161"/>
    <cellStyle name="常规 3 2 4 3" xfId="1771"/>
    <cellStyle name="常规 3 2 4 3 2" xfId="5166"/>
    <cellStyle name="常规 3 2 4 3 3" xfId="5165"/>
    <cellStyle name="常规 3 2 4 4" xfId="5167"/>
    <cellStyle name="常规 3 2 4 5" xfId="5160"/>
    <cellStyle name="常规 3 2 5" xfId="1772"/>
    <cellStyle name="常规 3 2 5 2" xfId="1773"/>
    <cellStyle name="常规 3 2 5 2 2" xfId="5170"/>
    <cellStyle name="常规 3 2 5 2 3" xfId="5169"/>
    <cellStyle name="常规 3 2 5 3" xfId="5171"/>
    <cellStyle name="常规 3 2 5 4" xfId="5168"/>
    <cellStyle name="常规 3 2 6" xfId="1774"/>
    <cellStyle name="常规 3 2 6 2" xfId="5173"/>
    <cellStyle name="常规 3 2 6 3" xfId="5172"/>
    <cellStyle name="常规 3 2 7" xfId="5174"/>
    <cellStyle name="常规 3 2 8" xfId="5175"/>
    <cellStyle name="常规 3 2 9" xfId="5176"/>
    <cellStyle name="常规 3 3" xfId="1775"/>
    <cellStyle name="常规 3 3 2" xfId="1776"/>
    <cellStyle name="常规 3 3 2 2" xfId="5179"/>
    <cellStyle name="常规 3 3 2 3" xfId="5178"/>
    <cellStyle name="常规 3 3 3" xfId="5180"/>
    <cellStyle name="常规 3 3 4" xfId="5177"/>
    <cellStyle name="常规 3 4" xfId="1777"/>
    <cellStyle name="常规 3 4 2" xfId="5182"/>
    <cellStyle name="常规 3 4 3" xfId="5181"/>
    <cellStyle name="常规 3 5" xfId="5183"/>
    <cellStyle name="常规 3 6" xfId="5184"/>
    <cellStyle name="常规 3 7" xfId="5185"/>
    <cellStyle name="常规 3 8" xfId="2753"/>
    <cellStyle name="常规 3 8 2" xfId="7512"/>
    <cellStyle name="常规 3 8 2 2" xfId="8770"/>
    <cellStyle name="常规 3 8 3" xfId="7231"/>
    <cellStyle name="常规 3 8 3 2" xfId="8500"/>
    <cellStyle name="常规 3 8 4" xfId="8021"/>
    <cellStyle name="常规 3 9" xfId="7158"/>
    <cellStyle name="常规 31" xfId="11700"/>
    <cellStyle name="常规 4" xfId="1778"/>
    <cellStyle name="常规 4 2" xfId="1779"/>
    <cellStyle name="常规 4 2 2" xfId="1780"/>
    <cellStyle name="常规 4 2 2 2" xfId="5189"/>
    <cellStyle name="常规 4 2 2 3" xfId="5188"/>
    <cellStyle name="常规 4 2 3" xfId="5190"/>
    <cellStyle name="常规 4 2 4" xfId="5187"/>
    <cellStyle name="常规 4 2 5" xfId="7193"/>
    <cellStyle name="常规 4 3" xfId="1781"/>
    <cellStyle name="常规 4 3 2" xfId="5192"/>
    <cellStyle name="常规 4 3 3" xfId="5191"/>
    <cellStyle name="常规 4 3 4" xfId="7200"/>
    <cellStyle name="常规 4 3 4 2" xfId="9905"/>
    <cellStyle name="常规 4 4" xfId="5193"/>
    <cellStyle name="常规 4 5" xfId="5194"/>
    <cellStyle name="常规 4 5 2" xfId="7232"/>
    <cellStyle name="常规 4 5 2 2" xfId="9918"/>
    <cellStyle name="常规 4 5 3" xfId="9426"/>
    <cellStyle name="常规 4 6" xfId="5195"/>
    <cellStyle name="常规 4 7" xfId="5186"/>
    <cellStyle name="常规 4 7 2" xfId="7233"/>
    <cellStyle name="常规 4 7 2 2" xfId="9919"/>
    <cellStyle name="常规 4 7 3" xfId="9425"/>
    <cellStyle name="常规 4 8" xfId="7162"/>
    <cellStyle name="常规 4 8 2" xfId="9902"/>
    <cellStyle name="常规 5" xfId="1782"/>
    <cellStyle name="常规 5 2" xfId="1783"/>
    <cellStyle name="常规 5 2 2" xfId="5197"/>
    <cellStyle name="常规 5 2 3" xfId="5198"/>
    <cellStyle name="常规 5 2 4" xfId="2746"/>
    <cellStyle name="常规 5 3" xfId="5199"/>
    <cellStyle name="常规 5 3 2" xfId="7540"/>
    <cellStyle name="常规 5 3 2 2" xfId="11701"/>
    <cellStyle name="常规 5 3 2 2 2" xfId="11702"/>
    <cellStyle name="常规 5 3 2 3" xfId="11703"/>
    <cellStyle name="常规 5 3 3" xfId="7202"/>
    <cellStyle name="常规 5 3 3 2" xfId="11704"/>
    <cellStyle name="常规 5 3 3 2 2" xfId="11705"/>
    <cellStyle name="常规 5 3 3 3" xfId="11706"/>
    <cellStyle name="常规 5 3 4" xfId="11707"/>
    <cellStyle name="常规 5 3 4 2" xfId="11708"/>
    <cellStyle name="常规 5 3 5" xfId="11709"/>
    <cellStyle name="常规 5 4" xfId="5200"/>
    <cellStyle name="常规 5 4 2" xfId="7234"/>
    <cellStyle name="常规 5 4 2 2" xfId="9920"/>
    <cellStyle name="常规 5 4 2 2 2" xfId="11710"/>
    <cellStyle name="常规 5 4 2 3" xfId="11711"/>
    <cellStyle name="常规 5 4 3" xfId="9428"/>
    <cellStyle name="常规 5 4 3 2" xfId="11712"/>
    <cellStyle name="常规 5 4 3 2 2" xfId="11713"/>
    <cellStyle name="常规 5 4 3 3" xfId="11714"/>
    <cellStyle name="常规 5 4 4" xfId="11715"/>
    <cellStyle name="常规 5 4 4 2" xfId="11716"/>
    <cellStyle name="常规 5 4 5" xfId="11717"/>
    <cellStyle name="常规 5 5" xfId="5196"/>
    <cellStyle name="常规 5 5 2" xfId="7235"/>
    <cellStyle name="常规 5 5 2 2" xfId="9921"/>
    <cellStyle name="常规 5 5 3" xfId="9427"/>
    <cellStyle name="常规 5 6" xfId="11718"/>
    <cellStyle name="常规 5 6 2" xfId="11719"/>
    <cellStyle name="常规 5 6 2 2" xfId="11720"/>
    <cellStyle name="常规 5 6 3" xfId="11721"/>
    <cellStyle name="常规 5 7" xfId="11722"/>
    <cellStyle name="常规 5 7 2" xfId="11723"/>
    <cellStyle name="常规 5 7 2 2" xfId="11724"/>
    <cellStyle name="常规 5 7 3" xfId="11725"/>
    <cellStyle name="常规 6" xfId="1784"/>
    <cellStyle name="常规 6 2" xfId="5201"/>
    <cellStyle name="常规 6 3" xfId="5202"/>
    <cellStyle name="常规 6 4" xfId="2747"/>
    <cellStyle name="常规 6 4 2" xfId="7511"/>
    <cellStyle name="常规 6 4 3" xfId="7169"/>
    <cellStyle name="常规 6 5" xfId="7437"/>
    <cellStyle name="常规 7" xfId="1785"/>
    <cellStyle name="常规 7 2" xfId="5203"/>
    <cellStyle name="常规 7 2 2" xfId="11726"/>
    <cellStyle name="常规 7 2 2 2" xfId="11727"/>
    <cellStyle name="常规 7 2 2 2 2" xfId="11728"/>
    <cellStyle name="常规 7 2 2 3" xfId="11729"/>
    <cellStyle name="常规 7 2 3" xfId="11730"/>
    <cellStyle name="常规 7 2 3 2" xfId="11731"/>
    <cellStyle name="常规 7 2 3 2 2" xfId="11732"/>
    <cellStyle name="常规 7 2 3 3" xfId="11733"/>
    <cellStyle name="常规 7 2 4" xfId="11734"/>
    <cellStyle name="常规 7 2 4 2" xfId="11735"/>
    <cellStyle name="常规 7 2 5" xfId="11736"/>
    <cellStyle name="常规 7 3" xfId="7438"/>
    <cellStyle name="常规 7 3 2" xfId="11737"/>
    <cellStyle name="常规 7 3 2 2" xfId="11738"/>
    <cellStyle name="常规 7 3 2 2 2" xfId="11739"/>
    <cellStyle name="常规 7 3 2 3" xfId="11740"/>
    <cellStyle name="常规 7 3 3" xfId="11741"/>
    <cellStyle name="常规 7 3 3 2" xfId="11742"/>
    <cellStyle name="常规 7 3 3 2 2" xfId="11743"/>
    <cellStyle name="常规 7 3 3 3" xfId="11744"/>
    <cellStyle name="常规 7 3 4" xfId="11745"/>
    <cellStyle name="常规 7 3 4 2" xfId="11746"/>
    <cellStyle name="常规 7 3 5" xfId="11747"/>
    <cellStyle name="常规 7 4" xfId="7155"/>
    <cellStyle name="常规 7 4 2" xfId="11748"/>
    <cellStyle name="常规 7 4 2 2" xfId="11749"/>
    <cellStyle name="常规 7 4 3" xfId="11750"/>
    <cellStyle name="常规 7 5" xfId="11751"/>
    <cellStyle name="常规 7 5 2" xfId="11752"/>
    <cellStyle name="常规 7 5 2 2" xfId="11753"/>
    <cellStyle name="常规 7 5 3" xfId="11754"/>
    <cellStyle name="常规 7 6" xfId="11755"/>
    <cellStyle name="常规 7 6 2" xfId="11756"/>
    <cellStyle name="常规 7 6 2 2" xfId="11757"/>
    <cellStyle name="常规 7 6 3" xfId="11758"/>
    <cellStyle name="常规 76" xfId="1786"/>
    <cellStyle name="常规 76 2" xfId="2763"/>
    <cellStyle name="常规 76 3" xfId="5205"/>
    <cellStyle name="常规 76 4" xfId="5206"/>
    <cellStyle name="常规 76 5" xfId="5204"/>
    <cellStyle name="常规 8" xfId="1787"/>
    <cellStyle name="常规 8 2" xfId="5208"/>
    <cellStyle name="常规 8 3" xfId="5207"/>
    <cellStyle name="常规 86" xfId="7145"/>
    <cellStyle name="常规 86 2" xfId="9899"/>
    <cellStyle name="常规 88" xfId="7144"/>
    <cellStyle name="常规 88 2" xfId="9898"/>
    <cellStyle name="常规 9" xfId="5209"/>
    <cellStyle name="常规 9 2" xfId="7541"/>
    <cellStyle name="常规 9 3" xfId="7179"/>
    <cellStyle name="常规_Sheet1_29 2" xfId="11686"/>
    <cellStyle name="常规_战神世纪资源表_26 2" xfId="11687"/>
    <cellStyle name="常规_战神世纪资源表_27 2" xfId="11685"/>
    <cellStyle name="常规_战神世纪资源表_50 2" xfId="11688"/>
    <cellStyle name="超级链接_03format" xfId="1788"/>
    <cellStyle name="超連結" xfId="1789"/>
    <cellStyle name="超連結 2" xfId="1790"/>
    <cellStyle name="超連結 2 2" xfId="1791"/>
    <cellStyle name="超連結 2 2 2" xfId="1792"/>
    <cellStyle name="超連結 2 2 2 2" xfId="1793"/>
    <cellStyle name="超連結 2 2 2 2 2" xfId="5216"/>
    <cellStyle name="超連結 2 2 2 2 3" xfId="5215"/>
    <cellStyle name="超連結 2 2 2 3" xfId="5217"/>
    <cellStyle name="超連結 2 2 2 4" xfId="5214"/>
    <cellStyle name="超連結 2 2 3" xfId="1794"/>
    <cellStyle name="超連結 2 2 3 2" xfId="5219"/>
    <cellStyle name="超連結 2 2 3 3" xfId="5218"/>
    <cellStyle name="超連結 2 2 4" xfId="5220"/>
    <cellStyle name="超連結 2 2 5" xfId="5213"/>
    <cellStyle name="超連結 2 3" xfId="1795"/>
    <cellStyle name="超連結 2 3 2" xfId="1796"/>
    <cellStyle name="超連結 2 3 2 2" xfId="1797"/>
    <cellStyle name="超連結 2 3 2 2 2" xfId="5224"/>
    <cellStyle name="超連結 2 3 2 2 3" xfId="5223"/>
    <cellStyle name="超連結 2 3 2 3" xfId="5225"/>
    <cellStyle name="超連結 2 3 2 4" xfId="5222"/>
    <cellStyle name="超連結 2 3 3" xfId="1798"/>
    <cellStyle name="超連結 2 3 3 2" xfId="5227"/>
    <cellStyle name="超連結 2 3 3 3" xfId="5226"/>
    <cellStyle name="超連結 2 4" xfId="1799"/>
    <cellStyle name="超連結 2 4 2" xfId="1800"/>
    <cellStyle name="超連結 2 4 2 2" xfId="5230"/>
    <cellStyle name="超連結 2 4 2 3" xfId="5229"/>
    <cellStyle name="超連結 2 4 3" xfId="5231"/>
    <cellStyle name="超連結 2 4 4" xfId="5228"/>
    <cellStyle name="超連結 3" xfId="1801"/>
    <cellStyle name="超連結 3 2" xfId="1802"/>
    <cellStyle name="超連結 3 2 2" xfId="1803"/>
    <cellStyle name="超連結 3 2 2 2" xfId="1804"/>
    <cellStyle name="超連結 3 2 2 2 2" xfId="5236"/>
    <cellStyle name="超連結 3 2 2 2 3" xfId="5235"/>
    <cellStyle name="超連結 3 2 2 3" xfId="5237"/>
    <cellStyle name="超連結 3 2 2 4" xfId="5234"/>
    <cellStyle name="超連結 3 2 3" xfId="1805"/>
    <cellStyle name="超連結 3 2 3 2" xfId="5239"/>
    <cellStyle name="超連結 3 2 3 3" xfId="5238"/>
    <cellStyle name="超連結 3 2 4" xfId="5240"/>
    <cellStyle name="超連結 3 2 5" xfId="5233"/>
    <cellStyle name="超連結 3 3" xfId="1806"/>
    <cellStyle name="超連結 3 3 2" xfId="1807"/>
    <cellStyle name="超連結 3 3 2 2" xfId="1808"/>
    <cellStyle name="超連結 3 3 2 2 2" xfId="5244"/>
    <cellStyle name="超連結 3 3 2 2 3" xfId="5243"/>
    <cellStyle name="超連結 3 3 2 3" xfId="5245"/>
    <cellStyle name="超連結 3 3 2 4" xfId="5242"/>
    <cellStyle name="超連結 3 3 3" xfId="1809"/>
    <cellStyle name="超連結 3 3 3 2" xfId="5247"/>
    <cellStyle name="超連結 3 3 3 3" xfId="5246"/>
    <cellStyle name="超連結 3 4" xfId="1810"/>
    <cellStyle name="超連結 3 4 2" xfId="1811"/>
    <cellStyle name="超連結 3 4 2 2" xfId="5250"/>
    <cellStyle name="超連結 3 4 2 3" xfId="5249"/>
    <cellStyle name="超連結 3 4 3" xfId="5251"/>
    <cellStyle name="超連結 3 4 4" xfId="5248"/>
    <cellStyle name="超連結 4" xfId="1812"/>
    <cellStyle name="超連結 4 2" xfId="1813"/>
    <cellStyle name="超連結 4 2 2" xfId="1814"/>
    <cellStyle name="超連結 4 2 2 2" xfId="5255"/>
    <cellStyle name="超連結 4 2 2 3" xfId="5254"/>
    <cellStyle name="超連結 4 2 3" xfId="5256"/>
    <cellStyle name="超連結 4 2 4" xfId="5253"/>
    <cellStyle name="超連結 4 3" xfId="1815"/>
    <cellStyle name="超連結 4 3 2" xfId="5258"/>
    <cellStyle name="超連結 4 3 3" xfId="5257"/>
    <cellStyle name="超連結 4 4" xfId="5259"/>
    <cellStyle name="超連結 4 5" xfId="5252"/>
    <cellStyle name="超連結 5" xfId="1816"/>
    <cellStyle name="超連結 5 2" xfId="1817"/>
    <cellStyle name="超連結 5 2 2" xfId="5262"/>
    <cellStyle name="超連結 5 2 3" xfId="5261"/>
    <cellStyle name="超連結 5 3" xfId="5263"/>
    <cellStyle name="超連結 5 4" xfId="5260"/>
    <cellStyle name="超連結 6" xfId="1818"/>
    <cellStyle name="超連結 6 2" xfId="5265"/>
    <cellStyle name="超連結 6 3" xfId="5264"/>
    <cellStyle name="超链接 2" xfId="11759"/>
    <cellStyle name="超链接 3" xfId="5266"/>
    <cellStyle name="都寞_PLDT" xfId="1819"/>
    <cellStyle name="盽?_laroux" xfId="1820"/>
    <cellStyle name="归盒啦_95" xfId="1821"/>
    <cellStyle name="好" xfId="1822" builtinId="26" customBuiltin="1"/>
    <cellStyle name="好 2" xfId="1823"/>
    <cellStyle name="好 2 2" xfId="1824"/>
    <cellStyle name="好 2 2 2" xfId="1825"/>
    <cellStyle name="好 2 2 2 2" xfId="1826"/>
    <cellStyle name="好 2 2 2 2 2" xfId="5273"/>
    <cellStyle name="好 2 2 2 2 3" xfId="5272"/>
    <cellStyle name="好 2 2 2 3" xfId="5274"/>
    <cellStyle name="好 2 2 2 4" xfId="5271"/>
    <cellStyle name="好 2 2 3" xfId="1827"/>
    <cellStyle name="好 2 2 3 2" xfId="5276"/>
    <cellStyle name="好 2 2 3 2 2" xfId="8016"/>
    <cellStyle name="好 2 2 3 3" xfId="5275"/>
    <cellStyle name="好 2 2 4" xfId="5277"/>
    <cellStyle name="好 2 2 5" xfId="5270"/>
    <cellStyle name="好 2 3" xfId="1828"/>
    <cellStyle name="好 2 3 2" xfId="1829"/>
    <cellStyle name="好 2 3 2 2" xfId="1830"/>
    <cellStyle name="好 2 3 2 2 2" xfId="5281"/>
    <cellStyle name="好 2 3 2 2 3" xfId="5280"/>
    <cellStyle name="好 2 3 2 3" xfId="5282"/>
    <cellStyle name="好 2 3 2 4" xfId="5279"/>
    <cellStyle name="好 2 3 3" xfId="1831"/>
    <cellStyle name="好 2 3 3 2" xfId="5284"/>
    <cellStyle name="好 2 3 3 3" xfId="5283"/>
    <cellStyle name="好 2 4" xfId="1832"/>
    <cellStyle name="好 2 4 2" xfId="1833"/>
    <cellStyle name="好 2 4 2 2" xfId="5287"/>
    <cellStyle name="好 2 4 2 3" xfId="5286"/>
    <cellStyle name="好 2 4 3" xfId="5288"/>
    <cellStyle name="好 2 4 3 2" xfId="5289"/>
    <cellStyle name="好 2 4 4" xfId="5285"/>
    <cellStyle name="好 2 5" xfId="1834"/>
    <cellStyle name="好 2 5 2" xfId="1835"/>
    <cellStyle name="好 2 5 2 2" xfId="5292"/>
    <cellStyle name="好 2 5 2 3" xfId="5291"/>
    <cellStyle name="好 2 5 3" xfId="5293"/>
    <cellStyle name="好 2 5 4" xfId="5290"/>
    <cellStyle name="好 2 6" xfId="1836"/>
    <cellStyle name="好 2 6 2" xfId="5295"/>
    <cellStyle name="好 2 6 3" xfId="5294"/>
    <cellStyle name="好 3" xfId="1837"/>
    <cellStyle name="好 3 2" xfId="1838"/>
    <cellStyle name="好 3 2 2" xfId="1839"/>
    <cellStyle name="好 3 2 2 2" xfId="1840"/>
    <cellStyle name="好 3 2 2 2 2" xfId="5300"/>
    <cellStyle name="好 3 2 2 2 3" xfId="5299"/>
    <cellStyle name="好 3 2 2 3" xfId="5301"/>
    <cellStyle name="好 3 2 2 4" xfId="5298"/>
    <cellStyle name="好 3 2 3" xfId="1841"/>
    <cellStyle name="好 3 2 3 2" xfId="5303"/>
    <cellStyle name="好 3 2 3 3" xfId="5302"/>
    <cellStyle name="好 3 2 4" xfId="5304"/>
    <cellStyle name="好 3 2 5" xfId="5297"/>
    <cellStyle name="好 3 3" xfId="1842"/>
    <cellStyle name="好 3 3 2" xfId="1843"/>
    <cellStyle name="好 3 3 2 2" xfId="1844"/>
    <cellStyle name="好 3 3 2 2 2" xfId="5308"/>
    <cellStyle name="好 3 3 2 2 3" xfId="5307"/>
    <cellStyle name="好 3 3 2 3" xfId="5309"/>
    <cellStyle name="好 3 3 2 4" xfId="5306"/>
    <cellStyle name="好 3 3 3" xfId="1845"/>
    <cellStyle name="好 3 3 3 2" xfId="5311"/>
    <cellStyle name="好 3 3 3 3" xfId="5310"/>
    <cellStyle name="好 3 4" xfId="1846"/>
    <cellStyle name="好 3 4 2" xfId="1847"/>
    <cellStyle name="好 3 4 2 2" xfId="5314"/>
    <cellStyle name="好 3 4 2 3" xfId="5313"/>
    <cellStyle name="好 3 4 3" xfId="5315"/>
    <cellStyle name="好 3 4 4" xfId="5312"/>
    <cellStyle name="好 3 5" xfId="1848"/>
    <cellStyle name="好 3 5 2" xfId="5317"/>
    <cellStyle name="好 3 5 3" xfId="5316"/>
    <cellStyle name="好 4" xfId="1849"/>
    <cellStyle name="好 4 2" xfId="1850"/>
    <cellStyle name="好 4 2 2" xfId="1851"/>
    <cellStyle name="好 4 2 2 2" xfId="5321"/>
    <cellStyle name="好 4 2 2 3" xfId="5320"/>
    <cellStyle name="好 4 2 3" xfId="5322"/>
    <cellStyle name="好 4 2 4" xfId="5319"/>
    <cellStyle name="好 4 3" xfId="1852"/>
    <cellStyle name="好 4 3 2" xfId="5324"/>
    <cellStyle name="好 4 3 3" xfId="5323"/>
    <cellStyle name="好 4 4" xfId="5325"/>
    <cellStyle name="好 4 5" xfId="5318"/>
    <cellStyle name="好 5" xfId="1853"/>
    <cellStyle name="好 5 2" xfId="1854"/>
    <cellStyle name="好 5 2 2" xfId="5328"/>
    <cellStyle name="好 5 2 3" xfId="5327"/>
    <cellStyle name="好 5 3" xfId="5329"/>
    <cellStyle name="好 5 4" xfId="5326"/>
    <cellStyle name="好 6" xfId="1855"/>
    <cellStyle name="好 6 2" xfId="5331"/>
    <cellStyle name="好 6 3" xfId="5330"/>
    <cellStyle name="好 7" xfId="5332"/>
    <cellStyle name="好 8" xfId="5333"/>
    <cellStyle name="好 9" xfId="8018"/>
    <cellStyle name="好_影片资讯-银幕巨阵-09-11-2" xfId="1856"/>
    <cellStyle name="好_影片资讯-银幕巨阵-09-11-2 2" xfId="1857"/>
    <cellStyle name="好_影片资讯-银幕巨阵-09-11-2 2 2" xfId="1858"/>
    <cellStyle name="好_影片资讯-银幕巨阵-09-11-2 2 2 2" xfId="1859"/>
    <cellStyle name="好_影片资讯-银幕巨阵-09-11-2 2 2 2 2" xfId="1860"/>
    <cellStyle name="好_影片资讯-银幕巨阵-09-11-2 2 2 2 2 2" xfId="5339"/>
    <cellStyle name="好_影片资讯-银幕巨阵-09-11-2 2 2 2 2 3" xfId="5338"/>
    <cellStyle name="好_影片资讯-银幕巨阵-09-11-2 2 2 2 3" xfId="5340"/>
    <cellStyle name="好_影片资讯-银幕巨阵-09-11-2 2 2 2 4" xfId="5337"/>
    <cellStyle name="好_影片资讯-银幕巨阵-09-11-2 2 2 3" xfId="1861"/>
    <cellStyle name="好_影片资讯-银幕巨阵-09-11-2 2 2 3 2" xfId="5342"/>
    <cellStyle name="好_影片资讯-银幕巨阵-09-11-2 2 2 3 3" xfId="5341"/>
    <cellStyle name="好_影片资讯-银幕巨阵-09-11-2 2 2 4" xfId="5343"/>
    <cellStyle name="好_影片资讯-银幕巨阵-09-11-2 2 2 5" xfId="5336"/>
    <cellStyle name="好_影片资讯-银幕巨阵-09-11-2 2 3" xfId="1862"/>
    <cellStyle name="好_影片资讯-银幕巨阵-09-11-2 2 3 2" xfId="1863"/>
    <cellStyle name="好_影片资讯-银幕巨阵-09-11-2 2 3 2 2" xfId="1864"/>
    <cellStyle name="好_影片资讯-银幕巨阵-09-11-2 2 3 2 2 2" xfId="5347"/>
    <cellStyle name="好_影片资讯-银幕巨阵-09-11-2 2 3 2 2 3" xfId="5346"/>
    <cellStyle name="好_影片资讯-银幕巨阵-09-11-2 2 3 2 3" xfId="5348"/>
    <cellStyle name="好_影片资讯-银幕巨阵-09-11-2 2 3 2 4" xfId="5345"/>
    <cellStyle name="好_影片资讯-银幕巨阵-09-11-2 2 3 3" xfId="1865"/>
    <cellStyle name="好_影片资讯-银幕巨阵-09-11-2 2 3 3 2" xfId="5350"/>
    <cellStyle name="好_影片资讯-银幕巨阵-09-11-2 2 3 3 3" xfId="5349"/>
    <cellStyle name="好_影片资讯-银幕巨阵-09-11-2 2 4" xfId="1866"/>
    <cellStyle name="好_影片资讯-银幕巨阵-09-11-2 2 4 2" xfId="1867"/>
    <cellStyle name="好_影片资讯-银幕巨阵-09-11-2 2 4 2 2" xfId="5353"/>
    <cellStyle name="好_影片资讯-银幕巨阵-09-11-2 2 4 2 3" xfId="5352"/>
    <cellStyle name="好_影片资讯-银幕巨阵-09-11-2 2 4 3" xfId="5354"/>
    <cellStyle name="好_影片资讯-银幕巨阵-09-11-2 2 4 4" xfId="5351"/>
    <cellStyle name="好_影片资讯-银幕巨阵-09-11-2 2_★数字银幕巨阵资源表-10.5.14(version 1)" xfId="1868"/>
    <cellStyle name="好_影片资讯-银幕巨阵-09-11-2 2_★数字银幕巨阵资源表-10.5.14(version 1) 2" xfId="1869"/>
    <cellStyle name="好_影片资讯-银幕巨阵-09-11-2 2_★数字银幕巨阵资源表-10.5.14(version 1) 2 2" xfId="1870"/>
    <cellStyle name="好_影片资讯-银幕巨阵-09-11-2 2_★数字银幕巨阵资源表-10.5.14(version 1) 2 2 2" xfId="1871"/>
    <cellStyle name="好_影片资讯-银幕巨阵-09-11-2 2_★数字银幕巨阵资源表-10.5.14(version 1) 2 2 2 2" xfId="5359"/>
    <cellStyle name="好_影片资讯-银幕巨阵-09-11-2 2_★数字银幕巨阵资源表-10.5.14(version 1) 2 2 2 3" xfId="5358"/>
    <cellStyle name="好_影片资讯-银幕巨阵-09-11-2 2_★数字银幕巨阵资源表-10.5.14(version 1) 2 2 3" xfId="5360"/>
    <cellStyle name="好_影片资讯-银幕巨阵-09-11-2 2_★数字银幕巨阵资源表-10.5.14(version 1) 2 2 4" xfId="5357"/>
    <cellStyle name="好_影片资讯-银幕巨阵-09-11-2 2_★数字银幕巨阵资源表-10.5.14(version 1) 2 3" xfId="1872"/>
    <cellStyle name="好_影片资讯-银幕巨阵-09-11-2 2_★数字银幕巨阵资源表-10.5.14(version 1) 2 3 2" xfId="5362"/>
    <cellStyle name="好_影片资讯-银幕巨阵-09-11-2 2_★数字银幕巨阵资源表-10.5.14(version 1) 2 3 3" xfId="5361"/>
    <cellStyle name="好_影片资讯-银幕巨阵-09-11-2 2_★数字银幕巨阵资源表-10.5.14(version 1) 2 4" xfId="5363"/>
    <cellStyle name="好_影片资讯-银幕巨阵-09-11-2 2_★数字银幕巨阵资源表-10.5.14(version 1) 2 5" xfId="5356"/>
    <cellStyle name="好_影片资讯-银幕巨阵-09-11-2 2_★数字银幕巨阵资源表-10.5.14(version 1) 3" xfId="1873"/>
    <cellStyle name="好_影片资讯-银幕巨阵-09-11-2 2_★数字银幕巨阵资源表-10.5.14(version 1) 3 2" xfId="1874"/>
    <cellStyle name="好_影片资讯-银幕巨阵-09-11-2 2_★数字银幕巨阵资源表-10.5.14(version 1) 3 2 2" xfId="5366"/>
    <cellStyle name="好_影片资讯-银幕巨阵-09-11-2 2_★数字银幕巨阵资源表-10.5.14(version 1) 3 2 3" xfId="5365"/>
    <cellStyle name="好_影片资讯-银幕巨阵-09-11-2 2_★数字银幕巨阵资源表-10.5.14(version 1) 3 3" xfId="5367"/>
    <cellStyle name="好_影片资讯-银幕巨阵-09-11-2 2_★数字银幕巨阵资源表-10.5.14(version 1) 3 4" xfId="5364"/>
    <cellStyle name="好_影片资讯-银幕巨阵-09-11-2 2_★数字银幕巨阵资源表-10.5.14(version 1) 4" xfId="1875"/>
    <cellStyle name="好_影片资讯-银幕巨阵-09-11-2 2_★数字银幕巨阵资源表-10.5.14(version 1) 4 2" xfId="5369"/>
    <cellStyle name="好_影片资讯-银幕巨阵-09-11-2 2_★数字银幕巨阵资源表-10.5.14(version 1) 4 3" xfId="5368"/>
    <cellStyle name="好_影片资讯-银幕巨阵-09-11-2 2_1" xfId="1876"/>
    <cellStyle name="好_影片资讯-银幕巨阵-09-11-2 2_1 2" xfId="1877"/>
    <cellStyle name="好_影片资讯-银幕巨阵-09-11-2 2_1 2 2" xfId="1878"/>
    <cellStyle name="好_影片资讯-银幕巨阵-09-11-2 2_1 2 2 2" xfId="1879"/>
    <cellStyle name="好_影片资讯-银幕巨阵-09-11-2 2_1 2 2 2 2" xfId="5374"/>
    <cellStyle name="好_影片资讯-银幕巨阵-09-11-2 2_1 2 2 2 3" xfId="5373"/>
    <cellStyle name="好_影片资讯-银幕巨阵-09-11-2 2_1 2 2 3" xfId="5375"/>
    <cellStyle name="好_影片资讯-银幕巨阵-09-11-2 2_1 2 2 4" xfId="5372"/>
    <cellStyle name="好_影片资讯-银幕巨阵-09-11-2 2_1 2 3" xfId="1880"/>
    <cellStyle name="好_影片资讯-银幕巨阵-09-11-2 2_1 2 3 2" xfId="5377"/>
    <cellStyle name="好_影片资讯-银幕巨阵-09-11-2 2_1 2 3 3" xfId="5376"/>
    <cellStyle name="好_影片资讯-银幕巨阵-09-11-2 2_1 2 4" xfId="5378"/>
    <cellStyle name="好_影片资讯-银幕巨阵-09-11-2 2_1 2 5" xfId="5371"/>
    <cellStyle name="好_影片资讯-银幕巨阵-09-11-2 2_1 3" xfId="1881"/>
    <cellStyle name="好_影片资讯-银幕巨阵-09-11-2 2_1 3 2" xfId="1882"/>
    <cellStyle name="好_影片资讯-银幕巨阵-09-11-2 2_1 3 2 2" xfId="5381"/>
    <cellStyle name="好_影片资讯-银幕巨阵-09-11-2 2_1 3 2 3" xfId="5380"/>
    <cellStyle name="好_影片资讯-银幕巨阵-09-11-2 2_1 3 3" xfId="5382"/>
    <cellStyle name="好_影片资讯-银幕巨阵-09-11-2 2_1 3 4" xfId="5379"/>
    <cellStyle name="好_影片资讯-银幕巨阵-09-11-2 2_1 4" xfId="1883"/>
    <cellStyle name="好_影片资讯-银幕巨阵-09-11-2 2_1 4 2" xfId="5384"/>
    <cellStyle name="好_影片资讯-银幕巨阵-09-11-2 2_1 4 3" xfId="5383"/>
    <cellStyle name="好_影片资讯-银幕巨阵-09-11-2 2_数字银幕巨阵资源表-10.5.24更新" xfId="1884"/>
    <cellStyle name="好_影片资讯-银幕巨阵-09-11-2 2_数字银幕巨阵资源表-10.5.24更新 2" xfId="1885"/>
    <cellStyle name="好_影片资讯-银幕巨阵-09-11-2 2_数字银幕巨阵资源表-10.5.24更新 2 2" xfId="1886"/>
    <cellStyle name="好_影片资讯-银幕巨阵-09-11-2 2_数字银幕巨阵资源表-10.5.24更新 2 2 2" xfId="1887"/>
    <cellStyle name="好_影片资讯-银幕巨阵-09-11-2 2_数字银幕巨阵资源表-10.5.24更新 2 2 2 2" xfId="5389"/>
    <cellStyle name="好_影片资讯-银幕巨阵-09-11-2 2_数字银幕巨阵资源表-10.5.24更新 2 2 2 3" xfId="5388"/>
    <cellStyle name="好_影片资讯-银幕巨阵-09-11-2 2_数字银幕巨阵资源表-10.5.24更新 2 2 3" xfId="5390"/>
    <cellStyle name="好_影片资讯-银幕巨阵-09-11-2 2_数字银幕巨阵资源表-10.5.24更新 2 2 4" xfId="5387"/>
    <cellStyle name="好_影片资讯-银幕巨阵-09-11-2 2_数字银幕巨阵资源表-10.5.24更新 2 3" xfId="1888"/>
    <cellStyle name="好_影片资讯-银幕巨阵-09-11-2 2_数字银幕巨阵资源表-10.5.24更新 2 3 2" xfId="5392"/>
    <cellStyle name="好_影片资讯-银幕巨阵-09-11-2 2_数字银幕巨阵资源表-10.5.24更新 2 3 3" xfId="5391"/>
    <cellStyle name="好_影片资讯-银幕巨阵-09-11-2 2_数字银幕巨阵资源表-10.5.24更新 2 4" xfId="5393"/>
    <cellStyle name="好_影片资讯-银幕巨阵-09-11-2 2_数字银幕巨阵资源表-10.5.24更新 2 5" xfId="5386"/>
    <cellStyle name="好_影片资讯-银幕巨阵-09-11-2 2_数字银幕巨阵资源表-10.5.24更新 3" xfId="1889"/>
    <cellStyle name="好_影片资讯-银幕巨阵-09-11-2 2_数字银幕巨阵资源表-10.5.24更新 3 2" xfId="1890"/>
    <cellStyle name="好_影片资讯-银幕巨阵-09-11-2 2_数字银幕巨阵资源表-10.5.24更新 3 2 2" xfId="5396"/>
    <cellStyle name="好_影片资讯-银幕巨阵-09-11-2 2_数字银幕巨阵资源表-10.5.24更新 3 2 3" xfId="5395"/>
    <cellStyle name="好_影片资讯-银幕巨阵-09-11-2 2_数字银幕巨阵资源表-10.5.24更新 3 3" xfId="5397"/>
    <cellStyle name="好_影片资讯-银幕巨阵-09-11-2 2_数字银幕巨阵资源表-10.5.24更新 3 4" xfId="5394"/>
    <cellStyle name="好_影片资讯-银幕巨阵-09-11-2 2_数字银幕巨阵资源表-10.5.24更新 4" xfId="1891"/>
    <cellStyle name="好_影片资讯-银幕巨阵-09-11-2 2_数字银幕巨阵资源表-10.5.24更新 4 2" xfId="5399"/>
    <cellStyle name="好_影片资讯-银幕巨阵-09-11-2 2_数字银幕巨阵资源表-10.5.24更新 4 3" xfId="5398"/>
    <cellStyle name="好_影片资讯-银幕巨阵-09-11-2 2_银幕巨阵资源表-10.5.31更新" xfId="1892"/>
    <cellStyle name="好_影片资讯-银幕巨阵-09-11-2 2_银幕巨阵资源表-10.5.31更新 2" xfId="1893"/>
    <cellStyle name="好_影片资讯-银幕巨阵-09-11-2 2_银幕巨阵资源表-10.5.31更新 2 2" xfId="1894"/>
    <cellStyle name="好_影片资讯-银幕巨阵-09-11-2 2_银幕巨阵资源表-10.5.31更新 2 2 2" xfId="1895"/>
    <cellStyle name="好_影片资讯-银幕巨阵-09-11-2 2_银幕巨阵资源表-10.5.31更新 2 2 2 2" xfId="5404"/>
    <cellStyle name="好_影片资讯-银幕巨阵-09-11-2 2_银幕巨阵资源表-10.5.31更新 2 2 2 3" xfId="5403"/>
    <cellStyle name="好_影片资讯-银幕巨阵-09-11-2 2_银幕巨阵资源表-10.5.31更新 2 2 3" xfId="5405"/>
    <cellStyle name="好_影片资讯-银幕巨阵-09-11-2 2_银幕巨阵资源表-10.5.31更新 2 2 4" xfId="5402"/>
    <cellStyle name="好_影片资讯-银幕巨阵-09-11-2 2_银幕巨阵资源表-10.5.31更新 2 3" xfId="1896"/>
    <cellStyle name="好_影片资讯-银幕巨阵-09-11-2 2_银幕巨阵资源表-10.5.31更新 2 3 2" xfId="5407"/>
    <cellStyle name="好_影片资讯-银幕巨阵-09-11-2 2_银幕巨阵资源表-10.5.31更新 2 3 3" xfId="5406"/>
    <cellStyle name="好_影片资讯-银幕巨阵-09-11-2 2_银幕巨阵资源表-10.5.31更新 2 4" xfId="5408"/>
    <cellStyle name="好_影片资讯-银幕巨阵-09-11-2 2_银幕巨阵资源表-10.5.31更新 2 5" xfId="5401"/>
    <cellStyle name="好_影片资讯-银幕巨阵-09-11-2 2_银幕巨阵资源表-10.5.31更新 3" xfId="1897"/>
    <cellStyle name="好_影片资讯-银幕巨阵-09-11-2 2_银幕巨阵资源表-10.5.31更新 3 2" xfId="1898"/>
    <cellStyle name="好_影片资讯-银幕巨阵-09-11-2 2_银幕巨阵资源表-10.5.31更新 3 2 2" xfId="5411"/>
    <cellStyle name="好_影片资讯-银幕巨阵-09-11-2 2_银幕巨阵资源表-10.5.31更新 3 2 3" xfId="5410"/>
    <cellStyle name="好_影片资讯-银幕巨阵-09-11-2 2_银幕巨阵资源表-10.5.31更新 3 3" xfId="5412"/>
    <cellStyle name="好_影片资讯-银幕巨阵-09-11-2 2_银幕巨阵资源表-10.5.31更新 3 4" xfId="5409"/>
    <cellStyle name="好_影片资讯-银幕巨阵-09-11-2 2_银幕巨阵资源表-10.5.31更新 4" xfId="1899"/>
    <cellStyle name="好_影片资讯-银幕巨阵-09-11-2 2_银幕巨阵资源表-10.5.31更新 4 2" xfId="5414"/>
    <cellStyle name="好_影片资讯-银幕巨阵-09-11-2 2_银幕巨阵资源表-10.5.31更新 4 3" xfId="5413"/>
    <cellStyle name="好_影片资讯-银幕巨阵-09-11-2 2_银幕巨阵资源表-10.6.7更新最终版" xfId="1900"/>
    <cellStyle name="好_影片资讯-银幕巨阵-09-11-2 2_银幕巨阵资源表-10.6.7更新最终版 2" xfId="1901"/>
    <cellStyle name="好_影片资讯-银幕巨阵-09-11-2 2_银幕巨阵资源表-10.6.7更新最终版 2 2" xfId="1902"/>
    <cellStyle name="好_影片资讯-银幕巨阵-09-11-2 2_银幕巨阵资源表-10.6.7更新最终版 2 2 2" xfId="1903"/>
    <cellStyle name="好_影片资讯-银幕巨阵-09-11-2 2_银幕巨阵资源表-10.6.7更新最终版 2 2 2 2" xfId="5419"/>
    <cellStyle name="好_影片资讯-银幕巨阵-09-11-2 2_银幕巨阵资源表-10.6.7更新最终版 2 2 2 3" xfId="5418"/>
    <cellStyle name="好_影片资讯-银幕巨阵-09-11-2 2_银幕巨阵资源表-10.6.7更新最终版 2 2 3" xfId="5420"/>
    <cellStyle name="好_影片资讯-银幕巨阵-09-11-2 2_银幕巨阵资源表-10.6.7更新最终版 2 2 4" xfId="5417"/>
    <cellStyle name="好_影片资讯-银幕巨阵-09-11-2 2_银幕巨阵资源表-10.6.7更新最终版 2 3" xfId="1904"/>
    <cellStyle name="好_影片资讯-银幕巨阵-09-11-2 2_银幕巨阵资源表-10.6.7更新最终版 2 3 2" xfId="5422"/>
    <cellStyle name="好_影片资讯-银幕巨阵-09-11-2 2_银幕巨阵资源表-10.6.7更新最终版 2 3 3" xfId="5421"/>
    <cellStyle name="好_影片资讯-银幕巨阵-09-11-2 2_银幕巨阵资源表-10.6.7更新最终版 2 4" xfId="5423"/>
    <cellStyle name="好_影片资讯-银幕巨阵-09-11-2 2_银幕巨阵资源表-10.6.7更新最终版 2 5" xfId="5416"/>
    <cellStyle name="好_影片资讯-银幕巨阵-09-11-2 2_银幕巨阵资源表-10.6.7更新最终版 3" xfId="1905"/>
    <cellStyle name="好_影片资讯-银幕巨阵-09-11-2 2_银幕巨阵资源表-10.6.7更新最终版 3 2" xfId="1906"/>
    <cellStyle name="好_影片资讯-银幕巨阵-09-11-2 2_银幕巨阵资源表-10.6.7更新最终版 3 2 2" xfId="5426"/>
    <cellStyle name="好_影片资讯-银幕巨阵-09-11-2 2_银幕巨阵资源表-10.6.7更新最终版 3 2 3" xfId="5425"/>
    <cellStyle name="好_影片资讯-银幕巨阵-09-11-2 2_银幕巨阵资源表-10.6.7更新最终版 3 3" xfId="5427"/>
    <cellStyle name="好_影片资讯-银幕巨阵-09-11-2 2_银幕巨阵资源表-10.6.7更新最终版 3 4" xfId="5424"/>
    <cellStyle name="好_影片资讯-银幕巨阵-09-11-2 2_银幕巨阵资源表-10.6.7更新最终版 4" xfId="1907"/>
    <cellStyle name="好_影片资讯-银幕巨阵-09-11-2 2_银幕巨阵资源表-10.6.7更新最终版 4 2" xfId="5429"/>
    <cellStyle name="好_影片资讯-银幕巨阵-09-11-2 2_银幕巨阵资源表-10.6.7更新最终版 4 3" xfId="5428"/>
    <cellStyle name="好_影片资讯-银幕巨阵-09-11-2 2_最终版" xfId="1908"/>
    <cellStyle name="好_影片资讯-银幕巨阵-09-11-2 2_最终版 2" xfId="1909"/>
    <cellStyle name="好_影片资讯-银幕巨阵-09-11-2 2_最终版 2 2" xfId="1910"/>
    <cellStyle name="好_影片资讯-银幕巨阵-09-11-2 2_最终版 2 2 2" xfId="1911"/>
    <cellStyle name="好_影片资讯-银幕巨阵-09-11-2 2_最终版 2 2 2 2" xfId="5434"/>
    <cellStyle name="好_影片资讯-银幕巨阵-09-11-2 2_最终版 2 2 2 3" xfId="5433"/>
    <cellStyle name="好_影片资讯-银幕巨阵-09-11-2 2_最终版 2 2 3" xfId="5435"/>
    <cellStyle name="好_影片资讯-银幕巨阵-09-11-2 2_最终版 2 2 4" xfId="5432"/>
    <cellStyle name="好_影片资讯-银幕巨阵-09-11-2 2_最终版 2 3" xfId="1912"/>
    <cellStyle name="好_影片资讯-银幕巨阵-09-11-2 2_最终版 2 3 2" xfId="5437"/>
    <cellStyle name="好_影片资讯-银幕巨阵-09-11-2 2_最终版 2 3 3" xfId="5436"/>
    <cellStyle name="好_影片资讯-银幕巨阵-09-11-2 2_最终版 2 4" xfId="5438"/>
    <cellStyle name="好_影片资讯-银幕巨阵-09-11-2 2_最终版 2 5" xfId="5431"/>
    <cellStyle name="好_影片资讯-银幕巨阵-09-11-2 2_最终版 3" xfId="1913"/>
    <cellStyle name="好_影片资讯-银幕巨阵-09-11-2 2_最终版 3 2" xfId="1914"/>
    <cellStyle name="好_影片资讯-银幕巨阵-09-11-2 2_最终版 3 2 2" xfId="5441"/>
    <cellStyle name="好_影片资讯-银幕巨阵-09-11-2 2_最终版 3 2 3" xfId="5440"/>
    <cellStyle name="好_影片资讯-银幕巨阵-09-11-2 2_最终版 3 3" xfId="5442"/>
    <cellStyle name="好_影片资讯-银幕巨阵-09-11-2 2_最终版 3 4" xfId="5439"/>
    <cellStyle name="好_影片资讯-银幕巨阵-09-11-2 2_最终版 4" xfId="1915"/>
    <cellStyle name="好_影片资讯-银幕巨阵-09-11-2 2_最终版 4 2" xfId="5444"/>
    <cellStyle name="好_影片资讯-银幕巨阵-09-11-2 2_最终版 4 3" xfId="5443"/>
    <cellStyle name="好_影片资讯-银幕巨阵-09-11-2 3" xfId="1916"/>
    <cellStyle name="好_影片资讯-银幕巨阵-09-11-2 3 2" xfId="1917"/>
    <cellStyle name="好_影片资讯-银幕巨阵-09-11-2 3 2 2" xfId="1918"/>
    <cellStyle name="好_影片资讯-银幕巨阵-09-11-2 3 2 2 2" xfId="1919"/>
    <cellStyle name="好_影片资讯-银幕巨阵-09-11-2 3 2 2 2 2" xfId="5449"/>
    <cellStyle name="好_影片资讯-银幕巨阵-09-11-2 3 2 2 2 3" xfId="5448"/>
    <cellStyle name="好_影片资讯-银幕巨阵-09-11-2 3 2 2 3" xfId="5450"/>
    <cellStyle name="好_影片资讯-银幕巨阵-09-11-2 3 2 2 4" xfId="5447"/>
    <cellStyle name="好_影片资讯-银幕巨阵-09-11-2 3 2 3" xfId="1920"/>
    <cellStyle name="好_影片资讯-银幕巨阵-09-11-2 3 2 3 2" xfId="5452"/>
    <cellStyle name="好_影片资讯-银幕巨阵-09-11-2 3 2 3 3" xfId="5451"/>
    <cellStyle name="好_影片资讯-银幕巨阵-09-11-2 3 2 4" xfId="5453"/>
    <cellStyle name="好_影片资讯-银幕巨阵-09-11-2 3 2 5" xfId="5446"/>
    <cellStyle name="好_影片资讯-银幕巨阵-09-11-2 3 3" xfId="1921"/>
    <cellStyle name="好_影片资讯-银幕巨阵-09-11-2 3 3 2" xfId="1922"/>
    <cellStyle name="好_影片资讯-银幕巨阵-09-11-2 3 3 2 2" xfId="1923"/>
    <cellStyle name="好_影片资讯-银幕巨阵-09-11-2 3 3 2 2 2" xfId="5457"/>
    <cellStyle name="好_影片资讯-银幕巨阵-09-11-2 3 3 2 2 3" xfId="5456"/>
    <cellStyle name="好_影片资讯-银幕巨阵-09-11-2 3 3 2 3" xfId="5458"/>
    <cellStyle name="好_影片资讯-银幕巨阵-09-11-2 3 3 2 4" xfId="5455"/>
    <cellStyle name="好_影片资讯-银幕巨阵-09-11-2 3 3 3" xfId="1924"/>
    <cellStyle name="好_影片资讯-银幕巨阵-09-11-2 3 3 3 2" xfId="5460"/>
    <cellStyle name="好_影片资讯-银幕巨阵-09-11-2 3 3 3 3" xfId="5459"/>
    <cellStyle name="好_影片资讯-银幕巨阵-09-11-2 3 4" xfId="1925"/>
    <cellStyle name="好_影片资讯-银幕巨阵-09-11-2 3 4 2" xfId="1926"/>
    <cellStyle name="好_影片资讯-银幕巨阵-09-11-2 3 4 2 2" xfId="5463"/>
    <cellStyle name="好_影片资讯-银幕巨阵-09-11-2 3 4 2 3" xfId="5462"/>
    <cellStyle name="好_影片资讯-银幕巨阵-09-11-2 3 4 3" xfId="5464"/>
    <cellStyle name="好_影片资讯-银幕巨阵-09-11-2 3 4 4" xfId="5461"/>
    <cellStyle name="好_影片资讯-银幕巨阵-09-11-2 3_★数字银幕巨阵资源表-10.5.14(version 1)" xfId="1927"/>
    <cellStyle name="好_影片资讯-银幕巨阵-09-11-2 3_★数字银幕巨阵资源表-10.5.14(version 1) 2" xfId="1928"/>
    <cellStyle name="好_影片资讯-银幕巨阵-09-11-2 3_★数字银幕巨阵资源表-10.5.14(version 1) 2 2" xfId="1929"/>
    <cellStyle name="好_影片资讯-银幕巨阵-09-11-2 3_★数字银幕巨阵资源表-10.5.14(version 1) 2 2 2" xfId="1930"/>
    <cellStyle name="好_影片资讯-银幕巨阵-09-11-2 3_★数字银幕巨阵资源表-10.5.14(version 1) 2 2 2 2" xfId="5469"/>
    <cellStyle name="好_影片资讯-银幕巨阵-09-11-2 3_★数字银幕巨阵资源表-10.5.14(version 1) 2 2 2 3" xfId="5468"/>
    <cellStyle name="好_影片资讯-银幕巨阵-09-11-2 3_★数字银幕巨阵资源表-10.5.14(version 1) 2 2 3" xfId="5470"/>
    <cellStyle name="好_影片资讯-银幕巨阵-09-11-2 3_★数字银幕巨阵资源表-10.5.14(version 1) 2 2 4" xfId="5467"/>
    <cellStyle name="好_影片资讯-银幕巨阵-09-11-2 3_★数字银幕巨阵资源表-10.5.14(version 1) 2 3" xfId="1931"/>
    <cellStyle name="好_影片资讯-银幕巨阵-09-11-2 3_★数字银幕巨阵资源表-10.5.14(version 1) 2 3 2" xfId="5472"/>
    <cellStyle name="好_影片资讯-银幕巨阵-09-11-2 3_★数字银幕巨阵资源表-10.5.14(version 1) 2 3 3" xfId="5471"/>
    <cellStyle name="好_影片资讯-银幕巨阵-09-11-2 3_★数字银幕巨阵资源表-10.5.14(version 1) 2 4" xfId="5473"/>
    <cellStyle name="好_影片资讯-银幕巨阵-09-11-2 3_★数字银幕巨阵资源表-10.5.14(version 1) 2 5" xfId="5466"/>
    <cellStyle name="好_影片资讯-银幕巨阵-09-11-2 3_★数字银幕巨阵资源表-10.5.14(version 1) 3" xfId="1932"/>
    <cellStyle name="好_影片资讯-银幕巨阵-09-11-2 3_★数字银幕巨阵资源表-10.5.14(version 1) 3 2" xfId="1933"/>
    <cellStyle name="好_影片资讯-银幕巨阵-09-11-2 3_★数字银幕巨阵资源表-10.5.14(version 1) 3 2 2" xfId="5476"/>
    <cellStyle name="好_影片资讯-银幕巨阵-09-11-2 3_★数字银幕巨阵资源表-10.5.14(version 1) 3 2 3" xfId="5475"/>
    <cellStyle name="好_影片资讯-银幕巨阵-09-11-2 3_★数字银幕巨阵资源表-10.5.14(version 1) 3 3" xfId="5477"/>
    <cellStyle name="好_影片资讯-银幕巨阵-09-11-2 3_★数字银幕巨阵资源表-10.5.14(version 1) 3 4" xfId="5474"/>
    <cellStyle name="好_影片资讯-银幕巨阵-09-11-2 3_★数字银幕巨阵资源表-10.5.14(version 1) 4" xfId="1934"/>
    <cellStyle name="好_影片资讯-银幕巨阵-09-11-2 3_★数字银幕巨阵资源表-10.5.14(version 1) 4 2" xfId="5479"/>
    <cellStyle name="好_影片资讯-银幕巨阵-09-11-2 3_★数字银幕巨阵资源表-10.5.14(version 1) 4 3" xfId="5478"/>
    <cellStyle name="好_影片资讯-银幕巨阵-09-11-2 3_1" xfId="1935"/>
    <cellStyle name="好_影片资讯-银幕巨阵-09-11-2 3_1 2" xfId="1936"/>
    <cellStyle name="好_影片资讯-银幕巨阵-09-11-2 3_1 2 2" xfId="1937"/>
    <cellStyle name="好_影片资讯-银幕巨阵-09-11-2 3_1 2 2 2" xfId="1938"/>
    <cellStyle name="好_影片资讯-银幕巨阵-09-11-2 3_1 2 2 2 2" xfId="5484"/>
    <cellStyle name="好_影片资讯-银幕巨阵-09-11-2 3_1 2 2 2 3" xfId="5483"/>
    <cellStyle name="好_影片资讯-银幕巨阵-09-11-2 3_1 2 2 3" xfId="5485"/>
    <cellStyle name="好_影片资讯-银幕巨阵-09-11-2 3_1 2 2 4" xfId="5482"/>
    <cellStyle name="好_影片资讯-银幕巨阵-09-11-2 3_1 2 3" xfId="1939"/>
    <cellStyle name="好_影片资讯-银幕巨阵-09-11-2 3_1 2 3 2" xfId="5487"/>
    <cellStyle name="好_影片资讯-银幕巨阵-09-11-2 3_1 2 3 3" xfId="5486"/>
    <cellStyle name="好_影片资讯-银幕巨阵-09-11-2 3_1 2 4" xfId="5488"/>
    <cellStyle name="好_影片资讯-银幕巨阵-09-11-2 3_1 2 5" xfId="5481"/>
    <cellStyle name="好_影片资讯-银幕巨阵-09-11-2 3_1 3" xfId="1940"/>
    <cellStyle name="好_影片资讯-银幕巨阵-09-11-2 3_1 3 2" xfId="1941"/>
    <cellStyle name="好_影片资讯-银幕巨阵-09-11-2 3_1 3 2 2" xfId="5491"/>
    <cellStyle name="好_影片资讯-银幕巨阵-09-11-2 3_1 3 2 3" xfId="5490"/>
    <cellStyle name="好_影片资讯-银幕巨阵-09-11-2 3_1 3 3" xfId="5492"/>
    <cellStyle name="好_影片资讯-银幕巨阵-09-11-2 3_1 3 4" xfId="5489"/>
    <cellStyle name="好_影片资讯-银幕巨阵-09-11-2 3_1 4" xfId="1942"/>
    <cellStyle name="好_影片资讯-银幕巨阵-09-11-2 3_1 4 2" xfId="5494"/>
    <cellStyle name="好_影片资讯-银幕巨阵-09-11-2 3_1 4 3" xfId="5493"/>
    <cellStyle name="好_影片资讯-银幕巨阵-09-11-2 3_数字银幕巨阵资源表-10.5.24更新" xfId="1943"/>
    <cellStyle name="好_影片资讯-银幕巨阵-09-11-2 3_数字银幕巨阵资源表-10.5.24更新 2" xfId="1944"/>
    <cellStyle name="好_影片资讯-银幕巨阵-09-11-2 3_数字银幕巨阵资源表-10.5.24更新 2 2" xfId="1945"/>
    <cellStyle name="好_影片资讯-银幕巨阵-09-11-2 3_数字银幕巨阵资源表-10.5.24更新 2 2 2" xfId="1946"/>
    <cellStyle name="好_影片资讯-银幕巨阵-09-11-2 3_数字银幕巨阵资源表-10.5.24更新 2 2 2 2" xfId="5499"/>
    <cellStyle name="好_影片资讯-银幕巨阵-09-11-2 3_数字银幕巨阵资源表-10.5.24更新 2 2 2 3" xfId="5498"/>
    <cellStyle name="好_影片资讯-银幕巨阵-09-11-2 3_数字银幕巨阵资源表-10.5.24更新 2 2 3" xfId="5500"/>
    <cellStyle name="好_影片资讯-银幕巨阵-09-11-2 3_数字银幕巨阵资源表-10.5.24更新 2 2 4" xfId="5497"/>
    <cellStyle name="好_影片资讯-银幕巨阵-09-11-2 3_数字银幕巨阵资源表-10.5.24更新 2 3" xfId="1947"/>
    <cellStyle name="好_影片资讯-银幕巨阵-09-11-2 3_数字银幕巨阵资源表-10.5.24更新 2 3 2" xfId="5502"/>
    <cellStyle name="好_影片资讯-银幕巨阵-09-11-2 3_数字银幕巨阵资源表-10.5.24更新 2 3 3" xfId="5501"/>
    <cellStyle name="好_影片资讯-银幕巨阵-09-11-2 3_数字银幕巨阵资源表-10.5.24更新 2 4" xfId="5503"/>
    <cellStyle name="好_影片资讯-银幕巨阵-09-11-2 3_数字银幕巨阵资源表-10.5.24更新 2 5" xfId="5496"/>
    <cellStyle name="好_影片资讯-银幕巨阵-09-11-2 3_数字银幕巨阵资源表-10.5.24更新 3" xfId="1948"/>
    <cellStyle name="好_影片资讯-银幕巨阵-09-11-2 3_数字银幕巨阵资源表-10.5.24更新 3 2" xfId="1949"/>
    <cellStyle name="好_影片资讯-银幕巨阵-09-11-2 3_数字银幕巨阵资源表-10.5.24更新 3 2 2" xfId="5506"/>
    <cellStyle name="好_影片资讯-银幕巨阵-09-11-2 3_数字银幕巨阵资源表-10.5.24更新 3 2 3" xfId="5505"/>
    <cellStyle name="好_影片资讯-银幕巨阵-09-11-2 3_数字银幕巨阵资源表-10.5.24更新 3 3" xfId="5507"/>
    <cellStyle name="好_影片资讯-银幕巨阵-09-11-2 3_数字银幕巨阵资源表-10.5.24更新 3 4" xfId="5504"/>
    <cellStyle name="好_影片资讯-银幕巨阵-09-11-2 3_数字银幕巨阵资源表-10.5.24更新 4" xfId="1950"/>
    <cellStyle name="好_影片资讯-银幕巨阵-09-11-2 3_数字银幕巨阵资源表-10.5.24更新 4 2" xfId="5509"/>
    <cellStyle name="好_影片资讯-银幕巨阵-09-11-2 3_数字银幕巨阵资源表-10.5.24更新 4 3" xfId="5508"/>
    <cellStyle name="好_影片资讯-银幕巨阵-09-11-2 3_银幕巨阵资源表-10.5.31更新" xfId="1951"/>
    <cellStyle name="好_影片资讯-银幕巨阵-09-11-2 3_银幕巨阵资源表-10.5.31更新 2" xfId="1952"/>
    <cellStyle name="好_影片资讯-银幕巨阵-09-11-2 3_银幕巨阵资源表-10.5.31更新 2 2" xfId="1953"/>
    <cellStyle name="好_影片资讯-银幕巨阵-09-11-2 3_银幕巨阵资源表-10.5.31更新 2 2 2" xfId="1954"/>
    <cellStyle name="好_影片资讯-银幕巨阵-09-11-2 3_银幕巨阵资源表-10.5.31更新 2 2 2 2" xfId="5514"/>
    <cellStyle name="好_影片资讯-银幕巨阵-09-11-2 3_银幕巨阵资源表-10.5.31更新 2 2 2 3" xfId="5513"/>
    <cellStyle name="好_影片资讯-银幕巨阵-09-11-2 3_银幕巨阵资源表-10.5.31更新 2 2 3" xfId="5515"/>
    <cellStyle name="好_影片资讯-银幕巨阵-09-11-2 3_银幕巨阵资源表-10.5.31更新 2 2 4" xfId="5512"/>
    <cellStyle name="好_影片资讯-银幕巨阵-09-11-2 3_银幕巨阵资源表-10.5.31更新 2 3" xfId="1955"/>
    <cellStyle name="好_影片资讯-银幕巨阵-09-11-2 3_银幕巨阵资源表-10.5.31更新 2 3 2" xfId="5517"/>
    <cellStyle name="好_影片资讯-银幕巨阵-09-11-2 3_银幕巨阵资源表-10.5.31更新 2 3 3" xfId="5516"/>
    <cellStyle name="好_影片资讯-银幕巨阵-09-11-2 3_银幕巨阵资源表-10.5.31更新 2 4" xfId="5518"/>
    <cellStyle name="好_影片资讯-银幕巨阵-09-11-2 3_银幕巨阵资源表-10.5.31更新 2 5" xfId="5511"/>
    <cellStyle name="好_影片资讯-银幕巨阵-09-11-2 3_银幕巨阵资源表-10.5.31更新 3" xfId="1956"/>
    <cellStyle name="好_影片资讯-银幕巨阵-09-11-2 3_银幕巨阵资源表-10.5.31更新 3 2" xfId="1957"/>
    <cellStyle name="好_影片资讯-银幕巨阵-09-11-2 3_银幕巨阵资源表-10.5.31更新 3 2 2" xfId="5521"/>
    <cellStyle name="好_影片资讯-银幕巨阵-09-11-2 3_银幕巨阵资源表-10.5.31更新 3 2 3" xfId="5520"/>
    <cellStyle name="好_影片资讯-银幕巨阵-09-11-2 3_银幕巨阵资源表-10.5.31更新 3 3" xfId="5522"/>
    <cellStyle name="好_影片资讯-银幕巨阵-09-11-2 3_银幕巨阵资源表-10.5.31更新 3 4" xfId="5519"/>
    <cellStyle name="好_影片资讯-银幕巨阵-09-11-2 3_银幕巨阵资源表-10.5.31更新 4" xfId="1958"/>
    <cellStyle name="好_影片资讯-银幕巨阵-09-11-2 3_银幕巨阵资源表-10.5.31更新 4 2" xfId="5524"/>
    <cellStyle name="好_影片资讯-银幕巨阵-09-11-2 3_银幕巨阵资源表-10.5.31更新 4 3" xfId="5523"/>
    <cellStyle name="好_影片资讯-银幕巨阵-09-11-2 3_银幕巨阵资源表-10.6.7更新最终版" xfId="1959"/>
    <cellStyle name="好_影片资讯-银幕巨阵-09-11-2 3_银幕巨阵资源表-10.6.7更新最终版 2" xfId="1960"/>
    <cellStyle name="好_影片资讯-银幕巨阵-09-11-2 3_银幕巨阵资源表-10.6.7更新最终版 2 2" xfId="1961"/>
    <cellStyle name="好_影片资讯-银幕巨阵-09-11-2 3_银幕巨阵资源表-10.6.7更新最终版 2 2 2" xfId="1962"/>
    <cellStyle name="好_影片资讯-银幕巨阵-09-11-2 3_银幕巨阵资源表-10.6.7更新最终版 2 2 2 2" xfId="5529"/>
    <cellStyle name="好_影片资讯-银幕巨阵-09-11-2 3_银幕巨阵资源表-10.6.7更新最终版 2 2 2 3" xfId="5528"/>
    <cellStyle name="好_影片资讯-银幕巨阵-09-11-2 3_银幕巨阵资源表-10.6.7更新最终版 2 2 3" xfId="5530"/>
    <cellStyle name="好_影片资讯-银幕巨阵-09-11-2 3_银幕巨阵资源表-10.6.7更新最终版 2 2 4" xfId="5527"/>
    <cellStyle name="好_影片资讯-银幕巨阵-09-11-2 3_银幕巨阵资源表-10.6.7更新最终版 2 3" xfId="1963"/>
    <cellStyle name="好_影片资讯-银幕巨阵-09-11-2 3_银幕巨阵资源表-10.6.7更新最终版 2 3 2" xfId="5532"/>
    <cellStyle name="好_影片资讯-银幕巨阵-09-11-2 3_银幕巨阵资源表-10.6.7更新最终版 2 3 3" xfId="5531"/>
    <cellStyle name="好_影片资讯-银幕巨阵-09-11-2 3_银幕巨阵资源表-10.6.7更新最终版 2 4" xfId="5533"/>
    <cellStyle name="好_影片资讯-银幕巨阵-09-11-2 3_银幕巨阵资源表-10.6.7更新最终版 2 5" xfId="5526"/>
    <cellStyle name="好_影片资讯-银幕巨阵-09-11-2 3_银幕巨阵资源表-10.6.7更新最终版 3" xfId="1964"/>
    <cellStyle name="好_影片资讯-银幕巨阵-09-11-2 3_银幕巨阵资源表-10.6.7更新最终版 3 2" xfId="1965"/>
    <cellStyle name="好_影片资讯-银幕巨阵-09-11-2 3_银幕巨阵资源表-10.6.7更新最终版 3 2 2" xfId="5536"/>
    <cellStyle name="好_影片资讯-银幕巨阵-09-11-2 3_银幕巨阵资源表-10.6.7更新最终版 3 2 3" xfId="5535"/>
    <cellStyle name="好_影片资讯-银幕巨阵-09-11-2 3_银幕巨阵资源表-10.6.7更新最终版 3 3" xfId="5537"/>
    <cellStyle name="好_影片资讯-银幕巨阵-09-11-2 3_银幕巨阵资源表-10.6.7更新最终版 3 4" xfId="5534"/>
    <cellStyle name="好_影片资讯-银幕巨阵-09-11-2 3_银幕巨阵资源表-10.6.7更新最终版 4" xfId="1966"/>
    <cellStyle name="好_影片资讯-银幕巨阵-09-11-2 3_银幕巨阵资源表-10.6.7更新最终版 4 2" xfId="5539"/>
    <cellStyle name="好_影片资讯-银幕巨阵-09-11-2 3_银幕巨阵资源表-10.6.7更新最终版 4 3" xfId="5538"/>
    <cellStyle name="好_影片资讯-银幕巨阵-09-11-2 3_最终版" xfId="1967"/>
    <cellStyle name="好_影片资讯-银幕巨阵-09-11-2 3_最终版 2" xfId="1968"/>
    <cellStyle name="好_影片资讯-银幕巨阵-09-11-2 3_最终版 2 2" xfId="1969"/>
    <cellStyle name="好_影片资讯-银幕巨阵-09-11-2 3_最终版 2 2 2" xfId="1970"/>
    <cellStyle name="好_影片资讯-银幕巨阵-09-11-2 3_最终版 2 2 2 2" xfId="5544"/>
    <cellStyle name="好_影片资讯-银幕巨阵-09-11-2 3_最终版 2 2 2 3" xfId="5543"/>
    <cellStyle name="好_影片资讯-银幕巨阵-09-11-2 3_最终版 2 2 3" xfId="5545"/>
    <cellStyle name="好_影片资讯-银幕巨阵-09-11-2 3_最终版 2 2 4" xfId="5542"/>
    <cellStyle name="好_影片资讯-银幕巨阵-09-11-2 3_最终版 2 3" xfId="1971"/>
    <cellStyle name="好_影片资讯-银幕巨阵-09-11-2 3_最终版 2 3 2" xfId="5547"/>
    <cellStyle name="好_影片资讯-银幕巨阵-09-11-2 3_最终版 2 3 3" xfId="5546"/>
    <cellStyle name="好_影片资讯-银幕巨阵-09-11-2 3_最终版 2 4" xfId="5548"/>
    <cellStyle name="好_影片资讯-银幕巨阵-09-11-2 3_最终版 2 5" xfId="5541"/>
    <cellStyle name="好_影片资讯-银幕巨阵-09-11-2 3_最终版 3" xfId="1972"/>
    <cellStyle name="好_影片资讯-银幕巨阵-09-11-2 3_最终版 3 2" xfId="1973"/>
    <cellStyle name="好_影片资讯-银幕巨阵-09-11-2 3_最终版 3 2 2" xfId="5551"/>
    <cellStyle name="好_影片资讯-银幕巨阵-09-11-2 3_最终版 3 2 3" xfId="5550"/>
    <cellStyle name="好_影片资讯-银幕巨阵-09-11-2 3_最终版 3 3" xfId="5552"/>
    <cellStyle name="好_影片资讯-银幕巨阵-09-11-2 3_最终版 3 4" xfId="5549"/>
    <cellStyle name="好_影片资讯-银幕巨阵-09-11-2 3_最终版 4" xfId="1974"/>
    <cellStyle name="好_影片资讯-银幕巨阵-09-11-2 3_最终版 4 2" xfId="5554"/>
    <cellStyle name="好_影片资讯-银幕巨阵-09-11-2 3_最终版 4 3" xfId="5553"/>
    <cellStyle name="好_影片资讯-银幕巨阵-09-11-2 4" xfId="1975"/>
    <cellStyle name="好_影片资讯-银幕巨阵-09-11-2 4 2" xfId="1976"/>
    <cellStyle name="好_影片资讯-银幕巨阵-09-11-2 4 2 2" xfId="1977"/>
    <cellStyle name="好_影片资讯-银幕巨阵-09-11-2 4 2 2 2" xfId="5558"/>
    <cellStyle name="好_影片资讯-银幕巨阵-09-11-2 4 2 2 3" xfId="5557"/>
    <cellStyle name="好_影片资讯-银幕巨阵-09-11-2 4 2 3" xfId="5559"/>
    <cellStyle name="好_影片资讯-银幕巨阵-09-11-2 4 2 4" xfId="5556"/>
    <cellStyle name="好_影片资讯-银幕巨阵-09-11-2 4 3" xfId="1978"/>
    <cellStyle name="好_影片资讯-银幕巨阵-09-11-2 4 3 2" xfId="5561"/>
    <cellStyle name="好_影片资讯-银幕巨阵-09-11-2 4 3 3" xfId="5560"/>
    <cellStyle name="好_影片资讯-银幕巨阵-09-11-2 4 4" xfId="5562"/>
    <cellStyle name="好_影片资讯-银幕巨阵-09-11-2 4 5" xfId="5555"/>
    <cellStyle name="好_影片资讯-银幕巨阵-09-11-2 5" xfId="1979"/>
    <cellStyle name="好_影片资讯-银幕巨阵-09-11-2 5 2" xfId="1980"/>
    <cellStyle name="好_影片资讯-银幕巨阵-09-11-2 5 2 2" xfId="5565"/>
    <cellStyle name="好_影片资讯-银幕巨阵-09-11-2 5 2 3" xfId="5564"/>
    <cellStyle name="好_影片资讯-银幕巨阵-09-11-2 5 3" xfId="5566"/>
    <cellStyle name="好_影片资讯-银幕巨阵-09-11-2 5 4" xfId="5563"/>
    <cellStyle name="好_影片资讯-银幕巨阵-09-11-2 6" xfId="1981"/>
    <cellStyle name="好_影片资讯-银幕巨阵-09-11-2 6 2" xfId="5568"/>
    <cellStyle name="好_影片资讯-银幕巨阵-09-11-2 6 3" xfId="5567"/>
    <cellStyle name="好_影片资讯-银幕巨阵-2010-01-04" xfId="1982"/>
    <cellStyle name="好_影片资讯-银幕巨阵-2010-01-04 2" xfId="1983"/>
    <cellStyle name="好_影片资讯-银幕巨阵-2010-01-04 2 2" xfId="1984"/>
    <cellStyle name="好_影片资讯-银幕巨阵-2010-01-04 2 2 2" xfId="1985"/>
    <cellStyle name="好_影片资讯-银幕巨阵-2010-01-04 2 2 2 2" xfId="1986"/>
    <cellStyle name="好_影片资讯-银幕巨阵-2010-01-04 2 2 2 2 2" xfId="5574"/>
    <cellStyle name="好_影片资讯-银幕巨阵-2010-01-04 2 2 2 2 3" xfId="5573"/>
    <cellStyle name="好_影片资讯-银幕巨阵-2010-01-04 2 2 2 3" xfId="5575"/>
    <cellStyle name="好_影片资讯-银幕巨阵-2010-01-04 2 2 2 4" xfId="5572"/>
    <cellStyle name="好_影片资讯-银幕巨阵-2010-01-04 2 2 3" xfId="1987"/>
    <cellStyle name="好_影片资讯-银幕巨阵-2010-01-04 2 2 3 2" xfId="5577"/>
    <cellStyle name="好_影片资讯-银幕巨阵-2010-01-04 2 2 3 3" xfId="5576"/>
    <cellStyle name="好_影片资讯-银幕巨阵-2010-01-04 2 2 4" xfId="5578"/>
    <cellStyle name="好_影片资讯-银幕巨阵-2010-01-04 2 2 5" xfId="5571"/>
    <cellStyle name="好_影片资讯-银幕巨阵-2010-01-04 2 3" xfId="1988"/>
    <cellStyle name="好_影片资讯-银幕巨阵-2010-01-04 2 3 2" xfId="1989"/>
    <cellStyle name="好_影片资讯-银幕巨阵-2010-01-04 2 3 2 2" xfId="1990"/>
    <cellStyle name="好_影片资讯-银幕巨阵-2010-01-04 2 3 2 2 2" xfId="5582"/>
    <cellStyle name="好_影片资讯-银幕巨阵-2010-01-04 2 3 2 2 3" xfId="5581"/>
    <cellStyle name="好_影片资讯-银幕巨阵-2010-01-04 2 3 2 3" xfId="5583"/>
    <cellStyle name="好_影片资讯-银幕巨阵-2010-01-04 2 3 2 4" xfId="5580"/>
    <cellStyle name="好_影片资讯-银幕巨阵-2010-01-04 2 3 3" xfId="1991"/>
    <cellStyle name="好_影片资讯-银幕巨阵-2010-01-04 2 3 3 2" xfId="5585"/>
    <cellStyle name="好_影片资讯-银幕巨阵-2010-01-04 2 3 3 3" xfId="5584"/>
    <cellStyle name="好_影片资讯-银幕巨阵-2010-01-04 2 4" xfId="1992"/>
    <cellStyle name="好_影片资讯-银幕巨阵-2010-01-04 2 4 2" xfId="1993"/>
    <cellStyle name="好_影片资讯-银幕巨阵-2010-01-04 2 4 2 2" xfId="5588"/>
    <cellStyle name="好_影片资讯-银幕巨阵-2010-01-04 2 4 2 3" xfId="5587"/>
    <cellStyle name="好_影片资讯-银幕巨阵-2010-01-04 2 4 3" xfId="5589"/>
    <cellStyle name="好_影片资讯-银幕巨阵-2010-01-04 2 4 4" xfId="5586"/>
    <cellStyle name="好_影片资讯-银幕巨阵-2010-01-04 2_★数字银幕巨阵资源表-10.5.14(version 1)" xfId="1994"/>
    <cellStyle name="好_影片资讯-银幕巨阵-2010-01-04 2_★数字银幕巨阵资源表-10.5.14(version 1) 2" xfId="1995"/>
    <cellStyle name="好_影片资讯-银幕巨阵-2010-01-04 2_★数字银幕巨阵资源表-10.5.14(version 1) 2 2" xfId="1996"/>
    <cellStyle name="好_影片资讯-银幕巨阵-2010-01-04 2_★数字银幕巨阵资源表-10.5.14(version 1) 2 2 2" xfId="1997"/>
    <cellStyle name="好_影片资讯-银幕巨阵-2010-01-04 2_★数字银幕巨阵资源表-10.5.14(version 1) 2 2 2 2" xfId="5594"/>
    <cellStyle name="好_影片资讯-银幕巨阵-2010-01-04 2_★数字银幕巨阵资源表-10.5.14(version 1) 2 2 2 3" xfId="5593"/>
    <cellStyle name="好_影片资讯-银幕巨阵-2010-01-04 2_★数字银幕巨阵资源表-10.5.14(version 1) 2 2 3" xfId="5595"/>
    <cellStyle name="好_影片资讯-银幕巨阵-2010-01-04 2_★数字银幕巨阵资源表-10.5.14(version 1) 2 2 4" xfId="5592"/>
    <cellStyle name="好_影片资讯-银幕巨阵-2010-01-04 2_★数字银幕巨阵资源表-10.5.14(version 1) 2 3" xfId="1998"/>
    <cellStyle name="好_影片资讯-银幕巨阵-2010-01-04 2_★数字银幕巨阵资源表-10.5.14(version 1) 2 3 2" xfId="5597"/>
    <cellStyle name="好_影片资讯-银幕巨阵-2010-01-04 2_★数字银幕巨阵资源表-10.5.14(version 1) 2 3 3" xfId="5596"/>
    <cellStyle name="好_影片资讯-银幕巨阵-2010-01-04 2_★数字银幕巨阵资源表-10.5.14(version 1) 2 4" xfId="5598"/>
    <cellStyle name="好_影片资讯-银幕巨阵-2010-01-04 2_★数字银幕巨阵资源表-10.5.14(version 1) 2 5" xfId="5591"/>
    <cellStyle name="好_影片资讯-银幕巨阵-2010-01-04 2_★数字银幕巨阵资源表-10.5.14(version 1) 3" xfId="1999"/>
    <cellStyle name="好_影片资讯-银幕巨阵-2010-01-04 2_★数字银幕巨阵资源表-10.5.14(version 1) 3 2" xfId="2000"/>
    <cellStyle name="好_影片资讯-银幕巨阵-2010-01-04 2_★数字银幕巨阵资源表-10.5.14(version 1) 3 2 2" xfId="5601"/>
    <cellStyle name="好_影片资讯-银幕巨阵-2010-01-04 2_★数字银幕巨阵资源表-10.5.14(version 1) 3 2 3" xfId="5600"/>
    <cellStyle name="好_影片资讯-银幕巨阵-2010-01-04 2_★数字银幕巨阵资源表-10.5.14(version 1) 3 3" xfId="5602"/>
    <cellStyle name="好_影片资讯-银幕巨阵-2010-01-04 2_★数字银幕巨阵资源表-10.5.14(version 1) 3 4" xfId="5599"/>
    <cellStyle name="好_影片资讯-银幕巨阵-2010-01-04 2_★数字银幕巨阵资源表-10.5.14(version 1) 4" xfId="2001"/>
    <cellStyle name="好_影片资讯-银幕巨阵-2010-01-04 2_★数字银幕巨阵资源表-10.5.14(version 1) 4 2" xfId="5604"/>
    <cellStyle name="好_影片资讯-银幕巨阵-2010-01-04 2_★数字银幕巨阵资源表-10.5.14(version 1) 4 3" xfId="5603"/>
    <cellStyle name="好_影片资讯-银幕巨阵-2010-01-04 2_1" xfId="2002"/>
    <cellStyle name="好_影片资讯-银幕巨阵-2010-01-04 2_1 2" xfId="2003"/>
    <cellStyle name="好_影片资讯-银幕巨阵-2010-01-04 2_1 2 2" xfId="2004"/>
    <cellStyle name="好_影片资讯-银幕巨阵-2010-01-04 2_1 2 2 2" xfId="2005"/>
    <cellStyle name="好_影片资讯-银幕巨阵-2010-01-04 2_1 2 2 2 2" xfId="5609"/>
    <cellStyle name="好_影片资讯-银幕巨阵-2010-01-04 2_1 2 2 2 3" xfId="5608"/>
    <cellStyle name="好_影片资讯-银幕巨阵-2010-01-04 2_1 2 2 3" xfId="5610"/>
    <cellStyle name="好_影片资讯-银幕巨阵-2010-01-04 2_1 2 2 4" xfId="5607"/>
    <cellStyle name="好_影片资讯-银幕巨阵-2010-01-04 2_1 2 3" xfId="2006"/>
    <cellStyle name="好_影片资讯-银幕巨阵-2010-01-04 2_1 2 3 2" xfId="5612"/>
    <cellStyle name="好_影片资讯-银幕巨阵-2010-01-04 2_1 2 3 3" xfId="5611"/>
    <cellStyle name="好_影片资讯-银幕巨阵-2010-01-04 2_1 2 4" xfId="5613"/>
    <cellStyle name="好_影片资讯-银幕巨阵-2010-01-04 2_1 2 5" xfId="5606"/>
    <cellStyle name="好_影片资讯-银幕巨阵-2010-01-04 2_1 3" xfId="2007"/>
    <cellStyle name="好_影片资讯-银幕巨阵-2010-01-04 2_1 3 2" xfId="2008"/>
    <cellStyle name="好_影片资讯-银幕巨阵-2010-01-04 2_1 3 2 2" xfId="5616"/>
    <cellStyle name="好_影片资讯-银幕巨阵-2010-01-04 2_1 3 2 3" xfId="5615"/>
    <cellStyle name="好_影片资讯-银幕巨阵-2010-01-04 2_1 3 3" xfId="5617"/>
    <cellStyle name="好_影片资讯-银幕巨阵-2010-01-04 2_1 3 4" xfId="5614"/>
    <cellStyle name="好_影片资讯-银幕巨阵-2010-01-04 2_1 4" xfId="2009"/>
    <cellStyle name="好_影片资讯-银幕巨阵-2010-01-04 2_1 4 2" xfId="5619"/>
    <cellStyle name="好_影片资讯-银幕巨阵-2010-01-04 2_1 4 3" xfId="5618"/>
    <cellStyle name="好_影片资讯-银幕巨阵-2010-01-04 2_数字银幕巨阵资源表-10.5.24更新" xfId="2010"/>
    <cellStyle name="好_影片资讯-银幕巨阵-2010-01-04 2_数字银幕巨阵资源表-10.5.24更新 2" xfId="2011"/>
    <cellStyle name="好_影片资讯-银幕巨阵-2010-01-04 2_数字银幕巨阵资源表-10.5.24更新 2 2" xfId="2012"/>
    <cellStyle name="好_影片资讯-银幕巨阵-2010-01-04 2_数字银幕巨阵资源表-10.5.24更新 2 2 2" xfId="2013"/>
    <cellStyle name="好_影片资讯-银幕巨阵-2010-01-04 2_数字银幕巨阵资源表-10.5.24更新 2 2 2 2" xfId="5624"/>
    <cellStyle name="好_影片资讯-银幕巨阵-2010-01-04 2_数字银幕巨阵资源表-10.5.24更新 2 2 2 3" xfId="5623"/>
    <cellStyle name="好_影片资讯-银幕巨阵-2010-01-04 2_数字银幕巨阵资源表-10.5.24更新 2 2 3" xfId="5625"/>
    <cellStyle name="好_影片资讯-银幕巨阵-2010-01-04 2_数字银幕巨阵资源表-10.5.24更新 2 2 4" xfId="5622"/>
    <cellStyle name="好_影片资讯-银幕巨阵-2010-01-04 2_数字银幕巨阵资源表-10.5.24更新 2 3" xfId="2014"/>
    <cellStyle name="好_影片资讯-银幕巨阵-2010-01-04 2_数字银幕巨阵资源表-10.5.24更新 2 3 2" xfId="5627"/>
    <cellStyle name="好_影片资讯-银幕巨阵-2010-01-04 2_数字银幕巨阵资源表-10.5.24更新 2 3 3" xfId="5626"/>
    <cellStyle name="好_影片资讯-银幕巨阵-2010-01-04 2_数字银幕巨阵资源表-10.5.24更新 2 4" xfId="5628"/>
    <cellStyle name="好_影片资讯-银幕巨阵-2010-01-04 2_数字银幕巨阵资源表-10.5.24更新 2 5" xfId="5621"/>
    <cellStyle name="好_影片资讯-银幕巨阵-2010-01-04 2_数字银幕巨阵资源表-10.5.24更新 3" xfId="2015"/>
    <cellStyle name="好_影片资讯-银幕巨阵-2010-01-04 2_数字银幕巨阵资源表-10.5.24更新 3 2" xfId="2016"/>
    <cellStyle name="好_影片资讯-银幕巨阵-2010-01-04 2_数字银幕巨阵资源表-10.5.24更新 3 2 2" xfId="5631"/>
    <cellStyle name="好_影片资讯-银幕巨阵-2010-01-04 2_数字银幕巨阵资源表-10.5.24更新 3 2 3" xfId="5630"/>
    <cellStyle name="好_影片资讯-银幕巨阵-2010-01-04 2_数字银幕巨阵资源表-10.5.24更新 3 3" xfId="5632"/>
    <cellStyle name="好_影片资讯-银幕巨阵-2010-01-04 2_数字银幕巨阵资源表-10.5.24更新 3 4" xfId="5629"/>
    <cellStyle name="好_影片资讯-银幕巨阵-2010-01-04 2_数字银幕巨阵资源表-10.5.24更新 4" xfId="2017"/>
    <cellStyle name="好_影片资讯-银幕巨阵-2010-01-04 2_数字银幕巨阵资源表-10.5.24更新 4 2" xfId="5634"/>
    <cellStyle name="好_影片资讯-银幕巨阵-2010-01-04 2_数字银幕巨阵资源表-10.5.24更新 4 3" xfId="5633"/>
    <cellStyle name="好_影片资讯-银幕巨阵-2010-01-04 2_银幕巨阵资源表-10.5.31更新" xfId="2018"/>
    <cellStyle name="好_影片资讯-银幕巨阵-2010-01-04 2_银幕巨阵资源表-10.5.31更新 2" xfId="2019"/>
    <cellStyle name="好_影片资讯-银幕巨阵-2010-01-04 2_银幕巨阵资源表-10.5.31更新 2 2" xfId="2020"/>
    <cellStyle name="好_影片资讯-银幕巨阵-2010-01-04 2_银幕巨阵资源表-10.5.31更新 2 2 2" xfId="2021"/>
    <cellStyle name="好_影片资讯-银幕巨阵-2010-01-04 2_银幕巨阵资源表-10.5.31更新 2 2 2 2" xfId="5639"/>
    <cellStyle name="好_影片资讯-银幕巨阵-2010-01-04 2_银幕巨阵资源表-10.5.31更新 2 2 2 3" xfId="5638"/>
    <cellStyle name="好_影片资讯-银幕巨阵-2010-01-04 2_银幕巨阵资源表-10.5.31更新 2 2 3" xfId="5640"/>
    <cellStyle name="好_影片资讯-银幕巨阵-2010-01-04 2_银幕巨阵资源表-10.5.31更新 2 2 4" xfId="5637"/>
    <cellStyle name="好_影片资讯-银幕巨阵-2010-01-04 2_银幕巨阵资源表-10.5.31更新 2 3" xfId="2022"/>
    <cellStyle name="好_影片资讯-银幕巨阵-2010-01-04 2_银幕巨阵资源表-10.5.31更新 2 3 2" xfId="5642"/>
    <cellStyle name="好_影片资讯-银幕巨阵-2010-01-04 2_银幕巨阵资源表-10.5.31更新 2 3 3" xfId="5641"/>
    <cellStyle name="好_影片资讯-银幕巨阵-2010-01-04 2_银幕巨阵资源表-10.5.31更新 2 4" xfId="5643"/>
    <cellStyle name="好_影片资讯-银幕巨阵-2010-01-04 2_银幕巨阵资源表-10.5.31更新 2 5" xfId="5636"/>
    <cellStyle name="好_影片资讯-银幕巨阵-2010-01-04 2_银幕巨阵资源表-10.5.31更新 3" xfId="2023"/>
    <cellStyle name="好_影片资讯-银幕巨阵-2010-01-04 2_银幕巨阵资源表-10.5.31更新 3 2" xfId="2024"/>
    <cellStyle name="好_影片资讯-银幕巨阵-2010-01-04 2_银幕巨阵资源表-10.5.31更新 3 2 2" xfId="5646"/>
    <cellStyle name="好_影片资讯-银幕巨阵-2010-01-04 2_银幕巨阵资源表-10.5.31更新 3 2 3" xfId="5645"/>
    <cellStyle name="好_影片资讯-银幕巨阵-2010-01-04 2_银幕巨阵资源表-10.5.31更新 3 3" xfId="5647"/>
    <cellStyle name="好_影片资讯-银幕巨阵-2010-01-04 2_银幕巨阵资源表-10.5.31更新 3 4" xfId="5644"/>
    <cellStyle name="好_影片资讯-银幕巨阵-2010-01-04 2_银幕巨阵资源表-10.5.31更新 4" xfId="2025"/>
    <cellStyle name="好_影片资讯-银幕巨阵-2010-01-04 2_银幕巨阵资源表-10.5.31更新 4 2" xfId="5649"/>
    <cellStyle name="好_影片资讯-银幕巨阵-2010-01-04 2_银幕巨阵资源表-10.5.31更新 4 3" xfId="5648"/>
    <cellStyle name="好_影片资讯-银幕巨阵-2010-01-04 2_银幕巨阵资源表-10.6.7更新最终版" xfId="2026"/>
    <cellStyle name="好_影片资讯-银幕巨阵-2010-01-04 2_银幕巨阵资源表-10.6.7更新最终版 2" xfId="2027"/>
    <cellStyle name="好_影片资讯-银幕巨阵-2010-01-04 2_银幕巨阵资源表-10.6.7更新最终版 2 2" xfId="2028"/>
    <cellStyle name="好_影片资讯-银幕巨阵-2010-01-04 2_银幕巨阵资源表-10.6.7更新最终版 2 2 2" xfId="2029"/>
    <cellStyle name="好_影片资讯-银幕巨阵-2010-01-04 2_银幕巨阵资源表-10.6.7更新最终版 2 2 2 2" xfId="5654"/>
    <cellStyle name="好_影片资讯-银幕巨阵-2010-01-04 2_银幕巨阵资源表-10.6.7更新最终版 2 2 2 3" xfId="5653"/>
    <cellStyle name="好_影片资讯-银幕巨阵-2010-01-04 2_银幕巨阵资源表-10.6.7更新最终版 2 2 3" xfId="5655"/>
    <cellStyle name="好_影片资讯-银幕巨阵-2010-01-04 2_银幕巨阵资源表-10.6.7更新最终版 2 2 4" xfId="5652"/>
    <cellStyle name="好_影片资讯-银幕巨阵-2010-01-04 2_银幕巨阵资源表-10.6.7更新最终版 2 3" xfId="2030"/>
    <cellStyle name="好_影片资讯-银幕巨阵-2010-01-04 2_银幕巨阵资源表-10.6.7更新最终版 2 3 2" xfId="5657"/>
    <cellStyle name="好_影片资讯-银幕巨阵-2010-01-04 2_银幕巨阵资源表-10.6.7更新最终版 2 3 3" xfId="5656"/>
    <cellStyle name="好_影片资讯-银幕巨阵-2010-01-04 2_银幕巨阵资源表-10.6.7更新最终版 2 4" xfId="5658"/>
    <cellStyle name="好_影片资讯-银幕巨阵-2010-01-04 2_银幕巨阵资源表-10.6.7更新最终版 2 5" xfId="5651"/>
    <cellStyle name="好_影片资讯-银幕巨阵-2010-01-04 2_银幕巨阵资源表-10.6.7更新最终版 3" xfId="2031"/>
    <cellStyle name="好_影片资讯-银幕巨阵-2010-01-04 2_银幕巨阵资源表-10.6.7更新最终版 3 2" xfId="2032"/>
    <cellStyle name="好_影片资讯-银幕巨阵-2010-01-04 2_银幕巨阵资源表-10.6.7更新最终版 3 2 2" xfId="5661"/>
    <cellStyle name="好_影片资讯-银幕巨阵-2010-01-04 2_银幕巨阵资源表-10.6.7更新最终版 3 2 3" xfId="5660"/>
    <cellStyle name="好_影片资讯-银幕巨阵-2010-01-04 2_银幕巨阵资源表-10.6.7更新最终版 3 3" xfId="5662"/>
    <cellStyle name="好_影片资讯-银幕巨阵-2010-01-04 2_银幕巨阵资源表-10.6.7更新最终版 3 4" xfId="5659"/>
    <cellStyle name="好_影片资讯-银幕巨阵-2010-01-04 2_银幕巨阵资源表-10.6.7更新最终版 4" xfId="2033"/>
    <cellStyle name="好_影片资讯-银幕巨阵-2010-01-04 2_银幕巨阵资源表-10.6.7更新最终版 4 2" xfId="5664"/>
    <cellStyle name="好_影片资讯-银幕巨阵-2010-01-04 2_银幕巨阵资源表-10.6.7更新最终版 4 3" xfId="5663"/>
    <cellStyle name="好_影片资讯-银幕巨阵-2010-01-04 2_最终版" xfId="2034"/>
    <cellStyle name="好_影片资讯-银幕巨阵-2010-01-04 2_最终版 2" xfId="2035"/>
    <cellStyle name="好_影片资讯-银幕巨阵-2010-01-04 2_最终版 2 2" xfId="2036"/>
    <cellStyle name="好_影片资讯-银幕巨阵-2010-01-04 2_最终版 2 2 2" xfId="2037"/>
    <cellStyle name="好_影片资讯-银幕巨阵-2010-01-04 2_最终版 2 2 2 2" xfId="5669"/>
    <cellStyle name="好_影片资讯-银幕巨阵-2010-01-04 2_最终版 2 2 2 3" xfId="5668"/>
    <cellStyle name="好_影片资讯-银幕巨阵-2010-01-04 2_最终版 2 2 3" xfId="5670"/>
    <cellStyle name="好_影片资讯-银幕巨阵-2010-01-04 2_最终版 2 2 4" xfId="5667"/>
    <cellStyle name="好_影片资讯-银幕巨阵-2010-01-04 2_最终版 2 3" xfId="2038"/>
    <cellStyle name="好_影片资讯-银幕巨阵-2010-01-04 2_最终版 2 3 2" xfId="5672"/>
    <cellStyle name="好_影片资讯-银幕巨阵-2010-01-04 2_最终版 2 3 3" xfId="5671"/>
    <cellStyle name="好_影片资讯-银幕巨阵-2010-01-04 2_最终版 2 4" xfId="5673"/>
    <cellStyle name="好_影片资讯-银幕巨阵-2010-01-04 2_最终版 2 5" xfId="5666"/>
    <cellStyle name="好_影片资讯-银幕巨阵-2010-01-04 2_最终版 3" xfId="2039"/>
    <cellStyle name="好_影片资讯-银幕巨阵-2010-01-04 2_最终版 3 2" xfId="2040"/>
    <cellStyle name="好_影片资讯-银幕巨阵-2010-01-04 2_最终版 3 2 2" xfId="5676"/>
    <cellStyle name="好_影片资讯-银幕巨阵-2010-01-04 2_最终版 3 2 3" xfId="5675"/>
    <cellStyle name="好_影片资讯-银幕巨阵-2010-01-04 2_最终版 3 3" xfId="5677"/>
    <cellStyle name="好_影片资讯-银幕巨阵-2010-01-04 2_最终版 3 4" xfId="5674"/>
    <cellStyle name="好_影片资讯-银幕巨阵-2010-01-04 2_最终版 4" xfId="2041"/>
    <cellStyle name="好_影片资讯-银幕巨阵-2010-01-04 2_最终版 4 2" xfId="5679"/>
    <cellStyle name="好_影片资讯-银幕巨阵-2010-01-04 2_最终版 4 3" xfId="5678"/>
    <cellStyle name="好_影片资讯-银幕巨阵-2010-01-04 3" xfId="2042"/>
    <cellStyle name="好_影片资讯-银幕巨阵-2010-01-04 3 2" xfId="2043"/>
    <cellStyle name="好_影片资讯-银幕巨阵-2010-01-04 3 2 2" xfId="2044"/>
    <cellStyle name="好_影片资讯-银幕巨阵-2010-01-04 3 2 2 2" xfId="2045"/>
    <cellStyle name="好_影片资讯-银幕巨阵-2010-01-04 3 2 2 2 2" xfId="5684"/>
    <cellStyle name="好_影片资讯-银幕巨阵-2010-01-04 3 2 2 2 3" xfId="5683"/>
    <cellStyle name="好_影片资讯-银幕巨阵-2010-01-04 3 2 2 3" xfId="5685"/>
    <cellStyle name="好_影片资讯-银幕巨阵-2010-01-04 3 2 2 4" xfId="5682"/>
    <cellStyle name="好_影片资讯-银幕巨阵-2010-01-04 3 2 3" xfId="2046"/>
    <cellStyle name="好_影片资讯-银幕巨阵-2010-01-04 3 2 3 2" xfId="5687"/>
    <cellStyle name="好_影片资讯-银幕巨阵-2010-01-04 3 2 3 3" xfId="5686"/>
    <cellStyle name="好_影片资讯-银幕巨阵-2010-01-04 3 2 4" xfId="5688"/>
    <cellStyle name="好_影片资讯-银幕巨阵-2010-01-04 3 2 5" xfId="5681"/>
    <cellStyle name="好_影片资讯-银幕巨阵-2010-01-04 3 3" xfId="2047"/>
    <cellStyle name="好_影片资讯-银幕巨阵-2010-01-04 3 3 2" xfId="2048"/>
    <cellStyle name="好_影片资讯-银幕巨阵-2010-01-04 3 3 2 2" xfId="2049"/>
    <cellStyle name="好_影片资讯-银幕巨阵-2010-01-04 3 3 2 2 2" xfId="5692"/>
    <cellStyle name="好_影片资讯-银幕巨阵-2010-01-04 3 3 2 2 3" xfId="5691"/>
    <cellStyle name="好_影片资讯-银幕巨阵-2010-01-04 3 3 2 3" xfId="5693"/>
    <cellStyle name="好_影片资讯-银幕巨阵-2010-01-04 3 3 2 4" xfId="5690"/>
    <cellStyle name="好_影片资讯-银幕巨阵-2010-01-04 3 3 3" xfId="2050"/>
    <cellStyle name="好_影片资讯-银幕巨阵-2010-01-04 3 3 3 2" xfId="5695"/>
    <cellStyle name="好_影片资讯-银幕巨阵-2010-01-04 3 3 3 3" xfId="5694"/>
    <cellStyle name="好_影片资讯-银幕巨阵-2010-01-04 3 4" xfId="2051"/>
    <cellStyle name="好_影片资讯-银幕巨阵-2010-01-04 3 4 2" xfId="2052"/>
    <cellStyle name="好_影片资讯-银幕巨阵-2010-01-04 3 4 2 2" xfId="5698"/>
    <cellStyle name="好_影片资讯-银幕巨阵-2010-01-04 3 4 2 3" xfId="5697"/>
    <cellStyle name="好_影片资讯-银幕巨阵-2010-01-04 3 4 3" xfId="5699"/>
    <cellStyle name="好_影片资讯-银幕巨阵-2010-01-04 3 4 4" xfId="5696"/>
    <cellStyle name="好_影片资讯-银幕巨阵-2010-01-04 3_★数字银幕巨阵资源表-10.5.14(version 1)" xfId="2053"/>
    <cellStyle name="好_影片资讯-银幕巨阵-2010-01-04 3_★数字银幕巨阵资源表-10.5.14(version 1) 2" xfId="2054"/>
    <cellStyle name="好_影片资讯-银幕巨阵-2010-01-04 3_★数字银幕巨阵资源表-10.5.14(version 1) 2 2" xfId="2055"/>
    <cellStyle name="好_影片资讯-银幕巨阵-2010-01-04 3_★数字银幕巨阵资源表-10.5.14(version 1) 2 2 2" xfId="2056"/>
    <cellStyle name="好_影片资讯-银幕巨阵-2010-01-04 3_★数字银幕巨阵资源表-10.5.14(version 1) 2 2 2 2" xfId="5704"/>
    <cellStyle name="好_影片资讯-银幕巨阵-2010-01-04 3_★数字银幕巨阵资源表-10.5.14(version 1) 2 2 2 3" xfId="5703"/>
    <cellStyle name="好_影片资讯-银幕巨阵-2010-01-04 3_★数字银幕巨阵资源表-10.5.14(version 1) 2 2 3" xfId="5705"/>
    <cellStyle name="好_影片资讯-银幕巨阵-2010-01-04 3_★数字银幕巨阵资源表-10.5.14(version 1) 2 2 4" xfId="5702"/>
    <cellStyle name="好_影片资讯-银幕巨阵-2010-01-04 3_★数字银幕巨阵资源表-10.5.14(version 1) 2 3" xfId="2057"/>
    <cellStyle name="好_影片资讯-银幕巨阵-2010-01-04 3_★数字银幕巨阵资源表-10.5.14(version 1) 2 3 2" xfId="5707"/>
    <cellStyle name="好_影片资讯-银幕巨阵-2010-01-04 3_★数字银幕巨阵资源表-10.5.14(version 1) 2 3 3" xfId="5706"/>
    <cellStyle name="好_影片资讯-银幕巨阵-2010-01-04 3_★数字银幕巨阵资源表-10.5.14(version 1) 2 4" xfId="5708"/>
    <cellStyle name="好_影片资讯-银幕巨阵-2010-01-04 3_★数字银幕巨阵资源表-10.5.14(version 1) 2 5" xfId="5701"/>
    <cellStyle name="好_影片资讯-银幕巨阵-2010-01-04 3_★数字银幕巨阵资源表-10.5.14(version 1) 3" xfId="2058"/>
    <cellStyle name="好_影片资讯-银幕巨阵-2010-01-04 3_★数字银幕巨阵资源表-10.5.14(version 1) 3 2" xfId="2059"/>
    <cellStyle name="好_影片资讯-银幕巨阵-2010-01-04 3_★数字银幕巨阵资源表-10.5.14(version 1) 3 2 2" xfId="5711"/>
    <cellStyle name="好_影片资讯-银幕巨阵-2010-01-04 3_★数字银幕巨阵资源表-10.5.14(version 1) 3 2 3" xfId="5710"/>
    <cellStyle name="好_影片资讯-银幕巨阵-2010-01-04 3_★数字银幕巨阵资源表-10.5.14(version 1) 3 3" xfId="5712"/>
    <cellStyle name="好_影片资讯-银幕巨阵-2010-01-04 3_★数字银幕巨阵资源表-10.5.14(version 1) 3 4" xfId="5709"/>
    <cellStyle name="好_影片资讯-银幕巨阵-2010-01-04 3_★数字银幕巨阵资源表-10.5.14(version 1) 4" xfId="2060"/>
    <cellStyle name="好_影片资讯-银幕巨阵-2010-01-04 3_★数字银幕巨阵资源表-10.5.14(version 1) 4 2" xfId="5714"/>
    <cellStyle name="好_影片资讯-银幕巨阵-2010-01-04 3_★数字银幕巨阵资源表-10.5.14(version 1) 4 3" xfId="5713"/>
    <cellStyle name="好_影片资讯-银幕巨阵-2010-01-04 3_1" xfId="2061"/>
    <cellStyle name="好_影片资讯-银幕巨阵-2010-01-04 3_1 2" xfId="2062"/>
    <cellStyle name="好_影片资讯-银幕巨阵-2010-01-04 3_1 2 2" xfId="2063"/>
    <cellStyle name="好_影片资讯-银幕巨阵-2010-01-04 3_1 2 2 2" xfId="2064"/>
    <cellStyle name="好_影片资讯-银幕巨阵-2010-01-04 3_1 2 2 2 2" xfId="5719"/>
    <cellStyle name="好_影片资讯-银幕巨阵-2010-01-04 3_1 2 2 2 3" xfId="5718"/>
    <cellStyle name="好_影片资讯-银幕巨阵-2010-01-04 3_1 2 2 3" xfId="5720"/>
    <cellStyle name="好_影片资讯-银幕巨阵-2010-01-04 3_1 2 2 4" xfId="5717"/>
    <cellStyle name="好_影片资讯-银幕巨阵-2010-01-04 3_1 2 3" xfId="2065"/>
    <cellStyle name="好_影片资讯-银幕巨阵-2010-01-04 3_1 2 3 2" xfId="5722"/>
    <cellStyle name="好_影片资讯-银幕巨阵-2010-01-04 3_1 2 3 3" xfId="5721"/>
    <cellStyle name="好_影片资讯-银幕巨阵-2010-01-04 3_1 2 4" xfId="5723"/>
    <cellStyle name="好_影片资讯-银幕巨阵-2010-01-04 3_1 2 5" xfId="5716"/>
    <cellStyle name="好_影片资讯-银幕巨阵-2010-01-04 3_1 3" xfId="2066"/>
    <cellStyle name="好_影片资讯-银幕巨阵-2010-01-04 3_1 3 2" xfId="2067"/>
    <cellStyle name="好_影片资讯-银幕巨阵-2010-01-04 3_1 3 2 2" xfId="5726"/>
    <cellStyle name="好_影片资讯-银幕巨阵-2010-01-04 3_1 3 2 3" xfId="5725"/>
    <cellStyle name="好_影片资讯-银幕巨阵-2010-01-04 3_1 3 3" xfId="5727"/>
    <cellStyle name="好_影片资讯-银幕巨阵-2010-01-04 3_1 3 4" xfId="5724"/>
    <cellStyle name="好_影片资讯-银幕巨阵-2010-01-04 3_1 4" xfId="2068"/>
    <cellStyle name="好_影片资讯-银幕巨阵-2010-01-04 3_1 4 2" xfId="5729"/>
    <cellStyle name="好_影片资讯-银幕巨阵-2010-01-04 3_1 4 3" xfId="5728"/>
    <cellStyle name="好_影片资讯-银幕巨阵-2010-01-04 3_数字银幕巨阵资源表-10.5.24更新" xfId="2069"/>
    <cellStyle name="好_影片资讯-银幕巨阵-2010-01-04 3_数字银幕巨阵资源表-10.5.24更新 2" xfId="2070"/>
    <cellStyle name="好_影片资讯-银幕巨阵-2010-01-04 3_数字银幕巨阵资源表-10.5.24更新 2 2" xfId="2071"/>
    <cellStyle name="好_影片资讯-银幕巨阵-2010-01-04 3_数字银幕巨阵资源表-10.5.24更新 2 2 2" xfId="2072"/>
    <cellStyle name="好_影片资讯-银幕巨阵-2010-01-04 3_数字银幕巨阵资源表-10.5.24更新 2 2 2 2" xfId="5734"/>
    <cellStyle name="好_影片资讯-银幕巨阵-2010-01-04 3_数字银幕巨阵资源表-10.5.24更新 2 2 2 3" xfId="5733"/>
    <cellStyle name="好_影片资讯-银幕巨阵-2010-01-04 3_数字银幕巨阵资源表-10.5.24更新 2 2 3" xfId="5735"/>
    <cellStyle name="好_影片资讯-银幕巨阵-2010-01-04 3_数字银幕巨阵资源表-10.5.24更新 2 2 4" xfId="5732"/>
    <cellStyle name="好_影片资讯-银幕巨阵-2010-01-04 3_数字银幕巨阵资源表-10.5.24更新 2 3" xfId="2073"/>
    <cellStyle name="好_影片资讯-银幕巨阵-2010-01-04 3_数字银幕巨阵资源表-10.5.24更新 2 3 2" xfId="5737"/>
    <cellStyle name="好_影片资讯-银幕巨阵-2010-01-04 3_数字银幕巨阵资源表-10.5.24更新 2 3 3" xfId="5736"/>
    <cellStyle name="好_影片资讯-银幕巨阵-2010-01-04 3_数字银幕巨阵资源表-10.5.24更新 2 4" xfId="5738"/>
    <cellStyle name="好_影片资讯-银幕巨阵-2010-01-04 3_数字银幕巨阵资源表-10.5.24更新 2 5" xfId="5731"/>
    <cellStyle name="好_影片资讯-银幕巨阵-2010-01-04 3_数字银幕巨阵资源表-10.5.24更新 3" xfId="2074"/>
    <cellStyle name="好_影片资讯-银幕巨阵-2010-01-04 3_数字银幕巨阵资源表-10.5.24更新 3 2" xfId="2075"/>
    <cellStyle name="好_影片资讯-银幕巨阵-2010-01-04 3_数字银幕巨阵资源表-10.5.24更新 3 2 2" xfId="5741"/>
    <cellStyle name="好_影片资讯-银幕巨阵-2010-01-04 3_数字银幕巨阵资源表-10.5.24更新 3 2 3" xfId="5740"/>
    <cellStyle name="好_影片资讯-银幕巨阵-2010-01-04 3_数字银幕巨阵资源表-10.5.24更新 3 3" xfId="5742"/>
    <cellStyle name="好_影片资讯-银幕巨阵-2010-01-04 3_数字银幕巨阵资源表-10.5.24更新 3 4" xfId="5739"/>
    <cellStyle name="好_影片资讯-银幕巨阵-2010-01-04 3_数字银幕巨阵资源表-10.5.24更新 4" xfId="2076"/>
    <cellStyle name="好_影片资讯-银幕巨阵-2010-01-04 3_数字银幕巨阵资源表-10.5.24更新 4 2" xfId="5744"/>
    <cellStyle name="好_影片资讯-银幕巨阵-2010-01-04 3_数字银幕巨阵资源表-10.5.24更新 4 3" xfId="5743"/>
    <cellStyle name="好_影片资讯-银幕巨阵-2010-01-04 3_银幕巨阵资源表-10.5.31更新" xfId="2077"/>
    <cellStyle name="好_影片资讯-银幕巨阵-2010-01-04 3_银幕巨阵资源表-10.5.31更新 2" xfId="2078"/>
    <cellStyle name="好_影片资讯-银幕巨阵-2010-01-04 3_银幕巨阵资源表-10.5.31更新 2 2" xfId="2079"/>
    <cellStyle name="好_影片资讯-银幕巨阵-2010-01-04 3_银幕巨阵资源表-10.5.31更新 2 2 2" xfId="2080"/>
    <cellStyle name="好_影片资讯-银幕巨阵-2010-01-04 3_银幕巨阵资源表-10.5.31更新 2 2 2 2" xfId="5749"/>
    <cellStyle name="好_影片资讯-银幕巨阵-2010-01-04 3_银幕巨阵资源表-10.5.31更新 2 2 2 3" xfId="5748"/>
    <cellStyle name="好_影片资讯-银幕巨阵-2010-01-04 3_银幕巨阵资源表-10.5.31更新 2 2 3" xfId="5750"/>
    <cellStyle name="好_影片资讯-银幕巨阵-2010-01-04 3_银幕巨阵资源表-10.5.31更新 2 2 4" xfId="5747"/>
    <cellStyle name="好_影片资讯-银幕巨阵-2010-01-04 3_银幕巨阵资源表-10.5.31更新 2 3" xfId="2081"/>
    <cellStyle name="好_影片资讯-银幕巨阵-2010-01-04 3_银幕巨阵资源表-10.5.31更新 2 3 2" xfId="5752"/>
    <cellStyle name="好_影片资讯-银幕巨阵-2010-01-04 3_银幕巨阵资源表-10.5.31更新 2 3 3" xfId="5751"/>
    <cellStyle name="好_影片资讯-银幕巨阵-2010-01-04 3_银幕巨阵资源表-10.5.31更新 2 4" xfId="5753"/>
    <cellStyle name="好_影片资讯-银幕巨阵-2010-01-04 3_银幕巨阵资源表-10.5.31更新 2 5" xfId="5746"/>
    <cellStyle name="好_影片资讯-银幕巨阵-2010-01-04 3_银幕巨阵资源表-10.5.31更新 3" xfId="2082"/>
    <cellStyle name="好_影片资讯-银幕巨阵-2010-01-04 3_银幕巨阵资源表-10.5.31更新 3 2" xfId="2083"/>
    <cellStyle name="好_影片资讯-银幕巨阵-2010-01-04 3_银幕巨阵资源表-10.5.31更新 3 2 2" xfId="5756"/>
    <cellStyle name="好_影片资讯-银幕巨阵-2010-01-04 3_银幕巨阵资源表-10.5.31更新 3 2 3" xfId="5755"/>
    <cellStyle name="好_影片资讯-银幕巨阵-2010-01-04 3_银幕巨阵资源表-10.5.31更新 3 3" xfId="5757"/>
    <cellStyle name="好_影片资讯-银幕巨阵-2010-01-04 3_银幕巨阵资源表-10.5.31更新 3 4" xfId="5754"/>
    <cellStyle name="好_影片资讯-银幕巨阵-2010-01-04 3_银幕巨阵资源表-10.5.31更新 4" xfId="2084"/>
    <cellStyle name="好_影片资讯-银幕巨阵-2010-01-04 3_银幕巨阵资源表-10.5.31更新 4 2" xfId="5759"/>
    <cellStyle name="好_影片资讯-银幕巨阵-2010-01-04 3_银幕巨阵资源表-10.5.31更新 4 3" xfId="5758"/>
    <cellStyle name="好_影片资讯-银幕巨阵-2010-01-04 3_银幕巨阵资源表-10.6.7更新最终版" xfId="2085"/>
    <cellStyle name="好_影片资讯-银幕巨阵-2010-01-04 3_银幕巨阵资源表-10.6.7更新最终版 2" xfId="2086"/>
    <cellStyle name="好_影片资讯-银幕巨阵-2010-01-04 3_银幕巨阵资源表-10.6.7更新最终版 2 2" xfId="2087"/>
    <cellStyle name="好_影片资讯-银幕巨阵-2010-01-04 3_银幕巨阵资源表-10.6.7更新最终版 2 2 2" xfId="2088"/>
    <cellStyle name="好_影片资讯-银幕巨阵-2010-01-04 3_银幕巨阵资源表-10.6.7更新最终版 2 2 2 2" xfId="5764"/>
    <cellStyle name="好_影片资讯-银幕巨阵-2010-01-04 3_银幕巨阵资源表-10.6.7更新最终版 2 2 2 3" xfId="5763"/>
    <cellStyle name="好_影片资讯-银幕巨阵-2010-01-04 3_银幕巨阵资源表-10.6.7更新最终版 2 2 3" xfId="5765"/>
    <cellStyle name="好_影片资讯-银幕巨阵-2010-01-04 3_银幕巨阵资源表-10.6.7更新最终版 2 2 4" xfId="5762"/>
    <cellStyle name="好_影片资讯-银幕巨阵-2010-01-04 3_银幕巨阵资源表-10.6.7更新最终版 2 3" xfId="2089"/>
    <cellStyle name="好_影片资讯-银幕巨阵-2010-01-04 3_银幕巨阵资源表-10.6.7更新最终版 2 3 2" xfId="5767"/>
    <cellStyle name="好_影片资讯-银幕巨阵-2010-01-04 3_银幕巨阵资源表-10.6.7更新最终版 2 3 3" xfId="5766"/>
    <cellStyle name="好_影片资讯-银幕巨阵-2010-01-04 3_银幕巨阵资源表-10.6.7更新最终版 2 4" xfId="5768"/>
    <cellStyle name="好_影片资讯-银幕巨阵-2010-01-04 3_银幕巨阵资源表-10.6.7更新最终版 2 5" xfId="5761"/>
    <cellStyle name="好_影片资讯-银幕巨阵-2010-01-04 3_银幕巨阵资源表-10.6.7更新最终版 3" xfId="2090"/>
    <cellStyle name="好_影片资讯-银幕巨阵-2010-01-04 3_银幕巨阵资源表-10.6.7更新最终版 3 2" xfId="2091"/>
    <cellStyle name="好_影片资讯-银幕巨阵-2010-01-04 3_银幕巨阵资源表-10.6.7更新最终版 3 2 2" xfId="5771"/>
    <cellStyle name="好_影片资讯-银幕巨阵-2010-01-04 3_银幕巨阵资源表-10.6.7更新最终版 3 2 3" xfId="5770"/>
    <cellStyle name="好_影片资讯-银幕巨阵-2010-01-04 3_银幕巨阵资源表-10.6.7更新最终版 3 3" xfId="5772"/>
    <cellStyle name="好_影片资讯-银幕巨阵-2010-01-04 3_银幕巨阵资源表-10.6.7更新最终版 3 4" xfId="5769"/>
    <cellStyle name="好_影片资讯-银幕巨阵-2010-01-04 3_银幕巨阵资源表-10.6.7更新最终版 4" xfId="2092"/>
    <cellStyle name="好_影片资讯-银幕巨阵-2010-01-04 3_银幕巨阵资源表-10.6.7更新最终版 4 2" xfId="5774"/>
    <cellStyle name="好_影片资讯-银幕巨阵-2010-01-04 3_银幕巨阵资源表-10.6.7更新最终版 4 3" xfId="5773"/>
    <cellStyle name="好_影片资讯-银幕巨阵-2010-01-04 3_最终版" xfId="2093"/>
    <cellStyle name="好_影片资讯-银幕巨阵-2010-01-04 3_最终版 2" xfId="2094"/>
    <cellStyle name="好_影片资讯-银幕巨阵-2010-01-04 3_最终版 2 2" xfId="2095"/>
    <cellStyle name="好_影片资讯-银幕巨阵-2010-01-04 3_最终版 2 2 2" xfId="2096"/>
    <cellStyle name="好_影片资讯-银幕巨阵-2010-01-04 3_最终版 2 2 2 2" xfId="5779"/>
    <cellStyle name="好_影片资讯-银幕巨阵-2010-01-04 3_最终版 2 2 2 3" xfId="5778"/>
    <cellStyle name="好_影片资讯-银幕巨阵-2010-01-04 3_最终版 2 2 3" xfId="5780"/>
    <cellStyle name="好_影片资讯-银幕巨阵-2010-01-04 3_最终版 2 2 4" xfId="5777"/>
    <cellStyle name="好_影片资讯-银幕巨阵-2010-01-04 3_最终版 2 3" xfId="2097"/>
    <cellStyle name="好_影片资讯-银幕巨阵-2010-01-04 3_最终版 2 3 2" xfId="5782"/>
    <cellStyle name="好_影片资讯-银幕巨阵-2010-01-04 3_最终版 2 3 3" xfId="5781"/>
    <cellStyle name="好_影片资讯-银幕巨阵-2010-01-04 3_最终版 2 4" xfId="5783"/>
    <cellStyle name="好_影片资讯-银幕巨阵-2010-01-04 3_最终版 2 5" xfId="5776"/>
    <cellStyle name="好_影片资讯-银幕巨阵-2010-01-04 3_最终版 3" xfId="2098"/>
    <cellStyle name="好_影片资讯-银幕巨阵-2010-01-04 3_最终版 3 2" xfId="2099"/>
    <cellStyle name="好_影片资讯-银幕巨阵-2010-01-04 3_最终版 3 2 2" xfId="5786"/>
    <cellStyle name="好_影片资讯-银幕巨阵-2010-01-04 3_最终版 3 2 3" xfId="5785"/>
    <cellStyle name="好_影片资讯-银幕巨阵-2010-01-04 3_最终版 3 3" xfId="5787"/>
    <cellStyle name="好_影片资讯-银幕巨阵-2010-01-04 3_最终版 3 4" xfId="5784"/>
    <cellStyle name="好_影片资讯-银幕巨阵-2010-01-04 3_最终版 4" xfId="2100"/>
    <cellStyle name="好_影片资讯-银幕巨阵-2010-01-04 3_最终版 4 2" xfId="5789"/>
    <cellStyle name="好_影片资讯-银幕巨阵-2010-01-04 3_最终版 4 3" xfId="5788"/>
    <cellStyle name="好_影片资讯-银幕巨阵-2010-01-04 4" xfId="2101"/>
    <cellStyle name="好_影片资讯-银幕巨阵-2010-01-04 4 2" xfId="2102"/>
    <cellStyle name="好_影片资讯-银幕巨阵-2010-01-04 4 2 2" xfId="2103"/>
    <cellStyle name="好_影片资讯-银幕巨阵-2010-01-04 4 2 2 2" xfId="5793"/>
    <cellStyle name="好_影片资讯-银幕巨阵-2010-01-04 4 2 2 3" xfId="5792"/>
    <cellStyle name="好_影片资讯-银幕巨阵-2010-01-04 4 2 3" xfId="5794"/>
    <cellStyle name="好_影片资讯-银幕巨阵-2010-01-04 4 2 4" xfId="5791"/>
    <cellStyle name="好_影片资讯-银幕巨阵-2010-01-04 4 3" xfId="2104"/>
    <cellStyle name="好_影片资讯-银幕巨阵-2010-01-04 4 3 2" xfId="5796"/>
    <cellStyle name="好_影片资讯-银幕巨阵-2010-01-04 4 3 3" xfId="5795"/>
    <cellStyle name="好_影片资讯-银幕巨阵-2010-01-04 4 4" xfId="5797"/>
    <cellStyle name="好_影片资讯-银幕巨阵-2010-01-04 4 5" xfId="5790"/>
    <cellStyle name="好_影片资讯-银幕巨阵-2010-01-04 5" xfId="2105"/>
    <cellStyle name="好_影片资讯-银幕巨阵-2010-01-04 5 2" xfId="2106"/>
    <cellStyle name="好_影片资讯-银幕巨阵-2010-01-04 5 2 2" xfId="5800"/>
    <cellStyle name="好_影片资讯-银幕巨阵-2010-01-04 5 2 3" xfId="5799"/>
    <cellStyle name="好_影片资讯-银幕巨阵-2010-01-04 5 3" xfId="5801"/>
    <cellStyle name="好_影片资讯-银幕巨阵-2010-01-04 5 4" xfId="5798"/>
    <cellStyle name="好_影片资讯-银幕巨阵-2010-01-04 6" xfId="2107"/>
    <cellStyle name="好_影片资讯-银幕巨阵-2010-01-04 6 2" xfId="5803"/>
    <cellStyle name="好_影片资讯-银幕巨阵-2010-01-04 6 3" xfId="5802"/>
    <cellStyle name="好_浙商银行排期表--from es(点睛)" xfId="7194"/>
    <cellStyle name="后继超级链接_03format" xfId="2108"/>
    <cellStyle name="汇总" xfId="2109" builtinId="25" customBuiltin="1"/>
    <cellStyle name="汇总 2" xfId="2110"/>
    <cellStyle name="汇总 2 2" xfId="2111"/>
    <cellStyle name="汇总 2 2 2" xfId="2112"/>
    <cellStyle name="汇总 2 2 2 2" xfId="2113"/>
    <cellStyle name="汇总 2 2 2 2 2" xfId="5809"/>
    <cellStyle name="汇总 2 2 2 2 2 2" xfId="7019"/>
    <cellStyle name="汇总 2 2 2 2 2 2 2" xfId="7886"/>
    <cellStyle name="汇总 2 2 2 2 2 2 2 2" xfId="10557"/>
    <cellStyle name="汇总 2 2 2 2 2 2 2 3" xfId="11561"/>
    <cellStyle name="汇总 2 2 2 2 2 2 2 4" xfId="9139"/>
    <cellStyle name="汇总 2 2 2 2 2 2 3" xfId="9774"/>
    <cellStyle name="汇总 2 2 2 2 2 2 4" xfId="10802"/>
    <cellStyle name="汇总 2 2 2 2 2 2 5" xfId="8363"/>
    <cellStyle name="汇总 2 2 2 2 2 3" xfId="7593"/>
    <cellStyle name="汇总 2 2 2 2 2 3 2" xfId="10266"/>
    <cellStyle name="汇总 2 2 2 2 2 3 3" xfId="11270"/>
    <cellStyle name="汇总 2 2 2 2 2 3 4" xfId="8847"/>
    <cellStyle name="汇总 2 2 2 2 3" xfId="5808"/>
    <cellStyle name="汇总 2 2 2 2 3 2" xfId="7592"/>
    <cellStyle name="汇总 2 2 2 2 3 2 2" xfId="10265"/>
    <cellStyle name="汇总 2 2 2 2 3 2 3" xfId="11269"/>
    <cellStyle name="汇总 2 2 2 2 3 2 4" xfId="8846"/>
    <cellStyle name="汇总 2 2 2 2 3 3" xfId="7236"/>
    <cellStyle name="汇总 2 2 2 2 3 3 2" xfId="9922"/>
    <cellStyle name="汇总 2 2 2 2 3 3 3" xfId="10927"/>
    <cellStyle name="汇总 2 2 2 2 3 3 4" xfId="8501"/>
    <cellStyle name="汇总 2 2 2 2 3 4" xfId="9479"/>
    <cellStyle name="汇总 2 2 2 2 4" xfId="7020"/>
    <cellStyle name="汇总 2 2 2 2 4 2" xfId="7887"/>
    <cellStyle name="汇总 2 2 2 2 4 2 2" xfId="10558"/>
    <cellStyle name="汇总 2 2 2 2 4 2 3" xfId="11562"/>
    <cellStyle name="汇总 2 2 2 2 4 2 4" xfId="9140"/>
    <cellStyle name="汇总 2 2 2 2 4 3" xfId="9775"/>
    <cellStyle name="汇总 2 2 2 2 4 4" xfId="10803"/>
    <cellStyle name="汇总 2 2 2 2 4 5" xfId="8364"/>
    <cellStyle name="汇总 2 2 2 2 5" xfId="7443"/>
    <cellStyle name="汇总 2 2 2 2 5 2" xfId="10127"/>
    <cellStyle name="汇总 2 2 2 2 5 3" xfId="11131"/>
    <cellStyle name="汇总 2 2 2 2 5 4" xfId="8705"/>
    <cellStyle name="汇总 2 2 2 3" xfId="5810"/>
    <cellStyle name="汇总 2 2 2 3 2" xfId="7018"/>
    <cellStyle name="汇总 2 2 2 3 2 2" xfId="7885"/>
    <cellStyle name="汇总 2 2 2 3 2 2 2" xfId="10556"/>
    <cellStyle name="汇总 2 2 2 3 2 2 3" xfId="11560"/>
    <cellStyle name="汇总 2 2 2 3 2 2 4" xfId="9138"/>
    <cellStyle name="汇总 2 2 2 3 2 3" xfId="9773"/>
    <cellStyle name="汇总 2 2 2 3 2 4" xfId="10801"/>
    <cellStyle name="汇总 2 2 2 3 2 5" xfId="8362"/>
    <cellStyle name="汇总 2 2 2 3 3" xfId="7594"/>
    <cellStyle name="汇总 2 2 2 3 3 2" xfId="10267"/>
    <cellStyle name="汇总 2 2 2 3 3 3" xfId="11271"/>
    <cellStyle name="汇总 2 2 2 3 3 4" xfId="8848"/>
    <cellStyle name="汇总 2 2 2 4" xfId="5807"/>
    <cellStyle name="汇总 2 2 2 4 2" xfId="7591"/>
    <cellStyle name="汇总 2 2 2 4 2 2" xfId="10264"/>
    <cellStyle name="汇总 2 2 2 4 2 3" xfId="11268"/>
    <cellStyle name="汇总 2 2 2 4 2 4" xfId="8845"/>
    <cellStyle name="汇总 2 2 2 4 3" xfId="7237"/>
    <cellStyle name="汇总 2 2 2 4 3 2" xfId="9923"/>
    <cellStyle name="汇总 2 2 2 4 3 3" xfId="10928"/>
    <cellStyle name="汇总 2 2 2 4 3 4" xfId="8502"/>
    <cellStyle name="汇总 2 2 2 4 4" xfId="9478"/>
    <cellStyle name="汇总 2 2 2 5" xfId="7021"/>
    <cellStyle name="汇总 2 2 2 5 2" xfId="7888"/>
    <cellStyle name="汇总 2 2 2 5 2 2" xfId="10559"/>
    <cellStyle name="汇总 2 2 2 5 2 3" xfId="11563"/>
    <cellStyle name="汇总 2 2 2 5 2 4" xfId="9141"/>
    <cellStyle name="汇总 2 2 2 5 3" xfId="9776"/>
    <cellStyle name="汇总 2 2 2 5 4" xfId="10804"/>
    <cellStyle name="汇总 2 2 2 5 5" xfId="8365"/>
    <cellStyle name="汇总 2 2 2 6" xfId="7442"/>
    <cellStyle name="汇总 2 2 2 6 2" xfId="10126"/>
    <cellStyle name="汇总 2 2 2 6 3" xfId="11130"/>
    <cellStyle name="汇总 2 2 2 6 4" xfId="8704"/>
    <cellStyle name="汇总 2 2 3" xfId="2114"/>
    <cellStyle name="汇总 2 2 3 2" xfId="5812"/>
    <cellStyle name="汇总 2 2 3 2 2" xfId="7016"/>
    <cellStyle name="汇总 2 2 3 2 2 2" xfId="7883"/>
    <cellStyle name="汇总 2 2 3 2 2 2 2" xfId="10554"/>
    <cellStyle name="汇总 2 2 3 2 2 2 3" xfId="11558"/>
    <cellStyle name="汇总 2 2 3 2 2 2 4" xfId="9136"/>
    <cellStyle name="汇总 2 2 3 2 2 3" xfId="9771"/>
    <cellStyle name="汇总 2 2 3 2 2 4" xfId="10799"/>
    <cellStyle name="汇总 2 2 3 2 2 5" xfId="8360"/>
    <cellStyle name="汇总 2 2 3 2 3" xfId="7596"/>
    <cellStyle name="汇总 2 2 3 2 3 2" xfId="10269"/>
    <cellStyle name="汇总 2 2 3 2 3 3" xfId="11273"/>
    <cellStyle name="汇总 2 2 3 2 3 4" xfId="8850"/>
    <cellStyle name="汇总 2 2 3 3" xfId="5811"/>
    <cellStyle name="汇总 2 2 3 3 2" xfId="7595"/>
    <cellStyle name="汇总 2 2 3 3 2 2" xfId="10268"/>
    <cellStyle name="汇总 2 2 3 3 2 3" xfId="11272"/>
    <cellStyle name="汇总 2 2 3 3 2 4" xfId="8849"/>
    <cellStyle name="汇总 2 2 3 3 3" xfId="7238"/>
    <cellStyle name="汇总 2 2 3 3 3 2" xfId="9924"/>
    <cellStyle name="汇总 2 2 3 3 3 3" xfId="10929"/>
    <cellStyle name="汇总 2 2 3 3 3 4" xfId="8503"/>
    <cellStyle name="汇总 2 2 3 3 4" xfId="9480"/>
    <cellStyle name="汇总 2 2 3 4" xfId="7017"/>
    <cellStyle name="汇总 2 2 3 4 2" xfId="7884"/>
    <cellStyle name="汇总 2 2 3 4 2 2" xfId="10555"/>
    <cellStyle name="汇总 2 2 3 4 2 3" xfId="11559"/>
    <cellStyle name="汇总 2 2 3 4 2 4" xfId="9137"/>
    <cellStyle name="汇总 2 2 3 4 3" xfId="9772"/>
    <cellStyle name="汇总 2 2 3 4 4" xfId="10800"/>
    <cellStyle name="汇总 2 2 3 4 5" xfId="8361"/>
    <cellStyle name="汇总 2 2 3 5" xfId="7444"/>
    <cellStyle name="汇总 2 2 3 5 2" xfId="10128"/>
    <cellStyle name="汇总 2 2 3 5 3" xfId="11132"/>
    <cellStyle name="汇总 2 2 3 5 4" xfId="8706"/>
    <cellStyle name="汇总 2 2 4" xfId="5813"/>
    <cellStyle name="汇总 2 2 4 2" xfId="7015"/>
    <cellStyle name="汇总 2 2 4 2 2" xfId="7882"/>
    <cellStyle name="汇总 2 2 4 2 2 2" xfId="10553"/>
    <cellStyle name="汇总 2 2 4 2 2 3" xfId="11557"/>
    <cellStyle name="汇总 2 2 4 2 2 4" xfId="9135"/>
    <cellStyle name="汇总 2 2 4 2 3" xfId="9770"/>
    <cellStyle name="汇总 2 2 4 2 4" xfId="10798"/>
    <cellStyle name="汇总 2 2 4 2 5" xfId="8359"/>
    <cellStyle name="汇总 2 2 4 3" xfId="7597"/>
    <cellStyle name="汇总 2 2 4 3 2" xfId="10270"/>
    <cellStyle name="汇总 2 2 4 3 3" xfId="11274"/>
    <cellStyle name="汇总 2 2 4 3 4" xfId="8851"/>
    <cellStyle name="汇总 2 2 5" xfId="5806"/>
    <cellStyle name="汇总 2 2 5 2" xfId="7590"/>
    <cellStyle name="汇总 2 2 5 2 2" xfId="10263"/>
    <cellStyle name="汇总 2 2 5 2 3" xfId="11267"/>
    <cellStyle name="汇总 2 2 5 2 4" xfId="8844"/>
    <cellStyle name="汇总 2 2 5 3" xfId="7239"/>
    <cellStyle name="汇总 2 2 5 3 2" xfId="9925"/>
    <cellStyle name="汇总 2 2 5 3 3" xfId="10930"/>
    <cellStyle name="汇总 2 2 5 3 4" xfId="8504"/>
    <cellStyle name="汇总 2 2 5 4" xfId="9477"/>
    <cellStyle name="汇总 2 2 6" xfId="7022"/>
    <cellStyle name="汇总 2 2 6 2" xfId="7889"/>
    <cellStyle name="汇总 2 2 6 2 2" xfId="10560"/>
    <cellStyle name="汇总 2 2 6 2 3" xfId="11564"/>
    <cellStyle name="汇总 2 2 6 2 4" xfId="9142"/>
    <cellStyle name="汇总 2 2 6 3" xfId="9777"/>
    <cellStyle name="汇总 2 2 6 4" xfId="10805"/>
    <cellStyle name="汇总 2 2 6 5" xfId="8366"/>
    <cellStyle name="汇总 2 2 7" xfId="7441"/>
    <cellStyle name="汇总 2 2 7 2" xfId="10125"/>
    <cellStyle name="汇总 2 2 7 3" xfId="11129"/>
    <cellStyle name="汇总 2 2 7 4" xfId="8703"/>
    <cellStyle name="汇总 2 3" xfId="2115"/>
    <cellStyle name="汇总 2 3 2" xfId="2116"/>
    <cellStyle name="汇总 2 3 2 2" xfId="2117"/>
    <cellStyle name="汇总 2 3 2 2 2" xfId="5817"/>
    <cellStyle name="汇总 2 3 2 2 2 2" xfId="7011"/>
    <cellStyle name="汇总 2 3 2 2 2 2 2" xfId="7878"/>
    <cellStyle name="汇总 2 3 2 2 2 2 2 2" xfId="10549"/>
    <cellStyle name="汇总 2 3 2 2 2 2 2 3" xfId="11553"/>
    <cellStyle name="汇总 2 3 2 2 2 2 2 4" xfId="9131"/>
    <cellStyle name="汇总 2 3 2 2 2 2 3" xfId="9766"/>
    <cellStyle name="汇总 2 3 2 2 2 2 4" xfId="10794"/>
    <cellStyle name="汇总 2 3 2 2 2 2 5" xfId="8355"/>
    <cellStyle name="汇总 2 3 2 2 2 3" xfId="7601"/>
    <cellStyle name="汇总 2 3 2 2 2 3 2" xfId="10274"/>
    <cellStyle name="汇总 2 3 2 2 2 3 3" xfId="11278"/>
    <cellStyle name="汇总 2 3 2 2 2 3 4" xfId="8855"/>
    <cellStyle name="汇总 2 3 2 2 3" xfId="5816"/>
    <cellStyle name="汇总 2 3 2 2 3 2" xfId="7600"/>
    <cellStyle name="汇总 2 3 2 2 3 2 2" xfId="10273"/>
    <cellStyle name="汇总 2 3 2 2 3 2 3" xfId="11277"/>
    <cellStyle name="汇总 2 3 2 2 3 2 4" xfId="8854"/>
    <cellStyle name="汇总 2 3 2 2 3 3" xfId="7240"/>
    <cellStyle name="汇总 2 3 2 2 3 3 2" xfId="9926"/>
    <cellStyle name="汇总 2 3 2 2 3 3 3" xfId="10931"/>
    <cellStyle name="汇总 2 3 2 2 3 3 4" xfId="8505"/>
    <cellStyle name="汇总 2 3 2 2 3 4" xfId="9483"/>
    <cellStyle name="汇总 2 3 2 2 4" xfId="7012"/>
    <cellStyle name="汇总 2 3 2 2 4 2" xfId="7879"/>
    <cellStyle name="汇总 2 3 2 2 4 2 2" xfId="10550"/>
    <cellStyle name="汇总 2 3 2 2 4 2 3" xfId="11554"/>
    <cellStyle name="汇总 2 3 2 2 4 2 4" xfId="9132"/>
    <cellStyle name="汇总 2 3 2 2 4 3" xfId="9767"/>
    <cellStyle name="汇总 2 3 2 2 4 4" xfId="10795"/>
    <cellStyle name="汇总 2 3 2 2 4 5" xfId="8356"/>
    <cellStyle name="汇总 2 3 2 2 5" xfId="7447"/>
    <cellStyle name="汇总 2 3 2 2 5 2" xfId="10131"/>
    <cellStyle name="汇总 2 3 2 2 5 3" xfId="11135"/>
    <cellStyle name="汇总 2 3 2 2 5 4" xfId="8709"/>
    <cellStyle name="汇总 2 3 2 3" xfId="5818"/>
    <cellStyle name="汇总 2 3 2 3 2" xfId="7010"/>
    <cellStyle name="汇总 2 3 2 3 2 2" xfId="7877"/>
    <cellStyle name="汇总 2 3 2 3 2 2 2" xfId="10548"/>
    <cellStyle name="汇总 2 3 2 3 2 2 3" xfId="11552"/>
    <cellStyle name="汇总 2 3 2 3 2 2 4" xfId="9130"/>
    <cellStyle name="汇总 2 3 2 3 2 3" xfId="9765"/>
    <cellStyle name="汇总 2 3 2 3 2 4" xfId="10793"/>
    <cellStyle name="汇总 2 3 2 3 2 5" xfId="8354"/>
    <cellStyle name="汇总 2 3 2 3 3" xfId="7602"/>
    <cellStyle name="汇总 2 3 2 3 3 2" xfId="10275"/>
    <cellStyle name="汇总 2 3 2 3 3 3" xfId="11279"/>
    <cellStyle name="汇总 2 3 2 3 3 4" xfId="8856"/>
    <cellStyle name="汇总 2 3 2 4" xfId="5815"/>
    <cellStyle name="汇总 2 3 2 4 2" xfId="7599"/>
    <cellStyle name="汇总 2 3 2 4 2 2" xfId="10272"/>
    <cellStyle name="汇总 2 3 2 4 2 3" xfId="11276"/>
    <cellStyle name="汇总 2 3 2 4 2 4" xfId="8853"/>
    <cellStyle name="汇总 2 3 2 4 3" xfId="7241"/>
    <cellStyle name="汇总 2 3 2 4 3 2" xfId="9927"/>
    <cellStyle name="汇总 2 3 2 4 3 3" xfId="10932"/>
    <cellStyle name="汇总 2 3 2 4 3 4" xfId="8506"/>
    <cellStyle name="汇总 2 3 2 4 4" xfId="9482"/>
    <cellStyle name="汇总 2 3 2 5" xfId="7013"/>
    <cellStyle name="汇总 2 3 2 5 2" xfId="7880"/>
    <cellStyle name="汇总 2 3 2 5 2 2" xfId="10551"/>
    <cellStyle name="汇总 2 3 2 5 2 3" xfId="11555"/>
    <cellStyle name="汇总 2 3 2 5 2 4" xfId="9133"/>
    <cellStyle name="汇总 2 3 2 5 3" xfId="9768"/>
    <cellStyle name="汇总 2 3 2 5 4" xfId="10796"/>
    <cellStyle name="汇总 2 3 2 5 5" xfId="8357"/>
    <cellStyle name="汇总 2 3 2 6" xfId="7446"/>
    <cellStyle name="汇总 2 3 2 6 2" xfId="10130"/>
    <cellStyle name="汇总 2 3 2 6 3" xfId="11134"/>
    <cellStyle name="汇总 2 3 2 6 4" xfId="8708"/>
    <cellStyle name="汇总 2 3 3" xfId="2118"/>
    <cellStyle name="汇总 2 3 3 2" xfId="5820"/>
    <cellStyle name="汇总 2 3 3 2 2" xfId="7008"/>
    <cellStyle name="汇总 2 3 3 2 2 2" xfId="7875"/>
    <cellStyle name="汇总 2 3 3 2 2 2 2" xfId="10546"/>
    <cellStyle name="汇总 2 3 3 2 2 2 3" xfId="11550"/>
    <cellStyle name="汇总 2 3 3 2 2 2 4" xfId="9128"/>
    <cellStyle name="汇总 2 3 3 2 2 3" xfId="9763"/>
    <cellStyle name="汇总 2 3 3 2 2 4" xfId="10791"/>
    <cellStyle name="汇总 2 3 3 2 2 5" xfId="8352"/>
    <cellStyle name="汇总 2 3 3 2 3" xfId="7604"/>
    <cellStyle name="汇总 2 3 3 2 3 2" xfId="10277"/>
    <cellStyle name="汇总 2 3 3 2 3 3" xfId="11281"/>
    <cellStyle name="汇总 2 3 3 2 3 4" xfId="8858"/>
    <cellStyle name="汇总 2 3 3 3" xfId="5819"/>
    <cellStyle name="汇总 2 3 3 3 2" xfId="7603"/>
    <cellStyle name="汇总 2 3 3 3 2 2" xfId="10276"/>
    <cellStyle name="汇总 2 3 3 3 2 3" xfId="11280"/>
    <cellStyle name="汇总 2 3 3 3 2 4" xfId="8857"/>
    <cellStyle name="汇总 2 3 3 3 3" xfId="7242"/>
    <cellStyle name="汇总 2 3 3 3 3 2" xfId="9928"/>
    <cellStyle name="汇总 2 3 3 3 3 3" xfId="10933"/>
    <cellStyle name="汇总 2 3 3 3 3 4" xfId="8507"/>
    <cellStyle name="汇总 2 3 3 3 4" xfId="9484"/>
    <cellStyle name="汇总 2 3 3 4" xfId="7009"/>
    <cellStyle name="汇总 2 3 3 4 2" xfId="7876"/>
    <cellStyle name="汇总 2 3 3 4 2 2" xfId="10547"/>
    <cellStyle name="汇总 2 3 3 4 2 3" xfId="11551"/>
    <cellStyle name="汇总 2 3 3 4 2 4" xfId="9129"/>
    <cellStyle name="汇总 2 3 3 4 3" xfId="9764"/>
    <cellStyle name="汇总 2 3 3 4 4" xfId="10792"/>
    <cellStyle name="汇总 2 3 3 4 5" xfId="8353"/>
    <cellStyle name="汇总 2 3 3 5" xfId="7448"/>
    <cellStyle name="汇总 2 3 3 5 2" xfId="10132"/>
    <cellStyle name="汇总 2 3 3 5 3" xfId="11136"/>
    <cellStyle name="汇总 2 3 3 5 4" xfId="8710"/>
    <cellStyle name="汇总 2 3 4" xfId="7014"/>
    <cellStyle name="汇总 2 3 4 2" xfId="7881"/>
    <cellStyle name="汇总 2 3 4 2 2" xfId="10552"/>
    <cellStyle name="汇总 2 3 4 2 3" xfId="11556"/>
    <cellStyle name="汇总 2 3 4 2 4" xfId="9134"/>
    <cellStyle name="汇总 2 3 4 3" xfId="9769"/>
    <cellStyle name="汇总 2 3 4 4" xfId="10797"/>
    <cellStyle name="汇总 2 3 4 5" xfId="8358"/>
    <cellStyle name="汇总 2 3 5" xfId="7445"/>
    <cellStyle name="汇总 2 3 5 2" xfId="10129"/>
    <cellStyle name="汇总 2 3 5 3" xfId="11133"/>
    <cellStyle name="汇总 2 3 5 4" xfId="8707"/>
    <cellStyle name="汇总 2 4" xfId="2119"/>
    <cellStyle name="汇总 2 4 2" xfId="2120"/>
    <cellStyle name="汇总 2 4 2 2" xfId="5823"/>
    <cellStyle name="汇总 2 4 2 2 2" xfId="7005"/>
    <cellStyle name="汇总 2 4 2 2 2 2" xfId="7872"/>
    <cellStyle name="汇总 2 4 2 2 2 2 2" xfId="10543"/>
    <cellStyle name="汇总 2 4 2 2 2 2 3" xfId="11547"/>
    <cellStyle name="汇总 2 4 2 2 2 2 4" xfId="9125"/>
    <cellStyle name="汇总 2 4 2 2 2 3" xfId="9760"/>
    <cellStyle name="汇总 2 4 2 2 2 4" xfId="10788"/>
    <cellStyle name="汇总 2 4 2 2 2 5" xfId="8349"/>
    <cellStyle name="汇总 2 4 2 2 3" xfId="7607"/>
    <cellStyle name="汇总 2 4 2 2 3 2" xfId="10280"/>
    <cellStyle name="汇总 2 4 2 2 3 3" xfId="11284"/>
    <cellStyle name="汇总 2 4 2 2 3 4" xfId="8861"/>
    <cellStyle name="汇总 2 4 2 3" xfId="5822"/>
    <cellStyle name="汇总 2 4 2 3 2" xfId="7606"/>
    <cellStyle name="汇总 2 4 2 3 2 2" xfId="10279"/>
    <cellStyle name="汇总 2 4 2 3 2 3" xfId="11283"/>
    <cellStyle name="汇总 2 4 2 3 2 4" xfId="8860"/>
    <cellStyle name="汇总 2 4 2 3 3" xfId="7243"/>
    <cellStyle name="汇总 2 4 2 3 3 2" xfId="9929"/>
    <cellStyle name="汇总 2 4 2 3 3 3" xfId="10934"/>
    <cellStyle name="汇总 2 4 2 3 3 4" xfId="8508"/>
    <cellStyle name="汇总 2 4 2 3 4" xfId="9486"/>
    <cellStyle name="汇总 2 4 2 4" xfId="7006"/>
    <cellStyle name="汇总 2 4 2 4 2" xfId="7873"/>
    <cellStyle name="汇总 2 4 2 4 2 2" xfId="10544"/>
    <cellStyle name="汇总 2 4 2 4 2 3" xfId="11548"/>
    <cellStyle name="汇总 2 4 2 4 2 4" xfId="9126"/>
    <cellStyle name="汇总 2 4 2 4 3" xfId="9761"/>
    <cellStyle name="汇总 2 4 2 4 4" xfId="10789"/>
    <cellStyle name="汇总 2 4 2 4 5" xfId="8350"/>
    <cellStyle name="汇总 2 4 2 5" xfId="7450"/>
    <cellStyle name="汇总 2 4 2 5 2" xfId="10134"/>
    <cellStyle name="汇总 2 4 2 5 3" xfId="11138"/>
    <cellStyle name="汇总 2 4 2 5 4" xfId="8712"/>
    <cellStyle name="汇总 2 4 3" xfId="5824"/>
    <cellStyle name="汇总 2 4 3 2" xfId="7004"/>
    <cellStyle name="汇总 2 4 3 2 2" xfId="7871"/>
    <cellStyle name="汇总 2 4 3 2 2 2" xfId="10542"/>
    <cellStyle name="汇总 2 4 3 2 2 3" xfId="11546"/>
    <cellStyle name="汇总 2 4 3 2 2 4" xfId="9124"/>
    <cellStyle name="汇总 2 4 3 2 3" xfId="9759"/>
    <cellStyle name="汇总 2 4 3 2 4" xfId="10787"/>
    <cellStyle name="汇总 2 4 3 2 5" xfId="8348"/>
    <cellStyle name="汇总 2 4 3 3" xfId="7608"/>
    <cellStyle name="汇总 2 4 3 3 2" xfId="10281"/>
    <cellStyle name="汇总 2 4 3 3 3" xfId="11285"/>
    <cellStyle name="汇总 2 4 3 3 4" xfId="8862"/>
    <cellStyle name="汇总 2 4 4" xfId="5821"/>
    <cellStyle name="汇总 2 4 4 2" xfId="7605"/>
    <cellStyle name="汇总 2 4 4 2 2" xfId="10278"/>
    <cellStyle name="汇总 2 4 4 2 3" xfId="11282"/>
    <cellStyle name="汇总 2 4 4 2 4" xfId="8859"/>
    <cellStyle name="汇总 2 4 4 3" xfId="7244"/>
    <cellStyle name="汇总 2 4 4 3 2" xfId="9930"/>
    <cellStyle name="汇总 2 4 4 3 3" xfId="10935"/>
    <cellStyle name="汇总 2 4 4 3 4" xfId="8509"/>
    <cellStyle name="汇总 2 4 4 4" xfId="9485"/>
    <cellStyle name="汇总 2 4 5" xfId="7007"/>
    <cellStyle name="汇总 2 4 5 2" xfId="7874"/>
    <cellStyle name="汇总 2 4 5 2 2" xfId="10545"/>
    <cellStyle name="汇总 2 4 5 2 3" xfId="11549"/>
    <cellStyle name="汇总 2 4 5 2 4" xfId="9127"/>
    <cellStyle name="汇总 2 4 5 3" xfId="9762"/>
    <cellStyle name="汇总 2 4 5 4" xfId="10790"/>
    <cellStyle name="汇总 2 4 5 5" xfId="8351"/>
    <cellStyle name="汇总 2 4 6" xfId="7449"/>
    <cellStyle name="汇总 2 4 6 2" xfId="10133"/>
    <cellStyle name="汇总 2 4 6 3" xfId="11137"/>
    <cellStyle name="汇总 2 4 6 4" xfId="8711"/>
    <cellStyle name="汇总 2 5" xfId="2121"/>
    <cellStyle name="汇总 2 5 2" xfId="2122"/>
    <cellStyle name="汇总 2 5 2 2" xfId="5827"/>
    <cellStyle name="汇总 2 5 2 2 2" xfId="7001"/>
    <cellStyle name="汇总 2 5 2 2 2 2" xfId="7868"/>
    <cellStyle name="汇总 2 5 2 2 2 2 2" xfId="10539"/>
    <cellStyle name="汇总 2 5 2 2 2 2 3" xfId="11543"/>
    <cellStyle name="汇总 2 5 2 2 2 2 4" xfId="9121"/>
    <cellStyle name="汇总 2 5 2 2 2 3" xfId="9756"/>
    <cellStyle name="汇总 2 5 2 2 2 4" xfId="10784"/>
    <cellStyle name="汇总 2 5 2 2 2 5" xfId="8345"/>
    <cellStyle name="汇总 2 5 2 2 3" xfId="7611"/>
    <cellStyle name="汇总 2 5 2 2 3 2" xfId="10284"/>
    <cellStyle name="汇总 2 5 2 2 3 3" xfId="11288"/>
    <cellStyle name="汇总 2 5 2 2 3 4" xfId="8865"/>
    <cellStyle name="汇总 2 5 2 3" xfId="5826"/>
    <cellStyle name="汇总 2 5 2 3 2" xfId="7610"/>
    <cellStyle name="汇总 2 5 2 3 2 2" xfId="10283"/>
    <cellStyle name="汇总 2 5 2 3 2 3" xfId="11287"/>
    <cellStyle name="汇总 2 5 2 3 2 4" xfId="8864"/>
    <cellStyle name="汇总 2 5 2 3 3" xfId="7245"/>
    <cellStyle name="汇总 2 5 2 3 3 2" xfId="9931"/>
    <cellStyle name="汇总 2 5 2 3 3 3" xfId="10936"/>
    <cellStyle name="汇总 2 5 2 3 3 4" xfId="8510"/>
    <cellStyle name="汇总 2 5 2 3 4" xfId="9488"/>
    <cellStyle name="汇总 2 5 2 4" xfId="7002"/>
    <cellStyle name="汇总 2 5 2 4 2" xfId="7869"/>
    <cellStyle name="汇总 2 5 2 4 2 2" xfId="10540"/>
    <cellStyle name="汇总 2 5 2 4 2 3" xfId="11544"/>
    <cellStyle name="汇总 2 5 2 4 2 4" xfId="9122"/>
    <cellStyle name="汇总 2 5 2 4 3" xfId="9757"/>
    <cellStyle name="汇总 2 5 2 4 4" xfId="10785"/>
    <cellStyle name="汇总 2 5 2 4 5" xfId="8346"/>
    <cellStyle name="汇总 2 5 2 5" xfId="7452"/>
    <cellStyle name="汇总 2 5 2 5 2" xfId="10136"/>
    <cellStyle name="汇总 2 5 2 5 3" xfId="11140"/>
    <cellStyle name="汇总 2 5 2 5 4" xfId="8714"/>
    <cellStyle name="汇总 2 5 3" xfId="5828"/>
    <cellStyle name="汇总 2 5 3 2" xfId="7000"/>
    <cellStyle name="汇总 2 5 3 2 2" xfId="7867"/>
    <cellStyle name="汇总 2 5 3 2 2 2" xfId="10538"/>
    <cellStyle name="汇总 2 5 3 2 2 3" xfId="11542"/>
    <cellStyle name="汇总 2 5 3 2 2 4" xfId="9120"/>
    <cellStyle name="汇总 2 5 3 2 3" xfId="9755"/>
    <cellStyle name="汇总 2 5 3 2 4" xfId="10783"/>
    <cellStyle name="汇总 2 5 3 2 5" xfId="8344"/>
    <cellStyle name="汇总 2 5 3 3" xfId="7612"/>
    <cellStyle name="汇总 2 5 3 3 2" xfId="10285"/>
    <cellStyle name="汇总 2 5 3 3 3" xfId="11289"/>
    <cellStyle name="汇总 2 5 3 3 4" xfId="8866"/>
    <cellStyle name="汇总 2 5 4" xfId="5825"/>
    <cellStyle name="汇总 2 5 4 2" xfId="7609"/>
    <cellStyle name="汇总 2 5 4 2 2" xfId="10282"/>
    <cellStyle name="汇总 2 5 4 2 3" xfId="11286"/>
    <cellStyle name="汇总 2 5 4 2 4" xfId="8863"/>
    <cellStyle name="汇总 2 5 4 3" xfId="7246"/>
    <cellStyle name="汇总 2 5 4 3 2" xfId="9932"/>
    <cellStyle name="汇总 2 5 4 3 3" xfId="10937"/>
    <cellStyle name="汇总 2 5 4 3 4" xfId="8511"/>
    <cellStyle name="汇总 2 5 4 4" xfId="9487"/>
    <cellStyle name="汇总 2 5 5" xfId="7003"/>
    <cellStyle name="汇总 2 5 5 2" xfId="7870"/>
    <cellStyle name="汇总 2 5 5 2 2" xfId="10541"/>
    <cellStyle name="汇总 2 5 5 2 3" xfId="11545"/>
    <cellStyle name="汇总 2 5 5 2 4" xfId="9123"/>
    <cellStyle name="汇总 2 5 5 3" xfId="9758"/>
    <cellStyle name="汇总 2 5 5 4" xfId="10786"/>
    <cellStyle name="汇总 2 5 5 5" xfId="8347"/>
    <cellStyle name="汇总 2 5 6" xfId="7451"/>
    <cellStyle name="汇总 2 5 6 2" xfId="10135"/>
    <cellStyle name="汇总 2 5 6 3" xfId="11139"/>
    <cellStyle name="汇总 2 5 6 4" xfId="8713"/>
    <cellStyle name="汇总 2 6" xfId="2123"/>
    <cellStyle name="汇总 2 6 2" xfId="5830"/>
    <cellStyle name="汇总 2 6 2 2" xfId="6998"/>
    <cellStyle name="汇总 2 6 2 2 2" xfId="7865"/>
    <cellStyle name="汇总 2 6 2 2 2 2" xfId="10536"/>
    <cellStyle name="汇总 2 6 2 2 2 3" xfId="11540"/>
    <cellStyle name="汇总 2 6 2 2 2 4" xfId="9118"/>
    <cellStyle name="汇总 2 6 2 2 3" xfId="9753"/>
    <cellStyle name="汇总 2 6 2 2 4" xfId="10781"/>
    <cellStyle name="汇总 2 6 2 2 5" xfId="8342"/>
    <cellStyle name="汇总 2 6 2 3" xfId="7614"/>
    <cellStyle name="汇总 2 6 2 3 2" xfId="10287"/>
    <cellStyle name="汇总 2 6 2 3 3" xfId="11291"/>
    <cellStyle name="汇总 2 6 2 3 4" xfId="8868"/>
    <cellStyle name="汇总 2 6 3" xfId="5829"/>
    <cellStyle name="汇总 2 6 3 2" xfId="7613"/>
    <cellStyle name="汇总 2 6 3 2 2" xfId="10286"/>
    <cellStyle name="汇总 2 6 3 2 3" xfId="11290"/>
    <cellStyle name="汇总 2 6 3 2 4" xfId="8867"/>
    <cellStyle name="汇总 2 6 3 3" xfId="7247"/>
    <cellStyle name="汇总 2 6 3 3 2" xfId="9933"/>
    <cellStyle name="汇总 2 6 3 3 3" xfId="10938"/>
    <cellStyle name="汇总 2 6 3 3 4" xfId="8512"/>
    <cellStyle name="汇总 2 6 3 4" xfId="9489"/>
    <cellStyle name="汇总 2 6 4" xfId="6999"/>
    <cellStyle name="汇总 2 6 4 2" xfId="7866"/>
    <cellStyle name="汇总 2 6 4 2 2" xfId="10537"/>
    <cellStyle name="汇总 2 6 4 2 3" xfId="11541"/>
    <cellStyle name="汇总 2 6 4 2 4" xfId="9119"/>
    <cellStyle name="汇总 2 6 4 3" xfId="9754"/>
    <cellStyle name="汇总 2 6 4 4" xfId="10782"/>
    <cellStyle name="汇总 2 6 4 5" xfId="8343"/>
    <cellStyle name="汇总 2 6 5" xfId="7453"/>
    <cellStyle name="汇总 2 6 5 2" xfId="10137"/>
    <cellStyle name="汇总 2 6 5 3" xfId="11141"/>
    <cellStyle name="汇总 2 6 5 4" xfId="8715"/>
    <cellStyle name="汇总 2 7" xfId="7023"/>
    <cellStyle name="汇总 2 7 2" xfId="7890"/>
    <cellStyle name="汇总 2 7 2 2" xfId="10561"/>
    <cellStyle name="汇总 2 7 2 3" xfId="11565"/>
    <cellStyle name="汇总 2 7 2 4" xfId="9143"/>
    <cellStyle name="汇总 2 7 3" xfId="9778"/>
    <cellStyle name="汇总 2 7 4" xfId="10806"/>
    <cellStyle name="汇总 2 7 5" xfId="8367"/>
    <cellStyle name="汇总 2 8" xfId="7440"/>
    <cellStyle name="汇总 2 8 2" xfId="10124"/>
    <cellStyle name="汇总 2 8 3" xfId="11128"/>
    <cellStyle name="汇总 2 8 4" xfId="8702"/>
    <cellStyle name="汇总 3" xfId="2124"/>
    <cellStyle name="汇总 3 2" xfId="2125"/>
    <cellStyle name="汇总 3 2 2" xfId="2126"/>
    <cellStyle name="汇总 3 2 2 2" xfId="2127"/>
    <cellStyle name="汇总 3 2 2 2 2" xfId="5835"/>
    <cellStyle name="汇总 3 2 2 2 2 2" xfId="6993"/>
    <cellStyle name="汇总 3 2 2 2 2 2 2" xfId="7860"/>
    <cellStyle name="汇总 3 2 2 2 2 2 2 2" xfId="10531"/>
    <cellStyle name="汇总 3 2 2 2 2 2 2 3" xfId="11535"/>
    <cellStyle name="汇总 3 2 2 2 2 2 2 4" xfId="9113"/>
    <cellStyle name="汇总 3 2 2 2 2 2 3" xfId="9748"/>
    <cellStyle name="汇总 3 2 2 2 2 2 4" xfId="10776"/>
    <cellStyle name="汇总 3 2 2 2 2 2 5" xfId="8337"/>
    <cellStyle name="汇总 3 2 2 2 2 3" xfId="7619"/>
    <cellStyle name="汇总 3 2 2 2 2 3 2" xfId="10292"/>
    <cellStyle name="汇总 3 2 2 2 2 3 3" xfId="11296"/>
    <cellStyle name="汇总 3 2 2 2 2 3 4" xfId="8873"/>
    <cellStyle name="汇总 3 2 2 2 3" xfId="5834"/>
    <cellStyle name="汇总 3 2 2 2 3 2" xfId="7618"/>
    <cellStyle name="汇总 3 2 2 2 3 2 2" xfId="10291"/>
    <cellStyle name="汇总 3 2 2 2 3 2 3" xfId="11295"/>
    <cellStyle name="汇总 3 2 2 2 3 2 4" xfId="8872"/>
    <cellStyle name="汇总 3 2 2 2 3 3" xfId="7248"/>
    <cellStyle name="汇总 3 2 2 2 3 3 2" xfId="9934"/>
    <cellStyle name="汇总 3 2 2 2 3 3 3" xfId="10939"/>
    <cellStyle name="汇总 3 2 2 2 3 3 4" xfId="8513"/>
    <cellStyle name="汇总 3 2 2 2 3 4" xfId="9493"/>
    <cellStyle name="汇总 3 2 2 2 4" xfId="6994"/>
    <cellStyle name="汇总 3 2 2 2 4 2" xfId="7861"/>
    <cellStyle name="汇总 3 2 2 2 4 2 2" xfId="10532"/>
    <cellStyle name="汇总 3 2 2 2 4 2 3" xfId="11536"/>
    <cellStyle name="汇总 3 2 2 2 4 2 4" xfId="9114"/>
    <cellStyle name="汇总 3 2 2 2 4 3" xfId="9749"/>
    <cellStyle name="汇总 3 2 2 2 4 4" xfId="10777"/>
    <cellStyle name="汇总 3 2 2 2 4 5" xfId="8338"/>
    <cellStyle name="汇总 3 2 2 2 5" xfId="7457"/>
    <cellStyle name="汇总 3 2 2 2 5 2" xfId="10141"/>
    <cellStyle name="汇总 3 2 2 2 5 3" xfId="11145"/>
    <cellStyle name="汇总 3 2 2 2 5 4" xfId="8719"/>
    <cellStyle name="汇总 3 2 2 3" xfId="5836"/>
    <cellStyle name="汇总 3 2 2 3 2" xfId="6992"/>
    <cellStyle name="汇总 3 2 2 3 2 2" xfId="7859"/>
    <cellStyle name="汇总 3 2 2 3 2 2 2" xfId="10530"/>
    <cellStyle name="汇总 3 2 2 3 2 2 3" xfId="11534"/>
    <cellStyle name="汇总 3 2 2 3 2 2 4" xfId="9112"/>
    <cellStyle name="汇总 3 2 2 3 2 3" xfId="9747"/>
    <cellStyle name="汇总 3 2 2 3 2 4" xfId="10775"/>
    <cellStyle name="汇总 3 2 2 3 2 5" xfId="8336"/>
    <cellStyle name="汇总 3 2 2 3 3" xfId="7620"/>
    <cellStyle name="汇总 3 2 2 3 3 2" xfId="10293"/>
    <cellStyle name="汇总 3 2 2 3 3 3" xfId="11297"/>
    <cellStyle name="汇总 3 2 2 3 3 4" xfId="8874"/>
    <cellStyle name="汇总 3 2 2 4" xfId="5833"/>
    <cellStyle name="汇总 3 2 2 4 2" xfId="7617"/>
    <cellStyle name="汇总 3 2 2 4 2 2" xfId="10290"/>
    <cellStyle name="汇总 3 2 2 4 2 3" xfId="11294"/>
    <cellStyle name="汇总 3 2 2 4 2 4" xfId="8871"/>
    <cellStyle name="汇总 3 2 2 4 3" xfId="7249"/>
    <cellStyle name="汇总 3 2 2 4 3 2" xfId="9935"/>
    <cellStyle name="汇总 3 2 2 4 3 3" xfId="10940"/>
    <cellStyle name="汇总 3 2 2 4 3 4" xfId="8514"/>
    <cellStyle name="汇总 3 2 2 4 4" xfId="9492"/>
    <cellStyle name="汇总 3 2 2 5" xfId="6995"/>
    <cellStyle name="汇总 3 2 2 5 2" xfId="7862"/>
    <cellStyle name="汇总 3 2 2 5 2 2" xfId="10533"/>
    <cellStyle name="汇总 3 2 2 5 2 3" xfId="11537"/>
    <cellStyle name="汇总 3 2 2 5 2 4" xfId="9115"/>
    <cellStyle name="汇总 3 2 2 5 3" xfId="9750"/>
    <cellStyle name="汇总 3 2 2 5 4" xfId="10778"/>
    <cellStyle name="汇总 3 2 2 5 5" xfId="8339"/>
    <cellStyle name="汇总 3 2 2 6" xfId="7456"/>
    <cellStyle name="汇总 3 2 2 6 2" xfId="10140"/>
    <cellStyle name="汇总 3 2 2 6 3" xfId="11144"/>
    <cellStyle name="汇总 3 2 2 6 4" xfId="8718"/>
    <cellStyle name="汇总 3 2 3" xfId="2128"/>
    <cellStyle name="汇总 3 2 3 2" xfId="5838"/>
    <cellStyle name="汇总 3 2 3 2 2" xfId="6990"/>
    <cellStyle name="汇总 3 2 3 2 2 2" xfId="7857"/>
    <cellStyle name="汇总 3 2 3 2 2 2 2" xfId="10528"/>
    <cellStyle name="汇总 3 2 3 2 2 2 3" xfId="11532"/>
    <cellStyle name="汇总 3 2 3 2 2 2 4" xfId="9110"/>
    <cellStyle name="汇总 3 2 3 2 2 3" xfId="9745"/>
    <cellStyle name="汇总 3 2 3 2 2 4" xfId="10773"/>
    <cellStyle name="汇总 3 2 3 2 2 5" xfId="8334"/>
    <cellStyle name="汇总 3 2 3 2 3" xfId="7622"/>
    <cellStyle name="汇总 3 2 3 2 3 2" xfId="10295"/>
    <cellStyle name="汇总 3 2 3 2 3 3" xfId="11299"/>
    <cellStyle name="汇总 3 2 3 2 3 4" xfId="8876"/>
    <cellStyle name="汇总 3 2 3 3" xfId="5837"/>
    <cellStyle name="汇总 3 2 3 3 2" xfId="7621"/>
    <cellStyle name="汇总 3 2 3 3 2 2" xfId="10294"/>
    <cellStyle name="汇总 3 2 3 3 2 3" xfId="11298"/>
    <cellStyle name="汇总 3 2 3 3 2 4" xfId="8875"/>
    <cellStyle name="汇总 3 2 3 3 3" xfId="7250"/>
    <cellStyle name="汇总 3 2 3 3 3 2" xfId="9936"/>
    <cellStyle name="汇总 3 2 3 3 3 3" xfId="10941"/>
    <cellStyle name="汇总 3 2 3 3 3 4" xfId="8515"/>
    <cellStyle name="汇总 3 2 3 3 4" xfId="9494"/>
    <cellStyle name="汇总 3 2 3 4" xfId="6991"/>
    <cellStyle name="汇总 3 2 3 4 2" xfId="7858"/>
    <cellStyle name="汇总 3 2 3 4 2 2" xfId="10529"/>
    <cellStyle name="汇总 3 2 3 4 2 3" xfId="11533"/>
    <cellStyle name="汇总 3 2 3 4 2 4" xfId="9111"/>
    <cellStyle name="汇总 3 2 3 4 3" xfId="9746"/>
    <cellStyle name="汇总 3 2 3 4 4" xfId="10774"/>
    <cellStyle name="汇总 3 2 3 4 5" xfId="8335"/>
    <cellStyle name="汇总 3 2 3 5" xfId="7458"/>
    <cellStyle name="汇总 3 2 3 5 2" xfId="10142"/>
    <cellStyle name="汇总 3 2 3 5 3" xfId="11146"/>
    <cellStyle name="汇总 3 2 3 5 4" xfId="8720"/>
    <cellStyle name="汇总 3 2 4" xfId="5839"/>
    <cellStyle name="汇总 3 2 4 2" xfId="6989"/>
    <cellStyle name="汇总 3 2 4 2 2" xfId="7856"/>
    <cellStyle name="汇总 3 2 4 2 2 2" xfId="10527"/>
    <cellStyle name="汇总 3 2 4 2 2 3" xfId="11531"/>
    <cellStyle name="汇总 3 2 4 2 2 4" xfId="9109"/>
    <cellStyle name="汇总 3 2 4 2 3" xfId="9744"/>
    <cellStyle name="汇总 3 2 4 2 4" xfId="10772"/>
    <cellStyle name="汇总 3 2 4 2 5" xfId="8333"/>
    <cellStyle name="汇总 3 2 4 3" xfId="7623"/>
    <cellStyle name="汇总 3 2 4 3 2" xfId="10296"/>
    <cellStyle name="汇总 3 2 4 3 3" xfId="11300"/>
    <cellStyle name="汇总 3 2 4 3 4" xfId="8877"/>
    <cellStyle name="汇总 3 2 5" xfId="5832"/>
    <cellStyle name="汇总 3 2 5 2" xfId="7616"/>
    <cellStyle name="汇总 3 2 5 2 2" xfId="10289"/>
    <cellStyle name="汇总 3 2 5 2 3" xfId="11293"/>
    <cellStyle name="汇总 3 2 5 2 4" xfId="8870"/>
    <cellStyle name="汇总 3 2 5 3" xfId="7251"/>
    <cellStyle name="汇总 3 2 5 3 2" xfId="9937"/>
    <cellStyle name="汇总 3 2 5 3 3" xfId="10942"/>
    <cellStyle name="汇总 3 2 5 3 4" xfId="8516"/>
    <cellStyle name="汇总 3 2 5 4" xfId="9491"/>
    <cellStyle name="汇总 3 2 6" xfId="6996"/>
    <cellStyle name="汇总 3 2 6 2" xfId="7863"/>
    <cellStyle name="汇总 3 2 6 2 2" xfId="10534"/>
    <cellStyle name="汇总 3 2 6 2 3" xfId="11538"/>
    <cellStyle name="汇总 3 2 6 2 4" xfId="9116"/>
    <cellStyle name="汇总 3 2 6 3" xfId="9751"/>
    <cellStyle name="汇总 3 2 6 4" xfId="10779"/>
    <cellStyle name="汇总 3 2 6 5" xfId="8340"/>
    <cellStyle name="汇总 3 2 7" xfId="7455"/>
    <cellStyle name="汇总 3 2 7 2" xfId="10139"/>
    <cellStyle name="汇总 3 2 7 3" xfId="11143"/>
    <cellStyle name="汇总 3 2 7 4" xfId="8717"/>
    <cellStyle name="汇总 3 3" xfId="2129"/>
    <cellStyle name="汇总 3 3 2" xfId="2130"/>
    <cellStyle name="汇总 3 3 2 2" xfId="2131"/>
    <cellStyle name="汇总 3 3 2 2 2" xfId="5843"/>
    <cellStyle name="汇总 3 3 2 2 2 2" xfId="6985"/>
    <cellStyle name="汇总 3 3 2 2 2 2 2" xfId="7852"/>
    <cellStyle name="汇总 3 3 2 2 2 2 2 2" xfId="10523"/>
    <cellStyle name="汇总 3 3 2 2 2 2 2 3" xfId="11527"/>
    <cellStyle name="汇总 3 3 2 2 2 2 2 4" xfId="9105"/>
    <cellStyle name="汇总 3 3 2 2 2 2 3" xfId="9740"/>
    <cellStyle name="汇总 3 3 2 2 2 2 4" xfId="10768"/>
    <cellStyle name="汇总 3 3 2 2 2 2 5" xfId="8329"/>
    <cellStyle name="汇总 3 3 2 2 2 3" xfId="7627"/>
    <cellStyle name="汇总 3 3 2 2 2 3 2" xfId="10300"/>
    <cellStyle name="汇总 3 3 2 2 2 3 3" xfId="11304"/>
    <cellStyle name="汇总 3 3 2 2 2 3 4" xfId="8881"/>
    <cellStyle name="汇总 3 3 2 2 3" xfId="5842"/>
    <cellStyle name="汇总 3 3 2 2 3 2" xfId="7626"/>
    <cellStyle name="汇总 3 3 2 2 3 2 2" xfId="10299"/>
    <cellStyle name="汇总 3 3 2 2 3 2 3" xfId="11303"/>
    <cellStyle name="汇总 3 3 2 2 3 2 4" xfId="8880"/>
    <cellStyle name="汇总 3 3 2 2 3 3" xfId="7252"/>
    <cellStyle name="汇总 3 3 2 2 3 3 2" xfId="9938"/>
    <cellStyle name="汇总 3 3 2 2 3 3 3" xfId="10943"/>
    <cellStyle name="汇总 3 3 2 2 3 3 4" xfId="8517"/>
    <cellStyle name="汇总 3 3 2 2 3 4" xfId="9497"/>
    <cellStyle name="汇总 3 3 2 2 4" xfId="6986"/>
    <cellStyle name="汇总 3 3 2 2 4 2" xfId="7853"/>
    <cellStyle name="汇总 3 3 2 2 4 2 2" xfId="10524"/>
    <cellStyle name="汇总 3 3 2 2 4 2 3" xfId="11528"/>
    <cellStyle name="汇总 3 3 2 2 4 2 4" xfId="9106"/>
    <cellStyle name="汇总 3 3 2 2 4 3" xfId="9741"/>
    <cellStyle name="汇总 3 3 2 2 4 4" xfId="10769"/>
    <cellStyle name="汇总 3 3 2 2 4 5" xfId="8330"/>
    <cellStyle name="汇总 3 3 2 2 5" xfId="7461"/>
    <cellStyle name="汇总 3 3 2 2 5 2" xfId="10145"/>
    <cellStyle name="汇总 3 3 2 2 5 3" xfId="11149"/>
    <cellStyle name="汇总 3 3 2 2 5 4" xfId="8723"/>
    <cellStyle name="汇总 3 3 2 3" xfId="5844"/>
    <cellStyle name="汇总 3 3 2 3 2" xfId="6984"/>
    <cellStyle name="汇总 3 3 2 3 2 2" xfId="7851"/>
    <cellStyle name="汇总 3 3 2 3 2 2 2" xfId="10522"/>
    <cellStyle name="汇总 3 3 2 3 2 2 3" xfId="11526"/>
    <cellStyle name="汇总 3 3 2 3 2 2 4" xfId="9104"/>
    <cellStyle name="汇总 3 3 2 3 2 3" xfId="9739"/>
    <cellStyle name="汇总 3 3 2 3 2 4" xfId="10767"/>
    <cellStyle name="汇总 3 3 2 3 2 5" xfId="8328"/>
    <cellStyle name="汇总 3 3 2 3 3" xfId="7628"/>
    <cellStyle name="汇总 3 3 2 3 3 2" xfId="10301"/>
    <cellStyle name="汇总 3 3 2 3 3 3" xfId="11305"/>
    <cellStyle name="汇总 3 3 2 3 3 4" xfId="8882"/>
    <cellStyle name="汇总 3 3 2 4" xfId="5841"/>
    <cellStyle name="汇总 3 3 2 4 2" xfId="7625"/>
    <cellStyle name="汇总 3 3 2 4 2 2" xfId="10298"/>
    <cellStyle name="汇总 3 3 2 4 2 3" xfId="11302"/>
    <cellStyle name="汇总 3 3 2 4 2 4" xfId="8879"/>
    <cellStyle name="汇总 3 3 2 4 3" xfId="7253"/>
    <cellStyle name="汇总 3 3 2 4 3 2" xfId="9939"/>
    <cellStyle name="汇总 3 3 2 4 3 3" xfId="10944"/>
    <cellStyle name="汇总 3 3 2 4 3 4" xfId="8518"/>
    <cellStyle name="汇总 3 3 2 4 4" xfId="9496"/>
    <cellStyle name="汇总 3 3 2 5" xfId="6987"/>
    <cellStyle name="汇总 3 3 2 5 2" xfId="7854"/>
    <cellStyle name="汇总 3 3 2 5 2 2" xfId="10525"/>
    <cellStyle name="汇总 3 3 2 5 2 3" xfId="11529"/>
    <cellStyle name="汇总 3 3 2 5 2 4" xfId="9107"/>
    <cellStyle name="汇总 3 3 2 5 3" xfId="9742"/>
    <cellStyle name="汇总 3 3 2 5 4" xfId="10770"/>
    <cellStyle name="汇总 3 3 2 5 5" xfId="8331"/>
    <cellStyle name="汇总 3 3 2 6" xfId="7460"/>
    <cellStyle name="汇总 3 3 2 6 2" xfId="10144"/>
    <cellStyle name="汇总 3 3 2 6 3" xfId="11148"/>
    <cellStyle name="汇总 3 3 2 6 4" xfId="8722"/>
    <cellStyle name="汇总 3 3 3" xfId="2132"/>
    <cellStyle name="汇总 3 3 3 2" xfId="5846"/>
    <cellStyle name="汇总 3 3 3 2 2" xfId="6982"/>
    <cellStyle name="汇总 3 3 3 2 2 2" xfId="7849"/>
    <cellStyle name="汇总 3 3 3 2 2 2 2" xfId="10520"/>
    <cellStyle name="汇总 3 3 3 2 2 2 3" xfId="11524"/>
    <cellStyle name="汇总 3 3 3 2 2 2 4" xfId="9102"/>
    <cellStyle name="汇总 3 3 3 2 2 3" xfId="9737"/>
    <cellStyle name="汇总 3 3 3 2 2 4" xfId="10765"/>
    <cellStyle name="汇总 3 3 3 2 2 5" xfId="8326"/>
    <cellStyle name="汇总 3 3 3 2 3" xfId="7630"/>
    <cellStyle name="汇总 3 3 3 2 3 2" xfId="10303"/>
    <cellStyle name="汇总 3 3 3 2 3 3" xfId="11307"/>
    <cellStyle name="汇总 3 3 3 2 3 4" xfId="8884"/>
    <cellStyle name="汇总 3 3 3 3" xfId="5845"/>
    <cellStyle name="汇总 3 3 3 3 2" xfId="7629"/>
    <cellStyle name="汇总 3 3 3 3 2 2" xfId="10302"/>
    <cellStyle name="汇总 3 3 3 3 2 3" xfId="11306"/>
    <cellStyle name="汇总 3 3 3 3 2 4" xfId="8883"/>
    <cellStyle name="汇总 3 3 3 3 3" xfId="7254"/>
    <cellStyle name="汇总 3 3 3 3 3 2" xfId="9940"/>
    <cellStyle name="汇总 3 3 3 3 3 3" xfId="10945"/>
    <cellStyle name="汇总 3 3 3 3 3 4" xfId="8519"/>
    <cellStyle name="汇总 3 3 3 3 4" xfId="9498"/>
    <cellStyle name="汇总 3 3 3 4" xfId="6983"/>
    <cellStyle name="汇总 3 3 3 4 2" xfId="7850"/>
    <cellStyle name="汇总 3 3 3 4 2 2" xfId="10521"/>
    <cellStyle name="汇总 3 3 3 4 2 3" xfId="11525"/>
    <cellStyle name="汇总 3 3 3 4 2 4" xfId="9103"/>
    <cellStyle name="汇总 3 3 3 4 3" xfId="9738"/>
    <cellStyle name="汇总 3 3 3 4 4" xfId="10766"/>
    <cellStyle name="汇总 3 3 3 4 5" xfId="8327"/>
    <cellStyle name="汇总 3 3 3 5" xfId="7462"/>
    <cellStyle name="汇总 3 3 3 5 2" xfId="10146"/>
    <cellStyle name="汇总 3 3 3 5 3" xfId="11150"/>
    <cellStyle name="汇总 3 3 3 5 4" xfId="8724"/>
    <cellStyle name="汇总 3 3 4" xfId="6988"/>
    <cellStyle name="汇总 3 3 4 2" xfId="7855"/>
    <cellStyle name="汇总 3 3 4 2 2" xfId="10526"/>
    <cellStyle name="汇总 3 3 4 2 3" xfId="11530"/>
    <cellStyle name="汇总 3 3 4 2 4" xfId="9108"/>
    <cellStyle name="汇总 3 3 4 3" xfId="9743"/>
    <cellStyle name="汇总 3 3 4 4" xfId="10771"/>
    <cellStyle name="汇总 3 3 4 5" xfId="8332"/>
    <cellStyle name="汇总 3 3 5" xfId="7459"/>
    <cellStyle name="汇总 3 3 5 2" xfId="10143"/>
    <cellStyle name="汇总 3 3 5 3" xfId="11147"/>
    <cellStyle name="汇总 3 3 5 4" xfId="8721"/>
    <cellStyle name="汇总 3 4" xfId="2133"/>
    <cellStyle name="汇总 3 4 2" xfId="2134"/>
    <cellStyle name="汇总 3 4 2 2" xfId="5849"/>
    <cellStyle name="汇总 3 4 2 2 2" xfId="6979"/>
    <cellStyle name="汇总 3 4 2 2 2 2" xfId="7846"/>
    <cellStyle name="汇总 3 4 2 2 2 2 2" xfId="10517"/>
    <cellStyle name="汇总 3 4 2 2 2 2 3" xfId="11521"/>
    <cellStyle name="汇总 3 4 2 2 2 2 4" xfId="9099"/>
    <cellStyle name="汇总 3 4 2 2 2 3" xfId="9734"/>
    <cellStyle name="汇总 3 4 2 2 2 4" xfId="10762"/>
    <cellStyle name="汇总 3 4 2 2 2 5" xfId="8323"/>
    <cellStyle name="汇总 3 4 2 2 3" xfId="7633"/>
    <cellStyle name="汇总 3 4 2 2 3 2" xfId="10306"/>
    <cellStyle name="汇总 3 4 2 2 3 3" xfId="11310"/>
    <cellStyle name="汇总 3 4 2 2 3 4" xfId="8887"/>
    <cellStyle name="汇总 3 4 2 3" xfId="5848"/>
    <cellStyle name="汇总 3 4 2 3 2" xfId="7632"/>
    <cellStyle name="汇总 3 4 2 3 2 2" xfId="10305"/>
    <cellStyle name="汇总 3 4 2 3 2 3" xfId="11309"/>
    <cellStyle name="汇总 3 4 2 3 2 4" xfId="8886"/>
    <cellStyle name="汇总 3 4 2 3 3" xfId="7255"/>
    <cellStyle name="汇总 3 4 2 3 3 2" xfId="9941"/>
    <cellStyle name="汇总 3 4 2 3 3 3" xfId="10946"/>
    <cellStyle name="汇总 3 4 2 3 3 4" xfId="8520"/>
    <cellStyle name="汇总 3 4 2 3 4" xfId="9500"/>
    <cellStyle name="汇总 3 4 2 4" xfId="6980"/>
    <cellStyle name="汇总 3 4 2 4 2" xfId="7847"/>
    <cellStyle name="汇总 3 4 2 4 2 2" xfId="10518"/>
    <cellStyle name="汇总 3 4 2 4 2 3" xfId="11522"/>
    <cellStyle name="汇总 3 4 2 4 2 4" xfId="9100"/>
    <cellStyle name="汇总 3 4 2 4 3" xfId="9735"/>
    <cellStyle name="汇总 3 4 2 4 4" xfId="10763"/>
    <cellStyle name="汇总 3 4 2 4 5" xfId="8324"/>
    <cellStyle name="汇总 3 4 2 5" xfId="7464"/>
    <cellStyle name="汇总 3 4 2 5 2" xfId="10148"/>
    <cellStyle name="汇总 3 4 2 5 3" xfId="11152"/>
    <cellStyle name="汇总 3 4 2 5 4" xfId="8726"/>
    <cellStyle name="汇总 3 4 3" xfId="5850"/>
    <cellStyle name="汇总 3 4 3 2" xfId="6978"/>
    <cellStyle name="汇总 3 4 3 2 2" xfId="7845"/>
    <cellStyle name="汇总 3 4 3 2 2 2" xfId="10516"/>
    <cellStyle name="汇总 3 4 3 2 2 3" xfId="11520"/>
    <cellStyle name="汇总 3 4 3 2 2 4" xfId="9098"/>
    <cellStyle name="汇总 3 4 3 2 3" xfId="9733"/>
    <cellStyle name="汇总 3 4 3 2 4" xfId="10761"/>
    <cellStyle name="汇总 3 4 3 2 5" xfId="8322"/>
    <cellStyle name="汇总 3 4 3 3" xfId="7634"/>
    <cellStyle name="汇总 3 4 3 3 2" xfId="10307"/>
    <cellStyle name="汇总 3 4 3 3 3" xfId="11311"/>
    <cellStyle name="汇总 3 4 3 3 4" xfId="8888"/>
    <cellStyle name="汇总 3 4 4" xfId="5847"/>
    <cellStyle name="汇总 3 4 4 2" xfId="7631"/>
    <cellStyle name="汇总 3 4 4 2 2" xfId="10304"/>
    <cellStyle name="汇总 3 4 4 2 3" xfId="11308"/>
    <cellStyle name="汇总 3 4 4 2 4" xfId="8885"/>
    <cellStyle name="汇总 3 4 4 3" xfId="7256"/>
    <cellStyle name="汇总 3 4 4 3 2" xfId="9942"/>
    <cellStyle name="汇总 3 4 4 3 3" xfId="10947"/>
    <cellStyle name="汇总 3 4 4 3 4" xfId="8521"/>
    <cellStyle name="汇总 3 4 4 4" xfId="9499"/>
    <cellStyle name="汇总 3 4 5" xfId="6981"/>
    <cellStyle name="汇总 3 4 5 2" xfId="7848"/>
    <cellStyle name="汇总 3 4 5 2 2" xfId="10519"/>
    <cellStyle name="汇总 3 4 5 2 3" xfId="11523"/>
    <cellStyle name="汇总 3 4 5 2 4" xfId="9101"/>
    <cellStyle name="汇总 3 4 5 3" xfId="9736"/>
    <cellStyle name="汇总 3 4 5 4" xfId="10764"/>
    <cellStyle name="汇总 3 4 5 5" xfId="8325"/>
    <cellStyle name="汇总 3 4 6" xfId="7463"/>
    <cellStyle name="汇总 3 4 6 2" xfId="10147"/>
    <cellStyle name="汇总 3 4 6 3" xfId="11151"/>
    <cellStyle name="汇总 3 4 6 4" xfId="8725"/>
    <cellStyle name="汇总 3 5" xfId="2135"/>
    <cellStyle name="汇总 3 5 2" xfId="5852"/>
    <cellStyle name="汇总 3 5 2 2" xfId="6976"/>
    <cellStyle name="汇总 3 5 2 2 2" xfId="7843"/>
    <cellStyle name="汇总 3 5 2 2 2 2" xfId="10514"/>
    <cellStyle name="汇总 3 5 2 2 2 3" xfId="11518"/>
    <cellStyle name="汇总 3 5 2 2 2 4" xfId="9096"/>
    <cellStyle name="汇总 3 5 2 2 3" xfId="9731"/>
    <cellStyle name="汇总 3 5 2 2 4" xfId="10759"/>
    <cellStyle name="汇总 3 5 2 2 5" xfId="8320"/>
    <cellStyle name="汇总 3 5 2 3" xfId="7636"/>
    <cellStyle name="汇总 3 5 2 3 2" xfId="10309"/>
    <cellStyle name="汇总 3 5 2 3 3" xfId="11313"/>
    <cellStyle name="汇总 3 5 2 3 4" xfId="8890"/>
    <cellStyle name="汇总 3 5 3" xfId="5851"/>
    <cellStyle name="汇总 3 5 3 2" xfId="7635"/>
    <cellStyle name="汇总 3 5 3 2 2" xfId="10308"/>
    <cellStyle name="汇总 3 5 3 2 3" xfId="11312"/>
    <cellStyle name="汇总 3 5 3 2 4" xfId="8889"/>
    <cellStyle name="汇总 3 5 3 3" xfId="7257"/>
    <cellStyle name="汇总 3 5 3 3 2" xfId="9943"/>
    <cellStyle name="汇总 3 5 3 3 3" xfId="10948"/>
    <cellStyle name="汇总 3 5 3 3 4" xfId="8522"/>
    <cellStyle name="汇总 3 5 3 4" xfId="9501"/>
    <cellStyle name="汇总 3 5 4" xfId="6977"/>
    <cellStyle name="汇总 3 5 4 2" xfId="7844"/>
    <cellStyle name="汇总 3 5 4 2 2" xfId="10515"/>
    <cellStyle name="汇总 3 5 4 2 3" xfId="11519"/>
    <cellStyle name="汇总 3 5 4 2 4" xfId="9097"/>
    <cellStyle name="汇总 3 5 4 3" xfId="9732"/>
    <cellStyle name="汇总 3 5 4 4" xfId="10760"/>
    <cellStyle name="汇总 3 5 4 5" xfId="8321"/>
    <cellStyle name="汇总 3 5 5" xfId="7465"/>
    <cellStyle name="汇总 3 5 5 2" xfId="10149"/>
    <cellStyle name="汇总 3 5 5 3" xfId="11153"/>
    <cellStyle name="汇总 3 5 5 4" xfId="8727"/>
    <cellStyle name="汇总 3 6" xfId="6997"/>
    <cellStyle name="汇总 3 6 2" xfId="7864"/>
    <cellStyle name="汇总 3 6 2 2" xfId="10535"/>
    <cellStyle name="汇总 3 6 2 3" xfId="11539"/>
    <cellStyle name="汇总 3 6 2 4" xfId="9117"/>
    <cellStyle name="汇总 3 6 3" xfId="9752"/>
    <cellStyle name="汇总 3 6 4" xfId="10780"/>
    <cellStyle name="汇总 3 6 5" xfId="8341"/>
    <cellStyle name="汇总 3 7" xfId="7454"/>
    <cellStyle name="汇总 3 7 2" xfId="10138"/>
    <cellStyle name="汇总 3 7 3" xfId="11142"/>
    <cellStyle name="汇总 3 7 4" xfId="8716"/>
    <cellStyle name="汇总 4" xfId="2136"/>
    <cellStyle name="汇总 4 2" xfId="2137"/>
    <cellStyle name="汇总 4 2 2" xfId="2138"/>
    <cellStyle name="汇总 4 2 2 2" xfId="5856"/>
    <cellStyle name="汇总 4 2 2 2 2" xfId="6972"/>
    <cellStyle name="汇总 4 2 2 2 2 2" xfId="7839"/>
    <cellStyle name="汇总 4 2 2 2 2 2 2" xfId="10510"/>
    <cellStyle name="汇总 4 2 2 2 2 2 3" xfId="11514"/>
    <cellStyle name="汇总 4 2 2 2 2 2 4" xfId="9092"/>
    <cellStyle name="汇总 4 2 2 2 2 3" xfId="9727"/>
    <cellStyle name="汇总 4 2 2 2 2 4" xfId="10755"/>
    <cellStyle name="汇总 4 2 2 2 2 5" xfId="8316"/>
    <cellStyle name="汇总 4 2 2 2 3" xfId="7640"/>
    <cellStyle name="汇总 4 2 2 2 3 2" xfId="10313"/>
    <cellStyle name="汇总 4 2 2 2 3 3" xfId="11317"/>
    <cellStyle name="汇总 4 2 2 2 3 4" xfId="8894"/>
    <cellStyle name="汇总 4 2 2 3" xfId="5855"/>
    <cellStyle name="汇总 4 2 2 3 2" xfId="7639"/>
    <cellStyle name="汇总 4 2 2 3 2 2" xfId="10312"/>
    <cellStyle name="汇总 4 2 2 3 2 3" xfId="11316"/>
    <cellStyle name="汇总 4 2 2 3 2 4" xfId="8893"/>
    <cellStyle name="汇总 4 2 2 3 3" xfId="7258"/>
    <cellStyle name="汇总 4 2 2 3 3 2" xfId="9944"/>
    <cellStyle name="汇总 4 2 2 3 3 3" xfId="10949"/>
    <cellStyle name="汇总 4 2 2 3 3 4" xfId="8523"/>
    <cellStyle name="汇总 4 2 2 3 4" xfId="9504"/>
    <cellStyle name="汇总 4 2 2 4" xfId="6973"/>
    <cellStyle name="汇总 4 2 2 4 2" xfId="7840"/>
    <cellStyle name="汇总 4 2 2 4 2 2" xfId="10511"/>
    <cellStyle name="汇总 4 2 2 4 2 3" xfId="11515"/>
    <cellStyle name="汇总 4 2 2 4 2 4" xfId="9093"/>
    <cellStyle name="汇总 4 2 2 4 3" xfId="9728"/>
    <cellStyle name="汇总 4 2 2 4 4" xfId="10756"/>
    <cellStyle name="汇总 4 2 2 4 5" xfId="8317"/>
    <cellStyle name="汇总 4 2 2 5" xfId="7468"/>
    <cellStyle name="汇总 4 2 2 5 2" xfId="10152"/>
    <cellStyle name="汇总 4 2 2 5 3" xfId="11156"/>
    <cellStyle name="汇总 4 2 2 5 4" xfId="8730"/>
    <cellStyle name="汇总 4 2 3" xfId="5857"/>
    <cellStyle name="汇总 4 2 3 2" xfId="6971"/>
    <cellStyle name="汇总 4 2 3 2 2" xfId="7838"/>
    <cellStyle name="汇总 4 2 3 2 2 2" xfId="10509"/>
    <cellStyle name="汇总 4 2 3 2 2 3" xfId="11513"/>
    <cellStyle name="汇总 4 2 3 2 2 4" xfId="9091"/>
    <cellStyle name="汇总 4 2 3 2 3" xfId="9726"/>
    <cellStyle name="汇总 4 2 3 2 4" xfId="10754"/>
    <cellStyle name="汇总 4 2 3 2 5" xfId="8315"/>
    <cellStyle name="汇总 4 2 3 3" xfId="7641"/>
    <cellStyle name="汇总 4 2 3 3 2" xfId="10314"/>
    <cellStyle name="汇总 4 2 3 3 3" xfId="11318"/>
    <cellStyle name="汇总 4 2 3 3 4" xfId="8895"/>
    <cellStyle name="汇总 4 2 4" xfId="5854"/>
    <cellStyle name="汇总 4 2 4 2" xfId="7638"/>
    <cellStyle name="汇总 4 2 4 2 2" xfId="10311"/>
    <cellStyle name="汇总 4 2 4 2 3" xfId="11315"/>
    <cellStyle name="汇总 4 2 4 2 4" xfId="8892"/>
    <cellStyle name="汇总 4 2 4 3" xfId="7259"/>
    <cellStyle name="汇总 4 2 4 3 2" xfId="9945"/>
    <cellStyle name="汇总 4 2 4 3 3" xfId="10950"/>
    <cellStyle name="汇总 4 2 4 3 4" xfId="8524"/>
    <cellStyle name="汇总 4 2 4 4" xfId="9503"/>
    <cellStyle name="汇总 4 2 5" xfId="6974"/>
    <cellStyle name="汇总 4 2 5 2" xfId="7841"/>
    <cellStyle name="汇总 4 2 5 2 2" xfId="10512"/>
    <cellStyle name="汇总 4 2 5 2 3" xfId="11516"/>
    <cellStyle name="汇总 4 2 5 2 4" xfId="9094"/>
    <cellStyle name="汇总 4 2 5 3" xfId="9729"/>
    <cellStyle name="汇总 4 2 5 4" xfId="10757"/>
    <cellStyle name="汇总 4 2 5 5" xfId="8318"/>
    <cellStyle name="汇总 4 2 6" xfId="7467"/>
    <cellStyle name="汇总 4 2 6 2" xfId="10151"/>
    <cellStyle name="汇总 4 2 6 3" xfId="11155"/>
    <cellStyle name="汇总 4 2 6 4" xfId="8729"/>
    <cellStyle name="汇总 4 3" xfId="2139"/>
    <cellStyle name="汇总 4 3 2" xfId="5859"/>
    <cellStyle name="汇总 4 3 2 2" xfId="6969"/>
    <cellStyle name="汇总 4 3 2 2 2" xfId="7836"/>
    <cellStyle name="汇总 4 3 2 2 2 2" xfId="10507"/>
    <cellStyle name="汇总 4 3 2 2 2 3" xfId="11511"/>
    <cellStyle name="汇总 4 3 2 2 2 4" xfId="9089"/>
    <cellStyle name="汇总 4 3 2 2 3" xfId="9724"/>
    <cellStyle name="汇总 4 3 2 2 4" xfId="10752"/>
    <cellStyle name="汇总 4 3 2 2 5" xfId="8313"/>
    <cellStyle name="汇总 4 3 2 3" xfId="7643"/>
    <cellStyle name="汇总 4 3 2 3 2" xfId="10316"/>
    <cellStyle name="汇总 4 3 2 3 3" xfId="11320"/>
    <cellStyle name="汇总 4 3 2 3 4" xfId="8897"/>
    <cellStyle name="汇总 4 3 3" xfId="5858"/>
    <cellStyle name="汇总 4 3 3 2" xfId="7642"/>
    <cellStyle name="汇总 4 3 3 2 2" xfId="10315"/>
    <cellStyle name="汇总 4 3 3 2 3" xfId="11319"/>
    <cellStyle name="汇总 4 3 3 2 4" xfId="8896"/>
    <cellStyle name="汇总 4 3 3 3" xfId="7260"/>
    <cellStyle name="汇总 4 3 3 3 2" xfId="9946"/>
    <cellStyle name="汇总 4 3 3 3 3" xfId="10951"/>
    <cellStyle name="汇总 4 3 3 3 4" xfId="8525"/>
    <cellStyle name="汇总 4 3 3 4" xfId="9505"/>
    <cellStyle name="汇总 4 3 4" xfId="6970"/>
    <cellStyle name="汇总 4 3 4 2" xfId="7837"/>
    <cellStyle name="汇总 4 3 4 2 2" xfId="10508"/>
    <cellStyle name="汇总 4 3 4 2 3" xfId="11512"/>
    <cellStyle name="汇总 4 3 4 2 4" xfId="9090"/>
    <cellStyle name="汇总 4 3 4 3" xfId="9725"/>
    <cellStyle name="汇总 4 3 4 4" xfId="10753"/>
    <cellStyle name="汇总 4 3 4 5" xfId="8314"/>
    <cellStyle name="汇总 4 3 5" xfId="7469"/>
    <cellStyle name="汇总 4 3 5 2" xfId="10153"/>
    <cellStyle name="汇总 4 3 5 3" xfId="11157"/>
    <cellStyle name="汇总 4 3 5 4" xfId="8731"/>
    <cellStyle name="汇总 4 4" xfId="5860"/>
    <cellStyle name="汇总 4 4 2" xfId="6968"/>
    <cellStyle name="汇总 4 4 2 2" xfId="7835"/>
    <cellStyle name="汇总 4 4 2 2 2" xfId="10506"/>
    <cellStyle name="汇总 4 4 2 2 3" xfId="11510"/>
    <cellStyle name="汇总 4 4 2 2 4" xfId="9088"/>
    <cellStyle name="汇总 4 4 2 3" xfId="9723"/>
    <cellStyle name="汇总 4 4 2 4" xfId="10751"/>
    <cellStyle name="汇总 4 4 2 5" xfId="8312"/>
    <cellStyle name="汇总 4 4 3" xfId="7644"/>
    <cellStyle name="汇总 4 4 3 2" xfId="10317"/>
    <cellStyle name="汇总 4 4 3 3" xfId="11321"/>
    <cellStyle name="汇总 4 4 3 4" xfId="8898"/>
    <cellStyle name="汇总 4 5" xfId="5853"/>
    <cellStyle name="汇总 4 5 2" xfId="7637"/>
    <cellStyle name="汇总 4 5 2 2" xfId="10310"/>
    <cellStyle name="汇总 4 5 2 3" xfId="11314"/>
    <cellStyle name="汇总 4 5 2 4" xfId="8891"/>
    <cellStyle name="汇总 4 5 3" xfId="7261"/>
    <cellStyle name="汇总 4 5 3 2" xfId="9947"/>
    <cellStyle name="汇总 4 5 3 3" xfId="10952"/>
    <cellStyle name="汇总 4 5 3 4" xfId="8526"/>
    <cellStyle name="汇总 4 5 4" xfId="9502"/>
    <cellStyle name="汇总 4 6" xfId="6975"/>
    <cellStyle name="汇总 4 6 2" xfId="7842"/>
    <cellStyle name="汇总 4 6 2 2" xfId="10513"/>
    <cellStyle name="汇总 4 6 2 3" xfId="11517"/>
    <cellStyle name="汇总 4 6 2 4" xfId="9095"/>
    <cellStyle name="汇总 4 6 3" xfId="9730"/>
    <cellStyle name="汇总 4 6 4" xfId="10758"/>
    <cellStyle name="汇总 4 6 5" xfId="8319"/>
    <cellStyle name="汇总 4 7" xfId="7466"/>
    <cellStyle name="汇总 4 7 2" xfId="10150"/>
    <cellStyle name="汇总 4 7 3" xfId="11154"/>
    <cellStyle name="汇总 4 7 4" xfId="8728"/>
    <cellStyle name="汇总 5" xfId="2140"/>
    <cellStyle name="汇总 5 2" xfId="2141"/>
    <cellStyle name="汇总 5 2 2" xfId="5863"/>
    <cellStyle name="汇总 5 2 2 2" xfId="6965"/>
    <cellStyle name="汇总 5 2 2 2 2" xfId="7832"/>
    <cellStyle name="汇总 5 2 2 2 2 2" xfId="10503"/>
    <cellStyle name="汇总 5 2 2 2 2 3" xfId="11507"/>
    <cellStyle name="汇总 5 2 2 2 2 4" xfId="9085"/>
    <cellStyle name="汇总 5 2 2 2 3" xfId="9720"/>
    <cellStyle name="汇总 5 2 2 2 4" xfId="10748"/>
    <cellStyle name="汇总 5 2 2 2 5" xfId="8309"/>
    <cellStyle name="汇总 5 2 2 3" xfId="7647"/>
    <cellStyle name="汇总 5 2 2 3 2" xfId="10320"/>
    <cellStyle name="汇总 5 2 2 3 3" xfId="11324"/>
    <cellStyle name="汇总 5 2 2 3 4" xfId="8901"/>
    <cellStyle name="汇总 5 2 3" xfId="5862"/>
    <cellStyle name="汇总 5 2 3 2" xfId="7646"/>
    <cellStyle name="汇总 5 2 3 2 2" xfId="10319"/>
    <cellStyle name="汇总 5 2 3 2 3" xfId="11323"/>
    <cellStyle name="汇总 5 2 3 2 4" xfId="8900"/>
    <cellStyle name="汇总 5 2 3 3" xfId="7262"/>
    <cellStyle name="汇总 5 2 3 3 2" xfId="9948"/>
    <cellStyle name="汇总 5 2 3 3 3" xfId="10953"/>
    <cellStyle name="汇总 5 2 3 3 4" xfId="8527"/>
    <cellStyle name="汇总 5 2 3 4" xfId="9507"/>
    <cellStyle name="汇总 5 2 4" xfId="6966"/>
    <cellStyle name="汇总 5 2 4 2" xfId="7833"/>
    <cellStyle name="汇总 5 2 4 2 2" xfId="10504"/>
    <cellStyle name="汇总 5 2 4 2 3" xfId="11508"/>
    <cellStyle name="汇总 5 2 4 2 4" xfId="9086"/>
    <cellStyle name="汇总 5 2 4 3" xfId="9721"/>
    <cellStyle name="汇总 5 2 4 4" xfId="10749"/>
    <cellStyle name="汇总 5 2 4 5" xfId="8310"/>
    <cellStyle name="汇总 5 2 5" xfId="7471"/>
    <cellStyle name="汇总 5 2 5 2" xfId="10155"/>
    <cellStyle name="汇总 5 2 5 3" xfId="11159"/>
    <cellStyle name="汇总 5 2 5 4" xfId="8733"/>
    <cellStyle name="汇总 5 3" xfId="5864"/>
    <cellStyle name="汇总 5 3 2" xfId="6964"/>
    <cellStyle name="汇总 5 3 2 2" xfId="7831"/>
    <cellStyle name="汇总 5 3 2 2 2" xfId="10502"/>
    <cellStyle name="汇总 5 3 2 2 3" xfId="11506"/>
    <cellStyle name="汇总 5 3 2 2 4" xfId="9084"/>
    <cellStyle name="汇总 5 3 2 3" xfId="9719"/>
    <cellStyle name="汇总 5 3 2 4" xfId="10747"/>
    <cellStyle name="汇总 5 3 2 5" xfId="8308"/>
    <cellStyle name="汇总 5 3 3" xfId="7648"/>
    <cellStyle name="汇总 5 3 3 2" xfId="10321"/>
    <cellStyle name="汇总 5 3 3 3" xfId="11325"/>
    <cellStyle name="汇总 5 3 3 4" xfId="8902"/>
    <cellStyle name="汇总 5 4" xfId="5861"/>
    <cellStyle name="汇总 5 4 2" xfId="7645"/>
    <cellStyle name="汇总 5 4 2 2" xfId="10318"/>
    <cellStyle name="汇总 5 4 2 3" xfId="11322"/>
    <cellStyle name="汇总 5 4 2 4" xfId="8899"/>
    <cellStyle name="汇总 5 4 3" xfId="7263"/>
    <cellStyle name="汇总 5 4 3 2" xfId="9949"/>
    <cellStyle name="汇总 5 4 3 3" xfId="10954"/>
    <cellStyle name="汇总 5 4 3 4" xfId="8528"/>
    <cellStyle name="汇总 5 4 4" xfId="9506"/>
    <cellStyle name="汇总 5 5" xfId="6967"/>
    <cellStyle name="汇总 5 5 2" xfId="7834"/>
    <cellStyle name="汇总 5 5 2 2" xfId="10505"/>
    <cellStyle name="汇总 5 5 2 3" xfId="11509"/>
    <cellStyle name="汇总 5 5 2 4" xfId="9087"/>
    <cellStyle name="汇总 5 5 3" xfId="9722"/>
    <cellStyle name="汇总 5 5 4" xfId="10750"/>
    <cellStyle name="汇总 5 5 5" xfId="8311"/>
    <cellStyle name="汇总 5 6" xfId="7470"/>
    <cellStyle name="汇总 5 6 2" xfId="10154"/>
    <cellStyle name="汇总 5 6 3" xfId="11158"/>
    <cellStyle name="汇总 5 6 4" xfId="8732"/>
    <cellStyle name="汇总 6" xfId="2142"/>
    <cellStyle name="汇总 6 2" xfId="5866"/>
    <cellStyle name="汇总 6 2 2" xfId="6962"/>
    <cellStyle name="汇总 6 2 2 2" xfId="7829"/>
    <cellStyle name="汇总 6 2 2 2 2" xfId="10500"/>
    <cellStyle name="汇总 6 2 2 2 3" xfId="11504"/>
    <cellStyle name="汇总 6 2 2 2 4" xfId="9082"/>
    <cellStyle name="汇总 6 2 2 3" xfId="9717"/>
    <cellStyle name="汇总 6 2 2 4" xfId="10745"/>
    <cellStyle name="汇总 6 2 2 5" xfId="8306"/>
    <cellStyle name="汇总 6 2 3" xfId="7650"/>
    <cellStyle name="汇总 6 2 3 2" xfId="10323"/>
    <cellStyle name="汇总 6 2 3 3" xfId="11327"/>
    <cellStyle name="汇总 6 2 3 4" xfId="8904"/>
    <cellStyle name="汇总 6 3" xfId="5865"/>
    <cellStyle name="汇总 6 3 2" xfId="7649"/>
    <cellStyle name="汇总 6 3 2 2" xfId="10322"/>
    <cellStyle name="汇总 6 3 2 3" xfId="11326"/>
    <cellStyle name="汇总 6 3 2 4" xfId="8903"/>
    <cellStyle name="汇总 6 3 3" xfId="7264"/>
    <cellStyle name="汇总 6 3 3 2" xfId="9950"/>
    <cellStyle name="汇总 6 3 3 3" xfId="10955"/>
    <cellStyle name="汇总 6 3 3 4" xfId="8529"/>
    <cellStyle name="汇总 6 3 4" xfId="9508"/>
    <cellStyle name="汇总 6 4" xfId="6963"/>
    <cellStyle name="汇总 6 4 2" xfId="7830"/>
    <cellStyle name="汇总 6 4 2 2" xfId="10501"/>
    <cellStyle name="汇总 6 4 2 3" xfId="11505"/>
    <cellStyle name="汇总 6 4 2 4" xfId="9083"/>
    <cellStyle name="汇总 6 4 3" xfId="9718"/>
    <cellStyle name="汇总 6 4 4" xfId="10746"/>
    <cellStyle name="汇总 6 4 5" xfId="8307"/>
    <cellStyle name="汇总 6 5" xfId="7472"/>
    <cellStyle name="汇总 6 5 2" xfId="10156"/>
    <cellStyle name="汇总 6 5 3" xfId="11160"/>
    <cellStyle name="汇总 6 5 4" xfId="8734"/>
    <cellStyle name="汇总 7" xfId="5867"/>
    <cellStyle name="汇总 7 2" xfId="6961"/>
    <cellStyle name="汇总 7 2 2" xfId="7828"/>
    <cellStyle name="汇总 7 2 2 2" xfId="10499"/>
    <cellStyle name="汇总 7 2 2 3" xfId="11503"/>
    <cellStyle name="汇总 7 2 2 4" xfId="9081"/>
    <cellStyle name="汇总 7 2 3" xfId="9716"/>
    <cellStyle name="汇总 7 2 4" xfId="10744"/>
    <cellStyle name="汇总 7 2 5" xfId="8305"/>
    <cellStyle name="汇总 7 3" xfId="7651"/>
    <cellStyle name="汇总 7 3 2" xfId="10324"/>
    <cellStyle name="汇总 7 3 3" xfId="11328"/>
    <cellStyle name="汇总 7 3 4" xfId="8905"/>
    <cellStyle name="汇总 8" xfId="7439"/>
    <cellStyle name="汇总 8 2" xfId="10123"/>
    <cellStyle name="汇总 8 3" xfId="11127"/>
    <cellStyle name="汇总 8 4" xfId="8701"/>
    <cellStyle name="货币 2" xfId="7174"/>
    <cellStyle name="货币 2 2 2" xfId="11760"/>
    <cellStyle name="貨幣 [0]_Book3" xfId="2143"/>
    <cellStyle name="貨幣[0]_10月" xfId="2144"/>
    <cellStyle name="貨幣_Book3" xfId="2145"/>
    <cellStyle name="计算" xfId="2146" builtinId="22" customBuiltin="1"/>
    <cellStyle name="计算 2" xfId="2147"/>
    <cellStyle name="计算 2 2" xfId="2148"/>
    <cellStyle name="计算 2 2 2" xfId="2149"/>
    <cellStyle name="计算 2 2 2 2" xfId="2150"/>
    <cellStyle name="计算 2 2 2 2 2" xfId="5875"/>
    <cellStyle name="计算 2 2 2 2 2 2" xfId="6956"/>
    <cellStyle name="计算 2 2 2 2 2 2 2" xfId="7823"/>
    <cellStyle name="计算 2 2 2 2 2 2 2 2" xfId="10494"/>
    <cellStyle name="计算 2 2 2 2 2 2 2 3" xfId="11498"/>
    <cellStyle name="计算 2 2 2 2 2 2 2 4" xfId="9076"/>
    <cellStyle name="计算 2 2 2 2 2 2 3" xfId="9711"/>
    <cellStyle name="计算 2 2 2 2 2 2 4" xfId="10739"/>
    <cellStyle name="计算 2 2 2 2 2 2 5" xfId="8300"/>
    <cellStyle name="计算 2 2 2 2 3" xfId="5874"/>
    <cellStyle name="计算 2 2 2 2 3 2" xfId="7265"/>
    <cellStyle name="计算 2 2 2 2 3 2 2" xfId="9951"/>
    <cellStyle name="计算 2 2 2 2 3 2 3" xfId="10956"/>
    <cellStyle name="计算 2 2 2 2 3 2 4" xfId="8530"/>
    <cellStyle name="计算 2 2 2 2 3 3" xfId="9515"/>
    <cellStyle name="计算 2 2 2 2 3 4" xfId="8104"/>
    <cellStyle name="计算 2 2 2 2 4" xfId="6957"/>
    <cellStyle name="计算 2 2 2 2 4 2" xfId="7824"/>
    <cellStyle name="计算 2 2 2 2 4 2 2" xfId="10495"/>
    <cellStyle name="计算 2 2 2 2 4 2 3" xfId="11499"/>
    <cellStyle name="计算 2 2 2 2 4 2 4" xfId="9077"/>
    <cellStyle name="计算 2 2 2 2 4 3" xfId="9712"/>
    <cellStyle name="计算 2 2 2 2 4 4" xfId="10740"/>
    <cellStyle name="计算 2 2 2 2 4 5" xfId="8301"/>
    <cellStyle name="计算 2 2 2 3" xfId="5876"/>
    <cellStyle name="计算 2 2 2 3 2" xfId="6955"/>
    <cellStyle name="计算 2 2 2 3 2 2" xfId="7822"/>
    <cellStyle name="计算 2 2 2 3 2 2 2" xfId="10493"/>
    <cellStyle name="计算 2 2 2 3 2 2 3" xfId="11497"/>
    <cellStyle name="计算 2 2 2 3 2 2 4" xfId="9075"/>
    <cellStyle name="计算 2 2 2 3 2 3" xfId="9710"/>
    <cellStyle name="计算 2 2 2 3 2 4" xfId="10738"/>
    <cellStyle name="计算 2 2 2 3 2 5" xfId="8299"/>
    <cellStyle name="计算 2 2 2 4" xfId="5873"/>
    <cellStyle name="计算 2 2 2 4 2" xfId="7266"/>
    <cellStyle name="计算 2 2 2 4 2 2" xfId="9952"/>
    <cellStyle name="计算 2 2 2 4 2 3" xfId="10957"/>
    <cellStyle name="计算 2 2 2 4 2 4" xfId="8531"/>
    <cellStyle name="计算 2 2 2 4 3" xfId="9514"/>
    <cellStyle name="计算 2 2 2 4 4" xfId="8103"/>
    <cellStyle name="计算 2 2 2 5" xfId="6958"/>
    <cellStyle name="计算 2 2 2 5 2" xfId="7825"/>
    <cellStyle name="计算 2 2 2 5 2 2" xfId="10496"/>
    <cellStyle name="计算 2 2 2 5 2 3" xfId="11500"/>
    <cellStyle name="计算 2 2 2 5 2 4" xfId="9078"/>
    <cellStyle name="计算 2 2 2 5 3" xfId="9713"/>
    <cellStyle name="计算 2 2 2 5 4" xfId="10741"/>
    <cellStyle name="计算 2 2 2 5 5" xfId="8302"/>
    <cellStyle name="计算 2 2 3" xfId="2151"/>
    <cellStyle name="计算 2 2 3 2" xfId="5878"/>
    <cellStyle name="计算 2 2 3 2 2" xfId="6953"/>
    <cellStyle name="计算 2 2 3 2 2 2" xfId="7820"/>
    <cellStyle name="计算 2 2 3 2 2 2 2" xfId="10491"/>
    <cellStyle name="计算 2 2 3 2 2 2 3" xfId="11495"/>
    <cellStyle name="计算 2 2 3 2 2 2 4" xfId="9073"/>
    <cellStyle name="计算 2 2 3 2 2 3" xfId="9708"/>
    <cellStyle name="计算 2 2 3 2 2 4" xfId="10736"/>
    <cellStyle name="计算 2 2 3 2 2 5" xfId="8297"/>
    <cellStyle name="计算 2 2 3 3" xfId="5877"/>
    <cellStyle name="计算 2 2 3 3 2" xfId="7267"/>
    <cellStyle name="计算 2 2 3 3 2 2" xfId="9953"/>
    <cellStyle name="计算 2 2 3 3 2 3" xfId="10958"/>
    <cellStyle name="计算 2 2 3 3 2 4" xfId="8532"/>
    <cellStyle name="计算 2 2 3 3 3" xfId="9516"/>
    <cellStyle name="计算 2 2 3 3 4" xfId="8105"/>
    <cellStyle name="计算 2 2 3 4" xfId="6954"/>
    <cellStyle name="计算 2 2 3 4 2" xfId="7821"/>
    <cellStyle name="计算 2 2 3 4 2 2" xfId="10492"/>
    <cellStyle name="计算 2 2 3 4 2 3" xfId="11496"/>
    <cellStyle name="计算 2 2 3 4 2 4" xfId="9074"/>
    <cellStyle name="计算 2 2 3 4 3" xfId="9709"/>
    <cellStyle name="计算 2 2 3 4 4" xfId="10737"/>
    <cellStyle name="计算 2 2 3 4 5" xfId="8298"/>
    <cellStyle name="计算 2 2 4" xfId="5879"/>
    <cellStyle name="计算 2 2 4 2" xfId="6952"/>
    <cellStyle name="计算 2 2 4 2 2" xfId="7819"/>
    <cellStyle name="计算 2 2 4 2 2 2" xfId="10490"/>
    <cellStyle name="计算 2 2 4 2 2 3" xfId="11494"/>
    <cellStyle name="计算 2 2 4 2 2 4" xfId="9072"/>
    <cellStyle name="计算 2 2 4 2 3" xfId="9707"/>
    <cellStyle name="计算 2 2 4 2 4" xfId="10735"/>
    <cellStyle name="计算 2 2 4 2 5" xfId="8296"/>
    <cellStyle name="计算 2 2 5" xfId="5872"/>
    <cellStyle name="计算 2 2 5 2" xfId="7268"/>
    <cellStyle name="计算 2 2 5 2 2" xfId="9954"/>
    <cellStyle name="计算 2 2 5 2 3" xfId="10959"/>
    <cellStyle name="计算 2 2 5 2 4" xfId="8533"/>
    <cellStyle name="计算 2 2 5 3" xfId="9513"/>
    <cellStyle name="计算 2 2 5 4" xfId="8102"/>
    <cellStyle name="计算 2 2 6" xfId="6959"/>
    <cellStyle name="计算 2 2 6 2" xfId="7826"/>
    <cellStyle name="计算 2 2 6 2 2" xfId="10497"/>
    <cellStyle name="计算 2 2 6 2 3" xfId="11501"/>
    <cellStyle name="计算 2 2 6 2 4" xfId="9079"/>
    <cellStyle name="计算 2 2 6 3" xfId="9714"/>
    <cellStyle name="计算 2 2 6 4" xfId="10742"/>
    <cellStyle name="计算 2 2 6 5" xfId="8303"/>
    <cellStyle name="计算 2 3" xfId="2152"/>
    <cellStyle name="计算 2 3 2" xfId="2153"/>
    <cellStyle name="计算 2 3 2 2" xfId="2154"/>
    <cellStyle name="计算 2 3 2 2 2" xfId="5883"/>
    <cellStyle name="计算 2 3 2 2 2 2" xfId="6948"/>
    <cellStyle name="计算 2 3 2 2 2 2 2" xfId="7815"/>
    <cellStyle name="计算 2 3 2 2 2 2 2 2" xfId="10486"/>
    <cellStyle name="计算 2 3 2 2 2 2 2 3" xfId="11490"/>
    <cellStyle name="计算 2 3 2 2 2 2 2 4" xfId="9068"/>
    <cellStyle name="计算 2 3 2 2 2 2 3" xfId="9703"/>
    <cellStyle name="计算 2 3 2 2 2 2 4" xfId="10731"/>
    <cellStyle name="计算 2 3 2 2 2 2 5" xfId="8292"/>
    <cellStyle name="计算 2 3 2 2 3" xfId="5882"/>
    <cellStyle name="计算 2 3 2 2 3 2" xfId="7269"/>
    <cellStyle name="计算 2 3 2 2 3 2 2" xfId="9955"/>
    <cellStyle name="计算 2 3 2 2 3 2 3" xfId="10960"/>
    <cellStyle name="计算 2 3 2 2 3 2 4" xfId="8534"/>
    <cellStyle name="计算 2 3 2 2 3 3" xfId="9519"/>
    <cellStyle name="计算 2 3 2 2 3 4" xfId="8108"/>
    <cellStyle name="计算 2 3 2 2 4" xfId="6949"/>
    <cellStyle name="计算 2 3 2 2 4 2" xfId="7816"/>
    <cellStyle name="计算 2 3 2 2 4 2 2" xfId="10487"/>
    <cellStyle name="计算 2 3 2 2 4 2 3" xfId="11491"/>
    <cellStyle name="计算 2 3 2 2 4 2 4" xfId="9069"/>
    <cellStyle name="计算 2 3 2 2 4 3" xfId="9704"/>
    <cellStyle name="计算 2 3 2 2 4 4" xfId="10732"/>
    <cellStyle name="计算 2 3 2 2 4 5" xfId="8293"/>
    <cellStyle name="计算 2 3 2 3" xfId="5884"/>
    <cellStyle name="计算 2 3 2 3 2" xfId="6947"/>
    <cellStyle name="计算 2 3 2 3 2 2" xfId="7814"/>
    <cellStyle name="计算 2 3 2 3 2 2 2" xfId="10485"/>
    <cellStyle name="计算 2 3 2 3 2 2 3" xfId="11489"/>
    <cellStyle name="计算 2 3 2 3 2 2 4" xfId="9067"/>
    <cellStyle name="计算 2 3 2 3 2 3" xfId="9702"/>
    <cellStyle name="计算 2 3 2 3 2 4" xfId="10730"/>
    <cellStyle name="计算 2 3 2 3 2 5" xfId="8291"/>
    <cellStyle name="计算 2 3 2 4" xfId="5881"/>
    <cellStyle name="计算 2 3 2 4 2" xfId="7270"/>
    <cellStyle name="计算 2 3 2 4 2 2" xfId="9956"/>
    <cellStyle name="计算 2 3 2 4 2 3" xfId="10961"/>
    <cellStyle name="计算 2 3 2 4 2 4" xfId="8535"/>
    <cellStyle name="计算 2 3 2 4 3" xfId="9518"/>
    <cellStyle name="计算 2 3 2 4 4" xfId="8107"/>
    <cellStyle name="计算 2 3 2 5" xfId="6950"/>
    <cellStyle name="计算 2 3 2 5 2" xfId="7817"/>
    <cellStyle name="计算 2 3 2 5 2 2" xfId="10488"/>
    <cellStyle name="计算 2 3 2 5 2 3" xfId="11492"/>
    <cellStyle name="计算 2 3 2 5 2 4" xfId="9070"/>
    <cellStyle name="计算 2 3 2 5 3" xfId="9705"/>
    <cellStyle name="计算 2 3 2 5 4" xfId="10733"/>
    <cellStyle name="计算 2 3 2 5 5" xfId="8294"/>
    <cellStyle name="计算 2 3 3" xfId="2155"/>
    <cellStyle name="计算 2 3 3 2" xfId="5886"/>
    <cellStyle name="计算 2 3 3 2 2" xfId="6945"/>
    <cellStyle name="计算 2 3 3 2 2 2" xfId="7812"/>
    <cellStyle name="计算 2 3 3 2 2 2 2" xfId="10483"/>
    <cellStyle name="计算 2 3 3 2 2 2 3" xfId="11487"/>
    <cellStyle name="计算 2 3 3 2 2 2 4" xfId="9065"/>
    <cellStyle name="计算 2 3 3 2 2 3" xfId="9700"/>
    <cellStyle name="计算 2 3 3 2 2 4" xfId="10728"/>
    <cellStyle name="计算 2 3 3 2 2 5" xfId="8289"/>
    <cellStyle name="计算 2 3 3 3" xfId="5885"/>
    <cellStyle name="计算 2 3 3 3 2" xfId="7271"/>
    <cellStyle name="计算 2 3 3 3 2 2" xfId="9957"/>
    <cellStyle name="计算 2 3 3 3 2 3" xfId="10962"/>
    <cellStyle name="计算 2 3 3 3 2 4" xfId="8536"/>
    <cellStyle name="计算 2 3 3 3 3" xfId="9520"/>
    <cellStyle name="计算 2 3 3 3 4" xfId="8109"/>
    <cellStyle name="计算 2 3 3 4" xfId="6946"/>
    <cellStyle name="计算 2 3 3 4 2" xfId="7813"/>
    <cellStyle name="计算 2 3 3 4 2 2" xfId="10484"/>
    <cellStyle name="计算 2 3 3 4 2 3" xfId="11488"/>
    <cellStyle name="计算 2 3 3 4 2 4" xfId="9066"/>
    <cellStyle name="计算 2 3 3 4 3" xfId="9701"/>
    <cellStyle name="计算 2 3 3 4 4" xfId="10729"/>
    <cellStyle name="计算 2 3 3 4 5" xfId="8290"/>
    <cellStyle name="计算 2 3 4" xfId="6951"/>
    <cellStyle name="计算 2 3 4 2" xfId="7818"/>
    <cellStyle name="计算 2 3 4 2 2" xfId="10489"/>
    <cellStyle name="计算 2 3 4 2 3" xfId="11493"/>
    <cellStyle name="计算 2 3 4 2 4" xfId="9071"/>
    <cellStyle name="计算 2 3 4 3" xfId="9706"/>
    <cellStyle name="计算 2 3 4 4" xfId="10734"/>
    <cellStyle name="计算 2 3 4 5" xfId="8295"/>
    <cellStyle name="计算 2 4" xfId="2156"/>
    <cellStyle name="计算 2 4 2" xfId="2157"/>
    <cellStyle name="计算 2 4 2 2" xfId="5889"/>
    <cellStyle name="计算 2 4 2 2 2" xfId="6942"/>
    <cellStyle name="计算 2 4 2 2 2 2" xfId="7809"/>
    <cellStyle name="计算 2 4 2 2 2 2 2" xfId="10480"/>
    <cellStyle name="计算 2 4 2 2 2 2 3" xfId="11484"/>
    <cellStyle name="计算 2 4 2 2 2 2 4" xfId="9062"/>
    <cellStyle name="计算 2 4 2 2 2 3" xfId="9697"/>
    <cellStyle name="计算 2 4 2 2 2 4" xfId="10725"/>
    <cellStyle name="计算 2 4 2 2 2 5" xfId="8286"/>
    <cellStyle name="计算 2 4 2 3" xfId="5888"/>
    <cellStyle name="计算 2 4 2 3 2" xfId="7272"/>
    <cellStyle name="计算 2 4 2 3 2 2" xfId="9958"/>
    <cellStyle name="计算 2 4 2 3 2 3" xfId="10963"/>
    <cellStyle name="计算 2 4 2 3 2 4" xfId="8537"/>
    <cellStyle name="计算 2 4 2 3 3" xfId="9522"/>
    <cellStyle name="计算 2 4 2 3 4" xfId="8111"/>
    <cellStyle name="计算 2 4 2 4" xfId="6943"/>
    <cellStyle name="计算 2 4 2 4 2" xfId="7810"/>
    <cellStyle name="计算 2 4 2 4 2 2" xfId="10481"/>
    <cellStyle name="计算 2 4 2 4 2 3" xfId="11485"/>
    <cellStyle name="计算 2 4 2 4 2 4" xfId="9063"/>
    <cellStyle name="计算 2 4 2 4 3" xfId="9698"/>
    <cellStyle name="计算 2 4 2 4 4" xfId="10726"/>
    <cellStyle name="计算 2 4 2 4 5" xfId="8287"/>
    <cellStyle name="计算 2 4 3" xfId="5890"/>
    <cellStyle name="计算 2 4 3 2" xfId="6941"/>
    <cellStyle name="计算 2 4 3 2 2" xfId="7808"/>
    <cellStyle name="计算 2 4 3 2 2 2" xfId="10479"/>
    <cellStyle name="计算 2 4 3 2 2 3" xfId="11483"/>
    <cellStyle name="计算 2 4 3 2 2 4" xfId="9061"/>
    <cellStyle name="计算 2 4 3 2 3" xfId="9696"/>
    <cellStyle name="计算 2 4 3 2 4" xfId="10724"/>
    <cellStyle name="计算 2 4 3 2 5" xfId="8285"/>
    <cellStyle name="计算 2 4 4" xfId="5887"/>
    <cellStyle name="计算 2 4 4 2" xfId="7273"/>
    <cellStyle name="计算 2 4 4 2 2" xfId="9959"/>
    <cellStyle name="计算 2 4 4 2 3" xfId="10964"/>
    <cellStyle name="计算 2 4 4 2 4" xfId="8538"/>
    <cellStyle name="计算 2 4 4 3" xfId="9521"/>
    <cellStyle name="计算 2 4 4 4" xfId="8110"/>
    <cellStyle name="计算 2 4 5" xfId="6944"/>
    <cellStyle name="计算 2 4 5 2" xfId="7811"/>
    <cellStyle name="计算 2 4 5 2 2" xfId="10482"/>
    <cellStyle name="计算 2 4 5 2 3" xfId="11486"/>
    <cellStyle name="计算 2 4 5 2 4" xfId="9064"/>
    <cellStyle name="计算 2 4 5 3" xfId="9699"/>
    <cellStyle name="计算 2 4 5 4" xfId="10727"/>
    <cellStyle name="计算 2 4 5 5" xfId="8288"/>
    <cellStyle name="计算 2 5" xfId="2158"/>
    <cellStyle name="计算 2 5 2" xfId="2159"/>
    <cellStyle name="计算 2 5 2 2" xfId="5893"/>
    <cellStyle name="计算 2 5 2 2 2" xfId="6938"/>
    <cellStyle name="计算 2 5 2 2 2 2" xfId="7805"/>
    <cellStyle name="计算 2 5 2 2 2 2 2" xfId="10476"/>
    <cellStyle name="计算 2 5 2 2 2 2 3" xfId="11480"/>
    <cellStyle name="计算 2 5 2 2 2 2 4" xfId="9058"/>
    <cellStyle name="计算 2 5 2 2 2 3" xfId="9693"/>
    <cellStyle name="计算 2 5 2 2 2 4" xfId="10721"/>
    <cellStyle name="计算 2 5 2 2 2 5" xfId="8282"/>
    <cellStyle name="计算 2 5 2 3" xfId="5892"/>
    <cellStyle name="计算 2 5 2 3 2" xfId="7274"/>
    <cellStyle name="计算 2 5 2 3 2 2" xfId="9960"/>
    <cellStyle name="计算 2 5 2 3 2 3" xfId="10965"/>
    <cellStyle name="计算 2 5 2 3 2 4" xfId="8539"/>
    <cellStyle name="计算 2 5 2 3 3" xfId="9524"/>
    <cellStyle name="计算 2 5 2 3 4" xfId="8113"/>
    <cellStyle name="计算 2 5 2 4" xfId="6939"/>
    <cellStyle name="计算 2 5 2 4 2" xfId="7806"/>
    <cellStyle name="计算 2 5 2 4 2 2" xfId="10477"/>
    <cellStyle name="计算 2 5 2 4 2 3" xfId="11481"/>
    <cellStyle name="计算 2 5 2 4 2 4" xfId="9059"/>
    <cellStyle name="计算 2 5 2 4 3" xfId="9694"/>
    <cellStyle name="计算 2 5 2 4 4" xfId="10722"/>
    <cellStyle name="计算 2 5 2 4 5" xfId="8283"/>
    <cellStyle name="计算 2 5 3" xfId="5894"/>
    <cellStyle name="计算 2 5 3 2" xfId="6937"/>
    <cellStyle name="计算 2 5 3 2 2" xfId="7804"/>
    <cellStyle name="计算 2 5 3 2 2 2" xfId="10475"/>
    <cellStyle name="计算 2 5 3 2 2 3" xfId="11479"/>
    <cellStyle name="计算 2 5 3 2 2 4" xfId="9057"/>
    <cellStyle name="计算 2 5 3 2 3" xfId="9692"/>
    <cellStyle name="计算 2 5 3 2 4" xfId="10720"/>
    <cellStyle name="计算 2 5 3 2 5" xfId="8281"/>
    <cellStyle name="计算 2 5 4" xfId="5891"/>
    <cellStyle name="计算 2 5 4 2" xfId="7275"/>
    <cellStyle name="计算 2 5 4 2 2" xfId="9961"/>
    <cellStyle name="计算 2 5 4 2 3" xfId="10966"/>
    <cellStyle name="计算 2 5 4 2 4" xfId="8540"/>
    <cellStyle name="计算 2 5 4 3" xfId="9523"/>
    <cellStyle name="计算 2 5 4 4" xfId="8112"/>
    <cellStyle name="计算 2 5 5" xfId="6940"/>
    <cellStyle name="计算 2 5 5 2" xfId="7807"/>
    <cellStyle name="计算 2 5 5 2 2" xfId="10478"/>
    <cellStyle name="计算 2 5 5 2 3" xfId="11482"/>
    <cellStyle name="计算 2 5 5 2 4" xfId="9060"/>
    <cellStyle name="计算 2 5 5 3" xfId="9695"/>
    <cellStyle name="计算 2 5 5 4" xfId="10723"/>
    <cellStyle name="计算 2 5 5 5" xfId="8284"/>
    <cellStyle name="计算 2 6" xfId="2160"/>
    <cellStyle name="计算 2 6 2" xfId="5896"/>
    <cellStyle name="计算 2 6 2 2" xfId="6935"/>
    <cellStyle name="计算 2 6 2 2 2" xfId="7802"/>
    <cellStyle name="计算 2 6 2 2 2 2" xfId="10473"/>
    <cellStyle name="计算 2 6 2 2 2 3" xfId="11477"/>
    <cellStyle name="计算 2 6 2 2 2 4" xfId="9055"/>
    <cellStyle name="计算 2 6 2 2 3" xfId="9690"/>
    <cellStyle name="计算 2 6 2 2 4" xfId="10718"/>
    <cellStyle name="计算 2 6 2 2 5" xfId="8279"/>
    <cellStyle name="计算 2 6 3" xfId="5895"/>
    <cellStyle name="计算 2 6 3 2" xfId="7276"/>
    <cellStyle name="计算 2 6 3 2 2" xfId="9962"/>
    <cellStyle name="计算 2 6 3 2 3" xfId="10967"/>
    <cellStyle name="计算 2 6 3 2 4" xfId="8541"/>
    <cellStyle name="计算 2 6 3 3" xfId="9525"/>
    <cellStyle name="计算 2 6 3 4" xfId="8114"/>
    <cellStyle name="计算 2 6 4" xfId="6936"/>
    <cellStyle name="计算 2 6 4 2" xfId="7803"/>
    <cellStyle name="计算 2 6 4 2 2" xfId="10474"/>
    <cellStyle name="计算 2 6 4 2 3" xfId="11478"/>
    <cellStyle name="计算 2 6 4 2 4" xfId="9056"/>
    <cellStyle name="计算 2 6 4 3" xfId="9691"/>
    <cellStyle name="计算 2 6 4 4" xfId="10719"/>
    <cellStyle name="计算 2 6 4 5" xfId="8280"/>
    <cellStyle name="计算 2 7" xfId="6960"/>
    <cellStyle name="计算 2 7 2" xfId="7827"/>
    <cellStyle name="计算 2 7 2 2" xfId="10498"/>
    <cellStyle name="计算 2 7 2 3" xfId="11502"/>
    <cellStyle name="计算 2 7 2 4" xfId="9080"/>
    <cellStyle name="计算 2 7 3" xfId="9715"/>
    <cellStyle name="计算 2 7 4" xfId="10743"/>
    <cellStyle name="计算 2 7 5" xfId="8304"/>
    <cellStyle name="计算 3" xfId="2161"/>
    <cellStyle name="计算 3 2" xfId="2162"/>
    <cellStyle name="计算 3 2 2" xfId="2163"/>
    <cellStyle name="计算 3 2 2 2" xfId="2164"/>
    <cellStyle name="计算 3 2 2 2 2" xfId="5901"/>
    <cellStyle name="计算 3 2 2 2 2 2" xfId="6930"/>
    <cellStyle name="计算 3 2 2 2 2 2 2" xfId="7797"/>
    <cellStyle name="计算 3 2 2 2 2 2 2 2" xfId="10468"/>
    <cellStyle name="计算 3 2 2 2 2 2 2 3" xfId="11472"/>
    <cellStyle name="计算 3 2 2 2 2 2 2 4" xfId="9050"/>
    <cellStyle name="计算 3 2 2 2 2 2 3" xfId="9685"/>
    <cellStyle name="计算 3 2 2 2 2 2 4" xfId="10713"/>
    <cellStyle name="计算 3 2 2 2 2 2 5" xfId="8274"/>
    <cellStyle name="计算 3 2 2 2 3" xfId="5900"/>
    <cellStyle name="计算 3 2 2 2 3 2" xfId="7277"/>
    <cellStyle name="计算 3 2 2 2 3 2 2" xfId="9963"/>
    <cellStyle name="计算 3 2 2 2 3 2 3" xfId="10968"/>
    <cellStyle name="计算 3 2 2 2 3 2 4" xfId="8542"/>
    <cellStyle name="计算 3 2 2 2 3 3" xfId="9529"/>
    <cellStyle name="计算 3 2 2 2 3 4" xfId="8118"/>
    <cellStyle name="计算 3 2 2 2 4" xfId="6931"/>
    <cellStyle name="计算 3 2 2 2 4 2" xfId="7798"/>
    <cellStyle name="计算 3 2 2 2 4 2 2" xfId="10469"/>
    <cellStyle name="计算 3 2 2 2 4 2 3" xfId="11473"/>
    <cellStyle name="计算 3 2 2 2 4 2 4" xfId="9051"/>
    <cellStyle name="计算 3 2 2 2 4 3" xfId="9686"/>
    <cellStyle name="计算 3 2 2 2 4 4" xfId="10714"/>
    <cellStyle name="计算 3 2 2 2 4 5" xfId="8275"/>
    <cellStyle name="计算 3 2 2 3" xfId="5902"/>
    <cellStyle name="计算 3 2 2 3 2" xfId="6929"/>
    <cellStyle name="计算 3 2 2 3 2 2" xfId="7796"/>
    <cellStyle name="计算 3 2 2 3 2 2 2" xfId="10467"/>
    <cellStyle name="计算 3 2 2 3 2 2 3" xfId="11471"/>
    <cellStyle name="计算 3 2 2 3 2 2 4" xfId="9049"/>
    <cellStyle name="计算 3 2 2 3 2 3" xfId="9684"/>
    <cellStyle name="计算 3 2 2 3 2 4" xfId="10712"/>
    <cellStyle name="计算 3 2 2 3 2 5" xfId="8273"/>
    <cellStyle name="计算 3 2 2 4" xfId="5899"/>
    <cellStyle name="计算 3 2 2 4 2" xfId="7278"/>
    <cellStyle name="计算 3 2 2 4 2 2" xfId="9964"/>
    <cellStyle name="计算 3 2 2 4 2 3" xfId="10969"/>
    <cellStyle name="计算 3 2 2 4 2 4" xfId="8543"/>
    <cellStyle name="计算 3 2 2 4 3" xfId="9528"/>
    <cellStyle name="计算 3 2 2 4 4" xfId="8117"/>
    <cellStyle name="计算 3 2 2 5" xfId="6932"/>
    <cellStyle name="计算 3 2 2 5 2" xfId="7799"/>
    <cellStyle name="计算 3 2 2 5 2 2" xfId="10470"/>
    <cellStyle name="计算 3 2 2 5 2 3" xfId="11474"/>
    <cellStyle name="计算 3 2 2 5 2 4" xfId="9052"/>
    <cellStyle name="计算 3 2 2 5 3" xfId="9687"/>
    <cellStyle name="计算 3 2 2 5 4" xfId="10715"/>
    <cellStyle name="计算 3 2 2 5 5" xfId="8276"/>
    <cellStyle name="计算 3 2 3" xfId="2165"/>
    <cellStyle name="计算 3 2 3 2" xfId="5904"/>
    <cellStyle name="计算 3 2 3 2 2" xfId="6927"/>
    <cellStyle name="计算 3 2 3 2 2 2" xfId="7794"/>
    <cellStyle name="计算 3 2 3 2 2 2 2" xfId="10465"/>
    <cellStyle name="计算 3 2 3 2 2 2 3" xfId="11469"/>
    <cellStyle name="计算 3 2 3 2 2 2 4" xfId="9047"/>
    <cellStyle name="计算 3 2 3 2 2 3" xfId="9682"/>
    <cellStyle name="计算 3 2 3 2 2 4" xfId="10710"/>
    <cellStyle name="计算 3 2 3 2 2 5" xfId="8271"/>
    <cellStyle name="计算 3 2 3 3" xfId="5903"/>
    <cellStyle name="计算 3 2 3 3 2" xfId="7279"/>
    <cellStyle name="计算 3 2 3 3 2 2" xfId="9965"/>
    <cellStyle name="计算 3 2 3 3 2 3" xfId="10970"/>
    <cellStyle name="计算 3 2 3 3 2 4" xfId="8544"/>
    <cellStyle name="计算 3 2 3 3 3" xfId="9530"/>
    <cellStyle name="计算 3 2 3 3 4" xfId="8119"/>
    <cellStyle name="计算 3 2 3 4" xfId="6928"/>
    <cellStyle name="计算 3 2 3 4 2" xfId="7795"/>
    <cellStyle name="计算 3 2 3 4 2 2" xfId="10466"/>
    <cellStyle name="计算 3 2 3 4 2 3" xfId="11470"/>
    <cellStyle name="计算 3 2 3 4 2 4" xfId="9048"/>
    <cellStyle name="计算 3 2 3 4 3" xfId="9683"/>
    <cellStyle name="计算 3 2 3 4 4" xfId="10711"/>
    <cellStyle name="计算 3 2 3 4 5" xfId="8272"/>
    <cellStyle name="计算 3 2 4" xfId="5905"/>
    <cellStyle name="计算 3 2 4 2" xfId="6926"/>
    <cellStyle name="计算 3 2 4 2 2" xfId="7793"/>
    <cellStyle name="计算 3 2 4 2 2 2" xfId="10464"/>
    <cellStyle name="计算 3 2 4 2 2 3" xfId="11468"/>
    <cellStyle name="计算 3 2 4 2 2 4" xfId="9046"/>
    <cellStyle name="计算 3 2 4 2 3" xfId="9681"/>
    <cellStyle name="计算 3 2 4 2 4" xfId="10709"/>
    <cellStyle name="计算 3 2 4 2 5" xfId="8270"/>
    <cellStyle name="计算 3 2 5" xfId="5898"/>
    <cellStyle name="计算 3 2 5 2" xfId="7280"/>
    <cellStyle name="计算 3 2 5 2 2" xfId="9966"/>
    <cellStyle name="计算 3 2 5 2 3" xfId="10971"/>
    <cellStyle name="计算 3 2 5 2 4" xfId="8545"/>
    <cellStyle name="计算 3 2 5 3" xfId="9527"/>
    <cellStyle name="计算 3 2 5 4" xfId="8116"/>
    <cellStyle name="计算 3 2 6" xfId="6933"/>
    <cellStyle name="计算 3 2 6 2" xfId="7800"/>
    <cellStyle name="计算 3 2 6 2 2" xfId="10471"/>
    <cellStyle name="计算 3 2 6 2 3" xfId="11475"/>
    <cellStyle name="计算 3 2 6 2 4" xfId="9053"/>
    <cellStyle name="计算 3 2 6 3" xfId="9688"/>
    <cellStyle name="计算 3 2 6 4" xfId="10716"/>
    <cellStyle name="计算 3 2 6 5" xfId="8277"/>
    <cellStyle name="计算 3 3" xfId="2166"/>
    <cellStyle name="计算 3 3 2" xfId="2167"/>
    <cellStyle name="计算 3 3 2 2" xfId="2168"/>
    <cellStyle name="计算 3 3 2 2 2" xfId="5909"/>
    <cellStyle name="计算 3 3 2 2 2 2" xfId="6922"/>
    <cellStyle name="计算 3 3 2 2 2 2 2" xfId="7789"/>
    <cellStyle name="计算 3 3 2 2 2 2 2 2" xfId="10460"/>
    <cellStyle name="计算 3 3 2 2 2 2 2 3" xfId="11464"/>
    <cellStyle name="计算 3 3 2 2 2 2 2 4" xfId="9042"/>
    <cellStyle name="计算 3 3 2 2 2 2 3" xfId="9677"/>
    <cellStyle name="计算 3 3 2 2 2 2 4" xfId="10705"/>
    <cellStyle name="计算 3 3 2 2 2 2 5" xfId="8266"/>
    <cellStyle name="计算 3 3 2 2 3" xfId="5908"/>
    <cellStyle name="计算 3 3 2 2 3 2" xfId="7281"/>
    <cellStyle name="计算 3 3 2 2 3 2 2" xfId="9967"/>
    <cellStyle name="计算 3 3 2 2 3 2 3" xfId="10972"/>
    <cellStyle name="计算 3 3 2 2 3 2 4" xfId="8546"/>
    <cellStyle name="计算 3 3 2 2 3 3" xfId="9533"/>
    <cellStyle name="计算 3 3 2 2 3 4" xfId="8122"/>
    <cellStyle name="计算 3 3 2 2 4" xfId="6923"/>
    <cellStyle name="计算 3 3 2 2 4 2" xfId="7790"/>
    <cellStyle name="计算 3 3 2 2 4 2 2" xfId="10461"/>
    <cellStyle name="计算 3 3 2 2 4 2 3" xfId="11465"/>
    <cellStyle name="计算 3 3 2 2 4 2 4" xfId="9043"/>
    <cellStyle name="计算 3 3 2 2 4 3" xfId="9678"/>
    <cellStyle name="计算 3 3 2 2 4 4" xfId="10706"/>
    <cellStyle name="计算 3 3 2 2 4 5" xfId="8267"/>
    <cellStyle name="计算 3 3 2 3" xfId="5910"/>
    <cellStyle name="计算 3 3 2 3 2" xfId="6921"/>
    <cellStyle name="计算 3 3 2 3 2 2" xfId="7788"/>
    <cellStyle name="计算 3 3 2 3 2 2 2" xfId="10459"/>
    <cellStyle name="计算 3 3 2 3 2 2 3" xfId="11463"/>
    <cellStyle name="计算 3 3 2 3 2 2 4" xfId="9041"/>
    <cellStyle name="计算 3 3 2 3 2 3" xfId="9676"/>
    <cellStyle name="计算 3 3 2 3 2 4" xfId="10704"/>
    <cellStyle name="计算 3 3 2 3 2 5" xfId="8265"/>
    <cellStyle name="计算 3 3 2 4" xfId="5907"/>
    <cellStyle name="计算 3 3 2 4 2" xfId="7282"/>
    <cellStyle name="计算 3 3 2 4 2 2" xfId="9968"/>
    <cellStyle name="计算 3 3 2 4 2 3" xfId="10973"/>
    <cellStyle name="计算 3 3 2 4 2 4" xfId="8547"/>
    <cellStyle name="计算 3 3 2 4 3" xfId="9532"/>
    <cellStyle name="计算 3 3 2 4 4" xfId="8121"/>
    <cellStyle name="计算 3 3 2 5" xfId="6924"/>
    <cellStyle name="计算 3 3 2 5 2" xfId="7791"/>
    <cellStyle name="计算 3 3 2 5 2 2" xfId="10462"/>
    <cellStyle name="计算 3 3 2 5 2 3" xfId="11466"/>
    <cellStyle name="计算 3 3 2 5 2 4" xfId="9044"/>
    <cellStyle name="计算 3 3 2 5 3" xfId="9679"/>
    <cellStyle name="计算 3 3 2 5 4" xfId="10707"/>
    <cellStyle name="计算 3 3 2 5 5" xfId="8268"/>
    <cellStyle name="计算 3 3 3" xfId="2169"/>
    <cellStyle name="计算 3 3 3 2" xfId="5912"/>
    <cellStyle name="计算 3 3 3 2 2" xfId="6919"/>
    <cellStyle name="计算 3 3 3 2 2 2" xfId="7786"/>
    <cellStyle name="计算 3 3 3 2 2 2 2" xfId="10457"/>
    <cellStyle name="计算 3 3 3 2 2 2 3" xfId="11461"/>
    <cellStyle name="计算 3 3 3 2 2 2 4" xfId="9039"/>
    <cellStyle name="计算 3 3 3 2 2 3" xfId="9674"/>
    <cellStyle name="计算 3 3 3 2 2 4" xfId="10702"/>
    <cellStyle name="计算 3 3 3 2 2 5" xfId="8263"/>
    <cellStyle name="计算 3 3 3 3" xfId="5911"/>
    <cellStyle name="计算 3 3 3 3 2" xfId="7283"/>
    <cellStyle name="计算 3 3 3 3 2 2" xfId="9969"/>
    <cellStyle name="计算 3 3 3 3 2 3" xfId="10974"/>
    <cellStyle name="计算 3 3 3 3 2 4" xfId="8548"/>
    <cellStyle name="计算 3 3 3 3 3" xfId="9534"/>
    <cellStyle name="计算 3 3 3 3 4" xfId="8123"/>
    <cellStyle name="计算 3 3 3 4" xfId="6920"/>
    <cellStyle name="计算 3 3 3 4 2" xfId="7787"/>
    <cellStyle name="计算 3 3 3 4 2 2" xfId="10458"/>
    <cellStyle name="计算 3 3 3 4 2 3" xfId="11462"/>
    <cellStyle name="计算 3 3 3 4 2 4" xfId="9040"/>
    <cellStyle name="计算 3 3 3 4 3" xfId="9675"/>
    <cellStyle name="计算 3 3 3 4 4" xfId="10703"/>
    <cellStyle name="计算 3 3 3 4 5" xfId="8264"/>
    <cellStyle name="计算 3 3 4" xfId="6925"/>
    <cellStyle name="计算 3 3 4 2" xfId="7792"/>
    <cellStyle name="计算 3 3 4 2 2" xfId="10463"/>
    <cellStyle name="计算 3 3 4 2 3" xfId="11467"/>
    <cellStyle name="计算 3 3 4 2 4" xfId="9045"/>
    <cellStyle name="计算 3 3 4 3" xfId="9680"/>
    <cellStyle name="计算 3 3 4 4" xfId="10708"/>
    <cellStyle name="计算 3 3 4 5" xfId="8269"/>
    <cellStyle name="计算 3 4" xfId="2170"/>
    <cellStyle name="计算 3 4 2" xfId="2171"/>
    <cellStyle name="计算 3 4 2 2" xfId="5915"/>
    <cellStyle name="计算 3 4 2 2 2" xfId="6916"/>
    <cellStyle name="计算 3 4 2 2 2 2" xfId="7783"/>
    <cellStyle name="计算 3 4 2 2 2 2 2" xfId="10454"/>
    <cellStyle name="计算 3 4 2 2 2 2 3" xfId="11458"/>
    <cellStyle name="计算 3 4 2 2 2 2 4" xfId="9036"/>
    <cellStyle name="计算 3 4 2 2 2 3" xfId="9671"/>
    <cellStyle name="计算 3 4 2 2 2 4" xfId="10699"/>
    <cellStyle name="计算 3 4 2 2 2 5" xfId="8260"/>
    <cellStyle name="计算 3 4 2 3" xfId="5914"/>
    <cellStyle name="计算 3 4 2 3 2" xfId="7284"/>
    <cellStyle name="计算 3 4 2 3 2 2" xfId="9970"/>
    <cellStyle name="计算 3 4 2 3 2 3" xfId="10975"/>
    <cellStyle name="计算 3 4 2 3 2 4" xfId="8549"/>
    <cellStyle name="计算 3 4 2 3 3" xfId="9536"/>
    <cellStyle name="计算 3 4 2 3 4" xfId="8125"/>
    <cellStyle name="计算 3 4 2 4" xfId="6917"/>
    <cellStyle name="计算 3 4 2 4 2" xfId="7784"/>
    <cellStyle name="计算 3 4 2 4 2 2" xfId="10455"/>
    <cellStyle name="计算 3 4 2 4 2 3" xfId="11459"/>
    <cellStyle name="计算 3 4 2 4 2 4" xfId="9037"/>
    <cellStyle name="计算 3 4 2 4 3" xfId="9672"/>
    <cellStyle name="计算 3 4 2 4 4" xfId="10700"/>
    <cellStyle name="计算 3 4 2 4 5" xfId="8261"/>
    <cellStyle name="计算 3 4 3" xfId="5916"/>
    <cellStyle name="计算 3 4 3 2" xfId="6915"/>
    <cellStyle name="计算 3 4 3 2 2" xfId="7782"/>
    <cellStyle name="计算 3 4 3 2 2 2" xfId="10453"/>
    <cellStyle name="计算 3 4 3 2 2 3" xfId="11457"/>
    <cellStyle name="计算 3 4 3 2 2 4" xfId="9035"/>
    <cellStyle name="计算 3 4 3 2 3" xfId="9670"/>
    <cellStyle name="计算 3 4 3 2 4" xfId="10698"/>
    <cellStyle name="计算 3 4 3 2 5" xfId="8259"/>
    <cellStyle name="计算 3 4 4" xfId="5913"/>
    <cellStyle name="计算 3 4 4 2" xfId="7285"/>
    <cellStyle name="计算 3 4 4 2 2" xfId="9971"/>
    <cellStyle name="计算 3 4 4 2 3" xfId="10976"/>
    <cellStyle name="计算 3 4 4 2 4" xfId="8550"/>
    <cellStyle name="计算 3 4 4 3" xfId="9535"/>
    <cellStyle name="计算 3 4 4 4" xfId="8124"/>
    <cellStyle name="计算 3 4 5" xfId="6918"/>
    <cellStyle name="计算 3 4 5 2" xfId="7785"/>
    <cellStyle name="计算 3 4 5 2 2" xfId="10456"/>
    <cellStyle name="计算 3 4 5 2 3" xfId="11460"/>
    <cellStyle name="计算 3 4 5 2 4" xfId="9038"/>
    <cellStyle name="计算 3 4 5 3" xfId="9673"/>
    <cellStyle name="计算 3 4 5 4" xfId="10701"/>
    <cellStyle name="计算 3 4 5 5" xfId="8262"/>
    <cellStyle name="计算 3 5" xfId="2172"/>
    <cellStyle name="计算 3 5 2" xfId="5918"/>
    <cellStyle name="计算 3 5 2 2" xfId="6913"/>
    <cellStyle name="计算 3 5 2 2 2" xfId="7780"/>
    <cellStyle name="计算 3 5 2 2 2 2" xfId="10451"/>
    <cellStyle name="计算 3 5 2 2 2 3" xfId="11455"/>
    <cellStyle name="计算 3 5 2 2 2 4" xfId="9033"/>
    <cellStyle name="计算 3 5 2 2 3" xfId="9668"/>
    <cellStyle name="计算 3 5 2 2 4" xfId="10696"/>
    <cellStyle name="计算 3 5 2 2 5" xfId="8257"/>
    <cellStyle name="计算 3 5 3" xfId="5917"/>
    <cellStyle name="计算 3 5 3 2" xfId="7286"/>
    <cellStyle name="计算 3 5 3 2 2" xfId="9972"/>
    <cellStyle name="计算 3 5 3 2 3" xfId="10977"/>
    <cellStyle name="计算 3 5 3 2 4" xfId="8551"/>
    <cellStyle name="计算 3 5 3 3" xfId="9537"/>
    <cellStyle name="计算 3 5 3 4" xfId="8126"/>
    <cellStyle name="计算 3 5 4" xfId="6914"/>
    <cellStyle name="计算 3 5 4 2" xfId="7781"/>
    <cellStyle name="计算 3 5 4 2 2" xfId="10452"/>
    <cellStyle name="计算 3 5 4 2 3" xfId="11456"/>
    <cellStyle name="计算 3 5 4 2 4" xfId="9034"/>
    <cellStyle name="计算 3 5 4 3" xfId="9669"/>
    <cellStyle name="计算 3 5 4 4" xfId="10697"/>
    <cellStyle name="计算 3 5 4 5" xfId="8258"/>
    <cellStyle name="计算 3 6" xfId="6934"/>
    <cellStyle name="计算 3 6 2" xfId="7801"/>
    <cellStyle name="计算 3 6 2 2" xfId="10472"/>
    <cellStyle name="计算 3 6 2 3" xfId="11476"/>
    <cellStyle name="计算 3 6 2 4" xfId="9054"/>
    <cellStyle name="计算 3 6 3" xfId="9689"/>
    <cellStyle name="计算 3 6 4" xfId="10717"/>
    <cellStyle name="计算 3 6 5" xfId="8278"/>
    <cellStyle name="计算 4" xfId="2173"/>
    <cellStyle name="计算 4 2" xfId="2174"/>
    <cellStyle name="计算 4 2 2" xfId="2175"/>
    <cellStyle name="计算 4 2 2 2" xfId="5922"/>
    <cellStyle name="计算 4 2 2 2 2" xfId="6909"/>
    <cellStyle name="计算 4 2 2 2 2 2" xfId="7776"/>
    <cellStyle name="计算 4 2 2 2 2 2 2" xfId="10447"/>
    <cellStyle name="计算 4 2 2 2 2 2 3" xfId="11451"/>
    <cellStyle name="计算 4 2 2 2 2 2 4" xfId="9029"/>
    <cellStyle name="计算 4 2 2 2 2 3" xfId="9664"/>
    <cellStyle name="计算 4 2 2 2 2 4" xfId="10692"/>
    <cellStyle name="计算 4 2 2 2 2 5" xfId="8253"/>
    <cellStyle name="计算 4 2 2 3" xfId="5921"/>
    <cellStyle name="计算 4 2 2 3 2" xfId="7287"/>
    <cellStyle name="计算 4 2 2 3 2 2" xfId="9973"/>
    <cellStyle name="计算 4 2 2 3 2 3" xfId="10978"/>
    <cellStyle name="计算 4 2 2 3 2 4" xfId="8552"/>
    <cellStyle name="计算 4 2 2 3 3" xfId="9540"/>
    <cellStyle name="计算 4 2 2 3 4" xfId="8129"/>
    <cellStyle name="计算 4 2 2 4" xfId="6910"/>
    <cellStyle name="计算 4 2 2 4 2" xfId="7777"/>
    <cellStyle name="计算 4 2 2 4 2 2" xfId="10448"/>
    <cellStyle name="计算 4 2 2 4 2 3" xfId="11452"/>
    <cellStyle name="计算 4 2 2 4 2 4" xfId="9030"/>
    <cellStyle name="计算 4 2 2 4 3" xfId="9665"/>
    <cellStyle name="计算 4 2 2 4 4" xfId="10693"/>
    <cellStyle name="计算 4 2 2 4 5" xfId="8254"/>
    <cellStyle name="计算 4 2 3" xfId="5923"/>
    <cellStyle name="计算 4 2 3 2" xfId="6908"/>
    <cellStyle name="计算 4 2 3 2 2" xfId="7775"/>
    <cellStyle name="计算 4 2 3 2 2 2" xfId="10446"/>
    <cellStyle name="计算 4 2 3 2 2 3" xfId="11450"/>
    <cellStyle name="计算 4 2 3 2 2 4" xfId="9028"/>
    <cellStyle name="计算 4 2 3 2 3" xfId="9663"/>
    <cellStyle name="计算 4 2 3 2 4" xfId="10691"/>
    <cellStyle name="计算 4 2 3 2 5" xfId="8252"/>
    <cellStyle name="计算 4 2 4" xfId="5920"/>
    <cellStyle name="计算 4 2 4 2" xfId="7288"/>
    <cellStyle name="计算 4 2 4 2 2" xfId="9974"/>
    <cellStyle name="计算 4 2 4 2 3" xfId="10979"/>
    <cellStyle name="计算 4 2 4 2 4" xfId="8553"/>
    <cellStyle name="计算 4 2 4 3" xfId="9539"/>
    <cellStyle name="计算 4 2 4 4" xfId="8128"/>
    <cellStyle name="计算 4 2 5" xfId="6911"/>
    <cellStyle name="计算 4 2 5 2" xfId="7778"/>
    <cellStyle name="计算 4 2 5 2 2" xfId="10449"/>
    <cellStyle name="计算 4 2 5 2 3" xfId="11453"/>
    <cellStyle name="计算 4 2 5 2 4" xfId="9031"/>
    <cellStyle name="计算 4 2 5 3" xfId="9666"/>
    <cellStyle name="计算 4 2 5 4" xfId="10694"/>
    <cellStyle name="计算 4 2 5 5" xfId="8255"/>
    <cellStyle name="计算 4 3" xfId="2176"/>
    <cellStyle name="计算 4 3 2" xfId="5925"/>
    <cellStyle name="计算 4 3 2 2" xfId="6906"/>
    <cellStyle name="计算 4 3 2 2 2" xfId="7773"/>
    <cellStyle name="计算 4 3 2 2 2 2" xfId="10444"/>
    <cellStyle name="计算 4 3 2 2 2 3" xfId="11448"/>
    <cellStyle name="计算 4 3 2 2 2 4" xfId="9026"/>
    <cellStyle name="计算 4 3 2 2 3" xfId="9661"/>
    <cellStyle name="计算 4 3 2 2 4" xfId="10689"/>
    <cellStyle name="计算 4 3 2 2 5" xfId="8250"/>
    <cellStyle name="计算 4 3 3" xfId="5924"/>
    <cellStyle name="计算 4 3 3 2" xfId="7289"/>
    <cellStyle name="计算 4 3 3 2 2" xfId="9975"/>
    <cellStyle name="计算 4 3 3 2 3" xfId="10980"/>
    <cellStyle name="计算 4 3 3 2 4" xfId="8554"/>
    <cellStyle name="计算 4 3 3 3" xfId="9541"/>
    <cellStyle name="计算 4 3 3 4" xfId="8130"/>
    <cellStyle name="计算 4 3 4" xfId="6907"/>
    <cellStyle name="计算 4 3 4 2" xfId="7774"/>
    <cellStyle name="计算 4 3 4 2 2" xfId="10445"/>
    <cellStyle name="计算 4 3 4 2 3" xfId="11449"/>
    <cellStyle name="计算 4 3 4 2 4" xfId="9027"/>
    <cellStyle name="计算 4 3 4 3" xfId="9662"/>
    <cellStyle name="计算 4 3 4 4" xfId="10690"/>
    <cellStyle name="计算 4 3 4 5" xfId="8251"/>
    <cellStyle name="计算 4 4" xfId="5926"/>
    <cellStyle name="计算 4 4 2" xfId="6905"/>
    <cellStyle name="计算 4 4 2 2" xfId="7772"/>
    <cellStyle name="计算 4 4 2 2 2" xfId="10443"/>
    <cellStyle name="计算 4 4 2 2 3" xfId="11447"/>
    <cellStyle name="计算 4 4 2 2 4" xfId="9025"/>
    <cellStyle name="计算 4 4 2 3" xfId="9660"/>
    <cellStyle name="计算 4 4 2 4" xfId="10688"/>
    <cellStyle name="计算 4 4 2 5" xfId="8249"/>
    <cellStyle name="计算 4 5" xfId="5919"/>
    <cellStyle name="计算 4 5 2" xfId="7290"/>
    <cellStyle name="计算 4 5 2 2" xfId="9976"/>
    <cellStyle name="计算 4 5 2 3" xfId="10981"/>
    <cellStyle name="计算 4 5 2 4" xfId="8555"/>
    <cellStyle name="计算 4 5 3" xfId="9538"/>
    <cellStyle name="计算 4 5 4" xfId="8127"/>
    <cellStyle name="计算 4 6" xfId="6912"/>
    <cellStyle name="计算 4 6 2" xfId="7779"/>
    <cellStyle name="计算 4 6 2 2" xfId="10450"/>
    <cellStyle name="计算 4 6 2 3" xfId="11454"/>
    <cellStyle name="计算 4 6 2 4" xfId="9032"/>
    <cellStyle name="计算 4 6 3" xfId="9667"/>
    <cellStyle name="计算 4 6 4" xfId="10695"/>
    <cellStyle name="计算 4 6 5" xfId="8256"/>
    <cellStyle name="计算 5" xfId="2177"/>
    <cellStyle name="计算 5 2" xfId="2178"/>
    <cellStyle name="计算 5 2 2" xfId="5929"/>
    <cellStyle name="计算 5 2 2 2" xfId="6902"/>
    <cellStyle name="计算 5 2 2 2 2" xfId="7769"/>
    <cellStyle name="计算 5 2 2 2 2 2" xfId="10440"/>
    <cellStyle name="计算 5 2 2 2 2 3" xfId="11444"/>
    <cellStyle name="计算 5 2 2 2 2 4" xfId="9022"/>
    <cellStyle name="计算 5 2 2 2 3" xfId="9657"/>
    <cellStyle name="计算 5 2 2 2 4" xfId="10685"/>
    <cellStyle name="计算 5 2 2 2 5" xfId="8246"/>
    <cellStyle name="计算 5 2 3" xfId="5928"/>
    <cellStyle name="计算 5 2 3 2" xfId="7291"/>
    <cellStyle name="计算 5 2 3 2 2" xfId="9977"/>
    <cellStyle name="计算 5 2 3 2 3" xfId="10982"/>
    <cellStyle name="计算 5 2 3 2 4" xfId="8556"/>
    <cellStyle name="计算 5 2 3 3" xfId="9543"/>
    <cellStyle name="计算 5 2 3 4" xfId="8132"/>
    <cellStyle name="计算 5 2 4" xfId="6903"/>
    <cellStyle name="计算 5 2 4 2" xfId="7770"/>
    <cellStyle name="计算 5 2 4 2 2" xfId="10441"/>
    <cellStyle name="计算 5 2 4 2 3" xfId="11445"/>
    <cellStyle name="计算 5 2 4 2 4" xfId="9023"/>
    <cellStyle name="计算 5 2 4 3" xfId="9658"/>
    <cellStyle name="计算 5 2 4 4" xfId="10686"/>
    <cellStyle name="计算 5 2 4 5" xfId="8247"/>
    <cellStyle name="计算 5 3" xfId="5930"/>
    <cellStyle name="计算 5 3 2" xfId="6901"/>
    <cellStyle name="计算 5 3 2 2" xfId="7768"/>
    <cellStyle name="计算 5 3 2 2 2" xfId="10439"/>
    <cellStyle name="计算 5 3 2 2 3" xfId="11443"/>
    <cellStyle name="计算 5 3 2 2 4" xfId="9021"/>
    <cellStyle name="计算 5 3 2 3" xfId="9656"/>
    <cellStyle name="计算 5 3 2 4" xfId="10684"/>
    <cellStyle name="计算 5 3 2 5" xfId="8245"/>
    <cellStyle name="计算 5 4" xfId="5927"/>
    <cellStyle name="计算 5 4 2" xfId="7292"/>
    <cellStyle name="计算 5 4 2 2" xfId="9978"/>
    <cellStyle name="计算 5 4 2 3" xfId="10983"/>
    <cellStyle name="计算 5 4 2 4" xfId="8557"/>
    <cellStyle name="计算 5 4 3" xfId="9542"/>
    <cellStyle name="计算 5 4 4" xfId="8131"/>
    <cellStyle name="计算 5 5" xfId="6904"/>
    <cellStyle name="计算 5 5 2" xfId="7771"/>
    <cellStyle name="计算 5 5 2 2" xfId="10442"/>
    <cellStyle name="计算 5 5 2 3" xfId="11446"/>
    <cellStyle name="计算 5 5 2 4" xfId="9024"/>
    <cellStyle name="计算 5 5 3" xfId="9659"/>
    <cellStyle name="计算 5 5 4" xfId="10687"/>
    <cellStyle name="计算 5 5 5" xfId="8248"/>
    <cellStyle name="计算 6" xfId="2179"/>
    <cellStyle name="计算 6 2" xfId="5932"/>
    <cellStyle name="计算 6 2 2" xfId="6899"/>
    <cellStyle name="计算 6 2 2 2" xfId="7766"/>
    <cellStyle name="计算 6 2 2 2 2" xfId="10437"/>
    <cellStyle name="计算 6 2 2 2 3" xfId="11441"/>
    <cellStyle name="计算 6 2 2 2 4" xfId="9019"/>
    <cellStyle name="计算 6 2 2 3" xfId="9654"/>
    <cellStyle name="计算 6 2 2 4" xfId="10682"/>
    <cellStyle name="计算 6 2 2 5" xfId="8243"/>
    <cellStyle name="计算 6 3" xfId="5931"/>
    <cellStyle name="计算 6 3 2" xfId="7293"/>
    <cellStyle name="计算 6 3 2 2" xfId="9979"/>
    <cellStyle name="计算 6 3 2 3" xfId="10984"/>
    <cellStyle name="计算 6 3 2 4" xfId="8558"/>
    <cellStyle name="计算 6 3 3" xfId="9544"/>
    <cellStyle name="计算 6 3 4" xfId="8133"/>
    <cellStyle name="计算 6 4" xfId="6900"/>
    <cellStyle name="计算 6 4 2" xfId="7767"/>
    <cellStyle name="计算 6 4 2 2" xfId="10438"/>
    <cellStyle name="计算 6 4 2 3" xfId="11442"/>
    <cellStyle name="计算 6 4 2 4" xfId="9020"/>
    <cellStyle name="计算 6 4 3" xfId="9655"/>
    <cellStyle name="计算 6 4 4" xfId="10683"/>
    <cellStyle name="计算 6 4 5" xfId="8244"/>
    <cellStyle name="计算 7" xfId="5933"/>
    <cellStyle name="计算 7 2" xfId="6898"/>
    <cellStyle name="计算 7 2 2" xfId="7765"/>
    <cellStyle name="计算 7 2 2 2" xfId="10436"/>
    <cellStyle name="计算 7 2 2 3" xfId="11440"/>
    <cellStyle name="计算 7 2 2 4" xfId="9018"/>
    <cellStyle name="计算 7 2 3" xfId="9653"/>
    <cellStyle name="计算 7 2 4" xfId="10681"/>
    <cellStyle name="计算 7 2 5" xfId="8242"/>
    <cellStyle name="检查单元格" xfId="2180" builtinId="23" customBuiltin="1"/>
    <cellStyle name="检查单元格 2" xfId="2181"/>
    <cellStyle name="检查单元格 2 2" xfId="2182"/>
    <cellStyle name="检查单元格 2 2 2" xfId="2183"/>
    <cellStyle name="检查单元格 2 2 2 2" xfId="2184"/>
    <cellStyle name="检查单元格 2 2 2 2 2" xfId="5938"/>
    <cellStyle name="检查单元格 2 2 2 2 3" xfId="5937"/>
    <cellStyle name="检查单元格 2 2 2 3" xfId="5939"/>
    <cellStyle name="检查单元格 2 2 2 4" xfId="5936"/>
    <cellStyle name="检查单元格 2 2 3" xfId="2185"/>
    <cellStyle name="检查单元格 2 2 3 2" xfId="5941"/>
    <cellStyle name="检查单元格 2 2 3 3" xfId="5940"/>
    <cellStyle name="检查单元格 2 2 4" xfId="5942"/>
    <cellStyle name="检查单元格 2 2 5" xfId="5935"/>
    <cellStyle name="检查单元格 2 3" xfId="2186"/>
    <cellStyle name="检查单元格 2 3 2" xfId="2187"/>
    <cellStyle name="检查单元格 2 3 2 2" xfId="2188"/>
    <cellStyle name="检查单元格 2 3 2 2 2" xfId="5946"/>
    <cellStyle name="检查单元格 2 3 2 2 3" xfId="5945"/>
    <cellStyle name="检查单元格 2 3 2 3" xfId="5947"/>
    <cellStyle name="检查单元格 2 3 2 4" xfId="5944"/>
    <cellStyle name="检查单元格 2 3 3" xfId="2189"/>
    <cellStyle name="检查单元格 2 3 3 2" xfId="5949"/>
    <cellStyle name="检查单元格 2 3 3 3" xfId="5948"/>
    <cellStyle name="检查单元格 2 4" xfId="2190"/>
    <cellStyle name="检查单元格 2 4 2" xfId="2191"/>
    <cellStyle name="检查单元格 2 4 2 2" xfId="5952"/>
    <cellStyle name="检查单元格 2 4 2 3" xfId="5951"/>
    <cellStyle name="检查单元格 2 4 3" xfId="5953"/>
    <cellStyle name="检查单元格 2 4 4" xfId="5950"/>
    <cellStyle name="检查单元格 2 5" xfId="2192"/>
    <cellStyle name="检查单元格 2 5 2" xfId="2193"/>
    <cellStyle name="检查单元格 2 5 2 2" xfId="5956"/>
    <cellStyle name="检查单元格 2 5 2 3" xfId="5955"/>
    <cellStyle name="检查单元格 2 5 3" xfId="5957"/>
    <cellStyle name="检查单元格 2 5 4" xfId="5954"/>
    <cellStyle name="检查单元格 2 6" xfId="2194"/>
    <cellStyle name="检查单元格 2 6 2" xfId="5959"/>
    <cellStyle name="检查单元格 2 6 3" xfId="5958"/>
    <cellStyle name="检查单元格 3" xfId="2195"/>
    <cellStyle name="检查单元格 3 2" xfId="2196"/>
    <cellStyle name="检查单元格 3 2 2" xfId="2197"/>
    <cellStyle name="检查单元格 3 2 2 2" xfId="2198"/>
    <cellStyle name="检查单元格 3 2 2 2 2" xfId="5964"/>
    <cellStyle name="检查单元格 3 2 2 2 3" xfId="5963"/>
    <cellStyle name="检查单元格 3 2 2 3" xfId="5965"/>
    <cellStyle name="检查单元格 3 2 2 4" xfId="5962"/>
    <cellStyle name="检查单元格 3 2 3" xfId="2199"/>
    <cellStyle name="检查单元格 3 2 3 2" xfId="5967"/>
    <cellStyle name="检查单元格 3 2 3 3" xfId="5966"/>
    <cellStyle name="检查单元格 3 2 4" xfId="5968"/>
    <cellStyle name="检查单元格 3 2 5" xfId="5961"/>
    <cellStyle name="检查单元格 3 3" xfId="2200"/>
    <cellStyle name="检查单元格 3 3 2" xfId="2201"/>
    <cellStyle name="检查单元格 3 3 2 2" xfId="2202"/>
    <cellStyle name="检查单元格 3 3 2 2 2" xfId="5972"/>
    <cellStyle name="检查单元格 3 3 2 2 3" xfId="5971"/>
    <cellStyle name="检查单元格 3 3 2 3" xfId="5973"/>
    <cellStyle name="检查单元格 3 3 2 4" xfId="5970"/>
    <cellStyle name="检查单元格 3 3 3" xfId="2203"/>
    <cellStyle name="检查单元格 3 3 3 2" xfId="5975"/>
    <cellStyle name="检查单元格 3 3 3 3" xfId="5974"/>
    <cellStyle name="检查单元格 3 4" xfId="2204"/>
    <cellStyle name="检查单元格 3 4 2" xfId="2205"/>
    <cellStyle name="检查单元格 3 4 2 2" xfId="5978"/>
    <cellStyle name="检查单元格 3 4 2 3" xfId="5977"/>
    <cellStyle name="检查单元格 3 4 3" xfId="5979"/>
    <cellStyle name="检查单元格 3 4 4" xfId="5976"/>
    <cellStyle name="检查单元格 3 5" xfId="2206"/>
    <cellStyle name="检查单元格 3 5 2" xfId="5981"/>
    <cellStyle name="检查单元格 3 5 3" xfId="5980"/>
    <cellStyle name="检查单元格 4" xfId="2207"/>
    <cellStyle name="检查单元格 4 2" xfId="2208"/>
    <cellStyle name="检查单元格 4 2 2" xfId="2209"/>
    <cellStyle name="检查单元格 4 2 2 2" xfId="5985"/>
    <cellStyle name="检查单元格 4 2 2 3" xfId="5984"/>
    <cellStyle name="检查单元格 4 2 3" xfId="5986"/>
    <cellStyle name="检查单元格 4 2 4" xfId="5983"/>
    <cellStyle name="检查单元格 4 3" xfId="2210"/>
    <cellStyle name="检查单元格 4 3 2" xfId="5988"/>
    <cellStyle name="检查单元格 4 3 3" xfId="5987"/>
    <cellStyle name="检查单元格 4 4" xfId="5989"/>
    <cellStyle name="检查单元格 4 5" xfId="5982"/>
    <cellStyle name="检查单元格 5" xfId="2211"/>
    <cellStyle name="检查单元格 5 2" xfId="2212"/>
    <cellStyle name="检查单元格 5 2 2" xfId="5992"/>
    <cellStyle name="检查单元格 5 2 3" xfId="5991"/>
    <cellStyle name="检查单元格 5 3" xfId="5993"/>
    <cellStyle name="检查单元格 5 4" xfId="5990"/>
    <cellStyle name="检查单元格 6" xfId="2213"/>
    <cellStyle name="检查单元格 6 2" xfId="5995"/>
    <cellStyle name="检查单元格 6 3" xfId="5994"/>
    <cellStyle name="检查单元格 7" xfId="5996"/>
    <cellStyle name="解释性文本" xfId="2214" builtinId="53" customBuiltin="1"/>
    <cellStyle name="解释性文本 2" xfId="2215"/>
    <cellStyle name="解释性文本 2 2" xfId="2216"/>
    <cellStyle name="解释性文本 2 2 2" xfId="2217"/>
    <cellStyle name="解释性文本 2 2 2 2" xfId="2218"/>
    <cellStyle name="解释性文本 2 2 2 2 2" xfId="6001"/>
    <cellStyle name="解释性文本 2 2 2 2 3" xfId="6000"/>
    <cellStyle name="解释性文本 2 2 2 3" xfId="6002"/>
    <cellStyle name="解释性文本 2 2 2 4" xfId="5999"/>
    <cellStyle name="解释性文本 2 2 3" xfId="2219"/>
    <cellStyle name="解释性文本 2 2 3 2" xfId="6004"/>
    <cellStyle name="解释性文本 2 2 3 3" xfId="6003"/>
    <cellStyle name="解释性文本 2 2 4" xfId="6005"/>
    <cellStyle name="解释性文本 2 2 5" xfId="5998"/>
    <cellStyle name="解释性文本 2 3" xfId="2220"/>
    <cellStyle name="解释性文本 2 3 2" xfId="2221"/>
    <cellStyle name="解释性文本 2 3 2 2" xfId="2222"/>
    <cellStyle name="解释性文本 2 3 2 2 2" xfId="6009"/>
    <cellStyle name="解释性文本 2 3 2 2 3" xfId="6008"/>
    <cellStyle name="解释性文本 2 3 2 3" xfId="6010"/>
    <cellStyle name="解释性文本 2 3 2 4" xfId="6007"/>
    <cellStyle name="解释性文本 2 3 3" xfId="2223"/>
    <cellStyle name="解释性文本 2 3 3 2" xfId="6012"/>
    <cellStyle name="解释性文本 2 3 3 3" xfId="6011"/>
    <cellStyle name="解释性文本 2 4" xfId="2224"/>
    <cellStyle name="解释性文本 2 4 2" xfId="2225"/>
    <cellStyle name="解释性文本 2 4 2 2" xfId="6015"/>
    <cellStyle name="解释性文本 2 4 2 3" xfId="6014"/>
    <cellStyle name="解释性文本 2 4 3" xfId="6016"/>
    <cellStyle name="解释性文本 2 4 4" xfId="6013"/>
    <cellStyle name="解释性文本 2 5" xfId="2226"/>
    <cellStyle name="解释性文本 2 5 2" xfId="2227"/>
    <cellStyle name="解释性文本 2 5 2 2" xfId="6019"/>
    <cellStyle name="解释性文本 2 5 2 3" xfId="6018"/>
    <cellStyle name="解释性文本 2 5 3" xfId="6020"/>
    <cellStyle name="解释性文本 2 5 4" xfId="6017"/>
    <cellStyle name="解释性文本 2 6" xfId="2228"/>
    <cellStyle name="解释性文本 2 6 2" xfId="6022"/>
    <cellStyle name="解释性文本 2 6 3" xfId="6021"/>
    <cellStyle name="解释性文本 3" xfId="2229"/>
    <cellStyle name="解释性文本 3 2" xfId="2230"/>
    <cellStyle name="解释性文本 3 2 2" xfId="2231"/>
    <cellStyle name="解释性文本 3 2 2 2" xfId="2232"/>
    <cellStyle name="解释性文本 3 2 2 2 2" xfId="6027"/>
    <cellStyle name="解释性文本 3 2 2 2 3" xfId="6026"/>
    <cellStyle name="解释性文本 3 2 2 3" xfId="6028"/>
    <cellStyle name="解释性文本 3 2 2 4" xfId="6025"/>
    <cellStyle name="解释性文本 3 2 3" xfId="2233"/>
    <cellStyle name="解释性文本 3 2 3 2" xfId="6030"/>
    <cellStyle name="解释性文本 3 2 3 3" xfId="6029"/>
    <cellStyle name="解释性文本 3 2 4" xfId="6031"/>
    <cellStyle name="解释性文本 3 2 5" xfId="6024"/>
    <cellStyle name="解释性文本 3 3" xfId="2234"/>
    <cellStyle name="解释性文本 3 3 2" xfId="2235"/>
    <cellStyle name="解释性文本 3 3 2 2" xfId="2236"/>
    <cellStyle name="解释性文本 3 3 2 2 2" xfId="6035"/>
    <cellStyle name="解释性文本 3 3 2 2 3" xfId="6034"/>
    <cellStyle name="解释性文本 3 3 2 3" xfId="6036"/>
    <cellStyle name="解释性文本 3 3 2 4" xfId="6033"/>
    <cellStyle name="解释性文本 3 3 3" xfId="2237"/>
    <cellStyle name="解释性文本 3 3 3 2" xfId="6038"/>
    <cellStyle name="解释性文本 3 3 3 3" xfId="6037"/>
    <cellStyle name="解释性文本 3 4" xfId="2238"/>
    <cellStyle name="解释性文本 3 4 2" xfId="2239"/>
    <cellStyle name="解释性文本 3 4 2 2" xfId="6041"/>
    <cellStyle name="解释性文本 3 4 2 3" xfId="6040"/>
    <cellStyle name="解释性文本 3 4 3" xfId="6042"/>
    <cellStyle name="解释性文本 3 4 4" xfId="6039"/>
    <cellStyle name="解释性文本 3 5" xfId="2240"/>
    <cellStyle name="解释性文本 3 5 2" xfId="6044"/>
    <cellStyle name="解释性文本 3 5 3" xfId="6043"/>
    <cellStyle name="解释性文本 4" xfId="2241"/>
    <cellStyle name="解释性文本 4 2" xfId="2242"/>
    <cellStyle name="解释性文本 4 2 2" xfId="2243"/>
    <cellStyle name="解释性文本 4 2 2 2" xfId="6048"/>
    <cellStyle name="解释性文本 4 2 2 3" xfId="6047"/>
    <cellStyle name="解释性文本 4 2 3" xfId="6049"/>
    <cellStyle name="解释性文本 4 2 4" xfId="6046"/>
    <cellStyle name="解释性文本 4 3" xfId="2244"/>
    <cellStyle name="解释性文本 4 3 2" xfId="6051"/>
    <cellStyle name="解释性文本 4 3 3" xfId="6050"/>
    <cellStyle name="解释性文本 4 4" xfId="6052"/>
    <cellStyle name="解释性文本 4 5" xfId="6045"/>
    <cellStyle name="解释性文本 5" xfId="2245"/>
    <cellStyle name="解释性文本 5 2" xfId="2246"/>
    <cellStyle name="解释性文本 5 2 2" xfId="6055"/>
    <cellStyle name="解释性文本 5 2 3" xfId="6054"/>
    <cellStyle name="解释性文本 5 3" xfId="6056"/>
    <cellStyle name="解释性文本 5 4" xfId="6053"/>
    <cellStyle name="解释性文本 6" xfId="2247"/>
    <cellStyle name="解释性文本 6 2" xfId="6058"/>
    <cellStyle name="解释性文本 6 3" xfId="6057"/>
    <cellStyle name="解释性文本 7" xfId="6059"/>
    <cellStyle name="警告文本" xfId="2248" builtinId="11" customBuiltin="1"/>
    <cellStyle name="警告文本 2" xfId="2249"/>
    <cellStyle name="警告文本 2 2" xfId="2250"/>
    <cellStyle name="警告文本 2 2 2" xfId="2251"/>
    <cellStyle name="警告文本 2 2 2 2" xfId="2252"/>
    <cellStyle name="警告文本 2 2 2 2 2" xfId="6064"/>
    <cellStyle name="警告文本 2 2 2 2 3" xfId="6063"/>
    <cellStyle name="警告文本 2 2 2 3" xfId="6065"/>
    <cellStyle name="警告文本 2 2 2 4" xfId="6062"/>
    <cellStyle name="警告文本 2 2 3" xfId="2253"/>
    <cellStyle name="警告文本 2 2 3 2" xfId="6067"/>
    <cellStyle name="警告文本 2 2 3 3" xfId="6066"/>
    <cellStyle name="警告文本 2 2 4" xfId="6068"/>
    <cellStyle name="警告文本 2 2 5" xfId="6061"/>
    <cellStyle name="警告文本 2 3" xfId="2254"/>
    <cellStyle name="警告文本 2 3 2" xfId="2255"/>
    <cellStyle name="警告文本 2 3 2 2" xfId="2256"/>
    <cellStyle name="警告文本 2 3 2 2 2" xfId="6072"/>
    <cellStyle name="警告文本 2 3 2 2 3" xfId="6071"/>
    <cellStyle name="警告文本 2 3 2 3" xfId="6073"/>
    <cellStyle name="警告文本 2 3 2 4" xfId="6070"/>
    <cellStyle name="警告文本 2 3 3" xfId="2257"/>
    <cellStyle name="警告文本 2 3 3 2" xfId="6075"/>
    <cellStyle name="警告文本 2 3 3 3" xfId="6074"/>
    <cellStyle name="警告文本 2 4" xfId="2258"/>
    <cellStyle name="警告文本 2 4 2" xfId="2259"/>
    <cellStyle name="警告文本 2 4 2 2" xfId="6078"/>
    <cellStyle name="警告文本 2 4 2 3" xfId="6077"/>
    <cellStyle name="警告文本 2 4 3" xfId="6079"/>
    <cellStyle name="警告文本 2 4 4" xfId="6076"/>
    <cellStyle name="警告文本 2 5" xfId="2260"/>
    <cellStyle name="警告文本 2 5 2" xfId="2261"/>
    <cellStyle name="警告文本 2 5 2 2" xfId="6082"/>
    <cellStyle name="警告文本 2 5 2 3" xfId="6081"/>
    <cellStyle name="警告文本 2 5 3" xfId="6083"/>
    <cellStyle name="警告文本 2 5 4" xfId="6080"/>
    <cellStyle name="警告文本 2 6" xfId="2262"/>
    <cellStyle name="警告文本 2 6 2" xfId="6085"/>
    <cellStyle name="警告文本 2 6 3" xfId="6084"/>
    <cellStyle name="警告文本 3" xfId="2263"/>
    <cellStyle name="警告文本 3 2" xfId="2264"/>
    <cellStyle name="警告文本 3 2 2" xfId="2265"/>
    <cellStyle name="警告文本 3 2 2 2" xfId="2266"/>
    <cellStyle name="警告文本 3 2 2 2 2" xfId="6090"/>
    <cellStyle name="警告文本 3 2 2 2 3" xfId="6089"/>
    <cellStyle name="警告文本 3 2 2 3" xfId="6091"/>
    <cellStyle name="警告文本 3 2 2 4" xfId="6088"/>
    <cellStyle name="警告文本 3 2 3" xfId="2267"/>
    <cellStyle name="警告文本 3 2 3 2" xfId="6093"/>
    <cellStyle name="警告文本 3 2 3 3" xfId="6092"/>
    <cellStyle name="警告文本 3 2 4" xfId="6094"/>
    <cellStyle name="警告文本 3 2 5" xfId="6087"/>
    <cellStyle name="警告文本 3 3" xfId="2268"/>
    <cellStyle name="警告文本 3 3 2" xfId="2269"/>
    <cellStyle name="警告文本 3 3 2 2" xfId="2270"/>
    <cellStyle name="警告文本 3 3 2 2 2" xfId="6098"/>
    <cellStyle name="警告文本 3 3 2 2 3" xfId="6097"/>
    <cellStyle name="警告文本 3 3 2 3" xfId="6099"/>
    <cellStyle name="警告文本 3 3 2 4" xfId="6096"/>
    <cellStyle name="警告文本 3 3 3" xfId="2271"/>
    <cellStyle name="警告文本 3 3 3 2" xfId="6101"/>
    <cellStyle name="警告文本 3 3 3 3" xfId="6100"/>
    <cellStyle name="警告文本 3 4" xfId="2272"/>
    <cellStyle name="警告文本 3 4 2" xfId="2273"/>
    <cellStyle name="警告文本 3 4 2 2" xfId="6104"/>
    <cellStyle name="警告文本 3 4 2 3" xfId="6103"/>
    <cellStyle name="警告文本 3 4 3" xfId="6105"/>
    <cellStyle name="警告文本 3 4 4" xfId="6102"/>
    <cellStyle name="警告文本 3 5" xfId="2274"/>
    <cellStyle name="警告文本 3 5 2" xfId="6107"/>
    <cellStyle name="警告文本 3 5 3" xfId="6106"/>
    <cellStyle name="警告文本 4" xfId="2275"/>
    <cellStyle name="警告文本 4 2" xfId="2276"/>
    <cellStyle name="警告文本 4 2 2" xfId="2277"/>
    <cellStyle name="警告文本 4 2 2 2" xfId="6111"/>
    <cellStyle name="警告文本 4 2 2 3" xfId="6110"/>
    <cellStyle name="警告文本 4 2 3" xfId="6112"/>
    <cellStyle name="警告文本 4 2 4" xfId="6109"/>
    <cellStyle name="警告文本 4 3" xfId="2278"/>
    <cellStyle name="警告文本 4 3 2" xfId="6114"/>
    <cellStyle name="警告文本 4 3 3" xfId="6113"/>
    <cellStyle name="警告文本 4 4" xfId="6115"/>
    <cellStyle name="警告文本 4 5" xfId="6108"/>
    <cellStyle name="警告文本 5" xfId="2279"/>
    <cellStyle name="警告文本 5 2" xfId="2280"/>
    <cellStyle name="警告文本 5 2 2" xfId="6118"/>
    <cellStyle name="警告文本 5 2 3" xfId="6117"/>
    <cellStyle name="警告文本 5 3" xfId="6119"/>
    <cellStyle name="警告文本 5 4" xfId="6116"/>
    <cellStyle name="警告文本 6" xfId="2281"/>
    <cellStyle name="警告文本 6 2" xfId="6121"/>
    <cellStyle name="警告文本 6 3" xfId="6120"/>
    <cellStyle name="警告文本 7" xfId="6122"/>
    <cellStyle name="链接单元格" xfId="2282" builtinId="24" customBuiltin="1"/>
    <cellStyle name="链接单元格 2" xfId="2283"/>
    <cellStyle name="链接单元格 2 2" xfId="2284"/>
    <cellStyle name="链接单元格 2 2 2" xfId="2285"/>
    <cellStyle name="链接单元格 2 2 2 2" xfId="2286"/>
    <cellStyle name="链接单元格 2 2 2 2 2" xfId="6127"/>
    <cellStyle name="链接单元格 2 2 2 2 3" xfId="6126"/>
    <cellStyle name="链接单元格 2 2 2 3" xfId="6128"/>
    <cellStyle name="链接单元格 2 2 2 4" xfId="6125"/>
    <cellStyle name="链接单元格 2 2 3" xfId="2287"/>
    <cellStyle name="链接单元格 2 2 3 2" xfId="6130"/>
    <cellStyle name="链接单元格 2 2 3 3" xfId="6129"/>
    <cellStyle name="链接单元格 2 2 4" xfId="6131"/>
    <cellStyle name="链接单元格 2 2 5" xfId="6124"/>
    <cellStyle name="链接单元格 2 3" xfId="2288"/>
    <cellStyle name="链接单元格 2 3 2" xfId="2289"/>
    <cellStyle name="链接单元格 2 3 2 2" xfId="2290"/>
    <cellStyle name="链接单元格 2 3 2 2 2" xfId="6135"/>
    <cellStyle name="链接单元格 2 3 2 2 3" xfId="6134"/>
    <cellStyle name="链接单元格 2 3 2 3" xfId="6136"/>
    <cellStyle name="链接单元格 2 3 2 4" xfId="6133"/>
    <cellStyle name="链接单元格 2 3 3" xfId="2291"/>
    <cellStyle name="链接单元格 2 3 3 2" xfId="6138"/>
    <cellStyle name="链接单元格 2 3 3 3" xfId="6137"/>
    <cellStyle name="链接单元格 2 4" xfId="2292"/>
    <cellStyle name="链接单元格 2 4 2" xfId="2293"/>
    <cellStyle name="链接单元格 2 4 2 2" xfId="6141"/>
    <cellStyle name="链接单元格 2 4 2 3" xfId="6140"/>
    <cellStyle name="链接单元格 2 4 3" xfId="6142"/>
    <cellStyle name="链接单元格 2 4 4" xfId="6139"/>
    <cellStyle name="链接单元格 2 5" xfId="2294"/>
    <cellStyle name="链接单元格 2 5 2" xfId="2295"/>
    <cellStyle name="链接单元格 2 5 2 2" xfId="6145"/>
    <cellStyle name="链接单元格 2 5 2 3" xfId="6144"/>
    <cellStyle name="链接单元格 2 5 3" xfId="6146"/>
    <cellStyle name="链接单元格 2 5 4" xfId="6143"/>
    <cellStyle name="链接单元格 2 6" xfId="2296"/>
    <cellStyle name="链接单元格 2 6 2" xfId="6148"/>
    <cellStyle name="链接单元格 2 6 3" xfId="6147"/>
    <cellStyle name="链接单元格 3" xfId="2297"/>
    <cellStyle name="链接单元格 3 2" xfId="2298"/>
    <cellStyle name="链接单元格 3 2 2" xfId="2299"/>
    <cellStyle name="链接单元格 3 2 2 2" xfId="2300"/>
    <cellStyle name="链接单元格 3 2 2 2 2" xfId="6153"/>
    <cellStyle name="链接单元格 3 2 2 2 3" xfId="6152"/>
    <cellStyle name="链接单元格 3 2 2 3" xfId="6154"/>
    <cellStyle name="链接单元格 3 2 2 4" xfId="6151"/>
    <cellStyle name="链接单元格 3 2 3" xfId="2301"/>
    <cellStyle name="链接单元格 3 2 3 2" xfId="6156"/>
    <cellStyle name="链接单元格 3 2 3 3" xfId="6155"/>
    <cellStyle name="链接单元格 3 2 4" xfId="6157"/>
    <cellStyle name="链接单元格 3 2 5" xfId="6150"/>
    <cellStyle name="链接单元格 3 3" xfId="2302"/>
    <cellStyle name="链接单元格 3 3 2" xfId="2303"/>
    <cellStyle name="链接单元格 3 3 2 2" xfId="2304"/>
    <cellStyle name="链接单元格 3 3 2 2 2" xfId="6161"/>
    <cellStyle name="链接单元格 3 3 2 2 3" xfId="6160"/>
    <cellStyle name="链接单元格 3 3 2 3" xfId="6162"/>
    <cellStyle name="链接单元格 3 3 2 4" xfId="6159"/>
    <cellStyle name="链接单元格 3 3 3" xfId="2305"/>
    <cellStyle name="链接单元格 3 3 3 2" xfId="6164"/>
    <cellStyle name="链接单元格 3 3 3 3" xfId="6163"/>
    <cellStyle name="链接单元格 3 4" xfId="2306"/>
    <cellStyle name="链接单元格 3 4 2" xfId="2307"/>
    <cellStyle name="链接单元格 3 4 2 2" xfId="6167"/>
    <cellStyle name="链接单元格 3 4 2 3" xfId="6166"/>
    <cellStyle name="链接单元格 3 4 3" xfId="6168"/>
    <cellStyle name="链接单元格 3 4 4" xfId="6165"/>
    <cellStyle name="链接单元格 3 5" xfId="2308"/>
    <cellStyle name="链接单元格 3 5 2" xfId="6170"/>
    <cellStyle name="链接单元格 3 5 3" xfId="6169"/>
    <cellStyle name="链接单元格 4" xfId="2309"/>
    <cellStyle name="链接单元格 4 2" xfId="2310"/>
    <cellStyle name="链接单元格 4 2 2" xfId="2311"/>
    <cellStyle name="链接单元格 4 2 2 2" xfId="6174"/>
    <cellStyle name="链接单元格 4 2 2 3" xfId="6173"/>
    <cellStyle name="链接单元格 4 2 3" xfId="6175"/>
    <cellStyle name="链接单元格 4 2 4" xfId="6172"/>
    <cellStyle name="链接单元格 4 3" xfId="2312"/>
    <cellStyle name="链接单元格 4 3 2" xfId="6177"/>
    <cellStyle name="链接单元格 4 3 3" xfId="6176"/>
    <cellStyle name="链接单元格 4 4" xfId="6178"/>
    <cellStyle name="链接单元格 4 5" xfId="6171"/>
    <cellStyle name="链接单元格 5" xfId="2313"/>
    <cellStyle name="链接单元格 5 2" xfId="2314"/>
    <cellStyle name="链接单元格 5 2 2" xfId="6181"/>
    <cellStyle name="链接单元格 5 2 3" xfId="6180"/>
    <cellStyle name="链接单元格 5 3" xfId="6182"/>
    <cellStyle name="链接单元格 5 4" xfId="6179"/>
    <cellStyle name="链接单元格 6" xfId="2315"/>
    <cellStyle name="链接单元格 6 2" xfId="6184"/>
    <cellStyle name="链接单元格 6 3" xfId="6183"/>
    <cellStyle name="链接单元格 7" xfId="6185"/>
    <cellStyle name="寥碟徽_?韓雖??xALN" xfId="2316"/>
    <cellStyle name="捪_!" xfId="2317"/>
    <cellStyle name="霓付 [0]_95" xfId="2318"/>
    <cellStyle name="霓付_95" xfId="2319"/>
    <cellStyle name="烹拳 [0]_95" xfId="2320"/>
    <cellStyle name="烹拳_95" xfId="2321"/>
    <cellStyle name="砯刽 [0]_Book3" xfId="2322"/>
    <cellStyle name="砯刽[0]_1楔敭" xfId="2323"/>
    <cellStyle name="砯刽_1]_" xfId="2324"/>
    <cellStyle name="普通" xfId="7173"/>
    <cellStyle name="普通 2" xfId="7195"/>
    <cellStyle name="普通 3" xfId="2325"/>
    <cellStyle name="普通 3 2" xfId="7473"/>
    <cellStyle name="普通 3 3" xfId="7196"/>
    <cellStyle name="普通_ 白土" xfId="2326"/>
    <cellStyle name="千分位[0]_ 白土" xfId="2327"/>
    <cellStyle name="千分位_ 白土" xfId="2328"/>
    <cellStyle name="千位[0]_ 产量明细 (2)" xfId="2329"/>
    <cellStyle name="千位_ 产量明细 (2)" xfId="2330"/>
    <cellStyle name="千位分隔" xfId="2331" builtinId="3"/>
    <cellStyle name="千位分隔 10" xfId="8013"/>
    <cellStyle name="千位分隔 11 3" xfId="7161"/>
    <cellStyle name="千位分隔 16" xfId="7154"/>
    <cellStyle name="千位分隔 16 2" xfId="9901"/>
    <cellStyle name="千位分隔 2" xfId="2332"/>
    <cellStyle name="千位分隔 2 10" xfId="6199"/>
    <cellStyle name="千位分隔 2 11" xfId="2750"/>
    <cellStyle name="千位分隔 2 12" xfId="7163"/>
    <cellStyle name="千位分隔 2 12 2" xfId="9903"/>
    <cellStyle name="千位分隔 2 2" xfId="2333"/>
    <cellStyle name="千位分隔 2 2 2" xfId="2334"/>
    <cellStyle name="千位分隔 2 2 2 2" xfId="2335"/>
    <cellStyle name="千位分隔 2 2 2 2 2" xfId="2336"/>
    <cellStyle name="千位分隔 2 2 2 2 2 2" xfId="6203"/>
    <cellStyle name="千位分隔 2 2 2 2 2 3" xfId="6202"/>
    <cellStyle name="千位分隔 2 2 2 2 3" xfId="6204"/>
    <cellStyle name="千位分隔 2 2 2 2 4" xfId="6201"/>
    <cellStyle name="千位分隔 2 2 2 3" xfId="2337"/>
    <cellStyle name="千位分隔 2 2 2 3 2" xfId="6206"/>
    <cellStyle name="千位分隔 2 2 2 3 3" xfId="6205"/>
    <cellStyle name="千位分隔 2 2 2 4" xfId="6207"/>
    <cellStyle name="千位分隔 2 2 2 5" xfId="6200"/>
    <cellStyle name="千位分隔 2 2 3" xfId="2338"/>
    <cellStyle name="千位分隔 2 2 3 2" xfId="2339"/>
    <cellStyle name="千位分隔 2 2 3 2 2" xfId="2340"/>
    <cellStyle name="千位分隔 2 2 3 2 2 2" xfId="6211"/>
    <cellStyle name="千位分隔 2 2 3 2 2 3" xfId="6210"/>
    <cellStyle name="千位分隔 2 2 3 2 3" xfId="6212"/>
    <cellStyle name="千位分隔 2 2 3 2 4" xfId="6209"/>
    <cellStyle name="千位分隔 2 2 3 3" xfId="2341"/>
    <cellStyle name="千位分隔 2 2 3 3 2" xfId="6214"/>
    <cellStyle name="千位分隔 2 2 3 3 3" xfId="6213"/>
    <cellStyle name="千位分隔 2 2 3 4" xfId="6215"/>
    <cellStyle name="千位分隔 2 2 3 5" xfId="6216"/>
    <cellStyle name="千位分隔 2 2 3 6" xfId="6217"/>
    <cellStyle name="千位分隔 2 2 3 7" xfId="6208"/>
    <cellStyle name="千位分隔 2 2 4" xfId="2342"/>
    <cellStyle name="千位分隔 2 2 4 2" xfId="2343"/>
    <cellStyle name="千位分隔 2 2 4 2 2" xfId="6220"/>
    <cellStyle name="千位分隔 2 2 4 2 3" xfId="6219"/>
    <cellStyle name="千位分隔 2 2 4 3" xfId="6221"/>
    <cellStyle name="千位分隔 2 2 4 4" xfId="6218"/>
    <cellStyle name="千位分隔 2 2 5" xfId="2754"/>
    <cellStyle name="千位分隔 2 2 6" xfId="7168"/>
    <cellStyle name="千位分隔 2 3" xfId="2344"/>
    <cellStyle name="千位分隔 2 3 2" xfId="2345"/>
    <cellStyle name="千位分隔 2 3 2 2" xfId="2346"/>
    <cellStyle name="千位分隔 2 3 2 2 2" xfId="2347"/>
    <cellStyle name="千位分隔 2 3 2 2 2 2" xfId="6226"/>
    <cellStyle name="千位分隔 2 3 2 2 2 3" xfId="6225"/>
    <cellStyle name="千位分隔 2 3 2 2 3" xfId="6227"/>
    <cellStyle name="千位分隔 2 3 2 2 4" xfId="6224"/>
    <cellStyle name="千位分隔 2 3 2 3" xfId="2348"/>
    <cellStyle name="千位分隔 2 3 2 3 2" xfId="6229"/>
    <cellStyle name="千位分隔 2 3 2 3 3" xfId="6228"/>
    <cellStyle name="千位分隔 2 3 2 4" xfId="6230"/>
    <cellStyle name="千位分隔 2 3 2 5" xfId="6223"/>
    <cellStyle name="千位分隔 2 3 3" xfId="2349"/>
    <cellStyle name="千位分隔 2 3 3 2" xfId="2350"/>
    <cellStyle name="千位分隔 2 3 3 2 2" xfId="2351"/>
    <cellStyle name="千位分隔 2 3 3 2 2 2" xfId="6234"/>
    <cellStyle name="千位分隔 2 3 3 2 2 3" xfId="6233"/>
    <cellStyle name="千位分隔 2 3 3 2 3" xfId="6235"/>
    <cellStyle name="千位分隔 2 3 3 2 4" xfId="6232"/>
    <cellStyle name="千位分隔 2 3 3 3" xfId="2352"/>
    <cellStyle name="千位分隔 2 3 3 3 2" xfId="6237"/>
    <cellStyle name="千位分隔 2 3 3 3 3" xfId="6236"/>
    <cellStyle name="千位分隔 2 3 3 4" xfId="6231"/>
    <cellStyle name="千位分隔 2 3 4" xfId="2353"/>
    <cellStyle name="千位分隔 2 3 4 2" xfId="2354"/>
    <cellStyle name="千位分隔 2 3 4 2 2" xfId="6240"/>
    <cellStyle name="千位分隔 2 3 4 2 3" xfId="6239"/>
    <cellStyle name="千位分隔 2 3 4 3" xfId="6241"/>
    <cellStyle name="千位分隔 2 3 4 4" xfId="6238"/>
    <cellStyle name="千位分隔 2 3 5" xfId="6222"/>
    <cellStyle name="千位分隔 2 3 6" xfId="7201"/>
    <cellStyle name="千位分隔 2 3 6 2" xfId="9906"/>
    <cellStyle name="千位分隔 2 4" xfId="2355"/>
    <cellStyle name="千位分隔 2 4 2" xfId="2356"/>
    <cellStyle name="千位分隔 2 4 2 2" xfId="2357"/>
    <cellStyle name="千位分隔 2 4 2 2 2" xfId="6245"/>
    <cellStyle name="千位分隔 2 4 2 2 3" xfId="6244"/>
    <cellStyle name="千位分隔 2 4 2 3" xfId="6246"/>
    <cellStyle name="千位分隔 2 4 2 4" xfId="6243"/>
    <cellStyle name="千位分隔 2 4 3" xfId="2358"/>
    <cellStyle name="千位分隔 2 4 3 2" xfId="6248"/>
    <cellStyle name="千位分隔 2 4 3 3" xfId="6247"/>
    <cellStyle name="千位分隔 2 4 4" xfId="6249"/>
    <cellStyle name="千位分隔 2 4 5" xfId="6242"/>
    <cellStyle name="千位分隔 2 4 6" xfId="7204"/>
    <cellStyle name="千位分隔 2 5" xfId="2359"/>
    <cellStyle name="千位分隔 2 5 2" xfId="2360"/>
    <cellStyle name="千位分隔 2 5 2 2" xfId="6252"/>
    <cellStyle name="千位分隔 2 5 2 3" xfId="6251"/>
    <cellStyle name="千位分隔 2 5 3" xfId="6253"/>
    <cellStyle name="千位分隔 2 5 4" xfId="6250"/>
    <cellStyle name="千位分隔 2 6" xfId="2361"/>
    <cellStyle name="千位分隔 2 6 2" xfId="2362"/>
    <cellStyle name="千位分隔 2 6 2 2" xfId="6256"/>
    <cellStyle name="千位分隔 2 6 2 3" xfId="6255"/>
    <cellStyle name="千位分隔 2 6 3" xfId="6257"/>
    <cellStyle name="千位分隔 2 6 4" xfId="6254"/>
    <cellStyle name="千位分隔 2 7" xfId="2363"/>
    <cellStyle name="千位分隔 2 7 2" xfId="6259"/>
    <cellStyle name="千位分隔 2 7 3" xfId="6258"/>
    <cellStyle name="千位分隔 2 8" xfId="6260"/>
    <cellStyle name="千位分隔 2 9" xfId="6261"/>
    <cellStyle name="千位分隔 2 9 2" xfId="11761"/>
    <cellStyle name="千位分隔 3" xfId="2364"/>
    <cellStyle name="千位分隔 3 2" xfId="2365"/>
    <cellStyle name="千位分隔 3 2 2" xfId="2366"/>
    <cellStyle name="千位分隔 3 2 2 2" xfId="6265"/>
    <cellStyle name="千位分隔 3 2 2 3" xfId="6264"/>
    <cellStyle name="千位分隔 3 2 3" xfId="6266"/>
    <cellStyle name="千位分隔 3 2 4" xfId="6267"/>
    <cellStyle name="千位分隔 3 2 5" xfId="6268"/>
    <cellStyle name="千位分隔 3 2 6" xfId="6263"/>
    <cellStyle name="千位分隔 3 3" xfId="2367"/>
    <cellStyle name="千位分隔 3 3 2" xfId="6270"/>
    <cellStyle name="千位分隔 3 3 3" xfId="6269"/>
    <cellStyle name="千位分隔 3 4" xfId="6271"/>
    <cellStyle name="千位分隔 3 4 2" xfId="2368"/>
    <cellStyle name="千位分隔 3 4 2 2" xfId="2369"/>
    <cellStyle name="千位分隔 3 4 2 2 2" xfId="6274"/>
    <cellStyle name="千位分隔 3 5" xfId="6262"/>
    <cellStyle name="千位分隔 3 6" xfId="7172"/>
    <cellStyle name="千位分隔 4" xfId="6275"/>
    <cellStyle name="千位分隔 4 2" xfId="2370"/>
    <cellStyle name="千位分隔 4 2 2" xfId="2371"/>
    <cellStyle name="千位分隔 4 2 2 2" xfId="6278"/>
    <cellStyle name="千位分隔 4 2 2 3" xfId="6277"/>
    <cellStyle name="千位分隔 4 2 3" xfId="6279"/>
    <cellStyle name="千位分隔 4 2 4" xfId="6276"/>
    <cellStyle name="千位分隔 4 3" xfId="6280"/>
    <cellStyle name="千位分隔 4 3 2" xfId="11762"/>
    <cellStyle name="千位分隔 4 3 2 2" xfId="11763"/>
    <cellStyle name="千位分隔 4 3 2 2 2" xfId="11764"/>
    <cellStyle name="千位分隔 4 3 2 3" xfId="11765"/>
    <cellStyle name="千位分隔 4 3 3" xfId="11766"/>
    <cellStyle name="千位分隔 4 3 3 2" xfId="11767"/>
    <cellStyle name="千位分隔 4 3 3 2 2" xfId="11768"/>
    <cellStyle name="千位分隔 4 3 3 3" xfId="11769"/>
    <cellStyle name="千位分隔 4 3 4" xfId="11770"/>
    <cellStyle name="千位分隔 4 3 4 2" xfId="11771"/>
    <cellStyle name="千位分隔 4 3 5" xfId="11772"/>
    <cellStyle name="千位分隔 4 4" xfId="11773"/>
    <cellStyle name="千位分隔 4 4 2" xfId="11774"/>
    <cellStyle name="千位分隔 4 4 2 2" xfId="11775"/>
    <cellStyle name="千位分隔 4 4 3" xfId="11776"/>
    <cellStyle name="千位分隔 4 5" xfId="11777"/>
    <cellStyle name="千位分隔 4 5 2" xfId="11778"/>
    <cellStyle name="千位分隔 4 5 2 2" xfId="11779"/>
    <cellStyle name="千位分隔 4 5 3" xfId="11780"/>
    <cellStyle name="千位分隔 4 6" xfId="11781"/>
    <cellStyle name="千位分隔 4 6 2" xfId="11782"/>
    <cellStyle name="千位分隔 4 6 2 2" xfId="11783"/>
    <cellStyle name="千位分隔 4 6 3" xfId="11784"/>
    <cellStyle name="千位分隔 5" xfId="2372"/>
    <cellStyle name="千位分隔 5 2" xfId="2373"/>
    <cellStyle name="千位分隔 5 2 2" xfId="2374"/>
    <cellStyle name="千位分隔 5 2 2 2" xfId="6284"/>
    <cellStyle name="千位分隔 5 2 2 3" xfId="6283"/>
    <cellStyle name="千位分隔 5 2 3" xfId="6285"/>
    <cellStyle name="千位分隔 5 2 4" xfId="6282"/>
    <cellStyle name="千位分隔 5 3" xfId="2375"/>
    <cellStyle name="千位分隔 5 3 2" xfId="6287"/>
    <cellStyle name="千位分隔 5 3 3" xfId="6286"/>
    <cellStyle name="千位分隔 5 4" xfId="6288"/>
    <cellStyle name="千位分隔 5 5" xfId="6281"/>
    <cellStyle name="千位分隔 6" xfId="2376"/>
    <cellStyle name="千位分隔 6 11" xfId="7153"/>
    <cellStyle name="千位分隔 6 2" xfId="2377"/>
    <cellStyle name="千位分隔 6 2 2" xfId="6291"/>
    <cellStyle name="千位分隔 6 2 3" xfId="6290"/>
    <cellStyle name="千位分隔 6 3" xfId="6292"/>
    <cellStyle name="千位分隔 6 4" xfId="6289"/>
    <cellStyle name="千位分隔 7" xfId="2378"/>
    <cellStyle name="千位分隔 7 2" xfId="6294"/>
    <cellStyle name="千位分隔 7 2 2" xfId="7690"/>
    <cellStyle name="千位分隔 7 2 3" xfId="7206"/>
    <cellStyle name="千位分隔 7 3" xfId="6293"/>
    <cellStyle name="千位分隔 7 4" xfId="7474"/>
    <cellStyle name="千位分隔 8" xfId="6295"/>
    <cellStyle name="千位分隔 8 2" xfId="7294"/>
    <cellStyle name="千位分隔 8 2 2" xfId="9980"/>
    <cellStyle name="千位分隔 8 3" xfId="9576"/>
    <cellStyle name="千位分隔 9" xfId="6296"/>
    <cellStyle name="千位分隔 9 2" xfId="7691"/>
    <cellStyle name="千位分隔 9 2 2" xfId="8944"/>
    <cellStyle name="千位分隔 9 3" xfId="7197"/>
    <cellStyle name="千位分隔 9 4" xfId="8165"/>
    <cellStyle name="钎霖_4岿角利" xfId="2379"/>
    <cellStyle name="强调文字颜色 1 2" xfId="2380"/>
    <cellStyle name="强调文字颜色 1 2 2" xfId="2381"/>
    <cellStyle name="强调文字颜色 1 2 2 2" xfId="2382"/>
    <cellStyle name="强调文字颜色 1 2 2 2 2" xfId="2383"/>
    <cellStyle name="强调文字颜色 1 2 2 2 2 2" xfId="6302"/>
    <cellStyle name="强调文字颜色 1 2 2 2 2 3" xfId="6301"/>
    <cellStyle name="强调文字颜色 1 2 2 2 3" xfId="6303"/>
    <cellStyle name="强调文字颜色 1 2 2 2 4" xfId="6300"/>
    <cellStyle name="强调文字颜色 1 2 2 3" xfId="2384"/>
    <cellStyle name="强调文字颜色 1 2 2 3 2" xfId="6305"/>
    <cellStyle name="强调文字颜色 1 2 2 3 3" xfId="6304"/>
    <cellStyle name="强调文字颜色 1 2 2 4" xfId="6306"/>
    <cellStyle name="强调文字颜色 1 2 2 5" xfId="6299"/>
    <cellStyle name="强调文字颜色 1 2 3" xfId="2385"/>
    <cellStyle name="强调文字颜色 1 2 3 2" xfId="2386"/>
    <cellStyle name="强调文字颜色 1 2 3 2 2" xfId="2387"/>
    <cellStyle name="强调文字颜色 1 2 3 2 2 2" xfId="6310"/>
    <cellStyle name="强调文字颜色 1 2 3 2 2 3" xfId="6309"/>
    <cellStyle name="强调文字颜色 1 2 3 2 3" xfId="6311"/>
    <cellStyle name="强调文字颜色 1 2 3 2 4" xfId="6308"/>
    <cellStyle name="强调文字颜色 1 2 3 3" xfId="2388"/>
    <cellStyle name="强调文字颜色 1 2 3 3 2" xfId="6313"/>
    <cellStyle name="强调文字颜色 1 2 3 3 3" xfId="6312"/>
    <cellStyle name="强调文字颜色 1 2 4" xfId="2389"/>
    <cellStyle name="强调文字颜色 1 2 4 2" xfId="2390"/>
    <cellStyle name="强调文字颜色 1 2 4 2 2" xfId="6316"/>
    <cellStyle name="强调文字颜色 1 2 4 2 3" xfId="6315"/>
    <cellStyle name="强调文字颜色 1 2 4 3" xfId="6317"/>
    <cellStyle name="强调文字颜色 1 2 4 4" xfId="6314"/>
    <cellStyle name="强调文字颜色 1 2 5" xfId="2391"/>
    <cellStyle name="强调文字颜色 1 2 5 2" xfId="2392"/>
    <cellStyle name="强调文字颜色 1 2 5 2 2" xfId="6320"/>
    <cellStyle name="强调文字颜色 1 2 5 2 3" xfId="6319"/>
    <cellStyle name="强调文字颜色 1 2 5 3" xfId="6321"/>
    <cellStyle name="强调文字颜色 1 2 5 4" xfId="6318"/>
    <cellStyle name="强调文字颜色 1 2 6" xfId="2393"/>
    <cellStyle name="强调文字颜色 1 2 6 2" xfId="6323"/>
    <cellStyle name="强调文字颜色 1 2 6 3" xfId="6322"/>
    <cellStyle name="强调文字颜色 1 3" xfId="2394"/>
    <cellStyle name="强调文字颜色 1 3 2" xfId="2395"/>
    <cellStyle name="强调文字颜色 1 3 2 2" xfId="2396"/>
    <cellStyle name="强调文字颜色 1 3 2 2 2" xfId="2397"/>
    <cellStyle name="强调文字颜色 1 3 2 2 2 2" xfId="6328"/>
    <cellStyle name="强调文字颜色 1 3 2 2 2 3" xfId="6327"/>
    <cellStyle name="强调文字颜色 1 3 2 2 3" xfId="6329"/>
    <cellStyle name="强调文字颜色 1 3 2 2 4" xfId="6326"/>
    <cellStyle name="强调文字颜色 1 3 2 3" xfId="2398"/>
    <cellStyle name="强调文字颜色 1 3 2 3 2" xfId="6331"/>
    <cellStyle name="强调文字颜色 1 3 2 3 3" xfId="6330"/>
    <cellStyle name="强调文字颜色 1 3 2 4" xfId="6332"/>
    <cellStyle name="强调文字颜色 1 3 2 5" xfId="6325"/>
    <cellStyle name="强调文字颜色 1 3 3" xfId="2399"/>
    <cellStyle name="强调文字颜色 1 3 3 2" xfId="2400"/>
    <cellStyle name="强调文字颜色 1 3 3 2 2" xfId="2401"/>
    <cellStyle name="强调文字颜色 1 3 3 2 2 2" xfId="6336"/>
    <cellStyle name="强调文字颜色 1 3 3 2 2 3" xfId="6335"/>
    <cellStyle name="强调文字颜色 1 3 3 2 3" xfId="6337"/>
    <cellStyle name="强调文字颜色 1 3 3 2 4" xfId="6334"/>
    <cellStyle name="强调文字颜色 1 3 3 3" xfId="2402"/>
    <cellStyle name="强调文字颜色 1 3 3 3 2" xfId="6339"/>
    <cellStyle name="强调文字颜色 1 3 3 3 3" xfId="6338"/>
    <cellStyle name="强调文字颜色 1 3 4" xfId="2403"/>
    <cellStyle name="强调文字颜色 1 3 4 2" xfId="2404"/>
    <cellStyle name="强调文字颜色 1 3 4 2 2" xfId="6342"/>
    <cellStyle name="强调文字颜色 1 3 4 2 3" xfId="6341"/>
    <cellStyle name="强调文字颜色 1 3 4 3" xfId="6343"/>
    <cellStyle name="强调文字颜色 1 3 4 4" xfId="6340"/>
    <cellStyle name="强调文字颜色 1 3 5" xfId="2405"/>
    <cellStyle name="强调文字颜色 1 3 5 2" xfId="6345"/>
    <cellStyle name="强调文字颜色 1 3 5 3" xfId="6344"/>
    <cellStyle name="强调文字颜色 1 4" xfId="2406"/>
    <cellStyle name="强调文字颜色 1 4 2" xfId="2407"/>
    <cellStyle name="强调文字颜色 1 4 2 2" xfId="2408"/>
    <cellStyle name="强调文字颜色 1 4 2 2 2" xfId="6349"/>
    <cellStyle name="强调文字颜色 1 4 2 2 3" xfId="6348"/>
    <cellStyle name="强调文字颜色 1 4 2 3" xfId="6350"/>
    <cellStyle name="强调文字颜色 1 4 2 4" xfId="6347"/>
    <cellStyle name="强调文字颜色 1 4 3" xfId="2409"/>
    <cellStyle name="强调文字颜色 1 4 3 2" xfId="6352"/>
    <cellStyle name="强调文字颜色 1 4 3 3" xfId="6351"/>
    <cellStyle name="强调文字颜色 1 4 4" xfId="6353"/>
    <cellStyle name="强调文字颜色 1 4 5" xfId="6346"/>
    <cellStyle name="强调文字颜色 1 5" xfId="2410"/>
    <cellStyle name="强调文字颜色 1 5 2" xfId="2411"/>
    <cellStyle name="强调文字颜色 1 5 2 2" xfId="6356"/>
    <cellStyle name="强调文字颜色 1 5 2 3" xfId="6355"/>
    <cellStyle name="强调文字颜色 1 5 3" xfId="6357"/>
    <cellStyle name="强调文字颜色 1 5 4" xfId="6354"/>
    <cellStyle name="强调文字颜色 2 2" xfId="2412"/>
    <cellStyle name="强调文字颜色 2 2 2" xfId="2413"/>
    <cellStyle name="强调文字颜色 2 2 2 2" xfId="2414"/>
    <cellStyle name="强调文字颜色 2 2 2 2 2" xfId="2415"/>
    <cellStyle name="强调文字颜色 2 2 2 2 2 2" xfId="6362"/>
    <cellStyle name="强调文字颜色 2 2 2 2 2 3" xfId="6361"/>
    <cellStyle name="强调文字颜色 2 2 2 2 3" xfId="6363"/>
    <cellStyle name="强调文字颜色 2 2 2 2 4" xfId="6360"/>
    <cellStyle name="强调文字颜色 2 2 2 3" xfId="2416"/>
    <cellStyle name="强调文字颜色 2 2 2 3 2" xfId="6365"/>
    <cellStyle name="强调文字颜色 2 2 2 3 3" xfId="6364"/>
    <cellStyle name="强调文字颜色 2 2 2 4" xfId="6366"/>
    <cellStyle name="强调文字颜色 2 2 2 5" xfId="6359"/>
    <cellStyle name="强调文字颜色 2 2 3" xfId="2417"/>
    <cellStyle name="强调文字颜色 2 2 3 2" xfId="2418"/>
    <cellStyle name="强调文字颜色 2 2 3 2 2" xfId="2419"/>
    <cellStyle name="强调文字颜色 2 2 3 2 2 2" xfId="6370"/>
    <cellStyle name="强调文字颜色 2 2 3 2 2 3" xfId="6369"/>
    <cellStyle name="强调文字颜色 2 2 3 2 3" xfId="6371"/>
    <cellStyle name="强调文字颜色 2 2 3 2 4" xfId="6368"/>
    <cellStyle name="强调文字颜色 2 2 3 3" xfId="2420"/>
    <cellStyle name="强调文字颜色 2 2 3 3 2" xfId="6373"/>
    <cellStyle name="强调文字颜色 2 2 3 3 3" xfId="6372"/>
    <cellStyle name="强调文字颜色 2 2 4" xfId="2421"/>
    <cellStyle name="强调文字颜色 2 2 4 2" xfId="2422"/>
    <cellStyle name="强调文字颜色 2 2 4 2 2" xfId="6376"/>
    <cellStyle name="强调文字颜色 2 2 4 2 3" xfId="6375"/>
    <cellStyle name="强调文字颜色 2 2 4 3" xfId="6377"/>
    <cellStyle name="强调文字颜色 2 2 4 4" xfId="6374"/>
    <cellStyle name="强调文字颜色 2 2 5" xfId="2423"/>
    <cellStyle name="强调文字颜色 2 2 5 2" xfId="2424"/>
    <cellStyle name="强调文字颜色 2 2 5 2 2" xfId="6380"/>
    <cellStyle name="强调文字颜色 2 2 5 2 3" xfId="6379"/>
    <cellStyle name="强调文字颜色 2 2 5 3" xfId="6381"/>
    <cellStyle name="强调文字颜色 2 2 5 4" xfId="6378"/>
    <cellStyle name="强调文字颜色 2 2 6" xfId="2425"/>
    <cellStyle name="强调文字颜色 2 2 6 2" xfId="6383"/>
    <cellStyle name="强调文字颜色 2 2 6 3" xfId="6382"/>
    <cellStyle name="强调文字颜色 2 3" xfId="2426"/>
    <cellStyle name="强调文字颜色 2 3 2" xfId="2427"/>
    <cellStyle name="强调文字颜色 2 3 2 2" xfId="2428"/>
    <cellStyle name="强调文字颜色 2 3 2 2 2" xfId="2429"/>
    <cellStyle name="强调文字颜色 2 3 2 2 2 2" xfId="6388"/>
    <cellStyle name="强调文字颜色 2 3 2 2 2 3" xfId="6387"/>
    <cellStyle name="强调文字颜色 2 3 2 2 3" xfId="6389"/>
    <cellStyle name="强调文字颜色 2 3 2 2 4" xfId="6386"/>
    <cellStyle name="强调文字颜色 2 3 2 3" xfId="2430"/>
    <cellStyle name="强调文字颜色 2 3 2 3 2" xfId="6391"/>
    <cellStyle name="强调文字颜色 2 3 2 3 3" xfId="6390"/>
    <cellStyle name="强调文字颜色 2 3 2 4" xfId="6392"/>
    <cellStyle name="强调文字颜色 2 3 2 5" xfId="6385"/>
    <cellStyle name="强调文字颜色 2 3 3" xfId="2431"/>
    <cellStyle name="强调文字颜色 2 3 3 2" xfId="2432"/>
    <cellStyle name="强调文字颜色 2 3 3 2 2" xfId="2433"/>
    <cellStyle name="强调文字颜色 2 3 3 2 2 2" xfId="6396"/>
    <cellStyle name="强调文字颜色 2 3 3 2 2 3" xfId="6395"/>
    <cellStyle name="强调文字颜色 2 3 3 2 3" xfId="6397"/>
    <cellStyle name="强调文字颜色 2 3 3 2 4" xfId="6394"/>
    <cellStyle name="强调文字颜色 2 3 3 3" xfId="2434"/>
    <cellStyle name="强调文字颜色 2 3 3 3 2" xfId="6399"/>
    <cellStyle name="强调文字颜色 2 3 3 3 3" xfId="6398"/>
    <cellStyle name="强调文字颜色 2 3 4" xfId="2435"/>
    <cellStyle name="强调文字颜色 2 3 4 2" xfId="2436"/>
    <cellStyle name="强调文字颜色 2 3 4 2 2" xfId="6402"/>
    <cellStyle name="强调文字颜色 2 3 4 2 3" xfId="6401"/>
    <cellStyle name="强调文字颜色 2 3 4 3" xfId="6403"/>
    <cellStyle name="强调文字颜色 2 3 4 4" xfId="6400"/>
    <cellStyle name="强调文字颜色 2 3 5" xfId="2437"/>
    <cellStyle name="强调文字颜色 2 3 5 2" xfId="6405"/>
    <cellStyle name="强调文字颜色 2 3 5 3" xfId="6404"/>
    <cellStyle name="强调文字颜色 2 4" xfId="2438"/>
    <cellStyle name="强调文字颜色 2 4 2" xfId="2439"/>
    <cellStyle name="强调文字颜色 2 4 2 2" xfId="2440"/>
    <cellStyle name="强调文字颜色 2 4 2 2 2" xfId="6409"/>
    <cellStyle name="强调文字颜色 2 4 2 2 3" xfId="6408"/>
    <cellStyle name="强调文字颜色 2 4 2 3" xfId="6410"/>
    <cellStyle name="强调文字颜色 2 4 2 4" xfId="6407"/>
    <cellStyle name="强调文字颜色 2 4 3" xfId="2441"/>
    <cellStyle name="强调文字颜色 2 4 3 2" xfId="6412"/>
    <cellStyle name="强调文字颜色 2 4 3 3" xfId="6411"/>
    <cellStyle name="强调文字颜色 2 4 4" xfId="6413"/>
    <cellStyle name="强调文字颜色 2 4 5" xfId="6406"/>
    <cellStyle name="强调文字颜色 2 5" xfId="2442"/>
    <cellStyle name="强调文字颜色 2 5 2" xfId="2443"/>
    <cellStyle name="强调文字颜色 2 5 2 2" xfId="6416"/>
    <cellStyle name="强调文字颜色 2 5 2 3" xfId="6415"/>
    <cellStyle name="强调文字颜色 2 5 3" xfId="6417"/>
    <cellStyle name="强调文字颜色 2 5 4" xfId="6414"/>
    <cellStyle name="强调文字颜色 3 2" xfId="2444"/>
    <cellStyle name="强调文字颜色 3 2 2" xfId="2445"/>
    <cellStyle name="强调文字颜色 3 2 2 2" xfId="2446"/>
    <cellStyle name="强调文字颜色 3 2 2 2 2" xfId="2447"/>
    <cellStyle name="强调文字颜色 3 2 2 2 2 2" xfId="6422"/>
    <cellStyle name="强调文字颜色 3 2 2 2 2 3" xfId="6421"/>
    <cellStyle name="强调文字颜色 3 2 2 2 3" xfId="6423"/>
    <cellStyle name="强调文字颜色 3 2 2 2 4" xfId="6420"/>
    <cellStyle name="强调文字颜色 3 2 2 3" xfId="2448"/>
    <cellStyle name="强调文字颜色 3 2 2 3 2" xfId="6425"/>
    <cellStyle name="强调文字颜色 3 2 2 3 3" xfId="6424"/>
    <cellStyle name="强调文字颜色 3 2 2 4" xfId="6426"/>
    <cellStyle name="强调文字颜色 3 2 2 5" xfId="6419"/>
    <cellStyle name="强调文字颜色 3 2 3" xfId="2449"/>
    <cellStyle name="强调文字颜色 3 2 3 2" xfId="2450"/>
    <cellStyle name="强调文字颜色 3 2 3 2 2" xfId="2451"/>
    <cellStyle name="强调文字颜色 3 2 3 2 2 2" xfId="6430"/>
    <cellStyle name="强调文字颜色 3 2 3 2 2 3" xfId="6429"/>
    <cellStyle name="强调文字颜色 3 2 3 2 3" xfId="6431"/>
    <cellStyle name="强调文字颜色 3 2 3 2 4" xfId="6428"/>
    <cellStyle name="强调文字颜色 3 2 3 3" xfId="2452"/>
    <cellStyle name="强调文字颜色 3 2 3 3 2" xfId="6433"/>
    <cellStyle name="强调文字颜色 3 2 3 3 3" xfId="6432"/>
    <cellStyle name="强调文字颜色 3 2 4" xfId="2453"/>
    <cellStyle name="强调文字颜色 3 2 4 2" xfId="2454"/>
    <cellStyle name="强调文字颜色 3 2 4 2 2" xfId="6436"/>
    <cellStyle name="强调文字颜色 3 2 4 2 3" xfId="6435"/>
    <cellStyle name="强调文字颜色 3 2 4 3" xfId="6437"/>
    <cellStyle name="强调文字颜色 3 2 4 4" xfId="6434"/>
    <cellStyle name="强调文字颜色 3 2 5" xfId="2455"/>
    <cellStyle name="强调文字颜色 3 2 5 2" xfId="2456"/>
    <cellStyle name="强调文字颜色 3 2 5 2 2" xfId="6440"/>
    <cellStyle name="强调文字颜色 3 2 5 2 3" xfId="6439"/>
    <cellStyle name="强调文字颜色 3 2 5 3" xfId="6441"/>
    <cellStyle name="强调文字颜色 3 2 5 4" xfId="6438"/>
    <cellStyle name="强调文字颜色 3 2 6" xfId="2457"/>
    <cellStyle name="强调文字颜色 3 2 6 2" xfId="6443"/>
    <cellStyle name="强调文字颜色 3 2 6 3" xfId="6442"/>
    <cellStyle name="强调文字颜色 3 3" xfId="2458"/>
    <cellStyle name="强调文字颜色 3 3 2" xfId="2459"/>
    <cellStyle name="强调文字颜色 3 3 2 2" xfId="2460"/>
    <cellStyle name="强调文字颜色 3 3 2 2 2" xfId="2461"/>
    <cellStyle name="强调文字颜色 3 3 2 2 2 2" xfId="6448"/>
    <cellStyle name="强调文字颜色 3 3 2 2 2 3" xfId="6447"/>
    <cellStyle name="强调文字颜色 3 3 2 2 3" xfId="6449"/>
    <cellStyle name="强调文字颜色 3 3 2 2 4" xfId="6446"/>
    <cellStyle name="强调文字颜色 3 3 2 3" xfId="2462"/>
    <cellStyle name="强调文字颜色 3 3 2 3 2" xfId="6451"/>
    <cellStyle name="强调文字颜色 3 3 2 3 3" xfId="6450"/>
    <cellStyle name="强调文字颜色 3 3 2 4" xfId="6452"/>
    <cellStyle name="强调文字颜色 3 3 2 5" xfId="6445"/>
    <cellStyle name="强调文字颜色 3 3 3" xfId="2463"/>
    <cellStyle name="强调文字颜色 3 3 3 2" xfId="2464"/>
    <cellStyle name="强调文字颜色 3 3 3 2 2" xfId="2465"/>
    <cellStyle name="强调文字颜色 3 3 3 2 2 2" xfId="6456"/>
    <cellStyle name="强调文字颜色 3 3 3 2 2 3" xfId="6455"/>
    <cellStyle name="强调文字颜色 3 3 3 2 3" xfId="6457"/>
    <cellStyle name="强调文字颜色 3 3 3 2 4" xfId="6454"/>
    <cellStyle name="强调文字颜色 3 3 3 3" xfId="2466"/>
    <cellStyle name="强调文字颜色 3 3 3 3 2" xfId="6459"/>
    <cellStyle name="强调文字颜色 3 3 3 3 3" xfId="6458"/>
    <cellStyle name="强调文字颜色 3 3 4" xfId="2467"/>
    <cellStyle name="强调文字颜色 3 3 4 2" xfId="2468"/>
    <cellStyle name="强调文字颜色 3 3 4 2 2" xfId="6462"/>
    <cellStyle name="强调文字颜色 3 3 4 2 3" xfId="6461"/>
    <cellStyle name="强调文字颜色 3 3 4 3" xfId="6463"/>
    <cellStyle name="强调文字颜色 3 3 4 4" xfId="6460"/>
    <cellStyle name="强调文字颜色 3 3 5" xfId="2469"/>
    <cellStyle name="强调文字颜色 3 3 5 2" xfId="6465"/>
    <cellStyle name="强调文字颜色 3 3 5 3" xfId="6464"/>
    <cellStyle name="强调文字颜色 3 4" xfId="2470"/>
    <cellStyle name="强调文字颜色 3 4 2" xfId="2471"/>
    <cellStyle name="强调文字颜色 3 4 2 2" xfId="2472"/>
    <cellStyle name="强调文字颜色 3 4 2 2 2" xfId="6469"/>
    <cellStyle name="强调文字颜色 3 4 2 2 3" xfId="6468"/>
    <cellStyle name="强调文字颜色 3 4 2 3" xfId="6470"/>
    <cellStyle name="强调文字颜色 3 4 2 4" xfId="6467"/>
    <cellStyle name="强调文字颜色 3 4 3" xfId="2473"/>
    <cellStyle name="强调文字颜色 3 4 3 2" xfId="6472"/>
    <cellStyle name="强调文字颜色 3 4 3 3" xfId="6471"/>
    <cellStyle name="强调文字颜色 3 4 4" xfId="6473"/>
    <cellStyle name="强调文字颜色 3 4 5" xfId="6466"/>
    <cellStyle name="强调文字颜色 3 5" xfId="2474"/>
    <cellStyle name="强调文字颜色 3 5 2" xfId="2475"/>
    <cellStyle name="强调文字颜色 3 5 2 2" xfId="6476"/>
    <cellStyle name="强调文字颜色 3 5 2 3" xfId="6475"/>
    <cellStyle name="强调文字颜色 3 5 3" xfId="6477"/>
    <cellStyle name="强调文字颜色 3 5 4" xfId="6474"/>
    <cellStyle name="强调文字颜色 4 2" xfId="2476"/>
    <cellStyle name="强调文字颜色 4 2 2" xfId="2477"/>
    <cellStyle name="强调文字颜色 4 2 2 2" xfId="2478"/>
    <cellStyle name="强调文字颜色 4 2 2 2 2" xfId="2479"/>
    <cellStyle name="强调文字颜色 4 2 2 2 2 2" xfId="6482"/>
    <cellStyle name="强调文字颜色 4 2 2 2 2 3" xfId="6481"/>
    <cellStyle name="强调文字颜色 4 2 2 2 3" xfId="6483"/>
    <cellStyle name="强调文字颜色 4 2 2 2 4" xfId="6480"/>
    <cellStyle name="强调文字颜色 4 2 2 3" xfId="2480"/>
    <cellStyle name="强调文字颜色 4 2 2 3 2" xfId="6485"/>
    <cellStyle name="强调文字颜色 4 2 2 3 3" xfId="6484"/>
    <cellStyle name="强调文字颜色 4 2 2 4" xfId="6486"/>
    <cellStyle name="强调文字颜色 4 2 2 5" xfId="6479"/>
    <cellStyle name="强调文字颜色 4 2 3" xfId="2481"/>
    <cellStyle name="强调文字颜色 4 2 3 2" xfId="2482"/>
    <cellStyle name="强调文字颜色 4 2 3 2 2" xfId="2483"/>
    <cellStyle name="强调文字颜色 4 2 3 2 2 2" xfId="6489"/>
    <cellStyle name="强调文字颜色 4 2 3 2 2 3" xfId="6488"/>
    <cellStyle name="强调文字颜色 4 2 3 2 3" xfId="6490"/>
    <cellStyle name="强调文字颜色 4 2 3 2 4" xfId="6487"/>
    <cellStyle name="强调文字颜色 4 2 3 3" xfId="2484"/>
    <cellStyle name="强调文字颜色 4 2 3 3 2" xfId="6492"/>
    <cellStyle name="强调文字颜色 4 2 3 3 3" xfId="6491"/>
    <cellStyle name="强调文字颜色 4 2 4" xfId="2485"/>
    <cellStyle name="强调文字颜色 4 2 4 2" xfId="2486"/>
    <cellStyle name="强调文字颜色 4 2 4 2 2" xfId="6495"/>
    <cellStyle name="强调文字颜色 4 2 4 2 3" xfId="6494"/>
    <cellStyle name="强调文字颜色 4 2 4 3" xfId="6496"/>
    <cellStyle name="强调文字颜色 4 2 4 4" xfId="6493"/>
    <cellStyle name="强调文字颜色 4 2 5" xfId="2487"/>
    <cellStyle name="强调文字颜色 4 2 5 2" xfId="2488"/>
    <cellStyle name="强调文字颜色 4 2 5 2 2" xfId="6499"/>
    <cellStyle name="强调文字颜色 4 2 5 2 3" xfId="6498"/>
    <cellStyle name="强调文字颜色 4 2 5 3" xfId="6500"/>
    <cellStyle name="强调文字颜色 4 2 5 4" xfId="6497"/>
    <cellStyle name="强调文字颜色 4 2 6" xfId="2489"/>
    <cellStyle name="强调文字颜色 4 2 6 2" xfId="6502"/>
    <cellStyle name="强调文字颜色 4 2 6 3" xfId="6501"/>
    <cellStyle name="强调文字颜色 4 3" xfId="2490"/>
    <cellStyle name="强调文字颜色 4 3 2" xfId="2491"/>
    <cellStyle name="强调文字颜色 4 3 2 2" xfId="2492"/>
    <cellStyle name="强调文字颜色 4 3 2 2 2" xfId="2493"/>
    <cellStyle name="强调文字颜色 4 3 2 2 2 2" xfId="6506"/>
    <cellStyle name="强调文字颜色 4 3 2 2 2 3" xfId="6505"/>
    <cellStyle name="强调文字颜色 4 3 2 2 3" xfId="6507"/>
    <cellStyle name="强调文字颜色 4 3 2 2 4" xfId="6504"/>
    <cellStyle name="强调文字颜色 4 3 2 3" xfId="2494"/>
    <cellStyle name="强调文字颜色 4 3 2 3 2" xfId="6509"/>
    <cellStyle name="强调文字颜色 4 3 2 3 3" xfId="6508"/>
    <cellStyle name="强调文字颜色 4 3 2 4" xfId="6510"/>
    <cellStyle name="强调文字颜色 4 3 2 5" xfId="6503"/>
    <cellStyle name="强调文字颜色 4 3 3" xfId="2495"/>
    <cellStyle name="强调文字颜色 4 3 3 2" xfId="2496"/>
    <cellStyle name="强调文字颜色 4 3 3 2 2" xfId="2497"/>
    <cellStyle name="强调文字颜色 4 3 3 2 2 2" xfId="6513"/>
    <cellStyle name="强调文字颜色 4 3 3 2 2 3" xfId="6512"/>
    <cellStyle name="强调文字颜色 4 3 3 2 3" xfId="6514"/>
    <cellStyle name="强调文字颜色 4 3 3 2 4" xfId="6511"/>
    <cellStyle name="强调文字颜色 4 3 3 3" xfId="2498"/>
    <cellStyle name="强调文字颜色 4 3 3 3 2" xfId="6516"/>
    <cellStyle name="强调文字颜色 4 3 3 3 3" xfId="6515"/>
    <cellStyle name="强调文字颜色 4 3 4" xfId="2499"/>
    <cellStyle name="强调文字颜色 4 3 4 2" xfId="2500"/>
    <cellStyle name="强调文字颜色 4 3 4 2 2" xfId="6519"/>
    <cellStyle name="强调文字颜色 4 3 4 2 3" xfId="6518"/>
    <cellStyle name="强调文字颜色 4 3 4 3" xfId="6520"/>
    <cellStyle name="强调文字颜色 4 3 4 4" xfId="6517"/>
    <cellStyle name="强调文字颜色 4 3 5" xfId="2501"/>
    <cellStyle name="强调文字颜色 4 3 5 2" xfId="6522"/>
    <cellStyle name="强调文字颜色 4 3 5 3" xfId="6521"/>
    <cellStyle name="强调文字颜色 4 4" xfId="2502"/>
    <cellStyle name="强调文字颜色 4 4 2" xfId="2503"/>
    <cellStyle name="强调文字颜色 4 4 2 2" xfId="2504"/>
    <cellStyle name="强调文字颜色 4 4 2 2 2" xfId="6526"/>
    <cellStyle name="强调文字颜色 4 4 2 2 3" xfId="6525"/>
    <cellStyle name="强调文字颜色 4 4 2 3" xfId="6527"/>
    <cellStyle name="强调文字颜色 4 4 2 4" xfId="6524"/>
    <cellStyle name="强调文字颜色 4 4 3" xfId="2505"/>
    <cellStyle name="强调文字颜色 4 4 3 2" xfId="6529"/>
    <cellStyle name="强调文字颜色 4 4 3 3" xfId="6528"/>
    <cellStyle name="强调文字颜色 4 4 4" xfId="6530"/>
    <cellStyle name="强调文字颜色 4 4 5" xfId="6523"/>
    <cellStyle name="强调文字颜色 4 5" xfId="2506"/>
    <cellStyle name="强调文字颜色 4 5 2" xfId="2507"/>
    <cellStyle name="强调文字颜色 4 5 2 2" xfId="6533"/>
    <cellStyle name="强调文字颜色 4 5 2 3" xfId="6532"/>
    <cellStyle name="强调文字颜色 4 5 3" xfId="6534"/>
    <cellStyle name="强调文字颜色 4 5 4" xfId="6531"/>
    <cellStyle name="强调文字颜色 5 2" xfId="2508"/>
    <cellStyle name="强调文字颜色 5 2 2" xfId="2509"/>
    <cellStyle name="强调文字颜色 5 2 2 2" xfId="2510"/>
    <cellStyle name="强调文字颜色 5 2 2 2 2" xfId="2511"/>
    <cellStyle name="强调文字颜色 5 2 2 2 2 2" xfId="6538"/>
    <cellStyle name="强调文字颜色 5 2 2 2 2 3" xfId="6537"/>
    <cellStyle name="强调文字颜色 5 2 2 2 3" xfId="6539"/>
    <cellStyle name="强调文字颜色 5 2 2 2 4" xfId="6536"/>
    <cellStyle name="强调文字颜色 5 2 2 3" xfId="2512"/>
    <cellStyle name="强调文字颜色 5 2 2 3 2" xfId="6541"/>
    <cellStyle name="强调文字颜色 5 2 2 3 3" xfId="6540"/>
    <cellStyle name="强调文字颜色 5 2 2 4" xfId="6542"/>
    <cellStyle name="强调文字颜色 5 2 2 5" xfId="6535"/>
    <cellStyle name="强调文字颜色 5 2 3" xfId="2513"/>
    <cellStyle name="强调文字颜色 5 2 3 2" xfId="2514"/>
    <cellStyle name="强调文字颜色 5 2 3 2 2" xfId="2515"/>
    <cellStyle name="强调文字颜色 5 2 3 2 2 2" xfId="6545"/>
    <cellStyle name="强调文字颜色 5 2 3 2 2 3" xfId="6544"/>
    <cellStyle name="强调文字颜色 5 2 3 2 3" xfId="6546"/>
    <cellStyle name="强调文字颜色 5 2 3 2 4" xfId="6543"/>
    <cellStyle name="强调文字颜色 5 2 3 3" xfId="2516"/>
    <cellStyle name="强调文字颜色 5 2 3 3 2" xfId="6548"/>
    <cellStyle name="强调文字颜色 5 2 3 3 3" xfId="6547"/>
    <cellStyle name="强调文字颜色 5 2 4" xfId="2517"/>
    <cellStyle name="强调文字颜色 5 2 4 2" xfId="2518"/>
    <cellStyle name="强调文字颜色 5 2 4 2 2" xfId="6551"/>
    <cellStyle name="强调文字颜色 5 2 4 2 3" xfId="6550"/>
    <cellStyle name="强调文字颜色 5 2 4 3" xfId="6552"/>
    <cellStyle name="强调文字颜色 5 2 4 4" xfId="6549"/>
    <cellStyle name="强调文字颜色 5 2 5" xfId="2519"/>
    <cellStyle name="强调文字颜色 5 2 5 2" xfId="2520"/>
    <cellStyle name="强调文字颜色 5 2 5 2 2" xfId="6555"/>
    <cellStyle name="强调文字颜色 5 2 5 2 3" xfId="6554"/>
    <cellStyle name="强调文字颜色 5 2 5 3" xfId="6556"/>
    <cellStyle name="强调文字颜色 5 2 5 4" xfId="6553"/>
    <cellStyle name="强调文字颜色 5 2 6" xfId="2521"/>
    <cellStyle name="强调文字颜色 5 2 6 2" xfId="6558"/>
    <cellStyle name="强调文字颜色 5 2 6 3" xfId="6557"/>
    <cellStyle name="强调文字颜色 5 3" xfId="2522"/>
    <cellStyle name="强调文字颜色 5 3 2" xfId="2523"/>
    <cellStyle name="强调文字颜色 5 3 2 2" xfId="2524"/>
    <cellStyle name="强调文字颜色 5 3 2 2 2" xfId="2525"/>
    <cellStyle name="强调文字颜色 5 3 2 2 2 2" xfId="6562"/>
    <cellStyle name="强调文字颜色 5 3 2 2 2 3" xfId="6561"/>
    <cellStyle name="强调文字颜色 5 3 2 2 3" xfId="6563"/>
    <cellStyle name="强调文字颜色 5 3 2 2 4" xfId="6560"/>
    <cellStyle name="强调文字颜色 5 3 2 3" xfId="2526"/>
    <cellStyle name="强调文字颜色 5 3 2 3 2" xfId="6565"/>
    <cellStyle name="强调文字颜色 5 3 2 3 3" xfId="6564"/>
    <cellStyle name="强调文字颜色 5 3 2 4" xfId="6566"/>
    <cellStyle name="强调文字颜色 5 3 2 5" xfId="6559"/>
    <cellStyle name="强调文字颜色 5 3 3" xfId="2527"/>
    <cellStyle name="强调文字颜色 5 3 3 2" xfId="2528"/>
    <cellStyle name="强调文字颜色 5 3 3 2 2" xfId="2529"/>
    <cellStyle name="强调文字颜色 5 3 3 2 2 2" xfId="6569"/>
    <cellStyle name="强调文字颜色 5 3 3 2 2 3" xfId="6568"/>
    <cellStyle name="强调文字颜色 5 3 3 2 3" xfId="6570"/>
    <cellStyle name="强调文字颜色 5 3 3 2 4" xfId="6567"/>
    <cellStyle name="强调文字颜色 5 3 3 3" xfId="2530"/>
    <cellStyle name="强调文字颜色 5 3 3 3 2" xfId="6572"/>
    <cellStyle name="强调文字颜色 5 3 3 3 3" xfId="6571"/>
    <cellStyle name="强调文字颜色 5 3 4" xfId="2531"/>
    <cellStyle name="强调文字颜色 5 3 4 2" xfId="2532"/>
    <cellStyle name="强调文字颜色 5 3 4 2 2" xfId="6575"/>
    <cellStyle name="强调文字颜色 5 3 4 2 3" xfId="6574"/>
    <cellStyle name="强调文字颜色 5 3 4 3" xfId="6576"/>
    <cellStyle name="强调文字颜色 5 3 4 4" xfId="6573"/>
    <cellStyle name="强调文字颜色 5 3 5" xfId="2533"/>
    <cellStyle name="强调文字颜色 5 3 5 2" xfId="6578"/>
    <cellStyle name="强调文字颜色 5 3 5 3" xfId="6577"/>
    <cellStyle name="强调文字颜色 5 4" xfId="2534"/>
    <cellStyle name="强调文字颜色 5 4 2" xfId="2535"/>
    <cellStyle name="强调文字颜色 5 4 2 2" xfId="2536"/>
    <cellStyle name="强调文字颜色 5 4 2 2 2" xfId="6582"/>
    <cellStyle name="强调文字颜色 5 4 2 2 3" xfId="6581"/>
    <cellStyle name="强调文字颜色 5 4 2 3" xfId="6583"/>
    <cellStyle name="强调文字颜色 5 4 2 4" xfId="6580"/>
    <cellStyle name="强调文字颜色 5 4 3" xfId="2537"/>
    <cellStyle name="强调文字颜色 5 4 3 2" xfId="6585"/>
    <cellStyle name="强调文字颜色 5 4 3 3" xfId="6584"/>
    <cellStyle name="强调文字颜色 5 4 4" xfId="6586"/>
    <cellStyle name="强调文字颜色 5 4 5" xfId="6579"/>
    <cellStyle name="强调文字颜色 5 5" xfId="2538"/>
    <cellStyle name="强调文字颜色 5 5 2" xfId="2539"/>
    <cellStyle name="强调文字颜色 5 5 2 2" xfId="6589"/>
    <cellStyle name="强调文字颜色 5 5 2 3" xfId="6588"/>
    <cellStyle name="强调文字颜色 5 5 3" xfId="6590"/>
    <cellStyle name="强调文字颜色 5 5 4" xfId="6587"/>
    <cellStyle name="强调文字颜色 6 2" xfId="2540"/>
    <cellStyle name="强调文字颜色 6 2 2" xfId="2541"/>
    <cellStyle name="强调文字颜色 6 2 2 2" xfId="2542"/>
    <cellStyle name="强调文字颜色 6 2 2 2 2" xfId="2543"/>
    <cellStyle name="强调文字颜色 6 2 2 2 2 2" xfId="6594"/>
    <cellStyle name="强调文字颜色 6 2 2 2 2 3" xfId="6593"/>
    <cellStyle name="强调文字颜色 6 2 2 2 3" xfId="6595"/>
    <cellStyle name="强调文字颜色 6 2 2 2 4" xfId="6592"/>
    <cellStyle name="强调文字颜色 6 2 2 3" xfId="2544"/>
    <cellStyle name="强调文字颜色 6 2 2 3 2" xfId="6597"/>
    <cellStyle name="强调文字颜色 6 2 2 3 3" xfId="6596"/>
    <cellStyle name="强调文字颜色 6 2 2 4" xfId="6598"/>
    <cellStyle name="强调文字颜色 6 2 2 5" xfId="6591"/>
    <cellStyle name="强调文字颜色 6 2 3" xfId="2545"/>
    <cellStyle name="强调文字颜色 6 2 3 2" xfId="2546"/>
    <cellStyle name="强调文字颜色 6 2 3 2 2" xfId="2547"/>
    <cellStyle name="强调文字颜色 6 2 3 2 2 2" xfId="6601"/>
    <cellStyle name="强调文字颜色 6 2 3 2 2 3" xfId="6600"/>
    <cellStyle name="强调文字颜色 6 2 3 2 3" xfId="6602"/>
    <cellStyle name="强调文字颜色 6 2 3 2 4" xfId="6599"/>
    <cellStyle name="强调文字颜色 6 2 3 3" xfId="2548"/>
    <cellStyle name="强调文字颜色 6 2 3 3 2" xfId="6604"/>
    <cellStyle name="强调文字颜色 6 2 3 3 3" xfId="6603"/>
    <cellStyle name="强调文字颜色 6 2 4" xfId="2549"/>
    <cellStyle name="强调文字颜色 6 2 4 2" xfId="2550"/>
    <cellStyle name="强调文字颜色 6 2 4 2 2" xfId="6607"/>
    <cellStyle name="强调文字颜色 6 2 4 2 3" xfId="6606"/>
    <cellStyle name="强调文字颜色 6 2 4 3" xfId="6608"/>
    <cellStyle name="强调文字颜色 6 2 4 4" xfId="6605"/>
    <cellStyle name="强调文字颜色 6 2 5" xfId="2551"/>
    <cellStyle name="强调文字颜色 6 2 5 2" xfId="2552"/>
    <cellStyle name="强调文字颜色 6 2 5 2 2" xfId="6611"/>
    <cellStyle name="强调文字颜色 6 2 5 2 3" xfId="6610"/>
    <cellStyle name="强调文字颜色 6 2 5 3" xfId="6612"/>
    <cellStyle name="强调文字颜色 6 2 5 4" xfId="6609"/>
    <cellStyle name="强调文字颜色 6 2 6" xfId="2553"/>
    <cellStyle name="强调文字颜色 6 2 6 2" xfId="6614"/>
    <cellStyle name="强调文字颜色 6 2 6 3" xfId="6613"/>
    <cellStyle name="强调文字颜色 6 3" xfId="2554"/>
    <cellStyle name="强调文字颜色 6 3 2" xfId="2555"/>
    <cellStyle name="强调文字颜色 6 3 2 2" xfId="2556"/>
    <cellStyle name="强调文字颜色 6 3 2 2 2" xfId="2557"/>
    <cellStyle name="强调文字颜色 6 3 2 2 2 2" xfId="6618"/>
    <cellStyle name="强调文字颜色 6 3 2 2 2 3" xfId="6617"/>
    <cellStyle name="强调文字颜色 6 3 2 2 3" xfId="6619"/>
    <cellStyle name="强调文字颜色 6 3 2 2 4" xfId="6616"/>
    <cellStyle name="强调文字颜色 6 3 2 3" xfId="2558"/>
    <cellStyle name="强调文字颜色 6 3 2 3 2" xfId="6621"/>
    <cellStyle name="强调文字颜色 6 3 2 3 3" xfId="6620"/>
    <cellStyle name="强调文字颜色 6 3 2 4" xfId="6622"/>
    <cellStyle name="强调文字颜色 6 3 2 5" xfId="6615"/>
    <cellStyle name="强调文字颜色 6 3 3" xfId="2559"/>
    <cellStyle name="强调文字颜色 6 3 3 2" xfId="2560"/>
    <cellStyle name="强调文字颜色 6 3 3 2 2" xfId="2561"/>
    <cellStyle name="强调文字颜色 6 3 3 2 2 2" xfId="6625"/>
    <cellStyle name="强调文字颜色 6 3 3 2 2 3" xfId="6624"/>
    <cellStyle name="强调文字颜色 6 3 3 2 3" xfId="6626"/>
    <cellStyle name="强调文字颜色 6 3 3 2 4" xfId="6623"/>
    <cellStyle name="强调文字颜色 6 3 3 3" xfId="2562"/>
    <cellStyle name="强调文字颜色 6 3 3 3 2" xfId="6628"/>
    <cellStyle name="强调文字颜色 6 3 3 3 3" xfId="6627"/>
    <cellStyle name="强调文字颜色 6 3 4" xfId="2563"/>
    <cellStyle name="强调文字颜色 6 3 4 2" xfId="2564"/>
    <cellStyle name="强调文字颜色 6 3 4 2 2" xfId="6631"/>
    <cellStyle name="强调文字颜色 6 3 4 2 3" xfId="6630"/>
    <cellStyle name="强调文字颜色 6 3 4 3" xfId="6632"/>
    <cellStyle name="强调文字颜色 6 3 4 4" xfId="6629"/>
    <cellStyle name="强调文字颜色 6 3 5" xfId="2565"/>
    <cellStyle name="强调文字颜色 6 3 5 2" xfId="6634"/>
    <cellStyle name="强调文字颜色 6 3 5 3" xfId="6633"/>
    <cellStyle name="强调文字颜色 6 4" xfId="2566"/>
    <cellStyle name="强调文字颜色 6 4 2" xfId="2567"/>
    <cellStyle name="强调文字颜色 6 4 2 2" xfId="2568"/>
    <cellStyle name="强调文字颜色 6 4 2 2 2" xfId="6638"/>
    <cellStyle name="强调文字颜色 6 4 2 2 3" xfId="6637"/>
    <cellStyle name="强调文字颜色 6 4 2 3" xfId="6639"/>
    <cellStyle name="强调文字颜色 6 4 2 4" xfId="6636"/>
    <cellStyle name="强调文字颜色 6 4 3" xfId="2569"/>
    <cellStyle name="强调文字颜色 6 4 3 2" xfId="6641"/>
    <cellStyle name="强调文字颜色 6 4 3 3" xfId="6640"/>
    <cellStyle name="强调文字颜色 6 4 4" xfId="6642"/>
    <cellStyle name="强调文字颜色 6 4 5" xfId="6635"/>
    <cellStyle name="强调文字颜色 6 5" xfId="2570"/>
    <cellStyle name="强调文字颜色 6 5 2" xfId="2571"/>
    <cellStyle name="强调文字颜色 6 5 2 2" xfId="6645"/>
    <cellStyle name="强调文字颜色 6 5 2 3" xfId="6644"/>
    <cellStyle name="强调文字颜色 6 5 3" xfId="6646"/>
    <cellStyle name="强调文字颜色 6 5 4" xfId="6643"/>
    <cellStyle name="鱔? [0]_?旋褻霜紫 ONAL " xfId="2572"/>
    <cellStyle name="鱔?_?旋褻霜紫 ONAL " xfId="2573"/>
    <cellStyle name="鱔 [0]_95" xfId="2574"/>
    <cellStyle name="鱔_95" xfId="2575"/>
    <cellStyle name="适中" xfId="2576" builtinId="28" customBuiltin="1"/>
    <cellStyle name="适中 2" xfId="2577"/>
    <cellStyle name="适中 2 2" xfId="2578"/>
    <cellStyle name="适中 2 2 2" xfId="2579"/>
    <cellStyle name="适中 2 2 2 2" xfId="2580"/>
    <cellStyle name="适中 2 2 2 2 2" xfId="6649"/>
    <cellStyle name="适中 2 2 2 2 3" xfId="6648"/>
    <cellStyle name="适中 2 2 2 3" xfId="6650"/>
    <cellStyle name="适中 2 2 2 4" xfId="6647"/>
    <cellStyle name="适中 2 2 3" xfId="2581"/>
    <cellStyle name="适中 2 2 3 2" xfId="6651"/>
    <cellStyle name="适中 2 2 3 3" xfId="2757"/>
    <cellStyle name="适中 2 2 4" xfId="6652"/>
    <cellStyle name="适中 2 2 5" xfId="6653"/>
    <cellStyle name="适中 2 2 6" xfId="6654"/>
    <cellStyle name="适中 2 2 7" xfId="2745"/>
    <cellStyle name="适中 2 3" xfId="2582"/>
    <cellStyle name="适中 2 3 2" xfId="2583"/>
    <cellStyle name="适中 2 3 2 2" xfId="2584"/>
    <cellStyle name="适中 2 3 2 2 2" xfId="6657"/>
    <cellStyle name="适中 2 3 2 2 3" xfId="6656"/>
    <cellStyle name="适中 2 3 2 3" xfId="6658"/>
    <cellStyle name="适中 2 3 2 4" xfId="6655"/>
    <cellStyle name="适中 2 3 3" xfId="2585"/>
    <cellStyle name="适中 2 3 3 2" xfId="6659"/>
    <cellStyle name="适中 2 3 3 3" xfId="2760"/>
    <cellStyle name="适中 2 3 4" xfId="6660"/>
    <cellStyle name="适中 2 3 5" xfId="6661"/>
    <cellStyle name="适中 2 3 6" xfId="6662"/>
    <cellStyle name="适中 2 3 7" xfId="7176"/>
    <cellStyle name="适中 2 4" xfId="2586"/>
    <cellStyle name="适中 2 4 2" xfId="2587"/>
    <cellStyle name="适中 2 4 2 2" xfId="6665"/>
    <cellStyle name="适中 2 4 2 3" xfId="6664"/>
    <cellStyle name="适中 2 4 3" xfId="6666"/>
    <cellStyle name="适中 2 4 4" xfId="6663"/>
    <cellStyle name="适中 2 5" xfId="2588"/>
    <cellStyle name="适中 2 5 2" xfId="2589"/>
    <cellStyle name="适中 2 5 2 2" xfId="6669"/>
    <cellStyle name="适中 2 5 2 3" xfId="6668"/>
    <cellStyle name="适中 2 5 3" xfId="6670"/>
    <cellStyle name="适中 2 5 4" xfId="6667"/>
    <cellStyle name="适中 2 6" xfId="2590"/>
    <cellStyle name="适中 2 6 2" xfId="6672"/>
    <cellStyle name="适中 2 6 3" xfId="6671"/>
    <cellStyle name="适中 2 7" xfId="6673"/>
    <cellStyle name="适中 2 8" xfId="6674"/>
    <cellStyle name="适中 2 9" xfId="6675"/>
    <cellStyle name="适中 2_华夏时报-宽银幕影院资源列表_7" xfId="11785"/>
    <cellStyle name="适中 3" xfId="2591"/>
    <cellStyle name="适中 3 2" xfId="2592"/>
    <cellStyle name="适中 3 2 2" xfId="2593"/>
    <cellStyle name="适中 3 2 2 2" xfId="2594"/>
    <cellStyle name="适中 3 2 2 2 2" xfId="6678"/>
    <cellStyle name="适中 3 2 2 2 3" xfId="6677"/>
    <cellStyle name="适中 3 2 2 3" xfId="6679"/>
    <cellStyle name="适中 3 2 2 4" xfId="6676"/>
    <cellStyle name="适中 3 2 3" xfId="2595"/>
    <cellStyle name="适中 3 2 3 2" xfId="6681"/>
    <cellStyle name="适中 3 2 3 3" xfId="6680"/>
    <cellStyle name="适中 3 2 4" xfId="6682"/>
    <cellStyle name="适中 3 2 5" xfId="2756"/>
    <cellStyle name="适中 3 3" xfId="2596"/>
    <cellStyle name="适中 3 3 2" xfId="2597"/>
    <cellStyle name="适中 3 3 2 2" xfId="2598"/>
    <cellStyle name="适中 3 3 2 2 2" xfId="6685"/>
    <cellStyle name="适中 3 3 2 2 3" xfId="6684"/>
    <cellStyle name="适中 3 3 2 3" xfId="6686"/>
    <cellStyle name="适中 3 3 2 4" xfId="6683"/>
    <cellStyle name="适中 3 3 3" xfId="2599"/>
    <cellStyle name="适中 3 3 3 2" xfId="6687"/>
    <cellStyle name="适中 3 3 3 3" xfId="2759"/>
    <cellStyle name="适中 3 3 4" xfId="6688"/>
    <cellStyle name="适中 3 3 5" xfId="6689"/>
    <cellStyle name="适中 3 3 6" xfId="6690"/>
    <cellStyle name="适中 3 4" xfId="2600"/>
    <cellStyle name="适中 3 4 2" xfId="2601"/>
    <cellStyle name="适中 3 4 2 2" xfId="6693"/>
    <cellStyle name="适中 3 4 2 3" xfId="6692"/>
    <cellStyle name="适中 3 4 3" xfId="6694"/>
    <cellStyle name="适中 3 4 3 2" xfId="6695"/>
    <cellStyle name="适中 3 4 4" xfId="6691"/>
    <cellStyle name="适中 3 5" xfId="2602"/>
    <cellStyle name="适中 3 5 2" xfId="6697"/>
    <cellStyle name="适中 3 5 3" xfId="6696"/>
    <cellStyle name="适中 3 6" xfId="6698"/>
    <cellStyle name="适中 3 7" xfId="6699"/>
    <cellStyle name="适中 3 8" xfId="6700"/>
    <cellStyle name="适中 3_华夏时报-宽银幕影院资源列表_3" xfId="11786"/>
    <cellStyle name="适中 4" xfId="2603"/>
    <cellStyle name="适中 4 2" xfId="2604"/>
    <cellStyle name="适中 4 2 2" xfId="2605"/>
    <cellStyle name="适中 4 2 2 2" xfId="6704"/>
    <cellStyle name="适中 4 2 2 3" xfId="6703"/>
    <cellStyle name="适中 4 2 3" xfId="6705"/>
    <cellStyle name="适中 4 2 4" xfId="6702"/>
    <cellStyle name="适中 4 3" xfId="2606"/>
    <cellStyle name="适中 4 3 2" xfId="6707"/>
    <cellStyle name="适中 4 3 3" xfId="6706"/>
    <cellStyle name="适中 4 4" xfId="6708"/>
    <cellStyle name="适中 4 5" xfId="6701"/>
    <cellStyle name="适中 5" xfId="2607"/>
    <cellStyle name="适中 5 2" xfId="2608"/>
    <cellStyle name="适中 5 2 2" xfId="6711"/>
    <cellStyle name="适中 5 2 3" xfId="6710"/>
    <cellStyle name="适中 5 3" xfId="6712"/>
    <cellStyle name="适中 5 4" xfId="6709"/>
    <cellStyle name="适中 6" xfId="2609"/>
    <cellStyle name="适中 6 2" xfId="6714"/>
    <cellStyle name="适中 6 3" xfId="6713"/>
    <cellStyle name="适中 7" xfId="6715"/>
    <cellStyle name="输出" xfId="2610" builtinId="21" customBuiltin="1"/>
    <cellStyle name="输出 2" xfId="2611"/>
    <cellStyle name="输出 2 2" xfId="2612"/>
    <cellStyle name="输出 2 2 2" xfId="2613"/>
    <cellStyle name="输出 2 2 2 2" xfId="2614"/>
    <cellStyle name="输出 2 2 2 2 2" xfId="6719"/>
    <cellStyle name="输出 2 2 2 2 2 2" xfId="4872"/>
    <cellStyle name="输出 2 2 2 2 2 2 2" xfId="7521"/>
    <cellStyle name="输出 2 2 2 2 2 2 2 2" xfId="10199"/>
    <cellStyle name="输出 2 2 2 2 2 2 2 3" xfId="11203"/>
    <cellStyle name="输出 2 2 2 2 2 2 2 4" xfId="8779"/>
    <cellStyle name="输出 2 2 2 2 2 2 3" xfId="9406"/>
    <cellStyle name="输出 2 2 2 2 2 2 4" xfId="9394"/>
    <cellStyle name="输出 2 2 2 2 2 2 5" xfId="8030"/>
    <cellStyle name="输出 2 2 2 2 2 3" xfId="7709"/>
    <cellStyle name="输出 2 2 2 2 2 3 2" xfId="10380"/>
    <cellStyle name="输出 2 2 2 2 2 3 3" xfId="11384"/>
    <cellStyle name="输出 2 2 2 2 2 3 4" xfId="8962"/>
    <cellStyle name="输出 2 2 2 2 3" xfId="6718"/>
    <cellStyle name="输出 2 2 2 2 3 2" xfId="7708"/>
    <cellStyle name="输出 2 2 2 2 3 2 2" xfId="10379"/>
    <cellStyle name="输出 2 2 2 2 3 2 3" xfId="11383"/>
    <cellStyle name="输出 2 2 2 2 3 2 4" xfId="8961"/>
    <cellStyle name="输出 2 2 2 2 3 3" xfId="7295"/>
    <cellStyle name="输出 2 2 2 2 3 3 2" xfId="9981"/>
    <cellStyle name="输出 2 2 2 2 3 3 3" xfId="10985"/>
    <cellStyle name="输出 2 2 2 2 3 3 4" xfId="8559"/>
    <cellStyle name="输出 2 2 2 2 4" xfId="4863"/>
    <cellStyle name="输出 2 2 2 2 4 2" xfId="7520"/>
    <cellStyle name="输出 2 2 2 2 4 2 2" xfId="10198"/>
    <cellStyle name="输出 2 2 2 2 4 2 3" xfId="11202"/>
    <cellStyle name="输出 2 2 2 2 4 2 4" xfId="8778"/>
    <cellStyle name="输出 2 2 2 2 4 3" xfId="9405"/>
    <cellStyle name="输出 2 2 2 2 4 4" xfId="9395"/>
    <cellStyle name="输出 2 2 2 2 4 5" xfId="8029"/>
    <cellStyle name="输出 2 2 2 2 5" xfId="7479"/>
    <cellStyle name="输出 2 2 2 2 5 2" xfId="10161"/>
    <cellStyle name="输出 2 2 2 2 5 3" xfId="11165"/>
    <cellStyle name="输出 2 2 2 2 5 4" xfId="8739"/>
    <cellStyle name="输出 2 2 2 3" xfId="6720"/>
    <cellStyle name="输出 2 2 2 3 2" xfId="4883"/>
    <cellStyle name="输出 2 2 2 3 2 2" xfId="7522"/>
    <cellStyle name="输出 2 2 2 3 2 2 2" xfId="10200"/>
    <cellStyle name="输出 2 2 2 3 2 2 3" xfId="11204"/>
    <cellStyle name="输出 2 2 2 3 2 2 4" xfId="8780"/>
    <cellStyle name="输出 2 2 2 3 2 3" xfId="9407"/>
    <cellStyle name="输出 2 2 2 3 2 4" xfId="9311"/>
    <cellStyle name="输出 2 2 2 3 2 5" xfId="8031"/>
    <cellStyle name="输出 2 2 2 3 3" xfId="7710"/>
    <cellStyle name="输出 2 2 2 3 3 2" xfId="10381"/>
    <cellStyle name="输出 2 2 2 3 3 3" xfId="11385"/>
    <cellStyle name="输出 2 2 2 3 3 4" xfId="8963"/>
    <cellStyle name="输出 2 2 2 4" xfId="6717"/>
    <cellStyle name="输出 2 2 2 4 2" xfId="7707"/>
    <cellStyle name="输出 2 2 2 4 2 2" xfId="10378"/>
    <cellStyle name="输出 2 2 2 4 2 3" xfId="11382"/>
    <cellStyle name="输出 2 2 2 4 2 4" xfId="8960"/>
    <cellStyle name="输出 2 2 2 4 3" xfId="7296"/>
    <cellStyle name="输出 2 2 2 4 3 2" xfId="9982"/>
    <cellStyle name="输出 2 2 2 4 3 3" xfId="10986"/>
    <cellStyle name="输出 2 2 2 4 3 4" xfId="8560"/>
    <cellStyle name="输出 2 2 2 5" xfId="4862"/>
    <cellStyle name="输出 2 2 2 5 2" xfId="7519"/>
    <cellStyle name="输出 2 2 2 5 2 2" xfId="10197"/>
    <cellStyle name="输出 2 2 2 5 2 3" xfId="11201"/>
    <cellStyle name="输出 2 2 2 5 2 4" xfId="8777"/>
    <cellStyle name="输出 2 2 2 5 3" xfId="9404"/>
    <cellStyle name="输出 2 2 2 5 4" xfId="9312"/>
    <cellStyle name="输出 2 2 2 5 5" xfId="8028"/>
    <cellStyle name="输出 2 2 2 6" xfId="7478"/>
    <cellStyle name="输出 2 2 2 6 2" xfId="10160"/>
    <cellStyle name="输出 2 2 2 6 3" xfId="11164"/>
    <cellStyle name="输出 2 2 2 6 4" xfId="8738"/>
    <cellStyle name="输出 2 2 3" xfId="2615"/>
    <cellStyle name="输出 2 2 3 2" xfId="6722"/>
    <cellStyle name="输出 2 2 3 2 2" xfId="4913"/>
    <cellStyle name="输出 2 2 3 2 2 2" xfId="7524"/>
    <cellStyle name="输出 2 2 3 2 2 2 2" xfId="10202"/>
    <cellStyle name="输出 2 2 3 2 2 2 3" xfId="11206"/>
    <cellStyle name="输出 2 2 3 2 2 2 4" xfId="8782"/>
    <cellStyle name="输出 2 2 3 2 2 3" xfId="9409"/>
    <cellStyle name="输出 2 2 3 2 2 4" xfId="9393"/>
    <cellStyle name="输出 2 2 3 2 2 5" xfId="8033"/>
    <cellStyle name="输出 2 2 3 2 3" xfId="7712"/>
    <cellStyle name="输出 2 2 3 2 3 2" xfId="10383"/>
    <cellStyle name="输出 2 2 3 2 3 3" xfId="11387"/>
    <cellStyle name="输出 2 2 3 2 3 4" xfId="8965"/>
    <cellStyle name="输出 2 2 3 3" xfId="6721"/>
    <cellStyle name="输出 2 2 3 3 2" xfId="7711"/>
    <cellStyle name="输出 2 2 3 3 2 2" xfId="10382"/>
    <cellStyle name="输出 2 2 3 3 2 3" xfId="11386"/>
    <cellStyle name="输出 2 2 3 3 2 4" xfId="8964"/>
    <cellStyle name="输出 2 2 3 3 3" xfId="7297"/>
    <cellStyle name="输出 2 2 3 3 3 2" xfId="9983"/>
    <cellStyle name="输出 2 2 3 3 3 3" xfId="10987"/>
    <cellStyle name="输出 2 2 3 3 3 4" xfId="8561"/>
    <cellStyle name="输出 2 2 3 4" xfId="4898"/>
    <cellStyle name="输出 2 2 3 4 2" xfId="7523"/>
    <cellStyle name="输出 2 2 3 4 2 2" xfId="10201"/>
    <cellStyle name="输出 2 2 3 4 2 3" xfId="11205"/>
    <cellStyle name="输出 2 2 3 4 2 4" xfId="8781"/>
    <cellStyle name="输出 2 2 3 4 3" xfId="9408"/>
    <cellStyle name="输出 2 2 3 4 4" xfId="9310"/>
    <cellStyle name="输出 2 2 3 4 5" xfId="8032"/>
    <cellStyle name="输出 2 2 3 5" xfId="7480"/>
    <cellStyle name="输出 2 2 3 5 2" xfId="10162"/>
    <cellStyle name="输出 2 2 3 5 3" xfId="11166"/>
    <cellStyle name="输出 2 2 3 5 4" xfId="8740"/>
    <cellStyle name="输出 2 2 4" xfId="6723"/>
    <cellStyle name="输出 2 2 4 2" xfId="4928"/>
    <cellStyle name="输出 2 2 4 2 2" xfId="7525"/>
    <cellStyle name="输出 2 2 4 2 2 2" xfId="10203"/>
    <cellStyle name="输出 2 2 4 2 2 3" xfId="11207"/>
    <cellStyle name="输出 2 2 4 2 2 4" xfId="8783"/>
    <cellStyle name="输出 2 2 4 2 3" xfId="9410"/>
    <cellStyle name="输出 2 2 4 2 4" xfId="9392"/>
    <cellStyle name="输出 2 2 4 2 5" xfId="8034"/>
    <cellStyle name="输出 2 2 4 3" xfId="7713"/>
    <cellStyle name="输出 2 2 4 3 2" xfId="10384"/>
    <cellStyle name="输出 2 2 4 3 3" xfId="11388"/>
    <cellStyle name="输出 2 2 4 3 4" xfId="8966"/>
    <cellStyle name="输出 2 2 5" xfId="6716"/>
    <cellStyle name="输出 2 2 5 2" xfId="7706"/>
    <cellStyle name="输出 2 2 5 2 2" xfId="10377"/>
    <cellStyle name="输出 2 2 5 2 3" xfId="11381"/>
    <cellStyle name="输出 2 2 5 2 4" xfId="8959"/>
    <cellStyle name="输出 2 2 5 3" xfId="7298"/>
    <cellStyle name="输出 2 2 5 3 2" xfId="9984"/>
    <cellStyle name="输出 2 2 5 3 3" xfId="10988"/>
    <cellStyle name="输出 2 2 5 3 4" xfId="8562"/>
    <cellStyle name="输出 2 2 6" xfId="4833"/>
    <cellStyle name="输出 2 2 6 2" xfId="7518"/>
    <cellStyle name="输出 2 2 6 2 2" xfId="10196"/>
    <cellStyle name="输出 2 2 6 2 3" xfId="11200"/>
    <cellStyle name="输出 2 2 6 2 4" xfId="8776"/>
    <cellStyle name="输出 2 2 6 3" xfId="9403"/>
    <cellStyle name="输出 2 2 6 4" xfId="9313"/>
    <cellStyle name="输出 2 2 6 5" xfId="8027"/>
    <cellStyle name="输出 2 2 7" xfId="7477"/>
    <cellStyle name="输出 2 2 7 2" xfId="10159"/>
    <cellStyle name="输出 2 2 7 3" xfId="11163"/>
    <cellStyle name="输出 2 2 7 4" xfId="8737"/>
    <cellStyle name="输出 2 3" xfId="2616"/>
    <cellStyle name="输出 2 3 2" xfId="2617"/>
    <cellStyle name="输出 2 3 2 2" xfId="2618"/>
    <cellStyle name="输出 2 3 2 2 2" xfId="6726"/>
    <cellStyle name="输出 2 3 2 2 2 2" xfId="4982"/>
    <cellStyle name="输出 2 3 2 2 2 2 2" xfId="7529"/>
    <cellStyle name="输出 2 3 2 2 2 2 2 2" xfId="10207"/>
    <cellStyle name="输出 2 3 2 2 2 2 2 3" xfId="11211"/>
    <cellStyle name="输出 2 3 2 2 2 2 2 4" xfId="8787"/>
    <cellStyle name="输出 2 3 2 2 2 2 3" xfId="9414"/>
    <cellStyle name="输出 2 3 2 2 2 2 4" xfId="9388"/>
    <cellStyle name="输出 2 3 2 2 2 2 5" xfId="8038"/>
    <cellStyle name="输出 2 3 2 2 2 3" xfId="7716"/>
    <cellStyle name="输出 2 3 2 2 2 3 2" xfId="10387"/>
    <cellStyle name="输出 2 3 2 2 2 3 3" xfId="11391"/>
    <cellStyle name="输出 2 3 2 2 2 3 4" xfId="8969"/>
    <cellStyle name="输出 2 3 2 2 3" xfId="6725"/>
    <cellStyle name="输出 2 3 2 2 3 2" xfId="7715"/>
    <cellStyle name="输出 2 3 2 2 3 2 2" xfId="10386"/>
    <cellStyle name="输出 2 3 2 2 3 2 3" xfId="11390"/>
    <cellStyle name="输出 2 3 2 2 3 2 4" xfId="8968"/>
    <cellStyle name="输出 2 3 2 2 3 3" xfId="7299"/>
    <cellStyle name="输出 2 3 2 2 3 3 2" xfId="9985"/>
    <cellStyle name="输出 2 3 2 2 3 3 3" xfId="10989"/>
    <cellStyle name="输出 2 3 2 2 3 3 4" xfId="8563"/>
    <cellStyle name="输出 2 3 2 2 4" xfId="4973"/>
    <cellStyle name="输出 2 3 2 2 4 2" xfId="7528"/>
    <cellStyle name="输出 2 3 2 2 4 2 2" xfId="10206"/>
    <cellStyle name="输出 2 3 2 2 4 2 3" xfId="11210"/>
    <cellStyle name="输出 2 3 2 2 4 2 4" xfId="8786"/>
    <cellStyle name="输出 2 3 2 2 4 3" xfId="9413"/>
    <cellStyle name="输出 2 3 2 2 4 4" xfId="9389"/>
    <cellStyle name="输出 2 3 2 2 4 5" xfId="8037"/>
    <cellStyle name="输出 2 3 2 2 5" xfId="7483"/>
    <cellStyle name="输出 2 3 2 2 5 2" xfId="10165"/>
    <cellStyle name="输出 2 3 2 2 5 3" xfId="11169"/>
    <cellStyle name="输出 2 3 2 2 5 4" xfId="8743"/>
    <cellStyle name="输出 2 3 2 3" xfId="6727"/>
    <cellStyle name="输出 2 3 2 3 2" xfId="4993"/>
    <cellStyle name="输出 2 3 2 3 2 2" xfId="7530"/>
    <cellStyle name="输出 2 3 2 3 2 2 2" xfId="10208"/>
    <cellStyle name="输出 2 3 2 3 2 2 3" xfId="11212"/>
    <cellStyle name="输出 2 3 2 3 2 2 4" xfId="8788"/>
    <cellStyle name="输出 2 3 2 3 2 3" xfId="9415"/>
    <cellStyle name="输出 2 3 2 3 2 4" xfId="9387"/>
    <cellStyle name="输出 2 3 2 3 2 5" xfId="8039"/>
    <cellStyle name="输出 2 3 2 3 3" xfId="7717"/>
    <cellStyle name="输出 2 3 2 3 3 2" xfId="10388"/>
    <cellStyle name="输出 2 3 2 3 3 3" xfId="11392"/>
    <cellStyle name="输出 2 3 2 3 3 4" xfId="8970"/>
    <cellStyle name="输出 2 3 2 4" xfId="6724"/>
    <cellStyle name="输出 2 3 2 4 2" xfId="7714"/>
    <cellStyle name="输出 2 3 2 4 2 2" xfId="10385"/>
    <cellStyle name="输出 2 3 2 4 2 3" xfId="11389"/>
    <cellStyle name="输出 2 3 2 4 2 4" xfId="8967"/>
    <cellStyle name="输出 2 3 2 4 3" xfId="7300"/>
    <cellStyle name="输出 2 3 2 4 3 2" xfId="9986"/>
    <cellStyle name="输出 2 3 2 4 3 3" xfId="10990"/>
    <cellStyle name="输出 2 3 2 4 3 4" xfId="8564"/>
    <cellStyle name="输出 2 3 2 5" xfId="4958"/>
    <cellStyle name="输出 2 3 2 5 2" xfId="7527"/>
    <cellStyle name="输出 2 3 2 5 2 2" xfId="10205"/>
    <cellStyle name="输出 2 3 2 5 2 3" xfId="11209"/>
    <cellStyle name="输出 2 3 2 5 2 4" xfId="8785"/>
    <cellStyle name="输出 2 3 2 5 3" xfId="9412"/>
    <cellStyle name="输出 2 3 2 5 4" xfId="9390"/>
    <cellStyle name="输出 2 3 2 5 5" xfId="8036"/>
    <cellStyle name="输出 2 3 2 6" xfId="7482"/>
    <cellStyle name="输出 2 3 2 6 2" xfId="10164"/>
    <cellStyle name="输出 2 3 2 6 3" xfId="11168"/>
    <cellStyle name="输出 2 3 2 6 4" xfId="8742"/>
    <cellStyle name="输出 2 3 3" xfId="2619"/>
    <cellStyle name="输出 2 3 3 2" xfId="6729"/>
    <cellStyle name="输出 2 3 3 2 2" xfId="5023"/>
    <cellStyle name="输出 2 3 3 2 2 2" xfId="7532"/>
    <cellStyle name="输出 2 3 3 2 2 2 2" xfId="10210"/>
    <cellStyle name="输出 2 3 3 2 2 2 3" xfId="11214"/>
    <cellStyle name="输出 2 3 3 2 2 2 4" xfId="8790"/>
    <cellStyle name="输出 2 3 3 2 2 3" xfId="9418"/>
    <cellStyle name="输出 2 3 3 2 2 4" xfId="9308"/>
    <cellStyle name="输出 2 3 3 2 2 5" xfId="8041"/>
    <cellStyle name="输出 2 3 3 2 3" xfId="7719"/>
    <cellStyle name="输出 2 3 3 2 3 2" xfId="10390"/>
    <cellStyle name="输出 2 3 3 2 3 3" xfId="11394"/>
    <cellStyle name="输出 2 3 3 2 3 4" xfId="8972"/>
    <cellStyle name="输出 2 3 3 3" xfId="6728"/>
    <cellStyle name="输出 2 3 3 3 2" xfId="7718"/>
    <cellStyle name="输出 2 3 3 3 2 2" xfId="10389"/>
    <cellStyle name="输出 2 3 3 3 2 3" xfId="11393"/>
    <cellStyle name="输出 2 3 3 3 2 4" xfId="8971"/>
    <cellStyle name="输出 2 3 3 3 3" xfId="7301"/>
    <cellStyle name="输出 2 3 3 3 3 2" xfId="9987"/>
    <cellStyle name="输出 2 3 3 3 3 3" xfId="10991"/>
    <cellStyle name="输出 2 3 3 3 3 4" xfId="8565"/>
    <cellStyle name="输出 2 3 3 4" xfId="5008"/>
    <cellStyle name="输出 2 3 3 4 2" xfId="7531"/>
    <cellStyle name="输出 2 3 3 4 2 2" xfId="10209"/>
    <cellStyle name="输出 2 3 3 4 2 3" xfId="11213"/>
    <cellStyle name="输出 2 3 3 4 2 4" xfId="8789"/>
    <cellStyle name="输出 2 3 3 4 3" xfId="9416"/>
    <cellStyle name="输出 2 3 3 4 4" xfId="9309"/>
    <cellStyle name="输出 2 3 3 4 5" xfId="8040"/>
    <cellStyle name="输出 2 3 3 5" xfId="7484"/>
    <cellStyle name="输出 2 3 3 5 2" xfId="10166"/>
    <cellStyle name="输出 2 3 3 5 3" xfId="11170"/>
    <cellStyle name="输出 2 3 3 5 4" xfId="8744"/>
    <cellStyle name="输出 2 3 4" xfId="4943"/>
    <cellStyle name="输出 2 3 4 2" xfId="7526"/>
    <cellStyle name="输出 2 3 4 2 2" xfId="10204"/>
    <cellStyle name="输出 2 3 4 2 3" xfId="11208"/>
    <cellStyle name="输出 2 3 4 2 4" xfId="8784"/>
    <cellStyle name="输出 2 3 4 3" xfId="9411"/>
    <cellStyle name="输出 2 3 4 4" xfId="9391"/>
    <cellStyle name="输出 2 3 4 5" xfId="8035"/>
    <cellStyle name="输出 2 3 5" xfId="7481"/>
    <cellStyle name="输出 2 3 5 2" xfId="10163"/>
    <cellStyle name="输出 2 3 5 3" xfId="11167"/>
    <cellStyle name="输出 2 3 5 4" xfId="8741"/>
    <cellStyle name="输出 2 4" xfId="2620"/>
    <cellStyle name="输出 2 4 2" xfId="2621"/>
    <cellStyle name="输出 2 4 2 2" xfId="6732"/>
    <cellStyle name="输出 2 4 2 2 2" xfId="5068"/>
    <cellStyle name="输出 2 4 2 2 2 2" xfId="7535"/>
    <cellStyle name="输出 2 4 2 2 2 2 2" xfId="10213"/>
    <cellStyle name="输出 2 4 2 2 2 2 3" xfId="11217"/>
    <cellStyle name="输出 2 4 2 2 2 2 4" xfId="8793"/>
    <cellStyle name="输出 2 4 2 2 2 3" xfId="9422"/>
    <cellStyle name="输出 2 4 2 2 2 4" xfId="9306"/>
    <cellStyle name="输出 2 4 2 2 2 5" xfId="8044"/>
    <cellStyle name="输出 2 4 2 2 3" xfId="7722"/>
    <cellStyle name="输出 2 4 2 2 3 2" xfId="10393"/>
    <cellStyle name="输出 2 4 2 2 3 3" xfId="11397"/>
    <cellStyle name="输出 2 4 2 2 3 4" xfId="8975"/>
    <cellStyle name="输出 2 4 2 3" xfId="6731"/>
    <cellStyle name="输出 2 4 2 3 2" xfId="7721"/>
    <cellStyle name="输出 2 4 2 3 2 2" xfId="10392"/>
    <cellStyle name="输出 2 4 2 3 2 3" xfId="11396"/>
    <cellStyle name="输出 2 4 2 3 2 4" xfId="8974"/>
    <cellStyle name="输出 2 4 2 3 3" xfId="7302"/>
    <cellStyle name="输出 2 4 2 3 3 2" xfId="9988"/>
    <cellStyle name="输出 2 4 2 3 3 3" xfId="10992"/>
    <cellStyle name="输出 2 4 2 3 3 4" xfId="8566"/>
    <cellStyle name="输出 2 4 2 4" xfId="5053"/>
    <cellStyle name="输出 2 4 2 4 2" xfId="7534"/>
    <cellStyle name="输出 2 4 2 4 2 2" xfId="10212"/>
    <cellStyle name="输出 2 4 2 4 2 3" xfId="11216"/>
    <cellStyle name="输出 2 4 2 4 2 4" xfId="8792"/>
    <cellStyle name="输出 2 4 2 4 3" xfId="9421"/>
    <cellStyle name="输出 2 4 2 4 4" xfId="9386"/>
    <cellStyle name="输出 2 4 2 4 5" xfId="8043"/>
    <cellStyle name="输出 2 4 2 5" xfId="7486"/>
    <cellStyle name="输出 2 4 2 5 2" xfId="10168"/>
    <cellStyle name="输出 2 4 2 5 3" xfId="11172"/>
    <cellStyle name="输出 2 4 2 5 4" xfId="8746"/>
    <cellStyle name="输出 2 4 3" xfId="6733"/>
    <cellStyle name="输出 2 4 3 2" xfId="2743"/>
    <cellStyle name="输出 2 4 3 2 2" xfId="7510"/>
    <cellStyle name="输出 2 4 3 2 2 2" xfId="10191"/>
    <cellStyle name="输出 2 4 3 2 2 3" xfId="11195"/>
    <cellStyle name="输出 2 4 3 2 2 4" xfId="8769"/>
    <cellStyle name="输出 2 4 3 2 3" xfId="9318"/>
    <cellStyle name="输出 2 4 3 2 4" xfId="9419"/>
    <cellStyle name="输出 2 4 3 2 5" xfId="8020"/>
    <cellStyle name="输出 2 4 3 3" xfId="7723"/>
    <cellStyle name="输出 2 4 3 3 2" xfId="10394"/>
    <cellStyle name="输出 2 4 3 3 3" xfId="11398"/>
    <cellStyle name="输出 2 4 3 3 4" xfId="8976"/>
    <cellStyle name="输出 2 4 4" xfId="6730"/>
    <cellStyle name="输出 2 4 4 2" xfId="7720"/>
    <cellStyle name="输出 2 4 4 2 2" xfId="10391"/>
    <cellStyle name="输出 2 4 4 2 3" xfId="11395"/>
    <cellStyle name="输出 2 4 4 2 4" xfId="8973"/>
    <cellStyle name="输出 2 4 4 3" xfId="7303"/>
    <cellStyle name="输出 2 4 4 3 2" xfId="9989"/>
    <cellStyle name="输出 2 4 4 3 3" xfId="10993"/>
    <cellStyle name="输出 2 4 4 3 4" xfId="8567"/>
    <cellStyle name="输出 2 4 5" xfId="5038"/>
    <cellStyle name="输出 2 4 5 2" xfId="7533"/>
    <cellStyle name="输出 2 4 5 2 2" xfId="10211"/>
    <cellStyle name="输出 2 4 5 2 3" xfId="11215"/>
    <cellStyle name="输出 2 4 5 2 4" xfId="8791"/>
    <cellStyle name="输出 2 4 5 3" xfId="9420"/>
    <cellStyle name="输出 2 4 5 4" xfId="9307"/>
    <cellStyle name="输出 2 4 5 5" xfId="8042"/>
    <cellStyle name="输出 2 4 6" xfId="7485"/>
    <cellStyle name="输出 2 4 6 2" xfId="10167"/>
    <cellStyle name="输出 2 4 6 3" xfId="11171"/>
    <cellStyle name="输出 2 4 6 4" xfId="8745"/>
    <cellStyle name="输出 2 5" xfId="2622"/>
    <cellStyle name="输出 2 5 2" xfId="2623"/>
    <cellStyle name="输出 2 5 2 2" xfId="6736"/>
    <cellStyle name="输出 2 5 2 2 2" xfId="5211"/>
    <cellStyle name="输出 2 5 2 2 2 2" xfId="7543"/>
    <cellStyle name="输出 2 5 2 2 2 2 2" xfId="10216"/>
    <cellStyle name="输出 2 5 2 2 2 2 3" xfId="11220"/>
    <cellStyle name="输出 2 5 2 2 2 2 4" xfId="8797"/>
    <cellStyle name="输出 2 5 2 2 2 3" xfId="9430"/>
    <cellStyle name="输出 2 5 2 2 2 4" xfId="9305"/>
    <cellStyle name="输出 2 5 2 2 2 5" xfId="8048"/>
    <cellStyle name="输出 2 5 2 2 3" xfId="7726"/>
    <cellStyle name="输出 2 5 2 2 3 2" xfId="10397"/>
    <cellStyle name="输出 2 5 2 2 3 3" xfId="11401"/>
    <cellStyle name="输出 2 5 2 2 3 4" xfId="8979"/>
    <cellStyle name="输出 2 5 2 3" xfId="6735"/>
    <cellStyle name="输出 2 5 2 3 2" xfId="7725"/>
    <cellStyle name="输出 2 5 2 3 2 2" xfId="10396"/>
    <cellStyle name="输出 2 5 2 3 2 3" xfId="11400"/>
    <cellStyle name="输出 2 5 2 3 2 4" xfId="8978"/>
    <cellStyle name="输出 2 5 2 3 3" xfId="7304"/>
    <cellStyle name="输出 2 5 2 3 3 2" xfId="9990"/>
    <cellStyle name="输出 2 5 2 3 3 3" xfId="10994"/>
    <cellStyle name="输出 2 5 2 3 3 4" xfId="8568"/>
    <cellStyle name="输出 2 5 2 4" xfId="5210"/>
    <cellStyle name="输出 2 5 2 4 2" xfId="7542"/>
    <cellStyle name="输出 2 5 2 4 2 2" xfId="10215"/>
    <cellStyle name="输出 2 5 2 4 2 3" xfId="11219"/>
    <cellStyle name="输出 2 5 2 4 2 4" xfId="8796"/>
    <cellStyle name="输出 2 5 2 4 3" xfId="9429"/>
    <cellStyle name="输出 2 5 2 4 4" xfId="9384"/>
    <cellStyle name="输出 2 5 2 4 5" xfId="8047"/>
    <cellStyle name="输出 2 5 2 5" xfId="7488"/>
    <cellStyle name="输出 2 5 2 5 2" xfId="10170"/>
    <cellStyle name="输出 2 5 2 5 3" xfId="11174"/>
    <cellStyle name="输出 2 5 2 5 4" xfId="8748"/>
    <cellStyle name="输出 2 5 3" xfId="6737"/>
    <cellStyle name="输出 2 5 3 2" xfId="5212"/>
    <cellStyle name="输出 2 5 3 2 2" xfId="7544"/>
    <cellStyle name="输出 2 5 3 2 2 2" xfId="10217"/>
    <cellStyle name="输出 2 5 3 2 2 3" xfId="11221"/>
    <cellStyle name="输出 2 5 3 2 2 4" xfId="8798"/>
    <cellStyle name="输出 2 5 3 2 3" xfId="9431"/>
    <cellStyle name="输出 2 5 3 2 4" xfId="9304"/>
    <cellStyle name="输出 2 5 3 2 5" xfId="8049"/>
    <cellStyle name="输出 2 5 3 3" xfId="7727"/>
    <cellStyle name="输出 2 5 3 3 2" xfId="10398"/>
    <cellStyle name="输出 2 5 3 3 3" xfId="11402"/>
    <cellStyle name="输出 2 5 3 3 4" xfId="8980"/>
    <cellStyle name="输出 2 5 4" xfId="6734"/>
    <cellStyle name="输出 2 5 4 2" xfId="7724"/>
    <cellStyle name="输出 2 5 4 2 2" xfId="10395"/>
    <cellStyle name="输出 2 5 4 2 3" xfId="11399"/>
    <cellStyle name="输出 2 5 4 2 4" xfId="8977"/>
    <cellStyle name="输出 2 5 4 3" xfId="7305"/>
    <cellStyle name="输出 2 5 4 3 2" xfId="9991"/>
    <cellStyle name="输出 2 5 4 3 3" xfId="10995"/>
    <cellStyle name="输出 2 5 4 3 4" xfId="8569"/>
    <cellStyle name="输出 2 5 5" xfId="5117"/>
    <cellStyle name="输出 2 5 5 2" xfId="7539"/>
    <cellStyle name="输出 2 5 5 2 2" xfId="10214"/>
    <cellStyle name="输出 2 5 5 2 3" xfId="11218"/>
    <cellStyle name="输出 2 5 5 2 4" xfId="8795"/>
    <cellStyle name="输出 2 5 5 3" xfId="9424"/>
    <cellStyle name="输出 2 5 5 4" xfId="9385"/>
    <cellStyle name="输出 2 5 5 5" xfId="8046"/>
    <cellStyle name="输出 2 5 6" xfId="7487"/>
    <cellStyle name="输出 2 5 6 2" xfId="10169"/>
    <cellStyle name="输出 2 5 6 3" xfId="11173"/>
    <cellStyle name="输出 2 5 6 4" xfId="8747"/>
    <cellStyle name="输出 2 6" xfId="2624"/>
    <cellStyle name="输出 2 6 2" xfId="6739"/>
    <cellStyle name="输出 2 6 2 2" xfId="5232"/>
    <cellStyle name="输出 2 6 2 2 2" xfId="7546"/>
    <cellStyle name="输出 2 6 2 2 2 2" xfId="10219"/>
    <cellStyle name="输出 2 6 2 2 2 3" xfId="11223"/>
    <cellStyle name="输出 2 6 2 2 2 4" xfId="8800"/>
    <cellStyle name="输出 2 6 2 2 3" xfId="9433"/>
    <cellStyle name="输出 2 6 2 2 4" xfId="9303"/>
    <cellStyle name="输出 2 6 2 2 5" xfId="8051"/>
    <cellStyle name="输出 2 6 2 3" xfId="7729"/>
    <cellStyle name="输出 2 6 2 3 2" xfId="10400"/>
    <cellStyle name="输出 2 6 2 3 3" xfId="11404"/>
    <cellStyle name="输出 2 6 2 3 4" xfId="8982"/>
    <cellStyle name="输出 2 6 3" xfId="6738"/>
    <cellStyle name="输出 2 6 3 2" xfId="7728"/>
    <cellStyle name="输出 2 6 3 2 2" xfId="10399"/>
    <cellStyle name="输出 2 6 3 2 3" xfId="11403"/>
    <cellStyle name="输出 2 6 3 2 4" xfId="8981"/>
    <cellStyle name="输出 2 6 3 3" xfId="7306"/>
    <cellStyle name="输出 2 6 3 3 2" xfId="9992"/>
    <cellStyle name="输出 2 6 3 3 3" xfId="10996"/>
    <cellStyle name="输出 2 6 3 3 4" xfId="8570"/>
    <cellStyle name="输出 2 6 4" xfId="5221"/>
    <cellStyle name="输出 2 6 4 2" xfId="7545"/>
    <cellStyle name="输出 2 6 4 2 2" xfId="10218"/>
    <cellStyle name="输出 2 6 4 2 3" xfId="11222"/>
    <cellStyle name="输出 2 6 4 2 4" xfId="8799"/>
    <cellStyle name="输出 2 6 4 3" xfId="9432"/>
    <cellStyle name="输出 2 6 4 4" xfId="9383"/>
    <cellStyle name="输出 2 6 4 5" xfId="8050"/>
    <cellStyle name="输出 2 6 5" xfId="7489"/>
    <cellStyle name="输出 2 6 5 2" xfId="10171"/>
    <cellStyle name="输出 2 6 5 3" xfId="11175"/>
    <cellStyle name="输出 2 6 5 4" xfId="8749"/>
    <cellStyle name="输出 2 7" xfId="4818"/>
    <cellStyle name="输出 2 7 2" xfId="7517"/>
    <cellStyle name="输出 2 7 2 2" xfId="10195"/>
    <cellStyle name="输出 2 7 2 3" xfId="11199"/>
    <cellStyle name="输出 2 7 2 4" xfId="8775"/>
    <cellStyle name="输出 2 7 3" xfId="9402"/>
    <cellStyle name="输出 2 7 4" xfId="9396"/>
    <cellStyle name="输出 2 7 5" xfId="8026"/>
    <cellStyle name="输出 2 8" xfId="7476"/>
    <cellStyle name="输出 2 8 2" xfId="10158"/>
    <cellStyle name="输出 2 8 3" xfId="11162"/>
    <cellStyle name="输出 2 8 4" xfId="8736"/>
    <cellStyle name="输出 3" xfId="2625"/>
    <cellStyle name="输出 3 2" xfId="2626"/>
    <cellStyle name="输出 3 2 2" xfId="2627"/>
    <cellStyle name="输出 3 2 2 2" xfId="2628"/>
    <cellStyle name="输出 3 2 2 2 2" xfId="6743"/>
    <cellStyle name="输出 3 2 2 2 2 2" xfId="2761"/>
    <cellStyle name="输出 3 2 2 2 2 2 2" xfId="7513"/>
    <cellStyle name="输出 3 2 2 2 2 2 2 2" xfId="10192"/>
    <cellStyle name="输出 3 2 2 2 2 2 2 3" xfId="11196"/>
    <cellStyle name="输出 3 2 2 2 2 2 2 4" xfId="8771"/>
    <cellStyle name="输出 3 2 2 2 2 2 3" xfId="9320"/>
    <cellStyle name="输出 3 2 2 2 2 2 4" xfId="9314"/>
    <cellStyle name="输出 3 2 2 2 2 2 5" xfId="8022"/>
    <cellStyle name="输出 3 2 2 2 2 3" xfId="7733"/>
    <cellStyle name="输出 3 2 2 2 2 3 2" xfId="10404"/>
    <cellStyle name="输出 3 2 2 2 2 3 3" xfId="11408"/>
    <cellStyle name="输出 3 2 2 2 2 3 4" xfId="8986"/>
    <cellStyle name="输出 3 2 2 2 3" xfId="6742"/>
    <cellStyle name="输出 3 2 2 2 3 2" xfId="7732"/>
    <cellStyle name="输出 3 2 2 2 3 2 2" xfId="10403"/>
    <cellStyle name="输出 3 2 2 2 3 2 3" xfId="11407"/>
    <cellStyle name="输出 3 2 2 2 3 2 4" xfId="8985"/>
    <cellStyle name="输出 3 2 2 2 3 3" xfId="7307"/>
    <cellStyle name="输出 3 2 2 2 3 3 2" xfId="9993"/>
    <cellStyle name="输出 3 2 2 2 3 3 3" xfId="10997"/>
    <cellStyle name="输出 3 2 2 2 3 3 4" xfId="8571"/>
    <cellStyle name="输出 3 2 2 2 4" xfId="5269"/>
    <cellStyle name="输出 3 2 2 2 4 2" xfId="7550"/>
    <cellStyle name="输出 3 2 2 2 4 2 2" xfId="10223"/>
    <cellStyle name="输出 3 2 2 2 4 2 3" xfId="11227"/>
    <cellStyle name="输出 3 2 2 2 4 2 4" xfId="8804"/>
    <cellStyle name="输出 3 2 2 2 4 3" xfId="9437"/>
    <cellStyle name="输出 3 2 2 2 4 4" xfId="9382"/>
    <cellStyle name="输出 3 2 2 2 4 5" xfId="8055"/>
    <cellStyle name="输出 3 2 2 2 5" xfId="7493"/>
    <cellStyle name="输出 3 2 2 2 5 2" xfId="10175"/>
    <cellStyle name="输出 3 2 2 2 5 3" xfId="11179"/>
    <cellStyle name="输出 3 2 2 2 5 4" xfId="8753"/>
    <cellStyle name="输出 3 2 2 3" xfId="6744"/>
    <cellStyle name="输出 3 2 2 3 2" xfId="5278"/>
    <cellStyle name="输出 3 2 2 3 2 2" xfId="7551"/>
    <cellStyle name="输出 3 2 2 3 2 2 2" xfId="10224"/>
    <cellStyle name="输出 3 2 2 3 2 2 3" xfId="11228"/>
    <cellStyle name="输出 3 2 2 3 2 2 4" xfId="8805"/>
    <cellStyle name="输出 3 2 2 3 2 3" xfId="9438"/>
    <cellStyle name="输出 3 2 2 3 2 4" xfId="9300"/>
    <cellStyle name="输出 3 2 2 3 2 5" xfId="8056"/>
    <cellStyle name="输出 3 2 2 3 3" xfId="7734"/>
    <cellStyle name="输出 3 2 2 3 3 2" xfId="10405"/>
    <cellStyle name="输出 3 2 2 3 3 3" xfId="11409"/>
    <cellStyle name="输出 3 2 2 3 3 4" xfId="8987"/>
    <cellStyle name="输出 3 2 2 4" xfId="6741"/>
    <cellStyle name="输出 3 2 2 4 2" xfId="7731"/>
    <cellStyle name="输出 3 2 2 4 2 2" xfId="10402"/>
    <cellStyle name="输出 3 2 2 4 2 3" xfId="11406"/>
    <cellStyle name="输出 3 2 2 4 2 4" xfId="8984"/>
    <cellStyle name="输出 3 2 2 4 3" xfId="7308"/>
    <cellStyle name="输出 3 2 2 4 3 2" xfId="9994"/>
    <cellStyle name="输出 3 2 2 4 3 3" xfId="10998"/>
    <cellStyle name="输出 3 2 2 4 3 4" xfId="8572"/>
    <cellStyle name="输出 3 2 2 5" xfId="5268"/>
    <cellStyle name="输出 3 2 2 5 2" xfId="7549"/>
    <cellStyle name="输出 3 2 2 5 2 2" xfId="10222"/>
    <cellStyle name="输出 3 2 2 5 2 3" xfId="11226"/>
    <cellStyle name="输出 3 2 2 5 2 4" xfId="8803"/>
    <cellStyle name="输出 3 2 2 5 3" xfId="9436"/>
    <cellStyle name="输出 3 2 2 5 4" xfId="9381"/>
    <cellStyle name="输出 3 2 2 5 5" xfId="8054"/>
    <cellStyle name="输出 3 2 2 6" xfId="7492"/>
    <cellStyle name="输出 3 2 2 6 2" xfId="10174"/>
    <cellStyle name="输出 3 2 2 6 3" xfId="11178"/>
    <cellStyle name="输出 3 2 2 6 4" xfId="8752"/>
    <cellStyle name="输出 3 2 3" xfId="2629"/>
    <cellStyle name="输出 3 2 3 2" xfId="6746"/>
    <cellStyle name="输出 3 2 3 2 2" xfId="5305"/>
    <cellStyle name="输出 3 2 3 2 2 2" xfId="7553"/>
    <cellStyle name="输出 3 2 3 2 2 2 2" xfId="10226"/>
    <cellStyle name="输出 3 2 3 2 2 2 3" xfId="11230"/>
    <cellStyle name="输出 3 2 3 2 2 2 4" xfId="8807"/>
    <cellStyle name="输出 3 2 3 2 2 3" xfId="9440"/>
    <cellStyle name="输出 3 2 3 2 2 4" xfId="9379"/>
    <cellStyle name="输出 3 2 3 2 2 5" xfId="8058"/>
    <cellStyle name="输出 3 2 3 2 3" xfId="7736"/>
    <cellStyle name="输出 3 2 3 2 3 2" xfId="10407"/>
    <cellStyle name="输出 3 2 3 2 3 3" xfId="11411"/>
    <cellStyle name="输出 3 2 3 2 3 4" xfId="8989"/>
    <cellStyle name="输出 3 2 3 3" xfId="6745"/>
    <cellStyle name="输出 3 2 3 3 2" xfId="7735"/>
    <cellStyle name="输出 3 2 3 3 2 2" xfId="10406"/>
    <cellStyle name="输出 3 2 3 3 2 3" xfId="11410"/>
    <cellStyle name="输出 3 2 3 3 2 4" xfId="8988"/>
    <cellStyle name="输出 3 2 3 3 3" xfId="7309"/>
    <cellStyle name="输出 3 2 3 3 3 2" xfId="9995"/>
    <cellStyle name="输出 3 2 3 3 3 3" xfId="10999"/>
    <cellStyle name="输出 3 2 3 3 3 4" xfId="8573"/>
    <cellStyle name="输出 3 2 3 4" xfId="5296"/>
    <cellStyle name="输出 3 2 3 4 2" xfId="7552"/>
    <cellStyle name="输出 3 2 3 4 2 2" xfId="10225"/>
    <cellStyle name="输出 3 2 3 4 2 3" xfId="11229"/>
    <cellStyle name="输出 3 2 3 4 2 4" xfId="8806"/>
    <cellStyle name="输出 3 2 3 4 3" xfId="9439"/>
    <cellStyle name="输出 3 2 3 4 4" xfId="9380"/>
    <cellStyle name="输出 3 2 3 4 5" xfId="8057"/>
    <cellStyle name="输出 3 2 3 5" xfId="7494"/>
    <cellStyle name="输出 3 2 3 5 2" xfId="10176"/>
    <cellStyle name="输出 3 2 3 5 3" xfId="11180"/>
    <cellStyle name="输出 3 2 3 5 4" xfId="8754"/>
    <cellStyle name="输出 3 2 4" xfId="6747"/>
    <cellStyle name="输出 3 2 4 2" xfId="5334"/>
    <cellStyle name="输出 3 2 4 2 2" xfId="7554"/>
    <cellStyle name="输出 3 2 4 2 2 2" xfId="10227"/>
    <cellStyle name="输出 3 2 4 2 2 3" xfId="11231"/>
    <cellStyle name="输出 3 2 4 2 2 4" xfId="8808"/>
    <cellStyle name="输出 3 2 4 2 3" xfId="9441"/>
    <cellStyle name="输出 3 2 4 2 4" xfId="9378"/>
    <cellStyle name="输出 3 2 4 2 5" xfId="8059"/>
    <cellStyle name="输出 3 2 4 3" xfId="7737"/>
    <cellStyle name="输出 3 2 4 3 2" xfId="10408"/>
    <cellStyle name="输出 3 2 4 3 3" xfId="11412"/>
    <cellStyle name="输出 3 2 4 3 4" xfId="8990"/>
    <cellStyle name="输出 3 2 5" xfId="6740"/>
    <cellStyle name="输出 3 2 5 2" xfId="7730"/>
    <cellStyle name="输出 3 2 5 2 2" xfId="10401"/>
    <cellStyle name="输出 3 2 5 2 3" xfId="11405"/>
    <cellStyle name="输出 3 2 5 2 4" xfId="8983"/>
    <cellStyle name="输出 3 2 5 3" xfId="7310"/>
    <cellStyle name="输出 3 2 5 3 2" xfId="9996"/>
    <cellStyle name="输出 3 2 5 3 3" xfId="11000"/>
    <cellStyle name="输出 3 2 5 3 4" xfId="8574"/>
    <cellStyle name="输出 3 2 6" xfId="5267"/>
    <cellStyle name="输出 3 2 6 2" xfId="7548"/>
    <cellStyle name="输出 3 2 6 2 2" xfId="10221"/>
    <cellStyle name="输出 3 2 6 2 3" xfId="11225"/>
    <cellStyle name="输出 3 2 6 2 4" xfId="8802"/>
    <cellStyle name="输出 3 2 6 3" xfId="9435"/>
    <cellStyle name="输出 3 2 6 4" xfId="9301"/>
    <cellStyle name="输出 3 2 6 5" xfId="8053"/>
    <cellStyle name="输出 3 2 7" xfId="7491"/>
    <cellStyle name="输出 3 2 7 2" xfId="10173"/>
    <cellStyle name="输出 3 2 7 3" xfId="11177"/>
    <cellStyle name="输出 3 2 7 4" xfId="8751"/>
    <cellStyle name="输出 3 3" xfId="2630"/>
    <cellStyle name="输出 3 3 2" xfId="2631"/>
    <cellStyle name="输出 3 3 2 2" xfId="2632"/>
    <cellStyle name="输出 3 3 2 2 2" xfId="6750"/>
    <cellStyle name="输出 3 3 2 2 2 2" xfId="5370"/>
    <cellStyle name="输出 3 3 2 2 2 2 2" xfId="7558"/>
    <cellStyle name="输出 3 3 2 2 2 2 2 2" xfId="10231"/>
    <cellStyle name="输出 3 3 2 2 2 2 2 3" xfId="11235"/>
    <cellStyle name="输出 3 3 2 2 2 2 2 4" xfId="8812"/>
    <cellStyle name="输出 3 3 2 2 2 2 3" xfId="9445"/>
    <cellStyle name="输出 3 3 2 2 2 2 4" xfId="9297"/>
    <cellStyle name="输出 3 3 2 2 2 2 5" xfId="8063"/>
    <cellStyle name="输出 3 3 2 2 2 3" xfId="7740"/>
    <cellStyle name="输出 3 3 2 2 2 3 2" xfId="10411"/>
    <cellStyle name="输出 3 3 2 2 2 3 3" xfId="11415"/>
    <cellStyle name="输出 3 3 2 2 2 3 4" xfId="8993"/>
    <cellStyle name="输出 3 3 2 2 3" xfId="6749"/>
    <cellStyle name="输出 3 3 2 2 3 2" xfId="7739"/>
    <cellStyle name="输出 3 3 2 2 3 2 2" xfId="10410"/>
    <cellStyle name="输出 3 3 2 2 3 2 3" xfId="11414"/>
    <cellStyle name="输出 3 3 2 2 3 2 4" xfId="8992"/>
    <cellStyle name="输出 3 3 2 2 3 3" xfId="7311"/>
    <cellStyle name="输出 3 3 2 2 3 3 2" xfId="9997"/>
    <cellStyle name="输出 3 3 2 2 3 3 3" xfId="11001"/>
    <cellStyle name="输出 3 3 2 2 3 3 4" xfId="8575"/>
    <cellStyle name="输出 3 3 2 2 4" xfId="5355"/>
    <cellStyle name="输出 3 3 2 2 4 2" xfId="7557"/>
    <cellStyle name="输出 3 3 2 2 4 2 2" xfId="10230"/>
    <cellStyle name="输出 3 3 2 2 4 2 3" xfId="11234"/>
    <cellStyle name="输出 3 3 2 2 4 2 4" xfId="8811"/>
    <cellStyle name="输出 3 3 2 2 4 3" xfId="9444"/>
    <cellStyle name="输出 3 3 2 2 4 4" xfId="9298"/>
    <cellStyle name="输出 3 3 2 2 4 5" xfId="8062"/>
    <cellStyle name="输出 3 3 2 2 5" xfId="7497"/>
    <cellStyle name="输出 3 3 2 2 5 2" xfId="10179"/>
    <cellStyle name="输出 3 3 2 2 5 3" xfId="11183"/>
    <cellStyle name="输出 3 3 2 2 5 4" xfId="8757"/>
    <cellStyle name="输出 3 3 2 3" xfId="6751"/>
    <cellStyle name="输出 3 3 2 3 2" xfId="5385"/>
    <cellStyle name="输出 3 3 2 3 2 2" xfId="7559"/>
    <cellStyle name="输出 3 3 2 3 2 2 2" xfId="10232"/>
    <cellStyle name="输出 3 3 2 3 2 2 3" xfId="11236"/>
    <cellStyle name="输出 3 3 2 3 2 2 4" xfId="8813"/>
    <cellStyle name="输出 3 3 2 3 2 3" xfId="9446"/>
    <cellStyle name="输出 3 3 2 3 2 4" xfId="9376"/>
    <cellStyle name="输出 3 3 2 3 2 5" xfId="8064"/>
    <cellStyle name="输出 3 3 2 3 3" xfId="7741"/>
    <cellStyle name="输出 3 3 2 3 3 2" xfId="10412"/>
    <cellStyle name="输出 3 3 2 3 3 3" xfId="11416"/>
    <cellStyle name="输出 3 3 2 3 3 4" xfId="8994"/>
    <cellStyle name="输出 3 3 2 4" xfId="6748"/>
    <cellStyle name="输出 3 3 2 4 2" xfId="7738"/>
    <cellStyle name="输出 3 3 2 4 2 2" xfId="10409"/>
    <cellStyle name="输出 3 3 2 4 2 3" xfId="11413"/>
    <cellStyle name="输出 3 3 2 4 2 4" xfId="8991"/>
    <cellStyle name="输出 3 3 2 4 3" xfId="7312"/>
    <cellStyle name="输出 3 3 2 4 3 2" xfId="9998"/>
    <cellStyle name="输出 3 3 2 4 3 3" xfId="11002"/>
    <cellStyle name="输出 3 3 2 4 3 4" xfId="8576"/>
    <cellStyle name="输出 3 3 2 5" xfId="5344"/>
    <cellStyle name="输出 3 3 2 5 2" xfId="7556"/>
    <cellStyle name="输出 3 3 2 5 2 2" xfId="10229"/>
    <cellStyle name="输出 3 3 2 5 2 3" xfId="11233"/>
    <cellStyle name="输出 3 3 2 5 2 4" xfId="8810"/>
    <cellStyle name="输出 3 3 2 5 3" xfId="9443"/>
    <cellStyle name="输出 3 3 2 5 4" xfId="9299"/>
    <cellStyle name="输出 3 3 2 5 5" xfId="8061"/>
    <cellStyle name="输出 3 3 2 6" xfId="7496"/>
    <cellStyle name="输出 3 3 2 6 2" xfId="10178"/>
    <cellStyle name="输出 3 3 2 6 3" xfId="11182"/>
    <cellStyle name="输出 3 3 2 6 4" xfId="8756"/>
    <cellStyle name="输出 3 3 3" xfId="2633"/>
    <cellStyle name="输出 3 3 3 2" xfId="6753"/>
    <cellStyle name="输出 3 3 3 2 2" xfId="5415"/>
    <cellStyle name="输出 3 3 3 2 2 2" xfId="7561"/>
    <cellStyle name="输出 3 3 3 2 2 2 2" xfId="10234"/>
    <cellStyle name="输出 3 3 3 2 2 2 3" xfId="11238"/>
    <cellStyle name="输出 3 3 3 2 2 2 4" xfId="8815"/>
    <cellStyle name="输出 3 3 3 2 2 3" xfId="9448"/>
    <cellStyle name="输出 3 3 3 2 2 4" xfId="9374"/>
    <cellStyle name="输出 3 3 3 2 2 5" xfId="8066"/>
    <cellStyle name="输出 3 3 3 2 3" xfId="7743"/>
    <cellStyle name="输出 3 3 3 2 3 2" xfId="10414"/>
    <cellStyle name="输出 3 3 3 2 3 3" xfId="11418"/>
    <cellStyle name="输出 3 3 3 2 3 4" xfId="8996"/>
    <cellStyle name="输出 3 3 3 3" xfId="6752"/>
    <cellStyle name="输出 3 3 3 3 2" xfId="7742"/>
    <cellStyle name="输出 3 3 3 3 2 2" xfId="10413"/>
    <cellStyle name="输出 3 3 3 3 2 3" xfId="11417"/>
    <cellStyle name="输出 3 3 3 3 2 4" xfId="8995"/>
    <cellStyle name="输出 3 3 3 3 3" xfId="7313"/>
    <cellStyle name="输出 3 3 3 3 3 2" xfId="9999"/>
    <cellStyle name="输出 3 3 3 3 3 3" xfId="11003"/>
    <cellStyle name="输出 3 3 3 3 3 4" xfId="8577"/>
    <cellStyle name="输出 3 3 3 4" xfId="5400"/>
    <cellStyle name="输出 3 3 3 4 2" xfId="7560"/>
    <cellStyle name="输出 3 3 3 4 2 2" xfId="10233"/>
    <cellStyle name="输出 3 3 3 4 2 3" xfId="11237"/>
    <cellStyle name="输出 3 3 3 4 2 4" xfId="8814"/>
    <cellStyle name="输出 3 3 3 4 3" xfId="9447"/>
    <cellStyle name="输出 3 3 3 4 4" xfId="9375"/>
    <cellStyle name="输出 3 3 3 4 5" xfId="8065"/>
    <cellStyle name="输出 3 3 3 5" xfId="7498"/>
    <cellStyle name="输出 3 3 3 5 2" xfId="10180"/>
    <cellStyle name="输出 3 3 3 5 3" xfId="11184"/>
    <cellStyle name="输出 3 3 3 5 4" xfId="8758"/>
    <cellStyle name="输出 3 3 4" xfId="5335"/>
    <cellStyle name="输出 3 3 4 2" xfId="7555"/>
    <cellStyle name="输出 3 3 4 2 2" xfId="10228"/>
    <cellStyle name="输出 3 3 4 2 3" xfId="11232"/>
    <cellStyle name="输出 3 3 4 2 4" xfId="8809"/>
    <cellStyle name="输出 3 3 4 3" xfId="9442"/>
    <cellStyle name="输出 3 3 4 4" xfId="9377"/>
    <cellStyle name="输出 3 3 4 5" xfId="8060"/>
    <cellStyle name="输出 3 3 5" xfId="7495"/>
    <cellStyle name="输出 3 3 5 2" xfId="10177"/>
    <cellStyle name="输出 3 3 5 3" xfId="11181"/>
    <cellStyle name="输出 3 3 5 4" xfId="8755"/>
    <cellStyle name="输出 3 4" xfId="2634"/>
    <cellStyle name="输出 3 4 2" xfId="2635"/>
    <cellStyle name="输出 3 4 2 2" xfId="6756"/>
    <cellStyle name="输出 3 4 2 2 2" xfId="5454"/>
    <cellStyle name="输出 3 4 2 2 2 2" xfId="7564"/>
    <cellStyle name="输出 3 4 2 2 2 2 2" xfId="10237"/>
    <cellStyle name="输出 3 4 2 2 2 2 3" xfId="11241"/>
    <cellStyle name="输出 3 4 2 2 2 2 4" xfId="8818"/>
    <cellStyle name="输出 3 4 2 2 2 3" xfId="9451"/>
    <cellStyle name="输出 3 4 2 2 2 4" xfId="9296"/>
    <cellStyle name="输出 3 4 2 2 2 5" xfId="8069"/>
    <cellStyle name="输出 3 4 2 2 3" xfId="7746"/>
    <cellStyle name="输出 3 4 2 2 3 2" xfId="10417"/>
    <cellStyle name="输出 3 4 2 2 3 3" xfId="11421"/>
    <cellStyle name="输出 3 4 2 2 3 4" xfId="8999"/>
    <cellStyle name="输出 3 4 2 3" xfId="6755"/>
    <cellStyle name="输出 3 4 2 3 2" xfId="7745"/>
    <cellStyle name="输出 3 4 2 3 2 2" xfId="10416"/>
    <cellStyle name="输出 3 4 2 3 2 3" xfId="11420"/>
    <cellStyle name="输出 3 4 2 3 2 4" xfId="8998"/>
    <cellStyle name="输出 3 4 2 3 3" xfId="7314"/>
    <cellStyle name="输出 3 4 2 3 3 2" xfId="10000"/>
    <cellStyle name="输出 3 4 2 3 3 3" xfId="11004"/>
    <cellStyle name="输出 3 4 2 3 3 4" xfId="8578"/>
    <cellStyle name="输出 3 4 2 4" xfId="5445"/>
    <cellStyle name="输出 3 4 2 4 2" xfId="7563"/>
    <cellStyle name="输出 3 4 2 4 2 2" xfId="10236"/>
    <cellStyle name="输出 3 4 2 4 2 3" xfId="11240"/>
    <cellStyle name="输出 3 4 2 4 2 4" xfId="8817"/>
    <cellStyle name="输出 3 4 2 4 3" xfId="9450"/>
    <cellStyle name="输出 3 4 2 4 4" xfId="9372"/>
    <cellStyle name="输出 3 4 2 4 5" xfId="8068"/>
    <cellStyle name="输出 3 4 2 5" xfId="7500"/>
    <cellStyle name="输出 3 4 2 5 2" xfId="10182"/>
    <cellStyle name="输出 3 4 2 5 3" xfId="11186"/>
    <cellStyle name="输出 3 4 2 5 4" xfId="8760"/>
    <cellStyle name="输出 3 4 3" xfId="6757"/>
    <cellStyle name="输出 3 4 3 2" xfId="5465"/>
    <cellStyle name="输出 3 4 3 2 2" xfId="7565"/>
    <cellStyle name="输出 3 4 3 2 2 2" xfId="10238"/>
    <cellStyle name="输出 3 4 3 2 2 3" xfId="11242"/>
    <cellStyle name="输出 3 4 3 2 2 4" xfId="8819"/>
    <cellStyle name="输出 3 4 3 2 3" xfId="9452"/>
    <cellStyle name="输出 3 4 3 2 4" xfId="9295"/>
    <cellStyle name="输出 3 4 3 2 5" xfId="8070"/>
    <cellStyle name="输出 3 4 3 3" xfId="7747"/>
    <cellStyle name="输出 3 4 3 3 2" xfId="10418"/>
    <cellStyle name="输出 3 4 3 3 3" xfId="11422"/>
    <cellStyle name="输出 3 4 3 3 4" xfId="9000"/>
    <cellStyle name="输出 3 4 4" xfId="6754"/>
    <cellStyle name="输出 3 4 4 2" xfId="7744"/>
    <cellStyle name="输出 3 4 4 2 2" xfId="10415"/>
    <cellStyle name="输出 3 4 4 2 3" xfId="11419"/>
    <cellStyle name="输出 3 4 4 2 4" xfId="8997"/>
    <cellStyle name="输出 3 4 4 3" xfId="7315"/>
    <cellStyle name="输出 3 4 4 3 2" xfId="10001"/>
    <cellStyle name="输出 3 4 4 3 3" xfId="11005"/>
    <cellStyle name="输出 3 4 4 3 4" xfId="8579"/>
    <cellStyle name="输出 3 4 5" xfId="5430"/>
    <cellStyle name="输出 3 4 5 2" xfId="7562"/>
    <cellStyle name="输出 3 4 5 2 2" xfId="10235"/>
    <cellStyle name="输出 3 4 5 2 3" xfId="11239"/>
    <cellStyle name="输出 3 4 5 2 4" xfId="8816"/>
    <cellStyle name="输出 3 4 5 3" xfId="9449"/>
    <cellStyle name="输出 3 4 5 4" xfId="9373"/>
    <cellStyle name="输出 3 4 5 5" xfId="8067"/>
    <cellStyle name="输出 3 4 6" xfId="7499"/>
    <cellStyle name="输出 3 4 6 2" xfId="10181"/>
    <cellStyle name="输出 3 4 6 3" xfId="11185"/>
    <cellStyle name="输出 3 4 6 4" xfId="8759"/>
    <cellStyle name="输出 3 5" xfId="2636"/>
    <cellStyle name="输出 3 5 2" xfId="6759"/>
    <cellStyle name="输出 3 5 2 2" xfId="5495"/>
    <cellStyle name="输出 3 5 2 2 2" xfId="7567"/>
    <cellStyle name="输出 3 5 2 2 2 2" xfId="10240"/>
    <cellStyle name="输出 3 5 2 2 2 3" xfId="11244"/>
    <cellStyle name="输出 3 5 2 2 2 4" xfId="8821"/>
    <cellStyle name="输出 3 5 2 2 3" xfId="9454"/>
    <cellStyle name="输出 3 5 2 2 4" xfId="9294"/>
    <cellStyle name="输出 3 5 2 2 5" xfId="8072"/>
    <cellStyle name="输出 3 5 2 3" xfId="7749"/>
    <cellStyle name="输出 3 5 2 3 2" xfId="10420"/>
    <cellStyle name="输出 3 5 2 3 3" xfId="11424"/>
    <cellStyle name="输出 3 5 2 3 4" xfId="9002"/>
    <cellStyle name="输出 3 5 3" xfId="6758"/>
    <cellStyle name="输出 3 5 3 2" xfId="7748"/>
    <cellStyle name="输出 3 5 3 2 2" xfId="10419"/>
    <cellStyle name="输出 3 5 3 2 3" xfId="11423"/>
    <cellStyle name="输出 3 5 3 2 4" xfId="9001"/>
    <cellStyle name="输出 3 5 3 3" xfId="7316"/>
    <cellStyle name="输出 3 5 3 3 2" xfId="10002"/>
    <cellStyle name="输出 3 5 3 3 3" xfId="11006"/>
    <cellStyle name="输出 3 5 3 3 4" xfId="8580"/>
    <cellStyle name="输出 3 5 4" xfId="5480"/>
    <cellStyle name="输出 3 5 4 2" xfId="7566"/>
    <cellStyle name="输出 3 5 4 2 2" xfId="10239"/>
    <cellStyle name="输出 3 5 4 2 3" xfId="11243"/>
    <cellStyle name="输出 3 5 4 2 4" xfId="8820"/>
    <cellStyle name="输出 3 5 4 3" xfId="9453"/>
    <cellStyle name="输出 3 5 4 4" xfId="9371"/>
    <cellStyle name="输出 3 5 4 5" xfId="8071"/>
    <cellStyle name="输出 3 5 5" xfId="7501"/>
    <cellStyle name="输出 3 5 5 2" xfId="10183"/>
    <cellStyle name="输出 3 5 5 3" xfId="11187"/>
    <cellStyle name="输出 3 5 5 4" xfId="8761"/>
    <cellStyle name="输出 3 6" xfId="5241"/>
    <cellStyle name="输出 3 6 2" xfId="7547"/>
    <cellStyle name="输出 3 6 2 2" xfId="10220"/>
    <cellStyle name="输出 3 6 2 3" xfId="11224"/>
    <cellStyle name="输出 3 6 2 4" xfId="8801"/>
    <cellStyle name="输出 3 6 3" xfId="9434"/>
    <cellStyle name="输出 3 6 4" xfId="9302"/>
    <cellStyle name="输出 3 6 5" xfId="8052"/>
    <cellStyle name="输出 3 7" xfId="7490"/>
    <cellStyle name="输出 3 7 2" xfId="10172"/>
    <cellStyle name="输出 3 7 3" xfId="11176"/>
    <cellStyle name="输出 3 7 4" xfId="8750"/>
    <cellStyle name="输出 4" xfId="2637"/>
    <cellStyle name="输出 4 2" xfId="2638"/>
    <cellStyle name="输出 4 2 2" xfId="2639"/>
    <cellStyle name="输出 4 2 2 2" xfId="6763"/>
    <cellStyle name="输出 4 2 2 2 2" xfId="5569"/>
    <cellStyle name="输出 4 2 2 2 2 2" xfId="7571"/>
    <cellStyle name="输出 4 2 2 2 2 2 2" xfId="10244"/>
    <cellStyle name="输出 4 2 2 2 2 2 3" xfId="11248"/>
    <cellStyle name="输出 4 2 2 2 2 2 4" xfId="8825"/>
    <cellStyle name="输出 4 2 2 2 2 3" xfId="9458"/>
    <cellStyle name="输出 4 2 2 2 2 4" xfId="9367"/>
    <cellStyle name="输出 4 2 2 2 2 5" xfId="8076"/>
    <cellStyle name="输出 4 2 2 2 3" xfId="7753"/>
    <cellStyle name="输出 4 2 2 2 3 2" xfId="10424"/>
    <cellStyle name="输出 4 2 2 2 3 3" xfId="11428"/>
    <cellStyle name="输出 4 2 2 2 3 4" xfId="9006"/>
    <cellStyle name="输出 4 2 2 3" xfId="6762"/>
    <cellStyle name="输出 4 2 2 3 2" xfId="7752"/>
    <cellStyle name="输出 4 2 2 3 2 2" xfId="10423"/>
    <cellStyle name="输出 4 2 2 3 2 3" xfId="11427"/>
    <cellStyle name="输出 4 2 2 3 2 4" xfId="9005"/>
    <cellStyle name="输出 4 2 2 3 3" xfId="7317"/>
    <cellStyle name="输出 4 2 2 3 3 2" xfId="10003"/>
    <cellStyle name="输出 4 2 2 3 3 3" xfId="11007"/>
    <cellStyle name="输出 4 2 2 3 3 4" xfId="8581"/>
    <cellStyle name="输出 4 2 2 4" xfId="5540"/>
    <cellStyle name="输出 4 2 2 4 2" xfId="7570"/>
    <cellStyle name="输出 4 2 2 4 2 2" xfId="10243"/>
    <cellStyle name="输出 4 2 2 4 2 3" xfId="11247"/>
    <cellStyle name="输出 4 2 2 4 2 4" xfId="8824"/>
    <cellStyle name="输出 4 2 2 4 3" xfId="9457"/>
    <cellStyle name="输出 4 2 2 4 4" xfId="9369"/>
    <cellStyle name="输出 4 2 2 4 5" xfId="8075"/>
    <cellStyle name="输出 4 2 2 5" xfId="7504"/>
    <cellStyle name="输出 4 2 2 5 2" xfId="10186"/>
    <cellStyle name="输出 4 2 2 5 3" xfId="11190"/>
    <cellStyle name="输出 4 2 2 5 4" xfId="8764"/>
    <cellStyle name="输出 4 2 3" xfId="6764"/>
    <cellStyle name="输出 4 2 3 2" xfId="5570"/>
    <cellStyle name="输出 4 2 3 2 2" xfId="7572"/>
    <cellStyle name="输出 4 2 3 2 2 2" xfId="10245"/>
    <cellStyle name="输出 4 2 3 2 2 3" xfId="11249"/>
    <cellStyle name="输出 4 2 3 2 2 4" xfId="8826"/>
    <cellStyle name="输出 4 2 3 2 3" xfId="9459"/>
    <cellStyle name="输出 4 2 3 2 4" xfId="9368"/>
    <cellStyle name="输出 4 2 3 2 5" xfId="8077"/>
    <cellStyle name="输出 4 2 3 3" xfId="7754"/>
    <cellStyle name="输出 4 2 3 3 2" xfId="10425"/>
    <cellStyle name="输出 4 2 3 3 3" xfId="11429"/>
    <cellStyle name="输出 4 2 3 3 4" xfId="9007"/>
    <cellStyle name="输出 4 2 4" xfId="6761"/>
    <cellStyle name="输出 4 2 4 2" xfId="7751"/>
    <cellStyle name="输出 4 2 4 2 2" xfId="10422"/>
    <cellStyle name="输出 4 2 4 2 3" xfId="11426"/>
    <cellStyle name="输出 4 2 4 2 4" xfId="9004"/>
    <cellStyle name="输出 4 2 4 3" xfId="7318"/>
    <cellStyle name="输出 4 2 4 3 2" xfId="10004"/>
    <cellStyle name="输出 4 2 4 3 3" xfId="11008"/>
    <cellStyle name="输出 4 2 4 3 4" xfId="8582"/>
    <cellStyle name="输出 4 2 5" xfId="5525"/>
    <cellStyle name="输出 4 2 5 2" xfId="7569"/>
    <cellStyle name="输出 4 2 5 2 2" xfId="10242"/>
    <cellStyle name="输出 4 2 5 2 3" xfId="11246"/>
    <cellStyle name="输出 4 2 5 2 4" xfId="8823"/>
    <cellStyle name="输出 4 2 5 3" xfId="9456"/>
    <cellStyle name="输出 4 2 5 4" xfId="9293"/>
    <cellStyle name="输出 4 2 5 5" xfId="8074"/>
    <cellStyle name="输出 4 2 6" xfId="7503"/>
    <cellStyle name="输出 4 2 6 2" xfId="10185"/>
    <cellStyle name="输出 4 2 6 3" xfId="11189"/>
    <cellStyle name="输出 4 2 6 4" xfId="8763"/>
    <cellStyle name="输出 4 3" xfId="2640"/>
    <cellStyle name="输出 4 3 2" xfId="6766"/>
    <cellStyle name="输出 4 3 2 2" xfId="5590"/>
    <cellStyle name="输出 4 3 2 2 2" xfId="7574"/>
    <cellStyle name="输出 4 3 2 2 2 2" xfId="10247"/>
    <cellStyle name="输出 4 3 2 2 2 3" xfId="11251"/>
    <cellStyle name="输出 4 3 2 2 2 4" xfId="8828"/>
    <cellStyle name="输出 4 3 2 2 3" xfId="9461"/>
    <cellStyle name="输出 4 3 2 2 4" xfId="9365"/>
    <cellStyle name="输出 4 3 2 2 5" xfId="8079"/>
    <cellStyle name="输出 4 3 2 3" xfId="7756"/>
    <cellStyle name="输出 4 3 2 3 2" xfId="10427"/>
    <cellStyle name="输出 4 3 2 3 3" xfId="11431"/>
    <cellStyle name="输出 4 3 2 3 4" xfId="9009"/>
    <cellStyle name="输出 4 3 3" xfId="6765"/>
    <cellStyle name="输出 4 3 3 2" xfId="7755"/>
    <cellStyle name="输出 4 3 3 2 2" xfId="10426"/>
    <cellStyle name="输出 4 3 3 2 3" xfId="11430"/>
    <cellStyle name="输出 4 3 3 2 4" xfId="9008"/>
    <cellStyle name="输出 4 3 3 3" xfId="7319"/>
    <cellStyle name="输出 4 3 3 3 2" xfId="10005"/>
    <cellStyle name="输出 4 3 3 3 3" xfId="11009"/>
    <cellStyle name="输出 4 3 3 3 4" xfId="8583"/>
    <cellStyle name="输出 4 3 4" xfId="5579"/>
    <cellStyle name="输出 4 3 4 2" xfId="7573"/>
    <cellStyle name="输出 4 3 4 2 2" xfId="10246"/>
    <cellStyle name="输出 4 3 4 2 3" xfId="11250"/>
    <cellStyle name="输出 4 3 4 2 4" xfId="8827"/>
    <cellStyle name="输出 4 3 4 3" xfId="9460"/>
    <cellStyle name="输出 4 3 4 4" xfId="9366"/>
    <cellStyle name="输出 4 3 4 5" xfId="8078"/>
    <cellStyle name="输出 4 3 5" xfId="7505"/>
    <cellStyle name="输出 4 3 5 2" xfId="10187"/>
    <cellStyle name="输出 4 3 5 3" xfId="11191"/>
    <cellStyle name="输出 4 3 5 4" xfId="8765"/>
    <cellStyle name="输出 4 4" xfId="6767"/>
    <cellStyle name="输出 4 4 2" xfId="5605"/>
    <cellStyle name="输出 4 4 2 2" xfId="7575"/>
    <cellStyle name="输出 4 4 2 2 2" xfId="10248"/>
    <cellStyle name="输出 4 4 2 2 3" xfId="11252"/>
    <cellStyle name="输出 4 4 2 2 4" xfId="8829"/>
    <cellStyle name="输出 4 4 2 3" xfId="9462"/>
    <cellStyle name="输出 4 4 2 4" xfId="9364"/>
    <cellStyle name="输出 4 4 2 5" xfId="8080"/>
    <cellStyle name="输出 4 4 3" xfId="7757"/>
    <cellStyle name="输出 4 4 3 2" xfId="10428"/>
    <cellStyle name="输出 4 4 3 3" xfId="11432"/>
    <cellStyle name="输出 4 4 3 4" xfId="9010"/>
    <cellStyle name="输出 4 5" xfId="6760"/>
    <cellStyle name="输出 4 5 2" xfId="7750"/>
    <cellStyle name="输出 4 5 2 2" xfId="10421"/>
    <cellStyle name="输出 4 5 2 3" xfId="11425"/>
    <cellStyle name="输出 4 5 2 4" xfId="9003"/>
    <cellStyle name="输出 4 5 3" xfId="7320"/>
    <cellStyle name="输出 4 5 3 2" xfId="10006"/>
    <cellStyle name="输出 4 5 3 3" xfId="11010"/>
    <cellStyle name="输出 4 5 3 4" xfId="8584"/>
    <cellStyle name="输出 4 6" xfId="5510"/>
    <cellStyle name="输出 4 6 2" xfId="7568"/>
    <cellStyle name="输出 4 6 2 2" xfId="10241"/>
    <cellStyle name="输出 4 6 2 3" xfId="11245"/>
    <cellStyle name="输出 4 6 2 4" xfId="8822"/>
    <cellStyle name="输出 4 6 3" xfId="9455"/>
    <cellStyle name="输出 4 6 4" xfId="9370"/>
    <cellStyle name="输出 4 6 5" xfId="8073"/>
    <cellStyle name="输出 4 7" xfId="7502"/>
    <cellStyle name="输出 4 7 2" xfId="10184"/>
    <cellStyle name="输出 4 7 3" xfId="11188"/>
    <cellStyle name="输出 4 7 4" xfId="8762"/>
    <cellStyle name="输出 5" xfId="2641"/>
    <cellStyle name="输出 5 2" xfId="2642"/>
    <cellStyle name="输出 5 2 2" xfId="6770"/>
    <cellStyle name="输出 5 2 2 2" xfId="5650"/>
    <cellStyle name="输出 5 2 2 2 2" xfId="7578"/>
    <cellStyle name="输出 5 2 2 2 2 2" xfId="10251"/>
    <cellStyle name="输出 5 2 2 2 2 3" xfId="11255"/>
    <cellStyle name="输出 5 2 2 2 2 4" xfId="8832"/>
    <cellStyle name="输出 5 2 2 2 3" xfId="9465"/>
    <cellStyle name="输出 5 2 2 2 4" xfId="9361"/>
    <cellStyle name="输出 5 2 2 2 5" xfId="8083"/>
    <cellStyle name="输出 5 2 2 3" xfId="7760"/>
    <cellStyle name="输出 5 2 2 3 2" xfId="10431"/>
    <cellStyle name="输出 5 2 2 3 3" xfId="11435"/>
    <cellStyle name="输出 5 2 2 3 4" xfId="9013"/>
    <cellStyle name="输出 5 2 3" xfId="6769"/>
    <cellStyle name="输出 5 2 3 2" xfId="7759"/>
    <cellStyle name="输出 5 2 3 2 2" xfId="10430"/>
    <cellStyle name="输出 5 2 3 2 3" xfId="11434"/>
    <cellStyle name="输出 5 2 3 2 4" xfId="9012"/>
    <cellStyle name="输出 5 2 3 3" xfId="7321"/>
    <cellStyle name="输出 5 2 3 3 2" xfId="10007"/>
    <cellStyle name="输出 5 2 3 3 3" xfId="11011"/>
    <cellStyle name="输出 5 2 3 3 4" xfId="8585"/>
    <cellStyle name="输出 5 2 4" xfId="5635"/>
    <cellStyle name="输出 5 2 4 2" xfId="7577"/>
    <cellStyle name="输出 5 2 4 2 2" xfId="10250"/>
    <cellStyle name="输出 5 2 4 2 3" xfId="11254"/>
    <cellStyle name="输出 5 2 4 2 4" xfId="8831"/>
    <cellStyle name="输出 5 2 4 3" xfId="9464"/>
    <cellStyle name="输出 5 2 4 4" xfId="9362"/>
    <cellStyle name="输出 5 2 4 5" xfId="8082"/>
    <cellStyle name="输出 5 2 5" xfId="7507"/>
    <cellStyle name="输出 5 2 5 2" xfId="10189"/>
    <cellStyle name="输出 5 2 5 3" xfId="11193"/>
    <cellStyle name="输出 5 2 5 4" xfId="8767"/>
    <cellStyle name="输出 5 3" xfId="6771"/>
    <cellStyle name="输出 5 3 2" xfId="5665"/>
    <cellStyle name="输出 5 3 2 2" xfId="7579"/>
    <cellStyle name="输出 5 3 2 2 2" xfId="10252"/>
    <cellStyle name="输出 5 3 2 2 3" xfId="11256"/>
    <cellStyle name="输出 5 3 2 2 4" xfId="8833"/>
    <cellStyle name="输出 5 3 2 3" xfId="9466"/>
    <cellStyle name="输出 5 3 2 4" xfId="9292"/>
    <cellStyle name="输出 5 3 2 5" xfId="8084"/>
    <cellStyle name="输出 5 3 3" xfId="7761"/>
    <cellStyle name="输出 5 3 3 2" xfId="10432"/>
    <cellStyle name="输出 5 3 3 3" xfId="11436"/>
    <cellStyle name="输出 5 3 3 4" xfId="9014"/>
    <cellStyle name="输出 5 4" xfId="6768"/>
    <cellStyle name="输出 5 4 2" xfId="7758"/>
    <cellStyle name="输出 5 4 2 2" xfId="10429"/>
    <cellStyle name="输出 5 4 2 3" xfId="11433"/>
    <cellStyle name="输出 5 4 2 4" xfId="9011"/>
    <cellStyle name="输出 5 4 3" xfId="7322"/>
    <cellStyle name="输出 5 4 3 2" xfId="10008"/>
    <cellStyle name="输出 5 4 3 3" xfId="11012"/>
    <cellStyle name="输出 5 4 3 4" xfId="8586"/>
    <cellStyle name="输出 5 5" xfId="5620"/>
    <cellStyle name="输出 5 5 2" xfId="7576"/>
    <cellStyle name="输出 5 5 2 2" xfId="10249"/>
    <cellStyle name="输出 5 5 2 3" xfId="11253"/>
    <cellStyle name="输出 5 5 2 4" xfId="8830"/>
    <cellStyle name="输出 5 5 3" xfId="9463"/>
    <cellStyle name="输出 5 5 4" xfId="9363"/>
    <cellStyle name="输出 5 5 5" xfId="8081"/>
    <cellStyle name="输出 5 6" xfId="7506"/>
    <cellStyle name="输出 5 6 2" xfId="10188"/>
    <cellStyle name="输出 5 6 3" xfId="11192"/>
    <cellStyle name="输出 5 6 4" xfId="8766"/>
    <cellStyle name="输出 6" xfId="2643"/>
    <cellStyle name="输出 6 2" xfId="6773"/>
    <cellStyle name="输出 6 2 2" xfId="5689"/>
    <cellStyle name="输出 6 2 2 2" xfId="7581"/>
    <cellStyle name="输出 6 2 2 2 2" xfId="10254"/>
    <cellStyle name="输出 6 2 2 2 3" xfId="11258"/>
    <cellStyle name="输出 6 2 2 2 4" xfId="8835"/>
    <cellStyle name="输出 6 2 2 3" xfId="9468"/>
    <cellStyle name="输出 6 2 2 4" xfId="9290"/>
    <cellStyle name="输出 6 2 2 5" xfId="8086"/>
    <cellStyle name="输出 6 2 3" xfId="7763"/>
    <cellStyle name="输出 6 2 3 2" xfId="10434"/>
    <cellStyle name="输出 6 2 3 3" xfId="11438"/>
    <cellStyle name="输出 6 2 3 4" xfId="9016"/>
    <cellStyle name="输出 6 3" xfId="6772"/>
    <cellStyle name="输出 6 3 2" xfId="7762"/>
    <cellStyle name="输出 6 3 2 2" xfId="10433"/>
    <cellStyle name="输出 6 3 2 3" xfId="11437"/>
    <cellStyle name="输出 6 3 2 4" xfId="9015"/>
    <cellStyle name="输出 6 3 3" xfId="7323"/>
    <cellStyle name="输出 6 3 3 2" xfId="10009"/>
    <cellStyle name="输出 6 3 3 3" xfId="11013"/>
    <cellStyle name="输出 6 3 3 4" xfId="8587"/>
    <cellStyle name="输出 6 4" xfId="5680"/>
    <cellStyle name="输出 6 4 2" xfId="7580"/>
    <cellStyle name="输出 6 4 2 2" xfId="10253"/>
    <cellStyle name="输出 6 4 2 3" xfId="11257"/>
    <cellStyle name="输出 6 4 2 4" xfId="8834"/>
    <cellStyle name="输出 6 4 3" xfId="9467"/>
    <cellStyle name="输出 6 4 4" xfId="9291"/>
    <cellStyle name="输出 6 4 5" xfId="8085"/>
    <cellStyle name="输出 6 5" xfId="7508"/>
    <cellStyle name="输出 6 5 2" xfId="10190"/>
    <cellStyle name="输出 6 5 3" xfId="11194"/>
    <cellStyle name="输出 6 5 4" xfId="8768"/>
    <cellStyle name="输出 7" xfId="6774"/>
    <cellStyle name="输出 7 2" xfId="5700"/>
    <cellStyle name="输出 7 2 2" xfId="7582"/>
    <cellStyle name="输出 7 2 2 2" xfId="10255"/>
    <cellStyle name="输出 7 2 2 3" xfId="11259"/>
    <cellStyle name="输出 7 2 2 4" xfId="8836"/>
    <cellStyle name="输出 7 2 3" xfId="9469"/>
    <cellStyle name="输出 7 2 4" xfId="9360"/>
    <cellStyle name="输出 7 2 5" xfId="8087"/>
    <cellStyle name="输出 7 3" xfId="7764"/>
    <cellStyle name="输出 7 3 2" xfId="10435"/>
    <cellStyle name="输出 7 3 3" xfId="11439"/>
    <cellStyle name="输出 7 3 4" xfId="9017"/>
    <cellStyle name="输出 8" xfId="7475"/>
    <cellStyle name="输出 8 2" xfId="10157"/>
    <cellStyle name="输出 8 3" xfId="11161"/>
    <cellStyle name="输出 8 4" xfId="8735"/>
    <cellStyle name="输入" xfId="2644" builtinId="20" customBuiltin="1"/>
    <cellStyle name="输入 2" xfId="2645"/>
    <cellStyle name="输入 2 2" xfId="2646"/>
    <cellStyle name="输入 2 2 2" xfId="2647"/>
    <cellStyle name="输入 2 2 2 2" xfId="2648"/>
    <cellStyle name="输入 2 2 2 2 2" xfId="6778"/>
    <cellStyle name="输入 2 2 2 2 2 2" xfId="5775"/>
    <cellStyle name="输入 2 2 2 2 2 2 2" xfId="7587"/>
    <cellStyle name="输入 2 2 2 2 2 2 2 2" xfId="10260"/>
    <cellStyle name="输入 2 2 2 2 2 2 2 3" xfId="11264"/>
    <cellStyle name="输入 2 2 2 2 2 2 2 4" xfId="8841"/>
    <cellStyle name="输入 2 2 2 2 2 2 3" xfId="9474"/>
    <cellStyle name="输入 2 2 2 2 2 2 4" xfId="9288"/>
    <cellStyle name="输入 2 2 2 2 2 2 5" xfId="8092"/>
    <cellStyle name="输入 2 2 2 2 3" xfId="6777"/>
    <cellStyle name="输入 2 2 2 2 3 2" xfId="7324"/>
    <cellStyle name="输入 2 2 2 2 3 2 2" xfId="10010"/>
    <cellStyle name="输入 2 2 2 2 3 2 3" xfId="11014"/>
    <cellStyle name="输入 2 2 2 2 3 2 4" xfId="8588"/>
    <cellStyle name="输入 2 2 2 2 3 3" xfId="9593"/>
    <cellStyle name="输入 2 2 2 2 3 4" xfId="8182"/>
    <cellStyle name="输入 2 2 2 2 4" xfId="5760"/>
    <cellStyle name="输入 2 2 2 2 4 2" xfId="7586"/>
    <cellStyle name="输入 2 2 2 2 4 2 2" xfId="10259"/>
    <cellStyle name="输入 2 2 2 2 4 2 3" xfId="11263"/>
    <cellStyle name="输入 2 2 2 2 4 2 4" xfId="8840"/>
    <cellStyle name="输入 2 2 2 2 4 3" xfId="9473"/>
    <cellStyle name="输入 2 2 2 2 4 4" xfId="9357"/>
    <cellStyle name="输入 2 2 2 2 4 5" xfId="8091"/>
    <cellStyle name="输入 2 2 2 3" xfId="6779"/>
    <cellStyle name="输入 2 2 2 3 2" xfId="5804"/>
    <cellStyle name="输入 2 2 2 3 2 2" xfId="7588"/>
    <cellStyle name="输入 2 2 2 3 2 2 2" xfId="10261"/>
    <cellStyle name="输入 2 2 2 3 2 2 3" xfId="11265"/>
    <cellStyle name="输入 2 2 2 3 2 2 4" xfId="8842"/>
    <cellStyle name="输入 2 2 2 3 2 3" xfId="9475"/>
    <cellStyle name="输入 2 2 2 3 2 4" xfId="9287"/>
    <cellStyle name="输入 2 2 2 3 2 5" xfId="8093"/>
    <cellStyle name="输入 2 2 2 4" xfId="6776"/>
    <cellStyle name="输入 2 2 2 4 2" xfId="7325"/>
    <cellStyle name="输入 2 2 2 4 2 2" xfId="10011"/>
    <cellStyle name="输入 2 2 2 4 2 3" xfId="11015"/>
    <cellStyle name="输入 2 2 2 4 2 4" xfId="8589"/>
    <cellStyle name="输入 2 2 2 4 3" xfId="9592"/>
    <cellStyle name="输入 2 2 2 4 4" xfId="8181"/>
    <cellStyle name="输入 2 2 2 5" xfId="5745"/>
    <cellStyle name="输入 2 2 2 5 2" xfId="7585"/>
    <cellStyle name="输入 2 2 2 5 2 2" xfId="10258"/>
    <cellStyle name="输入 2 2 2 5 2 3" xfId="11262"/>
    <cellStyle name="输入 2 2 2 5 2 4" xfId="8839"/>
    <cellStyle name="输入 2 2 2 5 3" xfId="9472"/>
    <cellStyle name="输入 2 2 2 5 4" xfId="9289"/>
    <cellStyle name="输入 2 2 2 5 5" xfId="8090"/>
    <cellStyle name="输入 2 2 3" xfId="2649"/>
    <cellStyle name="输入 2 2 3 2" xfId="6781"/>
    <cellStyle name="输入 2 2 3 2 2" xfId="5814"/>
    <cellStyle name="输入 2 2 3 2 2 2" xfId="7598"/>
    <cellStyle name="输入 2 2 3 2 2 2 2" xfId="10271"/>
    <cellStyle name="输入 2 2 3 2 2 2 3" xfId="11275"/>
    <cellStyle name="输入 2 2 3 2 2 2 4" xfId="8852"/>
    <cellStyle name="输入 2 2 3 2 2 3" xfId="9481"/>
    <cellStyle name="输入 2 2 3 2 2 4" xfId="9355"/>
    <cellStyle name="输入 2 2 3 2 2 5" xfId="8095"/>
    <cellStyle name="输入 2 2 3 3" xfId="6780"/>
    <cellStyle name="输入 2 2 3 3 2" xfId="7326"/>
    <cellStyle name="输入 2 2 3 3 2 2" xfId="10012"/>
    <cellStyle name="输入 2 2 3 3 2 3" xfId="11016"/>
    <cellStyle name="输入 2 2 3 3 2 4" xfId="8590"/>
    <cellStyle name="输入 2 2 3 3 3" xfId="9594"/>
    <cellStyle name="输入 2 2 3 3 4" xfId="8183"/>
    <cellStyle name="输入 2 2 3 4" xfId="5805"/>
    <cellStyle name="输入 2 2 3 4 2" xfId="7589"/>
    <cellStyle name="输入 2 2 3 4 2 2" xfId="10262"/>
    <cellStyle name="输入 2 2 3 4 2 3" xfId="11266"/>
    <cellStyle name="输入 2 2 3 4 2 4" xfId="8843"/>
    <cellStyle name="输入 2 2 3 4 3" xfId="9476"/>
    <cellStyle name="输入 2 2 3 4 4" xfId="9356"/>
    <cellStyle name="输入 2 2 3 4 5" xfId="8094"/>
    <cellStyle name="输入 2 2 4" xfId="6782"/>
    <cellStyle name="输入 2 2 4 2" xfId="5831"/>
    <cellStyle name="输入 2 2 4 2 2" xfId="7615"/>
    <cellStyle name="输入 2 2 4 2 2 2" xfId="10288"/>
    <cellStyle name="输入 2 2 4 2 2 3" xfId="11292"/>
    <cellStyle name="输入 2 2 4 2 2 4" xfId="8869"/>
    <cellStyle name="输入 2 2 4 2 3" xfId="9490"/>
    <cellStyle name="输入 2 2 4 2 4" xfId="9286"/>
    <cellStyle name="输入 2 2 4 2 5" xfId="8096"/>
    <cellStyle name="输入 2 2 5" xfId="6775"/>
    <cellStyle name="输入 2 2 5 2" xfId="7327"/>
    <cellStyle name="输入 2 2 5 2 2" xfId="10013"/>
    <cellStyle name="输入 2 2 5 2 3" xfId="11017"/>
    <cellStyle name="输入 2 2 5 2 4" xfId="8591"/>
    <cellStyle name="输入 2 2 5 3" xfId="9591"/>
    <cellStyle name="输入 2 2 5 4" xfId="8180"/>
    <cellStyle name="输入 2 2 6" xfId="5730"/>
    <cellStyle name="输入 2 2 6 2" xfId="7584"/>
    <cellStyle name="输入 2 2 6 2 2" xfId="10257"/>
    <cellStyle name="输入 2 2 6 2 3" xfId="11261"/>
    <cellStyle name="输入 2 2 6 2 4" xfId="8838"/>
    <cellStyle name="输入 2 2 6 3" xfId="9471"/>
    <cellStyle name="输入 2 2 6 4" xfId="9358"/>
    <cellStyle name="输入 2 2 6 5" xfId="8089"/>
    <cellStyle name="输入 2 3" xfId="2650"/>
    <cellStyle name="输入 2 3 2" xfId="2651"/>
    <cellStyle name="输入 2 3 2 2" xfId="2652"/>
    <cellStyle name="输入 2 3 2 2 2" xfId="6785"/>
    <cellStyle name="输入 2 3 2 2 2 2" xfId="5870"/>
    <cellStyle name="输入 2 3 2 2 2 2 2" xfId="7654"/>
    <cellStyle name="输入 2 3 2 2 2 2 2 2" xfId="10327"/>
    <cellStyle name="输入 2 3 2 2 2 2 2 3" xfId="11331"/>
    <cellStyle name="输入 2 3 2 2 2 2 2 4" xfId="8908"/>
    <cellStyle name="输入 2 3 2 2 2 2 3" xfId="9511"/>
    <cellStyle name="输入 2 3 2 2 2 2 4" xfId="9283"/>
    <cellStyle name="输入 2 3 2 2 2 2 5" xfId="8100"/>
    <cellStyle name="输入 2 3 2 2 3" xfId="6784"/>
    <cellStyle name="输入 2 3 2 2 3 2" xfId="7328"/>
    <cellStyle name="输入 2 3 2 2 3 2 2" xfId="10014"/>
    <cellStyle name="输入 2 3 2 2 3 2 3" xfId="11018"/>
    <cellStyle name="输入 2 3 2 2 3 2 4" xfId="8592"/>
    <cellStyle name="输入 2 3 2 2 3 3" xfId="9596"/>
    <cellStyle name="输入 2 3 2 2 3 4" xfId="8185"/>
    <cellStyle name="输入 2 3 2 2 4" xfId="5869"/>
    <cellStyle name="输入 2 3 2 2 4 2" xfId="7653"/>
    <cellStyle name="输入 2 3 2 2 4 2 2" xfId="10326"/>
    <cellStyle name="输入 2 3 2 2 4 2 3" xfId="11330"/>
    <cellStyle name="输入 2 3 2 2 4 2 4" xfId="8907"/>
    <cellStyle name="输入 2 3 2 2 4 3" xfId="9510"/>
    <cellStyle name="输入 2 3 2 2 4 4" xfId="9284"/>
    <cellStyle name="输入 2 3 2 2 4 5" xfId="8099"/>
    <cellStyle name="输入 2 3 2 3" xfId="6786"/>
    <cellStyle name="输入 2 3 2 3 2" xfId="5871"/>
    <cellStyle name="输入 2 3 2 3 2 2" xfId="7655"/>
    <cellStyle name="输入 2 3 2 3 2 2 2" xfId="10328"/>
    <cellStyle name="输入 2 3 2 3 2 2 3" xfId="11332"/>
    <cellStyle name="输入 2 3 2 3 2 2 4" xfId="8909"/>
    <cellStyle name="输入 2 3 2 3 2 3" xfId="9512"/>
    <cellStyle name="输入 2 3 2 3 2 4" xfId="9353"/>
    <cellStyle name="输入 2 3 2 3 2 5" xfId="8101"/>
    <cellStyle name="输入 2 3 2 4" xfId="6783"/>
    <cellStyle name="输入 2 3 2 4 2" xfId="7329"/>
    <cellStyle name="输入 2 3 2 4 2 2" xfId="10015"/>
    <cellStyle name="输入 2 3 2 4 2 3" xfId="11019"/>
    <cellStyle name="输入 2 3 2 4 2 4" xfId="8593"/>
    <cellStyle name="输入 2 3 2 4 3" xfId="9595"/>
    <cellStyle name="输入 2 3 2 4 4" xfId="8184"/>
    <cellStyle name="输入 2 3 2 5" xfId="5868"/>
    <cellStyle name="输入 2 3 2 5 2" xfId="7652"/>
    <cellStyle name="输入 2 3 2 5 2 2" xfId="10325"/>
    <cellStyle name="输入 2 3 2 5 2 3" xfId="11329"/>
    <cellStyle name="输入 2 3 2 5 2 4" xfId="8906"/>
    <cellStyle name="输入 2 3 2 5 3" xfId="9509"/>
    <cellStyle name="输入 2 3 2 5 4" xfId="9285"/>
    <cellStyle name="输入 2 3 2 5 5" xfId="8098"/>
    <cellStyle name="输入 2 3 3" xfId="2653"/>
    <cellStyle name="输入 2 3 3 2" xfId="6788"/>
    <cellStyle name="输入 2 3 3 2 2" xfId="5897"/>
    <cellStyle name="输入 2 3 3 2 2 2" xfId="7657"/>
    <cellStyle name="输入 2 3 3 2 2 2 2" xfId="10330"/>
    <cellStyle name="输入 2 3 3 2 2 2 3" xfId="11334"/>
    <cellStyle name="输入 2 3 3 2 2 2 4" xfId="8911"/>
    <cellStyle name="输入 2 3 3 2 2 3" xfId="9526"/>
    <cellStyle name="输入 2 3 3 2 2 4" xfId="9281"/>
    <cellStyle name="输入 2 3 3 2 2 5" xfId="8115"/>
    <cellStyle name="输入 2 3 3 3" xfId="6787"/>
    <cellStyle name="输入 2 3 3 3 2" xfId="7330"/>
    <cellStyle name="输入 2 3 3 3 2 2" xfId="10016"/>
    <cellStyle name="输入 2 3 3 3 2 3" xfId="11020"/>
    <cellStyle name="输入 2 3 3 3 2 4" xfId="8594"/>
    <cellStyle name="输入 2 3 3 3 3" xfId="9597"/>
    <cellStyle name="输入 2 3 3 3 4" xfId="8186"/>
    <cellStyle name="输入 2 3 3 4" xfId="5880"/>
    <cellStyle name="输入 2 3 3 4 2" xfId="7656"/>
    <cellStyle name="输入 2 3 3 4 2 2" xfId="10329"/>
    <cellStyle name="输入 2 3 3 4 2 3" xfId="11333"/>
    <cellStyle name="输入 2 3 3 4 2 4" xfId="8910"/>
    <cellStyle name="输入 2 3 3 4 3" xfId="9517"/>
    <cellStyle name="输入 2 3 3 4 4" xfId="9282"/>
    <cellStyle name="输入 2 3 3 4 5" xfId="8106"/>
    <cellStyle name="输入 2 3 4" xfId="5840"/>
    <cellStyle name="输入 2 3 4 2" xfId="7624"/>
    <cellStyle name="输入 2 3 4 2 2" xfId="10297"/>
    <cellStyle name="输入 2 3 4 2 3" xfId="11301"/>
    <cellStyle name="输入 2 3 4 2 4" xfId="8878"/>
    <cellStyle name="输入 2 3 4 3" xfId="9495"/>
    <cellStyle name="输入 2 3 4 4" xfId="9354"/>
    <cellStyle name="输入 2 3 4 5" xfId="8097"/>
    <cellStyle name="输入 2 4" xfId="2654"/>
    <cellStyle name="输入 2 4 2" xfId="2655"/>
    <cellStyle name="输入 2 4 2 2" xfId="6791"/>
    <cellStyle name="输入 2 4 2 2 2" xfId="5943"/>
    <cellStyle name="输入 2 4 2 2 2 2" xfId="7660"/>
    <cellStyle name="输入 2 4 2 2 2 2 2" xfId="10333"/>
    <cellStyle name="输入 2 4 2 2 2 2 3" xfId="11337"/>
    <cellStyle name="输入 2 4 2 2 2 2 4" xfId="8914"/>
    <cellStyle name="输入 2 4 2 2 2 3" xfId="9546"/>
    <cellStyle name="输入 2 4 2 2 2 4" xfId="9351"/>
    <cellStyle name="输入 2 4 2 2 2 5" xfId="8135"/>
    <cellStyle name="输入 2 4 2 3" xfId="6790"/>
    <cellStyle name="输入 2 4 2 3 2" xfId="7331"/>
    <cellStyle name="输入 2 4 2 3 2 2" xfId="10017"/>
    <cellStyle name="输入 2 4 2 3 2 3" xfId="11021"/>
    <cellStyle name="输入 2 4 2 3 2 4" xfId="8595"/>
    <cellStyle name="输入 2 4 2 3 3" xfId="9599"/>
    <cellStyle name="输入 2 4 2 3 4" xfId="8188"/>
    <cellStyle name="输入 2 4 2 4" xfId="5934"/>
    <cellStyle name="输入 2 4 2 4 2" xfId="7659"/>
    <cellStyle name="输入 2 4 2 4 2 2" xfId="10332"/>
    <cellStyle name="输入 2 4 2 4 2 3" xfId="11336"/>
    <cellStyle name="输入 2 4 2 4 2 4" xfId="8913"/>
    <cellStyle name="输入 2 4 2 4 3" xfId="9545"/>
    <cellStyle name="输入 2 4 2 4 4" xfId="9352"/>
    <cellStyle name="输入 2 4 2 4 5" xfId="8134"/>
    <cellStyle name="输入 2 4 3" xfId="6792"/>
    <cellStyle name="输入 2 4 3 2" xfId="5960"/>
    <cellStyle name="输入 2 4 3 2 2" xfId="7661"/>
    <cellStyle name="输入 2 4 3 2 2 2" xfId="10334"/>
    <cellStyle name="输入 2 4 3 2 2 3" xfId="11338"/>
    <cellStyle name="输入 2 4 3 2 2 4" xfId="8915"/>
    <cellStyle name="输入 2 4 3 2 3" xfId="9547"/>
    <cellStyle name="输入 2 4 3 2 4" xfId="9350"/>
    <cellStyle name="输入 2 4 3 2 5" xfId="8136"/>
    <cellStyle name="输入 2 4 4" xfId="6789"/>
    <cellStyle name="输入 2 4 4 2" xfId="7332"/>
    <cellStyle name="输入 2 4 4 2 2" xfId="10018"/>
    <cellStyle name="输入 2 4 4 2 3" xfId="11022"/>
    <cellStyle name="输入 2 4 4 2 4" xfId="8596"/>
    <cellStyle name="输入 2 4 4 3" xfId="9598"/>
    <cellStyle name="输入 2 4 4 4" xfId="8187"/>
    <cellStyle name="输入 2 4 5" xfId="5906"/>
    <cellStyle name="输入 2 4 5 2" xfId="7658"/>
    <cellStyle name="输入 2 4 5 2 2" xfId="10331"/>
    <cellStyle name="输入 2 4 5 2 3" xfId="11335"/>
    <cellStyle name="输入 2 4 5 2 4" xfId="8912"/>
    <cellStyle name="输入 2 4 5 3" xfId="9531"/>
    <cellStyle name="输入 2 4 5 4" xfId="9280"/>
    <cellStyle name="输入 2 4 5 5" xfId="8120"/>
    <cellStyle name="输入 2 5" xfId="2656"/>
    <cellStyle name="输入 2 5 2" xfId="2657"/>
    <cellStyle name="输入 2 5 2 2" xfId="6795"/>
    <cellStyle name="输入 2 5 2 2 2" xfId="6006"/>
    <cellStyle name="输入 2 5 2 2 2 2" xfId="7664"/>
    <cellStyle name="输入 2 5 2 2 2 2 2" xfId="10337"/>
    <cellStyle name="输入 2 5 2 2 2 2 3" xfId="11341"/>
    <cellStyle name="输入 2 5 2 2 2 2 4" xfId="8918"/>
    <cellStyle name="输入 2 5 2 2 2 3" xfId="9550"/>
    <cellStyle name="输入 2 5 2 2 2 4" xfId="9278"/>
    <cellStyle name="输入 2 5 2 2 2 5" xfId="8139"/>
    <cellStyle name="输入 2 5 2 3" xfId="6794"/>
    <cellStyle name="输入 2 5 2 3 2" xfId="7333"/>
    <cellStyle name="输入 2 5 2 3 2 2" xfId="10019"/>
    <cellStyle name="输入 2 5 2 3 2 3" xfId="11023"/>
    <cellStyle name="输入 2 5 2 3 2 4" xfId="8597"/>
    <cellStyle name="输入 2 5 2 3 3" xfId="9601"/>
    <cellStyle name="输入 2 5 2 3 4" xfId="8190"/>
    <cellStyle name="输入 2 5 2 4" xfId="5997"/>
    <cellStyle name="输入 2 5 2 4 2" xfId="7663"/>
    <cellStyle name="输入 2 5 2 4 2 2" xfId="10336"/>
    <cellStyle name="输入 2 5 2 4 2 3" xfId="11340"/>
    <cellStyle name="输入 2 5 2 4 2 4" xfId="8917"/>
    <cellStyle name="输入 2 5 2 4 3" xfId="9549"/>
    <cellStyle name="输入 2 5 2 4 4" xfId="9349"/>
    <cellStyle name="输入 2 5 2 4 5" xfId="8138"/>
    <cellStyle name="输入 2 5 3" xfId="6796"/>
    <cellStyle name="输入 2 5 3 2" xfId="6023"/>
    <cellStyle name="输入 2 5 3 2 2" xfId="7665"/>
    <cellStyle name="输入 2 5 3 2 2 2" xfId="10338"/>
    <cellStyle name="输入 2 5 3 2 2 3" xfId="11342"/>
    <cellStyle name="输入 2 5 3 2 2 4" xfId="8919"/>
    <cellStyle name="输入 2 5 3 2 3" xfId="9551"/>
    <cellStyle name="输入 2 5 3 2 4" xfId="9348"/>
    <cellStyle name="输入 2 5 3 2 5" xfId="8140"/>
    <cellStyle name="输入 2 5 4" xfId="6793"/>
    <cellStyle name="输入 2 5 4 2" xfId="7334"/>
    <cellStyle name="输入 2 5 4 2 2" xfId="10020"/>
    <cellStyle name="输入 2 5 4 2 3" xfId="11024"/>
    <cellStyle name="输入 2 5 4 2 4" xfId="8598"/>
    <cellStyle name="输入 2 5 4 3" xfId="9600"/>
    <cellStyle name="输入 2 5 4 4" xfId="8189"/>
    <cellStyle name="输入 2 5 5" xfId="5969"/>
    <cellStyle name="输入 2 5 5 2" xfId="7662"/>
    <cellStyle name="输入 2 5 5 2 2" xfId="10335"/>
    <cellStyle name="输入 2 5 5 2 3" xfId="11339"/>
    <cellStyle name="输入 2 5 5 2 4" xfId="8916"/>
    <cellStyle name="输入 2 5 5 3" xfId="9548"/>
    <cellStyle name="输入 2 5 5 4" xfId="9279"/>
    <cellStyle name="输入 2 5 5 5" xfId="8137"/>
    <cellStyle name="输入 2 6" xfId="2658"/>
    <cellStyle name="输入 2 6 2" xfId="6798"/>
    <cellStyle name="输入 2 6 2 2" xfId="6060"/>
    <cellStyle name="输入 2 6 2 2 2" xfId="7667"/>
    <cellStyle name="输入 2 6 2 2 2 2" xfId="10340"/>
    <cellStyle name="输入 2 6 2 2 2 3" xfId="11344"/>
    <cellStyle name="输入 2 6 2 2 2 4" xfId="8921"/>
    <cellStyle name="输入 2 6 2 2 3" xfId="9553"/>
    <cellStyle name="输入 2 6 2 2 4" xfId="9346"/>
    <cellStyle name="输入 2 6 2 2 5" xfId="8142"/>
    <cellStyle name="输入 2 6 3" xfId="6797"/>
    <cellStyle name="输入 2 6 3 2" xfId="7335"/>
    <cellStyle name="输入 2 6 3 2 2" xfId="10021"/>
    <cellStyle name="输入 2 6 3 2 3" xfId="11025"/>
    <cellStyle name="输入 2 6 3 2 4" xfId="8599"/>
    <cellStyle name="输入 2 6 3 3" xfId="9602"/>
    <cellStyle name="输入 2 6 3 4" xfId="8191"/>
    <cellStyle name="输入 2 6 4" xfId="6032"/>
    <cellStyle name="输入 2 6 4 2" xfId="7666"/>
    <cellStyle name="输入 2 6 4 2 2" xfId="10339"/>
    <cellStyle name="输入 2 6 4 2 3" xfId="11343"/>
    <cellStyle name="输入 2 6 4 2 4" xfId="8920"/>
    <cellStyle name="输入 2 6 4 3" xfId="9552"/>
    <cellStyle name="输入 2 6 4 4" xfId="9347"/>
    <cellStyle name="输入 2 6 4 5" xfId="8141"/>
    <cellStyle name="输入 2 7" xfId="5715"/>
    <cellStyle name="输入 2 7 2" xfId="7583"/>
    <cellStyle name="输入 2 7 2 2" xfId="10256"/>
    <cellStyle name="输入 2 7 2 3" xfId="11260"/>
    <cellStyle name="输入 2 7 2 4" xfId="8837"/>
    <cellStyle name="输入 2 7 3" xfId="9470"/>
    <cellStyle name="输入 2 7 4" xfId="9359"/>
    <cellStyle name="输入 2 7 5" xfId="8088"/>
    <cellStyle name="输入 3" xfId="2659"/>
    <cellStyle name="输入 3 2" xfId="2660"/>
    <cellStyle name="输入 3 2 2" xfId="2661"/>
    <cellStyle name="输入 3 2 2 2" xfId="2662"/>
    <cellStyle name="输入 3 2 2 2 2" xfId="6802"/>
    <cellStyle name="输入 3 2 2 2 2 2" xfId="6132"/>
    <cellStyle name="输入 3 2 2 2 2 2 2" xfId="7672"/>
    <cellStyle name="输入 3 2 2 2 2 2 2 2" xfId="10345"/>
    <cellStyle name="输入 3 2 2 2 2 2 2 3" xfId="11349"/>
    <cellStyle name="输入 3 2 2 2 2 2 2 4" xfId="8926"/>
    <cellStyle name="输入 3 2 2 2 2 2 3" xfId="9558"/>
    <cellStyle name="输入 3 2 2 2 2 2 4" xfId="9275"/>
    <cellStyle name="输入 3 2 2 2 2 2 5" xfId="8147"/>
    <cellStyle name="输入 3 2 2 2 3" xfId="6801"/>
    <cellStyle name="输入 3 2 2 2 3 2" xfId="7336"/>
    <cellStyle name="输入 3 2 2 2 3 2 2" xfId="10022"/>
    <cellStyle name="输入 3 2 2 2 3 2 3" xfId="11026"/>
    <cellStyle name="输入 3 2 2 2 3 2 4" xfId="8600"/>
    <cellStyle name="输入 3 2 2 2 3 3" xfId="9605"/>
    <cellStyle name="输入 3 2 2 2 3 4" xfId="8194"/>
    <cellStyle name="输入 3 2 2 2 4" xfId="6123"/>
    <cellStyle name="输入 3 2 2 2 4 2" xfId="7671"/>
    <cellStyle name="输入 3 2 2 2 4 2 2" xfId="10344"/>
    <cellStyle name="输入 3 2 2 2 4 2 3" xfId="11348"/>
    <cellStyle name="输入 3 2 2 2 4 2 4" xfId="8925"/>
    <cellStyle name="输入 3 2 2 2 4 3" xfId="9557"/>
    <cellStyle name="输入 3 2 2 2 4 4" xfId="9276"/>
    <cellStyle name="输入 3 2 2 2 4 5" xfId="8146"/>
    <cellStyle name="输入 3 2 2 3" xfId="6803"/>
    <cellStyle name="输入 3 2 2 3 2" xfId="6149"/>
    <cellStyle name="输入 3 2 2 3 2 2" xfId="7673"/>
    <cellStyle name="输入 3 2 2 3 2 2 2" xfId="10346"/>
    <cellStyle name="输入 3 2 2 3 2 2 3" xfId="11350"/>
    <cellStyle name="输入 3 2 2 3 2 2 4" xfId="8927"/>
    <cellStyle name="输入 3 2 2 3 2 3" xfId="9559"/>
    <cellStyle name="输入 3 2 2 3 2 4" xfId="9343"/>
    <cellStyle name="输入 3 2 2 3 2 5" xfId="8148"/>
    <cellStyle name="输入 3 2 2 4" xfId="6800"/>
    <cellStyle name="输入 3 2 2 4 2" xfId="7337"/>
    <cellStyle name="输入 3 2 2 4 2 2" xfId="10023"/>
    <cellStyle name="输入 3 2 2 4 2 3" xfId="11027"/>
    <cellStyle name="输入 3 2 2 4 2 4" xfId="8601"/>
    <cellStyle name="输入 3 2 2 4 3" xfId="9604"/>
    <cellStyle name="输入 3 2 2 4 4" xfId="8193"/>
    <cellStyle name="输入 3 2 2 5" xfId="6095"/>
    <cellStyle name="输入 3 2 2 5 2" xfId="7670"/>
    <cellStyle name="输入 3 2 2 5 2 2" xfId="10343"/>
    <cellStyle name="输入 3 2 2 5 2 3" xfId="11347"/>
    <cellStyle name="输入 3 2 2 5 2 4" xfId="8924"/>
    <cellStyle name="输入 3 2 2 5 3" xfId="9556"/>
    <cellStyle name="输入 3 2 2 5 4" xfId="9277"/>
    <cellStyle name="输入 3 2 2 5 5" xfId="8145"/>
    <cellStyle name="输入 3 2 3" xfId="2663"/>
    <cellStyle name="输入 3 2 3 2" xfId="6805"/>
    <cellStyle name="输入 3 2 3 2 2" xfId="6186"/>
    <cellStyle name="输入 3 2 3 2 2 2" xfId="7675"/>
    <cellStyle name="输入 3 2 3 2 2 2 2" xfId="10348"/>
    <cellStyle name="输入 3 2 3 2 2 2 3" xfId="11352"/>
    <cellStyle name="输入 3 2 3 2 2 2 4" xfId="8929"/>
    <cellStyle name="输入 3 2 3 2 2 3" xfId="9561"/>
    <cellStyle name="输入 3 2 3 2 2 4" xfId="9338"/>
    <cellStyle name="输入 3 2 3 2 2 5" xfId="8150"/>
    <cellStyle name="输入 3 2 3 3" xfId="6804"/>
    <cellStyle name="输入 3 2 3 3 2" xfId="7338"/>
    <cellStyle name="输入 3 2 3 3 2 2" xfId="10024"/>
    <cellStyle name="输入 3 2 3 3 2 3" xfId="11028"/>
    <cellStyle name="输入 3 2 3 3 2 4" xfId="8602"/>
    <cellStyle name="输入 3 2 3 3 3" xfId="9606"/>
    <cellStyle name="输入 3 2 3 3 4" xfId="8195"/>
    <cellStyle name="输入 3 2 3 4" xfId="6158"/>
    <cellStyle name="输入 3 2 3 4 2" xfId="7674"/>
    <cellStyle name="输入 3 2 3 4 2 2" xfId="10347"/>
    <cellStyle name="输入 3 2 3 4 2 3" xfId="11351"/>
    <cellStyle name="输入 3 2 3 4 2 4" xfId="8928"/>
    <cellStyle name="输入 3 2 3 4 3" xfId="9560"/>
    <cellStyle name="输入 3 2 3 4 4" xfId="9342"/>
    <cellStyle name="输入 3 2 3 4 5" xfId="8149"/>
    <cellStyle name="输入 3 2 4" xfId="6806"/>
    <cellStyle name="输入 3 2 4 2" xfId="6187"/>
    <cellStyle name="输入 3 2 4 2 2" xfId="7676"/>
    <cellStyle name="输入 3 2 4 2 2 2" xfId="10349"/>
    <cellStyle name="输入 3 2 4 2 2 3" xfId="11353"/>
    <cellStyle name="输入 3 2 4 2 2 4" xfId="8930"/>
    <cellStyle name="输入 3 2 4 2 3" xfId="9562"/>
    <cellStyle name="输入 3 2 4 2 4" xfId="9341"/>
    <cellStyle name="输入 3 2 4 2 5" xfId="8151"/>
    <cellStyle name="输入 3 2 5" xfId="6799"/>
    <cellStyle name="输入 3 2 5 2" xfId="7339"/>
    <cellStyle name="输入 3 2 5 2 2" xfId="10025"/>
    <cellStyle name="输入 3 2 5 2 3" xfId="11029"/>
    <cellStyle name="输入 3 2 5 2 4" xfId="8603"/>
    <cellStyle name="输入 3 2 5 3" xfId="9603"/>
    <cellStyle name="输入 3 2 5 4" xfId="8192"/>
    <cellStyle name="输入 3 2 6" xfId="6086"/>
    <cellStyle name="输入 3 2 6 2" xfId="7669"/>
    <cellStyle name="输入 3 2 6 2 2" xfId="10342"/>
    <cellStyle name="输入 3 2 6 2 3" xfId="11346"/>
    <cellStyle name="输入 3 2 6 2 4" xfId="8923"/>
    <cellStyle name="输入 3 2 6 3" xfId="9555"/>
    <cellStyle name="输入 3 2 6 4" xfId="9344"/>
    <cellStyle name="输入 3 2 6 5" xfId="8144"/>
    <cellStyle name="输入 3 3" xfId="2664"/>
    <cellStyle name="输入 3 3 2" xfId="2665"/>
    <cellStyle name="输入 3 3 2 2" xfId="2666"/>
    <cellStyle name="输入 3 3 2 2 2" xfId="6809"/>
    <cellStyle name="输入 3 3 2 2 2 2" xfId="6191"/>
    <cellStyle name="输入 3 3 2 2 2 2 2" xfId="7680"/>
    <cellStyle name="输入 3 3 2 2 2 2 2 2" xfId="10353"/>
    <cellStyle name="输入 3 3 2 2 2 2 2 3" xfId="11357"/>
    <cellStyle name="输入 3 3 2 2 2 2 2 4" xfId="8934"/>
    <cellStyle name="输入 3 3 2 2 2 2 3" xfId="9566"/>
    <cellStyle name="输入 3 3 2 2 2 2 4" xfId="9273"/>
    <cellStyle name="输入 3 3 2 2 2 2 5" xfId="8155"/>
    <cellStyle name="输入 3 3 2 2 3" xfId="6808"/>
    <cellStyle name="输入 3 3 2 2 3 2" xfId="7340"/>
    <cellStyle name="输入 3 3 2 2 3 2 2" xfId="10026"/>
    <cellStyle name="输入 3 3 2 2 3 2 3" xfId="11030"/>
    <cellStyle name="输入 3 3 2 2 3 2 4" xfId="8604"/>
    <cellStyle name="输入 3 3 2 2 3 3" xfId="9608"/>
    <cellStyle name="输入 3 3 2 2 3 4" xfId="8197"/>
    <cellStyle name="输入 3 3 2 2 4" xfId="6190"/>
    <cellStyle name="输入 3 3 2 2 4 2" xfId="7679"/>
    <cellStyle name="输入 3 3 2 2 4 2 2" xfId="10352"/>
    <cellStyle name="输入 3 3 2 2 4 2 3" xfId="11356"/>
    <cellStyle name="输入 3 3 2 2 4 2 4" xfId="8933"/>
    <cellStyle name="输入 3 3 2 2 4 3" xfId="9565"/>
    <cellStyle name="输入 3 3 2 2 4 4" xfId="9274"/>
    <cellStyle name="输入 3 3 2 2 4 5" xfId="8154"/>
    <cellStyle name="输入 3 3 2 3" xfId="6810"/>
    <cellStyle name="输入 3 3 2 3 2" xfId="6192"/>
    <cellStyle name="输入 3 3 2 3 2 2" xfId="7681"/>
    <cellStyle name="输入 3 3 2 3 2 2 2" xfId="10354"/>
    <cellStyle name="输入 3 3 2 3 2 2 3" xfId="11358"/>
    <cellStyle name="输入 3 3 2 3 2 2 4" xfId="8935"/>
    <cellStyle name="输入 3 3 2 3 2 3" xfId="9567"/>
    <cellStyle name="输入 3 3 2 3 2 4" xfId="9332"/>
    <cellStyle name="输入 3 3 2 3 2 5" xfId="8156"/>
    <cellStyle name="输入 3 3 2 4" xfId="6807"/>
    <cellStyle name="输入 3 3 2 4 2" xfId="7341"/>
    <cellStyle name="输入 3 3 2 4 2 2" xfId="10027"/>
    <cellStyle name="输入 3 3 2 4 2 3" xfId="11031"/>
    <cellStyle name="输入 3 3 2 4 2 4" xfId="8605"/>
    <cellStyle name="输入 3 3 2 4 3" xfId="9607"/>
    <cellStyle name="输入 3 3 2 4 4" xfId="8196"/>
    <cellStyle name="输入 3 3 2 5" xfId="6189"/>
    <cellStyle name="输入 3 3 2 5 2" xfId="7678"/>
    <cellStyle name="输入 3 3 2 5 2 2" xfId="10351"/>
    <cellStyle name="输入 3 3 2 5 2 3" xfId="11355"/>
    <cellStyle name="输入 3 3 2 5 2 4" xfId="8932"/>
    <cellStyle name="输入 3 3 2 5 3" xfId="9564"/>
    <cellStyle name="输入 3 3 2 5 4" xfId="9340"/>
    <cellStyle name="输入 3 3 2 5 5" xfId="8153"/>
    <cellStyle name="输入 3 3 3" xfId="2667"/>
    <cellStyle name="输入 3 3 3 2" xfId="6812"/>
    <cellStyle name="输入 3 3 3 2 2" xfId="2765"/>
    <cellStyle name="输入 3 3 3 2 2 2" xfId="7514"/>
    <cellStyle name="输入 3 3 3 2 2 2 2" xfId="10193"/>
    <cellStyle name="输入 3 3 3 2 2 2 3" xfId="11197"/>
    <cellStyle name="输入 3 3 3 2 2 2 4" xfId="8772"/>
    <cellStyle name="输入 3 3 3 2 2 3" xfId="9321"/>
    <cellStyle name="输入 3 3 3 2 2 4" xfId="9417"/>
    <cellStyle name="输入 3 3 3 2 2 5" xfId="8023"/>
    <cellStyle name="输入 3 3 3 3" xfId="6811"/>
    <cellStyle name="输入 3 3 3 3 2" xfId="7342"/>
    <cellStyle name="输入 3 3 3 3 2 2" xfId="10028"/>
    <cellStyle name="输入 3 3 3 3 2 3" xfId="11032"/>
    <cellStyle name="输入 3 3 3 3 2 4" xfId="8606"/>
    <cellStyle name="输入 3 3 3 3 3" xfId="9609"/>
    <cellStyle name="输入 3 3 3 3 4" xfId="8198"/>
    <cellStyle name="输入 3 3 3 4" xfId="6193"/>
    <cellStyle name="输入 3 3 3 4 2" xfId="7682"/>
    <cellStyle name="输入 3 3 3 4 2 2" xfId="10355"/>
    <cellStyle name="输入 3 3 3 4 2 3" xfId="11359"/>
    <cellStyle name="输入 3 3 3 4 2 4" xfId="8936"/>
    <cellStyle name="输入 3 3 3 4 3" xfId="9568"/>
    <cellStyle name="输入 3 3 3 4 4" xfId="9337"/>
    <cellStyle name="输入 3 3 3 4 5" xfId="8157"/>
    <cellStyle name="输入 3 3 4" xfId="6188"/>
    <cellStyle name="输入 3 3 4 2" xfId="7677"/>
    <cellStyle name="输入 3 3 4 2 2" xfId="10350"/>
    <cellStyle name="输入 3 3 4 2 3" xfId="11354"/>
    <cellStyle name="输入 3 3 4 2 4" xfId="8931"/>
    <cellStyle name="输入 3 3 4 3" xfId="9563"/>
    <cellStyle name="输入 3 3 4 4" xfId="9339"/>
    <cellStyle name="输入 3 3 4 5" xfId="8152"/>
    <cellStyle name="输入 3 4" xfId="2668"/>
    <cellStyle name="输入 3 4 2" xfId="2669"/>
    <cellStyle name="输入 3 4 2 2" xfId="6815"/>
    <cellStyle name="输入 3 4 2 2 2" xfId="6196"/>
    <cellStyle name="输入 3 4 2 2 2 2" xfId="7685"/>
    <cellStyle name="输入 3 4 2 2 2 2 2" xfId="10358"/>
    <cellStyle name="输入 3 4 2 2 2 2 3" xfId="11362"/>
    <cellStyle name="输入 3 4 2 2 2 2 4" xfId="8939"/>
    <cellStyle name="输入 3 4 2 2 2 3" xfId="9571"/>
    <cellStyle name="输入 3 4 2 2 2 4" xfId="9272"/>
    <cellStyle name="输入 3 4 2 2 2 5" xfId="8160"/>
    <cellStyle name="输入 3 4 2 3" xfId="6814"/>
    <cellStyle name="输入 3 4 2 3 2" xfId="7343"/>
    <cellStyle name="输入 3 4 2 3 2 2" xfId="10029"/>
    <cellStyle name="输入 3 4 2 3 2 3" xfId="11033"/>
    <cellStyle name="输入 3 4 2 3 2 4" xfId="8607"/>
    <cellStyle name="输入 3 4 2 3 3" xfId="9611"/>
    <cellStyle name="输入 3 4 2 3 4" xfId="8200"/>
    <cellStyle name="输入 3 4 2 4" xfId="6195"/>
    <cellStyle name="输入 3 4 2 4 2" xfId="7684"/>
    <cellStyle name="输入 3 4 2 4 2 2" xfId="10357"/>
    <cellStyle name="输入 3 4 2 4 2 3" xfId="11361"/>
    <cellStyle name="输入 3 4 2 4 2 4" xfId="8938"/>
    <cellStyle name="输入 3 4 2 4 3" xfId="9570"/>
    <cellStyle name="输入 3 4 2 4 4" xfId="9336"/>
    <cellStyle name="输入 3 4 2 4 5" xfId="8159"/>
    <cellStyle name="输入 3 4 3" xfId="6816"/>
    <cellStyle name="输入 3 4 3 2" xfId="6197"/>
    <cellStyle name="输入 3 4 3 2 2" xfId="7686"/>
    <cellStyle name="输入 3 4 3 2 2 2" xfId="10359"/>
    <cellStyle name="输入 3 4 3 2 2 3" xfId="11363"/>
    <cellStyle name="输入 3 4 3 2 2 4" xfId="8940"/>
    <cellStyle name="输入 3 4 3 2 3" xfId="9572"/>
    <cellStyle name="输入 3 4 3 2 4" xfId="9333"/>
    <cellStyle name="输入 3 4 3 2 5" xfId="8161"/>
    <cellStyle name="输入 3 4 4" xfId="6813"/>
    <cellStyle name="输入 3 4 4 2" xfId="7344"/>
    <cellStyle name="输入 3 4 4 2 2" xfId="10030"/>
    <cellStyle name="输入 3 4 4 2 3" xfId="11034"/>
    <cellStyle name="输入 3 4 4 2 4" xfId="8608"/>
    <cellStyle name="输入 3 4 4 3" xfId="9610"/>
    <cellStyle name="输入 3 4 4 4" xfId="8199"/>
    <cellStyle name="输入 3 4 5" xfId="6194"/>
    <cellStyle name="输入 3 4 5 2" xfId="7683"/>
    <cellStyle name="输入 3 4 5 2 2" xfId="10356"/>
    <cellStyle name="输入 3 4 5 2 3" xfId="11360"/>
    <cellStyle name="输入 3 4 5 2 4" xfId="8937"/>
    <cellStyle name="输入 3 4 5 3" xfId="9569"/>
    <cellStyle name="输入 3 4 5 4" xfId="9335"/>
    <cellStyle name="输入 3 4 5 5" xfId="8158"/>
    <cellStyle name="输入 3 5" xfId="2670"/>
    <cellStyle name="输入 3 5 2" xfId="6818"/>
    <cellStyle name="输入 3 5 2 2" xfId="6272"/>
    <cellStyle name="输入 3 5 2 2 2" xfId="7688"/>
    <cellStyle name="输入 3 5 2 2 2 2" xfId="10361"/>
    <cellStyle name="输入 3 5 2 2 2 3" xfId="11365"/>
    <cellStyle name="输入 3 5 2 2 2 4" xfId="8942"/>
    <cellStyle name="输入 3 5 2 2 3" xfId="9574"/>
    <cellStyle name="输入 3 5 2 2 4" xfId="9271"/>
    <cellStyle name="输入 3 5 2 2 5" xfId="8163"/>
    <cellStyle name="输入 3 5 3" xfId="6817"/>
    <cellStyle name="输入 3 5 3 2" xfId="7345"/>
    <cellStyle name="输入 3 5 3 2 2" xfId="10031"/>
    <cellStyle name="输入 3 5 3 2 3" xfId="11035"/>
    <cellStyle name="输入 3 5 3 2 4" xfId="8609"/>
    <cellStyle name="输入 3 5 3 3" xfId="9612"/>
    <cellStyle name="输入 3 5 3 4" xfId="8201"/>
    <cellStyle name="输入 3 5 4" xfId="6198"/>
    <cellStyle name="输入 3 5 4 2" xfId="7687"/>
    <cellStyle name="输入 3 5 4 2 2" xfId="10360"/>
    <cellStyle name="输入 3 5 4 2 3" xfId="11364"/>
    <cellStyle name="输入 3 5 4 2 4" xfId="8941"/>
    <cellStyle name="输入 3 5 4 3" xfId="9573"/>
    <cellStyle name="输入 3 5 4 4" xfId="9334"/>
    <cellStyle name="输入 3 5 4 5" xfId="8162"/>
    <cellStyle name="输入 3 6" xfId="6069"/>
    <cellStyle name="输入 3 6 2" xfId="7668"/>
    <cellStyle name="输入 3 6 2 2" xfId="10341"/>
    <cellStyle name="输入 3 6 2 3" xfId="11345"/>
    <cellStyle name="输入 3 6 2 4" xfId="8922"/>
    <cellStyle name="输入 3 6 3" xfId="9554"/>
    <cellStyle name="输入 3 6 4" xfId="9345"/>
    <cellStyle name="输入 3 6 5" xfId="8143"/>
    <cellStyle name="输入 4" xfId="2671"/>
    <cellStyle name="输入 4 2" xfId="2672"/>
    <cellStyle name="输入 4 2 2" xfId="2673"/>
    <cellStyle name="输入 4 2 2 2" xfId="6822"/>
    <cellStyle name="输入 4 2 2 2 2" xfId="6307"/>
    <cellStyle name="输入 4 2 2 2 2 2" xfId="7694"/>
    <cellStyle name="输入 4 2 2 2 2 2 2" xfId="10365"/>
    <cellStyle name="输入 4 2 2 2 2 2 3" xfId="11369"/>
    <cellStyle name="输入 4 2 2 2 2 2 4" xfId="8947"/>
    <cellStyle name="输入 4 2 2 2 2 3" xfId="9579"/>
    <cellStyle name="输入 4 2 2 2 2 4" xfId="9329"/>
    <cellStyle name="输入 4 2 2 2 2 5" xfId="8168"/>
    <cellStyle name="输入 4 2 2 3" xfId="6821"/>
    <cellStyle name="输入 4 2 2 3 2" xfId="7346"/>
    <cellStyle name="输入 4 2 2 3 2 2" xfId="10032"/>
    <cellStyle name="输入 4 2 2 3 2 3" xfId="11036"/>
    <cellStyle name="输入 4 2 2 3 2 4" xfId="8610"/>
    <cellStyle name="输入 4 2 2 3 3" xfId="9615"/>
    <cellStyle name="输入 4 2 2 3 4" xfId="8204"/>
    <cellStyle name="输入 4 2 2 4" xfId="6298"/>
    <cellStyle name="输入 4 2 2 4 2" xfId="7693"/>
    <cellStyle name="输入 4 2 2 4 2 2" xfId="10364"/>
    <cellStyle name="输入 4 2 2 4 2 3" xfId="11368"/>
    <cellStyle name="输入 4 2 2 4 2 4" xfId="8946"/>
    <cellStyle name="输入 4 2 2 4 3" xfId="9578"/>
    <cellStyle name="输入 4 2 2 4 4" xfId="9330"/>
    <cellStyle name="输入 4 2 2 4 5" xfId="8167"/>
    <cellStyle name="输入 4 2 3" xfId="6823"/>
    <cellStyle name="输入 4 2 3 2" xfId="6324"/>
    <cellStyle name="输入 4 2 3 2 2" xfId="7695"/>
    <cellStyle name="输入 4 2 3 2 2 2" xfId="10366"/>
    <cellStyle name="输入 4 2 3 2 2 3" xfId="11370"/>
    <cellStyle name="输入 4 2 3 2 2 4" xfId="8948"/>
    <cellStyle name="输入 4 2 3 2 3" xfId="9580"/>
    <cellStyle name="输入 4 2 3 2 4" xfId="9269"/>
    <cellStyle name="输入 4 2 3 2 5" xfId="8169"/>
    <cellStyle name="输入 4 2 4" xfId="6820"/>
    <cellStyle name="输入 4 2 4 2" xfId="7347"/>
    <cellStyle name="输入 4 2 4 2 2" xfId="10033"/>
    <cellStyle name="输入 4 2 4 2 3" xfId="11037"/>
    <cellStyle name="输入 4 2 4 2 4" xfId="8611"/>
    <cellStyle name="输入 4 2 4 3" xfId="9614"/>
    <cellStyle name="输入 4 2 4 4" xfId="8203"/>
    <cellStyle name="输入 4 2 5" xfId="6297"/>
    <cellStyle name="输入 4 2 5 2" xfId="7692"/>
    <cellStyle name="输入 4 2 5 2 2" xfId="10363"/>
    <cellStyle name="输入 4 2 5 2 3" xfId="11367"/>
    <cellStyle name="输入 4 2 5 2 4" xfId="8945"/>
    <cellStyle name="输入 4 2 5 3" xfId="9577"/>
    <cellStyle name="输入 4 2 5 4" xfId="9331"/>
    <cellStyle name="输入 4 2 5 5" xfId="8166"/>
    <cellStyle name="输入 4 3" xfId="2674"/>
    <cellStyle name="输入 4 3 2" xfId="6825"/>
    <cellStyle name="输入 4 3 2 2" xfId="6358"/>
    <cellStyle name="输入 4 3 2 2 2" xfId="7697"/>
    <cellStyle name="输入 4 3 2 2 2 2" xfId="10368"/>
    <cellStyle name="输入 4 3 2 2 2 3" xfId="11372"/>
    <cellStyle name="输入 4 3 2 2 2 4" xfId="8950"/>
    <cellStyle name="输入 4 3 2 2 3" xfId="9582"/>
    <cellStyle name="输入 4 3 2 2 4" xfId="9327"/>
    <cellStyle name="输入 4 3 2 2 5" xfId="8171"/>
    <cellStyle name="输入 4 3 3" xfId="6824"/>
    <cellStyle name="输入 4 3 3 2" xfId="7348"/>
    <cellStyle name="输入 4 3 3 2 2" xfId="10034"/>
    <cellStyle name="输入 4 3 3 2 3" xfId="11038"/>
    <cellStyle name="输入 4 3 3 2 4" xfId="8612"/>
    <cellStyle name="输入 4 3 3 3" xfId="9616"/>
    <cellStyle name="输入 4 3 3 4" xfId="8205"/>
    <cellStyle name="输入 4 3 4" xfId="6333"/>
    <cellStyle name="输入 4 3 4 2" xfId="7696"/>
    <cellStyle name="输入 4 3 4 2 2" xfId="10367"/>
    <cellStyle name="输入 4 3 4 2 3" xfId="11371"/>
    <cellStyle name="输入 4 3 4 2 4" xfId="8949"/>
    <cellStyle name="输入 4 3 4 3" xfId="9581"/>
    <cellStyle name="输入 4 3 4 4" xfId="9328"/>
    <cellStyle name="输入 4 3 4 5" xfId="8170"/>
    <cellStyle name="输入 4 4" xfId="6826"/>
    <cellStyle name="输入 4 4 2" xfId="6367"/>
    <cellStyle name="输入 4 4 2 2" xfId="7698"/>
    <cellStyle name="输入 4 4 2 2 2" xfId="10369"/>
    <cellStyle name="输入 4 4 2 2 3" xfId="11373"/>
    <cellStyle name="输入 4 4 2 2 4" xfId="8951"/>
    <cellStyle name="输入 4 4 2 3" xfId="9583"/>
    <cellStyle name="输入 4 4 2 4" xfId="9268"/>
    <cellStyle name="输入 4 4 2 5" xfId="8172"/>
    <cellStyle name="输入 4 5" xfId="6819"/>
    <cellStyle name="输入 4 5 2" xfId="7349"/>
    <cellStyle name="输入 4 5 2 2" xfId="10035"/>
    <cellStyle name="输入 4 5 2 3" xfId="11039"/>
    <cellStyle name="输入 4 5 2 4" xfId="8613"/>
    <cellStyle name="输入 4 5 3" xfId="9613"/>
    <cellStyle name="输入 4 5 4" xfId="8202"/>
    <cellStyle name="输入 4 6" xfId="6273"/>
    <cellStyle name="输入 4 6 2" xfId="7689"/>
    <cellStyle name="输入 4 6 2 2" xfId="10362"/>
    <cellStyle name="输入 4 6 2 3" xfId="11366"/>
    <cellStyle name="输入 4 6 2 4" xfId="8943"/>
    <cellStyle name="输入 4 6 3" xfId="9575"/>
    <cellStyle name="输入 4 6 4" xfId="9270"/>
    <cellStyle name="输入 4 6 5" xfId="8164"/>
    <cellStyle name="输入 5" xfId="2675"/>
    <cellStyle name="输入 5 2" xfId="2676"/>
    <cellStyle name="输入 5 2 2" xfId="6829"/>
    <cellStyle name="输入 5 2 2 2" xfId="6418"/>
    <cellStyle name="输入 5 2 2 2 2" xfId="7701"/>
    <cellStyle name="输入 5 2 2 2 2 2" xfId="10372"/>
    <cellStyle name="输入 5 2 2 2 2 3" xfId="11376"/>
    <cellStyle name="输入 5 2 2 2 2 4" xfId="8954"/>
    <cellStyle name="输入 5 2 2 2 3" xfId="9586"/>
    <cellStyle name="输入 5 2 2 2 4" xfId="9325"/>
    <cellStyle name="输入 5 2 2 2 5" xfId="8175"/>
    <cellStyle name="输入 5 2 3" xfId="6828"/>
    <cellStyle name="输入 5 2 3 2" xfId="7350"/>
    <cellStyle name="输入 5 2 3 2 2" xfId="10036"/>
    <cellStyle name="输入 5 2 3 2 3" xfId="11040"/>
    <cellStyle name="输入 5 2 3 2 4" xfId="8614"/>
    <cellStyle name="输入 5 2 3 3" xfId="9618"/>
    <cellStyle name="输入 5 2 3 4" xfId="8207"/>
    <cellStyle name="输入 5 2 4" xfId="6393"/>
    <cellStyle name="输入 5 2 4 2" xfId="7700"/>
    <cellStyle name="输入 5 2 4 2 2" xfId="10371"/>
    <cellStyle name="输入 5 2 4 2 3" xfId="11375"/>
    <cellStyle name="输入 5 2 4 2 4" xfId="8953"/>
    <cellStyle name="输入 5 2 4 3" xfId="9585"/>
    <cellStyle name="输入 5 2 4 4" xfId="9326"/>
    <cellStyle name="输入 5 2 4 5" xfId="8174"/>
    <cellStyle name="输入 5 3" xfId="6830"/>
    <cellStyle name="输入 5 3 2" xfId="6427"/>
    <cellStyle name="输入 5 3 2 2" xfId="7702"/>
    <cellStyle name="输入 5 3 2 2 2" xfId="10373"/>
    <cellStyle name="输入 5 3 2 2 3" xfId="11377"/>
    <cellStyle name="输入 5 3 2 2 4" xfId="8955"/>
    <cellStyle name="输入 5 3 2 3" xfId="9587"/>
    <cellStyle name="输入 5 3 2 4" xfId="9324"/>
    <cellStyle name="输入 5 3 2 5" xfId="8176"/>
    <cellStyle name="输入 5 4" xfId="6827"/>
    <cellStyle name="输入 5 4 2" xfId="7351"/>
    <cellStyle name="输入 5 4 2 2" xfId="10037"/>
    <cellStyle name="输入 5 4 2 3" xfId="11041"/>
    <cellStyle name="输入 5 4 2 4" xfId="8615"/>
    <cellStyle name="输入 5 4 3" xfId="9617"/>
    <cellStyle name="输入 5 4 4" xfId="8206"/>
    <cellStyle name="输入 5 5" xfId="6384"/>
    <cellStyle name="输入 5 5 2" xfId="7699"/>
    <cellStyle name="输入 5 5 2 2" xfId="10370"/>
    <cellStyle name="输入 5 5 2 3" xfId="11374"/>
    <cellStyle name="输入 5 5 2 4" xfId="8952"/>
    <cellStyle name="输入 5 5 3" xfId="9584"/>
    <cellStyle name="输入 5 5 4" xfId="9267"/>
    <cellStyle name="输入 5 5 5" xfId="8173"/>
    <cellStyle name="输入 6" xfId="2677"/>
    <cellStyle name="输入 6 2" xfId="6832"/>
    <cellStyle name="输入 6 2 2" xfId="6453"/>
    <cellStyle name="输入 6 2 2 2" xfId="7704"/>
    <cellStyle name="输入 6 2 2 2 2" xfId="10375"/>
    <cellStyle name="输入 6 2 2 2 3" xfId="11379"/>
    <cellStyle name="输入 6 2 2 2 4" xfId="8957"/>
    <cellStyle name="输入 6 2 2 3" xfId="9589"/>
    <cellStyle name="输入 6 2 2 4" xfId="9322"/>
    <cellStyle name="输入 6 2 2 5" xfId="8178"/>
    <cellStyle name="输入 6 3" xfId="6831"/>
    <cellStyle name="输入 6 3 2" xfId="7352"/>
    <cellStyle name="输入 6 3 2 2" xfId="10038"/>
    <cellStyle name="输入 6 3 2 3" xfId="11042"/>
    <cellStyle name="输入 6 3 2 4" xfId="8616"/>
    <cellStyle name="输入 6 3 3" xfId="9619"/>
    <cellStyle name="输入 6 3 4" xfId="8208"/>
    <cellStyle name="输入 6 4" xfId="6444"/>
    <cellStyle name="输入 6 4 2" xfId="7703"/>
    <cellStyle name="输入 6 4 2 2" xfId="10374"/>
    <cellStyle name="输入 6 4 2 3" xfId="11378"/>
    <cellStyle name="输入 6 4 2 4" xfId="8956"/>
    <cellStyle name="输入 6 4 3" xfId="9588"/>
    <cellStyle name="输入 6 4 4" xfId="9323"/>
    <cellStyle name="输入 6 4 5" xfId="8177"/>
    <cellStyle name="输入 7" xfId="6833"/>
    <cellStyle name="输入 7 2" xfId="6478"/>
    <cellStyle name="输入 7 2 2" xfId="7705"/>
    <cellStyle name="输入 7 2 2 2" xfId="10376"/>
    <cellStyle name="输入 7 2 2 3" xfId="11380"/>
    <cellStyle name="输入 7 2 2 4" xfId="8958"/>
    <cellStyle name="输入 7 2 3" xfId="9590"/>
    <cellStyle name="输入 7 2 4" xfId="9266"/>
    <cellStyle name="输入 7 2 5" xfId="8179"/>
    <cellStyle name="隨後的超連結" xfId="2678"/>
    <cellStyle name="隨後的超連結 2" xfId="2679"/>
    <cellStyle name="隨後的超連結 2 2" xfId="2680"/>
    <cellStyle name="隨後的超連結 2 2 2" xfId="2681"/>
    <cellStyle name="隨後的超連結 2 3" xfId="2682"/>
    <cellStyle name="隨後的超連結 3" xfId="2683"/>
    <cellStyle name="隨後的超連結 3 2" xfId="2684"/>
    <cellStyle name="掦?斪[0]_PLDT" xfId="2685"/>
    <cellStyle name="掦?斪_PLDT" xfId="2686"/>
    <cellStyle name="巍葆 [0]_95" xfId="2687"/>
    <cellStyle name="巍葆_95" xfId="2688"/>
    <cellStyle name="未定義" xfId="2689"/>
    <cellStyle name="无色" xfId="6834"/>
    <cellStyle name="珨啜_!" xfId="2690"/>
    <cellStyle name="样式 1" xfId="2691"/>
    <cellStyle name="样式 1 2" xfId="7198"/>
    <cellStyle name="样式 1 3" xfId="7199"/>
    <cellStyle name="样式 1 3 2" xfId="8490"/>
    <cellStyle name="样式 1 4" xfId="7509"/>
    <cellStyle name="样式 1 5" xfId="7177"/>
    <cellStyle name="样式 2" xfId="2692"/>
    <cellStyle name="样式 37" xfId="11787"/>
    <cellStyle name="一般_!" xfId="2693"/>
    <cellStyle name="逸? [0]_PLDT" xfId="2694"/>
    <cellStyle name="逸?[0]_pldt" xfId="2695"/>
    <cellStyle name="逸?_PLDT" xfId="2696"/>
    <cellStyle name="億啟[0]_PLDT" xfId="2697"/>
    <cellStyle name="億啟_PLDT" xfId="2698"/>
    <cellStyle name="昗弨_ Index" xfId="2699"/>
    <cellStyle name="注释" xfId="2700" builtinId="10" customBuiltin="1"/>
    <cellStyle name="注释 2" xfId="2701"/>
    <cellStyle name="注释 2 2" xfId="2702"/>
    <cellStyle name="注释 2 2 2" xfId="2703"/>
    <cellStyle name="注释 2 2 2 2" xfId="2704"/>
    <cellStyle name="注释 2 2 2 2 2" xfId="6839"/>
    <cellStyle name="注释 2 2 2 2 2 2" xfId="7083"/>
    <cellStyle name="注释 2 2 2 2 2 2 2" xfId="7950"/>
    <cellStyle name="注释 2 2 2 2 2 2 2 2" xfId="10621"/>
    <cellStyle name="注释 2 2 2 2 2 2 2 3" xfId="11625"/>
    <cellStyle name="注释 2 2 2 2 2 2 2 4" xfId="9203"/>
    <cellStyle name="注释 2 2 2 2 2 2 3" xfId="9838"/>
    <cellStyle name="注释 2 2 2 2 2 2 4" xfId="10866"/>
    <cellStyle name="注释 2 2 2 2 2 2 5" xfId="8427"/>
    <cellStyle name="注释 2 2 2 2 3" xfId="6838"/>
    <cellStyle name="注释 2 2 2 2 3 2" xfId="7353"/>
    <cellStyle name="注释 2 2 2 2 3 2 2" xfId="10039"/>
    <cellStyle name="注释 2 2 2 2 3 2 3" xfId="11043"/>
    <cellStyle name="注释 2 2 2 2 3 2 4" xfId="8617"/>
    <cellStyle name="注释 2 2 2 2 3 3" xfId="9623"/>
    <cellStyle name="注释 2 2 2 2 3 4" xfId="8212"/>
    <cellStyle name="注释 2 2 2 2 4" xfId="7082"/>
    <cellStyle name="注释 2 2 2 2 4 2" xfId="7949"/>
    <cellStyle name="注释 2 2 2 2 4 2 2" xfId="10620"/>
    <cellStyle name="注释 2 2 2 2 4 2 3" xfId="11624"/>
    <cellStyle name="注释 2 2 2 2 4 2 4" xfId="9202"/>
    <cellStyle name="注释 2 2 2 2 4 3" xfId="9837"/>
    <cellStyle name="注释 2 2 2 2 4 4" xfId="10865"/>
    <cellStyle name="注释 2 2 2 2 4 5" xfId="8426"/>
    <cellStyle name="注释 2 2 2 3" xfId="6840"/>
    <cellStyle name="注释 2 2 2 3 2" xfId="7084"/>
    <cellStyle name="注释 2 2 2 3 2 2" xfId="7951"/>
    <cellStyle name="注释 2 2 2 3 2 2 2" xfId="10622"/>
    <cellStyle name="注释 2 2 2 3 2 2 3" xfId="11626"/>
    <cellStyle name="注释 2 2 2 3 2 2 4" xfId="9204"/>
    <cellStyle name="注释 2 2 2 3 2 3" xfId="9839"/>
    <cellStyle name="注释 2 2 2 3 2 4" xfId="10867"/>
    <cellStyle name="注释 2 2 2 3 2 5" xfId="8428"/>
    <cellStyle name="注释 2 2 2 4" xfId="6837"/>
    <cellStyle name="注释 2 2 2 4 2" xfId="7354"/>
    <cellStyle name="注释 2 2 2 4 2 2" xfId="10040"/>
    <cellStyle name="注释 2 2 2 4 2 3" xfId="11044"/>
    <cellStyle name="注释 2 2 2 4 2 4" xfId="8618"/>
    <cellStyle name="注释 2 2 2 4 3" xfId="9622"/>
    <cellStyle name="注释 2 2 2 4 4" xfId="8211"/>
    <cellStyle name="注释 2 2 2 5" xfId="7081"/>
    <cellStyle name="注释 2 2 2 5 2" xfId="7948"/>
    <cellStyle name="注释 2 2 2 5 2 2" xfId="10619"/>
    <cellStyle name="注释 2 2 2 5 2 3" xfId="11623"/>
    <cellStyle name="注释 2 2 2 5 2 4" xfId="9201"/>
    <cellStyle name="注释 2 2 2 5 3" xfId="9836"/>
    <cellStyle name="注释 2 2 2 5 4" xfId="10864"/>
    <cellStyle name="注释 2 2 2 5 5" xfId="8425"/>
    <cellStyle name="注释 2 2 3" xfId="2705"/>
    <cellStyle name="注释 2 2 3 2" xfId="6842"/>
    <cellStyle name="注释 2 2 3 2 2" xfId="7086"/>
    <cellStyle name="注释 2 2 3 2 2 2" xfId="7953"/>
    <cellStyle name="注释 2 2 3 2 2 2 2" xfId="10624"/>
    <cellStyle name="注释 2 2 3 2 2 2 3" xfId="11628"/>
    <cellStyle name="注释 2 2 3 2 2 2 4" xfId="9206"/>
    <cellStyle name="注释 2 2 3 2 2 3" xfId="9841"/>
    <cellStyle name="注释 2 2 3 2 2 4" xfId="10869"/>
    <cellStyle name="注释 2 2 3 2 2 5" xfId="8430"/>
    <cellStyle name="注释 2 2 3 3" xfId="6841"/>
    <cellStyle name="注释 2 2 3 3 2" xfId="7355"/>
    <cellStyle name="注释 2 2 3 3 2 2" xfId="10041"/>
    <cellStyle name="注释 2 2 3 3 2 3" xfId="11045"/>
    <cellStyle name="注释 2 2 3 3 2 4" xfId="8619"/>
    <cellStyle name="注释 2 2 3 3 3" xfId="9624"/>
    <cellStyle name="注释 2 2 3 3 4" xfId="8213"/>
    <cellStyle name="注释 2 2 3 4" xfId="7085"/>
    <cellStyle name="注释 2 2 3 4 2" xfId="7952"/>
    <cellStyle name="注释 2 2 3 4 2 2" xfId="10623"/>
    <cellStyle name="注释 2 2 3 4 2 3" xfId="11627"/>
    <cellStyle name="注释 2 2 3 4 2 4" xfId="9205"/>
    <cellStyle name="注释 2 2 3 4 3" xfId="9840"/>
    <cellStyle name="注释 2 2 3 4 4" xfId="10868"/>
    <cellStyle name="注释 2 2 3 4 5" xfId="8429"/>
    <cellStyle name="注释 2 2 4" xfId="6843"/>
    <cellStyle name="注释 2 2 4 2" xfId="7087"/>
    <cellStyle name="注释 2 2 4 2 2" xfId="7954"/>
    <cellStyle name="注释 2 2 4 2 2 2" xfId="10625"/>
    <cellStyle name="注释 2 2 4 2 2 3" xfId="11629"/>
    <cellStyle name="注释 2 2 4 2 2 4" xfId="9207"/>
    <cellStyle name="注释 2 2 4 2 3" xfId="9842"/>
    <cellStyle name="注释 2 2 4 2 4" xfId="10870"/>
    <cellStyle name="注释 2 2 4 2 5" xfId="8431"/>
    <cellStyle name="注释 2 2 5" xfId="6836"/>
    <cellStyle name="注释 2 2 5 2" xfId="7356"/>
    <cellStyle name="注释 2 2 5 2 2" xfId="10042"/>
    <cellStyle name="注释 2 2 5 2 3" xfId="11046"/>
    <cellStyle name="注释 2 2 5 2 4" xfId="8620"/>
    <cellStyle name="注释 2 2 5 3" xfId="9621"/>
    <cellStyle name="注释 2 2 5 4" xfId="8210"/>
    <cellStyle name="注释 2 2 6" xfId="7080"/>
    <cellStyle name="注释 2 2 6 2" xfId="7947"/>
    <cellStyle name="注释 2 2 6 2 2" xfId="10618"/>
    <cellStyle name="注释 2 2 6 2 3" xfId="11622"/>
    <cellStyle name="注释 2 2 6 2 4" xfId="9200"/>
    <cellStyle name="注释 2 2 6 3" xfId="9835"/>
    <cellStyle name="注释 2 2 6 4" xfId="10863"/>
    <cellStyle name="注释 2 2 6 5" xfId="8424"/>
    <cellStyle name="注释 2 3" xfId="2706"/>
    <cellStyle name="注释 2 3 2" xfId="2707"/>
    <cellStyle name="注释 2 3 2 2" xfId="2708"/>
    <cellStyle name="注释 2 3 2 2 2" xfId="6847"/>
    <cellStyle name="注释 2 3 2 2 2 2" xfId="7091"/>
    <cellStyle name="注释 2 3 2 2 2 2 2" xfId="7958"/>
    <cellStyle name="注释 2 3 2 2 2 2 2 2" xfId="10629"/>
    <cellStyle name="注释 2 3 2 2 2 2 2 3" xfId="11633"/>
    <cellStyle name="注释 2 3 2 2 2 2 2 4" xfId="9211"/>
    <cellStyle name="注释 2 3 2 2 2 2 3" xfId="9846"/>
    <cellStyle name="注释 2 3 2 2 2 2 4" xfId="10874"/>
    <cellStyle name="注释 2 3 2 2 2 2 5" xfId="8435"/>
    <cellStyle name="注释 2 3 2 2 3" xfId="6846"/>
    <cellStyle name="注释 2 3 2 2 3 2" xfId="7357"/>
    <cellStyle name="注释 2 3 2 2 3 2 2" xfId="10043"/>
    <cellStyle name="注释 2 3 2 2 3 2 3" xfId="11047"/>
    <cellStyle name="注释 2 3 2 2 3 2 4" xfId="8621"/>
    <cellStyle name="注释 2 3 2 2 3 3" xfId="9627"/>
    <cellStyle name="注释 2 3 2 2 3 4" xfId="8216"/>
    <cellStyle name="注释 2 3 2 2 4" xfId="7090"/>
    <cellStyle name="注释 2 3 2 2 4 2" xfId="7957"/>
    <cellStyle name="注释 2 3 2 2 4 2 2" xfId="10628"/>
    <cellStyle name="注释 2 3 2 2 4 2 3" xfId="11632"/>
    <cellStyle name="注释 2 3 2 2 4 2 4" xfId="9210"/>
    <cellStyle name="注释 2 3 2 2 4 3" xfId="9845"/>
    <cellStyle name="注释 2 3 2 2 4 4" xfId="10873"/>
    <cellStyle name="注释 2 3 2 2 4 5" xfId="8434"/>
    <cellStyle name="注释 2 3 2 3" xfId="6848"/>
    <cellStyle name="注释 2 3 2 3 2" xfId="7092"/>
    <cellStyle name="注释 2 3 2 3 2 2" xfId="7959"/>
    <cellStyle name="注释 2 3 2 3 2 2 2" xfId="10630"/>
    <cellStyle name="注释 2 3 2 3 2 2 3" xfId="11634"/>
    <cellStyle name="注释 2 3 2 3 2 2 4" xfId="9212"/>
    <cellStyle name="注释 2 3 2 3 2 3" xfId="9847"/>
    <cellStyle name="注释 2 3 2 3 2 4" xfId="10875"/>
    <cellStyle name="注释 2 3 2 3 2 5" xfId="8436"/>
    <cellStyle name="注释 2 3 2 4" xfId="6845"/>
    <cellStyle name="注释 2 3 2 4 2" xfId="7358"/>
    <cellStyle name="注释 2 3 2 4 2 2" xfId="10044"/>
    <cellStyle name="注释 2 3 2 4 2 3" xfId="11048"/>
    <cellStyle name="注释 2 3 2 4 2 4" xfId="8622"/>
    <cellStyle name="注释 2 3 2 4 3" xfId="9626"/>
    <cellStyle name="注释 2 3 2 4 4" xfId="8215"/>
    <cellStyle name="注释 2 3 2 5" xfId="7089"/>
    <cellStyle name="注释 2 3 2 5 2" xfId="7956"/>
    <cellStyle name="注释 2 3 2 5 2 2" xfId="10627"/>
    <cellStyle name="注释 2 3 2 5 2 3" xfId="11631"/>
    <cellStyle name="注释 2 3 2 5 2 4" xfId="9209"/>
    <cellStyle name="注释 2 3 2 5 3" xfId="9844"/>
    <cellStyle name="注释 2 3 2 5 4" xfId="10872"/>
    <cellStyle name="注释 2 3 2 5 5" xfId="8433"/>
    <cellStyle name="注释 2 3 3" xfId="2709"/>
    <cellStyle name="注释 2 3 3 2" xfId="6850"/>
    <cellStyle name="注释 2 3 3 2 2" xfId="7094"/>
    <cellStyle name="注释 2 3 3 2 2 2" xfId="7961"/>
    <cellStyle name="注释 2 3 3 2 2 2 2" xfId="10632"/>
    <cellStyle name="注释 2 3 3 2 2 2 3" xfId="11636"/>
    <cellStyle name="注释 2 3 3 2 2 2 4" xfId="9214"/>
    <cellStyle name="注释 2 3 3 2 2 3" xfId="9849"/>
    <cellStyle name="注释 2 3 3 2 2 4" xfId="10877"/>
    <cellStyle name="注释 2 3 3 2 2 5" xfId="8438"/>
    <cellStyle name="注释 2 3 3 3" xfId="6849"/>
    <cellStyle name="注释 2 3 3 3 2" xfId="7359"/>
    <cellStyle name="注释 2 3 3 3 2 2" xfId="10045"/>
    <cellStyle name="注释 2 3 3 3 2 3" xfId="11049"/>
    <cellStyle name="注释 2 3 3 3 2 4" xfId="8623"/>
    <cellStyle name="注释 2 3 3 3 3" xfId="9628"/>
    <cellStyle name="注释 2 3 3 3 4" xfId="8217"/>
    <cellStyle name="注释 2 3 3 4" xfId="7093"/>
    <cellStyle name="注释 2 3 3 4 2" xfId="7960"/>
    <cellStyle name="注释 2 3 3 4 2 2" xfId="10631"/>
    <cellStyle name="注释 2 3 3 4 2 3" xfId="11635"/>
    <cellStyle name="注释 2 3 3 4 2 4" xfId="9213"/>
    <cellStyle name="注释 2 3 3 4 3" xfId="9848"/>
    <cellStyle name="注释 2 3 3 4 4" xfId="10876"/>
    <cellStyle name="注释 2 3 3 4 5" xfId="8437"/>
    <cellStyle name="注释 2 3 4" xfId="6844"/>
    <cellStyle name="注释 2 3 4 2" xfId="7360"/>
    <cellStyle name="注释 2 3 4 2 2" xfId="10046"/>
    <cellStyle name="注释 2 3 4 2 3" xfId="11050"/>
    <cellStyle name="注释 2 3 4 2 4" xfId="8624"/>
    <cellStyle name="注释 2 3 4 3" xfId="9625"/>
    <cellStyle name="注释 2 3 4 4" xfId="8214"/>
    <cellStyle name="注释 2 3 5" xfId="7088"/>
    <cellStyle name="注释 2 3 5 2" xfId="7955"/>
    <cellStyle name="注释 2 3 5 2 2" xfId="10626"/>
    <cellStyle name="注释 2 3 5 2 3" xfId="11630"/>
    <cellStyle name="注释 2 3 5 2 4" xfId="9208"/>
    <cellStyle name="注释 2 3 5 3" xfId="9843"/>
    <cellStyle name="注释 2 3 5 4" xfId="10871"/>
    <cellStyle name="注释 2 3 5 5" xfId="8432"/>
    <cellStyle name="注释 2 4" xfId="2710"/>
    <cellStyle name="注释 2 4 2" xfId="2711"/>
    <cellStyle name="注释 2 4 2 2" xfId="6853"/>
    <cellStyle name="注释 2 4 2 2 2" xfId="7097"/>
    <cellStyle name="注释 2 4 2 2 2 2" xfId="7964"/>
    <cellStyle name="注释 2 4 2 2 2 2 2" xfId="10635"/>
    <cellStyle name="注释 2 4 2 2 2 2 3" xfId="11639"/>
    <cellStyle name="注释 2 4 2 2 2 2 4" xfId="9217"/>
    <cellStyle name="注释 2 4 2 2 2 3" xfId="9852"/>
    <cellStyle name="注释 2 4 2 2 2 4" xfId="10880"/>
    <cellStyle name="注释 2 4 2 2 2 5" xfId="8441"/>
    <cellStyle name="注释 2 4 2 3" xfId="6852"/>
    <cellStyle name="注释 2 4 2 3 2" xfId="7361"/>
    <cellStyle name="注释 2 4 2 3 2 2" xfId="10047"/>
    <cellStyle name="注释 2 4 2 3 2 3" xfId="11051"/>
    <cellStyle name="注释 2 4 2 3 2 4" xfId="8625"/>
    <cellStyle name="注释 2 4 2 3 3" xfId="9630"/>
    <cellStyle name="注释 2 4 2 3 4" xfId="8219"/>
    <cellStyle name="注释 2 4 2 4" xfId="7096"/>
    <cellStyle name="注释 2 4 2 4 2" xfId="7963"/>
    <cellStyle name="注释 2 4 2 4 2 2" xfId="10634"/>
    <cellStyle name="注释 2 4 2 4 2 3" xfId="11638"/>
    <cellStyle name="注释 2 4 2 4 2 4" xfId="9216"/>
    <cellStyle name="注释 2 4 2 4 3" xfId="9851"/>
    <cellStyle name="注释 2 4 2 4 4" xfId="10879"/>
    <cellStyle name="注释 2 4 2 4 5" xfId="8440"/>
    <cellStyle name="注释 2 4 3" xfId="6854"/>
    <cellStyle name="注释 2 4 3 2" xfId="7098"/>
    <cellStyle name="注释 2 4 3 2 2" xfId="7965"/>
    <cellStyle name="注释 2 4 3 2 2 2" xfId="10636"/>
    <cellStyle name="注释 2 4 3 2 2 3" xfId="11640"/>
    <cellStyle name="注释 2 4 3 2 2 4" xfId="9218"/>
    <cellStyle name="注释 2 4 3 2 3" xfId="9853"/>
    <cellStyle name="注释 2 4 3 2 4" xfId="10881"/>
    <cellStyle name="注释 2 4 3 2 5" xfId="8442"/>
    <cellStyle name="注释 2 4 4" xfId="6851"/>
    <cellStyle name="注释 2 4 4 2" xfId="7362"/>
    <cellStyle name="注释 2 4 4 2 2" xfId="10048"/>
    <cellStyle name="注释 2 4 4 2 3" xfId="11052"/>
    <cellStyle name="注释 2 4 4 2 4" xfId="8626"/>
    <cellStyle name="注释 2 4 4 3" xfId="9629"/>
    <cellStyle name="注释 2 4 4 4" xfId="8218"/>
    <cellStyle name="注释 2 4 5" xfId="7095"/>
    <cellStyle name="注释 2 4 5 2" xfId="7962"/>
    <cellStyle name="注释 2 4 5 2 2" xfId="10633"/>
    <cellStyle name="注释 2 4 5 2 3" xfId="11637"/>
    <cellStyle name="注释 2 4 5 2 4" xfId="9215"/>
    <cellStyle name="注释 2 4 5 3" xfId="9850"/>
    <cellStyle name="注释 2 4 5 4" xfId="10878"/>
    <cellStyle name="注释 2 4 5 5" xfId="8439"/>
    <cellStyle name="注释 2 5" xfId="2712"/>
    <cellStyle name="注释 2 5 2" xfId="2713"/>
    <cellStyle name="注释 2 5 2 2" xfId="6857"/>
    <cellStyle name="注释 2 5 2 2 2" xfId="7101"/>
    <cellStyle name="注释 2 5 2 2 2 2" xfId="7968"/>
    <cellStyle name="注释 2 5 2 2 2 2 2" xfId="10639"/>
    <cellStyle name="注释 2 5 2 2 2 2 3" xfId="11643"/>
    <cellStyle name="注释 2 5 2 2 2 2 4" xfId="9221"/>
    <cellStyle name="注释 2 5 2 2 2 3" xfId="9856"/>
    <cellStyle name="注释 2 5 2 2 2 4" xfId="10884"/>
    <cellStyle name="注释 2 5 2 2 2 5" xfId="8445"/>
    <cellStyle name="注释 2 5 2 3" xfId="6856"/>
    <cellStyle name="注释 2 5 2 3 2" xfId="7363"/>
    <cellStyle name="注释 2 5 2 3 2 2" xfId="10049"/>
    <cellStyle name="注释 2 5 2 3 2 3" xfId="11053"/>
    <cellStyle name="注释 2 5 2 3 2 4" xfId="8627"/>
    <cellStyle name="注释 2 5 2 3 3" xfId="9632"/>
    <cellStyle name="注释 2 5 2 3 4" xfId="8221"/>
    <cellStyle name="注释 2 5 2 4" xfId="7100"/>
    <cellStyle name="注释 2 5 2 4 2" xfId="7967"/>
    <cellStyle name="注释 2 5 2 4 2 2" xfId="10638"/>
    <cellStyle name="注释 2 5 2 4 2 3" xfId="11642"/>
    <cellStyle name="注释 2 5 2 4 2 4" xfId="9220"/>
    <cellStyle name="注释 2 5 2 4 3" xfId="9855"/>
    <cellStyle name="注释 2 5 2 4 4" xfId="10883"/>
    <cellStyle name="注释 2 5 2 4 5" xfId="8444"/>
    <cellStyle name="注释 2 5 3" xfId="6858"/>
    <cellStyle name="注释 2 5 3 2" xfId="7102"/>
    <cellStyle name="注释 2 5 3 2 2" xfId="7969"/>
    <cellStyle name="注释 2 5 3 2 2 2" xfId="10640"/>
    <cellStyle name="注释 2 5 3 2 2 3" xfId="11644"/>
    <cellStyle name="注释 2 5 3 2 2 4" xfId="9222"/>
    <cellStyle name="注释 2 5 3 2 3" xfId="9857"/>
    <cellStyle name="注释 2 5 3 2 4" xfId="10885"/>
    <cellStyle name="注释 2 5 3 2 5" xfId="8446"/>
    <cellStyle name="注释 2 5 4" xfId="6855"/>
    <cellStyle name="注释 2 5 4 2" xfId="7364"/>
    <cellStyle name="注释 2 5 4 2 2" xfId="10050"/>
    <cellStyle name="注释 2 5 4 2 3" xfId="11054"/>
    <cellStyle name="注释 2 5 4 2 4" xfId="8628"/>
    <cellStyle name="注释 2 5 4 3" xfId="9631"/>
    <cellStyle name="注释 2 5 4 4" xfId="8220"/>
    <cellStyle name="注释 2 5 5" xfId="7099"/>
    <cellStyle name="注释 2 5 5 2" xfId="7966"/>
    <cellStyle name="注释 2 5 5 2 2" xfId="10637"/>
    <cellStyle name="注释 2 5 5 2 3" xfId="11641"/>
    <cellStyle name="注释 2 5 5 2 4" xfId="9219"/>
    <cellStyle name="注释 2 5 5 3" xfId="9854"/>
    <cellStyle name="注释 2 5 5 4" xfId="10882"/>
    <cellStyle name="注释 2 5 5 5" xfId="8443"/>
    <cellStyle name="注释 2 6" xfId="2714"/>
    <cellStyle name="注释 2 6 2" xfId="6860"/>
    <cellStyle name="注释 2 6 2 2" xfId="7104"/>
    <cellStyle name="注释 2 6 2 2 2" xfId="7971"/>
    <cellStyle name="注释 2 6 2 2 2 2" xfId="10642"/>
    <cellStyle name="注释 2 6 2 2 2 3" xfId="11646"/>
    <cellStyle name="注释 2 6 2 2 2 4" xfId="9224"/>
    <cellStyle name="注释 2 6 2 2 3" xfId="9859"/>
    <cellStyle name="注释 2 6 2 2 4" xfId="10887"/>
    <cellStyle name="注释 2 6 2 2 5" xfId="8448"/>
    <cellStyle name="注释 2 6 3" xfId="6859"/>
    <cellStyle name="注释 2 6 3 2" xfId="7365"/>
    <cellStyle name="注释 2 6 3 2 2" xfId="10051"/>
    <cellStyle name="注释 2 6 3 2 3" xfId="11055"/>
    <cellStyle name="注释 2 6 3 2 4" xfId="8629"/>
    <cellStyle name="注释 2 6 3 3" xfId="9633"/>
    <cellStyle name="注释 2 6 3 4" xfId="8222"/>
    <cellStyle name="注释 2 6 4" xfId="7103"/>
    <cellStyle name="注释 2 6 4 2" xfId="7970"/>
    <cellStyle name="注释 2 6 4 2 2" xfId="10641"/>
    <cellStyle name="注释 2 6 4 2 3" xfId="11645"/>
    <cellStyle name="注释 2 6 4 2 4" xfId="9223"/>
    <cellStyle name="注释 2 6 4 3" xfId="9858"/>
    <cellStyle name="注释 2 6 4 4" xfId="10886"/>
    <cellStyle name="注释 2 6 4 5" xfId="8447"/>
    <cellStyle name="注释 2 7" xfId="6835"/>
    <cellStyle name="注释 2 7 2" xfId="7366"/>
    <cellStyle name="注释 2 7 2 2" xfId="10052"/>
    <cellStyle name="注释 2 7 2 3" xfId="11056"/>
    <cellStyle name="注释 2 7 2 4" xfId="8630"/>
    <cellStyle name="注释 2 7 3" xfId="9620"/>
    <cellStyle name="注释 2 7 4" xfId="8209"/>
    <cellStyle name="注释 2 8" xfId="7079"/>
    <cellStyle name="注释 2 8 2" xfId="7946"/>
    <cellStyle name="注释 2 8 2 2" xfId="10617"/>
    <cellStyle name="注释 2 8 2 3" xfId="11621"/>
    <cellStyle name="注释 2 8 2 4" xfId="9199"/>
    <cellStyle name="注释 2 8 3" xfId="9834"/>
    <cellStyle name="注释 2 8 4" xfId="10862"/>
    <cellStyle name="注释 2 8 5" xfId="8423"/>
    <cellStyle name="注释 3" xfId="2715"/>
    <cellStyle name="注释 3 2" xfId="2716"/>
    <cellStyle name="注释 3 2 2" xfId="2717"/>
    <cellStyle name="注释 3 2 2 2" xfId="2718"/>
    <cellStyle name="注释 3 2 2 2 2" xfId="6865"/>
    <cellStyle name="注释 3 2 2 2 2 2" xfId="7109"/>
    <cellStyle name="注释 3 2 2 2 2 2 2" xfId="7976"/>
    <cellStyle name="注释 3 2 2 2 2 2 2 2" xfId="10647"/>
    <cellStyle name="注释 3 2 2 2 2 2 2 3" xfId="11651"/>
    <cellStyle name="注释 3 2 2 2 2 2 2 4" xfId="9229"/>
    <cellStyle name="注释 3 2 2 2 2 2 3" xfId="9864"/>
    <cellStyle name="注释 3 2 2 2 2 2 4" xfId="10892"/>
    <cellStyle name="注释 3 2 2 2 2 2 5" xfId="8453"/>
    <cellStyle name="注释 3 2 2 2 3" xfId="6864"/>
    <cellStyle name="注释 3 2 2 2 3 2" xfId="7367"/>
    <cellStyle name="注释 3 2 2 2 3 2 2" xfId="10053"/>
    <cellStyle name="注释 3 2 2 2 3 2 3" xfId="11057"/>
    <cellStyle name="注释 3 2 2 2 3 2 4" xfId="8631"/>
    <cellStyle name="注释 3 2 2 2 3 3" xfId="9637"/>
    <cellStyle name="注释 3 2 2 2 3 4" xfId="8226"/>
    <cellStyle name="注释 3 2 2 2 4" xfId="7108"/>
    <cellStyle name="注释 3 2 2 2 4 2" xfId="7975"/>
    <cellStyle name="注释 3 2 2 2 4 2 2" xfId="10646"/>
    <cellStyle name="注释 3 2 2 2 4 2 3" xfId="11650"/>
    <cellStyle name="注释 3 2 2 2 4 2 4" xfId="9228"/>
    <cellStyle name="注释 3 2 2 2 4 3" xfId="9863"/>
    <cellStyle name="注释 3 2 2 2 4 4" xfId="10891"/>
    <cellStyle name="注释 3 2 2 2 4 5" xfId="8452"/>
    <cellStyle name="注释 3 2 2 3" xfId="6866"/>
    <cellStyle name="注释 3 2 2 3 2" xfId="7110"/>
    <cellStyle name="注释 3 2 2 3 2 2" xfId="7977"/>
    <cellStyle name="注释 3 2 2 3 2 2 2" xfId="10648"/>
    <cellStyle name="注释 3 2 2 3 2 2 3" xfId="11652"/>
    <cellStyle name="注释 3 2 2 3 2 2 4" xfId="9230"/>
    <cellStyle name="注释 3 2 2 3 2 3" xfId="9865"/>
    <cellStyle name="注释 3 2 2 3 2 4" xfId="10893"/>
    <cellStyle name="注释 3 2 2 3 2 5" xfId="8454"/>
    <cellStyle name="注释 3 2 2 4" xfId="6863"/>
    <cellStyle name="注释 3 2 2 4 2" xfId="7368"/>
    <cellStyle name="注释 3 2 2 4 2 2" xfId="10054"/>
    <cellStyle name="注释 3 2 2 4 2 3" xfId="11058"/>
    <cellStyle name="注释 3 2 2 4 2 4" xfId="8632"/>
    <cellStyle name="注释 3 2 2 4 3" xfId="9636"/>
    <cellStyle name="注释 3 2 2 4 4" xfId="8225"/>
    <cellStyle name="注释 3 2 2 5" xfId="7107"/>
    <cellStyle name="注释 3 2 2 5 2" xfId="7974"/>
    <cellStyle name="注释 3 2 2 5 2 2" xfId="10645"/>
    <cellStyle name="注释 3 2 2 5 2 3" xfId="11649"/>
    <cellStyle name="注释 3 2 2 5 2 4" xfId="9227"/>
    <cellStyle name="注释 3 2 2 5 3" xfId="9862"/>
    <cellStyle name="注释 3 2 2 5 4" xfId="10890"/>
    <cellStyle name="注释 3 2 2 5 5" xfId="8451"/>
    <cellStyle name="注释 3 2 3" xfId="2719"/>
    <cellStyle name="注释 3 2 3 2" xfId="6868"/>
    <cellStyle name="注释 3 2 3 2 2" xfId="7112"/>
    <cellStyle name="注释 3 2 3 2 2 2" xfId="7979"/>
    <cellStyle name="注释 3 2 3 2 2 2 2" xfId="10650"/>
    <cellStyle name="注释 3 2 3 2 2 2 3" xfId="11654"/>
    <cellStyle name="注释 3 2 3 2 2 2 4" xfId="9232"/>
    <cellStyle name="注释 3 2 3 2 2 3" xfId="9867"/>
    <cellStyle name="注释 3 2 3 2 2 4" xfId="10895"/>
    <cellStyle name="注释 3 2 3 2 2 5" xfId="8456"/>
    <cellStyle name="注释 3 2 3 3" xfId="6867"/>
    <cellStyle name="注释 3 2 3 3 2" xfId="7369"/>
    <cellStyle name="注释 3 2 3 3 2 2" xfId="10055"/>
    <cellStyle name="注释 3 2 3 3 2 3" xfId="11059"/>
    <cellStyle name="注释 3 2 3 3 2 4" xfId="8633"/>
    <cellStyle name="注释 3 2 3 3 3" xfId="9638"/>
    <cellStyle name="注释 3 2 3 3 4" xfId="8227"/>
    <cellStyle name="注释 3 2 3 4" xfId="7111"/>
    <cellStyle name="注释 3 2 3 4 2" xfId="7978"/>
    <cellStyle name="注释 3 2 3 4 2 2" xfId="10649"/>
    <cellStyle name="注释 3 2 3 4 2 3" xfId="11653"/>
    <cellStyle name="注释 3 2 3 4 2 4" xfId="9231"/>
    <cellStyle name="注释 3 2 3 4 3" xfId="9866"/>
    <cellStyle name="注释 3 2 3 4 4" xfId="10894"/>
    <cellStyle name="注释 3 2 3 4 5" xfId="8455"/>
    <cellStyle name="注释 3 2 4" xfId="6869"/>
    <cellStyle name="注释 3 2 4 2" xfId="7113"/>
    <cellStyle name="注释 3 2 4 2 2" xfId="7980"/>
    <cellStyle name="注释 3 2 4 2 2 2" xfId="10651"/>
    <cellStyle name="注释 3 2 4 2 2 3" xfId="11655"/>
    <cellStyle name="注释 3 2 4 2 2 4" xfId="9233"/>
    <cellStyle name="注释 3 2 4 2 3" xfId="9868"/>
    <cellStyle name="注释 3 2 4 2 4" xfId="10896"/>
    <cellStyle name="注释 3 2 4 2 5" xfId="8457"/>
    <cellStyle name="注释 3 2 5" xfId="6862"/>
    <cellStyle name="注释 3 2 5 2" xfId="7370"/>
    <cellStyle name="注释 3 2 5 2 2" xfId="10056"/>
    <cellStyle name="注释 3 2 5 2 3" xfId="11060"/>
    <cellStyle name="注释 3 2 5 2 4" xfId="8634"/>
    <cellStyle name="注释 3 2 5 3" xfId="9635"/>
    <cellStyle name="注释 3 2 5 4" xfId="8224"/>
    <cellStyle name="注释 3 2 6" xfId="7106"/>
    <cellStyle name="注释 3 2 6 2" xfId="7973"/>
    <cellStyle name="注释 3 2 6 2 2" xfId="10644"/>
    <cellStyle name="注释 3 2 6 2 3" xfId="11648"/>
    <cellStyle name="注释 3 2 6 2 4" xfId="9226"/>
    <cellStyle name="注释 3 2 6 3" xfId="9861"/>
    <cellStyle name="注释 3 2 6 4" xfId="10889"/>
    <cellStyle name="注释 3 2 6 5" xfId="8450"/>
    <cellStyle name="注释 3 3" xfId="2720"/>
    <cellStyle name="注释 3 3 2" xfId="2721"/>
    <cellStyle name="注释 3 3 2 2" xfId="2722"/>
    <cellStyle name="注释 3 3 2 2 2" xfId="6873"/>
    <cellStyle name="注释 3 3 2 2 2 2" xfId="7117"/>
    <cellStyle name="注释 3 3 2 2 2 2 2" xfId="7984"/>
    <cellStyle name="注释 3 3 2 2 2 2 2 2" xfId="10655"/>
    <cellStyle name="注释 3 3 2 2 2 2 2 3" xfId="11659"/>
    <cellStyle name="注释 3 3 2 2 2 2 2 4" xfId="9237"/>
    <cellStyle name="注释 3 3 2 2 2 2 3" xfId="9872"/>
    <cellStyle name="注释 3 3 2 2 2 2 4" xfId="10900"/>
    <cellStyle name="注释 3 3 2 2 2 2 5" xfId="8461"/>
    <cellStyle name="注释 3 3 2 2 3" xfId="6872"/>
    <cellStyle name="注释 3 3 2 2 3 2" xfId="7371"/>
    <cellStyle name="注释 3 3 2 2 3 2 2" xfId="10057"/>
    <cellStyle name="注释 3 3 2 2 3 2 3" xfId="11061"/>
    <cellStyle name="注释 3 3 2 2 3 2 4" xfId="8635"/>
    <cellStyle name="注释 3 3 2 2 3 3" xfId="9641"/>
    <cellStyle name="注释 3 3 2 2 3 4" xfId="8230"/>
    <cellStyle name="注释 3 3 2 2 4" xfId="7116"/>
    <cellStyle name="注释 3 3 2 2 4 2" xfId="7983"/>
    <cellStyle name="注释 3 3 2 2 4 2 2" xfId="10654"/>
    <cellStyle name="注释 3 3 2 2 4 2 3" xfId="11658"/>
    <cellStyle name="注释 3 3 2 2 4 2 4" xfId="9236"/>
    <cellStyle name="注释 3 3 2 2 4 3" xfId="9871"/>
    <cellStyle name="注释 3 3 2 2 4 4" xfId="10899"/>
    <cellStyle name="注释 3 3 2 2 4 5" xfId="8460"/>
    <cellStyle name="注释 3 3 2 3" xfId="6874"/>
    <cellStyle name="注释 3 3 2 3 2" xfId="7118"/>
    <cellStyle name="注释 3 3 2 3 2 2" xfId="7985"/>
    <cellStyle name="注释 3 3 2 3 2 2 2" xfId="10656"/>
    <cellStyle name="注释 3 3 2 3 2 2 3" xfId="11660"/>
    <cellStyle name="注释 3 3 2 3 2 2 4" xfId="9238"/>
    <cellStyle name="注释 3 3 2 3 2 3" xfId="9873"/>
    <cellStyle name="注释 3 3 2 3 2 4" xfId="10901"/>
    <cellStyle name="注释 3 3 2 3 2 5" xfId="8462"/>
    <cellStyle name="注释 3 3 2 4" xfId="6871"/>
    <cellStyle name="注释 3 3 2 4 2" xfId="7372"/>
    <cellStyle name="注释 3 3 2 4 2 2" xfId="10058"/>
    <cellStyle name="注释 3 3 2 4 2 3" xfId="11062"/>
    <cellStyle name="注释 3 3 2 4 2 4" xfId="8636"/>
    <cellStyle name="注释 3 3 2 4 3" xfId="9640"/>
    <cellStyle name="注释 3 3 2 4 4" xfId="8229"/>
    <cellStyle name="注释 3 3 2 5" xfId="7115"/>
    <cellStyle name="注释 3 3 2 5 2" xfId="7982"/>
    <cellStyle name="注释 3 3 2 5 2 2" xfId="10653"/>
    <cellStyle name="注释 3 3 2 5 2 3" xfId="11657"/>
    <cellStyle name="注释 3 3 2 5 2 4" xfId="9235"/>
    <cellStyle name="注释 3 3 2 5 3" xfId="9870"/>
    <cellStyle name="注释 3 3 2 5 4" xfId="10898"/>
    <cellStyle name="注释 3 3 2 5 5" xfId="8459"/>
    <cellStyle name="注释 3 3 3" xfId="2723"/>
    <cellStyle name="注释 3 3 3 2" xfId="6876"/>
    <cellStyle name="注释 3 3 3 2 2" xfId="7120"/>
    <cellStyle name="注释 3 3 3 2 2 2" xfId="7987"/>
    <cellStyle name="注释 3 3 3 2 2 2 2" xfId="10658"/>
    <cellStyle name="注释 3 3 3 2 2 2 3" xfId="11662"/>
    <cellStyle name="注释 3 3 3 2 2 2 4" xfId="9240"/>
    <cellStyle name="注释 3 3 3 2 2 3" xfId="9875"/>
    <cellStyle name="注释 3 3 3 2 2 4" xfId="10903"/>
    <cellStyle name="注释 3 3 3 2 2 5" xfId="8464"/>
    <cellStyle name="注释 3 3 3 3" xfId="6875"/>
    <cellStyle name="注释 3 3 3 3 2" xfId="7373"/>
    <cellStyle name="注释 3 3 3 3 2 2" xfId="10059"/>
    <cellStyle name="注释 3 3 3 3 2 3" xfId="11063"/>
    <cellStyle name="注释 3 3 3 3 2 4" xfId="8637"/>
    <cellStyle name="注释 3 3 3 3 3" xfId="9642"/>
    <cellStyle name="注释 3 3 3 3 4" xfId="8231"/>
    <cellStyle name="注释 3 3 3 4" xfId="7119"/>
    <cellStyle name="注释 3 3 3 4 2" xfId="7986"/>
    <cellStyle name="注释 3 3 3 4 2 2" xfId="10657"/>
    <cellStyle name="注释 3 3 3 4 2 3" xfId="11661"/>
    <cellStyle name="注释 3 3 3 4 2 4" xfId="9239"/>
    <cellStyle name="注释 3 3 3 4 3" xfId="9874"/>
    <cellStyle name="注释 3 3 3 4 4" xfId="10902"/>
    <cellStyle name="注释 3 3 3 4 5" xfId="8463"/>
    <cellStyle name="注释 3 3 4" xfId="6870"/>
    <cellStyle name="注释 3 3 4 2" xfId="7374"/>
    <cellStyle name="注释 3 3 4 2 2" xfId="10060"/>
    <cellStyle name="注释 3 3 4 2 3" xfId="11064"/>
    <cellStyle name="注释 3 3 4 2 4" xfId="8638"/>
    <cellStyle name="注释 3 3 4 3" xfId="9639"/>
    <cellStyle name="注释 3 3 4 4" xfId="8228"/>
    <cellStyle name="注释 3 3 5" xfId="7114"/>
    <cellStyle name="注释 3 3 5 2" xfId="7981"/>
    <cellStyle name="注释 3 3 5 2 2" xfId="10652"/>
    <cellStyle name="注释 3 3 5 2 3" xfId="11656"/>
    <cellStyle name="注释 3 3 5 2 4" xfId="9234"/>
    <cellStyle name="注释 3 3 5 3" xfId="9869"/>
    <cellStyle name="注释 3 3 5 4" xfId="10897"/>
    <cellStyle name="注释 3 3 5 5" xfId="8458"/>
    <cellStyle name="注释 3 4" xfId="2724"/>
    <cellStyle name="注释 3 4 2" xfId="2725"/>
    <cellStyle name="注释 3 4 2 2" xfId="6879"/>
    <cellStyle name="注释 3 4 2 2 2" xfId="7123"/>
    <cellStyle name="注释 3 4 2 2 2 2" xfId="7990"/>
    <cellStyle name="注释 3 4 2 2 2 2 2" xfId="10661"/>
    <cellStyle name="注释 3 4 2 2 2 2 3" xfId="11665"/>
    <cellStyle name="注释 3 4 2 2 2 2 4" xfId="9243"/>
    <cellStyle name="注释 3 4 2 2 2 3" xfId="9878"/>
    <cellStyle name="注释 3 4 2 2 2 4" xfId="10906"/>
    <cellStyle name="注释 3 4 2 2 2 5" xfId="8467"/>
    <cellStyle name="注释 3 4 2 3" xfId="6878"/>
    <cellStyle name="注释 3 4 2 3 2" xfId="7375"/>
    <cellStyle name="注释 3 4 2 3 2 2" xfId="10061"/>
    <cellStyle name="注释 3 4 2 3 2 3" xfId="11065"/>
    <cellStyle name="注释 3 4 2 3 2 4" xfId="8639"/>
    <cellStyle name="注释 3 4 2 3 3" xfId="9644"/>
    <cellStyle name="注释 3 4 2 3 4" xfId="8233"/>
    <cellStyle name="注释 3 4 2 4" xfId="7122"/>
    <cellStyle name="注释 3 4 2 4 2" xfId="7989"/>
    <cellStyle name="注释 3 4 2 4 2 2" xfId="10660"/>
    <cellStyle name="注释 3 4 2 4 2 3" xfId="11664"/>
    <cellStyle name="注释 3 4 2 4 2 4" xfId="9242"/>
    <cellStyle name="注释 3 4 2 4 3" xfId="9877"/>
    <cellStyle name="注释 3 4 2 4 4" xfId="10905"/>
    <cellStyle name="注释 3 4 2 4 5" xfId="8466"/>
    <cellStyle name="注释 3 4 3" xfId="6880"/>
    <cellStyle name="注释 3 4 3 2" xfId="7124"/>
    <cellStyle name="注释 3 4 3 2 2" xfId="7991"/>
    <cellStyle name="注释 3 4 3 2 2 2" xfId="10662"/>
    <cellStyle name="注释 3 4 3 2 2 3" xfId="11666"/>
    <cellStyle name="注释 3 4 3 2 2 4" xfId="9244"/>
    <cellStyle name="注释 3 4 3 2 3" xfId="9879"/>
    <cellStyle name="注释 3 4 3 2 4" xfId="10907"/>
    <cellStyle name="注释 3 4 3 2 5" xfId="8468"/>
    <cellStyle name="注释 3 4 4" xfId="6877"/>
    <cellStyle name="注释 3 4 4 2" xfId="7376"/>
    <cellStyle name="注释 3 4 4 2 2" xfId="10062"/>
    <cellStyle name="注释 3 4 4 2 3" xfId="11066"/>
    <cellStyle name="注释 3 4 4 2 4" xfId="8640"/>
    <cellStyle name="注释 3 4 4 3" xfId="9643"/>
    <cellStyle name="注释 3 4 4 4" xfId="8232"/>
    <cellStyle name="注释 3 4 5" xfId="7121"/>
    <cellStyle name="注释 3 4 5 2" xfId="7988"/>
    <cellStyle name="注释 3 4 5 2 2" xfId="10659"/>
    <cellStyle name="注释 3 4 5 2 3" xfId="11663"/>
    <cellStyle name="注释 3 4 5 2 4" xfId="9241"/>
    <cellStyle name="注释 3 4 5 3" xfId="9876"/>
    <cellStyle name="注释 3 4 5 4" xfId="10904"/>
    <cellStyle name="注释 3 4 5 5" xfId="8465"/>
    <cellStyle name="注释 3 5" xfId="2726"/>
    <cellStyle name="注释 3 5 2" xfId="6882"/>
    <cellStyle name="注释 3 5 2 2" xfId="7126"/>
    <cellStyle name="注释 3 5 2 2 2" xfId="7993"/>
    <cellStyle name="注释 3 5 2 2 2 2" xfId="10664"/>
    <cellStyle name="注释 3 5 2 2 2 3" xfId="11668"/>
    <cellStyle name="注释 3 5 2 2 2 4" xfId="9246"/>
    <cellStyle name="注释 3 5 2 2 3" xfId="9881"/>
    <cellStyle name="注释 3 5 2 2 4" xfId="10909"/>
    <cellStyle name="注释 3 5 2 2 5" xfId="8470"/>
    <cellStyle name="注释 3 5 3" xfId="6881"/>
    <cellStyle name="注释 3 5 3 2" xfId="7377"/>
    <cellStyle name="注释 3 5 3 2 2" xfId="10063"/>
    <cellStyle name="注释 3 5 3 2 3" xfId="11067"/>
    <cellStyle name="注释 3 5 3 2 4" xfId="8641"/>
    <cellStyle name="注释 3 5 3 3" xfId="9645"/>
    <cellStyle name="注释 3 5 3 4" xfId="8234"/>
    <cellStyle name="注释 3 5 4" xfId="7125"/>
    <cellStyle name="注释 3 5 4 2" xfId="7992"/>
    <cellStyle name="注释 3 5 4 2 2" xfId="10663"/>
    <cellStyle name="注释 3 5 4 2 3" xfId="11667"/>
    <cellStyle name="注释 3 5 4 2 4" xfId="9245"/>
    <cellStyle name="注释 3 5 4 3" xfId="9880"/>
    <cellStyle name="注释 3 5 4 4" xfId="10908"/>
    <cellStyle name="注释 3 5 4 5" xfId="8469"/>
    <cellStyle name="注释 3 6" xfId="6861"/>
    <cellStyle name="注释 3 6 2" xfId="7378"/>
    <cellStyle name="注释 3 6 2 2" xfId="10064"/>
    <cellStyle name="注释 3 6 2 3" xfId="11068"/>
    <cellStyle name="注释 3 6 2 4" xfId="8642"/>
    <cellStyle name="注释 3 6 3" xfId="9634"/>
    <cellStyle name="注释 3 6 4" xfId="8223"/>
    <cellStyle name="注释 3 7" xfId="7105"/>
    <cellStyle name="注释 3 7 2" xfId="7972"/>
    <cellStyle name="注释 3 7 2 2" xfId="10643"/>
    <cellStyle name="注释 3 7 2 3" xfId="11647"/>
    <cellStyle name="注释 3 7 2 4" xfId="9225"/>
    <cellStyle name="注释 3 7 3" xfId="9860"/>
    <cellStyle name="注释 3 7 4" xfId="10888"/>
    <cellStyle name="注释 3 7 5" xfId="8449"/>
    <cellStyle name="注释 4" xfId="2727"/>
    <cellStyle name="注释 4 2" xfId="2728"/>
    <cellStyle name="注释 4 2 2" xfId="2729"/>
    <cellStyle name="注释 4 2 2 2" xfId="6886"/>
    <cellStyle name="注释 4 2 2 2 2" xfId="7130"/>
    <cellStyle name="注释 4 2 2 2 2 2" xfId="7997"/>
    <cellStyle name="注释 4 2 2 2 2 2 2" xfId="10668"/>
    <cellStyle name="注释 4 2 2 2 2 2 3" xfId="11672"/>
    <cellStyle name="注释 4 2 2 2 2 2 4" xfId="9250"/>
    <cellStyle name="注释 4 2 2 2 2 3" xfId="9885"/>
    <cellStyle name="注释 4 2 2 2 2 4" xfId="10913"/>
    <cellStyle name="注释 4 2 2 2 2 5" xfId="8474"/>
    <cellStyle name="注释 4 2 2 3" xfId="6885"/>
    <cellStyle name="注释 4 2 2 3 2" xfId="7379"/>
    <cellStyle name="注释 4 2 2 3 2 2" xfId="10065"/>
    <cellStyle name="注释 4 2 2 3 2 3" xfId="11069"/>
    <cellStyle name="注释 4 2 2 3 2 4" xfId="8643"/>
    <cellStyle name="注释 4 2 2 3 3" xfId="9648"/>
    <cellStyle name="注释 4 2 2 3 4" xfId="8237"/>
    <cellStyle name="注释 4 2 2 4" xfId="7129"/>
    <cellStyle name="注释 4 2 2 4 2" xfId="7996"/>
    <cellStyle name="注释 4 2 2 4 2 2" xfId="10667"/>
    <cellStyle name="注释 4 2 2 4 2 3" xfId="11671"/>
    <cellStyle name="注释 4 2 2 4 2 4" xfId="9249"/>
    <cellStyle name="注释 4 2 2 4 3" xfId="9884"/>
    <cellStyle name="注释 4 2 2 4 4" xfId="10912"/>
    <cellStyle name="注释 4 2 2 4 5" xfId="8473"/>
    <cellStyle name="注释 4 2 3" xfId="6887"/>
    <cellStyle name="注释 4 2 3 2" xfId="7131"/>
    <cellStyle name="注释 4 2 3 2 2" xfId="7998"/>
    <cellStyle name="注释 4 2 3 2 2 2" xfId="10669"/>
    <cellStyle name="注释 4 2 3 2 2 3" xfId="11673"/>
    <cellStyle name="注释 4 2 3 2 2 4" xfId="9251"/>
    <cellStyle name="注释 4 2 3 2 3" xfId="9886"/>
    <cellStyle name="注释 4 2 3 2 4" xfId="10914"/>
    <cellStyle name="注释 4 2 3 2 5" xfId="8475"/>
    <cellStyle name="注释 4 2 4" xfId="6884"/>
    <cellStyle name="注释 4 2 4 2" xfId="7380"/>
    <cellStyle name="注释 4 2 4 2 2" xfId="10066"/>
    <cellStyle name="注释 4 2 4 2 3" xfId="11070"/>
    <cellStyle name="注释 4 2 4 2 4" xfId="8644"/>
    <cellStyle name="注释 4 2 4 3" xfId="9647"/>
    <cellStyle name="注释 4 2 4 4" xfId="8236"/>
    <cellStyle name="注释 4 2 5" xfId="7128"/>
    <cellStyle name="注释 4 2 5 2" xfId="7995"/>
    <cellStyle name="注释 4 2 5 2 2" xfId="10666"/>
    <cellStyle name="注释 4 2 5 2 3" xfId="11670"/>
    <cellStyle name="注释 4 2 5 2 4" xfId="9248"/>
    <cellStyle name="注释 4 2 5 3" xfId="9883"/>
    <cellStyle name="注释 4 2 5 4" xfId="10911"/>
    <cellStyle name="注释 4 2 5 5" xfId="8472"/>
    <cellStyle name="注释 4 3" xfId="2730"/>
    <cellStyle name="注释 4 3 2" xfId="6889"/>
    <cellStyle name="注释 4 3 2 2" xfId="7133"/>
    <cellStyle name="注释 4 3 2 2 2" xfId="8000"/>
    <cellStyle name="注释 4 3 2 2 2 2" xfId="10671"/>
    <cellStyle name="注释 4 3 2 2 2 3" xfId="11675"/>
    <cellStyle name="注释 4 3 2 2 2 4" xfId="9253"/>
    <cellStyle name="注释 4 3 2 2 3" xfId="9888"/>
    <cellStyle name="注释 4 3 2 2 4" xfId="10916"/>
    <cellStyle name="注释 4 3 2 2 5" xfId="8477"/>
    <cellStyle name="注释 4 3 3" xfId="6888"/>
    <cellStyle name="注释 4 3 3 2" xfId="7381"/>
    <cellStyle name="注释 4 3 3 2 2" xfId="10067"/>
    <cellStyle name="注释 4 3 3 2 3" xfId="11071"/>
    <cellStyle name="注释 4 3 3 2 4" xfId="8645"/>
    <cellStyle name="注释 4 3 3 3" xfId="9649"/>
    <cellStyle name="注释 4 3 3 4" xfId="8238"/>
    <cellStyle name="注释 4 3 4" xfId="7132"/>
    <cellStyle name="注释 4 3 4 2" xfId="7999"/>
    <cellStyle name="注释 4 3 4 2 2" xfId="10670"/>
    <cellStyle name="注释 4 3 4 2 3" xfId="11674"/>
    <cellStyle name="注释 4 3 4 2 4" xfId="9252"/>
    <cellStyle name="注释 4 3 4 3" xfId="9887"/>
    <cellStyle name="注释 4 3 4 4" xfId="10915"/>
    <cellStyle name="注释 4 3 4 5" xfId="8476"/>
    <cellStyle name="注释 4 4" xfId="6890"/>
    <cellStyle name="注释 4 4 2" xfId="7134"/>
    <cellStyle name="注释 4 4 2 2" xfId="8001"/>
    <cellStyle name="注释 4 4 2 2 2" xfId="10672"/>
    <cellStyle name="注释 4 4 2 2 3" xfId="11676"/>
    <cellStyle name="注释 4 4 2 2 4" xfId="9254"/>
    <cellStyle name="注释 4 4 2 3" xfId="9889"/>
    <cellStyle name="注释 4 4 2 4" xfId="10917"/>
    <cellStyle name="注释 4 4 2 5" xfId="8478"/>
    <cellStyle name="注释 4 5" xfId="6883"/>
    <cellStyle name="注释 4 5 2" xfId="7382"/>
    <cellStyle name="注释 4 5 2 2" xfId="10068"/>
    <cellStyle name="注释 4 5 2 3" xfId="11072"/>
    <cellStyle name="注释 4 5 2 4" xfId="8646"/>
    <cellStyle name="注释 4 5 3" xfId="9646"/>
    <cellStyle name="注释 4 5 4" xfId="8235"/>
    <cellStyle name="注释 4 6" xfId="7127"/>
    <cellStyle name="注释 4 6 2" xfId="7994"/>
    <cellStyle name="注释 4 6 2 2" xfId="10665"/>
    <cellStyle name="注释 4 6 2 3" xfId="11669"/>
    <cellStyle name="注释 4 6 2 4" xfId="9247"/>
    <cellStyle name="注释 4 6 3" xfId="9882"/>
    <cellStyle name="注释 4 6 4" xfId="10910"/>
    <cellStyle name="注释 4 6 5" xfId="8471"/>
    <cellStyle name="注释 5" xfId="2731"/>
    <cellStyle name="注释 5 2" xfId="2732"/>
    <cellStyle name="注释 5 2 2" xfId="6893"/>
    <cellStyle name="注释 5 2 2 2" xfId="7137"/>
    <cellStyle name="注释 5 2 2 2 2" xfId="8004"/>
    <cellStyle name="注释 5 2 2 2 2 2" xfId="10675"/>
    <cellStyle name="注释 5 2 2 2 2 3" xfId="11679"/>
    <cellStyle name="注释 5 2 2 2 2 4" xfId="9257"/>
    <cellStyle name="注释 5 2 2 2 3" xfId="9892"/>
    <cellStyle name="注释 5 2 2 2 4" xfId="10920"/>
    <cellStyle name="注释 5 2 2 2 5" xfId="8481"/>
    <cellStyle name="注释 5 2 3" xfId="6892"/>
    <cellStyle name="注释 5 2 3 2" xfId="7383"/>
    <cellStyle name="注释 5 2 3 2 2" xfId="10069"/>
    <cellStyle name="注释 5 2 3 2 3" xfId="11073"/>
    <cellStyle name="注释 5 2 3 2 4" xfId="8647"/>
    <cellStyle name="注释 5 2 3 3" xfId="9651"/>
    <cellStyle name="注释 5 2 3 4" xfId="8240"/>
    <cellStyle name="注释 5 2 4" xfId="7136"/>
    <cellStyle name="注释 5 2 4 2" xfId="8003"/>
    <cellStyle name="注释 5 2 4 2 2" xfId="10674"/>
    <cellStyle name="注释 5 2 4 2 3" xfId="11678"/>
    <cellStyle name="注释 5 2 4 2 4" xfId="9256"/>
    <cellStyle name="注释 5 2 4 3" xfId="9891"/>
    <cellStyle name="注释 5 2 4 4" xfId="10919"/>
    <cellStyle name="注释 5 2 4 5" xfId="8480"/>
    <cellStyle name="注释 5 3" xfId="6894"/>
    <cellStyle name="注释 5 3 2" xfId="7138"/>
    <cellStyle name="注释 5 3 2 2" xfId="8005"/>
    <cellStyle name="注释 5 3 2 2 2" xfId="10676"/>
    <cellStyle name="注释 5 3 2 2 3" xfId="11680"/>
    <cellStyle name="注释 5 3 2 2 4" xfId="9258"/>
    <cellStyle name="注释 5 3 2 3" xfId="9893"/>
    <cellStyle name="注释 5 3 2 4" xfId="10921"/>
    <cellStyle name="注释 5 3 2 5" xfId="8482"/>
    <cellStyle name="注释 5 4" xfId="6891"/>
    <cellStyle name="注释 5 4 2" xfId="7384"/>
    <cellStyle name="注释 5 4 2 2" xfId="10070"/>
    <cellStyle name="注释 5 4 2 3" xfId="11074"/>
    <cellStyle name="注释 5 4 2 4" xfId="8648"/>
    <cellStyle name="注释 5 4 3" xfId="9650"/>
    <cellStyle name="注释 5 4 4" xfId="8239"/>
    <cellStyle name="注释 5 5" xfId="7135"/>
    <cellStyle name="注释 5 5 2" xfId="8002"/>
    <cellStyle name="注释 5 5 2 2" xfId="10673"/>
    <cellStyle name="注释 5 5 2 3" xfId="11677"/>
    <cellStyle name="注释 5 5 2 4" xfId="9255"/>
    <cellStyle name="注释 5 5 3" xfId="9890"/>
    <cellStyle name="注释 5 5 4" xfId="10918"/>
    <cellStyle name="注释 5 5 5" xfId="8479"/>
    <cellStyle name="注释 6" xfId="2733"/>
    <cellStyle name="注释 6 2" xfId="6896"/>
    <cellStyle name="注释 6 2 2" xfId="7140"/>
    <cellStyle name="注释 6 2 2 2" xfId="8007"/>
    <cellStyle name="注释 6 2 2 2 2" xfId="10678"/>
    <cellStyle name="注释 6 2 2 2 3" xfId="11682"/>
    <cellStyle name="注释 6 2 2 2 4" xfId="9260"/>
    <cellStyle name="注释 6 2 2 3" xfId="9895"/>
    <cellStyle name="注释 6 2 2 4" xfId="10923"/>
    <cellStyle name="注释 6 2 2 5" xfId="8484"/>
    <cellStyle name="注释 6 3" xfId="6895"/>
    <cellStyle name="注释 6 3 2" xfId="7385"/>
    <cellStyle name="注释 6 3 2 2" xfId="10071"/>
    <cellStyle name="注释 6 3 2 3" xfId="11075"/>
    <cellStyle name="注释 6 3 2 4" xfId="8649"/>
    <cellStyle name="注释 6 3 3" xfId="9652"/>
    <cellStyle name="注释 6 3 4" xfId="8241"/>
    <cellStyle name="注释 6 4" xfId="7139"/>
    <cellStyle name="注释 6 4 2" xfId="8006"/>
    <cellStyle name="注释 6 4 2 2" xfId="10677"/>
    <cellStyle name="注释 6 4 2 3" xfId="11681"/>
    <cellStyle name="注释 6 4 2 4" xfId="9259"/>
    <cellStyle name="注释 6 4 3" xfId="9894"/>
    <cellStyle name="注释 6 4 4" xfId="10922"/>
    <cellStyle name="注释 6 4 5" xfId="8483"/>
    <cellStyle name="注释 7" xfId="6897"/>
    <cellStyle name="注释 7 2" xfId="7141"/>
    <cellStyle name="注释 7 2 2" xfId="8008"/>
    <cellStyle name="注释 7 2 2 2" xfId="10679"/>
    <cellStyle name="注释 7 2 2 3" xfId="11683"/>
    <cellStyle name="注释 7 2 2 4" xfId="9261"/>
    <cellStyle name="注释 7 2 3" xfId="9896"/>
    <cellStyle name="注释 7 2 4" xfId="10924"/>
    <cellStyle name="注释 7 2 5" xfId="8485"/>
    <cellStyle name="콤마 [0]_BOILER-CO1" xfId="2734"/>
    <cellStyle name="콤마_BOILER-CO1" xfId="2735"/>
    <cellStyle name="통화 [0]_BOILER-CO1" xfId="2736"/>
    <cellStyle name="통화_BOILER-CO1" xfId="2737"/>
    <cellStyle name="표준_0N-HANDLING " xfId="2738"/>
  </cellStyles>
  <dxfs count="0"/>
  <tableStyles count="0" defaultTableStyle="TableStyleMedium9" defaultPivotStyle="PivotStyleLight16"/>
  <colors>
    <mruColors>
      <color rgb="FFFFFFCC"/>
      <color rgb="FFFFFF66"/>
      <color rgb="FFFFCC66"/>
      <color rgb="FFF5E49D"/>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171450</xdr:rowOff>
    </xdr:from>
    <xdr:to>
      <xdr:col>4</xdr:col>
      <xdr:colOff>143155</xdr:colOff>
      <xdr:row>3</xdr:row>
      <xdr:rowOff>104775</xdr:rowOff>
    </xdr:to>
    <xdr:pic>
      <xdr:nvPicPr>
        <xdr:cNvPr id="2" name="图片 3" descr="乐幕logo-01.png"/>
        <xdr:cNvPicPr>
          <a:picLocks noChangeAspect="1"/>
        </xdr:cNvPicPr>
      </xdr:nvPicPr>
      <xdr:blipFill>
        <a:blip xmlns:r="http://schemas.openxmlformats.org/officeDocument/2006/relationships" r:embed="rId1" cstate="print"/>
        <a:srcRect/>
        <a:stretch>
          <a:fillRect/>
        </a:stretch>
      </xdr:blipFill>
      <xdr:spPr bwMode="auto">
        <a:xfrm>
          <a:off x="304800" y="238125"/>
          <a:ext cx="990880" cy="4191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Home\Users\dell\Desktop\MKT\&#25968;&#25454;\&#31080;&#25151;&#32479;&#35745;\&#26230;&#33538;vs&#22830;&#35270;&#19977;&#32500;&#37325;&#28857;&#22478;&#24066;&#24433;&#38498;&#23545;&#27604;\2011\&#26230;&#33538;&amp;&#22830;&#35270;&#19977;&#32500;&#36164;&#28304;&#34920;&#23545;&#24212;&#32479;&#35745;&#34920;&#21517;&#312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8144;&#21806;&#24037;&#20855;&#21253;\&#38144;&#21806;&#24037;&#20855;&#21253;&#12304;201401&#12305;\0120\&#36164;&#28304;&#34920;&amp;&#21002;&#20363;0120\&#12304;20140120&#12305;&#26230;&#33538;&#65288;&#20013;&#22269;&#65289;&#30005;&#24433;&#20256;&#23186;&#26368;&#26032;&#21002;&#20363;&#25253;&#20215;&#21333;&#36164;&#28304;&#34920;&#65288;&#20869;&#37096;&#2925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sus\Desktop\&#36164;&#28304;&#34920;&#26356;&#26032;\&#39640;&#31649;&#29256;\&#20132;&#25509;\&#36164;&#28304;&#34920;\2013\11.22\&#12304;20131122&#12305;&#26230;&#33538;&#65288;&#20013;&#22269;&#65289;&#30005;&#24433;&#20256;&#23186;&#26368;&#26032;&#21002;&#20363;&#25253;&#20215;&#21333;&#36164;&#28304;&#34920;&#65288;&#20869;&#37096;&#2925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38144;&#21806;&#24037;&#20855;&#21253;\&#38144;&#21806;&#24037;&#20855;&#21253;&#12304;201403&#12305;\326\&#12304;20140321&#12305;&#26230;&#33538;&#65288;&#20013;&#22269;&#65289;&#30005;&#24433;&#20256;&#23186;&#26368;&#26032;&#21002;&#20363;&#25253;&#20215;&#21333;&#36164;&#28304;&#34920;&#65288;&#20869;&#37096;&#29256;&#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sf\Home\Work\D&#30424;\&#35895;&#38451;&#25991;&#21270;\&#21516;&#19994;\&#26230;&#33538;&#36164;&#26009;\&#26230;&#33538;&#21002;&#20363;\20140919\&#12304;&#20869;&#37096;&#29256;-&#20840;&#36164;&#28304;&#12305;&#26230;&#33538;&#65288;&#26144;&#21069;&#20135;&#21697;&#65289;&#25253;&#20215;&#21333;&#21450;&#36164;&#28304;&#34920;2014091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GENGMING"/>
      <sheetName val="Sheet3"/>
      <sheetName val="newname"/>
      <sheetName val="Sheet2"/>
      <sheetName val="seven"/>
      <sheetName val="eight"/>
    </sheetNames>
    <sheetDataSet>
      <sheetData sheetId="0"/>
      <sheetData sheetId="1">
        <row r="1">
          <cell r="A1" t="str">
            <v>电影院</v>
          </cell>
          <cell r="B1" t="str">
            <v>更名</v>
          </cell>
        </row>
        <row r="2">
          <cell r="A2" t="str">
            <v>中山市小榄金逸影城</v>
          </cell>
          <cell r="B2" t="str">
            <v>中山金逸国际影城(小榄店)</v>
          </cell>
          <cell r="C2" t="str">
            <v>中山金逸国际影城(小榄店)</v>
          </cell>
        </row>
        <row r="3">
          <cell r="A3" t="str">
            <v>长沙芒果博纳国际影城</v>
          </cell>
          <cell r="B3" t="str">
            <v>长沙芒果博纳国际影城</v>
          </cell>
          <cell r="C3" t="str">
            <v>长沙芒果博纳国际影城</v>
          </cell>
        </row>
        <row r="4">
          <cell r="A4" t="str">
            <v>宜兴影城</v>
          </cell>
          <cell r="B4" t="str">
            <v>宜兴影城</v>
          </cell>
          <cell r="C4" t="str">
            <v>宜兴影城</v>
          </cell>
        </row>
        <row r="5">
          <cell r="A5" t="str">
            <v>徐州世茂时尚欢乐影城</v>
          </cell>
          <cell r="B5" t="str">
            <v>徐州世茂时尚欢乐影城</v>
          </cell>
          <cell r="C5" t="str">
            <v>徐州世茂时尚欢乐影城</v>
          </cell>
        </row>
        <row r="6">
          <cell r="A6" t="str">
            <v>中影武汉东购店</v>
          </cell>
          <cell r="B6" t="str">
            <v>武汉中影国际影城(东购店)</v>
          </cell>
          <cell r="C6" t="str">
            <v>武汉中影国际影城(东购店)</v>
          </cell>
        </row>
        <row r="7">
          <cell r="A7" t="str">
            <v>沈阳世茂时尚欢乐影城</v>
          </cell>
          <cell r="B7" t="str">
            <v>沈阳世茂时尚欢乐影城</v>
          </cell>
          <cell r="C7" t="str">
            <v>沈阳世茂时尚欢乐影城</v>
          </cell>
        </row>
        <row r="8">
          <cell r="A8" t="str">
            <v>深圳南国影城(金光华店）</v>
          </cell>
          <cell r="B8" t="str">
            <v>深圳南国影城(金光华店）</v>
          </cell>
          <cell r="C8" t="str">
            <v>深圳南国影城(金光华店）</v>
          </cell>
        </row>
        <row r="9">
          <cell r="A9" t="str">
            <v>MCL洲立影城(喜荟城店)</v>
          </cell>
          <cell r="B9" t="str">
            <v>深圳MCL洲立影城(喜荟城店)</v>
          </cell>
          <cell r="C9" t="str">
            <v>深圳MCL洲立影城(喜荟城店)</v>
          </cell>
        </row>
        <row r="10">
          <cell r="A10" t="str">
            <v>上海金逸国际影城(大悦城店)</v>
          </cell>
          <cell r="B10" t="str">
            <v>上海金逸国际影城(大悦城店)</v>
          </cell>
          <cell r="C10" t="str">
            <v>上海金逸国际影城(大悦城店)</v>
          </cell>
        </row>
        <row r="11">
          <cell r="A11" t="str">
            <v>青岛西海岸胶州影城</v>
          </cell>
          <cell r="B11" t="str">
            <v>青岛西海岸胶州影城</v>
          </cell>
          <cell r="C11" t="str">
            <v>青岛西海岸胶州影城</v>
          </cell>
        </row>
        <row r="12">
          <cell r="A12" t="str">
            <v>南京UME国际影城(国际广场店)</v>
          </cell>
          <cell r="B12" t="str">
            <v>南京UME国际影城(国际广场店)</v>
          </cell>
          <cell r="C12" t="str">
            <v>南京UME国际影城(国际广场店)</v>
          </cell>
        </row>
        <row r="13">
          <cell r="A13" t="str">
            <v>中影国际影城(昆山花桥店)</v>
          </cell>
          <cell r="B13" t="str">
            <v>昆山中影国际影城(花桥店)</v>
          </cell>
          <cell r="C13" t="str">
            <v>昆山中影国际影城(花桥店)</v>
          </cell>
        </row>
        <row r="14">
          <cell r="A14" t="str">
            <v>新世纪电影城(泉城路店)</v>
          </cell>
          <cell r="B14" t="str">
            <v>济南新世纪电影城(泉城路店)</v>
          </cell>
          <cell r="C14" t="str">
            <v>济南新世纪电影城(泉城路店)</v>
          </cell>
        </row>
        <row r="15">
          <cell r="A15" t="str">
            <v>济南乐沃汽车影院</v>
          </cell>
          <cell r="B15" t="str">
            <v>济南乐沃汽车影院</v>
          </cell>
          <cell r="C15" t="str">
            <v>济南乐沃汽车影院</v>
          </cell>
        </row>
        <row r="16">
          <cell r="A16" t="str">
            <v>济南恒隆百丽宫影城</v>
          </cell>
          <cell r="B16" t="str">
            <v>济南百丽宫影城(恒隆店)</v>
          </cell>
          <cell r="C16" t="str">
            <v>济南百丽宫影城(恒隆店)</v>
          </cell>
        </row>
        <row r="17">
          <cell r="A17" t="str">
            <v>淮南横店影视电影城</v>
          </cell>
          <cell r="B17" t="str">
            <v>淮南横店影视电影城</v>
          </cell>
          <cell r="C17" t="str">
            <v>淮南横店影视电影城</v>
          </cell>
        </row>
        <row r="18">
          <cell r="A18" t="str">
            <v>广州丽江影城</v>
          </cell>
          <cell r="B18" t="str">
            <v>广州丽江影城</v>
          </cell>
          <cell r="C18" t="str">
            <v>广州丽江影城</v>
          </cell>
        </row>
        <row r="19">
          <cell r="A19" t="str">
            <v>广州金逸国际影城(和业店)</v>
          </cell>
          <cell r="B19" t="str">
            <v>广州金逸国际影城(和业店)</v>
          </cell>
          <cell r="C19" t="str">
            <v>广州金逸国际影城(和业店)</v>
          </cell>
        </row>
        <row r="20">
          <cell r="A20" t="str">
            <v>广州火山湖电影城(番禹店)</v>
          </cell>
          <cell r="B20" t="str">
            <v>广州火山湖电影城(番禹店)</v>
          </cell>
          <cell r="C20" t="str">
            <v>广州火山湖电影城(番禹店)</v>
          </cell>
        </row>
        <row r="21">
          <cell r="A21" t="str">
            <v>广州火山湖电影城(东山口)</v>
          </cell>
          <cell r="B21" t="str">
            <v>广州火山湖电影城(东山口)</v>
          </cell>
          <cell r="C21" t="str">
            <v>广州火山湖电影城(东山口)</v>
          </cell>
        </row>
        <row r="22">
          <cell r="A22" t="str">
            <v>广州保利国际影城(中环广场店)</v>
          </cell>
          <cell r="B22" t="str">
            <v>广州保利国际影城(中环广场店)</v>
          </cell>
          <cell r="C22" t="str">
            <v>广州保利国际影城(中环广场店)</v>
          </cell>
        </row>
        <row r="23">
          <cell r="A23" t="str">
            <v>福建大剧院电影厅</v>
          </cell>
          <cell r="B23" t="str">
            <v>福建大剧院电影厅</v>
          </cell>
          <cell r="C23" t="str">
            <v>福建大剧院电影厅</v>
          </cell>
        </row>
        <row r="24">
          <cell r="A24" t="str">
            <v>虎门步行街影城</v>
          </cell>
          <cell r="B24" t="str">
            <v>东莞金逸国际影城(虎门店)</v>
          </cell>
          <cell r="C24" t="str">
            <v>东莞金逸国际影城(虎门店)</v>
          </cell>
        </row>
        <row r="25">
          <cell r="A25" t="str">
            <v>金逸国际影城(大连福佳店)</v>
          </cell>
          <cell r="B25" t="str">
            <v>大连金逸国际影城(福佳店)</v>
          </cell>
          <cell r="C25" t="str">
            <v>大连金逸国际影城(福佳店)</v>
          </cell>
        </row>
        <row r="26">
          <cell r="A26" t="str">
            <v>成都花园影城</v>
          </cell>
          <cell r="B26" t="str">
            <v>成都花园影城</v>
          </cell>
          <cell r="C26" t="str">
            <v>成都花园影城</v>
          </cell>
        </row>
        <row r="27">
          <cell r="A27" t="str">
            <v>遵义世纪星光影城</v>
          </cell>
          <cell r="B27" t="str">
            <v>遵义世纪星光影城</v>
          </cell>
          <cell r="C27" t="str">
            <v>遵义世纪星光影城</v>
          </cell>
        </row>
        <row r="28">
          <cell r="A28" t="str">
            <v>遵义盛凰影城</v>
          </cell>
          <cell r="B28" t="str">
            <v>遵义盛凰影城</v>
          </cell>
          <cell r="C28" t="str">
            <v>遵义盛凰影城</v>
          </cell>
        </row>
        <row r="29">
          <cell r="A29" t="str">
            <v>遵义佳合影城</v>
          </cell>
          <cell r="B29" t="str">
            <v>遵义佳合影城</v>
          </cell>
          <cell r="C29" t="str">
            <v>遵义佳合影城</v>
          </cell>
        </row>
        <row r="30">
          <cell r="A30" t="str">
            <v>邹平星际电影城</v>
          </cell>
          <cell r="B30" t="str">
            <v>邹平星际电影城</v>
          </cell>
          <cell r="C30" t="str">
            <v>邹平星际电影城</v>
          </cell>
        </row>
        <row r="31">
          <cell r="A31" t="str">
            <v>山东邹平广电影院</v>
          </cell>
          <cell r="B31" t="str">
            <v>山东邹平广电影院</v>
          </cell>
          <cell r="C31" t="str">
            <v>邹平广电大剧院</v>
          </cell>
        </row>
        <row r="32">
          <cell r="A32" t="str">
            <v>自贡雄飞假日影城</v>
          </cell>
          <cell r="B32" t="str">
            <v>自贡雄飞假日影城</v>
          </cell>
          <cell r="C32" t="str">
            <v>自贡雄飞假日影城</v>
          </cell>
        </row>
        <row r="33">
          <cell r="A33" t="str">
            <v>紫荆影业沙湾电影城</v>
          </cell>
          <cell r="B33" t="str">
            <v>紫荆影业沙湾电影城</v>
          </cell>
          <cell r="C33" t="str">
            <v>紫荆影业沙湾电影城</v>
          </cell>
        </row>
        <row r="34">
          <cell r="A34" t="str">
            <v>紫荆影业沙湾电影城</v>
          </cell>
          <cell r="B34" t="str">
            <v>紫荆影业沙湾电影城</v>
          </cell>
          <cell r="C34" t="str">
            <v>紫荆影业沙湾电影城</v>
          </cell>
        </row>
        <row r="35">
          <cell r="A35" t="str">
            <v>紫荆影业沙湾电影城</v>
          </cell>
          <cell r="B35" t="str">
            <v>紫荆影业沙湾电影城</v>
          </cell>
          <cell r="C35" t="str">
            <v>紫荆影业沙湾电影城</v>
          </cell>
        </row>
        <row r="36">
          <cell r="A36" t="str">
            <v>紫荆影业沙湾电影城</v>
          </cell>
          <cell r="B36" t="str">
            <v>紫荆影业沙湾电影城</v>
          </cell>
          <cell r="C36" t="str">
            <v>紫荆影业沙湾电影城</v>
          </cell>
        </row>
        <row r="37">
          <cell r="A37" t="str">
            <v>淄川全球通影城</v>
          </cell>
          <cell r="B37" t="str">
            <v>淄川全球通影城</v>
          </cell>
          <cell r="C37" t="str">
            <v>淄川全球通影城</v>
          </cell>
        </row>
        <row r="38">
          <cell r="A38" t="str">
            <v>淄博全球通电影城</v>
          </cell>
          <cell r="B38" t="str">
            <v>淄博全球通电影城</v>
          </cell>
          <cell r="C38" t="str">
            <v>淄博全球通电影城</v>
          </cell>
        </row>
        <row r="39">
          <cell r="A39" t="str">
            <v>淄博全球通电影城</v>
          </cell>
          <cell r="B39" t="str">
            <v>淄博全球通电影城</v>
          </cell>
          <cell r="C39" t="str">
            <v>淄博全球通电影城</v>
          </cell>
        </row>
        <row r="40">
          <cell r="A40" t="str">
            <v>淄博全球通电影城</v>
          </cell>
          <cell r="B40" t="str">
            <v>淄博全球通电影城</v>
          </cell>
          <cell r="C40" t="str">
            <v>淄博全球通电影城</v>
          </cell>
        </row>
        <row r="41">
          <cell r="A41" t="str">
            <v>淄博全球通电影城</v>
          </cell>
          <cell r="B41" t="str">
            <v>淄博全球通电影城</v>
          </cell>
          <cell r="C41" t="str">
            <v>淄博全球通电影城</v>
          </cell>
        </row>
        <row r="42">
          <cell r="A42" t="str">
            <v>淄博全球通电影城</v>
          </cell>
          <cell r="B42" t="str">
            <v>淄博全球通电影城</v>
          </cell>
          <cell r="C42" t="str">
            <v>淄博全球通电影城</v>
          </cell>
        </row>
        <row r="43">
          <cell r="A43" t="str">
            <v>淄博齐纳全球通电影城有限公司</v>
          </cell>
          <cell r="B43" t="str">
            <v>淄博齐纳全球通电影城有限公司</v>
          </cell>
          <cell r="C43" t="str">
            <v>淄博齐纳全球通电影城有限公司</v>
          </cell>
        </row>
        <row r="44">
          <cell r="A44" t="str">
            <v>驻马店奥斯卡(会展中心)电影城</v>
          </cell>
          <cell r="B44" t="str">
            <v>驻马店奥斯卡(会展中心)电影城</v>
          </cell>
          <cell r="C44" t="str">
            <v>驻马店奥斯卡(会展中心)电影城</v>
          </cell>
        </row>
        <row r="45">
          <cell r="A45" t="str">
            <v>苎萝影城</v>
          </cell>
          <cell r="B45" t="str">
            <v>苎萝影城</v>
          </cell>
          <cell r="C45" t="str">
            <v>苎萝影城</v>
          </cell>
        </row>
        <row r="46">
          <cell r="A46" t="str">
            <v>苎萝影城</v>
          </cell>
          <cell r="B46" t="str">
            <v>苎萝影城</v>
          </cell>
          <cell r="C46" t="str">
            <v>苎萝影城</v>
          </cell>
        </row>
        <row r="47">
          <cell r="A47" t="str">
            <v>苎萝影城</v>
          </cell>
          <cell r="B47" t="str">
            <v>苎萝影城</v>
          </cell>
          <cell r="C47" t="str">
            <v>苎萝影城</v>
          </cell>
        </row>
        <row r="48">
          <cell r="A48" t="str">
            <v>苎萝影城</v>
          </cell>
          <cell r="B48" t="str">
            <v>苎萝影城</v>
          </cell>
          <cell r="C48" t="str">
            <v>苎萝影城</v>
          </cell>
        </row>
        <row r="49">
          <cell r="A49" t="str">
            <v>株洲万达国际影城</v>
          </cell>
          <cell r="B49" t="str">
            <v>株洲万达电影城</v>
          </cell>
          <cell r="C49" t="str">
            <v>株洲万达电影城</v>
          </cell>
        </row>
        <row r="50">
          <cell r="A50" t="str">
            <v>株洲万达国际影城</v>
          </cell>
          <cell r="B50" t="str">
            <v>株洲万达电影城</v>
          </cell>
          <cell r="C50" t="str">
            <v>株洲万达电影城</v>
          </cell>
        </row>
        <row r="51">
          <cell r="A51" t="str">
            <v>株洲万达国际影城</v>
          </cell>
          <cell r="B51" t="str">
            <v>株洲万达电影城</v>
          </cell>
          <cell r="C51" t="str">
            <v>株洲万达电影城</v>
          </cell>
        </row>
        <row r="52">
          <cell r="A52" t="str">
            <v>株洲万达国际影城</v>
          </cell>
          <cell r="B52" t="str">
            <v>株洲万达电影城</v>
          </cell>
          <cell r="C52" t="str">
            <v>株洲万达电影城</v>
          </cell>
        </row>
        <row r="53">
          <cell r="A53" t="str">
            <v>株洲万达国际影城</v>
          </cell>
          <cell r="B53" t="str">
            <v>株洲万达电影城</v>
          </cell>
          <cell r="C53" t="str">
            <v>株洲万达电影城</v>
          </cell>
        </row>
        <row r="54">
          <cell r="A54" t="str">
            <v>株洲万达国际影城</v>
          </cell>
          <cell r="B54" t="str">
            <v>株洲万达电影城</v>
          </cell>
          <cell r="C54" t="str">
            <v>株洲万达电影城</v>
          </cell>
        </row>
        <row r="55">
          <cell r="A55" t="str">
            <v>珠海中影中心影院(原珊瑚影院)</v>
          </cell>
          <cell r="B55" t="str">
            <v>珠海中影中心影院(原珊瑚影院)</v>
          </cell>
          <cell r="C55" t="str">
            <v>珠海中影中心影院(原珊瑚影院)</v>
          </cell>
        </row>
        <row r="56">
          <cell r="A56" t="str">
            <v>珠海中影中心影院(原珊瑚影院)</v>
          </cell>
          <cell r="B56" t="str">
            <v>珠海中影中心影院(原珊瑚影院)</v>
          </cell>
          <cell r="C56" t="str">
            <v>珠海中影中心影院(原珊瑚影院)</v>
          </cell>
        </row>
        <row r="57">
          <cell r="A57" t="str">
            <v>珠海中影中心影院(原珊瑚影院)</v>
          </cell>
          <cell r="B57" t="str">
            <v>珠海中影中心影院(原珊瑚影院)</v>
          </cell>
          <cell r="C57" t="str">
            <v>珠海中影中心影院(原珊瑚影院)</v>
          </cell>
        </row>
        <row r="58">
          <cell r="A58" t="str">
            <v>珠海中影火星湖影城</v>
          </cell>
          <cell r="B58" t="str">
            <v>珠海中影火星湖影城</v>
          </cell>
          <cell r="C58" t="str">
            <v>珠海中影火星湖影城</v>
          </cell>
        </row>
        <row r="59">
          <cell r="A59" t="str">
            <v>珠海中影火星湖影城</v>
          </cell>
          <cell r="B59" t="str">
            <v>珠海中影火星湖影城</v>
          </cell>
          <cell r="C59" t="str">
            <v>珠海中影火星湖影城</v>
          </cell>
        </row>
        <row r="60">
          <cell r="A60" t="str">
            <v>珠海中影火星湖影城</v>
          </cell>
          <cell r="B60" t="str">
            <v>珠海中影火星湖影城</v>
          </cell>
          <cell r="C60" t="str">
            <v>珠海中影火星湖影城</v>
          </cell>
        </row>
        <row r="61">
          <cell r="A61" t="str">
            <v>珠海前山文化中心</v>
          </cell>
          <cell r="B61" t="str">
            <v>珠海前山文化中心</v>
          </cell>
          <cell r="C61" t="str">
            <v>珠海前山文化中心</v>
          </cell>
        </row>
        <row r="62">
          <cell r="A62" t="str">
            <v>周巷奥克雷影城</v>
          </cell>
          <cell r="B62" t="str">
            <v>周巷奥克雷影城</v>
          </cell>
          <cell r="C62" t="str">
            <v>周巷奥克雷影城</v>
          </cell>
        </row>
        <row r="63">
          <cell r="A63" t="str">
            <v>周口奥斯卡影城</v>
          </cell>
          <cell r="B63" t="str">
            <v>周口奥斯卡影城</v>
          </cell>
          <cell r="C63" t="str">
            <v>周口奥斯卡影城</v>
          </cell>
        </row>
        <row r="64">
          <cell r="A64" t="str">
            <v>舟山影城</v>
          </cell>
          <cell r="B64" t="str">
            <v>舟山影城</v>
          </cell>
          <cell r="C64" t="str">
            <v>舟山影城</v>
          </cell>
        </row>
        <row r="65">
          <cell r="A65" t="str">
            <v>舟山市嵊泗影剧院</v>
          </cell>
          <cell r="B65" t="str">
            <v>舟山市嵊泗影剧院</v>
          </cell>
          <cell r="C65" t="str">
            <v>舟山市嵊泗影剧院</v>
          </cell>
        </row>
        <row r="66">
          <cell r="A66" t="str">
            <v>重庆中影今典影城</v>
          </cell>
          <cell r="B66" t="str">
            <v>重庆中影今典影城</v>
          </cell>
          <cell r="C66" t="str">
            <v>重庆中影今典影城</v>
          </cell>
        </row>
        <row r="67">
          <cell r="A67" t="str">
            <v>重庆中影今典影城</v>
          </cell>
          <cell r="B67" t="str">
            <v>重庆中影今典影城</v>
          </cell>
          <cell r="C67" t="str">
            <v>重庆中影今典影城</v>
          </cell>
        </row>
        <row r="68">
          <cell r="A68" t="str">
            <v>重庆中影今典影城</v>
          </cell>
          <cell r="B68" t="str">
            <v>重庆中影今典影城</v>
          </cell>
          <cell r="C68" t="str">
            <v>重庆中影今典影城</v>
          </cell>
        </row>
        <row r="69">
          <cell r="A69" t="str">
            <v>重庆中影今典影城</v>
          </cell>
          <cell r="B69" t="str">
            <v>重庆中影今典影城</v>
          </cell>
          <cell r="C69" t="str">
            <v>重庆中影今典影城</v>
          </cell>
        </row>
        <row r="70">
          <cell r="A70" t="str">
            <v>重庆中影今典影城</v>
          </cell>
          <cell r="B70" t="str">
            <v>重庆中影今典影城</v>
          </cell>
          <cell r="C70" t="str">
            <v>重庆中影今典影城</v>
          </cell>
        </row>
        <row r="71">
          <cell r="A71" t="str">
            <v>重庆中数五麟影城</v>
          </cell>
          <cell r="B71" t="str">
            <v>重庆中数五麟影城</v>
          </cell>
          <cell r="C71" t="str">
            <v>重庆中数五麟影城</v>
          </cell>
        </row>
        <row r="72">
          <cell r="A72" t="str">
            <v>重庆长寿电影院</v>
          </cell>
          <cell r="B72" t="str">
            <v>重庆长寿电影院</v>
          </cell>
          <cell r="C72" t="str">
            <v>重庆长寿电影院</v>
          </cell>
        </row>
        <row r="73">
          <cell r="A73" t="str">
            <v>重庆巫山越界国际影城</v>
          </cell>
          <cell r="B73" t="str">
            <v>重庆巫山越界国际影城</v>
          </cell>
          <cell r="C73" t="str">
            <v>重庆越界国际影城(巫山店)</v>
          </cell>
        </row>
        <row r="74">
          <cell r="A74" t="str">
            <v>重庆越界国际影城(北碚店)</v>
          </cell>
          <cell r="B74" t="str">
            <v>重庆越界国际影城(北碚店)</v>
          </cell>
          <cell r="C74" t="str">
            <v>重庆越界国际影城(北碚店)</v>
          </cell>
        </row>
        <row r="75">
          <cell r="A75" t="str">
            <v>重庆永川国际影城</v>
          </cell>
          <cell r="B75" t="str">
            <v>重庆永川国际影城</v>
          </cell>
          <cell r="C75" t="str">
            <v>重庆永川国际影城</v>
          </cell>
        </row>
        <row r="76">
          <cell r="A76" t="str">
            <v>重庆万达国际影城(大融城店)</v>
          </cell>
          <cell r="B76" t="str">
            <v>重庆万达电影城(大融城店)</v>
          </cell>
          <cell r="C76" t="str">
            <v>重庆万达电影城(大融城店)</v>
          </cell>
        </row>
        <row r="77">
          <cell r="A77" t="str">
            <v>重庆万达国际影城(大融城店)</v>
          </cell>
          <cell r="B77" t="str">
            <v>重庆万达电影城(大融城店)</v>
          </cell>
          <cell r="C77" t="str">
            <v>重庆万达电影城(大融城店)</v>
          </cell>
        </row>
        <row r="78">
          <cell r="A78" t="str">
            <v>重庆万达国际影城(大融城店)</v>
          </cell>
          <cell r="B78" t="str">
            <v>重庆万达电影城(大融城店)</v>
          </cell>
          <cell r="C78" t="str">
            <v>重庆万达电影城(大融城店)</v>
          </cell>
        </row>
        <row r="79">
          <cell r="A79" t="str">
            <v>重庆万达国际影城(大融城店)</v>
          </cell>
          <cell r="B79" t="str">
            <v>重庆万达电影城(大融城店)</v>
          </cell>
          <cell r="C79" t="str">
            <v>重庆万达电影城(大融城店)</v>
          </cell>
        </row>
        <row r="80">
          <cell r="A80" t="str">
            <v>重庆万达国际影城(大融城店)</v>
          </cell>
          <cell r="B80" t="str">
            <v>重庆万达电影城(大融城店)</v>
          </cell>
          <cell r="C80" t="str">
            <v>重庆万达电影城(大融城店)</v>
          </cell>
        </row>
        <row r="81">
          <cell r="A81" t="str">
            <v>重庆万达国际影城(大融城店)</v>
          </cell>
          <cell r="B81" t="str">
            <v>重庆万达电影城(大融城店)</v>
          </cell>
          <cell r="C81" t="str">
            <v>重庆万达电影城(大融城店)</v>
          </cell>
        </row>
        <row r="82">
          <cell r="A82" t="str">
            <v>重庆万达国际影城(大融城店)</v>
          </cell>
          <cell r="B82" t="str">
            <v>重庆万达电影城(大融城店)</v>
          </cell>
          <cell r="C82" t="str">
            <v>重庆万达电影城(大融城店)</v>
          </cell>
        </row>
        <row r="83">
          <cell r="A83" t="str">
            <v>重庆万达国际影城</v>
          </cell>
          <cell r="B83" t="str">
            <v>重庆万达电影城</v>
          </cell>
          <cell r="C83" t="str">
            <v>重庆万达电影城</v>
          </cell>
        </row>
        <row r="84">
          <cell r="A84" t="str">
            <v>重庆万达国际影城</v>
          </cell>
          <cell r="B84" t="str">
            <v>重庆万达电影城</v>
          </cell>
          <cell r="C84" t="str">
            <v>重庆万达电影城</v>
          </cell>
        </row>
        <row r="85">
          <cell r="A85" t="str">
            <v>重庆万达国际影城</v>
          </cell>
          <cell r="B85" t="str">
            <v>重庆万达电影城</v>
          </cell>
          <cell r="C85" t="str">
            <v>重庆万达电影城</v>
          </cell>
        </row>
        <row r="86">
          <cell r="A86" t="str">
            <v>重庆万达国际影城</v>
          </cell>
          <cell r="B86" t="str">
            <v>重庆万达电影城</v>
          </cell>
          <cell r="C86" t="str">
            <v>重庆万达电影城</v>
          </cell>
        </row>
        <row r="87">
          <cell r="A87" t="str">
            <v>重庆万达国际影城</v>
          </cell>
          <cell r="B87" t="str">
            <v>重庆万达电影城</v>
          </cell>
          <cell r="C87" t="str">
            <v>重庆万达电影城</v>
          </cell>
        </row>
        <row r="88">
          <cell r="A88" t="str">
            <v>重庆万达国际影城</v>
          </cell>
          <cell r="B88" t="str">
            <v>重庆万达电影城</v>
          </cell>
          <cell r="C88" t="str">
            <v>重庆万达电影城</v>
          </cell>
        </row>
        <row r="89">
          <cell r="A89" t="str">
            <v>重庆万达国际影城</v>
          </cell>
          <cell r="B89" t="str">
            <v>重庆万达电影城</v>
          </cell>
          <cell r="C89" t="str">
            <v>重庆万达电影城</v>
          </cell>
        </row>
        <row r="90">
          <cell r="A90" t="str">
            <v>重庆图书馆电影院</v>
          </cell>
          <cell r="B90" t="str">
            <v>重庆图书馆电影院</v>
          </cell>
          <cell r="C90" t="str">
            <v>重庆图书馆电影院</v>
          </cell>
        </row>
        <row r="91">
          <cell r="A91" t="str">
            <v>重庆沙坪坝影城</v>
          </cell>
          <cell r="B91" t="str">
            <v>重庆沙坪坝影城</v>
          </cell>
          <cell r="C91" t="str">
            <v>重庆沙坪坝影城</v>
          </cell>
        </row>
        <row r="92">
          <cell r="A92" t="str">
            <v>重庆沙坪坝影城</v>
          </cell>
          <cell r="B92" t="str">
            <v>重庆沙坪坝影城</v>
          </cell>
          <cell r="C92" t="str">
            <v>重庆沙坪坝影城</v>
          </cell>
        </row>
        <row r="93">
          <cell r="A93" t="str">
            <v>重庆卢米埃盛世金源影城</v>
          </cell>
          <cell r="B93" t="str">
            <v>重庆卢米埃盛世金源影城</v>
          </cell>
          <cell r="C93" t="str">
            <v>重庆卢米埃影城(盛世金源店)</v>
          </cell>
        </row>
        <row r="94">
          <cell r="A94" t="str">
            <v>重庆卢米埃盛世金源影城</v>
          </cell>
          <cell r="B94" t="str">
            <v>重庆卢米埃盛世金源影城</v>
          </cell>
          <cell r="C94" t="str">
            <v>重庆卢米埃影城(盛世金源店)</v>
          </cell>
        </row>
        <row r="95">
          <cell r="A95" t="str">
            <v>重庆卢米埃盛世金源影城</v>
          </cell>
          <cell r="B95" t="str">
            <v>重庆卢米埃盛世金源影城</v>
          </cell>
          <cell r="C95" t="str">
            <v>重庆卢米埃影城(盛世金源店)</v>
          </cell>
        </row>
        <row r="96">
          <cell r="A96" t="str">
            <v>重庆卢米埃盛世金源影城</v>
          </cell>
          <cell r="B96" t="str">
            <v>重庆卢米埃盛世金源影城</v>
          </cell>
          <cell r="C96" t="str">
            <v>重庆卢米埃影城(盛世金源店)</v>
          </cell>
        </row>
        <row r="97">
          <cell r="A97" t="str">
            <v>重庆卢米埃盛世金源影城</v>
          </cell>
          <cell r="B97" t="str">
            <v>重庆卢米埃盛世金源影城</v>
          </cell>
          <cell r="C97" t="str">
            <v>重庆卢米埃影城(盛世金源店)</v>
          </cell>
        </row>
        <row r="98">
          <cell r="A98" t="str">
            <v>重庆卢米埃盛世金源影城</v>
          </cell>
          <cell r="B98" t="str">
            <v>重庆卢米埃盛世金源影城</v>
          </cell>
          <cell r="C98" t="str">
            <v>重庆卢米埃影城(盛世金源店)</v>
          </cell>
        </row>
        <row r="99">
          <cell r="A99" t="str">
            <v>重庆科技馆IMAX厅</v>
          </cell>
          <cell r="B99" t="str">
            <v>重庆科技馆IMAX厅</v>
          </cell>
          <cell r="C99" t="str">
            <v>重庆科技馆IMAX厅</v>
          </cell>
        </row>
        <row r="100">
          <cell r="A100" t="str">
            <v>重庆金逸国际影城(长寿店)</v>
          </cell>
          <cell r="B100" t="str">
            <v>重庆金逸国际影城(长寿店)</v>
          </cell>
          <cell r="C100" t="str">
            <v>重庆金逸国际影城(长寿店)</v>
          </cell>
        </row>
        <row r="101">
          <cell r="A101" t="str">
            <v>重庆金逸国际影城(地王店)</v>
          </cell>
          <cell r="B101" t="str">
            <v>重庆金逸国际影城(地王店)</v>
          </cell>
          <cell r="C101" t="str">
            <v>重庆金逸国际影城(地王店)</v>
          </cell>
        </row>
        <row r="102">
          <cell r="A102" t="str">
            <v>重庆建设电影院</v>
          </cell>
          <cell r="B102" t="str">
            <v>重庆建设电影院</v>
          </cell>
          <cell r="C102" t="str">
            <v>重庆建设电影院</v>
          </cell>
        </row>
        <row r="103">
          <cell r="A103" t="str">
            <v>重庆煌华横店电影城</v>
          </cell>
          <cell r="B103" t="str">
            <v>重庆煌华横店影视电影城</v>
          </cell>
          <cell r="C103" t="str">
            <v>重庆煌华横店影视电影城</v>
          </cell>
        </row>
        <row r="104">
          <cell r="A104" t="str">
            <v>重庆煌华横店电影城</v>
          </cell>
          <cell r="B104" t="str">
            <v>重庆煌华横店影视电影城</v>
          </cell>
          <cell r="C104" t="str">
            <v>重庆煌华横店影视电影城</v>
          </cell>
        </row>
        <row r="105">
          <cell r="A105" t="str">
            <v>重庆煌华横店电影城</v>
          </cell>
          <cell r="B105" t="str">
            <v>重庆煌华横店影视电影城</v>
          </cell>
          <cell r="C105" t="str">
            <v>重庆煌华横店影视电影城</v>
          </cell>
        </row>
        <row r="106">
          <cell r="A106" t="str">
            <v>重庆煌华横店电影城</v>
          </cell>
          <cell r="B106" t="str">
            <v>重庆煌华横店影视电影城</v>
          </cell>
          <cell r="C106" t="str">
            <v>重庆煌华横店影视电影城</v>
          </cell>
        </row>
        <row r="107">
          <cell r="A107" t="str">
            <v>重庆煌华横店电影城</v>
          </cell>
          <cell r="B107" t="str">
            <v>重庆煌华横店影视电影城</v>
          </cell>
          <cell r="C107" t="str">
            <v>重庆煌华横店影视电影城</v>
          </cell>
        </row>
        <row r="108">
          <cell r="A108" t="str">
            <v>重庆环艺影城</v>
          </cell>
          <cell r="B108" t="str">
            <v>重庆环艺影城</v>
          </cell>
          <cell r="C108" t="str">
            <v>重庆环艺影城</v>
          </cell>
        </row>
        <row r="109">
          <cell r="A109" t="str">
            <v>重庆环艺影城</v>
          </cell>
          <cell r="B109" t="str">
            <v>重庆环艺影城</v>
          </cell>
          <cell r="C109" t="str">
            <v>重庆环艺影城</v>
          </cell>
        </row>
        <row r="110">
          <cell r="A110" t="str">
            <v>重庆环艺影城</v>
          </cell>
          <cell r="B110" t="str">
            <v>重庆环艺影城</v>
          </cell>
          <cell r="C110" t="str">
            <v>重庆环艺影城</v>
          </cell>
        </row>
        <row r="111">
          <cell r="A111" t="str">
            <v>重庆华谊影城(百联店)</v>
          </cell>
          <cell r="B111" t="str">
            <v>重庆华谊影城(百联店)</v>
          </cell>
          <cell r="C111" t="str">
            <v>重庆华谊影城(百联店)</v>
          </cell>
        </row>
        <row r="112">
          <cell r="A112" t="str">
            <v>重庆华谊影城(百联店)</v>
          </cell>
          <cell r="B112" t="str">
            <v>重庆华谊影城(百联店)</v>
          </cell>
          <cell r="C112" t="str">
            <v>重庆华谊影城(百联店)</v>
          </cell>
        </row>
        <row r="113">
          <cell r="A113" t="str">
            <v>重庆华谊影城(百联店)</v>
          </cell>
          <cell r="B113" t="str">
            <v>重庆华谊影城(百联店)</v>
          </cell>
          <cell r="C113" t="str">
            <v>重庆华谊影城(百联店)</v>
          </cell>
        </row>
        <row r="114">
          <cell r="A114" t="str">
            <v>重庆南岸区横店电影城</v>
          </cell>
          <cell r="B114" t="str">
            <v>重庆南岸区横店影视电影城</v>
          </cell>
          <cell r="C114" t="str">
            <v>重庆横店影视电影城(南岸区店)</v>
          </cell>
        </row>
        <row r="115">
          <cell r="A115" t="str">
            <v>重庆南岸区横店电影城</v>
          </cell>
          <cell r="B115" t="str">
            <v>重庆南岸区横店影视电影城</v>
          </cell>
          <cell r="C115" t="str">
            <v>重庆横店影视电影城(南岸区店)</v>
          </cell>
        </row>
        <row r="116">
          <cell r="A116" t="str">
            <v>重庆南岸区横店电影城</v>
          </cell>
          <cell r="B116" t="str">
            <v>重庆南岸区横店影视电影城</v>
          </cell>
          <cell r="C116" t="str">
            <v>重庆横店影视电影城(南岸区店)</v>
          </cell>
        </row>
        <row r="117">
          <cell r="A117" t="str">
            <v>重庆南岸区横店电影城</v>
          </cell>
          <cell r="B117" t="str">
            <v>重庆南岸区横店影视电影城</v>
          </cell>
          <cell r="C117" t="str">
            <v>重庆横店影视电影城(南岸区店)</v>
          </cell>
        </row>
        <row r="118">
          <cell r="A118" t="str">
            <v>重庆高鑫电影院</v>
          </cell>
          <cell r="B118" t="str">
            <v>重庆高鑫电影院</v>
          </cell>
          <cell r="C118" t="str">
            <v>重庆高鑫电影院</v>
          </cell>
        </row>
        <row r="119">
          <cell r="A119" t="str">
            <v>重庆丰都横店影城</v>
          </cell>
          <cell r="B119" t="str">
            <v>重庆丰都横店影城</v>
          </cell>
          <cell r="C119" t="str">
            <v>重庆丰都横店影城</v>
          </cell>
        </row>
        <row r="120">
          <cell r="A120" t="str">
            <v>重庆博纳国际影城(易诚店)</v>
          </cell>
          <cell r="B120" t="str">
            <v>重庆博纳国际影城(易诚店)</v>
          </cell>
          <cell r="C120" t="str">
            <v>重庆博纳国际影城(易诚店)</v>
          </cell>
        </row>
        <row r="121">
          <cell r="A121" t="str">
            <v>UME国际影城(沙坪坝店)</v>
          </cell>
          <cell r="B121" t="str">
            <v>UME国际影城(沙坪坝店)</v>
          </cell>
          <cell r="C121" t="str">
            <v>重庆UME国际影城(沙坪坝店)</v>
          </cell>
        </row>
        <row r="122">
          <cell r="A122" t="str">
            <v>UME国际影城(沙坪坝店)</v>
          </cell>
          <cell r="B122" t="str">
            <v>UME国际影城(沙坪坝店)</v>
          </cell>
          <cell r="C122" t="str">
            <v>重庆UME国际影城(沙坪坝店)</v>
          </cell>
        </row>
        <row r="123">
          <cell r="A123" t="str">
            <v>UME国际影城(沙坪坝店)</v>
          </cell>
          <cell r="B123" t="str">
            <v>UME国际影城(沙坪坝店)</v>
          </cell>
          <cell r="C123" t="str">
            <v>重庆UME国际影城(沙坪坝店)</v>
          </cell>
        </row>
        <row r="124">
          <cell r="A124" t="str">
            <v>UME国际影城(沙坪坝店)</v>
          </cell>
          <cell r="B124" t="str">
            <v>UME国际影城(沙坪坝店)</v>
          </cell>
          <cell r="C124" t="str">
            <v>重庆UME国际影城(沙坪坝店)</v>
          </cell>
        </row>
        <row r="125">
          <cell r="A125" t="str">
            <v>UME国际影城(沙坪坝店)</v>
          </cell>
          <cell r="B125" t="str">
            <v>UME国际影城(沙坪坝店)</v>
          </cell>
          <cell r="C125" t="str">
            <v>重庆UME国际影城(沙坪坝店)</v>
          </cell>
        </row>
        <row r="126">
          <cell r="A126" t="str">
            <v>UME国际影城(沙坪坝店)</v>
          </cell>
          <cell r="B126" t="str">
            <v>UME国际影城(沙坪坝店)</v>
          </cell>
          <cell r="C126" t="str">
            <v>重庆UME国际影城(沙坪坝店)</v>
          </cell>
        </row>
        <row r="127">
          <cell r="A127" t="str">
            <v>UME国际影城(沙坪坝店)</v>
          </cell>
          <cell r="B127" t="str">
            <v>UME国际影城(沙坪坝店)</v>
          </cell>
          <cell r="C127" t="str">
            <v>重庆UME国际影城(沙坪坝店)</v>
          </cell>
        </row>
        <row r="128">
          <cell r="A128" t="str">
            <v>重庆UME国际影城(九龙坡)</v>
          </cell>
          <cell r="B128" t="str">
            <v>重庆UME国际影城(九龙坡)</v>
          </cell>
          <cell r="C128" t="str">
            <v>重庆UME国际影城(九龙坡店)</v>
          </cell>
        </row>
        <row r="129">
          <cell r="A129" t="str">
            <v>重庆UME国际影城(九龙坡)</v>
          </cell>
          <cell r="B129" t="str">
            <v>重庆UME国际影城(九龙坡)</v>
          </cell>
          <cell r="C129" t="str">
            <v>重庆UME国际影城(九龙坡店)</v>
          </cell>
        </row>
        <row r="130">
          <cell r="A130" t="str">
            <v>重庆UME国际影城(九龙坡)</v>
          </cell>
          <cell r="B130" t="str">
            <v>重庆UME国际影城(九龙坡)</v>
          </cell>
          <cell r="C130" t="str">
            <v>重庆UME国际影城(九龙坡店)</v>
          </cell>
        </row>
        <row r="131">
          <cell r="A131" t="str">
            <v>重庆UME国际影城(九龙坡)</v>
          </cell>
          <cell r="B131" t="str">
            <v>重庆UME国际影城(九龙坡)</v>
          </cell>
          <cell r="C131" t="str">
            <v>重庆UME国际影城(九龙坡店)</v>
          </cell>
        </row>
        <row r="132">
          <cell r="A132" t="str">
            <v>重庆UME国际影城(九龙坡)</v>
          </cell>
          <cell r="B132" t="str">
            <v>重庆UME国际影城(九龙坡)</v>
          </cell>
          <cell r="C132" t="str">
            <v>重庆UME国际影城(九龙坡店)</v>
          </cell>
        </row>
        <row r="133">
          <cell r="A133" t="str">
            <v>重庆UME国际影城(九龙坡)</v>
          </cell>
          <cell r="B133" t="str">
            <v>重庆UME国际影城(九龙坡)</v>
          </cell>
          <cell r="C133" t="str">
            <v>重庆UME国际影城(九龙坡店)</v>
          </cell>
        </row>
        <row r="134">
          <cell r="A134" t="str">
            <v>重庆UME国际影城(九龙坡)</v>
          </cell>
          <cell r="B134" t="str">
            <v>重庆UME国际影城(九龙坡)</v>
          </cell>
          <cell r="C134" t="str">
            <v>重庆UME国际影城(九龙坡店)</v>
          </cell>
        </row>
        <row r="135">
          <cell r="A135" t="str">
            <v>重庆UME国际影城(江北)</v>
          </cell>
          <cell r="B135" t="str">
            <v>重庆UME国际影城(江北)</v>
          </cell>
          <cell r="C135" t="str">
            <v>重庆UME国际影城(江北店)</v>
          </cell>
        </row>
        <row r="136">
          <cell r="A136" t="str">
            <v>重庆UME国际影城(江北)</v>
          </cell>
          <cell r="B136" t="str">
            <v>重庆UME国际影城(江北)</v>
          </cell>
          <cell r="C136" t="str">
            <v>重庆UME国际影城(江北店)</v>
          </cell>
        </row>
        <row r="137">
          <cell r="A137" t="str">
            <v>重庆UME国际影城(江北)</v>
          </cell>
          <cell r="B137" t="str">
            <v>重庆UME国际影城(江北)</v>
          </cell>
          <cell r="C137" t="str">
            <v>重庆UME国际影城(江北店)</v>
          </cell>
        </row>
        <row r="138">
          <cell r="A138" t="str">
            <v>重庆UME国际影城(江北)</v>
          </cell>
          <cell r="B138" t="str">
            <v>重庆UME国际影城(江北)</v>
          </cell>
          <cell r="C138" t="str">
            <v>重庆UME国际影城(江北店)</v>
          </cell>
        </row>
        <row r="139">
          <cell r="A139" t="str">
            <v>重庆UME国际影城(江北)</v>
          </cell>
          <cell r="B139" t="str">
            <v>重庆UME国际影城(江北)</v>
          </cell>
          <cell r="C139" t="str">
            <v>重庆UME国际影城(江北店)</v>
          </cell>
        </row>
        <row r="140">
          <cell r="A140" t="str">
            <v>重庆UME国际影城(江北)</v>
          </cell>
          <cell r="B140" t="str">
            <v>重庆UME国际影城(江北)</v>
          </cell>
          <cell r="C140" t="str">
            <v>重庆UME国际影城(江北店)</v>
          </cell>
        </row>
        <row r="141">
          <cell r="A141" t="str">
            <v>重庆UME国际影城(江北)</v>
          </cell>
          <cell r="B141" t="str">
            <v>重庆UME国际影城(江北)</v>
          </cell>
          <cell r="C141" t="str">
            <v>重庆UME国际影城(江北店)</v>
          </cell>
        </row>
        <row r="142">
          <cell r="A142" t="str">
            <v>UME北碚店</v>
          </cell>
          <cell r="B142" t="str">
            <v>UME北碚店</v>
          </cell>
          <cell r="C142" t="str">
            <v>重庆UME国际影城(北碚店)</v>
          </cell>
        </row>
        <row r="143">
          <cell r="A143" t="str">
            <v>钟祥市新世纪影宫</v>
          </cell>
          <cell r="B143" t="str">
            <v>钟祥市新世纪影宫</v>
          </cell>
          <cell r="C143" t="str">
            <v>钟祥市新世纪影宫</v>
          </cell>
        </row>
        <row r="144">
          <cell r="A144" t="str">
            <v>忠县电影院</v>
          </cell>
          <cell r="B144" t="str">
            <v>忠县电影院</v>
          </cell>
          <cell r="C144" t="str">
            <v>忠县电影院</v>
          </cell>
        </row>
        <row r="145">
          <cell r="A145" t="str">
            <v>中影赤壁国际影城</v>
          </cell>
          <cell r="B145" t="str">
            <v>中影赤壁国际影城</v>
          </cell>
          <cell r="C145" t="str">
            <v>中影赤壁国际影城</v>
          </cell>
        </row>
        <row r="146">
          <cell r="A146" t="str">
            <v>中山市烟洲楼宇实业服务有限公司翠景文化中心</v>
          </cell>
          <cell r="B146" t="str">
            <v>中山市烟洲楼宇实业服务有限公司翠景文化中心</v>
          </cell>
          <cell r="C146" t="str">
            <v>中山市烟洲楼宇实业服务有限公司翠景文化中心</v>
          </cell>
        </row>
        <row r="147">
          <cell r="A147" t="str">
            <v>中山市小榄金逸国际影城</v>
          </cell>
          <cell r="B147" t="str">
            <v>中山市小榄金逸国际影城</v>
          </cell>
          <cell r="C147" t="str">
            <v>中山市小榄金逸国际影城</v>
          </cell>
        </row>
        <row r="148">
          <cell r="A148" t="str">
            <v>中山市文化艺术中心电影城</v>
          </cell>
          <cell r="B148" t="str">
            <v>中山市文化艺术中心电影城</v>
          </cell>
          <cell r="C148" t="str">
            <v>中山市文化艺术中心电影城</v>
          </cell>
        </row>
        <row r="149">
          <cell r="A149" t="str">
            <v>中山市三乡影剧院</v>
          </cell>
          <cell r="B149" t="str">
            <v>中山市三乡影剧院</v>
          </cell>
          <cell r="C149" t="str">
            <v>中山市三乡影剧院</v>
          </cell>
        </row>
        <row r="150">
          <cell r="A150" t="str">
            <v>中山金逸国际影城</v>
          </cell>
          <cell r="B150" t="str">
            <v>中山金逸国际影城</v>
          </cell>
          <cell r="C150" t="str">
            <v>中山金逸国际影城</v>
          </cell>
        </row>
        <row r="151">
          <cell r="A151" t="str">
            <v>中山金逸国际影城</v>
          </cell>
          <cell r="B151" t="str">
            <v>中山金逸国际影城</v>
          </cell>
          <cell r="C151" t="str">
            <v>中山金逸国际影城</v>
          </cell>
        </row>
        <row r="152">
          <cell r="A152" t="str">
            <v>中山金逸国际影城</v>
          </cell>
          <cell r="B152" t="str">
            <v>中山金逸国际影城</v>
          </cell>
          <cell r="C152" t="str">
            <v>中山金逸国际影城</v>
          </cell>
        </row>
        <row r="153">
          <cell r="A153" t="str">
            <v>中山金逸国际影城</v>
          </cell>
          <cell r="B153" t="str">
            <v>中山金逸国际影城</v>
          </cell>
          <cell r="C153" t="str">
            <v>中山金逸国际影城</v>
          </cell>
        </row>
        <row r="154">
          <cell r="A154" t="str">
            <v>中山金逸国际影城</v>
          </cell>
          <cell r="B154" t="str">
            <v>中山金逸国际影城</v>
          </cell>
          <cell r="C154" t="str">
            <v>中山金逸国际影城</v>
          </cell>
        </row>
        <row r="155">
          <cell r="A155" t="str">
            <v>中山金逸国际影城</v>
          </cell>
          <cell r="B155" t="str">
            <v>中山金逸国际影城</v>
          </cell>
          <cell r="C155" t="str">
            <v>中山金逸国际影城</v>
          </cell>
        </row>
        <row r="156">
          <cell r="A156" t="str">
            <v>中山金逸国际影城</v>
          </cell>
          <cell r="B156" t="str">
            <v>中山金逸国际影城</v>
          </cell>
          <cell r="C156" t="str">
            <v>中山金逸国际影城</v>
          </cell>
        </row>
        <row r="157">
          <cell r="A157" t="str">
            <v>中江鼎尚影城</v>
          </cell>
          <cell r="B157" t="str">
            <v>中江鼎尚影城</v>
          </cell>
          <cell r="C157" t="str">
            <v>中江鼎尚影城</v>
          </cell>
        </row>
        <row r="158">
          <cell r="A158" t="str">
            <v>中国木偶剧院</v>
          </cell>
          <cell r="B158" t="str">
            <v>中国木偶剧院</v>
          </cell>
          <cell r="C158" t="str">
            <v>中国木偶剧院</v>
          </cell>
        </row>
        <row r="159">
          <cell r="A159" t="str">
            <v>中国科学技术馆巨幕影院</v>
          </cell>
          <cell r="B159" t="str">
            <v>中国科学技术馆巨幕影院</v>
          </cell>
          <cell r="C159" t="str">
            <v>中国科学技术馆巨幕影院</v>
          </cell>
        </row>
        <row r="160">
          <cell r="A160" t="str">
            <v>中国电影博物馆</v>
          </cell>
          <cell r="B160" t="str">
            <v>中国电影博物馆</v>
          </cell>
          <cell r="C160" t="str">
            <v>中国电影博物馆</v>
          </cell>
        </row>
        <row r="161">
          <cell r="A161" t="str">
            <v>中国电影博物馆</v>
          </cell>
          <cell r="B161" t="str">
            <v>中国电影博物馆</v>
          </cell>
          <cell r="C161" t="str">
            <v>中国电影博物馆</v>
          </cell>
        </row>
        <row r="162">
          <cell r="A162" t="str">
            <v>中影星美新密影视城</v>
          </cell>
          <cell r="B162" t="str">
            <v>郑州中影星美国际影城(新密影视城店)</v>
          </cell>
          <cell r="C162" t="str">
            <v>郑州中影星美国际影城(新密影视城店)</v>
          </cell>
        </row>
        <row r="163">
          <cell r="A163" t="str">
            <v>郑州中影环银电影城(印象城)</v>
          </cell>
          <cell r="B163" t="str">
            <v>郑州中影环银电影城(印象城)</v>
          </cell>
          <cell r="C163" t="str">
            <v>郑州中影环银电影城(印象城)</v>
          </cell>
        </row>
        <row r="164">
          <cell r="A164" t="str">
            <v>郑州中影环银电影城(印象城)</v>
          </cell>
          <cell r="B164" t="str">
            <v>郑州中影环银电影城(印象城)</v>
          </cell>
          <cell r="C164" t="str">
            <v>郑州中影环银电影城(印象城)</v>
          </cell>
        </row>
        <row r="165">
          <cell r="A165" t="str">
            <v>郑州中影环银电影城(印象城)</v>
          </cell>
          <cell r="B165" t="str">
            <v>郑州中影环银电影城(印象城)</v>
          </cell>
          <cell r="C165" t="str">
            <v>郑州中影环银电影城(印象城)</v>
          </cell>
        </row>
        <row r="166">
          <cell r="A166" t="str">
            <v>郑州中影环银电影城(印象城)</v>
          </cell>
          <cell r="B166" t="str">
            <v>郑州中影环银电影城(印象城)</v>
          </cell>
          <cell r="C166" t="str">
            <v>郑州中影环银电影城(印象城)</v>
          </cell>
        </row>
        <row r="167">
          <cell r="A167" t="str">
            <v>郑州升龙国际影城</v>
          </cell>
          <cell r="B167" t="str">
            <v>郑州升龙国际影城</v>
          </cell>
          <cell r="C167" t="str">
            <v>郑州升龙国际影城</v>
          </cell>
        </row>
        <row r="168">
          <cell r="A168" t="str">
            <v>郑州升龙国际影城</v>
          </cell>
          <cell r="B168" t="str">
            <v>郑州升龙国际影城</v>
          </cell>
          <cell r="C168" t="str">
            <v>郑州升龙国际影城</v>
          </cell>
        </row>
        <row r="169">
          <cell r="A169" t="str">
            <v>郑州升龙国际影城</v>
          </cell>
          <cell r="B169" t="str">
            <v>郑州升龙国际影城</v>
          </cell>
          <cell r="C169" t="str">
            <v>郑州升龙国际影城</v>
          </cell>
        </row>
        <row r="170">
          <cell r="A170" t="str">
            <v>郑州升龙国际影城</v>
          </cell>
          <cell r="B170" t="str">
            <v>郑州升龙国际影城</v>
          </cell>
          <cell r="C170" t="str">
            <v>郑州升龙国际影城</v>
          </cell>
        </row>
        <row r="171">
          <cell r="A171" t="str">
            <v>郑州红地毯国际影城</v>
          </cell>
          <cell r="B171" t="str">
            <v>郑州红地毯国际影城</v>
          </cell>
          <cell r="C171" t="str">
            <v>郑州红地毯国际影城</v>
          </cell>
        </row>
        <row r="172">
          <cell r="A172" t="str">
            <v>郑州横店国际影城(宝龙店)</v>
          </cell>
          <cell r="B172" t="str">
            <v>郑州横店国际影城(宝龙店)</v>
          </cell>
          <cell r="C172" t="str">
            <v>郑州横店影视电影城(宝龙店)</v>
          </cell>
        </row>
        <row r="173">
          <cell r="A173" t="str">
            <v>郑州横店影视电影城</v>
          </cell>
          <cell r="B173" t="str">
            <v>郑州横店影视电影城</v>
          </cell>
          <cell r="C173" t="str">
            <v>郑州横店影视电影城</v>
          </cell>
        </row>
        <row r="174">
          <cell r="A174" t="str">
            <v>郑州横店影视电影城</v>
          </cell>
          <cell r="B174" t="str">
            <v>郑州横店影视电影城</v>
          </cell>
          <cell r="C174" t="str">
            <v>郑州横店影视电影城</v>
          </cell>
        </row>
        <row r="175">
          <cell r="A175" t="str">
            <v>郑州横店影视电影城</v>
          </cell>
          <cell r="B175" t="str">
            <v>郑州横店影视电影城</v>
          </cell>
          <cell r="C175" t="str">
            <v>郑州横店影视电影城</v>
          </cell>
        </row>
        <row r="176">
          <cell r="A176" t="str">
            <v>郑州横店影视电影城</v>
          </cell>
          <cell r="B176" t="str">
            <v>郑州横店影视电影城</v>
          </cell>
          <cell r="C176" t="str">
            <v>郑州横店影视电影城</v>
          </cell>
        </row>
        <row r="177">
          <cell r="A177" t="str">
            <v>郑州横店影视电影城</v>
          </cell>
          <cell r="B177" t="str">
            <v>郑州横店影视电影城</v>
          </cell>
          <cell r="C177" t="str">
            <v>郑州横店影视电影城</v>
          </cell>
        </row>
        <row r="178">
          <cell r="A178" t="str">
            <v>郑州保利国际影城(MK世纪广场店)</v>
          </cell>
          <cell r="B178" t="str">
            <v>郑州保利国际影城(MK世纪广场店)</v>
          </cell>
          <cell r="C178" t="str">
            <v>郑州保利国际影城(MK世纪广场店)</v>
          </cell>
        </row>
        <row r="179">
          <cell r="A179" t="str">
            <v>郑州保利国际影城(MK世纪广场店)</v>
          </cell>
          <cell r="B179" t="str">
            <v>郑州保利国际影城(MK世纪广场店)</v>
          </cell>
          <cell r="C179" t="str">
            <v>郑州保利国际影城(MK世纪广场店)</v>
          </cell>
        </row>
        <row r="180">
          <cell r="A180" t="str">
            <v>郑州保利国际影城(MK世纪广场店)</v>
          </cell>
          <cell r="B180" t="str">
            <v>郑州保利国际影城(MK世纪广场店)</v>
          </cell>
          <cell r="C180" t="str">
            <v>郑州保利国际影城(MK世纪广场店)</v>
          </cell>
        </row>
        <row r="181">
          <cell r="A181" t="str">
            <v>郑州保利国际影城(MK世纪广场店)</v>
          </cell>
          <cell r="B181" t="str">
            <v>郑州保利国际影城(MK世纪广场店)</v>
          </cell>
          <cell r="C181" t="str">
            <v>郑州保利国际影城(MK世纪广场店)</v>
          </cell>
        </row>
        <row r="182">
          <cell r="A182" t="str">
            <v>郑州保利国际影城(MK世纪广场店)</v>
          </cell>
          <cell r="B182" t="str">
            <v>郑州保利国际影城(MK世纪广场店)</v>
          </cell>
          <cell r="C182" t="str">
            <v>郑州保利国际影城(MK世纪广场店)</v>
          </cell>
        </row>
        <row r="183">
          <cell r="A183" t="str">
            <v>郑州奥斯卡影都</v>
          </cell>
          <cell r="B183" t="str">
            <v>郑州奥斯卡影都</v>
          </cell>
          <cell r="C183" t="str">
            <v>郑州奥斯卡影都</v>
          </cell>
        </row>
        <row r="184">
          <cell r="A184" t="str">
            <v>奥斯卡新天地影城</v>
          </cell>
          <cell r="B184" t="str">
            <v>奥斯卡新天地影城</v>
          </cell>
          <cell r="C184" t="str">
            <v>郑州奥斯卡影城(新天地店)</v>
          </cell>
        </row>
        <row r="185">
          <cell r="A185" t="str">
            <v>郑州奥斯卡新建文影城</v>
          </cell>
          <cell r="B185" t="str">
            <v>郑州奥斯卡新建文影城</v>
          </cell>
          <cell r="C185" t="str">
            <v>郑州奥斯卡影城(新建文店)</v>
          </cell>
        </row>
        <row r="186">
          <cell r="A186" t="str">
            <v>郑州奥斯卡新建文影城</v>
          </cell>
          <cell r="B186" t="str">
            <v>郑州奥斯卡新建文影城</v>
          </cell>
          <cell r="C186" t="str">
            <v>郑州奥斯卡影城(新建文店)</v>
          </cell>
        </row>
        <row r="187">
          <cell r="A187" t="str">
            <v>郑州奥斯卡新建文影城</v>
          </cell>
          <cell r="B187" t="str">
            <v>郑州奥斯卡新建文影城</v>
          </cell>
          <cell r="C187" t="str">
            <v>郑州奥斯卡影城(新建文店)</v>
          </cell>
        </row>
        <row r="188">
          <cell r="A188" t="str">
            <v>郑州奥斯卡新建文影城</v>
          </cell>
          <cell r="B188" t="str">
            <v>郑州奥斯卡新建文影城</v>
          </cell>
          <cell r="C188" t="str">
            <v>郑州奥斯卡影城(新建文店)</v>
          </cell>
        </row>
        <row r="189">
          <cell r="A189" t="str">
            <v>郑州奥斯卡曼哈顿国际影城</v>
          </cell>
          <cell r="B189" t="str">
            <v>郑州奥斯卡曼哈顿国际影城</v>
          </cell>
          <cell r="C189" t="str">
            <v>郑州奥斯卡国际影城(曼哈顿店)</v>
          </cell>
        </row>
        <row r="190">
          <cell r="A190" t="str">
            <v>郑州奥斯卡曼哈顿国际影城</v>
          </cell>
          <cell r="B190" t="str">
            <v>郑州奥斯卡曼哈顿国际影城</v>
          </cell>
          <cell r="C190" t="str">
            <v>郑州奥斯卡国际影城(曼哈顿店)</v>
          </cell>
        </row>
        <row r="191">
          <cell r="A191" t="str">
            <v>郑州奥斯卡国际影城</v>
          </cell>
          <cell r="B191" t="str">
            <v>郑州奥斯卡国际影城</v>
          </cell>
          <cell r="C191" t="str">
            <v>郑州奥斯卡国际影城</v>
          </cell>
        </row>
        <row r="192">
          <cell r="A192" t="str">
            <v>郑州奥斯卡国际影城</v>
          </cell>
          <cell r="B192" t="str">
            <v>郑州奥斯卡国际影城</v>
          </cell>
          <cell r="C192" t="str">
            <v>郑州奥斯卡国际影城</v>
          </cell>
        </row>
        <row r="193">
          <cell r="A193" t="str">
            <v>郑州奥斯卡电影大世界</v>
          </cell>
          <cell r="B193" t="str">
            <v>郑州奥斯卡电影大世界</v>
          </cell>
          <cell r="C193" t="str">
            <v>郑州奥斯卡电影大世界</v>
          </cell>
        </row>
        <row r="194">
          <cell r="A194" t="str">
            <v>郑州奥斯卡电影大世界</v>
          </cell>
          <cell r="B194" t="str">
            <v>郑州奥斯卡电影大世界</v>
          </cell>
          <cell r="C194" t="str">
            <v>郑州奥斯卡电影大世界</v>
          </cell>
        </row>
        <row r="195">
          <cell r="A195" t="str">
            <v>郑州奥斯卡电影大世界</v>
          </cell>
          <cell r="B195" t="str">
            <v>郑州奥斯卡电影大世界</v>
          </cell>
          <cell r="C195" t="str">
            <v>郑州奥斯卡电影大世界</v>
          </cell>
        </row>
        <row r="196">
          <cell r="A196" t="str">
            <v>奥斯卡德化电影城</v>
          </cell>
          <cell r="B196" t="str">
            <v>奥斯卡德化电影城</v>
          </cell>
          <cell r="C196" t="str">
            <v>郑州奥斯卡德化电影城</v>
          </cell>
        </row>
        <row r="197">
          <cell r="A197" t="str">
            <v>郑州奥斯卡大上海国际影城</v>
          </cell>
          <cell r="B197" t="str">
            <v>郑州奥斯卡大上海国际影城</v>
          </cell>
          <cell r="C197" t="str">
            <v>郑州奥斯卡大上海国际影城</v>
          </cell>
        </row>
        <row r="198">
          <cell r="A198" t="str">
            <v>郑州奥斯卡大上海国际影城</v>
          </cell>
          <cell r="B198" t="str">
            <v>郑州奥斯卡大上海国际影城</v>
          </cell>
          <cell r="C198" t="str">
            <v>郑州奥斯卡大上海国际影城</v>
          </cell>
        </row>
        <row r="199">
          <cell r="A199" t="str">
            <v>郑州奥斯卡大上海国际影城</v>
          </cell>
          <cell r="B199" t="str">
            <v>郑州奥斯卡大上海国际影城</v>
          </cell>
          <cell r="C199" t="str">
            <v>郑州奥斯卡大上海国际影城</v>
          </cell>
        </row>
        <row r="200">
          <cell r="A200" t="str">
            <v>郑州奥斯卡大上海国际影城</v>
          </cell>
          <cell r="B200" t="str">
            <v>郑州奥斯卡大上海国际影城</v>
          </cell>
          <cell r="C200" t="str">
            <v>郑州奥斯卡大上海国际影城</v>
          </cell>
        </row>
        <row r="201">
          <cell r="A201" t="str">
            <v>郑州奥斯卡大上海国际影城</v>
          </cell>
          <cell r="B201" t="str">
            <v>郑州奥斯卡大上海国际影城</v>
          </cell>
          <cell r="C201" t="str">
            <v>郑州奥斯卡大上海国际影城</v>
          </cell>
        </row>
        <row r="202">
          <cell r="A202" t="str">
            <v>郑州奥纳电影城(新玛特店)</v>
          </cell>
          <cell r="B202" t="str">
            <v>郑州奥纳电影城(新玛特店)</v>
          </cell>
          <cell r="C202" t="str">
            <v>郑州奥纳电影城(新玛特店)</v>
          </cell>
        </row>
        <row r="203">
          <cell r="A203" t="str">
            <v>郑州奥纳电影城(新玛特店)</v>
          </cell>
          <cell r="B203" t="str">
            <v>郑州奥纳电影城(新玛特店)</v>
          </cell>
          <cell r="C203" t="str">
            <v>郑州奥纳电影城(新玛特店)</v>
          </cell>
        </row>
        <row r="204">
          <cell r="A204" t="str">
            <v>郑州奥纳电影城(新玛特店)</v>
          </cell>
          <cell r="B204" t="str">
            <v>郑州奥纳电影城(新玛特店)</v>
          </cell>
          <cell r="C204" t="str">
            <v>郑州奥纳电影城(新玛特店)</v>
          </cell>
        </row>
        <row r="205">
          <cell r="A205" t="str">
            <v>郑州奥纳电影城(新玛特店)</v>
          </cell>
          <cell r="B205" t="str">
            <v>郑州奥纳电影城(新玛特店)</v>
          </cell>
          <cell r="C205" t="str">
            <v>郑州奥纳电影城(新玛特店)</v>
          </cell>
        </row>
        <row r="206">
          <cell r="A206" t="str">
            <v>郑州奥纳电影城(新玛特店)</v>
          </cell>
          <cell r="B206" t="str">
            <v>郑州奥纳电影城(新玛特店)</v>
          </cell>
          <cell r="C206" t="str">
            <v>郑州奥纳电影城(新玛特店)</v>
          </cell>
        </row>
        <row r="207">
          <cell r="A207" t="str">
            <v>郑州奥纳电影城(新玛特店)</v>
          </cell>
          <cell r="B207" t="str">
            <v>郑州奥纳电影城(新玛特店)</v>
          </cell>
          <cell r="C207" t="str">
            <v>郑州奥纳电影城(新玛特店)</v>
          </cell>
        </row>
        <row r="208">
          <cell r="A208" t="str">
            <v>镇江中影东方影城</v>
          </cell>
          <cell r="B208" t="str">
            <v>镇江中影东方影城</v>
          </cell>
          <cell r="C208" t="str">
            <v>镇江中影东方影城</v>
          </cell>
        </row>
        <row r="209">
          <cell r="A209" t="str">
            <v>镇江星港影城</v>
          </cell>
          <cell r="B209" t="str">
            <v>镇江星港影城</v>
          </cell>
          <cell r="C209" t="str">
            <v>镇江星港影城</v>
          </cell>
        </row>
        <row r="210">
          <cell r="A210" t="str">
            <v>浙江舟山普驼海滨影都</v>
          </cell>
          <cell r="B210" t="str">
            <v>浙江舟山普驼海滨影都</v>
          </cell>
          <cell r="C210" t="str">
            <v>浙江舟山普驼海滨影都</v>
          </cell>
        </row>
        <row r="211">
          <cell r="A211" t="str">
            <v>浙江台州温岭影视城</v>
          </cell>
          <cell r="B211" t="str">
            <v>浙江台州温岭影视城</v>
          </cell>
          <cell r="C211" t="str">
            <v>浙江台州温岭影视城</v>
          </cell>
        </row>
        <row r="212">
          <cell r="A212" t="str">
            <v>浙江台州天台电影院</v>
          </cell>
          <cell r="B212" t="str">
            <v>浙江台州天台电影院</v>
          </cell>
          <cell r="C212" t="str">
            <v>浙江台州天台电影院</v>
          </cell>
        </row>
        <row r="213">
          <cell r="A213" t="str">
            <v>浙江台州临海崇和大世界</v>
          </cell>
          <cell r="B213" t="str">
            <v>浙江台州临海崇和大世界</v>
          </cell>
          <cell r="C213" t="str">
            <v>浙江台州临海崇和大世界</v>
          </cell>
        </row>
        <row r="214">
          <cell r="A214" t="str">
            <v>浙江台州黄岩影城</v>
          </cell>
          <cell r="B214" t="str">
            <v>浙江台州黄岩影城</v>
          </cell>
          <cell r="C214" t="str">
            <v>浙江台州黄岩影城</v>
          </cell>
        </row>
        <row r="215">
          <cell r="A215" t="str">
            <v>浙江台州黄岩影城</v>
          </cell>
          <cell r="B215" t="str">
            <v>浙江台州黄岩影城</v>
          </cell>
          <cell r="C215" t="str">
            <v>浙江台州黄岩影城</v>
          </cell>
        </row>
        <row r="216">
          <cell r="A216" t="str">
            <v>浙江省台州市新崇和影城</v>
          </cell>
          <cell r="B216" t="str">
            <v>浙江省台州市新崇和影城</v>
          </cell>
          <cell r="C216" t="str">
            <v>浙江省台州市新崇和影城</v>
          </cell>
        </row>
        <row r="217">
          <cell r="A217" t="str">
            <v>浙江省宁波慈溪恒丰数码影院</v>
          </cell>
          <cell r="B217" t="str">
            <v>浙江省宁波慈溪恒丰数码影院</v>
          </cell>
          <cell r="C217" t="str">
            <v>浙江省宁波慈溪恒丰数码影院</v>
          </cell>
        </row>
        <row r="218">
          <cell r="A218" t="str">
            <v>浙江省龙游国际影城</v>
          </cell>
          <cell r="B218" t="str">
            <v>浙江省龙游国际影城</v>
          </cell>
          <cell r="C218" t="str">
            <v>浙江省龙游国际影城</v>
          </cell>
        </row>
        <row r="219">
          <cell r="A219" t="str">
            <v>浙江省丽水市青田县格瑞斯影城</v>
          </cell>
          <cell r="B219" t="str">
            <v>浙江省丽水市青田县格瑞斯影城</v>
          </cell>
          <cell r="C219" t="str">
            <v>浙江省丽水市青田县格瑞斯影城</v>
          </cell>
        </row>
        <row r="220">
          <cell r="A220" t="str">
            <v>浙江省建德金马时代电影大世界</v>
          </cell>
          <cell r="B220" t="str">
            <v>浙江省建德金马时代电影大世界</v>
          </cell>
          <cell r="C220" t="str">
            <v>浙江省建德金马时代电影大世界</v>
          </cell>
        </row>
        <row r="221">
          <cell r="A221" t="str">
            <v>浙江绍兴诸暨铭仕电影大世界</v>
          </cell>
          <cell r="B221" t="str">
            <v>浙江绍兴诸暨铭仕电影大世界</v>
          </cell>
          <cell r="C221" t="str">
            <v>浙江绍兴诸暨铭仕电影大世界</v>
          </cell>
        </row>
        <row r="222">
          <cell r="A222" t="str">
            <v>浙江绍兴诸暨铭仕电影大世界</v>
          </cell>
          <cell r="B222" t="str">
            <v>浙江绍兴诸暨铭仕电影大世界</v>
          </cell>
          <cell r="C222" t="str">
            <v>浙江绍兴诸暨铭仕电影大世界</v>
          </cell>
        </row>
        <row r="223">
          <cell r="A223" t="str">
            <v>浙江绍兴诸暨铭仕电影大世界</v>
          </cell>
          <cell r="B223" t="str">
            <v>浙江绍兴诸暨铭仕电影大世界</v>
          </cell>
          <cell r="C223" t="str">
            <v>浙江绍兴诸暨铭仕电影大世界</v>
          </cell>
        </row>
        <row r="224">
          <cell r="A224" t="str">
            <v>浙江绍兴诸暨铭仕电影大世界</v>
          </cell>
          <cell r="B224" t="str">
            <v>浙江绍兴诸暨铭仕电影大世界</v>
          </cell>
          <cell r="C224" t="str">
            <v>浙江绍兴诸暨铭仕电影大世界</v>
          </cell>
        </row>
        <row r="225">
          <cell r="A225" t="str">
            <v>浙江绍兴鲁迅影城</v>
          </cell>
          <cell r="B225" t="str">
            <v>浙江绍兴鲁迅影城</v>
          </cell>
          <cell r="C225" t="str">
            <v>浙江绍兴鲁迅影城</v>
          </cell>
        </row>
        <row r="226">
          <cell r="A226" t="str">
            <v>浙江绍兴鲁迅影城</v>
          </cell>
          <cell r="B226" t="str">
            <v>浙江绍兴鲁迅影城</v>
          </cell>
          <cell r="C226" t="str">
            <v>浙江绍兴鲁迅影城</v>
          </cell>
        </row>
        <row r="227">
          <cell r="A227" t="str">
            <v>浙江绍兴鲁迅影城</v>
          </cell>
          <cell r="B227" t="str">
            <v>浙江绍兴鲁迅影城</v>
          </cell>
          <cell r="C227" t="str">
            <v>浙江绍兴鲁迅影城</v>
          </cell>
        </row>
        <row r="228">
          <cell r="A228" t="str">
            <v>浙江绍兴鲁迅影城</v>
          </cell>
          <cell r="B228" t="str">
            <v>浙江绍兴鲁迅影城</v>
          </cell>
          <cell r="C228" t="str">
            <v>浙江绍兴鲁迅影城</v>
          </cell>
        </row>
        <row r="229">
          <cell r="A229" t="str">
            <v>浙江绍兴孓民电影院</v>
          </cell>
          <cell r="B229" t="str">
            <v>浙江绍兴孓民电影院</v>
          </cell>
          <cell r="C229" t="str">
            <v>浙江绍兴孓民电影院</v>
          </cell>
        </row>
        <row r="230">
          <cell r="A230" t="str">
            <v>浙江绍兴孓民电影院</v>
          </cell>
          <cell r="B230" t="str">
            <v>浙江绍兴孓民电影院</v>
          </cell>
          <cell r="C230" t="str">
            <v>浙江绍兴孓民电影院</v>
          </cell>
        </row>
        <row r="231">
          <cell r="A231" t="str">
            <v>浙江绍兴孓民电影院</v>
          </cell>
          <cell r="B231" t="str">
            <v>浙江绍兴孓民电影院</v>
          </cell>
          <cell r="C231" t="str">
            <v>浙江绍兴孓民电影院</v>
          </cell>
        </row>
        <row r="232">
          <cell r="A232" t="str">
            <v>浙江绍兴孓民电影院</v>
          </cell>
          <cell r="B232" t="str">
            <v>浙江绍兴孓民电影院</v>
          </cell>
          <cell r="C232" t="str">
            <v>浙江绍兴孓民电影院</v>
          </cell>
        </row>
        <row r="233">
          <cell r="A233" t="str">
            <v>浙江衢州宏泰电影大世界</v>
          </cell>
          <cell r="B233" t="str">
            <v>浙江衢州宏泰电影大世界</v>
          </cell>
          <cell r="C233" t="str">
            <v>浙江衢州宏泰电影大世界</v>
          </cell>
        </row>
        <row r="234">
          <cell r="A234" t="str">
            <v>浙江庆春电影大世界</v>
          </cell>
          <cell r="B234" t="str">
            <v>浙江庆春电影大世界</v>
          </cell>
          <cell r="C234" t="str">
            <v>浙江庆春电影大世界</v>
          </cell>
        </row>
        <row r="235">
          <cell r="A235" t="str">
            <v>浙江庆春电影大世界</v>
          </cell>
          <cell r="B235" t="str">
            <v>浙江庆春电影大世界</v>
          </cell>
          <cell r="C235" t="str">
            <v>浙江庆春电影大世界</v>
          </cell>
        </row>
        <row r="236">
          <cell r="A236" t="str">
            <v>浙江庆春电影大世界</v>
          </cell>
          <cell r="B236" t="str">
            <v>浙江庆春电影大世界</v>
          </cell>
          <cell r="C236" t="str">
            <v>浙江庆春电影大世界</v>
          </cell>
        </row>
        <row r="237">
          <cell r="A237" t="str">
            <v>浙江庆春电影大世界</v>
          </cell>
          <cell r="B237" t="str">
            <v>浙江庆春电影大世界</v>
          </cell>
          <cell r="C237" t="str">
            <v>浙江庆春电影大世界</v>
          </cell>
        </row>
        <row r="238">
          <cell r="A238" t="str">
            <v>浙江庆春电影大世界</v>
          </cell>
          <cell r="B238" t="str">
            <v>浙江庆春电影大世界</v>
          </cell>
          <cell r="C238" t="str">
            <v>浙江庆春电影大世界</v>
          </cell>
        </row>
        <row r="239">
          <cell r="A239" t="str">
            <v>浙江庆春电影大世界</v>
          </cell>
          <cell r="B239" t="str">
            <v>浙江庆春电影大世界</v>
          </cell>
          <cell r="C239" t="str">
            <v>浙江庆春电影大世界</v>
          </cell>
        </row>
        <row r="240">
          <cell r="A240" t="str">
            <v>浙江庆春电影大世界</v>
          </cell>
          <cell r="B240" t="str">
            <v>浙江庆春电影大世界</v>
          </cell>
          <cell r="C240" t="str">
            <v>浙江庆春电影大世界</v>
          </cell>
        </row>
        <row r="241">
          <cell r="A241" t="str">
            <v>浙江宁波余姚影城</v>
          </cell>
          <cell r="B241" t="str">
            <v>浙江宁波余姚影城</v>
          </cell>
          <cell r="C241" t="str">
            <v>浙江宁波余姚影城</v>
          </cell>
        </row>
        <row r="242">
          <cell r="A242" t="str">
            <v>浙江宁波时代电影大世界</v>
          </cell>
          <cell r="B242" t="str">
            <v>浙江宁波时代电影大世界</v>
          </cell>
          <cell r="C242" t="str">
            <v>浙江宁波时代电影大世界</v>
          </cell>
        </row>
        <row r="243">
          <cell r="A243" t="str">
            <v>浙江宁波时代电影大世界</v>
          </cell>
          <cell r="B243" t="str">
            <v>浙江宁波时代电影大世界</v>
          </cell>
          <cell r="C243" t="str">
            <v>浙江宁波时代电影大世界</v>
          </cell>
        </row>
        <row r="244">
          <cell r="A244" t="str">
            <v>浙江宁波时代电影大世界</v>
          </cell>
          <cell r="B244" t="str">
            <v>浙江宁波时代电影大世界</v>
          </cell>
          <cell r="C244" t="str">
            <v>浙江宁波时代电影大世界</v>
          </cell>
        </row>
        <row r="245">
          <cell r="A245" t="str">
            <v>浙江宁波时代电影大世界</v>
          </cell>
          <cell r="B245" t="str">
            <v>浙江宁波时代电影大世界</v>
          </cell>
          <cell r="C245" t="str">
            <v>浙江宁波时代电影大世界</v>
          </cell>
        </row>
        <row r="246">
          <cell r="A246" t="str">
            <v>浙江宁波时代电影大世界</v>
          </cell>
          <cell r="B246" t="str">
            <v>浙江宁波时代电影大世界</v>
          </cell>
          <cell r="C246" t="str">
            <v>浙江宁波时代电影大世界</v>
          </cell>
        </row>
        <row r="247">
          <cell r="A247" t="str">
            <v>浙江宁波时代电影大世界</v>
          </cell>
          <cell r="B247" t="str">
            <v>浙江宁波时代电影大世界</v>
          </cell>
          <cell r="C247" t="str">
            <v>浙江宁波时代电影大世界</v>
          </cell>
        </row>
        <row r="248">
          <cell r="A248" t="str">
            <v>浙江宁波时代电影大世界</v>
          </cell>
          <cell r="B248" t="str">
            <v>浙江宁波时代电影大世界</v>
          </cell>
          <cell r="C248" t="str">
            <v>浙江宁波时代电影大世界</v>
          </cell>
        </row>
        <row r="249">
          <cell r="A249" t="str">
            <v>浙江金华浦江电影院</v>
          </cell>
          <cell r="B249" t="str">
            <v>浙江金华浦江电影院</v>
          </cell>
          <cell r="C249" t="str">
            <v>浙江金华浦江电影院</v>
          </cell>
        </row>
        <row r="250">
          <cell r="A250" t="str">
            <v>浙江金华东阳影城</v>
          </cell>
          <cell r="B250" t="str">
            <v>浙江金华东阳影城</v>
          </cell>
          <cell r="C250" t="str">
            <v>浙江金华东阳影城</v>
          </cell>
        </row>
        <row r="251">
          <cell r="A251" t="str">
            <v>浙江江山星光影院</v>
          </cell>
          <cell r="B251" t="str">
            <v>浙江江山星光影院</v>
          </cell>
          <cell r="C251" t="str">
            <v>浙江江山星光影院</v>
          </cell>
        </row>
        <row r="252">
          <cell r="A252" t="str">
            <v>浙江嘉兴中山影城</v>
          </cell>
          <cell r="B252" t="str">
            <v>浙江嘉兴中山影城</v>
          </cell>
          <cell r="C252" t="str">
            <v>浙江嘉兴中山影城</v>
          </cell>
        </row>
        <row r="253">
          <cell r="A253" t="str">
            <v>浙江嘉兴平湖新世纪影城</v>
          </cell>
          <cell r="B253" t="str">
            <v>浙江嘉兴平湖新世纪影城</v>
          </cell>
          <cell r="C253" t="str">
            <v>浙江嘉兴平湖新世纪影城</v>
          </cell>
        </row>
        <row r="254">
          <cell r="A254" t="str">
            <v>浙江嘉兴嘉善孙道临影城</v>
          </cell>
          <cell r="B254" t="str">
            <v>浙江嘉兴嘉善孙道临影城</v>
          </cell>
          <cell r="C254" t="str">
            <v>浙江嘉兴嘉善孙道临影城</v>
          </cell>
        </row>
        <row r="255">
          <cell r="A255" t="str">
            <v>浙江嘉兴华庭国际影城</v>
          </cell>
          <cell r="B255" t="str">
            <v>浙江嘉兴华庭国际影城</v>
          </cell>
          <cell r="C255" t="str">
            <v>浙江嘉兴华庭国际影城</v>
          </cell>
        </row>
        <row r="256">
          <cell r="A256" t="str">
            <v>浙江嘉兴海盐电影院</v>
          </cell>
          <cell r="B256" t="str">
            <v>浙江嘉兴海盐电影院</v>
          </cell>
          <cell r="C256" t="str">
            <v>浙江嘉兴海盐电影院</v>
          </cell>
        </row>
        <row r="257">
          <cell r="A257" t="str">
            <v>浙江嘉兴海宁文化馆</v>
          </cell>
          <cell r="B257" t="str">
            <v>浙江嘉兴海宁文化馆</v>
          </cell>
          <cell r="C257" t="str">
            <v>浙江嘉兴海宁文化馆</v>
          </cell>
        </row>
        <row r="258">
          <cell r="A258" t="str">
            <v>浙江湖州长兴大剧院影城</v>
          </cell>
          <cell r="B258" t="str">
            <v>浙江湖州长兴大剧院影城</v>
          </cell>
          <cell r="C258" t="str">
            <v>浙江湖州长兴大剧院影城</v>
          </cell>
        </row>
        <row r="259">
          <cell r="A259" t="str">
            <v>浙江杭州胜利剧院</v>
          </cell>
          <cell r="B259" t="str">
            <v>浙江杭州胜利剧院</v>
          </cell>
          <cell r="C259" t="str">
            <v>浙江杭州胜利剧院</v>
          </cell>
        </row>
        <row r="260">
          <cell r="A260" t="str">
            <v>浙江杭州临安影视城</v>
          </cell>
          <cell r="B260" t="str">
            <v>浙江杭州临安影视城</v>
          </cell>
          <cell r="C260" t="str">
            <v>浙江杭州临安影视城</v>
          </cell>
        </row>
        <row r="261">
          <cell r="A261" t="str">
            <v>浙江杭州富阳时代电影大世界</v>
          </cell>
          <cell r="B261" t="str">
            <v>浙江杭州富阳时代电影大世界</v>
          </cell>
          <cell r="C261" t="str">
            <v>浙江杭州富阳时代电影大世界</v>
          </cell>
        </row>
        <row r="262">
          <cell r="A262" t="str">
            <v>浙江电影院</v>
          </cell>
          <cell r="B262" t="str">
            <v>浙江电影院</v>
          </cell>
          <cell r="C262" t="str">
            <v>浙江电影院</v>
          </cell>
        </row>
        <row r="263">
          <cell r="A263" t="str">
            <v>浙江翠苑电影大世界</v>
          </cell>
          <cell r="B263" t="str">
            <v>浙江翠苑电影大世界</v>
          </cell>
          <cell r="C263" t="str">
            <v>浙江翠苑电影大世界</v>
          </cell>
        </row>
        <row r="264">
          <cell r="A264" t="str">
            <v>浙江翠苑电影大世界</v>
          </cell>
          <cell r="B264" t="str">
            <v>浙江翠苑电影大世界</v>
          </cell>
          <cell r="C264" t="str">
            <v>浙江翠苑电影大世界</v>
          </cell>
        </row>
        <row r="265">
          <cell r="A265" t="str">
            <v>浙江翠苑电影大世界</v>
          </cell>
          <cell r="B265" t="str">
            <v>浙江翠苑电影大世界</v>
          </cell>
          <cell r="C265" t="str">
            <v>浙江翠苑电影大世界</v>
          </cell>
        </row>
        <row r="266">
          <cell r="A266" t="str">
            <v>浙江翠苑电影大世界</v>
          </cell>
          <cell r="B266" t="str">
            <v>浙江翠苑电影大世界</v>
          </cell>
          <cell r="C266" t="str">
            <v>浙江翠苑电影大世界</v>
          </cell>
        </row>
        <row r="267">
          <cell r="A267" t="str">
            <v>浙江翠苑电影大世界</v>
          </cell>
          <cell r="B267" t="str">
            <v>浙江翠苑电影大世界</v>
          </cell>
          <cell r="C267" t="str">
            <v>浙江翠苑电影大世界</v>
          </cell>
        </row>
        <row r="268">
          <cell r="A268" t="str">
            <v>浙江翠苑电影大世界</v>
          </cell>
          <cell r="B268" t="str">
            <v>浙江翠苑电影大世界</v>
          </cell>
          <cell r="C268" t="str">
            <v>浙江翠苑电影大世界</v>
          </cell>
        </row>
        <row r="269">
          <cell r="A269" t="str">
            <v>浙江翠苑电影大世界</v>
          </cell>
          <cell r="B269" t="str">
            <v>浙江翠苑电影大世界</v>
          </cell>
          <cell r="C269" t="str">
            <v>浙江翠苑电影大世界</v>
          </cell>
        </row>
        <row r="270">
          <cell r="A270" t="str">
            <v>肇庆市工人影剧院</v>
          </cell>
          <cell r="B270" t="str">
            <v>肇庆市工人影剧院</v>
          </cell>
          <cell r="C270" t="str">
            <v>肇庆市工人影剧院</v>
          </cell>
        </row>
        <row r="271">
          <cell r="A271" t="str">
            <v>肇庆金逸国际影城</v>
          </cell>
          <cell r="B271" t="str">
            <v>肇庆金逸国际影城</v>
          </cell>
          <cell r="C271" t="str">
            <v>肇庆金逸国际影城</v>
          </cell>
        </row>
        <row r="272">
          <cell r="A272" t="str">
            <v>肇庆金逸国际影城</v>
          </cell>
          <cell r="B272" t="str">
            <v>肇庆金逸国际影城</v>
          </cell>
          <cell r="C272" t="str">
            <v>肇庆金逸国际影城</v>
          </cell>
        </row>
        <row r="273">
          <cell r="A273" t="str">
            <v>肇庆金逸国际影城</v>
          </cell>
          <cell r="B273" t="str">
            <v>肇庆金逸国际影城</v>
          </cell>
          <cell r="C273" t="str">
            <v>肇庆金逸国际影城</v>
          </cell>
        </row>
        <row r="274">
          <cell r="A274" t="str">
            <v>肇东龙升影院</v>
          </cell>
          <cell r="B274" t="str">
            <v>肇东龙升影院</v>
          </cell>
          <cell r="C274" t="str">
            <v>肇东龙升影院</v>
          </cell>
        </row>
        <row r="275">
          <cell r="A275" t="str">
            <v>长垣县奥斯卡新村影院</v>
          </cell>
          <cell r="B275" t="str">
            <v>长垣县奥斯卡新村影院</v>
          </cell>
          <cell r="C275" t="str">
            <v>长垣县奥斯卡新村影院</v>
          </cell>
        </row>
        <row r="276">
          <cell r="A276" t="str">
            <v>长垣奥斯卡大视界影城</v>
          </cell>
          <cell r="B276" t="str">
            <v>长垣奥斯卡大视界影城</v>
          </cell>
          <cell r="C276" t="str">
            <v>长垣奥斯卡大视界影城</v>
          </cell>
        </row>
        <row r="277">
          <cell r="A277" t="str">
            <v>长沙中影今典放电影院国际影城</v>
          </cell>
          <cell r="B277" t="str">
            <v>长沙中影今典放电影院国际影城</v>
          </cell>
          <cell r="C277" t="str">
            <v>长沙中影今典放电影院国际影城</v>
          </cell>
        </row>
        <row r="278">
          <cell r="A278" t="str">
            <v>长沙中影今典放电影院国际影城</v>
          </cell>
          <cell r="B278" t="str">
            <v>长沙中影今典放电影院国际影城</v>
          </cell>
          <cell r="C278" t="str">
            <v>长沙中影今典放电影院国际影城</v>
          </cell>
        </row>
        <row r="279">
          <cell r="A279" t="str">
            <v>长沙中影今典放电影院国际影城</v>
          </cell>
          <cell r="B279" t="str">
            <v>长沙中影今典放电影院国际影城</v>
          </cell>
          <cell r="C279" t="str">
            <v>长沙中影今典放电影院国际影城</v>
          </cell>
        </row>
        <row r="280">
          <cell r="A280" t="str">
            <v>长沙中影今典放电影院国际影城</v>
          </cell>
          <cell r="B280" t="str">
            <v>长沙中影今典放电影院国际影城</v>
          </cell>
          <cell r="C280" t="str">
            <v>长沙中影今典放电影院国际影城</v>
          </cell>
        </row>
        <row r="281">
          <cell r="A281" t="str">
            <v>长沙中影今典放电影院国际影城</v>
          </cell>
          <cell r="B281" t="str">
            <v>长沙中影今典放电影院国际影城</v>
          </cell>
          <cell r="C281" t="str">
            <v>长沙中影今典放电影院国际影城</v>
          </cell>
        </row>
        <row r="282">
          <cell r="A282" t="str">
            <v>长沙中影今典放电影院国际影城</v>
          </cell>
          <cell r="B282" t="str">
            <v>长沙中影今典放电影院国际影城</v>
          </cell>
          <cell r="C282" t="str">
            <v>长沙中影今典放电影院国际影城</v>
          </cell>
        </row>
        <row r="283">
          <cell r="A283" t="str">
            <v>长沙中影今典放电影院国际影城</v>
          </cell>
          <cell r="B283" t="str">
            <v>长沙中影今典放电影院国际影城</v>
          </cell>
          <cell r="C283" t="str">
            <v>长沙中影今典放电影院国际影城</v>
          </cell>
        </row>
        <row r="284">
          <cell r="A284" t="str">
            <v>长沙沃美影城</v>
          </cell>
          <cell r="B284" t="str">
            <v>长沙沃美影城</v>
          </cell>
          <cell r="C284" t="str">
            <v>长沙沃美影城</v>
          </cell>
        </row>
        <row r="285">
          <cell r="A285" t="str">
            <v>长沙万达国际影城</v>
          </cell>
          <cell r="B285" t="str">
            <v>长沙万达电影城</v>
          </cell>
          <cell r="C285" t="str">
            <v>长沙万达电影城</v>
          </cell>
        </row>
        <row r="286">
          <cell r="A286" t="str">
            <v>长沙万达国际影城</v>
          </cell>
          <cell r="B286" t="str">
            <v>长沙万达电影城</v>
          </cell>
          <cell r="C286" t="str">
            <v>长沙万达电影城</v>
          </cell>
        </row>
        <row r="287">
          <cell r="A287" t="str">
            <v>长沙万达国际影城</v>
          </cell>
          <cell r="B287" t="str">
            <v>长沙万达电影城</v>
          </cell>
          <cell r="C287" t="str">
            <v>长沙万达电影城</v>
          </cell>
        </row>
        <row r="288">
          <cell r="A288" t="str">
            <v>长沙万达国际影城</v>
          </cell>
          <cell r="B288" t="str">
            <v>长沙万达电影城</v>
          </cell>
          <cell r="C288" t="str">
            <v>长沙万达电影城</v>
          </cell>
        </row>
        <row r="289">
          <cell r="A289" t="str">
            <v>长沙万达国际影城</v>
          </cell>
          <cell r="B289" t="str">
            <v>长沙万达电影城</v>
          </cell>
          <cell r="C289" t="str">
            <v>长沙万达电影城</v>
          </cell>
        </row>
        <row r="290">
          <cell r="A290" t="str">
            <v>长沙万达国际影城</v>
          </cell>
          <cell r="B290" t="str">
            <v>长沙万达电影城</v>
          </cell>
          <cell r="C290" t="str">
            <v>长沙万达电影城</v>
          </cell>
        </row>
        <row r="291">
          <cell r="A291" t="str">
            <v>长沙万达国际影城</v>
          </cell>
          <cell r="B291" t="str">
            <v>长沙万达电影城</v>
          </cell>
          <cell r="C291" t="str">
            <v>长沙万达电影城</v>
          </cell>
        </row>
        <row r="292">
          <cell r="A292" t="str">
            <v>长沙太平洋电影城(湘府店)</v>
          </cell>
          <cell r="B292" t="str">
            <v>长沙太平洋电影城(湘府店)</v>
          </cell>
          <cell r="C292" t="str">
            <v>长沙太平洋电影城(湘府店)</v>
          </cell>
        </row>
        <row r="293">
          <cell r="A293" t="str">
            <v>长沙湖南大剧院</v>
          </cell>
          <cell r="B293" t="str">
            <v>长沙湖南大剧院</v>
          </cell>
          <cell r="C293" t="str">
            <v>长沙湖南大剧院</v>
          </cell>
        </row>
        <row r="294">
          <cell r="A294" t="str">
            <v>长沙横店潇湘王府井影城</v>
          </cell>
          <cell r="B294" t="str">
            <v>长沙横店潇湘王府井影城</v>
          </cell>
          <cell r="C294" t="str">
            <v>长沙横店潇湘王府井影城</v>
          </cell>
        </row>
        <row r="295">
          <cell r="A295" t="str">
            <v>长沙横店潇湘王府井影城</v>
          </cell>
          <cell r="B295" t="str">
            <v>长沙横店潇湘王府井影城</v>
          </cell>
          <cell r="C295" t="str">
            <v>长沙横店潇湘王府井影城</v>
          </cell>
        </row>
        <row r="296">
          <cell r="A296" t="str">
            <v>长沙横店潇湘王府井影城</v>
          </cell>
          <cell r="B296" t="str">
            <v>长沙横店潇湘王府井影城</v>
          </cell>
          <cell r="C296" t="str">
            <v>长沙横店潇湘王府井影城</v>
          </cell>
        </row>
        <row r="297">
          <cell r="A297" t="str">
            <v>长沙横店潇湘王府井影城</v>
          </cell>
          <cell r="B297" t="str">
            <v>长沙横店潇湘王府井影城</v>
          </cell>
          <cell r="C297" t="str">
            <v>长沙横店潇湘王府井影城</v>
          </cell>
        </row>
        <row r="298">
          <cell r="A298" t="str">
            <v>长沙横店潇湘王府井影城</v>
          </cell>
          <cell r="B298" t="str">
            <v>长沙横店潇湘王府井影城</v>
          </cell>
          <cell r="C298" t="str">
            <v>长沙横店潇湘王府井影城</v>
          </cell>
        </row>
        <row r="299">
          <cell r="A299" t="str">
            <v>长沙横店潇湘王府井影城</v>
          </cell>
          <cell r="B299" t="str">
            <v>长沙横店潇湘王府井影城</v>
          </cell>
          <cell r="C299" t="str">
            <v>长沙横店潇湘王府井影城</v>
          </cell>
        </row>
        <row r="300">
          <cell r="A300" t="str">
            <v>长沙横店潇湘王府井影城</v>
          </cell>
          <cell r="B300" t="str">
            <v>长沙横店潇湘王府井影城</v>
          </cell>
          <cell r="C300" t="str">
            <v>长沙横店潇湘王府井影城</v>
          </cell>
        </row>
        <row r="301">
          <cell r="A301" t="str">
            <v>长沙电影城</v>
          </cell>
          <cell r="B301" t="str">
            <v>长沙电影城</v>
          </cell>
          <cell r="C301" t="str">
            <v>长沙电影城</v>
          </cell>
        </row>
        <row r="302">
          <cell r="A302" t="str">
            <v>长荣大剧院</v>
          </cell>
          <cell r="B302" t="str">
            <v>长荣大剧院</v>
          </cell>
          <cell r="C302" t="str">
            <v>长荣大剧院</v>
          </cell>
        </row>
        <row r="303">
          <cell r="A303" t="str">
            <v>长春一汽会堂电影院</v>
          </cell>
          <cell r="B303" t="str">
            <v>长春一汽会堂电影院</v>
          </cell>
          <cell r="C303" t="str">
            <v>长春一汽会堂电影院</v>
          </cell>
        </row>
        <row r="304">
          <cell r="A304" t="str">
            <v>长春万达国际影城(重庆店)</v>
          </cell>
          <cell r="B304" t="str">
            <v>长春万达电影城(重庆店)</v>
          </cell>
          <cell r="C304" t="str">
            <v>长春万达电影城(重庆店)</v>
          </cell>
        </row>
        <row r="305">
          <cell r="A305" t="str">
            <v>长春万达国际影城(重庆店)</v>
          </cell>
          <cell r="B305" t="str">
            <v>长春万达电影城(重庆店)</v>
          </cell>
          <cell r="C305" t="str">
            <v>长春万达电影城(重庆店)</v>
          </cell>
        </row>
        <row r="306">
          <cell r="A306" t="str">
            <v>长春万达国际影城(重庆店)</v>
          </cell>
          <cell r="B306" t="str">
            <v>长春万达电影城(重庆店)</v>
          </cell>
          <cell r="C306" t="str">
            <v>长春万达电影城(重庆店)</v>
          </cell>
        </row>
        <row r="307">
          <cell r="A307" t="str">
            <v>长春万达国际影城(重庆店)</v>
          </cell>
          <cell r="B307" t="str">
            <v>长春万达电影城(重庆店)</v>
          </cell>
          <cell r="C307" t="str">
            <v>长春万达电影城(重庆店)</v>
          </cell>
        </row>
        <row r="308">
          <cell r="A308" t="str">
            <v>长春万达国际影城(重庆店)</v>
          </cell>
          <cell r="B308" t="str">
            <v>长春万达电影城(重庆店)</v>
          </cell>
          <cell r="C308" t="str">
            <v>长春万达电影城(重庆店)</v>
          </cell>
        </row>
        <row r="309">
          <cell r="A309" t="str">
            <v>长春万达国际影城(重庆店)</v>
          </cell>
          <cell r="B309" t="str">
            <v>长春万达电影城(重庆店)</v>
          </cell>
          <cell r="C309" t="str">
            <v>长春万达电影城(重庆店)</v>
          </cell>
        </row>
        <row r="310">
          <cell r="A310" t="str">
            <v>长春万达国际影城(重庆店)</v>
          </cell>
          <cell r="B310" t="str">
            <v>长春万达电影城(重庆店)</v>
          </cell>
          <cell r="C310" t="str">
            <v>长春万达电影城(重庆店)</v>
          </cell>
        </row>
        <row r="311">
          <cell r="A311" t="str">
            <v>长春万达国际影城(赛德店)</v>
          </cell>
          <cell r="B311" t="str">
            <v>长春万达电影城(赛德店)</v>
          </cell>
          <cell r="C311" t="str">
            <v>长春万达电影城(赛德店)</v>
          </cell>
        </row>
        <row r="312">
          <cell r="A312" t="str">
            <v>长春万达国际影城(赛德店)</v>
          </cell>
          <cell r="B312" t="str">
            <v>长春万达电影城(赛德店)</v>
          </cell>
          <cell r="C312" t="str">
            <v>长春万达电影城(赛德店)</v>
          </cell>
        </row>
        <row r="313">
          <cell r="A313" t="str">
            <v>长春万达国际影城(赛德店)</v>
          </cell>
          <cell r="B313" t="str">
            <v>长春万达电影城(赛德店)</v>
          </cell>
          <cell r="C313" t="str">
            <v>长春万达电影城(赛德店)</v>
          </cell>
        </row>
        <row r="314">
          <cell r="A314" t="str">
            <v>长春万达国际影城(赛德店)</v>
          </cell>
          <cell r="B314" t="str">
            <v>长春万达电影城(赛德店)</v>
          </cell>
          <cell r="C314" t="str">
            <v>长春万达电影城(赛德店)</v>
          </cell>
        </row>
        <row r="315">
          <cell r="A315" t="str">
            <v>长春万达国际影城(赛德店)</v>
          </cell>
          <cell r="B315" t="str">
            <v>长春万达电影城(赛德店)</v>
          </cell>
          <cell r="C315" t="str">
            <v>长春万达电影城(赛德店)</v>
          </cell>
        </row>
        <row r="316">
          <cell r="A316" t="str">
            <v>长春万达国际影城(赛德店)</v>
          </cell>
          <cell r="B316" t="str">
            <v>长春万达电影城(赛德店)</v>
          </cell>
          <cell r="C316" t="str">
            <v>长春万达电影城(赛德店)</v>
          </cell>
        </row>
        <row r="317">
          <cell r="A317" t="str">
            <v>长春万达国际影城(赛德店)</v>
          </cell>
          <cell r="B317" t="str">
            <v>长春万达电影城(赛德店)</v>
          </cell>
          <cell r="C317" t="str">
            <v>长春万达电影城(赛德店)</v>
          </cell>
        </row>
        <row r="318">
          <cell r="A318" t="str">
            <v>长春万达国际影城(欧亚店)</v>
          </cell>
          <cell r="B318" t="str">
            <v>长春万达电影城(欧亚店)</v>
          </cell>
          <cell r="C318" t="str">
            <v>长春万达电影城(欧亚店)</v>
          </cell>
        </row>
        <row r="319">
          <cell r="A319" t="str">
            <v>长春万达国际影城(欧亚店)</v>
          </cell>
          <cell r="B319" t="str">
            <v>长春万达电影城(欧亚店)</v>
          </cell>
          <cell r="C319" t="str">
            <v>长春万达电影城(欧亚店)</v>
          </cell>
        </row>
        <row r="320">
          <cell r="A320" t="str">
            <v>长春万达国际影城(欧亚店)</v>
          </cell>
          <cell r="B320" t="str">
            <v>长春万达电影城(欧亚店)</v>
          </cell>
          <cell r="C320" t="str">
            <v>长春万达电影城(欧亚店)</v>
          </cell>
        </row>
        <row r="321">
          <cell r="A321" t="str">
            <v>长春万达国际影城(欧亚店)</v>
          </cell>
          <cell r="B321" t="str">
            <v>长春万达电影城(欧亚店)</v>
          </cell>
          <cell r="C321" t="str">
            <v>长春万达电影城(欧亚店)</v>
          </cell>
        </row>
        <row r="322">
          <cell r="A322" t="str">
            <v>长春万达国际影城(欧亚店)</v>
          </cell>
          <cell r="B322" t="str">
            <v>长春万达电影城(欧亚店)</v>
          </cell>
          <cell r="C322" t="str">
            <v>长春万达电影城(欧亚店)</v>
          </cell>
        </row>
        <row r="323">
          <cell r="A323" t="str">
            <v>长春万达国际影城(欧亚店)</v>
          </cell>
          <cell r="B323" t="str">
            <v>长春万达电影城(欧亚店)</v>
          </cell>
          <cell r="C323" t="str">
            <v>长春万达电影城(欧亚店)</v>
          </cell>
        </row>
        <row r="324">
          <cell r="A324" t="str">
            <v>长春万达国际影城(欧亚店)</v>
          </cell>
          <cell r="B324" t="str">
            <v>长春万达电影城(欧亚店)</v>
          </cell>
          <cell r="C324" t="str">
            <v>长春万达电影城(欧亚店)</v>
          </cell>
        </row>
        <row r="325">
          <cell r="A325" t="str">
            <v>长春万达国际影城(红旗街店)</v>
          </cell>
          <cell r="B325" t="str">
            <v>长春万达电影城(红旗街店)</v>
          </cell>
          <cell r="C325" t="str">
            <v>长春万达电影城(红旗街店)</v>
          </cell>
        </row>
        <row r="326">
          <cell r="A326" t="str">
            <v>长春万达国际影城(红旗街店)</v>
          </cell>
          <cell r="B326" t="str">
            <v>长春万达电影城(红旗街店)</v>
          </cell>
          <cell r="C326" t="str">
            <v>长春万达电影城(红旗街店)</v>
          </cell>
        </row>
        <row r="327">
          <cell r="A327" t="str">
            <v>长春万达国际影城(红旗街店)</v>
          </cell>
          <cell r="B327" t="str">
            <v>长春万达电影城(红旗街店)</v>
          </cell>
          <cell r="C327" t="str">
            <v>长春万达电影城(红旗街店)</v>
          </cell>
        </row>
        <row r="328">
          <cell r="A328" t="str">
            <v>长春万达国际影城(红旗街店)</v>
          </cell>
          <cell r="B328" t="str">
            <v>长春万达电影城(红旗街店)</v>
          </cell>
          <cell r="C328" t="str">
            <v>长春万达电影城(红旗街店)</v>
          </cell>
        </row>
        <row r="329">
          <cell r="A329" t="str">
            <v>长春万达国际影城(红旗街店)</v>
          </cell>
          <cell r="B329" t="str">
            <v>长春万达电影城(红旗街店)</v>
          </cell>
          <cell r="C329" t="str">
            <v>长春万达电影城(红旗街店)</v>
          </cell>
        </row>
        <row r="330">
          <cell r="A330" t="str">
            <v>长春万达国际影城(红旗街店)</v>
          </cell>
          <cell r="B330" t="str">
            <v>长春万达电影城(红旗街店)</v>
          </cell>
          <cell r="C330" t="str">
            <v>长春万达电影城(红旗街店)</v>
          </cell>
        </row>
        <row r="331">
          <cell r="A331" t="str">
            <v>长春万达国际影城(红旗街店)</v>
          </cell>
          <cell r="B331" t="str">
            <v>长春万达电影城(红旗街店)</v>
          </cell>
          <cell r="C331" t="str">
            <v>长春万达电影城(红旗街店)</v>
          </cell>
        </row>
        <row r="332">
          <cell r="A332" t="str">
            <v>长春雷纳电影城</v>
          </cell>
          <cell r="B332" t="str">
            <v>长春雷纳电影城</v>
          </cell>
          <cell r="C332" t="str">
            <v>长春雷纳电影城</v>
          </cell>
        </row>
        <row r="333">
          <cell r="A333" t="str">
            <v>长春今典影城</v>
          </cell>
          <cell r="B333" t="str">
            <v>长春今典影城</v>
          </cell>
          <cell r="C333" t="str">
            <v>长春今典影城</v>
          </cell>
        </row>
        <row r="334">
          <cell r="A334" t="str">
            <v>长春今典影城</v>
          </cell>
          <cell r="B334" t="str">
            <v>长春今典影城</v>
          </cell>
          <cell r="C334" t="str">
            <v>长春今典影城</v>
          </cell>
        </row>
        <row r="335">
          <cell r="A335" t="str">
            <v>长春今典影城</v>
          </cell>
          <cell r="B335" t="str">
            <v>长春今典影城</v>
          </cell>
          <cell r="C335" t="str">
            <v>长春今典影城</v>
          </cell>
        </row>
        <row r="336">
          <cell r="A336" t="str">
            <v>长春今典影城</v>
          </cell>
          <cell r="B336" t="str">
            <v>长春今典影城</v>
          </cell>
          <cell r="C336" t="str">
            <v>长春今典影城</v>
          </cell>
        </row>
        <row r="337">
          <cell r="A337" t="str">
            <v>长春今典影城</v>
          </cell>
          <cell r="B337" t="str">
            <v>长春今典影城</v>
          </cell>
          <cell r="C337" t="str">
            <v>长春今典影城</v>
          </cell>
        </row>
        <row r="338">
          <cell r="A338" t="str">
            <v>长春今典影城</v>
          </cell>
          <cell r="B338" t="str">
            <v>长春今典影城</v>
          </cell>
          <cell r="C338" t="str">
            <v>长春今典影城</v>
          </cell>
        </row>
        <row r="339">
          <cell r="A339" t="str">
            <v>长春今典影城</v>
          </cell>
          <cell r="B339" t="str">
            <v>长春今典影城</v>
          </cell>
          <cell r="C339" t="str">
            <v>长春今典影城</v>
          </cell>
        </row>
        <row r="340">
          <cell r="A340" t="str">
            <v>长春工人文化宫</v>
          </cell>
          <cell r="B340" t="str">
            <v>长春工人文化宫</v>
          </cell>
          <cell r="C340" t="str">
            <v>长春工人文化宫</v>
          </cell>
        </row>
        <row r="341">
          <cell r="A341" t="str">
            <v>樟树市药都星河影城</v>
          </cell>
          <cell r="B341" t="str">
            <v>樟树市药都星河影城</v>
          </cell>
          <cell r="C341" t="str">
            <v>樟树市药都星河影城</v>
          </cell>
        </row>
        <row r="342">
          <cell r="A342" t="str">
            <v>漳平市嘉亿电影城</v>
          </cell>
          <cell r="B342" t="str">
            <v>漳平市嘉亿电影城</v>
          </cell>
          <cell r="C342" t="str">
            <v>漳平市嘉亿电影城</v>
          </cell>
        </row>
        <row r="343">
          <cell r="A343" t="str">
            <v>张家口工人文化宫</v>
          </cell>
          <cell r="B343" t="str">
            <v>张家口工人文化宫</v>
          </cell>
          <cell r="C343" t="str">
            <v>张家口工人文化宫</v>
          </cell>
        </row>
        <row r="344">
          <cell r="A344" t="str">
            <v>张家界永定区电影公司影视城</v>
          </cell>
          <cell r="B344" t="str">
            <v>张家界永定区电影公司影视城</v>
          </cell>
          <cell r="C344" t="str">
            <v>张家界永定区电影公司影视城</v>
          </cell>
        </row>
        <row r="345">
          <cell r="A345" t="str">
            <v>张家港世纪天华电影城</v>
          </cell>
          <cell r="B345" t="str">
            <v>张家港世纪天华电影城</v>
          </cell>
          <cell r="C345" t="str">
            <v>张家港世纪天华电影城</v>
          </cell>
        </row>
        <row r="346">
          <cell r="A346" t="str">
            <v>张家港世纪天华电影城</v>
          </cell>
          <cell r="B346" t="str">
            <v>张家港世纪天华电影城</v>
          </cell>
          <cell r="C346" t="str">
            <v>张家港世纪天华电影城</v>
          </cell>
        </row>
        <row r="347">
          <cell r="A347" t="str">
            <v>张家港世纪天华电影城</v>
          </cell>
          <cell r="B347" t="str">
            <v>张家港世纪天华电影城</v>
          </cell>
          <cell r="C347" t="str">
            <v>张家港世纪天华电影城</v>
          </cell>
        </row>
        <row r="348">
          <cell r="A348" t="str">
            <v>张家港世纪天华电影城</v>
          </cell>
          <cell r="B348" t="str">
            <v>张家港世纪天华电影城</v>
          </cell>
          <cell r="C348" t="str">
            <v>张家港世纪天华电影城</v>
          </cell>
        </row>
        <row r="349">
          <cell r="A349" t="str">
            <v>张家港世纪环球电影城</v>
          </cell>
          <cell r="B349" t="str">
            <v>张家港世纪环球电影城</v>
          </cell>
          <cell r="C349" t="str">
            <v>张家港世纪环球电影城</v>
          </cell>
        </row>
        <row r="350">
          <cell r="A350" t="str">
            <v>张家港世纪环球电影城</v>
          </cell>
          <cell r="B350" t="str">
            <v>张家港世纪环球电影城</v>
          </cell>
          <cell r="C350" t="str">
            <v>张家港世纪环球电影城</v>
          </cell>
        </row>
        <row r="351">
          <cell r="A351" t="str">
            <v>张家港世纪环球电影城</v>
          </cell>
          <cell r="B351" t="str">
            <v>张家港世纪环球电影城</v>
          </cell>
          <cell r="C351" t="str">
            <v>张家港世纪环球电影城</v>
          </cell>
        </row>
        <row r="352">
          <cell r="A352" t="str">
            <v>张家港世纪环球电影城</v>
          </cell>
          <cell r="B352" t="str">
            <v>张家港世纪环球电影城</v>
          </cell>
          <cell r="C352" t="str">
            <v>张家港世纪环球电影城</v>
          </cell>
        </row>
        <row r="353">
          <cell r="A353" t="str">
            <v>湛江中影电影城</v>
          </cell>
          <cell r="B353" t="str">
            <v>湛江中影电影城</v>
          </cell>
          <cell r="C353" t="str">
            <v>湛江中影电影城</v>
          </cell>
        </row>
        <row r="354">
          <cell r="A354" t="str">
            <v>湛江市金逸电影院</v>
          </cell>
          <cell r="B354" t="str">
            <v>湛江市金逸电影院</v>
          </cell>
          <cell r="C354" t="str">
            <v>湛江市金逸电影院</v>
          </cell>
        </row>
        <row r="355">
          <cell r="A355" t="str">
            <v>湛江市金逸电影院</v>
          </cell>
          <cell r="B355" t="str">
            <v>湛江市金逸电影院</v>
          </cell>
          <cell r="C355" t="str">
            <v>湛江市金逸电影院</v>
          </cell>
        </row>
        <row r="356">
          <cell r="A356" t="str">
            <v>湛江市金逸电影院</v>
          </cell>
          <cell r="B356" t="str">
            <v>湛江市金逸电影院</v>
          </cell>
          <cell r="C356" t="str">
            <v>湛江市金逸电影院</v>
          </cell>
        </row>
        <row r="357">
          <cell r="A357" t="str">
            <v>湛江荣基电影城有限公司</v>
          </cell>
          <cell r="B357" t="str">
            <v>湛江荣基电影城有限公司</v>
          </cell>
          <cell r="C357" t="str">
            <v>湛江荣基电影城有限公司</v>
          </cell>
        </row>
        <row r="358">
          <cell r="A358" t="str">
            <v>枣庄影乐城</v>
          </cell>
          <cell r="B358" t="str">
            <v>枣庄影乐城</v>
          </cell>
          <cell r="C358" t="str">
            <v>枣庄影乐城</v>
          </cell>
        </row>
        <row r="359">
          <cell r="A359" t="str">
            <v>枣阳银兴影城</v>
          </cell>
          <cell r="B359" t="str">
            <v>枣阳银兴影城</v>
          </cell>
          <cell r="C359" t="str">
            <v>枣阳银兴影城</v>
          </cell>
        </row>
        <row r="360">
          <cell r="A360" t="str">
            <v>运城聚星国际影城</v>
          </cell>
          <cell r="B360" t="str">
            <v>运城聚星国际影城</v>
          </cell>
          <cell r="C360" t="str">
            <v>运城聚星国际影城</v>
          </cell>
        </row>
        <row r="361">
          <cell r="A361" t="str">
            <v>运城经济开发区阳光影城</v>
          </cell>
          <cell r="B361" t="str">
            <v>运城经济开发区阳光影城</v>
          </cell>
          <cell r="C361" t="str">
            <v>运城经济开发区阳光影城</v>
          </cell>
        </row>
        <row r="362">
          <cell r="A362" t="str">
            <v>云南玉溪人民电影院</v>
          </cell>
          <cell r="B362" t="str">
            <v>云南玉溪人民电影院</v>
          </cell>
          <cell r="C362" t="str">
            <v>云南玉溪人民电影院</v>
          </cell>
        </row>
        <row r="363">
          <cell r="A363" t="str">
            <v>云南省玉溪市红塔区印象影城</v>
          </cell>
          <cell r="B363" t="str">
            <v>云南省玉溪市红塔区印象影城</v>
          </cell>
          <cell r="C363" t="str">
            <v>云南省玉溪市红塔区印象影城</v>
          </cell>
        </row>
        <row r="364">
          <cell r="A364" t="str">
            <v>云南省文山州文山县电影院</v>
          </cell>
          <cell r="B364" t="str">
            <v>云南省文山州文山县电影院</v>
          </cell>
          <cell r="C364" t="str">
            <v>云南省文山州文山县电影院</v>
          </cell>
        </row>
        <row r="365">
          <cell r="A365" t="str">
            <v>云南省曲靖市宣威市电影院</v>
          </cell>
          <cell r="B365" t="str">
            <v>云南省曲靖市宣威市电影院</v>
          </cell>
          <cell r="C365" t="str">
            <v>云南省曲靖市宣威市电影院</v>
          </cell>
        </row>
        <row r="366">
          <cell r="A366" t="str">
            <v>云南省临沧市电影院</v>
          </cell>
          <cell r="B366" t="str">
            <v>云南省临沧市电影院</v>
          </cell>
          <cell r="C366" t="str">
            <v>云南省临沧市电影院</v>
          </cell>
        </row>
        <row r="367">
          <cell r="A367" t="str">
            <v>云南省昆明市春城剧院电影院</v>
          </cell>
          <cell r="B367" t="str">
            <v>云南省昆明市春城剧院电影院</v>
          </cell>
          <cell r="C367" t="str">
            <v>云南省昆明市春城剧院电影院</v>
          </cell>
        </row>
        <row r="368">
          <cell r="A368" t="str">
            <v>云南省大理州新建影城</v>
          </cell>
          <cell r="B368" t="str">
            <v>云南省大理州新建影城</v>
          </cell>
          <cell r="C368" t="str">
            <v>云南省大理州新建影城</v>
          </cell>
        </row>
        <row r="369">
          <cell r="A369" t="str">
            <v>云南德宏州芒市电影院</v>
          </cell>
          <cell r="B369" t="str">
            <v>云南德宏州芒市电影院</v>
          </cell>
          <cell r="C369" t="str">
            <v>云南德宏州芒市电影院</v>
          </cell>
        </row>
        <row r="370">
          <cell r="A370" t="str">
            <v>云港市灌云县影剧院</v>
          </cell>
          <cell r="B370" t="str">
            <v>云港市灌云县影剧院</v>
          </cell>
          <cell r="C370" t="str">
            <v>云港市灌云县影剧院</v>
          </cell>
        </row>
        <row r="371">
          <cell r="A371" t="str">
            <v>云城区经典影剧院</v>
          </cell>
          <cell r="B371" t="str">
            <v>云城区经典影剧院</v>
          </cell>
          <cell r="C371" t="str">
            <v>云城区经典影剧院</v>
          </cell>
        </row>
        <row r="372">
          <cell r="A372" t="str">
            <v>岳池县银都电影城</v>
          </cell>
          <cell r="B372" t="str">
            <v>岳池县银都电影城</v>
          </cell>
          <cell r="C372" t="str">
            <v>岳池县银都电影城</v>
          </cell>
        </row>
        <row r="373">
          <cell r="A373" t="str">
            <v>原州区电影院</v>
          </cell>
          <cell r="B373" t="str">
            <v>原州区电影院</v>
          </cell>
          <cell r="C373" t="str">
            <v>原州区电影院</v>
          </cell>
        </row>
        <row r="374">
          <cell r="A374" t="str">
            <v>禹州开元奥斯卡影城</v>
          </cell>
          <cell r="B374" t="str">
            <v>禹州开元奥斯卡影城</v>
          </cell>
          <cell r="C374" t="str">
            <v>禹州开元奥斯卡影城</v>
          </cell>
        </row>
        <row r="375">
          <cell r="A375" t="str">
            <v>榆林文投国际影城</v>
          </cell>
          <cell r="B375" t="str">
            <v>榆林文投国际影城</v>
          </cell>
          <cell r="C375" t="str">
            <v>榆林文投国际影城</v>
          </cell>
        </row>
        <row r="376">
          <cell r="A376" t="str">
            <v>榆林华夏国际影城</v>
          </cell>
          <cell r="B376" t="str">
            <v>榆林华夏国际影城</v>
          </cell>
          <cell r="C376" t="str">
            <v>榆林华夏国际影城</v>
          </cell>
        </row>
        <row r="377">
          <cell r="A377" t="str">
            <v>榆林大兴影城</v>
          </cell>
          <cell r="B377" t="str">
            <v>榆林大兴影城</v>
          </cell>
          <cell r="C377" t="str">
            <v>榆林大兴影城</v>
          </cell>
        </row>
        <row r="378">
          <cell r="A378" t="str">
            <v>榆林奥斯卡影城</v>
          </cell>
          <cell r="B378" t="str">
            <v>榆林奥斯卡影城</v>
          </cell>
          <cell r="C378" t="str">
            <v>榆林奥斯卡影城</v>
          </cell>
        </row>
        <row r="379">
          <cell r="A379" t="str">
            <v>渝北电影院</v>
          </cell>
          <cell r="B379" t="str">
            <v>渝北电影院</v>
          </cell>
          <cell r="C379" t="str">
            <v>渝北电影院</v>
          </cell>
        </row>
        <row r="380">
          <cell r="A380" t="str">
            <v>余姚市奥斯卡影院</v>
          </cell>
          <cell r="B380" t="str">
            <v>余姚市奥斯卡影院</v>
          </cell>
          <cell r="C380" t="str">
            <v>余姚市奥斯卡影院</v>
          </cell>
        </row>
        <row r="381">
          <cell r="A381" t="str">
            <v>余姚华星影院</v>
          </cell>
          <cell r="B381" t="str">
            <v>余姚华星影院</v>
          </cell>
          <cell r="C381" t="str">
            <v>余姚华星影院</v>
          </cell>
        </row>
        <row r="382">
          <cell r="A382" t="str">
            <v>酉阳电影院</v>
          </cell>
          <cell r="B382" t="str">
            <v>酉阳电影院</v>
          </cell>
          <cell r="C382" t="str">
            <v>酉阳电影院</v>
          </cell>
        </row>
        <row r="383">
          <cell r="A383" t="str">
            <v>优图国际影城</v>
          </cell>
          <cell r="B383" t="str">
            <v>优图国际影城</v>
          </cell>
          <cell r="C383" t="str">
            <v>优图国际影城</v>
          </cell>
        </row>
        <row r="384">
          <cell r="A384" t="str">
            <v>永年县洺洲数字影视城</v>
          </cell>
          <cell r="B384" t="str">
            <v>永年县洺洲数字影视城</v>
          </cell>
          <cell r="C384" t="str">
            <v>永年县洺洲数字影视城</v>
          </cell>
        </row>
        <row r="385">
          <cell r="A385" t="str">
            <v>永康影剧院</v>
          </cell>
          <cell r="B385" t="str">
            <v>永康影剧院</v>
          </cell>
          <cell r="C385" t="str">
            <v>永康影剧院</v>
          </cell>
        </row>
        <row r="386">
          <cell r="A386" t="str">
            <v>永康万福电影大世界</v>
          </cell>
          <cell r="B386" t="str">
            <v>永康万福电影大世界</v>
          </cell>
          <cell r="C386" t="str">
            <v>永康万福电影大世界</v>
          </cell>
        </row>
        <row r="387">
          <cell r="A387" t="str">
            <v>永嘉金汇影城</v>
          </cell>
          <cell r="B387" t="str">
            <v>永嘉金汇影城</v>
          </cell>
          <cell r="C387" t="str">
            <v>永嘉金汇影城</v>
          </cell>
        </row>
        <row r="388">
          <cell r="A388" t="str">
            <v>营口市港龙电影院</v>
          </cell>
          <cell r="B388" t="str">
            <v>营口市港龙电影院</v>
          </cell>
          <cell r="C388" t="str">
            <v>营口市港龙电影院</v>
          </cell>
        </row>
        <row r="389">
          <cell r="A389" t="str">
            <v>营口辽河大剧院</v>
          </cell>
          <cell r="B389" t="str">
            <v>营口辽河大剧院</v>
          </cell>
          <cell r="C389" t="str">
            <v>营口辽河大剧院</v>
          </cell>
        </row>
        <row r="390">
          <cell r="A390" t="str">
            <v>营口橙天嘉禾财富春天影城</v>
          </cell>
          <cell r="B390" t="str">
            <v>营口橙天嘉禾财富春天影城</v>
          </cell>
          <cell r="C390" t="str">
            <v>营口橙天嘉禾财富春天影城</v>
          </cell>
        </row>
        <row r="391">
          <cell r="A391" t="str">
            <v>鹰潭市电影院</v>
          </cell>
          <cell r="B391" t="str">
            <v>鹰潭市电影院</v>
          </cell>
          <cell r="C391" t="str">
            <v>鹰潭市电影院</v>
          </cell>
        </row>
        <row r="392">
          <cell r="A392" t="str">
            <v>英凰电影城</v>
          </cell>
          <cell r="B392" t="str">
            <v>英凰电影城</v>
          </cell>
          <cell r="C392" t="str">
            <v>英凰电影城</v>
          </cell>
        </row>
        <row r="393">
          <cell r="A393" t="str">
            <v>银星时尚国际影城</v>
          </cell>
          <cell r="B393" t="str">
            <v>银星时尚国际影城</v>
          </cell>
          <cell r="C393" t="str">
            <v>银星时尚国际影城</v>
          </cell>
        </row>
        <row r="394">
          <cell r="A394" t="str">
            <v>银星电影院</v>
          </cell>
          <cell r="B394" t="str">
            <v>银星电影院</v>
          </cell>
          <cell r="C394" t="str">
            <v>银星电影院</v>
          </cell>
        </row>
        <row r="395">
          <cell r="A395" t="str">
            <v>银川万达国际影城</v>
          </cell>
          <cell r="B395" t="str">
            <v>银川万达电影城</v>
          </cell>
          <cell r="C395" t="str">
            <v>银川万达电影城</v>
          </cell>
        </row>
        <row r="396">
          <cell r="A396" t="str">
            <v>银川万达国际影城</v>
          </cell>
          <cell r="B396" t="str">
            <v>银川万达电影城</v>
          </cell>
          <cell r="C396" t="str">
            <v>银川万达电影城</v>
          </cell>
        </row>
        <row r="397">
          <cell r="A397" t="str">
            <v>银川万达国际影城</v>
          </cell>
          <cell r="B397" t="str">
            <v>银川万达电影城</v>
          </cell>
          <cell r="C397" t="str">
            <v>银川万达电影城</v>
          </cell>
        </row>
        <row r="398">
          <cell r="A398" t="str">
            <v>银川万达国际影城</v>
          </cell>
          <cell r="B398" t="str">
            <v>银川万达电影城</v>
          </cell>
          <cell r="C398" t="str">
            <v>银川万达电影城</v>
          </cell>
        </row>
        <row r="399">
          <cell r="A399" t="str">
            <v>银川万达国际影城</v>
          </cell>
          <cell r="B399" t="str">
            <v>银川万达电影城</v>
          </cell>
          <cell r="C399" t="str">
            <v>银川万达电影城</v>
          </cell>
        </row>
        <row r="400">
          <cell r="A400" t="str">
            <v>银川万达国际影城</v>
          </cell>
          <cell r="B400" t="str">
            <v>银川万达电影城</v>
          </cell>
          <cell r="C400" t="str">
            <v>银川万达电影城</v>
          </cell>
        </row>
        <row r="401">
          <cell r="A401" t="str">
            <v>银川万达国际影城</v>
          </cell>
          <cell r="B401" t="str">
            <v>银川万达电影城</v>
          </cell>
          <cell r="C401" t="str">
            <v>银川万达电影城</v>
          </cell>
        </row>
        <row r="402">
          <cell r="A402" t="str">
            <v>银川金凤凰电影</v>
          </cell>
          <cell r="B402" t="str">
            <v>银川金凤凰电影</v>
          </cell>
          <cell r="C402" t="str">
            <v>银川金凤凰电影</v>
          </cell>
        </row>
        <row r="403">
          <cell r="A403" t="str">
            <v>银川奥斯卡影城</v>
          </cell>
          <cell r="B403" t="str">
            <v>银川奥斯卡影城</v>
          </cell>
          <cell r="C403" t="str">
            <v>银川奥斯卡影城</v>
          </cell>
        </row>
        <row r="404">
          <cell r="A404" t="str">
            <v>益阳赫山区电影城</v>
          </cell>
          <cell r="B404" t="str">
            <v>益阳赫山区电影城</v>
          </cell>
          <cell r="C404" t="str">
            <v>益阳赫山区电影城</v>
          </cell>
        </row>
        <row r="405">
          <cell r="A405" t="str">
            <v>益阳大剧院</v>
          </cell>
          <cell r="B405" t="str">
            <v>益阳大剧院</v>
          </cell>
          <cell r="C405" t="str">
            <v>益阳大剧院</v>
          </cell>
        </row>
        <row r="406">
          <cell r="A406" t="str">
            <v>亦庄大料国际影城</v>
          </cell>
          <cell r="B406" t="str">
            <v>亦庄大料国际影城</v>
          </cell>
          <cell r="C406" t="str">
            <v>亦庄大料国际影城</v>
          </cell>
        </row>
        <row r="407">
          <cell r="A407" t="str">
            <v>义乌横店电影城(银泰店)</v>
          </cell>
          <cell r="B407" t="str">
            <v>义乌横店影视电影城(银泰店)</v>
          </cell>
          <cell r="C407" t="str">
            <v>义乌横店影视电影城(银泰店)</v>
          </cell>
        </row>
        <row r="408">
          <cell r="A408" t="str">
            <v>义乌横店电影城(银泰店)</v>
          </cell>
          <cell r="B408" t="str">
            <v>义乌横店影视电影城(银泰店)</v>
          </cell>
          <cell r="C408" t="str">
            <v>义乌横店影视电影城(银泰店)</v>
          </cell>
        </row>
        <row r="409">
          <cell r="A409" t="str">
            <v>义乌横店电影城(银泰店)</v>
          </cell>
          <cell r="B409" t="str">
            <v>义乌横店影视电影城(银泰店)</v>
          </cell>
          <cell r="C409" t="str">
            <v>义乌横店影视电影城(银泰店)</v>
          </cell>
        </row>
        <row r="410">
          <cell r="A410" t="str">
            <v>义乌横店电影城(银泰店)</v>
          </cell>
          <cell r="B410" t="str">
            <v>义乌横店影视电影城(银泰店)</v>
          </cell>
          <cell r="C410" t="str">
            <v>义乌横店影视电影城(银泰店)</v>
          </cell>
        </row>
        <row r="411">
          <cell r="A411" t="str">
            <v>义乌伊美横店国际影城</v>
          </cell>
          <cell r="B411" t="str">
            <v>义乌伊美横店国际影城</v>
          </cell>
          <cell r="C411" t="str">
            <v>义乌横店影视电影城(伊美店)</v>
          </cell>
        </row>
        <row r="412">
          <cell r="A412" t="str">
            <v>宜兴市人民剧院</v>
          </cell>
          <cell r="B412" t="str">
            <v>宜兴市人民剧院</v>
          </cell>
          <cell r="C412" t="str">
            <v>宜兴市人民剧院</v>
          </cell>
        </row>
        <row r="413">
          <cell r="A413" t="str">
            <v>宜兴人民电影院</v>
          </cell>
          <cell r="B413" t="str">
            <v>宜兴人民电影院</v>
          </cell>
          <cell r="C413" t="str">
            <v>宜兴人民电影院</v>
          </cell>
        </row>
        <row r="414">
          <cell r="A414" t="str">
            <v>宜昌万达国际影城</v>
          </cell>
          <cell r="B414" t="str">
            <v>宜昌万达电影城</v>
          </cell>
          <cell r="C414" t="str">
            <v>宜昌万达电影城</v>
          </cell>
        </row>
        <row r="415">
          <cell r="A415" t="str">
            <v>宜昌万达国际影城</v>
          </cell>
          <cell r="B415" t="str">
            <v>宜昌万达电影城</v>
          </cell>
          <cell r="C415" t="str">
            <v>宜昌万达电影城</v>
          </cell>
        </row>
        <row r="416">
          <cell r="A416" t="str">
            <v>宜昌万达国际影城</v>
          </cell>
          <cell r="B416" t="str">
            <v>宜昌万达电影城</v>
          </cell>
          <cell r="C416" t="str">
            <v>宜昌万达电影城</v>
          </cell>
        </row>
        <row r="417">
          <cell r="A417" t="str">
            <v>宜昌万达国际影城</v>
          </cell>
          <cell r="B417" t="str">
            <v>宜昌万达电影城</v>
          </cell>
          <cell r="C417" t="str">
            <v>宜昌万达电影城</v>
          </cell>
        </row>
        <row r="418">
          <cell r="A418" t="str">
            <v>宜昌万达国际影城</v>
          </cell>
          <cell r="B418" t="str">
            <v>宜昌万达电影城</v>
          </cell>
          <cell r="C418" t="str">
            <v>宜昌万达电影城</v>
          </cell>
        </row>
        <row r="419">
          <cell r="A419" t="str">
            <v>宜昌万达国际影城</v>
          </cell>
          <cell r="B419" t="str">
            <v>宜昌万达电影城</v>
          </cell>
          <cell r="C419" t="str">
            <v>宜昌万达电影城</v>
          </cell>
        </row>
        <row r="420">
          <cell r="A420" t="str">
            <v>宜昌天河影城</v>
          </cell>
          <cell r="B420" t="str">
            <v>宜昌天河影城</v>
          </cell>
          <cell r="C420" t="str">
            <v>宜昌天河影城</v>
          </cell>
        </row>
        <row r="421">
          <cell r="A421" t="str">
            <v>宜昌天河影城</v>
          </cell>
          <cell r="B421" t="str">
            <v>宜昌天河影城</v>
          </cell>
          <cell r="C421" t="str">
            <v>宜昌天河影城</v>
          </cell>
        </row>
        <row r="422">
          <cell r="A422" t="str">
            <v>宜昌天河影城</v>
          </cell>
          <cell r="B422" t="str">
            <v>宜昌天河影城</v>
          </cell>
          <cell r="C422" t="str">
            <v>宜昌天河影城</v>
          </cell>
        </row>
        <row r="423">
          <cell r="A423" t="str">
            <v>宜昌天河影城</v>
          </cell>
          <cell r="B423" t="str">
            <v>宜昌天河影城</v>
          </cell>
          <cell r="C423" t="str">
            <v>宜昌天河影城</v>
          </cell>
        </row>
        <row r="424">
          <cell r="A424" t="str">
            <v>宜宾太平洋电影城(图书馆店)</v>
          </cell>
          <cell r="B424" t="str">
            <v>宜宾太平洋电影城(图书馆店)</v>
          </cell>
          <cell r="C424" t="str">
            <v>宜宾太平洋电影城(图书馆店)</v>
          </cell>
        </row>
        <row r="425">
          <cell r="A425" t="str">
            <v>宜宾莱茵时代影城</v>
          </cell>
          <cell r="B425" t="str">
            <v>宜宾莱茵时代影城</v>
          </cell>
          <cell r="C425" t="str">
            <v>宜宾莱茵时代影城</v>
          </cell>
        </row>
        <row r="426">
          <cell r="A426" t="str">
            <v>仪征县辉煌影院</v>
          </cell>
          <cell r="B426" t="str">
            <v>仪征县辉煌影院</v>
          </cell>
          <cell r="C426" t="str">
            <v>仪征县辉煌影院</v>
          </cell>
        </row>
        <row r="427">
          <cell r="A427" t="str">
            <v>伊犁金棕榈影城</v>
          </cell>
          <cell r="B427" t="str">
            <v>伊犁金棕榈影城</v>
          </cell>
          <cell r="C427" t="str">
            <v>伊犁金棕榈影城</v>
          </cell>
        </row>
        <row r="428">
          <cell r="A428" t="str">
            <v>伊川奥斯卡电影城</v>
          </cell>
          <cell r="B428" t="str">
            <v>伊川奥斯卡电影城</v>
          </cell>
          <cell r="C428" t="str">
            <v>伊川奥斯卡电影城</v>
          </cell>
        </row>
        <row r="429">
          <cell r="A429" t="str">
            <v>阳新新视界电影城</v>
          </cell>
          <cell r="B429" t="str">
            <v>阳新新视界电影城</v>
          </cell>
          <cell r="C429" t="str">
            <v>阳新新视界电影城</v>
          </cell>
        </row>
        <row r="430">
          <cell r="A430" t="str">
            <v>阳泉市电影院</v>
          </cell>
          <cell r="B430" t="str">
            <v>阳泉市电影院</v>
          </cell>
          <cell r="C430" t="str">
            <v>阳泉市电影院</v>
          </cell>
        </row>
        <row r="431">
          <cell r="A431" t="str">
            <v>阳江蔚蓝传说电影城</v>
          </cell>
          <cell r="B431" t="str">
            <v>阳江蔚蓝传说电影城</v>
          </cell>
          <cell r="C431" t="str">
            <v>阳江蔚蓝传说电影城</v>
          </cell>
        </row>
        <row r="432">
          <cell r="A432" t="str">
            <v>阳江市金逸国际影城</v>
          </cell>
          <cell r="B432" t="str">
            <v>阳江市金逸国际影城</v>
          </cell>
          <cell r="C432" t="str">
            <v>阳江市金逸国际影城</v>
          </cell>
        </row>
        <row r="433">
          <cell r="A433" t="str">
            <v>扬州喜满客影城</v>
          </cell>
          <cell r="B433" t="str">
            <v>扬州喜满客影城</v>
          </cell>
          <cell r="C433" t="str">
            <v>扬州喜满客影城</v>
          </cell>
        </row>
        <row r="434">
          <cell r="A434" t="str">
            <v>扬州喜满客影城</v>
          </cell>
          <cell r="B434" t="str">
            <v>扬州喜满客影城</v>
          </cell>
          <cell r="C434" t="str">
            <v>扬州喜满客影城</v>
          </cell>
        </row>
        <row r="435">
          <cell r="A435" t="str">
            <v>扬州喜满客影城</v>
          </cell>
          <cell r="B435" t="str">
            <v>扬州喜满客影城</v>
          </cell>
          <cell r="C435" t="str">
            <v>扬州喜满客影城</v>
          </cell>
        </row>
        <row r="436">
          <cell r="A436" t="str">
            <v>扬州喜满客影城</v>
          </cell>
          <cell r="B436" t="str">
            <v>扬州喜满客影城</v>
          </cell>
          <cell r="C436" t="str">
            <v>扬州喜满客影城</v>
          </cell>
        </row>
        <row r="437">
          <cell r="A437" t="str">
            <v>扬州金逸国际影城</v>
          </cell>
          <cell r="B437" t="str">
            <v>扬州金逸国际影城</v>
          </cell>
          <cell r="C437" t="str">
            <v>扬州金逸国际影城</v>
          </cell>
        </row>
        <row r="438">
          <cell r="A438" t="str">
            <v>扬州工人影剧院</v>
          </cell>
          <cell r="B438" t="str">
            <v>扬州工人影剧院</v>
          </cell>
          <cell r="C438" t="str">
            <v>扬州工人影剧院</v>
          </cell>
        </row>
        <row r="439">
          <cell r="A439" t="str">
            <v>扬中市影剧院</v>
          </cell>
          <cell r="B439" t="str">
            <v>扬中市影剧院</v>
          </cell>
          <cell r="C439" t="str">
            <v>扬中市影剧院</v>
          </cell>
        </row>
        <row r="440">
          <cell r="A440" t="str">
            <v>中影南国影城(江苏盐城)</v>
          </cell>
          <cell r="B440" t="str">
            <v>盐城中影南国影城</v>
          </cell>
          <cell r="C440" t="str">
            <v>盐城中影南国影城</v>
          </cell>
        </row>
        <row r="441">
          <cell r="A441" t="str">
            <v>中影南国影城(江苏盐城)</v>
          </cell>
          <cell r="B441" t="str">
            <v>盐城中影南国影城</v>
          </cell>
          <cell r="C441" t="str">
            <v>盐城中影南国影城</v>
          </cell>
        </row>
        <row r="442">
          <cell r="A442" t="str">
            <v>中影南国影城(江苏盐城)</v>
          </cell>
          <cell r="B442" t="str">
            <v>盐城中影南国影城</v>
          </cell>
          <cell r="C442" t="str">
            <v>盐城中影南国影城</v>
          </cell>
        </row>
        <row r="443">
          <cell r="A443" t="str">
            <v>中影南国影城(江苏盐城)</v>
          </cell>
          <cell r="B443" t="str">
            <v>盐城中影南国影城</v>
          </cell>
          <cell r="C443" t="str">
            <v>盐城中影南国影城</v>
          </cell>
        </row>
        <row r="444">
          <cell r="A444" t="str">
            <v>盐城幸福蓝海影城</v>
          </cell>
          <cell r="B444" t="str">
            <v>盐城幸福蓝海影城</v>
          </cell>
          <cell r="C444" t="str">
            <v>盐城幸福蓝海影城</v>
          </cell>
        </row>
        <row r="445">
          <cell r="A445" t="str">
            <v>盐城铜马影城</v>
          </cell>
          <cell r="B445" t="str">
            <v>盐城铜马影城</v>
          </cell>
          <cell r="C445" t="str">
            <v>盐城铜马影城</v>
          </cell>
        </row>
        <row r="446">
          <cell r="A446" t="str">
            <v>盐城市响水县亚邦3D影城</v>
          </cell>
          <cell r="B446" t="str">
            <v>盐城市响水县亚邦3D影城</v>
          </cell>
          <cell r="C446" t="str">
            <v>盐城市响水县亚邦3D影城</v>
          </cell>
        </row>
        <row r="447">
          <cell r="A447" t="str">
            <v>盐城人民剧院</v>
          </cell>
          <cell r="B447" t="str">
            <v>盐城人民剧院</v>
          </cell>
          <cell r="C447" t="str">
            <v>盐城人民剧院</v>
          </cell>
        </row>
        <row r="448">
          <cell r="A448" t="str">
            <v>盐城电影院</v>
          </cell>
          <cell r="B448" t="str">
            <v>盐城电影院</v>
          </cell>
          <cell r="C448" t="str">
            <v>盐城电影院</v>
          </cell>
        </row>
        <row r="449">
          <cell r="A449" t="str">
            <v>延边伊斯特影城</v>
          </cell>
          <cell r="B449" t="str">
            <v>延边伊斯特影城</v>
          </cell>
          <cell r="C449" t="str">
            <v>延边伊斯特影城</v>
          </cell>
        </row>
        <row r="450">
          <cell r="A450" t="str">
            <v>延边伊斯特影城</v>
          </cell>
          <cell r="B450" t="str">
            <v>延边伊斯特影城</v>
          </cell>
          <cell r="C450" t="str">
            <v>延边伊斯特影城</v>
          </cell>
        </row>
        <row r="451">
          <cell r="A451" t="str">
            <v>延边伊斯特影城</v>
          </cell>
          <cell r="B451" t="str">
            <v>延边伊斯特影城</v>
          </cell>
          <cell r="C451" t="str">
            <v>延边伊斯特影城</v>
          </cell>
        </row>
        <row r="452">
          <cell r="A452" t="str">
            <v>延边工人文化宫·嘉纳影城</v>
          </cell>
          <cell r="B452" t="str">
            <v>延边工人文化宫·嘉纳影城</v>
          </cell>
          <cell r="C452" t="str">
            <v>延边工人文化宫·嘉纳影城</v>
          </cell>
        </row>
        <row r="453">
          <cell r="A453" t="str">
            <v>烟台新世纪电影城(阳光100店)</v>
          </cell>
          <cell r="B453" t="str">
            <v>烟台新世纪电影城(阳光100店)</v>
          </cell>
          <cell r="C453" t="str">
            <v>烟台新世纪电影城(阳光100店)</v>
          </cell>
        </row>
        <row r="454">
          <cell r="A454" t="str">
            <v>烟台新世纪电影城(阳光100店)</v>
          </cell>
          <cell r="B454" t="str">
            <v>烟台新世纪电影城(阳光100店)</v>
          </cell>
          <cell r="C454" t="str">
            <v>烟台新世纪电影城(阳光100店)</v>
          </cell>
        </row>
        <row r="455">
          <cell r="A455" t="str">
            <v>烟台新世纪电影城(阳光100店)</v>
          </cell>
          <cell r="B455" t="str">
            <v>烟台新世纪电影城(阳光100店)</v>
          </cell>
          <cell r="C455" t="str">
            <v>烟台新世纪电影城(阳光100店)</v>
          </cell>
        </row>
        <row r="456">
          <cell r="A456" t="str">
            <v>烟台新世纪电影城(阳光100店)</v>
          </cell>
          <cell r="B456" t="str">
            <v>烟台新世纪电影城(阳光100店)</v>
          </cell>
          <cell r="C456" t="str">
            <v>烟台新世纪电影城(阳光100店)</v>
          </cell>
        </row>
        <row r="457">
          <cell r="A457" t="str">
            <v>烟台新世纪电影城</v>
          </cell>
          <cell r="B457" t="str">
            <v>烟台新世纪电影城</v>
          </cell>
          <cell r="C457" t="str">
            <v>烟台新世纪电影城</v>
          </cell>
        </row>
        <row r="458">
          <cell r="A458" t="str">
            <v>烟台新世纪电影城</v>
          </cell>
          <cell r="B458" t="str">
            <v>烟台新世纪电影城</v>
          </cell>
          <cell r="C458" t="str">
            <v>烟台新世纪电影城</v>
          </cell>
        </row>
        <row r="459">
          <cell r="A459" t="str">
            <v>烟台新世纪电影城</v>
          </cell>
          <cell r="B459" t="str">
            <v>烟台新世纪电影城</v>
          </cell>
          <cell r="C459" t="str">
            <v>烟台新世纪电影城</v>
          </cell>
        </row>
        <row r="460">
          <cell r="A460" t="str">
            <v>烟台新世纪电影城</v>
          </cell>
          <cell r="B460" t="str">
            <v>烟台新世纪电影城</v>
          </cell>
          <cell r="C460" t="str">
            <v>烟台新世纪电影城</v>
          </cell>
        </row>
        <row r="461">
          <cell r="A461" t="str">
            <v>烟台市电影公司艺都影剧院</v>
          </cell>
          <cell r="B461" t="str">
            <v>烟台市电影公司艺都影剧院</v>
          </cell>
          <cell r="C461" t="str">
            <v>烟台市电影公司艺都影剧院</v>
          </cell>
        </row>
        <row r="462">
          <cell r="A462" t="str">
            <v>烟台市电影公司艺都影剧院</v>
          </cell>
          <cell r="B462" t="str">
            <v>烟台市电影公司艺都影剧院</v>
          </cell>
          <cell r="C462" t="str">
            <v>烟台市电影公司艺都影剧院</v>
          </cell>
        </row>
        <row r="463">
          <cell r="A463" t="str">
            <v>烟台市电影公司艺都影剧院</v>
          </cell>
          <cell r="B463" t="str">
            <v>烟台市电影公司艺都影剧院</v>
          </cell>
          <cell r="C463" t="str">
            <v>烟台市电影公司艺都影剧院</v>
          </cell>
        </row>
        <row r="464">
          <cell r="A464" t="str">
            <v>烟台市电影公司艺都影剧院</v>
          </cell>
          <cell r="B464" t="str">
            <v>烟台市电影公司艺都影剧院</v>
          </cell>
          <cell r="C464" t="str">
            <v>烟台市电影公司艺都影剧院</v>
          </cell>
        </row>
        <row r="465">
          <cell r="A465" t="str">
            <v>烟台世茂时尚欢乐影城</v>
          </cell>
          <cell r="B465" t="str">
            <v>烟台世茂时尚欢乐影城</v>
          </cell>
          <cell r="C465" t="str">
            <v>烟台世茂时尚欢乐影城</v>
          </cell>
        </row>
        <row r="466">
          <cell r="A466" t="str">
            <v>烟台世茂时尚欢乐影城</v>
          </cell>
          <cell r="B466" t="str">
            <v>烟台世茂时尚欢乐影城</v>
          </cell>
          <cell r="C466" t="str">
            <v>烟台世茂时尚欢乐影城</v>
          </cell>
        </row>
        <row r="467">
          <cell r="A467" t="str">
            <v>烟台靓客深港电影城</v>
          </cell>
          <cell r="B467" t="str">
            <v>烟台靓客深港电影城</v>
          </cell>
          <cell r="C467" t="str">
            <v>烟台靓客深港电影城</v>
          </cell>
        </row>
        <row r="468">
          <cell r="A468" t="str">
            <v>烟台靓客深港电影城</v>
          </cell>
          <cell r="B468" t="str">
            <v>烟台靓客深港电影城</v>
          </cell>
          <cell r="C468" t="str">
            <v>烟台靓客深港电影城</v>
          </cell>
        </row>
        <row r="469">
          <cell r="A469" t="str">
            <v>烟台靓客深港电影城</v>
          </cell>
          <cell r="B469" t="str">
            <v>烟台靓客深港电影城</v>
          </cell>
          <cell r="C469" t="str">
            <v>烟台靓客深港电影城</v>
          </cell>
        </row>
        <row r="470">
          <cell r="A470" t="str">
            <v>烟台靓客深港电影城</v>
          </cell>
          <cell r="B470" t="str">
            <v>烟台靓客深港电影城</v>
          </cell>
          <cell r="C470" t="str">
            <v>烟台靓客深港电影城</v>
          </cell>
        </row>
        <row r="471">
          <cell r="A471" t="str">
            <v>烟台东方芝罘电影城</v>
          </cell>
          <cell r="B471" t="str">
            <v>烟台东方芝罘电影城</v>
          </cell>
          <cell r="C471" t="str">
            <v>烟台东方芝罘电影城</v>
          </cell>
        </row>
        <row r="472">
          <cell r="A472" t="str">
            <v>烟台东方芝罘电影城</v>
          </cell>
          <cell r="B472" t="str">
            <v>烟台东方芝罘电影城</v>
          </cell>
          <cell r="C472" t="str">
            <v>烟台东方芝罘电影城</v>
          </cell>
        </row>
        <row r="473">
          <cell r="A473" t="str">
            <v>烟台东方芝罘电影城</v>
          </cell>
          <cell r="B473" t="str">
            <v>烟台东方芝罘电影城</v>
          </cell>
          <cell r="C473" t="str">
            <v>烟台东方芝罘电影城</v>
          </cell>
        </row>
        <row r="474">
          <cell r="A474" t="str">
            <v>烟台东方芝罘电影城</v>
          </cell>
          <cell r="B474" t="str">
            <v>烟台东方芝罘电影城</v>
          </cell>
          <cell r="C474" t="str">
            <v>烟台东方芝罘电影城</v>
          </cell>
        </row>
        <row r="475">
          <cell r="A475" t="str">
            <v>烟台大光明电影院</v>
          </cell>
          <cell r="B475" t="str">
            <v>烟台大光明电影院</v>
          </cell>
          <cell r="C475" t="str">
            <v>烟台大光明电影院</v>
          </cell>
        </row>
        <row r="476">
          <cell r="A476" t="str">
            <v>烟台大光明电影院</v>
          </cell>
          <cell r="B476" t="str">
            <v>烟台大光明电影院</v>
          </cell>
          <cell r="C476" t="str">
            <v>烟台大光明电影院</v>
          </cell>
        </row>
        <row r="477">
          <cell r="A477" t="str">
            <v>雅图西丽店</v>
          </cell>
          <cell r="B477" t="str">
            <v>雅图西丽店</v>
          </cell>
          <cell r="C477" t="str">
            <v>雅图西丽店</v>
          </cell>
        </row>
        <row r="478">
          <cell r="A478" t="str">
            <v>雅图数字影院(白石洲店)</v>
          </cell>
          <cell r="B478" t="str">
            <v>雅图数字影院(白石洲店)</v>
          </cell>
          <cell r="C478" t="str">
            <v>雅图数字影院(白石洲店)</v>
          </cell>
        </row>
        <row r="479">
          <cell r="A479" t="str">
            <v>雅图蛇口店</v>
          </cell>
          <cell r="B479" t="str">
            <v>雅图蛇口店</v>
          </cell>
          <cell r="C479" t="str">
            <v>雅图蛇口店</v>
          </cell>
        </row>
        <row r="480">
          <cell r="A480" t="str">
            <v>宣化元天阳光影城</v>
          </cell>
          <cell r="B480" t="str">
            <v>宣化元天阳光影城</v>
          </cell>
          <cell r="C480" t="str">
            <v>宣化元天阳光影城</v>
          </cell>
        </row>
        <row r="481">
          <cell r="A481" t="str">
            <v>许昌胖东来奥斯卡影城</v>
          </cell>
          <cell r="B481" t="str">
            <v>许昌胖东来奥斯卡影城</v>
          </cell>
          <cell r="C481" t="str">
            <v>许昌胖东来奥斯卡影城</v>
          </cell>
        </row>
        <row r="482">
          <cell r="A482" t="str">
            <v>徐州银座影城</v>
          </cell>
          <cell r="B482" t="str">
            <v>徐州银座影城</v>
          </cell>
          <cell r="C482" t="str">
            <v>徐州银座影城</v>
          </cell>
        </row>
        <row r="483">
          <cell r="A483" t="str">
            <v>徐州银座影城</v>
          </cell>
          <cell r="B483" t="str">
            <v>徐州银座影城</v>
          </cell>
          <cell r="C483" t="str">
            <v>徐州银座影城</v>
          </cell>
        </row>
        <row r="484">
          <cell r="A484" t="str">
            <v>徐州银座影城</v>
          </cell>
          <cell r="B484" t="str">
            <v>徐州银座影城</v>
          </cell>
          <cell r="C484" t="str">
            <v>徐州银座影城</v>
          </cell>
        </row>
        <row r="485">
          <cell r="A485" t="str">
            <v>徐州银座影城</v>
          </cell>
          <cell r="B485" t="str">
            <v>徐州银座影城</v>
          </cell>
          <cell r="C485" t="str">
            <v>徐州银座影城</v>
          </cell>
        </row>
        <row r="486">
          <cell r="A486" t="str">
            <v>徐州星美国际影城</v>
          </cell>
          <cell r="B486" t="str">
            <v>徐州星美国际影城</v>
          </cell>
          <cell r="C486" t="str">
            <v>徐州星美国际影城</v>
          </cell>
        </row>
        <row r="487">
          <cell r="A487" t="str">
            <v>徐州星美国际影城</v>
          </cell>
          <cell r="B487" t="str">
            <v>徐州星美国际影城</v>
          </cell>
          <cell r="C487" t="str">
            <v>徐州星美国际影城</v>
          </cell>
        </row>
        <row r="488">
          <cell r="A488" t="str">
            <v>徐州星美国际影城</v>
          </cell>
          <cell r="B488" t="str">
            <v>徐州星美国际影城</v>
          </cell>
          <cell r="C488" t="str">
            <v>徐州星美国际影城</v>
          </cell>
        </row>
        <row r="489">
          <cell r="A489" t="str">
            <v>徐州星美国际影城</v>
          </cell>
          <cell r="B489" t="str">
            <v>徐州星美国际影城</v>
          </cell>
          <cell r="C489" t="str">
            <v>徐州星美国际影城</v>
          </cell>
        </row>
        <row r="490">
          <cell r="A490" t="str">
            <v>徐州星美国际影城</v>
          </cell>
          <cell r="B490" t="str">
            <v>徐州星美国际影城</v>
          </cell>
          <cell r="C490" t="str">
            <v>徐州星美国际影城</v>
          </cell>
        </row>
        <row r="491">
          <cell r="A491" t="str">
            <v>徐州星美国际影城</v>
          </cell>
          <cell r="B491" t="str">
            <v>徐州星美国际影城</v>
          </cell>
          <cell r="C491" t="str">
            <v>徐州星美国际影城</v>
          </cell>
        </row>
        <row r="492">
          <cell r="A492" t="str">
            <v>徐汇影剧场</v>
          </cell>
          <cell r="B492" t="str">
            <v>徐汇影剧场</v>
          </cell>
          <cell r="C492" t="str">
            <v>徐汇影剧场</v>
          </cell>
        </row>
        <row r="493">
          <cell r="A493" t="str">
            <v>雄县百花影院</v>
          </cell>
          <cell r="B493" t="str">
            <v>雄县百花影院</v>
          </cell>
          <cell r="C493" t="str">
            <v>雄县百花影院</v>
          </cell>
        </row>
        <row r="494">
          <cell r="A494" t="str">
            <v>幸福蓝海国际影城(英德店)</v>
          </cell>
          <cell r="B494" t="str">
            <v>幸福蓝海国际影城(英德店)</v>
          </cell>
          <cell r="C494" t="str">
            <v>幸福蓝海国际影城(英德店)</v>
          </cell>
        </row>
        <row r="495">
          <cell r="A495" t="str">
            <v>幸福蓝海国际影城(苏州人民路店)</v>
          </cell>
          <cell r="B495" t="str">
            <v>幸福蓝海国际影城(苏州人民路店)</v>
          </cell>
          <cell r="C495" t="str">
            <v>幸福蓝海国际影城(苏州人民路店)</v>
          </cell>
        </row>
        <row r="496">
          <cell r="A496" t="str">
            <v>幸福蓝海国际影城(苏州人民路店)</v>
          </cell>
          <cell r="B496" t="str">
            <v>幸福蓝海国际影城(苏州人民路店)</v>
          </cell>
          <cell r="C496" t="str">
            <v>幸福蓝海国际影城(苏州人民路店)</v>
          </cell>
        </row>
        <row r="497">
          <cell r="A497" t="str">
            <v>幸福蓝海国际影城(苏州人民路店)</v>
          </cell>
          <cell r="B497" t="str">
            <v>幸福蓝海国际影城(苏州人民路店)</v>
          </cell>
          <cell r="C497" t="str">
            <v>幸福蓝海国际影城(苏州人民路店)</v>
          </cell>
        </row>
        <row r="498">
          <cell r="A498" t="str">
            <v>幸福蓝海国际影城(苏州人民路店)</v>
          </cell>
          <cell r="B498" t="str">
            <v>幸福蓝海国际影城(苏州人民路店)</v>
          </cell>
          <cell r="C498" t="str">
            <v>幸福蓝海国际影城(苏州人民路店)</v>
          </cell>
        </row>
        <row r="499">
          <cell r="A499" t="str">
            <v>幸福蓝海国际影城(如皋店)</v>
          </cell>
          <cell r="B499" t="str">
            <v>幸福蓝海国际影城(如皋店)</v>
          </cell>
          <cell r="C499" t="str">
            <v>幸福蓝海国际影城(如皋店)</v>
          </cell>
        </row>
        <row r="500">
          <cell r="A500" t="str">
            <v>幸福蓝海国际影城(江宁店)</v>
          </cell>
          <cell r="B500" t="str">
            <v>幸福蓝海国际影城(江宁店)</v>
          </cell>
          <cell r="C500" t="str">
            <v>幸福蓝海国际影城(江宁店)</v>
          </cell>
        </row>
        <row r="501">
          <cell r="A501" t="str">
            <v>幸福电影院</v>
          </cell>
          <cell r="B501" t="str">
            <v>幸福电影院</v>
          </cell>
          <cell r="C501" t="str">
            <v>幸福电影院</v>
          </cell>
        </row>
        <row r="502">
          <cell r="A502" t="str">
            <v>星新影剧院</v>
          </cell>
          <cell r="B502" t="str">
            <v>星新影剧院</v>
          </cell>
          <cell r="C502" t="str">
            <v>星新影剧院</v>
          </cell>
        </row>
        <row r="503">
          <cell r="A503" t="str">
            <v>星空六盘水影城</v>
          </cell>
          <cell r="B503" t="str">
            <v>星空六盘水影城</v>
          </cell>
          <cell r="C503" t="str">
            <v>星空六盘水影城</v>
          </cell>
        </row>
        <row r="504">
          <cell r="A504" t="str">
            <v>星火影剧院</v>
          </cell>
          <cell r="B504" t="str">
            <v>星火影剧院</v>
          </cell>
          <cell r="C504" t="str">
            <v>星火影剧院</v>
          </cell>
        </row>
        <row r="505">
          <cell r="A505" t="str">
            <v>信阳中影国际影城</v>
          </cell>
          <cell r="B505" t="str">
            <v>信阳中影国际影城</v>
          </cell>
          <cell r="C505" t="str">
            <v>信阳中影国际影城</v>
          </cell>
        </row>
        <row r="506">
          <cell r="A506" t="str">
            <v>信阳奥斯卡电影城</v>
          </cell>
          <cell r="B506" t="str">
            <v>信阳奥斯卡电影城</v>
          </cell>
          <cell r="C506" t="str">
            <v>信阳奥斯卡电影城</v>
          </cell>
        </row>
        <row r="507">
          <cell r="A507" t="str">
            <v>新余茉莉花影城</v>
          </cell>
          <cell r="B507" t="str">
            <v>新余茉莉花影城</v>
          </cell>
          <cell r="C507" t="str">
            <v>新余茉莉花影城</v>
          </cell>
        </row>
        <row r="508">
          <cell r="A508" t="str">
            <v>新余横店影视电影城</v>
          </cell>
          <cell r="B508" t="str">
            <v>新余横店影视电影城</v>
          </cell>
          <cell r="C508" t="str">
            <v>新余横店影视电影城</v>
          </cell>
        </row>
        <row r="509">
          <cell r="A509" t="str">
            <v>新影联华谊兄弟影院(望京华彩店)</v>
          </cell>
          <cell r="B509" t="str">
            <v>新影联华谊兄弟影院(望京华彩店)</v>
          </cell>
          <cell r="C509" t="str">
            <v>新影联华谊兄弟影院(望京华彩店)</v>
          </cell>
        </row>
        <row r="510">
          <cell r="A510" t="str">
            <v>新影联华谊兄弟影院(望京华彩店)</v>
          </cell>
          <cell r="B510" t="str">
            <v>新影联华谊兄弟影院(望京华彩店)</v>
          </cell>
          <cell r="C510" t="str">
            <v>新影联华谊兄弟影院(望京华彩店)</v>
          </cell>
        </row>
        <row r="511">
          <cell r="A511" t="str">
            <v>新影联华谊兄弟影院(望京华彩店)</v>
          </cell>
          <cell r="B511" t="str">
            <v>新影联华谊兄弟影院(望京华彩店)</v>
          </cell>
          <cell r="C511" t="str">
            <v>新影联华谊兄弟影院(望京华彩店)</v>
          </cell>
        </row>
        <row r="512">
          <cell r="A512" t="str">
            <v>新影联华谊兄弟影院(望京华彩店)</v>
          </cell>
          <cell r="B512" t="str">
            <v>新影联华谊兄弟影院(望京华彩店)</v>
          </cell>
          <cell r="C512" t="str">
            <v>新影联华谊兄弟影院(望京华彩店)</v>
          </cell>
        </row>
        <row r="513">
          <cell r="A513" t="str">
            <v>新影联华谊兄弟影院(望京华彩店)</v>
          </cell>
          <cell r="B513" t="str">
            <v>新影联华谊兄弟影院(望京华彩店)</v>
          </cell>
          <cell r="C513" t="str">
            <v>新影联华谊兄弟影院(望京华彩店)</v>
          </cell>
        </row>
        <row r="514">
          <cell r="A514" t="str">
            <v>新影联华谊兄弟影院(望京华彩店)</v>
          </cell>
          <cell r="B514" t="str">
            <v>新影联华谊兄弟影院(望京华彩店)</v>
          </cell>
          <cell r="C514" t="str">
            <v>新影联华谊兄弟影院(望京华彩店)</v>
          </cell>
        </row>
        <row r="515">
          <cell r="A515" t="str">
            <v>新影联华谊兄弟影院(望京华彩店)</v>
          </cell>
          <cell r="B515" t="str">
            <v>新影联华谊兄弟影院(望京华彩店)</v>
          </cell>
          <cell r="C515" t="str">
            <v>新影联华谊兄弟影院(望京华彩店)</v>
          </cell>
        </row>
        <row r="516">
          <cell r="A516" t="str">
            <v>新野奥斯卡影城</v>
          </cell>
          <cell r="B516" t="str">
            <v>新野奥斯卡影城</v>
          </cell>
          <cell r="C516" t="str">
            <v>新野奥斯卡影城</v>
          </cell>
        </row>
        <row r="517">
          <cell r="A517" t="str">
            <v>新乡胖东来百货电影城</v>
          </cell>
          <cell r="B517" t="str">
            <v>新乡胖东来百货电影城</v>
          </cell>
          <cell r="C517" t="str">
            <v>新乡胖东来百货电影城</v>
          </cell>
        </row>
        <row r="518">
          <cell r="A518" t="str">
            <v>新泰数字电影院</v>
          </cell>
          <cell r="B518" t="str">
            <v>新泰数字电影院</v>
          </cell>
          <cell r="C518" t="str">
            <v>新泰数字电影院</v>
          </cell>
        </row>
        <row r="519">
          <cell r="A519" t="str">
            <v>新世纪电影城(玉函店)</v>
          </cell>
          <cell r="B519" t="str">
            <v>新世纪电影城(玉函店)</v>
          </cell>
          <cell r="C519" t="str">
            <v>新世纪电影城(玉函店)</v>
          </cell>
        </row>
        <row r="520">
          <cell r="A520" t="str">
            <v>新上海影都</v>
          </cell>
          <cell r="B520" t="str">
            <v>新上海影都</v>
          </cell>
          <cell r="C520" t="str">
            <v>新上海影都</v>
          </cell>
        </row>
        <row r="521">
          <cell r="A521" t="str">
            <v>新津太平洋电影城</v>
          </cell>
          <cell r="B521" t="str">
            <v>新津太平洋电影城</v>
          </cell>
          <cell r="C521" t="str">
            <v>新津太平洋电影城</v>
          </cell>
        </row>
        <row r="522">
          <cell r="A522" t="str">
            <v>新疆乌市福润德星光影城</v>
          </cell>
          <cell r="B522" t="str">
            <v>新疆乌市福润德星光影城</v>
          </cell>
          <cell r="C522" t="str">
            <v>新疆乌市福润德星光影城</v>
          </cell>
        </row>
        <row r="523">
          <cell r="A523" t="str">
            <v>新疆乌鲁木齐五一电影院</v>
          </cell>
          <cell r="B523" t="str">
            <v>新疆乌鲁木齐五一电影院</v>
          </cell>
          <cell r="C523" t="str">
            <v>新疆乌鲁木齐五一电影院</v>
          </cell>
        </row>
        <row r="524">
          <cell r="A524" t="str">
            <v>新疆乌鲁木齐人民电影院</v>
          </cell>
          <cell r="B524" t="str">
            <v>新疆乌鲁木齐人民电影院</v>
          </cell>
          <cell r="C524" t="str">
            <v>新疆乌鲁木齐人民电影院</v>
          </cell>
        </row>
        <row r="525">
          <cell r="A525" t="str">
            <v>新疆乌鲁木齐人民电影院</v>
          </cell>
          <cell r="B525" t="str">
            <v>新疆乌鲁木齐人民电影院</v>
          </cell>
          <cell r="C525" t="str">
            <v>新疆乌鲁木齐人民电影院</v>
          </cell>
        </row>
        <row r="526">
          <cell r="A526" t="str">
            <v>新疆乌鲁木齐人民电影院</v>
          </cell>
          <cell r="B526" t="str">
            <v>新疆乌鲁木齐人民电影院</v>
          </cell>
          <cell r="C526" t="str">
            <v>新疆乌鲁木齐人民电影院</v>
          </cell>
        </row>
        <row r="527">
          <cell r="A527" t="str">
            <v>新疆乌鲁木齐人民电影院</v>
          </cell>
          <cell r="B527" t="str">
            <v>新疆乌鲁木齐人民电影院</v>
          </cell>
          <cell r="C527" t="str">
            <v>新疆乌鲁木齐人民电影院</v>
          </cell>
        </row>
        <row r="528">
          <cell r="A528" t="str">
            <v>新疆乌鲁木齐和平都会</v>
          </cell>
          <cell r="B528" t="str">
            <v>新疆乌鲁木齐和平都会</v>
          </cell>
          <cell r="C528" t="str">
            <v>新疆乌鲁木齐和平都会</v>
          </cell>
        </row>
        <row r="529">
          <cell r="A529" t="str">
            <v>新疆铁路工人文化宫</v>
          </cell>
          <cell r="B529" t="str">
            <v>新疆铁路工人文化宫</v>
          </cell>
          <cell r="C529" t="str">
            <v>新疆铁路工人文化宫</v>
          </cell>
        </row>
        <row r="530">
          <cell r="A530" t="str">
            <v>新疆塔城塔尔巴哈台影剧院</v>
          </cell>
          <cell r="B530" t="str">
            <v>新疆塔城塔尔巴哈台影剧院</v>
          </cell>
          <cell r="C530" t="str">
            <v>新疆塔城塔尔巴哈台影剧院</v>
          </cell>
        </row>
        <row r="531">
          <cell r="A531" t="str">
            <v>新疆人民剧场</v>
          </cell>
          <cell r="B531" t="str">
            <v>新疆人民剧场</v>
          </cell>
          <cell r="C531" t="str">
            <v>新疆人民剧场</v>
          </cell>
        </row>
        <row r="532">
          <cell r="A532" t="str">
            <v>新疆人民剧场</v>
          </cell>
          <cell r="B532" t="str">
            <v>新疆人民剧场</v>
          </cell>
          <cell r="C532" t="str">
            <v>新疆人民剧场</v>
          </cell>
        </row>
        <row r="533">
          <cell r="A533" t="str">
            <v>新疆人民剧场</v>
          </cell>
          <cell r="B533" t="str">
            <v>新疆人民剧场</v>
          </cell>
          <cell r="C533" t="str">
            <v>新疆人民剧场</v>
          </cell>
        </row>
        <row r="534">
          <cell r="A534" t="str">
            <v>新疆人民剧场</v>
          </cell>
          <cell r="B534" t="str">
            <v>新疆人民剧场</v>
          </cell>
          <cell r="C534" t="str">
            <v>新疆人民剧场</v>
          </cell>
        </row>
        <row r="535">
          <cell r="A535" t="str">
            <v>新疆克拉玛依启远影剧院</v>
          </cell>
          <cell r="B535" t="str">
            <v>新疆克拉玛依启远影剧院</v>
          </cell>
          <cell r="C535" t="str">
            <v>新疆克拉玛依启远影剧院</v>
          </cell>
        </row>
        <row r="536">
          <cell r="A536" t="str">
            <v>新疆克拉玛依独山子区文体活动管理中心</v>
          </cell>
          <cell r="B536" t="str">
            <v>新疆克拉玛依独山子区文体活动管理中心</v>
          </cell>
          <cell r="C536" t="str">
            <v>新疆克拉玛依独山子区文体活动管理中心</v>
          </cell>
        </row>
        <row r="537">
          <cell r="A537" t="str">
            <v>新疆喀什葛尔影剧院</v>
          </cell>
          <cell r="B537" t="str">
            <v>新疆喀什葛尔影剧院</v>
          </cell>
          <cell r="C537" t="str">
            <v>新疆喀什葛尔影剧院</v>
          </cell>
        </row>
        <row r="538">
          <cell r="A538" t="str">
            <v>新疆昌吉奥斯卡东方国际影城</v>
          </cell>
          <cell r="B538" t="str">
            <v>新疆昌吉奥斯卡东方国际影城</v>
          </cell>
          <cell r="C538" t="str">
            <v>新疆昌吉奥斯卡东方国际影城</v>
          </cell>
        </row>
        <row r="539">
          <cell r="A539" t="str">
            <v>新疆阿克苏农一师文化宫</v>
          </cell>
          <cell r="B539" t="str">
            <v>新疆阿克苏农一师文化宫</v>
          </cell>
          <cell r="C539" t="str">
            <v>新疆阿克苏农一师文化宫</v>
          </cell>
        </row>
        <row r="540">
          <cell r="A540" t="str">
            <v>新晃电影城</v>
          </cell>
          <cell r="B540" t="str">
            <v>新晃电影城</v>
          </cell>
          <cell r="C540" t="str">
            <v>新晃电影城</v>
          </cell>
        </row>
        <row r="541">
          <cell r="A541" t="str">
            <v>新华国际影城大兴店</v>
          </cell>
          <cell r="B541" t="str">
            <v>新华国际影城大兴店</v>
          </cell>
          <cell r="C541" t="str">
            <v>新华国际影城大兴店</v>
          </cell>
        </row>
        <row r="542">
          <cell r="A542" t="str">
            <v>新衡山电影院</v>
          </cell>
          <cell r="B542" t="str">
            <v>新衡山电影院</v>
          </cell>
          <cell r="C542" t="str">
            <v>新衡山电影院</v>
          </cell>
        </row>
        <row r="543">
          <cell r="A543" t="str">
            <v>新衡山电影院</v>
          </cell>
          <cell r="B543" t="str">
            <v>新衡山电影院</v>
          </cell>
          <cell r="C543" t="str">
            <v>新衡山电影院</v>
          </cell>
        </row>
        <row r="544">
          <cell r="A544" t="str">
            <v>新光影艺苑</v>
          </cell>
          <cell r="B544" t="str">
            <v>新光影艺苑</v>
          </cell>
          <cell r="C544" t="str">
            <v>新光影艺苑</v>
          </cell>
        </row>
        <row r="545">
          <cell r="A545" t="str">
            <v>新范阳影城</v>
          </cell>
          <cell r="B545" t="str">
            <v>新范阳影城</v>
          </cell>
          <cell r="C545" t="str">
            <v>新范阳影城</v>
          </cell>
        </row>
        <row r="546">
          <cell r="A546" t="str">
            <v>新都太平洋影城</v>
          </cell>
          <cell r="B546" t="str">
            <v>新都太平洋影城</v>
          </cell>
          <cell r="C546" t="str">
            <v>新都太平洋影城</v>
          </cell>
        </row>
        <row r="547">
          <cell r="A547" t="str">
            <v>辛集新视界影院</v>
          </cell>
          <cell r="B547" t="str">
            <v>辛集新视界影院</v>
          </cell>
          <cell r="C547" t="str">
            <v>辛集新视界影院</v>
          </cell>
        </row>
        <row r="548">
          <cell r="A548" t="str">
            <v>潇湘永州国际影城</v>
          </cell>
          <cell r="B548" t="str">
            <v>潇湘永州国际影城</v>
          </cell>
          <cell r="C548" t="str">
            <v>潇湘永州国际影城</v>
          </cell>
        </row>
        <row r="549">
          <cell r="A549" t="str">
            <v>潇湘星沙国际影城</v>
          </cell>
          <cell r="B549" t="str">
            <v>潇湘星沙国际影城</v>
          </cell>
          <cell r="C549" t="str">
            <v>潇湘星沙国际影城</v>
          </cell>
        </row>
        <row r="550">
          <cell r="A550" t="str">
            <v>潇湘星沙国际影城</v>
          </cell>
          <cell r="B550" t="str">
            <v>潇湘星沙国际影城</v>
          </cell>
          <cell r="C550" t="str">
            <v>潇湘星沙国际影城</v>
          </cell>
        </row>
        <row r="551">
          <cell r="A551" t="str">
            <v>潇湘醴陵影城</v>
          </cell>
          <cell r="B551" t="str">
            <v>潇湘醴陵影城</v>
          </cell>
          <cell r="C551" t="str">
            <v>潇湘醴陵影城</v>
          </cell>
        </row>
        <row r="552">
          <cell r="A552" t="str">
            <v>潇湘赤壁国际影城</v>
          </cell>
          <cell r="B552" t="str">
            <v>潇湘赤壁国际影城</v>
          </cell>
          <cell r="C552" t="str">
            <v>潇湘赤壁国际影城</v>
          </cell>
        </row>
        <row r="553">
          <cell r="A553" t="str">
            <v>襄樊中影天河影城</v>
          </cell>
          <cell r="B553" t="str">
            <v>襄樊中影天河影城</v>
          </cell>
          <cell r="C553" t="str">
            <v>襄樊中影天河影城</v>
          </cell>
        </row>
        <row r="554">
          <cell r="A554" t="str">
            <v>襄樊中影天河影城</v>
          </cell>
          <cell r="B554" t="str">
            <v>襄樊中影天河影城</v>
          </cell>
          <cell r="C554" t="str">
            <v>襄樊中影天河影城</v>
          </cell>
        </row>
        <row r="555">
          <cell r="A555" t="str">
            <v>襄樊中影天河影城</v>
          </cell>
          <cell r="B555" t="str">
            <v>襄樊中影天河影城</v>
          </cell>
          <cell r="C555" t="str">
            <v>襄樊中影天河影城</v>
          </cell>
        </row>
        <row r="556">
          <cell r="A556" t="str">
            <v>襄樊中影天河影城</v>
          </cell>
          <cell r="B556" t="str">
            <v>襄樊中影天河影城</v>
          </cell>
          <cell r="C556" t="str">
            <v>襄樊中影天河影城</v>
          </cell>
        </row>
        <row r="557">
          <cell r="A557" t="str">
            <v>襄樊万达国际影城</v>
          </cell>
          <cell r="B557" t="str">
            <v>襄樊万达电影城</v>
          </cell>
          <cell r="C557" t="str">
            <v>襄樊万达电影城</v>
          </cell>
        </row>
        <row r="558">
          <cell r="A558" t="str">
            <v>襄樊万达国际影城</v>
          </cell>
          <cell r="B558" t="str">
            <v>襄樊万达电影城</v>
          </cell>
          <cell r="C558" t="str">
            <v>襄樊万达电影城</v>
          </cell>
        </row>
        <row r="559">
          <cell r="A559" t="str">
            <v>襄樊万达国际影城</v>
          </cell>
          <cell r="B559" t="str">
            <v>襄樊万达电影城</v>
          </cell>
          <cell r="C559" t="str">
            <v>襄樊万达电影城</v>
          </cell>
        </row>
        <row r="560">
          <cell r="A560" t="str">
            <v>襄樊万达国际影城</v>
          </cell>
          <cell r="B560" t="str">
            <v>襄樊万达电影城</v>
          </cell>
          <cell r="C560" t="str">
            <v>襄樊万达电影城</v>
          </cell>
        </row>
        <row r="561">
          <cell r="A561" t="str">
            <v>襄樊万达国际影城</v>
          </cell>
          <cell r="B561" t="str">
            <v>襄樊万达电影城</v>
          </cell>
          <cell r="C561" t="str">
            <v>襄樊万达电影城</v>
          </cell>
        </row>
        <row r="562">
          <cell r="A562" t="str">
            <v>襄樊万达国际影城</v>
          </cell>
          <cell r="B562" t="str">
            <v>襄樊万达电影城</v>
          </cell>
          <cell r="C562" t="str">
            <v>襄樊万达电影城</v>
          </cell>
        </row>
        <row r="563">
          <cell r="A563" t="str">
            <v>襄樊万达国际影城</v>
          </cell>
          <cell r="B563" t="str">
            <v>襄樊万达电影城</v>
          </cell>
          <cell r="C563" t="str">
            <v>襄樊万达电影城</v>
          </cell>
        </row>
        <row r="564">
          <cell r="A564" t="str">
            <v>湘乡新三和电影城</v>
          </cell>
          <cell r="B564" t="str">
            <v>湘乡新三和电影城</v>
          </cell>
          <cell r="C564" t="str">
            <v>湘乡新三和电影城</v>
          </cell>
        </row>
        <row r="565">
          <cell r="A565" t="str">
            <v>湘西自治州边城影院</v>
          </cell>
          <cell r="B565" t="str">
            <v>湘西自治州边城影院</v>
          </cell>
          <cell r="C565" t="str">
            <v>湘西自治州边城影院</v>
          </cell>
        </row>
        <row r="566">
          <cell r="A566" t="str">
            <v>湘潭左岸国际影城</v>
          </cell>
          <cell r="B566" t="str">
            <v>湘潭左岸国际影城</v>
          </cell>
          <cell r="C566" t="str">
            <v>湘潭左岸国际影城</v>
          </cell>
        </row>
        <row r="567">
          <cell r="A567" t="str">
            <v>湘潭左岸国际影城</v>
          </cell>
          <cell r="B567" t="str">
            <v>湘潭左岸国际影城</v>
          </cell>
          <cell r="C567" t="str">
            <v>湘潭左岸国际影城</v>
          </cell>
        </row>
        <row r="568">
          <cell r="A568" t="str">
            <v>湘潭市正宇胜利电影城</v>
          </cell>
          <cell r="B568" t="str">
            <v>湘潭市正宇胜利电影城</v>
          </cell>
          <cell r="C568" t="str">
            <v>湘潭市正宇胜利电影城</v>
          </cell>
        </row>
        <row r="569">
          <cell r="A569" t="str">
            <v>湘潭群艺影剧院</v>
          </cell>
          <cell r="B569" t="str">
            <v>湘潭群艺影剧院</v>
          </cell>
          <cell r="C569" t="str">
            <v>湘潭群艺影剧院</v>
          </cell>
        </row>
        <row r="570">
          <cell r="A570" t="str">
            <v>湘潭横店影视电影城</v>
          </cell>
          <cell r="B570" t="str">
            <v>湘潭横店影视电影城</v>
          </cell>
          <cell r="C570" t="str">
            <v>湘潭横店影视电影城</v>
          </cell>
        </row>
        <row r="571">
          <cell r="A571" t="str">
            <v>香凝影剧院</v>
          </cell>
          <cell r="B571" t="str">
            <v>香凝影剧院</v>
          </cell>
          <cell r="C571" t="str">
            <v>香凝影剧院</v>
          </cell>
        </row>
        <row r="572">
          <cell r="A572" t="str">
            <v>咸阳奥斯卡国际影城</v>
          </cell>
          <cell r="B572" t="str">
            <v>咸阳奥斯卡国际影城</v>
          </cell>
          <cell r="C572" t="str">
            <v>咸阳奥斯卡国际影城</v>
          </cell>
        </row>
        <row r="573">
          <cell r="A573" t="str">
            <v>咸宁绿洲银兴影城</v>
          </cell>
          <cell r="B573" t="str">
            <v>咸宁绿洲银兴影城</v>
          </cell>
          <cell r="C573" t="str">
            <v>咸宁绿洲银兴影城</v>
          </cell>
        </row>
        <row r="574">
          <cell r="A574" t="str">
            <v>霞浦万星国际影城</v>
          </cell>
          <cell r="B574" t="str">
            <v>霞浦万星国际影城</v>
          </cell>
          <cell r="C574" t="str">
            <v>霞浦万星国际影城</v>
          </cell>
        </row>
        <row r="575">
          <cell r="A575" t="str">
            <v>西彭保利万和影院</v>
          </cell>
          <cell r="B575" t="str">
            <v>西彭保利万和影院</v>
          </cell>
          <cell r="C575" t="str">
            <v>西彭保利万和影院</v>
          </cell>
        </row>
        <row r="576">
          <cell r="A576" t="str">
            <v>西单4D数字影院</v>
          </cell>
          <cell r="B576" t="str">
            <v>西单4D数字影院</v>
          </cell>
          <cell r="C576" t="str">
            <v>西单4D数字影院</v>
          </cell>
        </row>
        <row r="577">
          <cell r="A577" t="str">
            <v>西充县东门桥电影院</v>
          </cell>
          <cell r="B577" t="str">
            <v>西充县东门桥电影院</v>
          </cell>
          <cell r="C577" t="str">
            <v>西充县东门桥电影院</v>
          </cell>
        </row>
        <row r="578">
          <cell r="A578" t="str">
            <v>西昌中影星美影城</v>
          </cell>
          <cell r="B578" t="str">
            <v>西昌中影星美国际影城</v>
          </cell>
          <cell r="C578" t="str">
            <v>西昌中影星美国际影城</v>
          </cell>
        </row>
        <row r="579">
          <cell r="A579" t="str">
            <v>西藏拉萨影城</v>
          </cell>
          <cell r="B579" t="str">
            <v>西藏拉萨影城</v>
          </cell>
          <cell r="C579" t="str">
            <v>西藏拉萨影城</v>
          </cell>
        </row>
        <row r="580">
          <cell r="A580" t="str">
            <v>中影国际影城(西安新玛特店)</v>
          </cell>
          <cell r="B580" t="str">
            <v>西安中影国际影城(新玛特店)</v>
          </cell>
          <cell r="C580" t="str">
            <v>西安中影国际影城(新玛特店)</v>
          </cell>
        </row>
        <row r="581">
          <cell r="A581" t="str">
            <v>中影国际影城(大唐西市店)</v>
          </cell>
          <cell r="B581" t="str">
            <v>西安中影国际影城(大唐西市店)</v>
          </cell>
          <cell r="C581" t="str">
            <v>西安中影国际影城(大唐西市店)</v>
          </cell>
        </row>
        <row r="582">
          <cell r="A582" t="str">
            <v>中影国际影城(大唐西市店)</v>
          </cell>
          <cell r="B582" t="str">
            <v>西安中影国际影城(大唐西市店)</v>
          </cell>
          <cell r="C582" t="str">
            <v>西安中影国际影城(大唐西市店)</v>
          </cell>
        </row>
        <row r="583">
          <cell r="A583" t="str">
            <v>西安幸福蓝海国际影城</v>
          </cell>
          <cell r="B583" t="str">
            <v>西安幸福蓝海国际影城</v>
          </cell>
          <cell r="C583" t="str">
            <v>西安幸福蓝海国际影城</v>
          </cell>
        </row>
        <row r="584">
          <cell r="A584" t="str">
            <v>西安幸福蓝海国际影城</v>
          </cell>
          <cell r="B584" t="str">
            <v>西安幸福蓝海国际影城</v>
          </cell>
          <cell r="C584" t="str">
            <v>西安幸福蓝海国际影城</v>
          </cell>
        </row>
        <row r="585">
          <cell r="A585" t="str">
            <v>西安幸福蓝海国际影城</v>
          </cell>
          <cell r="B585" t="str">
            <v>西安幸福蓝海国际影城</v>
          </cell>
          <cell r="C585" t="str">
            <v>西安幸福蓝海国际影城</v>
          </cell>
        </row>
        <row r="586">
          <cell r="A586" t="str">
            <v>西安幸福蓝海国际影城</v>
          </cell>
          <cell r="B586" t="str">
            <v>西安幸福蓝海国际影城</v>
          </cell>
          <cell r="C586" t="str">
            <v>西安幸福蓝海国际影城</v>
          </cell>
        </row>
        <row r="587">
          <cell r="A587" t="str">
            <v>西安星美盛世影城</v>
          </cell>
          <cell r="B587" t="str">
            <v>西安星美盛世影城</v>
          </cell>
          <cell r="C587" t="str">
            <v>西安星美盛世影城</v>
          </cell>
        </row>
        <row r="588">
          <cell r="A588" t="str">
            <v>西安正阳星美国际影城</v>
          </cell>
          <cell r="B588" t="str">
            <v>西安星美国际影城(正阳店)</v>
          </cell>
          <cell r="C588" t="str">
            <v>西安星美国际影城(正阳店)</v>
          </cell>
        </row>
        <row r="589">
          <cell r="A589" t="str">
            <v>西安正阳星美国际影城</v>
          </cell>
          <cell r="B589" t="str">
            <v>西安星美国际影城(正阳店)</v>
          </cell>
          <cell r="C589" t="str">
            <v>西安星美国际影城(正阳店)</v>
          </cell>
        </row>
        <row r="590">
          <cell r="A590" t="str">
            <v>西安万达国际影城(民乐店)</v>
          </cell>
          <cell r="B590" t="str">
            <v>西安万达电影城(民乐店)</v>
          </cell>
          <cell r="C590" t="str">
            <v>西安万达电影城(民乐店)</v>
          </cell>
        </row>
        <row r="591">
          <cell r="A591" t="str">
            <v>西安万达国际影城(民乐店)</v>
          </cell>
          <cell r="B591" t="str">
            <v>西安万达电影城(民乐店)</v>
          </cell>
          <cell r="C591" t="str">
            <v>西安万达电影城(民乐店)</v>
          </cell>
        </row>
        <row r="592">
          <cell r="A592" t="str">
            <v>西安万达国际影城(民乐店)</v>
          </cell>
          <cell r="B592" t="str">
            <v>西安万达电影城(民乐店)</v>
          </cell>
          <cell r="C592" t="str">
            <v>西安万达电影城(民乐店)</v>
          </cell>
        </row>
        <row r="593">
          <cell r="A593" t="str">
            <v>西安万达国际影城(民乐店)</v>
          </cell>
          <cell r="B593" t="str">
            <v>西安万达电影城(民乐店)</v>
          </cell>
          <cell r="C593" t="str">
            <v>西安万达电影城(民乐店)</v>
          </cell>
        </row>
        <row r="594">
          <cell r="A594" t="str">
            <v>西安万达国际影城(民乐店)</v>
          </cell>
          <cell r="B594" t="str">
            <v>西安万达电影城(民乐店)</v>
          </cell>
          <cell r="C594" t="str">
            <v>西安万达电影城(民乐店)</v>
          </cell>
        </row>
        <row r="595">
          <cell r="A595" t="str">
            <v>西安万达国际影城(民乐店)</v>
          </cell>
          <cell r="B595" t="str">
            <v>西安万达电影城(民乐店)</v>
          </cell>
          <cell r="C595" t="str">
            <v>西安万达电影城(民乐店)</v>
          </cell>
        </row>
        <row r="596">
          <cell r="A596" t="str">
            <v>西安万达国际影城(民乐店)</v>
          </cell>
          <cell r="B596" t="str">
            <v>西安万达电影城(民乐店)</v>
          </cell>
          <cell r="C596" t="str">
            <v>西安万达电影城(民乐店)</v>
          </cell>
        </row>
        <row r="597">
          <cell r="A597" t="str">
            <v>西安万达国际影城(李家村店)</v>
          </cell>
          <cell r="B597" t="str">
            <v>西安万达电影城(李家村店)</v>
          </cell>
          <cell r="C597" t="str">
            <v>西安万达电影城(李家村店)</v>
          </cell>
        </row>
        <row r="598">
          <cell r="A598" t="str">
            <v>西安万达国际影城(李家村店)</v>
          </cell>
          <cell r="B598" t="str">
            <v>西安万达电影城(李家村店)</v>
          </cell>
          <cell r="C598" t="str">
            <v>西安万达电影城(李家村店)</v>
          </cell>
        </row>
        <row r="599">
          <cell r="A599" t="str">
            <v>西安万达国际影城(李家村店)</v>
          </cell>
          <cell r="B599" t="str">
            <v>西安万达电影城(李家村店)</v>
          </cell>
          <cell r="C599" t="str">
            <v>西安万达电影城(李家村店)</v>
          </cell>
        </row>
        <row r="600">
          <cell r="A600" t="str">
            <v>西安万达国际影城(李家村店)</v>
          </cell>
          <cell r="B600" t="str">
            <v>西安万达电影城(李家村店)</v>
          </cell>
          <cell r="C600" t="str">
            <v>西安万达电影城(李家村店)</v>
          </cell>
        </row>
        <row r="601">
          <cell r="A601" t="str">
            <v>西安万达国际影城(李家村店)</v>
          </cell>
          <cell r="B601" t="str">
            <v>西安万达电影城(李家村店)</v>
          </cell>
          <cell r="C601" t="str">
            <v>西安万达电影城(李家村店)</v>
          </cell>
        </row>
        <row r="602">
          <cell r="A602" t="str">
            <v>西安万达国际影城(解放路店)</v>
          </cell>
          <cell r="B602" t="str">
            <v>西安万达电影城(解放路店)</v>
          </cell>
          <cell r="C602" t="str">
            <v>西安万达电影城(解放路店)</v>
          </cell>
        </row>
        <row r="603">
          <cell r="A603" t="str">
            <v>西安万达国际影城(解放路店)</v>
          </cell>
          <cell r="B603" t="str">
            <v>西安万达电影城(解放路店)</v>
          </cell>
          <cell r="C603" t="str">
            <v>西安万达电影城(解放路店)</v>
          </cell>
        </row>
        <row r="604">
          <cell r="A604" t="str">
            <v>西安万达国际影城(解放路店)</v>
          </cell>
          <cell r="B604" t="str">
            <v>西安万达电影城(解放路店)</v>
          </cell>
          <cell r="C604" t="str">
            <v>西安万达电影城(解放路店)</v>
          </cell>
        </row>
        <row r="605">
          <cell r="A605" t="str">
            <v>西安万达国际影城(解放路店)</v>
          </cell>
          <cell r="B605" t="str">
            <v>西安万达电影城(解放路店)</v>
          </cell>
          <cell r="C605" t="str">
            <v>西安万达电影城(解放路店)</v>
          </cell>
        </row>
        <row r="606">
          <cell r="A606" t="str">
            <v>西安万达国际影城(解放路店)</v>
          </cell>
          <cell r="B606" t="str">
            <v>西安万达电影城(解放路店)</v>
          </cell>
          <cell r="C606" t="str">
            <v>西安万达电影城(解放路店)</v>
          </cell>
        </row>
        <row r="607">
          <cell r="A607" t="str">
            <v>西安万达国际影城(解放路店)</v>
          </cell>
          <cell r="B607" t="str">
            <v>西安万达电影城(解放路店)</v>
          </cell>
          <cell r="C607" t="str">
            <v>西安万达电影城(解放路店)</v>
          </cell>
        </row>
        <row r="608">
          <cell r="A608" t="str">
            <v>西安万达国际影城(解放路店)</v>
          </cell>
          <cell r="B608" t="str">
            <v>西安万达电影城(解放路店)</v>
          </cell>
          <cell r="C608" t="str">
            <v>西安万达电影城(解放路店)</v>
          </cell>
        </row>
        <row r="609">
          <cell r="A609" t="str">
            <v>西安保利万和国际影城(朱雀店)</v>
          </cell>
          <cell r="B609" t="str">
            <v>西安保利万和国际影城(朱雀店)</v>
          </cell>
          <cell r="C609" t="str">
            <v>西安保利万和国际影城(朱雀店)</v>
          </cell>
        </row>
        <row r="610">
          <cell r="A610" t="str">
            <v>西安保利万和国际影城(朱雀店)</v>
          </cell>
          <cell r="B610" t="str">
            <v>西安保利万和国际影城(朱雀店)</v>
          </cell>
          <cell r="C610" t="str">
            <v>西安保利万和国际影城(朱雀店)</v>
          </cell>
        </row>
        <row r="611">
          <cell r="A611" t="str">
            <v>西安保利万和国际影城(朱雀店)</v>
          </cell>
          <cell r="B611" t="str">
            <v>西安保利万和国际影城(朱雀店)</v>
          </cell>
          <cell r="C611" t="str">
            <v>西安保利万和国际影城(朱雀店)</v>
          </cell>
        </row>
        <row r="612">
          <cell r="A612" t="str">
            <v>西安保利万和国际影城(朱雀店)</v>
          </cell>
          <cell r="B612" t="str">
            <v>西安保利万和国际影城(朱雀店)</v>
          </cell>
          <cell r="C612" t="str">
            <v>西安保利万和国际影城(朱雀店)</v>
          </cell>
        </row>
        <row r="613">
          <cell r="A613" t="str">
            <v>西安保利万和国际影城(朱雀店)</v>
          </cell>
          <cell r="B613" t="str">
            <v>西安保利万和国际影城(朱雀店)</v>
          </cell>
          <cell r="C613" t="str">
            <v>西安保利万和国际影城(朱雀店)</v>
          </cell>
        </row>
        <row r="614">
          <cell r="A614" t="str">
            <v>西安保利万和国际影城(朱雀店)</v>
          </cell>
          <cell r="B614" t="str">
            <v>西安保利万和国际影城(朱雀店)</v>
          </cell>
          <cell r="C614" t="str">
            <v>西安保利万和国际影城(朱雀店)</v>
          </cell>
        </row>
        <row r="615">
          <cell r="A615" t="str">
            <v>西安保利万和国际影城(朱雀店)</v>
          </cell>
          <cell r="B615" t="str">
            <v>西安保利万和国际影城(朱雀店)</v>
          </cell>
          <cell r="C615" t="str">
            <v>西安保利万和国际影城(朱雀店)</v>
          </cell>
        </row>
        <row r="616">
          <cell r="A616" t="str">
            <v>西安奥斯卡赛高国际影城</v>
          </cell>
          <cell r="B616" t="str">
            <v>西安奥斯卡赛高国际影城</v>
          </cell>
          <cell r="C616" t="str">
            <v>西安奥斯卡国际影城(赛高店)</v>
          </cell>
        </row>
        <row r="617">
          <cell r="A617" t="str">
            <v>西安奥斯卡赛高国际影城</v>
          </cell>
          <cell r="B617" t="str">
            <v>西安奥斯卡赛高国际影城</v>
          </cell>
          <cell r="C617" t="str">
            <v>西安奥斯卡国际影城(赛高店)</v>
          </cell>
        </row>
        <row r="618">
          <cell r="A618" t="str">
            <v>西安奥斯卡赛高国际影城</v>
          </cell>
          <cell r="B618" t="str">
            <v>西安奥斯卡赛高国际影城</v>
          </cell>
          <cell r="C618" t="str">
            <v>西安奥斯卡国际影城(赛高店)</v>
          </cell>
        </row>
        <row r="619">
          <cell r="A619" t="str">
            <v>西安奥斯卡金花影城</v>
          </cell>
          <cell r="B619" t="str">
            <v>西安奥斯卡金花影城</v>
          </cell>
          <cell r="C619" t="str">
            <v>西安奥斯卡国际影城(金花店)</v>
          </cell>
        </row>
        <row r="620">
          <cell r="A620" t="str">
            <v>西安奥斯卡金花影城</v>
          </cell>
          <cell r="B620" t="str">
            <v>西安奥斯卡金花影城</v>
          </cell>
          <cell r="C620" t="str">
            <v>西安奥斯卡国际影城(金花店)</v>
          </cell>
        </row>
        <row r="621">
          <cell r="A621" t="str">
            <v>西安奥斯卡金花影城</v>
          </cell>
          <cell r="B621" t="str">
            <v>西安奥斯卡金花影城</v>
          </cell>
          <cell r="C621" t="str">
            <v>西安奥斯卡国际影城(金花店)</v>
          </cell>
        </row>
        <row r="622">
          <cell r="A622" t="str">
            <v>西安奥斯卡金花影城</v>
          </cell>
          <cell r="B622" t="str">
            <v>西安奥斯卡金花影城</v>
          </cell>
          <cell r="C622" t="str">
            <v>西安奥斯卡国际影城(金花店)</v>
          </cell>
        </row>
        <row r="623">
          <cell r="A623" t="str">
            <v>西安奥斯卡国际影城</v>
          </cell>
          <cell r="B623" t="str">
            <v>西安奥斯卡国际影城</v>
          </cell>
          <cell r="C623" t="str">
            <v>西安奥斯卡国际影城</v>
          </cell>
        </row>
        <row r="624">
          <cell r="A624" t="str">
            <v>西安奥斯卡国际影城</v>
          </cell>
          <cell r="B624" t="str">
            <v>西安奥斯卡国际影城</v>
          </cell>
          <cell r="C624" t="str">
            <v>西安奥斯卡国际影城</v>
          </cell>
        </row>
        <row r="625">
          <cell r="A625" t="str">
            <v>西安奥斯卡国际影城</v>
          </cell>
          <cell r="B625" t="str">
            <v>西安奥斯卡国际影城</v>
          </cell>
          <cell r="C625" t="str">
            <v>西安奥斯卡国际影城</v>
          </cell>
        </row>
        <row r="626">
          <cell r="A626" t="str">
            <v>西安奥斯卡国际影城</v>
          </cell>
          <cell r="B626" t="str">
            <v>西安奥斯卡国际影城</v>
          </cell>
          <cell r="C626" t="str">
            <v>西安奥斯卡国际影城</v>
          </cell>
        </row>
        <row r="627">
          <cell r="A627" t="str">
            <v>武夷山新时代影城</v>
          </cell>
          <cell r="B627" t="str">
            <v>武夷山新时代影城</v>
          </cell>
          <cell r="C627" t="str">
            <v>武夷山新时代影城</v>
          </cell>
        </row>
        <row r="628">
          <cell r="A628" t="str">
            <v>武宁星河影城</v>
          </cell>
          <cell r="B628" t="str">
            <v>武宁星河影城</v>
          </cell>
          <cell r="C628" t="str">
            <v>武宁星河影城</v>
          </cell>
        </row>
        <row r="629">
          <cell r="A629" t="str">
            <v>武汉中影天河国际影城</v>
          </cell>
          <cell r="B629" t="str">
            <v>武汉中影天河国际影城</v>
          </cell>
          <cell r="C629" t="str">
            <v>武汉中影天河国际影城</v>
          </cell>
        </row>
        <row r="630">
          <cell r="A630" t="str">
            <v>武汉中影天河国际影城</v>
          </cell>
          <cell r="B630" t="str">
            <v>武汉中影天河国际影城</v>
          </cell>
          <cell r="C630" t="str">
            <v>武汉中影天河国际影城</v>
          </cell>
        </row>
        <row r="631">
          <cell r="A631" t="str">
            <v>武汉中影天河国际影城</v>
          </cell>
          <cell r="B631" t="str">
            <v>武汉中影天河国际影城</v>
          </cell>
          <cell r="C631" t="str">
            <v>武汉中影天河国际影城</v>
          </cell>
        </row>
        <row r="632">
          <cell r="A632" t="str">
            <v>武汉中影天河国际影城</v>
          </cell>
          <cell r="B632" t="str">
            <v>武汉中影天河国际影城</v>
          </cell>
          <cell r="C632" t="str">
            <v>武汉中影天河国际影城</v>
          </cell>
        </row>
        <row r="633">
          <cell r="A633" t="str">
            <v>武汉中影天河国际影城</v>
          </cell>
          <cell r="B633" t="str">
            <v>武汉中影天河国际影城</v>
          </cell>
          <cell r="C633" t="str">
            <v>武汉中影天河国际影城</v>
          </cell>
        </row>
        <row r="634">
          <cell r="A634" t="str">
            <v>武汉中影天河国际影城</v>
          </cell>
          <cell r="B634" t="str">
            <v>武汉中影天河国际影城</v>
          </cell>
          <cell r="C634" t="str">
            <v>武汉中影天河国际影城</v>
          </cell>
        </row>
        <row r="635">
          <cell r="A635" t="str">
            <v>武汉中影天河国际影城</v>
          </cell>
          <cell r="B635" t="str">
            <v>武汉中影天河国际影城</v>
          </cell>
          <cell r="C635" t="str">
            <v>武汉中影天河国际影城</v>
          </cell>
        </row>
        <row r="636">
          <cell r="A636" t="str">
            <v>武汉影城</v>
          </cell>
          <cell r="B636" t="str">
            <v>武汉影城</v>
          </cell>
          <cell r="C636" t="str">
            <v>武汉影城</v>
          </cell>
        </row>
        <row r="637">
          <cell r="A637" t="str">
            <v>武汉新民众环艺影城</v>
          </cell>
          <cell r="B637" t="str">
            <v>武汉新民众环艺影城</v>
          </cell>
          <cell r="C637" t="str">
            <v>武汉新民众环艺影城</v>
          </cell>
        </row>
        <row r="638">
          <cell r="A638" t="str">
            <v>武汉新民众环艺影城</v>
          </cell>
          <cell r="B638" t="str">
            <v>武汉新民众环艺影城</v>
          </cell>
          <cell r="C638" t="str">
            <v>武汉新民众环艺影城</v>
          </cell>
        </row>
        <row r="639">
          <cell r="A639" t="str">
            <v>武汉新民众环艺影城</v>
          </cell>
          <cell r="B639" t="str">
            <v>武汉新民众环艺影城</v>
          </cell>
          <cell r="C639" t="str">
            <v>武汉新民众环艺影城</v>
          </cell>
        </row>
        <row r="640">
          <cell r="A640" t="str">
            <v>武汉新民众环艺影城</v>
          </cell>
          <cell r="B640" t="str">
            <v>武汉新民众环艺影城</v>
          </cell>
          <cell r="C640" t="str">
            <v>武汉新民众环艺影城</v>
          </cell>
        </row>
        <row r="641">
          <cell r="A641" t="str">
            <v>武汉万达国际影城(菱角湖店)</v>
          </cell>
          <cell r="B641" t="str">
            <v>武汉万达电影城(菱角湖店)</v>
          </cell>
          <cell r="C641" t="str">
            <v>武汉万达电影城(菱角湖店)</v>
          </cell>
        </row>
        <row r="642">
          <cell r="A642" t="str">
            <v>武汉万达国际影城(菱角湖店)</v>
          </cell>
          <cell r="B642" t="str">
            <v>武汉万达电影城(菱角湖店)</v>
          </cell>
          <cell r="C642" t="str">
            <v>武汉万达电影城(菱角湖店)</v>
          </cell>
        </row>
        <row r="643">
          <cell r="A643" t="str">
            <v>武汉万达国际影城(菱角湖店)</v>
          </cell>
          <cell r="B643" t="str">
            <v>武汉万达电影城(菱角湖店)</v>
          </cell>
          <cell r="C643" t="str">
            <v>武汉万达电影城(菱角湖店)</v>
          </cell>
        </row>
        <row r="644">
          <cell r="A644" t="str">
            <v>武汉万达国际影城(菱角湖店)</v>
          </cell>
          <cell r="B644" t="str">
            <v>武汉万达电影城(菱角湖店)</v>
          </cell>
          <cell r="C644" t="str">
            <v>武汉万达电影城(菱角湖店)</v>
          </cell>
        </row>
        <row r="645">
          <cell r="A645" t="str">
            <v>武汉万达国际影城(菱角湖店)</v>
          </cell>
          <cell r="B645" t="str">
            <v>武汉万达电影城(菱角湖店)</v>
          </cell>
          <cell r="C645" t="str">
            <v>武汉万达电影城(菱角湖店)</v>
          </cell>
        </row>
        <row r="646">
          <cell r="A646" t="str">
            <v>武汉万达国际影城(菱角湖店)</v>
          </cell>
          <cell r="B646" t="str">
            <v>武汉万达电影城(菱角湖店)</v>
          </cell>
          <cell r="C646" t="str">
            <v>武汉万达电影城(菱角湖店)</v>
          </cell>
        </row>
        <row r="647">
          <cell r="A647" t="str">
            <v>武汉万达国际影城(菱角湖店)</v>
          </cell>
          <cell r="B647" t="str">
            <v>武汉万达电影城(菱角湖店)</v>
          </cell>
          <cell r="C647" t="str">
            <v>武汉万达电影城(菱角湖店)</v>
          </cell>
        </row>
        <row r="648">
          <cell r="A648" t="str">
            <v>武汉万达国际影城(江汉路店)</v>
          </cell>
          <cell r="B648" t="str">
            <v>武汉万达电影城(江汉路店)</v>
          </cell>
          <cell r="C648" t="str">
            <v>武汉万达电影城(江汉路店)</v>
          </cell>
        </row>
        <row r="649">
          <cell r="A649" t="str">
            <v>武汉万达国际影城(江汉路店)</v>
          </cell>
          <cell r="B649" t="str">
            <v>武汉万达电影城(江汉路店)</v>
          </cell>
          <cell r="C649" t="str">
            <v>武汉万达电影城(江汉路店)</v>
          </cell>
        </row>
        <row r="650">
          <cell r="A650" t="str">
            <v>武汉万达国际影城(江汉路店)</v>
          </cell>
          <cell r="B650" t="str">
            <v>武汉万达电影城(江汉路店)</v>
          </cell>
          <cell r="C650" t="str">
            <v>武汉万达电影城(江汉路店)</v>
          </cell>
        </row>
        <row r="651">
          <cell r="A651" t="str">
            <v>武汉万达国际影城(江汉路店)</v>
          </cell>
          <cell r="B651" t="str">
            <v>武汉万达电影城(江汉路店)</v>
          </cell>
          <cell r="C651" t="str">
            <v>武汉万达电影城(江汉路店)</v>
          </cell>
        </row>
        <row r="652">
          <cell r="A652" t="str">
            <v>武汉万达国际影城(江汉路店)</v>
          </cell>
          <cell r="B652" t="str">
            <v>武汉万达电影城(江汉路店)</v>
          </cell>
          <cell r="C652" t="str">
            <v>武汉万达电影城(江汉路店)</v>
          </cell>
        </row>
        <row r="653">
          <cell r="A653" t="str">
            <v>武汉万达国际影城(江汉路店)</v>
          </cell>
          <cell r="B653" t="str">
            <v>武汉万达电影城(江汉路店)</v>
          </cell>
          <cell r="C653" t="str">
            <v>武汉万达电影城(江汉路店)</v>
          </cell>
        </row>
        <row r="654">
          <cell r="A654" t="str">
            <v>武汉万达国际影城(江汉路店)</v>
          </cell>
          <cell r="B654" t="str">
            <v>武汉万达电影城(江汉路店)</v>
          </cell>
          <cell r="C654" t="str">
            <v>武汉万达电影城(江汉路店)</v>
          </cell>
        </row>
        <row r="655">
          <cell r="A655" t="str">
            <v>武汉万达国际影城(汉商店)</v>
          </cell>
          <cell r="B655" t="str">
            <v>武汉万达电影城(汉商店)</v>
          </cell>
          <cell r="C655" t="str">
            <v>武汉万达电影城(汉商店)</v>
          </cell>
        </row>
        <row r="656">
          <cell r="A656" t="str">
            <v>武汉万达国际影城(东湖春树里店)</v>
          </cell>
          <cell r="B656" t="str">
            <v>武汉万达电影城(东湖春树里店)</v>
          </cell>
          <cell r="C656" t="str">
            <v>武汉万达电影城(东湖春树里店)</v>
          </cell>
        </row>
        <row r="657">
          <cell r="A657" t="str">
            <v>武汉金逸国际影城(南湖店)</v>
          </cell>
          <cell r="B657" t="str">
            <v>武汉金逸国际影城(南湖店)</v>
          </cell>
          <cell r="C657" t="str">
            <v>武汉金逸国际影城(南湖店)</v>
          </cell>
        </row>
        <row r="658">
          <cell r="A658" t="str">
            <v>武汉金逸国际影城(汉阳王家湾店)</v>
          </cell>
          <cell r="B658" t="str">
            <v>武汉金逸国际影城(汉阳王家湾店)</v>
          </cell>
          <cell r="C658" t="str">
            <v>武汉金逸国际影城(汉阳王家湾店)</v>
          </cell>
        </row>
        <row r="659">
          <cell r="A659" t="str">
            <v>武汉金逸国际影城(汉阳王家湾店)</v>
          </cell>
          <cell r="B659" t="str">
            <v>武汉金逸国际影城(汉阳王家湾店)</v>
          </cell>
          <cell r="C659" t="str">
            <v>武汉金逸国际影城(汉阳王家湾店)</v>
          </cell>
        </row>
        <row r="660">
          <cell r="A660" t="str">
            <v>武汉金逸国际影城(汉阳王家湾店)</v>
          </cell>
          <cell r="B660" t="str">
            <v>武汉金逸国际影城(汉阳王家湾店)</v>
          </cell>
          <cell r="C660" t="str">
            <v>武汉金逸国际影城(汉阳王家湾店)</v>
          </cell>
        </row>
        <row r="661">
          <cell r="A661" t="str">
            <v>武汉金逸国际影城(汉阳王家湾店)</v>
          </cell>
          <cell r="B661" t="str">
            <v>武汉金逸国际影城(汉阳王家湾店)</v>
          </cell>
          <cell r="C661" t="str">
            <v>武汉金逸国际影城(汉阳王家湾店)</v>
          </cell>
        </row>
        <row r="662">
          <cell r="A662" t="str">
            <v>武汉金逸国际影城(汉阳王家湾店)</v>
          </cell>
          <cell r="B662" t="str">
            <v>武汉金逸国际影城(汉阳王家湾店)</v>
          </cell>
          <cell r="C662" t="str">
            <v>武汉金逸国际影城(汉阳王家湾店)</v>
          </cell>
        </row>
        <row r="663">
          <cell r="A663" t="str">
            <v>武汉金逸国际影城</v>
          </cell>
          <cell r="B663" t="str">
            <v>武汉金逸国际影城</v>
          </cell>
          <cell r="C663" t="str">
            <v>武汉金逸国际影城</v>
          </cell>
        </row>
        <row r="664">
          <cell r="A664" t="str">
            <v>武汉金逸国际影城</v>
          </cell>
          <cell r="B664" t="str">
            <v>武汉金逸国际影城</v>
          </cell>
          <cell r="C664" t="str">
            <v>武汉金逸国际影城</v>
          </cell>
        </row>
        <row r="665">
          <cell r="A665" t="str">
            <v>武汉金逸国际影城</v>
          </cell>
          <cell r="B665" t="str">
            <v>武汉金逸国际影城</v>
          </cell>
          <cell r="C665" t="str">
            <v>武汉金逸国际影城</v>
          </cell>
        </row>
        <row r="666">
          <cell r="A666" t="str">
            <v>武汉金逸国际影城</v>
          </cell>
          <cell r="B666" t="str">
            <v>武汉金逸国际影城</v>
          </cell>
          <cell r="C666" t="str">
            <v>武汉金逸国际影城</v>
          </cell>
        </row>
        <row r="667">
          <cell r="A667" t="str">
            <v>武汉金逸国际影城</v>
          </cell>
          <cell r="B667" t="str">
            <v>武汉金逸国际影城</v>
          </cell>
          <cell r="C667" t="str">
            <v>武汉金逸国际影城</v>
          </cell>
        </row>
        <row r="668">
          <cell r="A668" t="str">
            <v>武汉金逸国际影城</v>
          </cell>
          <cell r="B668" t="str">
            <v>武汉金逸国际影城</v>
          </cell>
          <cell r="C668" t="str">
            <v>武汉金逸国际影城</v>
          </cell>
        </row>
        <row r="669">
          <cell r="A669" t="str">
            <v>武汉金逸国际影城</v>
          </cell>
          <cell r="B669" t="str">
            <v>武汉金逸国际影城</v>
          </cell>
          <cell r="C669" t="str">
            <v>武汉金逸国际影城</v>
          </cell>
        </row>
        <row r="670">
          <cell r="A670" t="str">
            <v>武汉江汉影都</v>
          </cell>
          <cell r="B670" t="str">
            <v>武汉江汉影都</v>
          </cell>
          <cell r="C670" t="str">
            <v>武汉江汉影都</v>
          </cell>
        </row>
        <row r="671">
          <cell r="A671" t="str">
            <v>武汉江汉影都</v>
          </cell>
          <cell r="B671" t="str">
            <v>武汉江汉影都</v>
          </cell>
          <cell r="C671" t="str">
            <v>武汉江汉影都</v>
          </cell>
        </row>
        <row r="672">
          <cell r="A672" t="str">
            <v>武汉江汉影都</v>
          </cell>
          <cell r="B672" t="str">
            <v>武汉江汉影都</v>
          </cell>
          <cell r="C672" t="str">
            <v>武汉江汉影都</v>
          </cell>
        </row>
        <row r="673">
          <cell r="A673" t="str">
            <v>武汉江汉环球影城</v>
          </cell>
          <cell r="B673" t="str">
            <v>武汉江汉环球影城</v>
          </cell>
          <cell r="C673" t="str">
            <v>武汉江汉环球影城</v>
          </cell>
        </row>
        <row r="674">
          <cell r="A674" t="str">
            <v>武汉江汉环球影城</v>
          </cell>
          <cell r="B674" t="str">
            <v>武汉江汉环球影城</v>
          </cell>
          <cell r="C674" t="str">
            <v>武汉江汉环球影城</v>
          </cell>
        </row>
        <row r="675">
          <cell r="A675" t="str">
            <v>武汉江汉环球影城</v>
          </cell>
          <cell r="B675" t="str">
            <v>武汉江汉环球影城</v>
          </cell>
          <cell r="C675" t="str">
            <v>武汉江汉环球影城</v>
          </cell>
        </row>
        <row r="676">
          <cell r="A676" t="str">
            <v>武汉江汉环球影城</v>
          </cell>
          <cell r="B676" t="str">
            <v>武汉江汉环球影城</v>
          </cell>
          <cell r="C676" t="str">
            <v>武汉江汉环球影城</v>
          </cell>
        </row>
        <row r="677">
          <cell r="A677" t="str">
            <v>武汉江汉环球影城</v>
          </cell>
          <cell r="B677" t="str">
            <v>武汉江汉环球影城</v>
          </cell>
          <cell r="C677" t="str">
            <v>武汉江汉环球影城</v>
          </cell>
        </row>
        <row r="678">
          <cell r="A678" t="str">
            <v>武汉江汉环球影城</v>
          </cell>
          <cell r="B678" t="str">
            <v>武汉江汉环球影城</v>
          </cell>
          <cell r="C678" t="str">
            <v>武汉江汉环球影城</v>
          </cell>
        </row>
        <row r="679">
          <cell r="A679" t="str">
            <v>武汉江汉环球影城</v>
          </cell>
          <cell r="B679" t="str">
            <v>武汉江汉环球影城</v>
          </cell>
          <cell r="C679" t="str">
            <v>武汉江汉环球影城</v>
          </cell>
        </row>
        <row r="680">
          <cell r="A680" t="str">
            <v>武汉环银影城</v>
          </cell>
          <cell r="B680" t="str">
            <v>武汉环银影城</v>
          </cell>
          <cell r="C680" t="str">
            <v>武汉环银影城</v>
          </cell>
        </row>
        <row r="681">
          <cell r="A681" t="str">
            <v>武汉环银影城</v>
          </cell>
          <cell r="B681" t="str">
            <v>武汉环银影城</v>
          </cell>
          <cell r="C681" t="str">
            <v>武汉环银影城</v>
          </cell>
        </row>
        <row r="682">
          <cell r="A682" t="str">
            <v>武汉环银影城</v>
          </cell>
          <cell r="B682" t="str">
            <v>武汉环银影城</v>
          </cell>
          <cell r="C682" t="str">
            <v>武汉环银影城</v>
          </cell>
        </row>
        <row r="683">
          <cell r="A683" t="str">
            <v>武汉环银影城</v>
          </cell>
          <cell r="B683" t="str">
            <v>武汉环银影城</v>
          </cell>
          <cell r="C683" t="str">
            <v>武汉环银影城</v>
          </cell>
        </row>
        <row r="684">
          <cell r="A684" t="str">
            <v>武汉环银影城</v>
          </cell>
          <cell r="B684" t="str">
            <v>武汉环银影城</v>
          </cell>
          <cell r="C684" t="str">
            <v>武汉环银影城</v>
          </cell>
        </row>
        <row r="685">
          <cell r="A685" t="str">
            <v>武汉环艺银兴影城</v>
          </cell>
          <cell r="B685" t="str">
            <v>武汉环艺银兴影城</v>
          </cell>
          <cell r="C685" t="str">
            <v>武汉环艺银兴影城</v>
          </cell>
        </row>
        <row r="686">
          <cell r="A686" t="str">
            <v>武汉环艺银兴影城</v>
          </cell>
          <cell r="B686" t="str">
            <v>武汉环艺银兴影城</v>
          </cell>
          <cell r="C686" t="str">
            <v>武汉环艺银兴影城</v>
          </cell>
        </row>
        <row r="687">
          <cell r="A687" t="str">
            <v>武汉洪山天河国际影城</v>
          </cell>
          <cell r="B687" t="str">
            <v>武汉洪山天河国际影城</v>
          </cell>
          <cell r="C687" t="str">
            <v>武汉洪山天河国际影城</v>
          </cell>
        </row>
        <row r="688">
          <cell r="A688" t="str">
            <v>武汉洪山天河国际影城</v>
          </cell>
          <cell r="B688" t="str">
            <v>武汉洪山天河国际影城</v>
          </cell>
          <cell r="C688" t="str">
            <v>武汉洪山天河国际影城</v>
          </cell>
        </row>
        <row r="689">
          <cell r="A689" t="str">
            <v>武汉洪山天河国际影城</v>
          </cell>
          <cell r="B689" t="str">
            <v>武汉洪山天河国际影城</v>
          </cell>
          <cell r="C689" t="str">
            <v>武汉洪山天河国际影城</v>
          </cell>
        </row>
        <row r="690">
          <cell r="A690" t="str">
            <v>武汉洪山天河国际影城</v>
          </cell>
          <cell r="B690" t="str">
            <v>武汉洪山天河国际影城</v>
          </cell>
          <cell r="C690" t="str">
            <v>武汉洪山天河国际影城</v>
          </cell>
        </row>
        <row r="691">
          <cell r="A691" t="str">
            <v>武汉横店影视电影城</v>
          </cell>
          <cell r="B691" t="str">
            <v>武汉横店影视电影城</v>
          </cell>
          <cell r="C691" t="str">
            <v>武汉横店影视电影城</v>
          </cell>
        </row>
        <row r="692">
          <cell r="A692" t="str">
            <v>武汉横店影视电影城</v>
          </cell>
          <cell r="B692" t="str">
            <v>武汉横店影视电影城</v>
          </cell>
          <cell r="C692" t="str">
            <v>武汉横店影视电影城</v>
          </cell>
        </row>
        <row r="693">
          <cell r="A693" t="str">
            <v>武汉横店影视电影城</v>
          </cell>
          <cell r="B693" t="str">
            <v>武汉横店影视电影城</v>
          </cell>
          <cell r="C693" t="str">
            <v>武汉横店影视电影城</v>
          </cell>
        </row>
        <row r="694">
          <cell r="A694" t="str">
            <v>武汉横店影视电影城</v>
          </cell>
          <cell r="B694" t="str">
            <v>武汉横店影视电影城</v>
          </cell>
          <cell r="C694" t="str">
            <v>武汉横店影视电影城</v>
          </cell>
        </row>
        <row r="695">
          <cell r="A695" t="str">
            <v>武汉横店影视电影城</v>
          </cell>
          <cell r="B695" t="str">
            <v>武汉横店影视电影城</v>
          </cell>
          <cell r="C695" t="str">
            <v>武汉横店影视电影城</v>
          </cell>
        </row>
        <row r="696">
          <cell r="A696" t="str">
            <v>武汉横店影视电影城</v>
          </cell>
          <cell r="B696" t="str">
            <v>武汉横店影视电影城</v>
          </cell>
          <cell r="C696" t="str">
            <v>武汉横店影视电影城</v>
          </cell>
        </row>
        <row r="697">
          <cell r="A697" t="str">
            <v>武汉横店影视电影城</v>
          </cell>
          <cell r="B697" t="str">
            <v>武汉横店影视电影城</v>
          </cell>
          <cell r="C697" t="str">
            <v>武汉横店影视电影城</v>
          </cell>
        </row>
        <row r="698">
          <cell r="A698" t="str">
            <v>武汉光谷正华银兴影城</v>
          </cell>
          <cell r="B698" t="str">
            <v>武汉光谷正华银兴影城</v>
          </cell>
          <cell r="C698" t="str">
            <v>武汉光谷正华银兴影城</v>
          </cell>
        </row>
        <row r="699">
          <cell r="A699" t="str">
            <v>CGV星星国际影城(武汉天地店)</v>
          </cell>
          <cell r="B699" t="str">
            <v>CGV星星国际影城(武汉天地店)</v>
          </cell>
          <cell r="C699" t="str">
            <v>武汉CGV星星国际影城(天地店)</v>
          </cell>
        </row>
        <row r="700">
          <cell r="A700" t="str">
            <v>CGV星星国际影城(武汉天地店)</v>
          </cell>
          <cell r="B700" t="str">
            <v>CGV星星国际影城(武汉天地店)</v>
          </cell>
          <cell r="C700" t="str">
            <v>武汉CGV星星国际影城(天地店)</v>
          </cell>
        </row>
        <row r="701">
          <cell r="A701" t="str">
            <v>CGV星星国际影城(武汉天地店)</v>
          </cell>
          <cell r="B701" t="str">
            <v>CGV星星国际影城(武汉天地店)</v>
          </cell>
          <cell r="C701" t="str">
            <v>武汉CGV星星国际影城(天地店)</v>
          </cell>
        </row>
        <row r="702">
          <cell r="A702" t="str">
            <v>CGV星星国际影城(武汉天地店)</v>
          </cell>
          <cell r="B702" t="str">
            <v>CGV星星国际影城(武汉天地店)</v>
          </cell>
          <cell r="C702" t="str">
            <v>武汉CGV星星国际影城(天地店)</v>
          </cell>
        </row>
        <row r="703">
          <cell r="A703" t="str">
            <v>武冈市乐洋电影院</v>
          </cell>
          <cell r="B703" t="str">
            <v>武冈市乐洋电影院</v>
          </cell>
          <cell r="C703" t="str">
            <v>武冈市乐洋电影院</v>
          </cell>
        </row>
        <row r="704">
          <cell r="A704" t="str">
            <v>武昌八一银鑫电影院</v>
          </cell>
          <cell r="B704" t="str">
            <v>武昌八一银鑫电影院</v>
          </cell>
          <cell r="C704" t="str">
            <v>武昌八一银鑫电影院</v>
          </cell>
        </row>
        <row r="705">
          <cell r="A705" t="str">
            <v>梧州中影星河数字影城</v>
          </cell>
          <cell r="B705" t="str">
            <v>梧州中影星河数字影城</v>
          </cell>
          <cell r="C705" t="str">
            <v>梧州中影星河数字影城</v>
          </cell>
        </row>
        <row r="706">
          <cell r="A706" t="str">
            <v>吴江红旗影剧院</v>
          </cell>
          <cell r="B706" t="str">
            <v>吴江红旗影剧院</v>
          </cell>
          <cell r="C706" t="str">
            <v>吴江红旗影剧院</v>
          </cell>
        </row>
        <row r="707">
          <cell r="A707" t="str">
            <v>吴江红旗影剧院</v>
          </cell>
          <cell r="B707" t="str">
            <v>吴江红旗影剧院</v>
          </cell>
          <cell r="C707" t="str">
            <v>吴江红旗影剧院</v>
          </cell>
        </row>
        <row r="708">
          <cell r="A708" t="str">
            <v>吴江红旗影剧院</v>
          </cell>
          <cell r="B708" t="str">
            <v>吴江红旗影剧院</v>
          </cell>
          <cell r="C708" t="str">
            <v>吴江红旗影剧院</v>
          </cell>
        </row>
        <row r="709">
          <cell r="A709" t="str">
            <v>吴江红旗影剧院</v>
          </cell>
          <cell r="B709" t="str">
            <v>吴江红旗影剧院</v>
          </cell>
          <cell r="C709" t="str">
            <v>吴江红旗影剧院</v>
          </cell>
        </row>
        <row r="710">
          <cell r="A710" t="str">
            <v>芜湖嘉禾大众电影院</v>
          </cell>
          <cell r="B710" t="str">
            <v>芜湖嘉禾大众电影院</v>
          </cell>
          <cell r="C710" t="str">
            <v>芜湖嘉禾大众电影院</v>
          </cell>
        </row>
        <row r="711">
          <cell r="A711" t="str">
            <v>安徽芜湖华亿环球影城</v>
          </cell>
          <cell r="B711" t="str">
            <v>安徽芜湖华亿环球影城</v>
          </cell>
          <cell r="C711" t="str">
            <v>芜湖华亿环球影城</v>
          </cell>
        </row>
        <row r="712">
          <cell r="A712" t="str">
            <v>安徽芜湖华亿环球影城</v>
          </cell>
          <cell r="B712" t="str">
            <v>安徽芜湖华亿环球影城</v>
          </cell>
          <cell r="C712" t="str">
            <v>芜湖华亿环球影城</v>
          </cell>
        </row>
        <row r="713">
          <cell r="A713" t="str">
            <v>中影无锡(宝龙店)</v>
          </cell>
          <cell r="B713" t="str">
            <v>中影无锡(宝龙店)</v>
          </cell>
          <cell r="C713" t="str">
            <v>无锡中影国际影城(宝龙店)</v>
          </cell>
        </row>
        <row r="714">
          <cell r="A714" t="str">
            <v>无锡万达国际影城</v>
          </cell>
          <cell r="B714" t="str">
            <v>无锡万达电影城</v>
          </cell>
          <cell r="C714" t="str">
            <v>无锡万达电影城</v>
          </cell>
        </row>
        <row r="715">
          <cell r="A715" t="str">
            <v>无锡万达国际影城</v>
          </cell>
          <cell r="B715" t="str">
            <v>无锡万达电影城</v>
          </cell>
          <cell r="C715" t="str">
            <v>无锡万达电影城</v>
          </cell>
        </row>
        <row r="716">
          <cell r="A716" t="str">
            <v>无锡万达国际影城</v>
          </cell>
          <cell r="B716" t="str">
            <v>无锡万达电影城</v>
          </cell>
          <cell r="C716" t="str">
            <v>无锡万达电影城</v>
          </cell>
        </row>
        <row r="717">
          <cell r="A717" t="str">
            <v>无锡万达国际影城</v>
          </cell>
          <cell r="B717" t="str">
            <v>无锡万达电影城</v>
          </cell>
          <cell r="C717" t="str">
            <v>无锡万达电影城</v>
          </cell>
        </row>
        <row r="718">
          <cell r="A718" t="str">
            <v>无锡万达国际影城</v>
          </cell>
          <cell r="B718" t="str">
            <v>无锡万达电影城</v>
          </cell>
          <cell r="C718" t="str">
            <v>无锡万达电影城</v>
          </cell>
        </row>
        <row r="719">
          <cell r="A719" t="str">
            <v>无锡万达国际影城</v>
          </cell>
          <cell r="B719" t="str">
            <v>无锡万达电影城</v>
          </cell>
          <cell r="C719" t="str">
            <v>无锡万达电影城</v>
          </cell>
        </row>
        <row r="720">
          <cell r="A720" t="str">
            <v>无锡万达国际影城</v>
          </cell>
          <cell r="B720" t="str">
            <v>无锡万达电影城</v>
          </cell>
          <cell r="C720" t="str">
            <v>无锡万达电影城</v>
          </cell>
        </row>
        <row r="721">
          <cell r="A721" t="str">
            <v>无锡睦邻影院</v>
          </cell>
          <cell r="B721" t="str">
            <v>无锡睦邻影院</v>
          </cell>
          <cell r="C721" t="str">
            <v>无锡睦邻影院</v>
          </cell>
        </row>
        <row r="722">
          <cell r="A722" t="str">
            <v>无锡金逸国际影城</v>
          </cell>
          <cell r="B722" t="str">
            <v>无锡金逸国际影城</v>
          </cell>
          <cell r="C722" t="str">
            <v>无锡金逸国际影城</v>
          </cell>
        </row>
        <row r="723">
          <cell r="A723" t="str">
            <v>无锡金逸国际影城</v>
          </cell>
          <cell r="B723" t="str">
            <v>无锡金逸国际影城</v>
          </cell>
          <cell r="C723" t="str">
            <v>无锡金逸国际影城</v>
          </cell>
        </row>
        <row r="724">
          <cell r="A724" t="str">
            <v>无锡金逸国际影城</v>
          </cell>
          <cell r="B724" t="str">
            <v>无锡金逸国际影城</v>
          </cell>
          <cell r="C724" t="str">
            <v>无锡金逸国际影城</v>
          </cell>
        </row>
        <row r="725">
          <cell r="A725" t="str">
            <v>无锡金逸国际影城</v>
          </cell>
          <cell r="B725" t="str">
            <v>无锡金逸国际影城</v>
          </cell>
          <cell r="C725" t="str">
            <v>无锡金逸国际影城</v>
          </cell>
        </row>
        <row r="726">
          <cell r="A726" t="str">
            <v>无锡金逸国际影城</v>
          </cell>
          <cell r="B726" t="str">
            <v>无锡金逸国际影城</v>
          </cell>
          <cell r="C726" t="str">
            <v>无锡金逸国际影城</v>
          </cell>
        </row>
        <row r="727">
          <cell r="A727" t="str">
            <v>无锡金逸国际影城</v>
          </cell>
          <cell r="B727" t="str">
            <v>无锡金逸国际影城</v>
          </cell>
          <cell r="C727" t="str">
            <v>无锡金逸国际影城</v>
          </cell>
        </row>
        <row r="728">
          <cell r="A728" t="str">
            <v>无锡金逸国际影城</v>
          </cell>
          <cell r="B728" t="str">
            <v>无锡金逸国际影城</v>
          </cell>
          <cell r="C728" t="str">
            <v>无锡金逸国际影城</v>
          </cell>
        </row>
        <row r="729">
          <cell r="A729" t="str">
            <v>嘉禾无锡新之城影城</v>
          </cell>
          <cell r="B729" t="str">
            <v>嘉禾无锡新之城影城</v>
          </cell>
          <cell r="C729" t="str">
            <v>无锡嘉禾影城(新之城店)</v>
          </cell>
        </row>
        <row r="730">
          <cell r="A730" t="str">
            <v>无锡嘉禾影城(茂业店)</v>
          </cell>
          <cell r="B730" t="str">
            <v>无锡嘉禾影城(茂业店)</v>
          </cell>
          <cell r="C730" t="str">
            <v>无锡嘉禾影城(茂业店)</v>
          </cell>
        </row>
        <row r="731">
          <cell r="A731" t="str">
            <v>无锡电影大世界</v>
          </cell>
          <cell r="B731" t="str">
            <v>无锡电影大世界</v>
          </cell>
          <cell r="C731" t="str">
            <v>无锡电影大世界</v>
          </cell>
        </row>
        <row r="732">
          <cell r="A732" t="str">
            <v>无锡电影大世界</v>
          </cell>
          <cell r="B732" t="str">
            <v>无锡电影大世界</v>
          </cell>
          <cell r="C732" t="str">
            <v>无锡电影大世界</v>
          </cell>
        </row>
        <row r="733">
          <cell r="A733" t="str">
            <v>无锡电影大世界</v>
          </cell>
          <cell r="B733" t="str">
            <v>无锡电影大世界</v>
          </cell>
          <cell r="C733" t="str">
            <v>无锡电影大世界</v>
          </cell>
        </row>
        <row r="734">
          <cell r="A734" t="str">
            <v>无锡电影大世界</v>
          </cell>
          <cell r="B734" t="str">
            <v>无锡电影大世界</v>
          </cell>
          <cell r="C734" t="str">
            <v>无锡电影大世界</v>
          </cell>
        </row>
        <row r="735">
          <cell r="A735" t="str">
            <v>无锡电影大世界</v>
          </cell>
          <cell r="B735" t="str">
            <v>无锡电影大世界</v>
          </cell>
          <cell r="C735" t="str">
            <v>无锡电影大世界</v>
          </cell>
        </row>
        <row r="736">
          <cell r="A736" t="str">
            <v>无锡电影大世界</v>
          </cell>
          <cell r="B736" t="str">
            <v>无锡电影大世界</v>
          </cell>
          <cell r="C736" t="str">
            <v>无锡电影大世界</v>
          </cell>
        </row>
        <row r="737">
          <cell r="A737" t="str">
            <v>无锡电影大世界</v>
          </cell>
          <cell r="B737" t="str">
            <v>无锡电影大世界</v>
          </cell>
          <cell r="C737" t="str">
            <v>无锡电影大世界</v>
          </cell>
        </row>
        <row r="738">
          <cell r="A738" t="str">
            <v>无锡大会堂</v>
          </cell>
          <cell r="B738" t="str">
            <v>无锡大会堂</v>
          </cell>
          <cell r="C738" t="str">
            <v>无锡大会堂</v>
          </cell>
        </row>
        <row r="739">
          <cell r="A739" t="str">
            <v>无锡蓓蕾影视中心</v>
          </cell>
          <cell r="B739" t="str">
            <v>无锡蓓蕾影视中心</v>
          </cell>
          <cell r="C739" t="str">
            <v>无锡蓓蕾影视中心</v>
          </cell>
        </row>
        <row r="740">
          <cell r="A740" t="str">
            <v>无为县铁山影剧院</v>
          </cell>
          <cell r="B740" t="str">
            <v>无为县铁山影剧院</v>
          </cell>
          <cell r="C740" t="str">
            <v>无为县铁山影剧院</v>
          </cell>
        </row>
        <row r="741">
          <cell r="A741" t="str">
            <v>乌鲁木齐新影皇城影都</v>
          </cell>
          <cell r="B741" t="str">
            <v>乌鲁木齐新影皇城影都</v>
          </cell>
          <cell r="C741" t="str">
            <v>乌鲁木齐新影皇城影都</v>
          </cell>
        </row>
        <row r="742">
          <cell r="A742" t="str">
            <v>乌鲁木齐奥斯卡友好影城</v>
          </cell>
          <cell r="B742" t="str">
            <v>乌鲁木齐奥斯卡友好影城</v>
          </cell>
          <cell r="C742" t="str">
            <v>乌鲁木齐奥斯卡友好影城</v>
          </cell>
        </row>
        <row r="743">
          <cell r="A743" t="str">
            <v>乌鲁木齐奥斯卡友好影城</v>
          </cell>
          <cell r="B743" t="str">
            <v>乌鲁木齐奥斯卡友好影城</v>
          </cell>
          <cell r="C743" t="str">
            <v>乌鲁木齐奥斯卡友好影城</v>
          </cell>
        </row>
        <row r="744">
          <cell r="A744" t="str">
            <v>乌鲁木齐奥斯卡友好影城</v>
          </cell>
          <cell r="B744" t="str">
            <v>乌鲁木齐奥斯卡友好影城</v>
          </cell>
          <cell r="C744" t="str">
            <v>乌鲁木齐奥斯卡友好影城</v>
          </cell>
        </row>
        <row r="745">
          <cell r="A745" t="str">
            <v>乌鲁木齐奥斯卡友好影城</v>
          </cell>
          <cell r="B745" t="str">
            <v>乌鲁木齐奥斯卡友好影城</v>
          </cell>
          <cell r="C745" t="str">
            <v>乌鲁木齐奥斯卡友好影城</v>
          </cell>
        </row>
        <row r="746">
          <cell r="A746" t="str">
            <v>乌鲁木齐奥斯卡友好影城</v>
          </cell>
          <cell r="B746" t="str">
            <v>乌鲁木齐奥斯卡友好影城</v>
          </cell>
          <cell r="C746" t="str">
            <v>乌鲁木齐奥斯卡友好影城</v>
          </cell>
        </row>
        <row r="747">
          <cell r="A747" t="str">
            <v>乌鲁木齐奥斯卡友好影城</v>
          </cell>
          <cell r="B747" t="str">
            <v>乌鲁木齐奥斯卡友好影城</v>
          </cell>
          <cell r="C747" t="str">
            <v>乌鲁木齐奥斯卡友好影城</v>
          </cell>
        </row>
        <row r="748">
          <cell r="A748" t="str">
            <v>乌鲁木齐奥斯卡友好影城</v>
          </cell>
          <cell r="B748" t="str">
            <v>乌鲁木齐奥斯卡友好影城</v>
          </cell>
          <cell r="C748" t="str">
            <v>乌鲁木齐奥斯卡友好影城</v>
          </cell>
        </row>
        <row r="749">
          <cell r="A749" t="str">
            <v>乌兰恰特大剧院</v>
          </cell>
          <cell r="B749" t="str">
            <v>乌兰恰特大剧院</v>
          </cell>
          <cell r="C749" t="str">
            <v>乌兰恰特大剧院</v>
          </cell>
        </row>
        <row r="750">
          <cell r="A750" t="str">
            <v>乌兰察布市大乐明影城</v>
          </cell>
          <cell r="B750" t="str">
            <v>乌兰察布市大乐明影城</v>
          </cell>
          <cell r="C750" t="str">
            <v>乌兰察布市大乐明影城</v>
          </cell>
        </row>
        <row r="751">
          <cell r="A751" t="str">
            <v>乌海天亿影城</v>
          </cell>
          <cell r="B751" t="str">
            <v>乌海天亿影城</v>
          </cell>
          <cell r="C751" t="str">
            <v>乌海天亿影城</v>
          </cell>
        </row>
        <row r="752">
          <cell r="A752" t="str">
            <v>文登银河电影城</v>
          </cell>
          <cell r="B752" t="str">
            <v>文登银河电影城</v>
          </cell>
          <cell r="C752" t="str">
            <v>文登银河电影城</v>
          </cell>
        </row>
        <row r="753">
          <cell r="A753" t="str">
            <v>温州新中国影都</v>
          </cell>
          <cell r="B753" t="str">
            <v>温州新中国影都</v>
          </cell>
          <cell r="C753" t="str">
            <v>温州新中国影都</v>
          </cell>
        </row>
        <row r="754">
          <cell r="A754" t="str">
            <v>温州新中国影都</v>
          </cell>
          <cell r="B754" t="str">
            <v>温州新中国影都</v>
          </cell>
          <cell r="C754" t="str">
            <v>温州新中国影都</v>
          </cell>
        </row>
        <row r="755">
          <cell r="A755" t="str">
            <v>温州新中国影都</v>
          </cell>
          <cell r="B755" t="str">
            <v>温州新中国影都</v>
          </cell>
          <cell r="C755" t="str">
            <v>温州新中国影都</v>
          </cell>
        </row>
        <row r="756">
          <cell r="A756" t="str">
            <v>温州新中国影都</v>
          </cell>
          <cell r="B756" t="str">
            <v>温州新中国影都</v>
          </cell>
          <cell r="C756" t="str">
            <v>温州新中国影都</v>
          </cell>
        </row>
        <row r="757">
          <cell r="A757" t="str">
            <v>温州新中国影都</v>
          </cell>
          <cell r="B757" t="str">
            <v>温州新中国影都</v>
          </cell>
          <cell r="C757" t="str">
            <v>温州新中国影都</v>
          </cell>
        </row>
        <row r="758">
          <cell r="A758" t="str">
            <v>温州新中国影都</v>
          </cell>
          <cell r="B758" t="str">
            <v>温州新中国影都</v>
          </cell>
          <cell r="C758" t="str">
            <v>温州新中国影都</v>
          </cell>
        </row>
        <row r="759">
          <cell r="A759" t="str">
            <v>温州新时代大世界</v>
          </cell>
          <cell r="B759" t="str">
            <v>温州新时代大世界</v>
          </cell>
          <cell r="C759" t="str">
            <v>温州新时代大世界</v>
          </cell>
        </row>
        <row r="760">
          <cell r="A760" t="str">
            <v>温州新时代大世界</v>
          </cell>
          <cell r="B760" t="str">
            <v>温州新时代大世界</v>
          </cell>
          <cell r="C760" t="str">
            <v>温州新时代大世界</v>
          </cell>
        </row>
        <row r="761">
          <cell r="A761" t="str">
            <v>温州新时代大世界</v>
          </cell>
          <cell r="B761" t="str">
            <v>温州新时代大世界</v>
          </cell>
          <cell r="C761" t="str">
            <v>温州新时代大世界</v>
          </cell>
        </row>
        <row r="762">
          <cell r="A762" t="str">
            <v>温州新时代大世界</v>
          </cell>
          <cell r="B762" t="str">
            <v>温州新时代大世界</v>
          </cell>
          <cell r="C762" t="str">
            <v>温州新时代大世界</v>
          </cell>
        </row>
        <row r="763">
          <cell r="A763" t="str">
            <v>温州新时代大世界</v>
          </cell>
          <cell r="B763" t="str">
            <v>温州新时代大世界</v>
          </cell>
          <cell r="C763" t="str">
            <v>温州新时代大世界</v>
          </cell>
        </row>
        <row r="764">
          <cell r="A764" t="str">
            <v>温州新时代大世界</v>
          </cell>
          <cell r="B764" t="str">
            <v>温州新时代大世界</v>
          </cell>
          <cell r="C764" t="str">
            <v>温州新时代大世界</v>
          </cell>
        </row>
        <row r="765">
          <cell r="A765" t="str">
            <v>温州新时代大世界</v>
          </cell>
          <cell r="B765" t="str">
            <v>温州新时代大世界</v>
          </cell>
          <cell r="C765" t="str">
            <v>温州新时代大世界</v>
          </cell>
        </row>
        <row r="766">
          <cell r="A766" t="str">
            <v>温州瑞安光大国际影城</v>
          </cell>
          <cell r="B766" t="str">
            <v>温州瑞安光大国际影城</v>
          </cell>
          <cell r="C766" t="str">
            <v>温州瑞安光大国际影城</v>
          </cell>
        </row>
        <row r="767">
          <cell r="A767" t="str">
            <v>温州瑞安光大国际影城</v>
          </cell>
          <cell r="B767" t="str">
            <v>温州瑞安光大国际影城</v>
          </cell>
          <cell r="C767" t="str">
            <v>温州瑞安光大国际影城</v>
          </cell>
        </row>
        <row r="768">
          <cell r="A768" t="str">
            <v>温州瑞安光大国际影城</v>
          </cell>
          <cell r="B768" t="str">
            <v>温州瑞安光大国际影城</v>
          </cell>
          <cell r="C768" t="str">
            <v>温州瑞安光大国际影城</v>
          </cell>
        </row>
        <row r="769">
          <cell r="A769" t="str">
            <v>温州瑞安光大国际影城</v>
          </cell>
          <cell r="B769" t="str">
            <v>温州瑞安光大国际影城</v>
          </cell>
          <cell r="C769" t="str">
            <v>温州瑞安光大国际影城</v>
          </cell>
        </row>
        <row r="770">
          <cell r="A770" t="str">
            <v>温州凯乐斯影城(大学城店)</v>
          </cell>
          <cell r="B770" t="str">
            <v>温州凯乐斯影城(大学城店)</v>
          </cell>
          <cell r="C770" t="str">
            <v>温州凯乐斯影城(大学城店)</v>
          </cell>
        </row>
        <row r="771">
          <cell r="A771" t="str">
            <v>温州白鹿影城</v>
          </cell>
          <cell r="B771" t="str">
            <v>温州白鹿影城</v>
          </cell>
          <cell r="C771" t="str">
            <v>温州白鹿影城</v>
          </cell>
        </row>
        <row r="772">
          <cell r="A772" t="str">
            <v>温州白鹿影城</v>
          </cell>
          <cell r="B772" t="str">
            <v>温州白鹿影城</v>
          </cell>
          <cell r="C772" t="str">
            <v>温州白鹿影城</v>
          </cell>
        </row>
        <row r="773">
          <cell r="A773" t="str">
            <v>温州白鹿影城</v>
          </cell>
          <cell r="B773" t="str">
            <v>温州白鹿影城</v>
          </cell>
          <cell r="C773" t="str">
            <v>温州白鹿影城</v>
          </cell>
        </row>
        <row r="774">
          <cell r="A774" t="str">
            <v>温江太平洋影城(大学城店)</v>
          </cell>
          <cell r="B774" t="str">
            <v>温江太平洋影城(大学城店)</v>
          </cell>
          <cell r="C774" t="str">
            <v>温江太平洋影城(大学城店)</v>
          </cell>
        </row>
        <row r="775">
          <cell r="A775" t="str">
            <v>魏县飞马数字影视城</v>
          </cell>
          <cell r="B775" t="str">
            <v>魏县飞马数字影视城</v>
          </cell>
          <cell r="C775" t="str">
            <v>魏县飞马数字影视城</v>
          </cell>
        </row>
        <row r="776">
          <cell r="A776" t="str">
            <v>潍坊中影国际影城</v>
          </cell>
          <cell r="B776" t="str">
            <v>潍坊中影国际影城</v>
          </cell>
          <cell r="C776" t="str">
            <v>潍坊中影国际影城</v>
          </cell>
        </row>
        <row r="777">
          <cell r="A777" t="str">
            <v>潍坊中天电影城</v>
          </cell>
          <cell r="B777" t="str">
            <v>潍坊中天电影城</v>
          </cell>
          <cell r="C777" t="str">
            <v>潍坊中天电影城</v>
          </cell>
        </row>
        <row r="778">
          <cell r="A778" t="str">
            <v>潍坊万达国际影城(银座店)</v>
          </cell>
          <cell r="B778" t="str">
            <v>潍坊万达电影城(银座店)</v>
          </cell>
          <cell r="C778" t="str">
            <v>潍坊万达电影城(银座店)</v>
          </cell>
        </row>
        <row r="779">
          <cell r="A779" t="str">
            <v>潍坊世纪泰华环球影城</v>
          </cell>
          <cell r="B779" t="str">
            <v>潍坊世纪泰华环球影城</v>
          </cell>
          <cell r="C779" t="str">
            <v>潍坊世纪泰华环球影城</v>
          </cell>
        </row>
        <row r="780">
          <cell r="A780" t="str">
            <v>潍坊精彩新天地影城</v>
          </cell>
          <cell r="B780" t="str">
            <v>潍坊精彩新天地影城</v>
          </cell>
          <cell r="C780" t="str">
            <v>潍坊精彩新天地影城</v>
          </cell>
        </row>
        <row r="781">
          <cell r="A781" t="str">
            <v>威远庆川电影城</v>
          </cell>
          <cell r="B781" t="str">
            <v>威远庆川电影城</v>
          </cell>
          <cell r="C781" t="str">
            <v>威远庆川电影城</v>
          </cell>
        </row>
        <row r="782">
          <cell r="A782" t="str">
            <v>太平洋电影城(武威店)</v>
          </cell>
          <cell r="B782" t="str">
            <v>太平洋电影城(武威店)</v>
          </cell>
          <cell r="C782" t="str">
            <v>威武太平洋电影城</v>
          </cell>
        </row>
        <row r="783">
          <cell r="A783" t="str">
            <v>威海联通电影城</v>
          </cell>
          <cell r="B783" t="str">
            <v>威海联通电影城</v>
          </cell>
          <cell r="C783" t="str">
            <v>威海联通电影城</v>
          </cell>
        </row>
        <row r="784">
          <cell r="A784" t="str">
            <v>威海横店国际影城</v>
          </cell>
          <cell r="B784" t="str">
            <v>威海横店国际影城</v>
          </cell>
          <cell r="C784" t="str">
            <v>威海横店影视电影城</v>
          </cell>
        </row>
        <row r="785">
          <cell r="A785" t="str">
            <v>威海豪业电影城</v>
          </cell>
          <cell r="B785" t="str">
            <v>威海豪业电影城</v>
          </cell>
          <cell r="C785" t="str">
            <v>威海豪业电影城</v>
          </cell>
        </row>
        <row r="786">
          <cell r="A786" t="str">
            <v>望京星美国际影城</v>
          </cell>
          <cell r="B786" t="str">
            <v>望京星美国际影城</v>
          </cell>
          <cell r="C786" t="str">
            <v>望京星美国际影城</v>
          </cell>
        </row>
        <row r="787">
          <cell r="A787" t="str">
            <v>望京星美国际影城</v>
          </cell>
          <cell r="B787" t="str">
            <v>望京星美国际影城</v>
          </cell>
          <cell r="C787" t="str">
            <v>望京星美国际影城</v>
          </cell>
        </row>
        <row r="788">
          <cell r="A788" t="str">
            <v>望京星美国际影城</v>
          </cell>
          <cell r="B788" t="str">
            <v>望京星美国际影城</v>
          </cell>
          <cell r="C788" t="str">
            <v>望京星美国际影城</v>
          </cell>
        </row>
        <row r="789">
          <cell r="A789" t="str">
            <v>望京星美国际影城</v>
          </cell>
          <cell r="B789" t="str">
            <v>望京星美国际影城</v>
          </cell>
          <cell r="C789" t="str">
            <v>望京星美国际影城</v>
          </cell>
        </row>
        <row r="790">
          <cell r="A790" t="str">
            <v>望京星美国际影城</v>
          </cell>
          <cell r="B790" t="str">
            <v>望京星美国际影城</v>
          </cell>
          <cell r="C790" t="str">
            <v>望京星美国际影城</v>
          </cell>
        </row>
        <row r="791">
          <cell r="A791" t="str">
            <v>望京星美国际影城</v>
          </cell>
          <cell r="B791" t="str">
            <v>望京星美国际影城</v>
          </cell>
          <cell r="C791" t="str">
            <v>望京星美国际影城</v>
          </cell>
        </row>
        <row r="792">
          <cell r="A792" t="str">
            <v>望京星美国际影城</v>
          </cell>
          <cell r="B792" t="str">
            <v>望京星美国际影城</v>
          </cell>
          <cell r="C792" t="str">
            <v>望京星美国际影城</v>
          </cell>
        </row>
        <row r="793">
          <cell r="A793" t="str">
            <v>望都锦绣影城</v>
          </cell>
          <cell r="B793" t="str">
            <v>望都锦绣影城</v>
          </cell>
          <cell r="C793" t="str">
            <v>望都锦绣影城</v>
          </cell>
        </row>
        <row r="794">
          <cell r="A794" t="str">
            <v>旺苍电影院</v>
          </cell>
          <cell r="B794" t="str">
            <v>旺苍电影院</v>
          </cell>
          <cell r="C794" t="str">
            <v>旺苍电影院</v>
          </cell>
        </row>
        <row r="795">
          <cell r="A795" t="str">
            <v>万州三峡影都</v>
          </cell>
          <cell r="B795" t="str">
            <v>万州三峡影都</v>
          </cell>
          <cell r="C795" t="str">
            <v>万州三峡影都</v>
          </cell>
        </row>
        <row r="796">
          <cell r="A796" t="str">
            <v>外高桥娱乐总汇</v>
          </cell>
          <cell r="B796" t="str">
            <v>外高桥娱乐总汇</v>
          </cell>
          <cell r="C796" t="str">
            <v>外高桥娱乐总汇</v>
          </cell>
        </row>
        <row r="797">
          <cell r="A797" t="str">
            <v>瓦房店星感觉影城</v>
          </cell>
          <cell r="B797" t="str">
            <v>瓦房店星感觉影城</v>
          </cell>
          <cell r="C797" t="str">
            <v>瓦房店星感觉影城</v>
          </cell>
        </row>
        <row r="798">
          <cell r="A798" t="str">
            <v>铜陵市人民影城</v>
          </cell>
          <cell r="B798" t="str">
            <v>铜陵市人民影城</v>
          </cell>
          <cell r="C798" t="str">
            <v>铜陵市人民影城</v>
          </cell>
        </row>
        <row r="799">
          <cell r="A799" t="str">
            <v>铜梁图书馆影城</v>
          </cell>
          <cell r="B799" t="str">
            <v>铜梁图书馆影城</v>
          </cell>
          <cell r="C799" t="str">
            <v>铜梁图书馆影城</v>
          </cell>
        </row>
        <row r="800">
          <cell r="A800" t="str">
            <v>桐乡电影世界</v>
          </cell>
          <cell r="B800" t="str">
            <v>桐乡电影世界</v>
          </cell>
          <cell r="C800" t="str">
            <v>桐乡电影世界</v>
          </cell>
        </row>
        <row r="801">
          <cell r="A801" t="str">
            <v>桐庐时代电影大世界</v>
          </cell>
          <cell r="B801" t="str">
            <v>桐庐时代电影大世界</v>
          </cell>
          <cell r="C801" t="str">
            <v>桐庐时代电影大世界</v>
          </cell>
        </row>
        <row r="802">
          <cell r="A802" t="str">
            <v>通州区电影院</v>
          </cell>
          <cell r="B802" t="str">
            <v>通州区电影院</v>
          </cell>
          <cell r="C802" t="str">
            <v>通州区电影院</v>
          </cell>
        </row>
        <row r="803">
          <cell r="A803" t="str">
            <v>通州区电影院</v>
          </cell>
          <cell r="B803" t="str">
            <v>通州区电影院</v>
          </cell>
          <cell r="C803" t="str">
            <v>通州区电影院</v>
          </cell>
        </row>
        <row r="804">
          <cell r="A804" t="str">
            <v>通州区电影院</v>
          </cell>
          <cell r="B804" t="str">
            <v>通州区电影院</v>
          </cell>
          <cell r="C804" t="str">
            <v>通州区电影院</v>
          </cell>
        </row>
        <row r="805">
          <cell r="A805" t="str">
            <v>通化市今典影城</v>
          </cell>
          <cell r="B805" t="str">
            <v>通化市今典影城</v>
          </cell>
          <cell r="C805" t="str">
            <v>通化市今典影城</v>
          </cell>
        </row>
        <row r="806">
          <cell r="A806" t="str">
            <v>通化市今典影城</v>
          </cell>
          <cell r="B806" t="str">
            <v>通化市今典影城</v>
          </cell>
          <cell r="C806" t="str">
            <v>通化市今典影城</v>
          </cell>
        </row>
        <row r="807">
          <cell r="A807" t="str">
            <v>通程电影城</v>
          </cell>
          <cell r="B807" t="str">
            <v>通程电影城</v>
          </cell>
          <cell r="C807" t="str">
            <v>通程电影城</v>
          </cell>
        </row>
        <row r="808">
          <cell r="A808" t="str">
            <v>庭州影院</v>
          </cell>
          <cell r="B808" t="str">
            <v>庭州影院</v>
          </cell>
          <cell r="C808" t="str">
            <v>庭州影院</v>
          </cell>
        </row>
        <row r="809">
          <cell r="A809" t="str">
            <v>铁岭大戏院</v>
          </cell>
          <cell r="B809" t="str">
            <v>铁岭大戏院</v>
          </cell>
          <cell r="C809" t="str">
            <v>铁岭大戏院</v>
          </cell>
        </row>
        <row r="810">
          <cell r="A810" t="str">
            <v>天影滨湖国际影城</v>
          </cell>
          <cell r="B810" t="str">
            <v>天影滨湖国际影城</v>
          </cell>
          <cell r="C810" t="str">
            <v>天影滨湖国际影城</v>
          </cell>
        </row>
        <row r="811">
          <cell r="A811" t="str">
            <v>天水太平洋电影城</v>
          </cell>
          <cell r="B811" t="str">
            <v>天水太平洋电影城</v>
          </cell>
          <cell r="C811" t="str">
            <v>天水太平洋电影城</v>
          </cell>
        </row>
        <row r="812">
          <cell r="A812" t="str">
            <v>天山影业友好影城</v>
          </cell>
          <cell r="B812" t="str">
            <v>天山影业友好影城</v>
          </cell>
          <cell r="C812" t="str">
            <v>天山影业友好影城</v>
          </cell>
        </row>
        <row r="813">
          <cell r="A813" t="str">
            <v>天山影城(博乐店)</v>
          </cell>
          <cell r="B813" t="str">
            <v>天山影城(博乐店)</v>
          </cell>
          <cell r="C813" t="str">
            <v>天山影城(天山店)</v>
          </cell>
        </row>
        <row r="814">
          <cell r="A814" t="str">
            <v>天山影城(嘉禾园店)</v>
          </cell>
          <cell r="B814" t="str">
            <v>天山影城(嘉禾园店)</v>
          </cell>
          <cell r="C814" t="str">
            <v>天山影城(嘉禾园店)</v>
          </cell>
        </row>
        <row r="815">
          <cell r="A815" t="str">
            <v>天津左岸国际影城</v>
          </cell>
          <cell r="B815" t="str">
            <v>天津左岸国际影城</v>
          </cell>
          <cell r="C815" t="str">
            <v>天津左岸国际影城</v>
          </cell>
        </row>
        <row r="816">
          <cell r="A816" t="str">
            <v>天津中影国际影城(津湾店)</v>
          </cell>
          <cell r="B816" t="str">
            <v>天津中影国际影城(津湾店)</v>
          </cell>
          <cell r="C816" t="str">
            <v>天津中影国际影城(津湾店)</v>
          </cell>
        </row>
        <row r="817">
          <cell r="A817" t="str">
            <v>天津中影国际影城(津湾店)</v>
          </cell>
          <cell r="B817" t="str">
            <v>天津中影国际影城(津湾店)</v>
          </cell>
          <cell r="C817" t="str">
            <v>天津中影国际影城(津湾店)</v>
          </cell>
        </row>
        <row r="818">
          <cell r="A818" t="str">
            <v>天津中影国际影城(津湾店)</v>
          </cell>
          <cell r="B818" t="str">
            <v>天津中影国际影城(津湾店)</v>
          </cell>
          <cell r="C818" t="str">
            <v>天津中影国际影城(津湾店)</v>
          </cell>
        </row>
        <row r="819">
          <cell r="A819" t="str">
            <v>天津中影国际影城(津湾店)</v>
          </cell>
          <cell r="B819" t="str">
            <v>天津中影国际影城(津湾店)</v>
          </cell>
          <cell r="C819" t="str">
            <v>天津中影国际影城(津湾店)</v>
          </cell>
        </row>
        <row r="820">
          <cell r="A820" t="str">
            <v>天津中影国际影城(津湾店)</v>
          </cell>
          <cell r="B820" t="str">
            <v>天津中影国际影城(津湾店)</v>
          </cell>
          <cell r="C820" t="str">
            <v>天津中影国际影城(津湾店)</v>
          </cell>
        </row>
        <row r="821">
          <cell r="A821" t="str">
            <v>天津中影国际影城(津湾店)</v>
          </cell>
          <cell r="B821" t="str">
            <v>天津中影国际影城(津湾店)</v>
          </cell>
          <cell r="C821" t="str">
            <v>天津中影国际影城(津湾店)</v>
          </cell>
        </row>
        <row r="822">
          <cell r="A822" t="str">
            <v>天津长城新天地3D影院</v>
          </cell>
          <cell r="B822" t="str">
            <v>天津长城新天地3D影院</v>
          </cell>
          <cell r="C822" t="str">
            <v>天津长城新天地3D影院</v>
          </cell>
        </row>
        <row r="823">
          <cell r="A823" t="str">
            <v>天津延安影剧院</v>
          </cell>
          <cell r="B823" t="str">
            <v>天津延安影剧院</v>
          </cell>
          <cell r="C823" t="str">
            <v>天津延安影剧院</v>
          </cell>
        </row>
        <row r="824">
          <cell r="A824" t="str">
            <v>天津星美国际影城(中山门店)</v>
          </cell>
          <cell r="B824" t="str">
            <v>天津星美国际影城(中山门店)</v>
          </cell>
          <cell r="C824" t="str">
            <v>天津星美国际影城(中山门店)</v>
          </cell>
        </row>
        <row r="825">
          <cell r="A825" t="str">
            <v>天津文投国际影城</v>
          </cell>
          <cell r="B825" t="str">
            <v>天津文投国际影城</v>
          </cell>
          <cell r="C825" t="str">
            <v>天津文投国际影城</v>
          </cell>
        </row>
        <row r="826">
          <cell r="A826" t="str">
            <v>天津万达国际影城(南开三马路店)</v>
          </cell>
          <cell r="B826" t="str">
            <v>天津万达电影城(南开三马路店)</v>
          </cell>
          <cell r="C826" t="str">
            <v>天津万达电影城(南开三马路店)</v>
          </cell>
        </row>
        <row r="827">
          <cell r="A827" t="str">
            <v>天津万达国际影城(南开三马路店)</v>
          </cell>
          <cell r="B827" t="str">
            <v>天津万达电影城(南开三马路店)</v>
          </cell>
          <cell r="C827" t="str">
            <v>天津万达电影城(南开三马路店)</v>
          </cell>
        </row>
        <row r="828">
          <cell r="A828" t="str">
            <v>天津万达国际影城(南开三马路店)</v>
          </cell>
          <cell r="B828" t="str">
            <v>天津万达电影城(南开三马路店)</v>
          </cell>
          <cell r="C828" t="str">
            <v>天津万达电影城(南开三马路店)</v>
          </cell>
        </row>
        <row r="829">
          <cell r="A829" t="str">
            <v>天津万达国际影城(金街店)</v>
          </cell>
          <cell r="B829" t="str">
            <v>天津万达电影城(金街店)</v>
          </cell>
          <cell r="C829" t="str">
            <v>天津万达电影城(金街店)</v>
          </cell>
        </row>
        <row r="830">
          <cell r="A830" t="str">
            <v>天津万达国际影城(金街店)</v>
          </cell>
          <cell r="B830" t="str">
            <v>天津万达电影城(金街店)</v>
          </cell>
          <cell r="C830" t="str">
            <v>天津万达电影城(金街店)</v>
          </cell>
        </row>
        <row r="831">
          <cell r="A831" t="str">
            <v>天津万达国际影城(金街店)</v>
          </cell>
          <cell r="B831" t="str">
            <v>天津万达电影城(金街店)</v>
          </cell>
          <cell r="C831" t="str">
            <v>天津万达电影城(金街店)</v>
          </cell>
        </row>
        <row r="832">
          <cell r="A832" t="str">
            <v>天津万达国际影城(金街店)</v>
          </cell>
          <cell r="B832" t="str">
            <v>天津万达电影城(金街店)</v>
          </cell>
          <cell r="C832" t="str">
            <v>天津万达电影城(金街店)</v>
          </cell>
        </row>
        <row r="833">
          <cell r="A833" t="str">
            <v>天津万达国际影城(金街店)</v>
          </cell>
          <cell r="B833" t="str">
            <v>天津万达电影城(金街店)</v>
          </cell>
          <cell r="C833" t="str">
            <v>天津万达电影城(金街店)</v>
          </cell>
        </row>
        <row r="834">
          <cell r="A834" t="str">
            <v>天津万达国际影城(金街店)</v>
          </cell>
          <cell r="B834" t="str">
            <v>天津万达电影城(金街店)</v>
          </cell>
          <cell r="C834" t="str">
            <v>天津万达电影城(金街店)</v>
          </cell>
        </row>
        <row r="835">
          <cell r="A835" t="str">
            <v>天津万达国际影城(金街店)</v>
          </cell>
          <cell r="B835" t="str">
            <v>天津万达电影城(金街店)</v>
          </cell>
          <cell r="C835" t="str">
            <v>天津万达电影城(金街店)</v>
          </cell>
        </row>
        <row r="836">
          <cell r="A836" t="str">
            <v>天津万达国际影城(河东店)</v>
          </cell>
          <cell r="B836" t="str">
            <v>天津万达电影城(河东店)</v>
          </cell>
          <cell r="C836" t="str">
            <v>天津万达电影城(河东店)</v>
          </cell>
        </row>
        <row r="837">
          <cell r="A837" t="str">
            <v>天津万达国际影城(河东店)</v>
          </cell>
          <cell r="B837" t="str">
            <v>天津万达电影城(河东店)</v>
          </cell>
          <cell r="C837" t="str">
            <v>天津万达电影城(河东店)</v>
          </cell>
        </row>
        <row r="838">
          <cell r="A838" t="str">
            <v>天津万达国际影城(河东店)</v>
          </cell>
          <cell r="B838" t="str">
            <v>天津万达电影城(河东店)</v>
          </cell>
          <cell r="C838" t="str">
            <v>天津万达电影城(河东店)</v>
          </cell>
        </row>
        <row r="839">
          <cell r="A839" t="str">
            <v>天津万达国际影城(河东店)</v>
          </cell>
          <cell r="B839" t="str">
            <v>天津万达电影城(河东店)</v>
          </cell>
          <cell r="C839" t="str">
            <v>天津万达电影城(河东店)</v>
          </cell>
        </row>
        <row r="840">
          <cell r="A840" t="str">
            <v>天津万达国际影城(河东店)</v>
          </cell>
          <cell r="B840" t="str">
            <v>天津万达电影城(河东店)</v>
          </cell>
          <cell r="C840" t="str">
            <v>天津万达电影城(河东店)</v>
          </cell>
        </row>
        <row r="841">
          <cell r="A841" t="str">
            <v>天津万达国际影城(河东店)</v>
          </cell>
          <cell r="B841" t="str">
            <v>天津万达电影城(河东店)</v>
          </cell>
          <cell r="C841" t="str">
            <v>天津万达电影城(河东店)</v>
          </cell>
        </row>
        <row r="842">
          <cell r="A842" t="str">
            <v>天津万达国际影城(河东店)</v>
          </cell>
          <cell r="B842" t="str">
            <v>天津万达电影城(河东店)</v>
          </cell>
          <cell r="C842" t="str">
            <v>天津万达电影城(河东店)</v>
          </cell>
        </row>
        <row r="843">
          <cell r="A843" t="str">
            <v>天津湾星美国际影城</v>
          </cell>
          <cell r="B843" t="str">
            <v>天津湾星美国际影城</v>
          </cell>
          <cell r="C843" t="str">
            <v>天津湾星美国际影城</v>
          </cell>
        </row>
        <row r="844">
          <cell r="A844" t="str">
            <v>天津天影龙云国际影城</v>
          </cell>
          <cell r="B844" t="str">
            <v>天津天影龙云国际影城</v>
          </cell>
          <cell r="C844" t="str">
            <v>天津天影龙云国际影城</v>
          </cell>
        </row>
        <row r="845">
          <cell r="A845" t="str">
            <v>天津天影朗香国际影城</v>
          </cell>
          <cell r="B845" t="str">
            <v>天津天影朗香国际影城</v>
          </cell>
          <cell r="C845" t="str">
            <v>天津天影朗香国际影城</v>
          </cell>
        </row>
        <row r="846">
          <cell r="A846" t="str">
            <v>天津塘沽大剧院</v>
          </cell>
          <cell r="B846" t="str">
            <v>天津塘沽大剧院</v>
          </cell>
          <cell r="C846" t="str">
            <v>天津塘沽大剧院</v>
          </cell>
        </row>
        <row r="847">
          <cell r="A847" t="str">
            <v>天津市麦田数字影城</v>
          </cell>
          <cell r="B847" t="str">
            <v>天津市麦田数字影城</v>
          </cell>
          <cell r="C847" t="str">
            <v>天津市麦田数字影城</v>
          </cell>
        </row>
        <row r="848">
          <cell r="A848" t="str">
            <v>天津瑞景横店电影城</v>
          </cell>
          <cell r="B848" t="str">
            <v>天津瑞景横店影视电影城</v>
          </cell>
          <cell r="C848" t="str">
            <v>天津瑞景横店影视电影城</v>
          </cell>
        </row>
        <row r="849">
          <cell r="A849" t="str">
            <v>天津津南电影城</v>
          </cell>
          <cell r="B849" t="str">
            <v>天津津南电影城</v>
          </cell>
          <cell r="C849" t="str">
            <v>天津津南电影城</v>
          </cell>
        </row>
        <row r="850">
          <cell r="A850" t="str">
            <v>天津金逸国际影城(西岸店)</v>
          </cell>
          <cell r="B850" t="str">
            <v>天津金逸国际影城(西岸店)</v>
          </cell>
          <cell r="C850" t="str">
            <v>天津金逸国际影城(西岸店)</v>
          </cell>
        </row>
        <row r="851">
          <cell r="A851" t="str">
            <v>天津鸿泰影城</v>
          </cell>
          <cell r="B851" t="str">
            <v>天津鸿泰影城</v>
          </cell>
          <cell r="C851" t="str">
            <v>天津鸿泰影城</v>
          </cell>
        </row>
        <row r="852">
          <cell r="A852" t="str">
            <v>天津鸿泰影城</v>
          </cell>
          <cell r="B852" t="str">
            <v>天津鸿泰影城</v>
          </cell>
          <cell r="C852" t="str">
            <v>天津鸿泰影城</v>
          </cell>
        </row>
        <row r="853">
          <cell r="A853" t="str">
            <v>天津鸿泰影城</v>
          </cell>
          <cell r="B853" t="str">
            <v>天津鸿泰影城</v>
          </cell>
          <cell r="C853" t="str">
            <v>天津鸿泰影城</v>
          </cell>
        </row>
        <row r="854">
          <cell r="A854" t="str">
            <v>天津鸿泰影城</v>
          </cell>
          <cell r="B854" t="str">
            <v>天津鸿泰影城</v>
          </cell>
          <cell r="C854" t="str">
            <v>天津鸿泰影城</v>
          </cell>
        </row>
        <row r="855">
          <cell r="A855" t="str">
            <v>天津鸿泰影城</v>
          </cell>
          <cell r="B855" t="str">
            <v>天津鸿泰影城</v>
          </cell>
          <cell r="C855" t="str">
            <v>天津鸿泰影城</v>
          </cell>
        </row>
        <row r="856">
          <cell r="A856" t="str">
            <v>天津鸿泰影城</v>
          </cell>
          <cell r="B856" t="str">
            <v>天津鸿泰影城</v>
          </cell>
          <cell r="C856" t="str">
            <v>天津鸿泰影城</v>
          </cell>
        </row>
        <row r="857">
          <cell r="A857" t="str">
            <v>天津和平电影院</v>
          </cell>
          <cell r="B857" t="str">
            <v>天津和平电影院</v>
          </cell>
          <cell r="C857" t="str">
            <v>天津和平电影院</v>
          </cell>
        </row>
        <row r="858">
          <cell r="A858" t="str">
            <v>天津芳雅影城</v>
          </cell>
          <cell r="B858" t="str">
            <v>天津芳雅影城</v>
          </cell>
          <cell r="C858" t="str">
            <v>天津芳雅影城</v>
          </cell>
        </row>
        <row r="859">
          <cell r="A859" t="str">
            <v>天津博纳国际影城(七向街店)</v>
          </cell>
          <cell r="B859" t="str">
            <v>天津博纳国际影城(七向街店)</v>
          </cell>
          <cell r="C859" t="str">
            <v>天津博纳国际影城(七向街店)</v>
          </cell>
        </row>
        <row r="860">
          <cell r="A860" t="str">
            <v>天津奥城金逸影院(鞍山西道店)</v>
          </cell>
          <cell r="B860" t="str">
            <v>天津奥城金逸影院(鞍山西道店)</v>
          </cell>
          <cell r="C860" t="str">
            <v>天津奥城金逸影院(鞍山西道店)</v>
          </cell>
        </row>
        <row r="861">
          <cell r="A861" t="str">
            <v>天津奥城金逸影院(鞍山西道店)</v>
          </cell>
          <cell r="B861" t="str">
            <v>天津奥城金逸影院(鞍山西道店)</v>
          </cell>
          <cell r="C861" t="str">
            <v>天津奥城金逸影院(鞍山西道店)</v>
          </cell>
        </row>
        <row r="862">
          <cell r="A862" t="str">
            <v>天津奥城金逸影院(鞍山西道店)</v>
          </cell>
          <cell r="B862" t="str">
            <v>天津奥城金逸影院(鞍山西道店)</v>
          </cell>
          <cell r="C862" t="str">
            <v>天津奥城金逸影院(鞍山西道店)</v>
          </cell>
        </row>
        <row r="863">
          <cell r="A863" t="str">
            <v>天津奥城金逸电影院</v>
          </cell>
          <cell r="B863" t="str">
            <v>天津奥城金逸电影院</v>
          </cell>
          <cell r="C863" t="str">
            <v>天津奥城金逸电影院</v>
          </cell>
        </row>
        <row r="864">
          <cell r="A864" t="str">
            <v>天津奥城金逸电影院</v>
          </cell>
          <cell r="B864" t="str">
            <v>天津奥城金逸电影院</v>
          </cell>
          <cell r="C864" t="str">
            <v>天津奥城金逸电影院</v>
          </cell>
        </row>
        <row r="865">
          <cell r="A865" t="str">
            <v>天津奥城金逸电影院</v>
          </cell>
          <cell r="B865" t="str">
            <v>天津奥城金逸电影院</v>
          </cell>
          <cell r="C865" t="str">
            <v>天津奥城金逸电影院</v>
          </cell>
        </row>
        <row r="866">
          <cell r="A866" t="str">
            <v>天津奥城金逸电影院</v>
          </cell>
          <cell r="B866" t="str">
            <v>天津奥城金逸电影院</v>
          </cell>
          <cell r="C866" t="str">
            <v>天津奥城金逸电影院</v>
          </cell>
        </row>
        <row r="867">
          <cell r="A867" t="str">
            <v>天津奥城金逸电影院</v>
          </cell>
          <cell r="B867" t="str">
            <v>天津奥城金逸电影院</v>
          </cell>
          <cell r="C867" t="str">
            <v>天津奥城金逸电影院</v>
          </cell>
        </row>
        <row r="868">
          <cell r="A868" t="str">
            <v>天津奥城金逸电影院</v>
          </cell>
          <cell r="B868" t="str">
            <v>天津奥城金逸电影院</v>
          </cell>
          <cell r="C868" t="str">
            <v>天津奥城金逸电影院</v>
          </cell>
        </row>
        <row r="869">
          <cell r="A869" t="str">
            <v>天津奥城金逸电影院</v>
          </cell>
          <cell r="B869" t="str">
            <v>天津奥城金逸电影院</v>
          </cell>
          <cell r="C869" t="str">
            <v>天津奥城金逸电影院</v>
          </cell>
        </row>
        <row r="870">
          <cell r="A870" t="str">
            <v>天津CGV永旺影院</v>
          </cell>
          <cell r="B870" t="str">
            <v>天津CGV永旺影院</v>
          </cell>
          <cell r="C870" t="str">
            <v>天津CGV永旺影院</v>
          </cell>
        </row>
        <row r="871">
          <cell r="A871" t="str">
            <v>天津CGV永旺影院</v>
          </cell>
          <cell r="B871" t="str">
            <v>天津CGV永旺影院</v>
          </cell>
          <cell r="C871" t="str">
            <v>天津CGV永旺影院</v>
          </cell>
        </row>
        <row r="872">
          <cell r="A872" t="str">
            <v>CGV星星国际影城(天津东马路店)</v>
          </cell>
          <cell r="B872" t="str">
            <v>CGV星星国际影城(天津东马路店)</v>
          </cell>
          <cell r="C872" t="str">
            <v>天津CGV星星国际影城(东马路店)</v>
          </cell>
        </row>
        <row r="873">
          <cell r="A873" t="str">
            <v>CGV星星国际影城(滨海永旺店)</v>
          </cell>
          <cell r="B873" t="str">
            <v>CGV星星国际影城(滨海永旺店)</v>
          </cell>
          <cell r="C873" t="str">
            <v>天津CGV星星国际影城(滨海永旺店)</v>
          </cell>
        </row>
        <row r="874">
          <cell r="A874" t="str">
            <v>CGV星星国际影城(滨海永旺店)</v>
          </cell>
          <cell r="B874" t="str">
            <v>CGV星星国际影城(滨海永旺店)</v>
          </cell>
          <cell r="C874" t="str">
            <v>天津CGV星星国际影城(滨海永旺店)</v>
          </cell>
        </row>
        <row r="875">
          <cell r="A875" t="str">
            <v>天汇影城</v>
          </cell>
          <cell r="B875" t="str">
            <v>天汇影城</v>
          </cell>
          <cell r="C875" t="str">
            <v>天汇影城</v>
          </cell>
        </row>
        <row r="876">
          <cell r="A876" t="str">
            <v>滕州市华汇购物广场影城</v>
          </cell>
          <cell r="B876" t="str">
            <v>滕州市华汇购物广场影城</v>
          </cell>
          <cell r="C876" t="str">
            <v>滕州市华汇购物广场影城</v>
          </cell>
        </row>
        <row r="877">
          <cell r="A877" t="str">
            <v>滕州剧院</v>
          </cell>
          <cell r="B877" t="str">
            <v>滕州剧院</v>
          </cell>
          <cell r="C877" t="str">
            <v>滕州剧院</v>
          </cell>
        </row>
        <row r="878">
          <cell r="A878" t="str">
            <v>桃源县漳江影城</v>
          </cell>
          <cell r="B878" t="str">
            <v>桃源县漳江影城</v>
          </cell>
          <cell r="C878" t="str">
            <v>桃源县漳江影城</v>
          </cell>
        </row>
        <row r="879">
          <cell r="A879" t="str">
            <v>唐县新视觉影城</v>
          </cell>
          <cell r="B879" t="str">
            <v>唐县新视觉影城</v>
          </cell>
          <cell r="C879" t="str">
            <v>唐县新视觉影城</v>
          </cell>
        </row>
        <row r="880">
          <cell r="A880" t="str">
            <v>唐山银兴百老汇影城</v>
          </cell>
          <cell r="B880" t="str">
            <v>唐山银兴百老汇影城</v>
          </cell>
          <cell r="C880" t="str">
            <v>唐山银兴百老汇影城</v>
          </cell>
        </row>
        <row r="881">
          <cell r="A881" t="str">
            <v>唐山银兴百老汇影城</v>
          </cell>
          <cell r="B881" t="str">
            <v>唐山银兴百老汇影城</v>
          </cell>
          <cell r="C881" t="str">
            <v>唐山银兴百老汇影城</v>
          </cell>
        </row>
        <row r="882">
          <cell r="A882" t="str">
            <v>唐山银兴百老汇影城</v>
          </cell>
          <cell r="B882" t="str">
            <v>唐山银兴百老汇影城</v>
          </cell>
          <cell r="C882" t="str">
            <v>唐山银兴百老汇影城</v>
          </cell>
        </row>
        <row r="883">
          <cell r="A883" t="str">
            <v>唐山银兴百老汇影城</v>
          </cell>
          <cell r="B883" t="str">
            <v>唐山银兴百老汇影城</v>
          </cell>
          <cell r="C883" t="str">
            <v>唐山银兴百老汇影城</v>
          </cell>
        </row>
        <row r="884">
          <cell r="A884" t="str">
            <v>唐山银兴百老汇影城</v>
          </cell>
          <cell r="B884" t="str">
            <v>唐山银兴百老汇影城</v>
          </cell>
          <cell r="C884" t="str">
            <v>唐山银兴百老汇影城</v>
          </cell>
        </row>
        <row r="885">
          <cell r="A885" t="str">
            <v>唐山银兴百老汇影城</v>
          </cell>
          <cell r="B885" t="str">
            <v>唐山银兴百老汇影城</v>
          </cell>
          <cell r="C885" t="str">
            <v>唐山银兴百老汇影城</v>
          </cell>
        </row>
        <row r="886">
          <cell r="A886" t="str">
            <v>唐山银兴百老汇影城</v>
          </cell>
          <cell r="B886" t="str">
            <v>唐山银兴百老汇影城</v>
          </cell>
          <cell r="C886" t="str">
            <v>唐山银兴百老汇影城</v>
          </cell>
        </row>
        <row r="887">
          <cell r="A887" t="str">
            <v>唐山开平数字影院</v>
          </cell>
          <cell r="B887" t="str">
            <v>唐山开平数字影院</v>
          </cell>
          <cell r="C887" t="str">
            <v>唐山开平数字影院</v>
          </cell>
        </row>
        <row r="888">
          <cell r="A888" t="str">
            <v>唐山丰南区影城</v>
          </cell>
          <cell r="B888" t="str">
            <v>唐山丰南区影城</v>
          </cell>
          <cell r="C888" t="str">
            <v>唐山丰南区影城</v>
          </cell>
        </row>
        <row r="889">
          <cell r="A889" t="str">
            <v>泰州横店影视电影城</v>
          </cell>
          <cell r="B889" t="str">
            <v>泰州横店影视电影城</v>
          </cell>
          <cell r="C889" t="str">
            <v>泰州横店影视电影城</v>
          </cell>
        </row>
        <row r="890">
          <cell r="A890" t="str">
            <v>泰州横店影视电影城</v>
          </cell>
          <cell r="B890" t="str">
            <v>泰州横店影视电影城</v>
          </cell>
          <cell r="C890" t="str">
            <v>泰州横店影视电影城</v>
          </cell>
        </row>
        <row r="891">
          <cell r="A891" t="str">
            <v>泰安先锋电影城</v>
          </cell>
          <cell r="B891" t="str">
            <v>泰安先锋电影城</v>
          </cell>
          <cell r="C891" t="str">
            <v>泰安先锋电影城</v>
          </cell>
        </row>
        <row r="892">
          <cell r="A892" t="str">
            <v>泰安泰山剧院</v>
          </cell>
          <cell r="B892" t="str">
            <v>泰安泰山剧院</v>
          </cell>
          <cell r="C892" t="str">
            <v>泰安泰山剧院</v>
          </cell>
        </row>
        <row r="893">
          <cell r="A893" t="str">
            <v>鲁信影城(泰安银泰中心店)</v>
          </cell>
          <cell r="B893" t="str">
            <v>鲁信影城(泰安银泰中心店)</v>
          </cell>
          <cell r="C893" t="str">
            <v>泰安鲁信影城(银泰中心店)</v>
          </cell>
        </row>
        <row r="894">
          <cell r="A894" t="str">
            <v>泰安横店电影城</v>
          </cell>
          <cell r="B894" t="str">
            <v>泰安横店影视电影城</v>
          </cell>
          <cell r="C894" t="str">
            <v>泰安横店影视电影城</v>
          </cell>
        </row>
        <row r="895">
          <cell r="A895" t="str">
            <v>太原影都</v>
          </cell>
          <cell r="B895" t="str">
            <v>太原影都</v>
          </cell>
          <cell r="C895" t="str">
            <v>太原影都</v>
          </cell>
        </row>
        <row r="896">
          <cell r="A896" t="str">
            <v>太原影都</v>
          </cell>
          <cell r="B896" t="str">
            <v>太原影都</v>
          </cell>
          <cell r="C896" t="str">
            <v>太原影都</v>
          </cell>
        </row>
        <row r="897">
          <cell r="A897" t="str">
            <v>太原星美美特好影城</v>
          </cell>
          <cell r="B897" t="str">
            <v>太原星美美特好影城</v>
          </cell>
          <cell r="C897" t="str">
            <v>太原星美美特好影城</v>
          </cell>
        </row>
        <row r="898">
          <cell r="A898" t="str">
            <v>太原新影都</v>
          </cell>
          <cell r="B898" t="str">
            <v>太原新影都</v>
          </cell>
          <cell r="C898" t="str">
            <v>太原新影都</v>
          </cell>
        </row>
        <row r="899">
          <cell r="A899" t="str">
            <v>太原新影都</v>
          </cell>
          <cell r="B899" t="str">
            <v>太原新影都</v>
          </cell>
          <cell r="C899" t="str">
            <v>太原新影都</v>
          </cell>
        </row>
        <row r="900">
          <cell r="A900" t="str">
            <v>太原新影都</v>
          </cell>
          <cell r="B900" t="str">
            <v>太原新影都</v>
          </cell>
          <cell r="C900" t="str">
            <v>太原新影都</v>
          </cell>
        </row>
        <row r="901">
          <cell r="A901" t="str">
            <v>太原新影都</v>
          </cell>
          <cell r="B901" t="str">
            <v>太原新影都</v>
          </cell>
          <cell r="C901" t="str">
            <v>太原新影都</v>
          </cell>
        </row>
        <row r="902">
          <cell r="A902" t="str">
            <v>太原新影都</v>
          </cell>
          <cell r="B902" t="str">
            <v>太原新影都</v>
          </cell>
          <cell r="C902" t="str">
            <v>太原新影都</v>
          </cell>
        </row>
        <row r="903">
          <cell r="A903" t="str">
            <v>太原新影都</v>
          </cell>
          <cell r="B903" t="str">
            <v>太原新影都</v>
          </cell>
          <cell r="C903" t="str">
            <v>太原新影都</v>
          </cell>
        </row>
        <row r="904">
          <cell r="A904" t="str">
            <v>太原新影都</v>
          </cell>
          <cell r="B904" t="str">
            <v>太原新影都</v>
          </cell>
          <cell r="C904" t="str">
            <v>太原新影都</v>
          </cell>
        </row>
        <row r="905">
          <cell r="A905" t="str">
            <v>太原市长风剧场</v>
          </cell>
          <cell r="B905" t="str">
            <v>太原市长风剧场</v>
          </cell>
          <cell r="C905" t="str">
            <v>太原市长风剧场</v>
          </cell>
        </row>
        <row r="906">
          <cell r="A906" t="str">
            <v>太原市尖草坪文化活动中心影城</v>
          </cell>
          <cell r="B906" t="str">
            <v>太原市尖草坪文化活动中心影城</v>
          </cell>
          <cell r="C906" t="str">
            <v>太原市尖草坪文化活动中心影城</v>
          </cell>
        </row>
        <row r="907">
          <cell r="A907" t="str">
            <v>太原金逸国际影城(北美店)</v>
          </cell>
          <cell r="B907" t="str">
            <v>太原金逸国际影城(北美店)</v>
          </cell>
          <cell r="C907" t="str">
            <v>太原金逸国际影城(北美店)</v>
          </cell>
        </row>
        <row r="908">
          <cell r="A908" t="str">
            <v>太原解放数码影院</v>
          </cell>
          <cell r="B908" t="str">
            <v>太原解放数码影院</v>
          </cell>
          <cell r="C908" t="str">
            <v>太原解放数码影院</v>
          </cell>
        </row>
        <row r="909">
          <cell r="A909" t="str">
            <v>太原解放数码影院</v>
          </cell>
          <cell r="B909" t="str">
            <v>太原解放数码影院</v>
          </cell>
          <cell r="C909" t="str">
            <v>太原解放数码影院</v>
          </cell>
        </row>
        <row r="910">
          <cell r="A910" t="str">
            <v>太原横店影视电影城(王府井店)</v>
          </cell>
          <cell r="B910" t="str">
            <v>太原横店影视电影城(王府井店)</v>
          </cell>
          <cell r="C910" t="str">
            <v>太原横店影视电影城(王府井店)</v>
          </cell>
        </row>
        <row r="911">
          <cell r="A911" t="str">
            <v>太原横店影视电影城(同至人店)</v>
          </cell>
          <cell r="B911" t="str">
            <v>太原横店影视电影城(同至人店)</v>
          </cell>
          <cell r="C911" t="str">
            <v>太原横店影视电影城(同至人店)</v>
          </cell>
        </row>
        <row r="912">
          <cell r="A912" t="str">
            <v>太原横店影视电影城</v>
          </cell>
          <cell r="B912" t="str">
            <v>太原横店影视电影城</v>
          </cell>
          <cell r="C912" t="str">
            <v>太原横店影视电影城</v>
          </cell>
        </row>
        <row r="913">
          <cell r="A913" t="str">
            <v>太原横店影视电影城</v>
          </cell>
          <cell r="B913" t="str">
            <v>太原横店影视电影城</v>
          </cell>
          <cell r="C913" t="str">
            <v>太原横店影视电影城</v>
          </cell>
        </row>
        <row r="914">
          <cell r="A914" t="str">
            <v>太原横店影视电影城</v>
          </cell>
          <cell r="B914" t="str">
            <v>太原横店影视电影城</v>
          </cell>
          <cell r="C914" t="str">
            <v>太原横店影视电影城</v>
          </cell>
        </row>
        <row r="915">
          <cell r="A915" t="str">
            <v>太原横店影城(贵都店)</v>
          </cell>
          <cell r="B915" t="str">
            <v>太原横店影城(贵都店)</v>
          </cell>
          <cell r="C915" t="str">
            <v>太原横店影城(贵都店)</v>
          </cell>
        </row>
        <row r="916">
          <cell r="A916" t="str">
            <v>太原奥斯卡国际影城</v>
          </cell>
          <cell r="B916" t="str">
            <v>太原奥斯卡国际影城</v>
          </cell>
          <cell r="C916" t="str">
            <v>太原奥斯卡国际影城</v>
          </cell>
        </row>
        <row r="917">
          <cell r="A917" t="str">
            <v>太平洋电影城(江油飞天影城)</v>
          </cell>
          <cell r="B917" t="str">
            <v>太平洋电影城(江油飞天影城)</v>
          </cell>
          <cell r="C917" t="str">
            <v>太平洋电影城(江油飞天影城)</v>
          </cell>
        </row>
        <row r="918">
          <cell r="A918" t="str">
            <v>太仓世纪南洋影城</v>
          </cell>
          <cell r="B918" t="str">
            <v>太仓世纪南洋影城</v>
          </cell>
          <cell r="C918" t="str">
            <v>太仓世纪南洋影城</v>
          </cell>
        </row>
        <row r="919">
          <cell r="A919" t="str">
            <v>太仓世纪南洋影城</v>
          </cell>
          <cell r="B919" t="str">
            <v>太仓世纪南洋影城</v>
          </cell>
          <cell r="C919" t="str">
            <v>太仓世纪南洋影城</v>
          </cell>
        </row>
        <row r="920">
          <cell r="A920" t="str">
            <v>太仓世纪南洋影城</v>
          </cell>
          <cell r="B920" t="str">
            <v>太仓世纪南洋影城</v>
          </cell>
          <cell r="C920" t="str">
            <v>太仓世纪南洋影城</v>
          </cell>
        </row>
        <row r="921">
          <cell r="A921" t="str">
            <v>太仓世纪南洋影城</v>
          </cell>
          <cell r="B921" t="str">
            <v>太仓世纪南洋影城</v>
          </cell>
          <cell r="C921" t="str">
            <v>太仓世纪南洋影城</v>
          </cell>
        </row>
        <row r="922">
          <cell r="A922" t="str">
            <v>台州新时代电影大世界</v>
          </cell>
          <cell r="B922" t="str">
            <v>台州新时代电影大世界</v>
          </cell>
          <cell r="C922" t="str">
            <v>台州新时代电影大世界</v>
          </cell>
        </row>
        <row r="923">
          <cell r="A923" t="str">
            <v>台州新崇和影城</v>
          </cell>
          <cell r="B923" t="str">
            <v>台州新崇和影城</v>
          </cell>
          <cell r="C923" t="str">
            <v>台州新崇和影城</v>
          </cell>
        </row>
        <row r="924">
          <cell r="A924" t="str">
            <v>台州市和平电影城</v>
          </cell>
          <cell r="B924" t="str">
            <v>台州市和平电影城</v>
          </cell>
          <cell r="C924" t="str">
            <v>台州市和平电影城</v>
          </cell>
        </row>
        <row r="925">
          <cell r="A925" t="str">
            <v>遂宁永逸电影城</v>
          </cell>
          <cell r="B925" t="str">
            <v>遂宁永逸电影城</v>
          </cell>
          <cell r="C925" t="str">
            <v>遂宁永逸电影城</v>
          </cell>
        </row>
        <row r="926">
          <cell r="A926" t="str">
            <v>随州银兴绿洲电影城</v>
          </cell>
          <cell r="B926" t="str">
            <v>随州银兴绿洲电影城</v>
          </cell>
          <cell r="C926" t="str">
            <v>随州银兴绿洲电影城</v>
          </cell>
        </row>
        <row r="927">
          <cell r="A927" t="str">
            <v>绥中剧场</v>
          </cell>
          <cell r="B927" t="str">
            <v>绥中剧场</v>
          </cell>
          <cell r="C927" t="str">
            <v>绥中剧场</v>
          </cell>
        </row>
        <row r="928">
          <cell r="A928" t="str">
            <v>绥化嘉纳影城</v>
          </cell>
          <cell r="B928" t="str">
            <v>绥化嘉纳影城</v>
          </cell>
          <cell r="C928" t="str">
            <v>绥化嘉纳影城</v>
          </cell>
        </row>
        <row r="929">
          <cell r="A929" t="str">
            <v>绥化嘉纳影城</v>
          </cell>
          <cell r="B929" t="str">
            <v>绥化嘉纳影城</v>
          </cell>
          <cell r="C929" t="str">
            <v>绥化嘉纳影城</v>
          </cell>
        </row>
        <row r="930">
          <cell r="A930" t="str">
            <v>绥芬河华夏数字影院</v>
          </cell>
          <cell r="B930" t="str">
            <v>绥芬河华夏数字影院</v>
          </cell>
          <cell r="C930" t="str">
            <v>绥芬河华夏数字影院</v>
          </cell>
        </row>
        <row r="931">
          <cell r="A931" t="str">
            <v>苏州万达国际影城</v>
          </cell>
          <cell r="B931" t="str">
            <v>苏州万达电影城</v>
          </cell>
          <cell r="C931" t="str">
            <v>苏州万达电影城</v>
          </cell>
        </row>
        <row r="932">
          <cell r="A932" t="str">
            <v>苏州万达国际影城</v>
          </cell>
          <cell r="B932" t="str">
            <v>苏州万达电影城</v>
          </cell>
          <cell r="C932" t="str">
            <v>苏州万达电影城</v>
          </cell>
        </row>
        <row r="933">
          <cell r="A933" t="str">
            <v>苏州万达国际影城</v>
          </cell>
          <cell r="B933" t="str">
            <v>苏州万达电影城</v>
          </cell>
          <cell r="C933" t="str">
            <v>苏州万达电影城</v>
          </cell>
        </row>
        <row r="934">
          <cell r="A934" t="str">
            <v>苏州万达国际影城</v>
          </cell>
          <cell r="B934" t="str">
            <v>苏州万达电影城</v>
          </cell>
          <cell r="C934" t="str">
            <v>苏州万达电影城</v>
          </cell>
        </row>
        <row r="935">
          <cell r="A935" t="str">
            <v>苏州万达国际影城</v>
          </cell>
          <cell r="B935" t="str">
            <v>苏州万达电影城</v>
          </cell>
          <cell r="C935" t="str">
            <v>苏州万达电影城</v>
          </cell>
        </row>
        <row r="936">
          <cell r="A936" t="str">
            <v>苏州万达国际影城</v>
          </cell>
          <cell r="B936" t="str">
            <v>苏州万达电影城</v>
          </cell>
          <cell r="C936" t="str">
            <v>苏州万达电影城</v>
          </cell>
        </row>
        <row r="937">
          <cell r="A937" t="str">
            <v>苏州万达国际影城</v>
          </cell>
          <cell r="B937" t="str">
            <v>苏州万达电影城</v>
          </cell>
          <cell r="C937" t="str">
            <v>苏州万达电影城</v>
          </cell>
        </row>
        <row r="938">
          <cell r="A938" t="str">
            <v>苏州世茂国际影城(大运河店)</v>
          </cell>
          <cell r="B938" t="str">
            <v>苏州世茂国际影城(大运河店)</v>
          </cell>
          <cell r="C938" t="str">
            <v>苏州世茂国际影城(大运河店)</v>
          </cell>
        </row>
        <row r="939">
          <cell r="A939" t="str">
            <v>苏州世茂国际影城(大运河店)</v>
          </cell>
          <cell r="B939" t="str">
            <v>苏州世茂国际影城(大运河店)</v>
          </cell>
          <cell r="C939" t="str">
            <v>苏州世茂国际影城(大运河店)</v>
          </cell>
        </row>
        <row r="940">
          <cell r="A940" t="str">
            <v>苏州世茂国际影城(大运河店)</v>
          </cell>
          <cell r="B940" t="str">
            <v>苏州世茂国际影城(大运河店)</v>
          </cell>
          <cell r="C940" t="str">
            <v>苏州世茂国际影城(大运河店)</v>
          </cell>
        </row>
        <row r="941">
          <cell r="A941" t="str">
            <v>苏州世茂国际影城(大运河店)</v>
          </cell>
          <cell r="B941" t="str">
            <v>苏州世茂国际影城(大运河店)</v>
          </cell>
          <cell r="C941" t="str">
            <v>苏州世茂国际影城(大运河店)</v>
          </cell>
        </row>
        <row r="942">
          <cell r="A942" t="str">
            <v>苏州科技文化艺术中心电影城</v>
          </cell>
          <cell r="B942" t="str">
            <v>苏州科技文化艺术中心电影城</v>
          </cell>
          <cell r="C942" t="str">
            <v>苏州科技文化艺术中心电影城</v>
          </cell>
        </row>
        <row r="943">
          <cell r="A943" t="str">
            <v>苏州科技文化艺术中心电影城</v>
          </cell>
          <cell r="B943" t="str">
            <v>苏州科技文化艺术中心电影城</v>
          </cell>
          <cell r="C943" t="str">
            <v>苏州科技文化艺术中心电影城</v>
          </cell>
        </row>
        <row r="944">
          <cell r="A944" t="str">
            <v>苏州科技文化艺术中心电影城</v>
          </cell>
          <cell r="B944" t="str">
            <v>苏州科技文化艺术中心电影城</v>
          </cell>
          <cell r="C944" t="str">
            <v>苏州科技文化艺术中心电影城</v>
          </cell>
        </row>
        <row r="945">
          <cell r="A945" t="str">
            <v>苏州科技文化艺术中心电影城</v>
          </cell>
          <cell r="B945" t="str">
            <v>苏州科技文化艺术中心电影城</v>
          </cell>
          <cell r="C945" t="str">
            <v>苏州科技文化艺术中心电影城</v>
          </cell>
        </row>
        <row r="946">
          <cell r="A946" t="str">
            <v>苏州科技文化艺术中心电影城</v>
          </cell>
          <cell r="B946" t="str">
            <v>苏州科技文化艺术中心电影城</v>
          </cell>
          <cell r="C946" t="str">
            <v>苏州科技文化艺术中心电影城</v>
          </cell>
        </row>
        <row r="947">
          <cell r="A947" t="str">
            <v>苏州科技文化艺术中心电影城</v>
          </cell>
          <cell r="B947" t="str">
            <v>苏州科技文化艺术中心电影城</v>
          </cell>
          <cell r="C947" t="str">
            <v>苏州科技文化艺术中心电影城</v>
          </cell>
        </row>
        <row r="948">
          <cell r="A948" t="str">
            <v>苏州科技文化艺术中心电影城</v>
          </cell>
          <cell r="B948" t="str">
            <v>苏州科技文化艺术中心电影城</v>
          </cell>
          <cell r="C948" t="str">
            <v>苏州科技文化艺术中心电影城</v>
          </cell>
        </row>
        <row r="949">
          <cell r="A949" t="str">
            <v>苏州开明大戏院</v>
          </cell>
          <cell r="B949" t="str">
            <v>苏州开明大戏院</v>
          </cell>
          <cell r="C949" t="str">
            <v>苏州开明大戏院</v>
          </cell>
        </row>
        <row r="950">
          <cell r="A950" t="str">
            <v>苏州开明大戏院</v>
          </cell>
          <cell r="B950" t="str">
            <v>苏州开明大戏院</v>
          </cell>
          <cell r="C950" t="str">
            <v>苏州开明大戏院</v>
          </cell>
        </row>
        <row r="951">
          <cell r="A951" t="str">
            <v>苏州开明大戏院</v>
          </cell>
          <cell r="B951" t="str">
            <v>苏州开明大戏院</v>
          </cell>
          <cell r="C951" t="str">
            <v>苏州开明大戏院</v>
          </cell>
        </row>
        <row r="952">
          <cell r="A952" t="str">
            <v>苏州开明大戏院</v>
          </cell>
          <cell r="B952" t="str">
            <v>苏州开明大戏院</v>
          </cell>
          <cell r="C952" t="str">
            <v>苏州开明大戏院</v>
          </cell>
        </row>
        <row r="953">
          <cell r="A953" t="str">
            <v>苏州金逸国际影城(文化宫店)</v>
          </cell>
          <cell r="B953" t="str">
            <v>苏州金逸国际影城(文化宫店)</v>
          </cell>
          <cell r="C953" t="str">
            <v>苏州金逸国际影城(文化宫店)</v>
          </cell>
        </row>
        <row r="954">
          <cell r="A954" t="str">
            <v>苏州金逸国际影城(文化宫店)</v>
          </cell>
          <cell r="B954" t="str">
            <v>苏州金逸国际影城(文化宫店)</v>
          </cell>
          <cell r="C954" t="str">
            <v>苏州金逸国际影城(文化宫店)</v>
          </cell>
        </row>
        <row r="955">
          <cell r="A955" t="str">
            <v>苏州金逸国际影城(文化宫店)</v>
          </cell>
          <cell r="B955" t="str">
            <v>苏州金逸国际影城(文化宫店)</v>
          </cell>
          <cell r="C955" t="str">
            <v>苏州金逸国际影城(文化宫店)</v>
          </cell>
        </row>
        <row r="956">
          <cell r="A956" t="str">
            <v>苏州金逸国际影城(文化宫店)</v>
          </cell>
          <cell r="B956" t="str">
            <v>苏州金逸国际影城(文化宫店)</v>
          </cell>
          <cell r="C956" t="str">
            <v>苏州金逸国际影城(文化宫店)</v>
          </cell>
        </row>
        <row r="957">
          <cell r="A957" t="str">
            <v>苏州金逸国际影城(文化宫店)</v>
          </cell>
          <cell r="B957" t="str">
            <v>苏州金逸国际影城(文化宫店)</v>
          </cell>
          <cell r="C957" t="str">
            <v>苏州金逸国际影城(文化宫店)</v>
          </cell>
        </row>
        <row r="958">
          <cell r="A958" t="str">
            <v>苏州金逸国际影城(文化宫店)</v>
          </cell>
          <cell r="B958" t="str">
            <v>苏州金逸国际影城(文化宫店)</v>
          </cell>
          <cell r="C958" t="str">
            <v>苏州金逸国际影城(文化宫店)</v>
          </cell>
        </row>
        <row r="959">
          <cell r="A959" t="str">
            <v>苏州金逸国际影城(文化宫店)</v>
          </cell>
          <cell r="B959" t="str">
            <v>苏州金逸国际影城(文化宫店)</v>
          </cell>
          <cell r="C959" t="str">
            <v>苏州金逸国际影城(文化宫店)</v>
          </cell>
        </row>
        <row r="960">
          <cell r="A960" t="str">
            <v>苏州金逸国际影城(水上乐园店)</v>
          </cell>
          <cell r="B960" t="str">
            <v>苏州金逸国际影城(水上乐园店)</v>
          </cell>
          <cell r="C960" t="str">
            <v>苏州金逸国际影城(水上乐园店)</v>
          </cell>
        </row>
        <row r="961">
          <cell r="A961" t="str">
            <v>苏州金逸国际影城(水上乐园店)</v>
          </cell>
          <cell r="B961" t="str">
            <v>苏州金逸国际影城(水上乐园店)</v>
          </cell>
          <cell r="C961" t="str">
            <v>苏州金逸国际影城(水上乐园店)</v>
          </cell>
        </row>
        <row r="962">
          <cell r="A962" t="str">
            <v>苏州金逸国际影城(水上乐园店)</v>
          </cell>
          <cell r="B962" t="str">
            <v>苏州金逸国际影城(水上乐园店)</v>
          </cell>
          <cell r="C962" t="str">
            <v>苏州金逸国际影城(水上乐园店)</v>
          </cell>
        </row>
        <row r="963">
          <cell r="A963" t="str">
            <v>苏州金逸国际影城(水上乐园店)</v>
          </cell>
          <cell r="B963" t="str">
            <v>苏州金逸国际影城(水上乐园店)</v>
          </cell>
          <cell r="C963" t="str">
            <v>苏州金逸国际影城(水上乐园店)</v>
          </cell>
        </row>
        <row r="964">
          <cell r="A964" t="str">
            <v>苏州金逸国际影城(水上乐园店)</v>
          </cell>
          <cell r="B964" t="str">
            <v>苏州金逸国际影城(水上乐园店)</v>
          </cell>
          <cell r="C964" t="str">
            <v>苏州金逸国际影城(水上乐园店)</v>
          </cell>
        </row>
        <row r="965">
          <cell r="A965" t="str">
            <v>苏州独墅湖影剧院</v>
          </cell>
          <cell r="B965" t="str">
            <v>苏州独墅湖影剧院</v>
          </cell>
          <cell r="C965" t="str">
            <v>苏州独墅湖影剧院</v>
          </cell>
        </row>
        <row r="966">
          <cell r="A966" t="str">
            <v>苏州独墅湖影剧院</v>
          </cell>
          <cell r="B966" t="str">
            <v>苏州独墅湖影剧院</v>
          </cell>
          <cell r="C966" t="str">
            <v>苏州独墅湖影剧院</v>
          </cell>
        </row>
        <row r="967">
          <cell r="A967" t="str">
            <v>苏州独墅湖影剧院</v>
          </cell>
          <cell r="B967" t="str">
            <v>苏州独墅湖影剧院</v>
          </cell>
          <cell r="C967" t="str">
            <v>苏州独墅湖影剧院</v>
          </cell>
        </row>
        <row r="968">
          <cell r="A968" t="str">
            <v>苏州独墅湖影剧院</v>
          </cell>
          <cell r="B968" t="str">
            <v>苏州独墅湖影剧院</v>
          </cell>
          <cell r="C968" t="str">
            <v>苏州独墅湖影剧院</v>
          </cell>
        </row>
        <row r="969">
          <cell r="A969" t="str">
            <v>苏州橙天嘉禾影城</v>
          </cell>
          <cell r="B969" t="str">
            <v>苏州橙天嘉禾影城</v>
          </cell>
          <cell r="C969" t="str">
            <v>苏州橙天嘉禾影城</v>
          </cell>
        </row>
        <row r="970">
          <cell r="A970" t="str">
            <v>苏州橙天嘉禾影城</v>
          </cell>
          <cell r="B970" t="str">
            <v>苏州橙天嘉禾影城</v>
          </cell>
          <cell r="C970" t="str">
            <v>苏州橙天嘉禾影城</v>
          </cell>
        </row>
        <row r="971">
          <cell r="A971" t="str">
            <v>苏州橙天嘉禾影城</v>
          </cell>
          <cell r="B971" t="str">
            <v>苏州橙天嘉禾影城</v>
          </cell>
          <cell r="C971" t="str">
            <v>苏州橙天嘉禾影城</v>
          </cell>
        </row>
        <row r="972">
          <cell r="A972" t="str">
            <v>苏州橙天嘉禾影城</v>
          </cell>
          <cell r="B972" t="str">
            <v>苏州橙天嘉禾影城</v>
          </cell>
          <cell r="C972" t="str">
            <v>苏州橙天嘉禾影城</v>
          </cell>
        </row>
        <row r="973">
          <cell r="A973" t="str">
            <v>苏州橙天嘉禾影城</v>
          </cell>
          <cell r="B973" t="str">
            <v>苏州橙天嘉禾影城</v>
          </cell>
          <cell r="C973" t="str">
            <v>苏州橙天嘉禾影城</v>
          </cell>
        </row>
        <row r="974">
          <cell r="A974" t="str">
            <v>苏州橙天嘉禾影城</v>
          </cell>
          <cell r="B974" t="str">
            <v>苏州橙天嘉禾影城</v>
          </cell>
          <cell r="C974" t="str">
            <v>苏州橙天嘉禾影城</v>
          </cell>
        </row>
        <row r="975">
          <cell r="A975" t="str">
            <v>松原时代经典影城</v>
          </cell>
          <cell r="B975" t="str">
            <v>松原时代经典影城</v>
          </cell>
          <cell r="C975" t="str">
            <v>松原时代经典影城</v>
          </cell>
        </row>
        <row r="976">
          <cell r="A976" t="str">
            <v>四平市新道里电影院</v>
          </cell>
          <cell r="B976" t="str">
            <v>四平市新道里电影院</v>
          </cell>
          <cell r="C976" t="str">
            <v>四平市新道里电影院</v>
          </cell>
        </row>
        <row r="977">
          <cell r="A977" t="str">
            <v>四会市星汇影院</v>
          </cell>
          <cell r="B977" t="str">
            <v>四会市星汇影院</v>
          </cell>
          <cell r="C977" t="str">
            <v>四会市星汇影院</v>
          </cell>
        </row>
        <row r="978">
          <cell r="A978" t="str">
            <v>四川星美沙河影城</v>
          </cell>
          <cell r="B978" t="str">
            <v>四川星美沙河影城</v>
          </cell>
          <cell r="C978" t="str">
            <v>四川星美沙河影城</v>
          </cell>
        </row>
        <row r="979">
          <cell r="A979" t="str">
            <v>四川新都湖光影城</v>
          </cell>
          <cell r="B979" t="str">
            <v>四川新都湖光影城</v>
          </cell>
          <cell r="C979" t="str">
            <v>四川新都湖光影城</v>
          </cell>
        </row>
        <row r="980">
          <cell r="A980" t="str">
            <v>四川太平洋影城(什邡店)</v>
          </cell>
          <cell r="B980" t="str">
            <v>四川太平洋影城(什邡店)</v>
          </cell>
          <cell r="C980" t="str">
            <v>四川太平洋影城(什邡店)</v>
          </cell>
        </row>
        <row r="981">
          <cell r="A981" t="str">
            <v>四川遂宁太平洋电影城</v>
          </cell>
          <cell r="B981" t="str">
            <v>四川遂宁太平洋电影城</v>
          </cell>
          <cell r="C981" t="str">
            <v>四川遂宁太平洋电影城</v>
          </cell>
        </row>
        <row r="982">
          <cell r="A982" t="str">
            <v>四川省泸州摩尔电影城</v>
          </cell>
          <cell r="B982" t="str">
            <v>四川省泸州摩尔电影城</v>
          </cell>
          <cell r="C982" t="str">
            <v>四川省泸州摩尔电影城</v>
          </cell>
        </row>
        <row r="983">
          <cell r="A983" t="str">
            <v>四川攀枝花影城</v>
          </cell>
          <cell r="B983" t="str">
            <v>四川攀枝花影城</v>
          </cell>
          <cell r="C983" t="str">
            <v>四川攀枝花影城</v>
          </cell>
        </row>
        <row r="984">
          <cell r="A984" t="str">
            <v>四川乐山华联国际影城</v>
          </cell>
          <cell r="B984" t="str">
            <v>四川乐山华联国际影城</v>
          </cell>
          <cell r="C984" t="str">
            <v>四川乐山华联国际影城</v>
          </cell>
        </row>
        <row r="985">
          <cell r="A985" t="str">
            <v>四川德阳艺术宫</v>
          </cell>
          <cell r="B985" t="str">
            <v>四川德阳艺术宫</v>
          </cell>
          <cell r="C985" t="str">
            <v>四川德阳艺术宫</v>
          </cell>
        </row>
        <row r="986">
          <cell r="A986" t="str">
            <v>四川德阳广汉太平洋电影城</v>
          </cell>
          <cell r="B986" t="str">
            <v>四川德阳广汉太平洋电影城</v>
          </cell>
          <cell r="C986" t="str">
            <v>四川德阳广汉太平洋电影城</v>
          </cell>
        </row>
        <row r="987">
          <cell r="A987" t="str">
            <v>四川成都华协影城</v>
          </cell>
          <cell r="B987" t="str">
            <v>四川成都华协影城</v>
          </cell>
          <cell r="C987" t="str">
            <v>四川成都华协影城</v>
          </cell>
        </row>
        <row r="988">
          <cell r="A988" t="str">
            <v>四川苍溪太平洋影城</v>
          </cell>
          <cell r="B988" t="str">
            <v>四川苍溪太平洋影城</v>
          </cell>
          <cell r="C988" t="str">
            <v>四川苍溪太平洋影城</v>
          </cell>
        </row>
        <row r="989">
          <cell r="A989" t="str">
            <v>思茅区恒光影城</v>
          </cell>
          <cell r="B989" t="str">
            <v>思茅区恒光影城</v>
          </cell>
          <cell r="C989" t="str">
            <v>思茅区恒光影城</v>
          </cell>
        </row>
        <row r="990">
          <cell r="A990" t="str">
            <v>顺义区影剧院</v>
          </cell>
          <cell r="B990" t="str">
            <v>顺义区影剧院</v>
          </cell>
          <cell r="C990" t="str">
            <v>顺义区影剧院</v>
          </cell>
        </row>
        <row r="991">
          <cell r="A991" t="str">
            <v>水牛城电影院</v>
          </cell>
          <cell r="B991" t="str">
            <v>水牛城电影院</v>
          </cell>
          <cell r="C991" t="str">
            <v>水牛城电影院</v>
          </cell>
        </row>
        <row r="992">
          <cell r="A992" t="str">
            <v>双峰华谊连锁影城</v>
          </cell>
          <cell r="B992" t="str">
            <v>双峰华谊连锁影城</v>
          </cell>
          <cell r="C992" t="str">
            <v>双峰华谊连锁影城</v>
          </cell>
        </row>
        <row r="993">
          <cell r="A993" t="str">
            <v>数字梦工坊影城(加州城市广场店)</v>
          </cell>
          <cell r="B993" t="str">
            <v>数字梦工坊影城(加州城市广场店)</v>
          </cell>
          <cell r="C993" t="str">
            <v>数字梦工坊影城(加州城市广场店)</v>
          </cell>
        </row>
        <row r="994">
          <cell r="A994" t="str">
            <v>沭阳三匹马福蓝海国际影城</v>
          </cell>
          <cell r="B994" t="str">
            <v>沭阳三匹马福蓝海国际影城</v>
          </cell>
          <cell r="C994" t="str">
            <v>沭阳三匹马福蓝海国际影城</v>
          </cell>
        </row>
        <row r="995">
          <cell r="A995" t="str">
            <v>寿光影剧院</v>
          </cell>
          <cell r="B995" t="str">
            <v>寿光影剧院</v>
          </cell>
          <cell r="C995" t="str">
            <v>寿光影剧院</v>
          </cell>
        </row>
        <row r="996">
          <cell r="A996" t="str">
            <v>首都华融电影院</v>
          </cell>
          <cell r="B996" t="str">
            <v>首都华融电影院</v>
          </cell>
          <cell r="C996" t="str">
            <v>首都华融电影院</v>
          </cell>
        </row>
        <row r="997">
          <cell r="A997" t="str">
            <v>首都华融电影院</v>
          </cell>
          <cell r="B997" t="str">
            <v>首都华融电影院</v>
          </cell>
          <cell r="C997" t="str">
            <v>首都华融电影院</v>
          </cell>
        </row>
        <row r="998">
          <cell r="A998" t="str">
            <v>首都华融电影院</v>
          </cell>
          <cell r="B998" t="str">
            <v>首都华融电影院</v>
          </cell>
          <cell r="C998" t="str">
            <v>首都华融电影院</v>
          </cell>
        </row>
        <row r="999">
          <cell r="A999" t="str">
            <v>首都华融电影院</v>
          </cell>
          <cell r="B999" t="str">
            <v>首都华融电影院</v>
          </cell>
          <cell r="C999" t="str">
            <v>首都华融电影院</v>
          </cell>
        </row>
        <row r="1000">
          <cell r="A1000" t="str">
            <v>首都华融电影院</v>
          </cell>
          <cell r="B1000" t="str">
            <v>首都华融电影院</v>
          </cell>
          <cell r="C1000" t="str">
            <v>首都华融电影院</v>
          </cell>
        </row>
        <row r="1001">
          <cell r="A1001" t="str">
            <v>首都华融电影院</v>
          </cell>
          <cell r="B1001" t="str">
            <v>首都华融电影院</v>
          </cell>
          <cell r="C1001" t="str">
            <v>首都华融电影院</v>
          </cell>
        </row>
        <row r="1002">
          <cell r="A1002" t="str">
            <v>首都华融电影院</v>
          </cell>
          <cell r="B1002" t="str">
            <v>首都华融电影院</v>
          </cell>
          <cell r="C1002" t="str">
            <v>首都华融电影院</v>
          </cell>
        </row>
        <row r="1003">
          <cell r="A1003" t="str">
            <v>石嘴山潇湘国际影城</v>
          </cell>
          <cell r="B1003" t="str">
            <v>石嘴山潇湘国际影城</v>
          </cell>
          <cell r="C1003" t="str">
            <v>石嘴山潇湘国际影城</v>
          </cell>
        </row>
        <row r="1004">
          <cell r="A1004" t="str">
            <v>石柱电影院</v>
          </cell>
          <cell r="B1004" t="str">
            <v>石柱电影院</v>
          </cell>
          <cell r="C1004" t="str">
            <v>石柱电影院</v>
          </cell>
        </row>
        <row r="1005">
          <cell r="A1005" t="str">
            <v>石狮德辉电影城</v>
          </cell>
          <cell r="B1005" t="str">
            <v>石狮德辉电影城</v>
          </cell>
          <cell r="C1005" t="str">
            <v>石狮德辉电影城</v>
          </cell>
        </row>
        <row r="1006">
          <cell r="A1006" t="str">
            <v>石家庄中影联影城</v>
          </cell>
          <cell r="B1006" t="str">
            <v>石家庄中影联影城</v>
          </cell>
          <cell r="C1006" t="str">
            <v>石家庄中影联影城</v>
          </cell>
        </row>
        <row r="1007">
          <cell r="A1007" t="str">
            <v>石家庄影城</v>
          </cell>
          <cell r="B1007" t="str">
            <v>石家庄影城</v>
          </cell>
          <cell r="C1007" t="str">
            <v>石家庄影城</v>
          </cell>
        </row>
        <row r="1008">
          <cell r="A1008" t="str">
            <v>石家庄金棕榈盛世影城</v>
          </cell>
          <cell r="B1008" t="str">
            <v>石家庄金棕榈盛世影城</v>
          </cell>
          <cell r="C1008" t="str">
            <v>石家庄金棕榈盛世影城</v>
          </cell>
        </row>
        <row r="1009">
          <cell r="A1009" t="str">
            <v>石家庄金棕榈盛世影城</v>
          </cell>
          <cell r="B1009" t="str">
            <v>石家庄金棕榈盛世影城</v>
          </cell>
          <cell r="C1009" t="str">
            <v>石家庄金棕榈盛世影城</v>
          </cell>
        </row>
        <row r="1010">
          <cell r="A1010" t="str">
            <v>石家庄金棕榈盛世影城</v>
          </cell>
          <cell r="B1010" t="str">
            <v>石家庄金棕榈盛世影城</v>
          </cell>
          <cell r="C1010" t="str">
            <v>石家庄金棕榈盛世影城</v>
          </cell>
        </row>
        <row r="1011">
          <cell r="A1011" t="str">
            <v>石家庄金棕榈盛世影城</v>
          </cell>
          <cell r="B1011" t="str">
            <v>石家庄金棕榈盛世影城</v>
          </cell>
          <cell r="C1011" t="str">
            <v>石家庄金棕榈盛世影城</v>
          </cell>
        </row>
        <row r="1012">
          <cell r="A1012" t="str">
            <v>石家庄博纳影城(万象店)</v>
          </cell>
          <cell r="B1012" t="str">
            <v>石家庄博纳影城(万象店)</v>
          </cell>
          <cell r="C1012" t="str">
            <v>石家庄博纳影城(万象店)</v>
          </cell>
        </row>
        <row r="1013">
          <cell r="A1013" t="str">
            <v>石家庄博纳影城(万象店)</v>
          </cell>
          <cell r="B1013" t="str">
            <v>石家庄博纳影城(万象店)</v>
          </cell>
          <cell r="C1013" t="str">
            <v>石家庄博纳影城(万象店)</v>
          </cell>
        </row>
        <row r="1014">
          <cell r="A1014" t="str">
            <v>石家庄博纳影城(万象店)</v>
          </cell>
          <cell r="B1014" t="str">
            <v>石家庄博纳影城(万象店)</v>
          </cell>
          <cell r="C1014" t="str">
            <v>石家庄博纳影城(万象店)</v>
          </cell>
        </row>
        <row r="1015">
          <cell r="A1015" t="str">
            <v>石家庄博纳影城(万象店)</v>
          </cell>
          <cell r="B1015" t="str">
            <v>石家庄博纳影城(万象店)</v>
          </cell>
          <cell r="C1015" t="str">
            <v>石家庄博纳影城(万象店)</v>
          </cell>
        </row>
        <row r="1016">
          <cell r="A1016" t="str">
            <v>石家庄博纳影城(万象店)</v>
          </cell>
          <cell r="B1016" t="str">
            <v>石家庄博纳影城(万象店)</v>
          </cell>
          <cell r="C1016" t="str">
            <v>石家庄博纳影城(万象店)</v>
          </cell>
        </row>
        <row r="1017">
          <cell r="A1017" t="str">
            <v>石家庄博纳影城(万象店)</v>
          </cell>
          <cell r="B1017" t="str">
            <v>石家庄博纳影城(万象店)</v>
          </cell>
          <cell r="C1017" t="str">
            <v>石家庄博纳影城(万象店)</v>
          </cell>
        </row>
        <row r="1018">
          <cell r="A1018" t="str">
            <v>奥斯卡石河子影城</v>
          </cell>
          <cell r="B1018" t="str">
            <v>奥斯卡石河子影城</v>
          </cell>
          <cell r="C1018" t="str">
            <v>石河子奥斯卡影城</v>
          </cell>
        </row>
        <row r="1019">
          <cell r="A1019" t="str">
            <v>十月电影院</v>
          </cell>
          <cell r="B1019" t="str">
            <v>十月电影院</v>
          </cell>
          <cell r="C1019" t="str">
            <v>十月电影院</v>
          </cell>
        </row>
        <row r="1020">
          <cell r="A1020" t="str">
            <v>十堰永盛国际影城</v>
          </cell>
          <cell r="B1020" t="str">
            <v>十堰永盛国际影城</v>
          </cell>
          <cell r="C1020" t="str">
            <v>十堰永盛国际影城</v>
          </cell>
        </row>
        <row r="1021">
          <cell r="A1021" t="str">
            <v>十堰亚新动感影城</v>
          </cell>
          <cell r="B1021" t="str">
            <v>十堰亚新动感影城</v>
          </cell>
          <cell r="C1021" t="str">
            <v>十堰亚新动感影城</v>
          </cell>
        </row>
        <row r="1022">
          <cell r="A1022" t="str">
            <v>十堰东风剧场</v>
          </cell>
          <cell r="B1022" t="str">
            <v>十堰东风剧场</v>
          </cell>
          <cell r="C1022" t="str">
            <v>十堰东风剧场</v>
          </cell>
        </row>
        <row r="1023">
          <cell r="A1023" t="str">
            <v>嵊州时代电影大世界</v>
          </cell>
          <cell r="B1023" t="str">
            <v>嵊州时代电影大世界</v>
          </cell>
          <cell r="C1023" t="str">
            <v>嵊州时代电影大世界</v>
          </cell>
        </row>
        <row r="1024">
          <cell r="A1024" t="str">
            <v>嵊州时代电影大世界</v>
          </cell>
          <cell r="B1024" t="str">
            <v>嵊州时代电影大世界</v>
          </cell>
          <cell r="C1024" t="str">
            <v>嵊州时代电影大世界</v>
          </cell>
        </row>
        <row r="1025">
          <cell r="A1025" t="str">
            <v>嵊州时代电影大世界</v>
          </cell>
          <cell r="B1025" t="str">
            <v>嵊州时代电影大世界</v>
          </cell>
          <cell r="C1025" t="str">
            <v>嵊州时代电影大世界</v>
          </cell>
        </row>
        <row r="1026">
          <cell r="A1026" t="str">
            <v>嵊州时代电影大世界</v>
          </cell>
          <cell r="B1026" t="str">
            <v>嵊州时代电影大世界</v>
          </cell>
          <cell r="C1026" t="str">
            <v>嵊州时代电影大世界</v>
          </cell>
        </row>
        <row r="1027">
          <cell r="A1027" t="str">
            <v>盛泽世纪影城</v>
          </cell>
          <cell r="B1027" t="str">
            <v>盛泽世纪影城</v>
          </cell>
          <cell r="C1027" t="str">
            <v>盛泽世纪影城</v>
          </cell>
        </row>
        <row r="1028">
          <cell r="A1028" t="str">
            <v>盛泽世纪影城</v>
          </cell>
          <cell r="B1028" t="str">
            <v>盛泽世纪影城</v>
          </cell>
          <cell r="C1028" t="str">
            <v>盛泽世纪影城</v>
          </cell>
        </row>
        <row r="1029">
          <cell r="A1029" t="str">
            <v>盛泽世纪影城</v>
          </cell>
          <cell r="B1029" t="str">
            <v>盛泽世纪影城</v>
          </cell>
          <cell r="C1029" t="str">
            <v>盛泽世纪影城</v>
          </cell>
        </row>
        <row r="1030">
          <cell r="A1030" t="str">
            <v>盛泽世纪影城</v>
          </cell>
          <cell r="B1030" t="str">
            <v>盛泽世纪影城</v>
          </cell>
          <cell r="C1030" t="str">
            <v>盛泽世纪影城</v>
          </cell>
        </row>
        <row r="1031">
          <cell r="A1031" t="str">
            <v>盛世泰兴电影院</v>
          </cell>
          <cell r="B1031" t="str">
            <v>盛世泰兴电影院</v>
          </cell>
          <cell r="C1031" t="str">
            <v>盛世泰兴电影院</v>
          </cell>
        </row>
        <row r="1032">
          <cell r="A1032" t="str">
            <v>沈阳耀莱成龙国际影城</v>
          </cell>
          <cell r="B1032" t="str">
            <v>沈阳耀莱成龙国际影城</v>
          </cell>
          <cell r="C1032" t="str">
            <v>沈阳耀莱成龙国际影城</v>
          </cell>
        </row>
        <row r="1033">
          <cell r="A1033" t="str">
            <v>沈阳耀莱成龙国际影城</v>
          </cell>
          <cell r="B1033" t="str">
            <v>沈阳耀莱成龙国际影城</v>
          </cell>
          <cell r="C1033" t="str">
            <v>沈阳耀莱成龙国际影城</v>
          </cell>
        </row>
        <row r="1034">
          <cell r="A1034" t="str">
            <v>沈阳耀莱成龙国际影城</v>
          </cell>
          <cell r="B1034" t="str">
            <v>沈阳耀莱成龙国际影城</v>
          </cell>
          <cell r="C1034" t="str">
            <v>沈阳耀莱成龙国际影城</v>
          </cell>
        </row>
        <row r="1035">
          <cell r="A1035" t="str">
            <v>沈阳耀莱成龙国际影城</v>
          </cell>
          <cell r="B1035" t="str">
            <v>沈阳耀莱成龙国际影城</v>
          </cell>
          <cell r="C1035" t="str">
            <v>沈阳耀莱成龙国际影城</v>
          </cell>
        </row>
        <row r="1036">
          <cell r="A1036" t="str">
            <v>沈阳星美国际影城(大悦城店)</v>
          </cell>
          <cell r="B1036" t="str">
            <v>沈阳星美国际影城(大悦城店)</v>
          </cell>
          <cell r="C1036" t="str">
            <v>沈阳星美国际影城(大悦城店)</v>
          </cell>
        </row>
        <row r="1037">
          <cell r="A1037" t="str">
            <v>沈阳星美国际影城(大悦城店)</v>
          </cell>
          <cell r="B1037" t="str">
            <v>沈阳星美国际影城(大悦城店)</v>
          </cell>
          <cell r="C1037" t="str">
            <v>沈阳星美国际影城(大悦城店)</v>
          </cell>
        </row>
        <row r="1038">
          <cell r="A1038" t="str">
            <v>沈阳星美国际影城(大悦城店)</v>
          </cell>
          <cell r="B1038" t="str">
            <v>沈阳星美国际影城(大悦城店)</v>
          </cell>
          <cell r="C1038" t="str">
            <v>沈阳星美国际影城(大悦城店)</v>
          </cell>
        </row>
        <row r="1039">
          <cell r="A1039" t="str">
            <v>沈阳星美国际影城(大悦城店)</v>
          </cell>
          <cell r="B1039" t="str">
            <v>沈阳星美国际影城(大悦城店)</v>
          </cell>
          <cell r="C1039" t="str">
            <v>沈阳星美国际影城(大悦城店)</v>
          </cell>
        </row>
        <row r="1040">
          <cell r="A1040" t="str">
            <v>沈阳星美国际影城</v>
          </cell>
          <cell r="B1040" t="str">
            <v>沈阳星美国际影城</v>
          </cell>
          <cell r="C1040" t="str">
            <v>沈阳星美国际影城</v>
          </cell>
        </row>
        <row r="1041">
          <cell r="A1041" t="str">
            <v>沈阳星美国际影城</v>
          </cell>
          <cell r="B1041" t="str">
            <v>沈阳星美国际影城</v>
          </cell>
          <cell r="C1041" t="str">
            <v>沈阳星美国际影城</v>
          </cell>
        </row>
        <row r="1042">
          <cell r="A1042" t="str">
            <v>沈阳星美国际影城</v>
          </cell>
          <cell r="B1042" t="str">
            <v>沈阳星美国际影城</v>
          </cell>
          <cell r="C1042" t="str">
            <v>沈阳星美国际影城</v>
          </cell>
        </row>
        <row r="1043">
          <cell r="A1043" t="str">
            <v>沈阳星美国际影城</v>
          </cell>
          <cell r="B1043" t="str">
            <v>沈阳星美国际影城</v>
          </cell>
          <cell r="C1043" t="str">
            <v>沈阳星美国际影城</v>
          </cell>
        </row>
        <row r="1044">
          <cell r="A1044" t="str">
            <v>沈阳新玛特永乐影城</v>
          </cell>
          <cell r="B1044" t="str">
            <v>沈阳新玛特永乐影城</v>
          </cell>
          <cell r="C1044" t="str">
            <v>沈阳新玛特永乐影城</v>
          </cell>
        </row>
        <row r="1045">
          <cell r="A1045" t="str">
            <v>沈阳新玛特永乐影城</v>
          </cell>
          <cell r="B1045" t="str">
            <v>沈阳新玛特永乐影城</v>
          </cell>
          <cell r="C1045" t="str">
            <v>沈阳新玛特永乐影城</v>
          </cell>
        </row>
        <row r="1046">
          <cell r="A1046" t="str">
            <v>沈阳新东北影院(中兴店)</v>
          </cell>
          <cell r="B1046" t="str">
            <v>沈阳新东北影院(中兴店)</v>
          </cell>
          <cell r="C1046" t="str">
            <v>沈阳新东北影院(中兴店)</v>
          </cell>
        </row>
        <row r="1047">
          <cell r="A1047" t="str">
            <v>沈阳新东北影院(中兴店)</v>
          </cell>
          <cell r="B1047" t="str">
            <v>沈阳新东北影院(中兴店)</v>
          </cell>
          <cell r="C1047" t="str">
            <v>沈阳新东北影院(中兴店)</v>
          </cell>
        </row>
        <row r="1048">
          <cell r="A1048" t="str">
            <v>沈阳新东北影院(中兴店)</v>
          </cell>
          <cell r="B1048" t="str">
            <v>沈阳新东北影院(中兴店)</v>
          </cell>
          <cell r="C1048" t="str">
            <v>沈阳新东北影院(中兴店)</v>
          </cell>
        </row>
        <row r="1049">
          <cell r="A1049" t="str">
            <v>沈阳新东北影院(中兴店)</v>
          </cell>
          <cell r="B1049" t="str">
            <v>沈阳新东北影院(中兴店)</v>
          </cell>
          <cell r="C1049" t="str">
            <v>沈阳新东北影院(中兴店)</v>
          </cell>
        </row>
        <row r="1050">
          <cell r="A1050" t="str">
            <v>沈阳万达国际影城(铁西店)</v>
          </cell>
          <cell r="B1050" t="str">
            <v>沈阳万达电影城(铁西店)</v>
          </cell>
          <cell r="C1050" t="str">
            <v>沈阳万达电影城(铁西店)</v>
          </cell>
        </row>
        <row r="1051">
          <cell r="A1051" t="str">
            <v>沈阳万达国际影城(铁西店)</v>
          </cell>
          <cell r="B1051" t="str">
            <v>沈阳万达电影城(铁西店)</v>
          </cell>
          <cell r="C1051" t="str">
            <v>沈阳万达电影城(铁西店)</v>
          </cell>
        </row>
        <row r="1052">
          <cell r="A1052" t="str">
            <v>沈阳万达国际影城(铁西店)</v>
          </cell>
          <cell r="B1052" t="str">
            <v>沈阳万达电影城(铁西店)</v>
          </cell>
          <cell r="C1052" t="str">
            <v>沈阳万达电影城(铁西店)</v>
          </cell>
        </row>
        <row r="1053">
          <cell r="A1053" t="str">
            <v>沈阳万达国际影城(铁西店)</v>
          </cell>
          <cell r="B1053" t="str">
            <v>沈阳万达电影城(铁西店)</v>
          </cell>
          <cell r="C1053" t="str">
            <v>沈阳万达电影城(铁西店)</v>
          </cell>
        </row>
        <row r="1054">
          <cell r="A1054" t="str">
            <v>沈阳万达国际影城(铁西店)</v>
          </cell>
          <cell r="B1054" t="str">
            <v>沈阳万达电影城(铁西店)</v>
          </cell>
          <cell r="C1054" t="str">
            <v>沈阳万达电影城(铁西店)</v>
          </cell>
        </row>
        <row r="1055">
          <cell r="A1055" t="str">
            <v>沈阳万达国际影城(铁西店)</v>
          </cell>
          <cell r="B1055" t="str">
            <v>沈阳万达电影城(铁西店)</v>
          </cell>
          <cell r="C1055" t="str">
            <v>沈阳万达电影城(铁西店)</v>
          </cell>
        </row>
        <row r="1056">
          <cell r="A1056" t="str">
            <v>沈阳万达国际影城(铁西店)</v>
          </cell>
          <cell r="B1056" t="str">
            <v>沈阳万达电影城(铁西店)</v>
          </cell>
          <cell r="C1056" t="str">
            <v>沈阳万达电影城(铁西店)</v>
          </cell>
        </row>
        <row r="1057">
          <cell r="A1057" t="str">
            <v>沈阳万达国际影城</v>
          </cell>
          <cell r="B1057" t="str">
            <v>沈阳万达电影城</v>
          </cell>
          <cell r="C1057" t="str">
            <v>沈阳万达电影城</v>
          </cell>
        </row>
        <row r="1058">
          <cell r="A1058" t="str">
            <v>沈阳万达国际影城</v>
          </cell>
          <cell r="B1058" t="str">
            <v>沈阳万达电影城</v>
          </cell>
          <cell r="C1058" t="str">
            <v>沈阳万达电影城</v>
          </cell>
        </row>
        <row r="1059">
          <cell r="A1059" t="str">
            <v>沈阳万达国际影城</v>
          </cell>
          <cell r="B1059" t="str">
            <v>沈阳万达电影城</v>
          </cell>
          <cell r="C1059" t="str">
            <v>沈阳万达电影城</v>
          </cell>
        </row>
        <row r="1060">
          <cell r="A1060" t="str">
            <v>沈阳万达国际影城</v>
          </cell>
          <cell r="B1060" t="str">
            <v>沈阳万达电影城</v>
          </cell>
          <cell r="C1060" t="str">
            <v>沈阳万达电影城</v>
          </cell>
        </row>
        <row r="1061">
          <cell r="A1061" t="str">
            <v>沈阳万达国际影城</v>
          </cell>
          <cell r="B1061" t="str">
            <v>沈阳万达电影城</v>
          </cell>
          <cell r="C1061" t="str">
            <v>沈阳万达电影城</v>
          </cell>
        </row>
        <row r="1062">
          <cell r="A1062" t="str">
            <v>沈阳万达国际影城</v>
          </cell>
          <cell r="B1062" t="str">
            <v>沈阳万达电影城</v>
          </cell>
          <cell r="C1062" t="str">
            <v>沈阳万达电影城</v>
          </cell>
        </row>
        <row r="1063">
          <cell r="A1063" t="str">
            <v>沈阳万达国际影城</v>
          </cell>
          <cell r="B1063" t="str">
            <v>沈阳万达电影城</v>
          </cell>
          <cell r="C1063" t="str">
            <v>沈阳万达电影城</v>
          </cell>
        </row>
        <row r="1064">
          <cell r="A1064" t="str">
            <v>沈阳苏家屯区焱太数字影院</v>
          </cell>
          <cell r="B1064" t="str">
            <v>沈阳苏家屯区焱太数字影院</v>
          </cell>
          <cell r="C1064" t="str">
            <v>沈阳苏家屯区焱太数字影院</v>
          </cell>
        </row>
        <row r="1065">
          <cell r="A1065" t="str">
            <v>沈阳苏家屯区焱太数字影院</v>
          </cell>
          <cell r="B1065" t="str">
            <v>沈阳苏家屯区焱太数字影院</v>
          </cell>
          <cell r="C1065" t="str">
            <v>沈阳苏家屯区焱太数字影院</v>
          </cell>
        </row>
        <row r="1066">
          <cell r="A1066" t="str">
            <v>沈阳苏家屯区焱太数字影院</v>
          </cell>
          <cell r="B1066" t="str">
            <v>沈阳苏家屯区焱太数字影院</v>
          </cell>
          <cell r="C1066" t="str">
            <v>沈阳苏家屯区焱太数字影院</v>
          </cell>
        </row>
        <row r="1067">
          <cell r="A1067" t="str">
            <v>沈阳市文化宫剧场</v>
          </cell>
          <cell r="B1067" t="str">
            <v>沈阳市文化宫剧场</v>
          </cell>
          <cell r="C1067" t="str">
            <v>沈阳市文化宫剧场</v>
          </cell>
        </row>
        <row r="1068">
          <cell r="A1068" t="str">
            <v>沈阳市文化宫剧场</v>
          </cell>
          <cell r="B1068" t="str">
            <v>沈阳市文化宫剧场</v>
          </cell>
          <cell r="C1068" t="str">
            <v>沈阳市文化宫剧场</v>
          </cell>
        </row>
        <row r="1069">
          <cell r="A1069" t="str">
            <v>沈阳市文化宫剧场</v>
          </cell>
          <cell r="B1069" t="str">
            <v>沈阳市文化宫剧场</v>
          </cell>
          <cell r="C1069" t="str">
            <v>沈阳市文化宫剧场</v>
          </cell>
        </row>
        <row r="1070">
          <cell r="A1070" t="str">
            <v>沈阳市文化宫剧场</v>
          </cell>
          <cell r="B1070" t="str">
            <v>沈阳市文化宫剧场</v>
          </cell>
          <cell r="C1070" t="str">
            <v>沈阳市文化宫剧场</v>
          </cell>
        </row>
        <row r="1071">
          <cell r="A1071" t="str">
            <v>沈阳美嘉欢乐影城(万象城)</v>
          </cell>
          <cell r="B1071" t="str">
            <v>沈阳美嘉欢乐影城(万象城)</v>
          </cell>
          <cell r="C1071" t="str">
            <v>沈阳美嘉欢乐影城(万象城)</v>
          </cell>
        </row>
        <row r="1072">
          <cell r="A1072" t="str">
            <v>沈阳美嘉欢乐影城(万象城)</v>
          </cell>
          <cell r="B1072" t="str">
            <v>沈阳美嘉欢乐影城(万象城)</v>
          </cell>
          <cell r="C1072" t="str">
            <v>沈阳美嘉欢乐影城(万象城)</v>
          </cell>
        </row>
        <row r="1073">
          <cell r="A1073" t="str">
            <v>沈阳金逸国际影城(泛华店)</v>
          </cell>
          <cell r="B1073" t="str">
            <v>沈阳金逸国际影城(泛华店)</v>
          </cell>
          <cell r="C1073" t="str">
            <v>沈阳金逸国际影城(泛华店)</v>
          </cell>
        </row>
        <row r="1074">
          <cell r="A1074" t="str">
            <v>沈阳金逸国际影城(泛华店)</v>
          </cell>
          <cell r="B1074" t="str">
            <v>沈阳金逸国际影城(泛华店)</v>
          </cell>
          <cell r="C1074" t="str">
            <v>沈阳金逸国际影城(泛华店)</v>
          </cell>
        </row>
        <row r="1075">
          <cell r="A1075" t="str">
            <v>沈阳金逸国际影城(泛华店)</v>
          </cell>
          <cell r="B1075" t="str">
            <v>沈阳金逸国际影城(泛华店)</v>
          </cell>
          <cell r="C1075" t="str">
            <v>沈阳金逸国际影城(泛华店)</v>
          </cell>
        </row>
        <row r="1076">
          <cell r="A1076" t="str">
            <v>沈阳金逸国际影城(泛华店)</v>
          </cell>
          <cell r="B1076" t="str">
            <v>沈阳金逸国际影城(泛华店)</v>
          </cell>
          <cell r="C1076" t="str">
            <v>沈阳金逸国际影城(泛华店)</v>
          </cell>
        </row>
        <row r="1077">
          <cell r="A1077" t="str">
            <v>沈阳积家影城</v>
          </cell>
          <cell r="B1077" t="str">
            <v>沈阳积家影城</v>
          </cell>
          <cell r="C1077" t="str">
            <v>沈阳积家影城</v>
          </cell>
        </row>
        <row r="1078">
          <cell r="A1078" t="str">
            <v>沈阳积家影城</v>
          </cell>
          <cell r="B1078" t="str">
            <v>沈阳积家影城</v>
          </cell>
          <cell r="C1078" t="str">
            <v>沈阳积家影城</v>
          </cell>
        </row>
        <row r="1079">
          <cell r="A1079" t="str">
            <v>沈阳积家影城</v>
          </cell>
          <cell r="B1079" t="str">
            <v>沈阳积家影城</v>
          </cell>
          <cell r="C1079" t="str">
            <v>沈阳积家影城</v>
          </cell>
        </row>
        <row r="1080">
          <cell r="A1080" t="str">
            <v>沈阳积家影城</v>
          </cell>
          <cell r="B1080" t="str">
            <v>沈阳积家影城</v>
          </cell>
          <cell r="C1080" t="str">
            <v>沈阳积家影城</v>
          </cell>
        </row>
        <row r="1081">
          <cell r="A1081" t="str">
            <v>沈阳华臣影城(三好街店)</v>
          </cell>
          <cell r="B1081" t="str">
            <v>沈阳华臣影城(三好街店)</v>
          </cell>
          <cell r="C1081" t="str">
            <v>沈阳华臣影城(三好街店)</v>
          </cell>
        </row>
        <row r="1082">
          <cell r="A1082" t="str">
            <v>沈阳华臣影城(三好街店)</v>
          </cell>
          <cell r="B1082" t="str">
            <v>沈阳华臣影城(三好街店)</v>
          </cell>
          <cell r="C1082" t="str">
            <v>沈阳华臣影城(三好街店)</v>
          </cell>
        </row>
        <row r="1083">
          <cell r="A1083" t="str">
            <v>沈阳华臣影城(三好街店)</v>
          </cell>
          <cell r="B1083" t="str">
            <v>沈阳华臣影城(三好街店)</v>
          </cell>
          <cell r="C1083" t="str">
            <v>沈阳华臣影城(三好街店)</v>
          </cell>
        </row>
        <row r="1084">
          <cell r="A1084" t="str">
            <v>沈阳华臣影城(三好街店)</v>
          </cell>
          <cell r="B1084" t="str">
            <v>沈阳华臣影城(三好街店)</v>
          </cell>
          <cell r="C1084" t="str">
            <v>沈阳华臣影城(三好街店)</v>
          </cell>
        </row>
        <row r="1085">
          <cell r="A1085" t="str">
            <v>沈阳华臣影城(三好街店)</v>
          </cell>
          <cell r="B1085" t="str">
            <v>沈阳华臣影城(三好街店)</v>
          </cell>
          <cell r="C1085" t="str">
            <v>沈阳华臣影城(三好街店)</v>
          </cell>
        </row>
        <row r="1086">
          <cell r="A1086" t="str">
            <v>沈阳华臣影城(华府店)</v>
          </cell>
          <cell r="B1086" t="str">
            <v>沈阳华臣影城(华府店)</v>
          </cell>
          <cell r="C1086" t="str">
            <v>沈阳华臣影城(华府店)</v>
          </cell>
        </row>
        <row r="1087">
          <cell r="A1087" t="str">
            <v>沈阳华臣影城(华府店)</v>
          </cell>
          <cell r="B1087" t="str">
            <v>沈阳华臣影城(华府店)</v>
          </cell>
          <cell r="C1087" t="str">
            <v>沈阳华臣影城(华府店)</v>
          </cell>
        </row>
        <row r="1088">
          <cell r="A1088" t="str">
            <v>沈阳华臣影城(华府店)</v>
          </cell>
          <cell r="B1088" t="str">
            <v>沈阳华臣影城(华府店)</v>
          </cell>
          <cell r="C1088" t="str">
            <v>沈阳华臣影城(华府店)</v>
          </cell>
        </row>
        <row r="1089">
          <cell r="A1089" t="str">
            <v>沈阳华臣影城(华府店)</v>
          </cell>
          <cell r="B1089" t="str">
            <v>沈阳华臣影城(华府店)</v>
          </cell>
          <cell r="C1089" t="str">
            <v>沈阳华臣影城(华府店)</v>
          </cell>
        </row>
        <row r="1090">
          <cell r="A1090" t="str">
            <v>沈阳华臣影城(华府店)</v>
          </cell>
          <cell r="B1090" t="str">
            <v>沈阳华臣影城(华府店)</v>
          </cell>
          <cell r="C1090" t="str">
            <v>沈阳华臣影城(华府店)</v>
          </cell>
        </row>
        <row r="1091">
          <cell r="A1091" t="str">
            <v>沈阳华臣影城(华府店)</v>
          </cell>
          <cell r="B1091" t="str">
            <v>沈阳华臣影城(华府店)</v>
          </cell>
          <cell r="C1091" t="str">
            <v>沈阳华臣影城(华府店)</v>
          </cell>
        </row>
        <row r="1092">
          <cell r="A1092" t="str">
            <v>沈阳华臣影城(华府店)</v>
          </cell>
          <cell r="B1092" t="str">
            <v>沈阳华臣影城(华府店)</v>
          </cell>
          <cell r="C1092" t="str">
            <v>沈阳华臣影城(华府店)</v>
          </cell>
        </row>
        <row r="1093">
          <cell r="A1093" t="str">
            <v>沈阳光陆影院</v>
          </cell>
          <cell r="B1093" t="str">
            <v>沈阳光陆影院</v>
          </cell>
          <cell r="C1093" t="str">
            <v>沈阳光陆影院</v>
          </cell>
        </row>
        <row r="1094">
          <cell r="A1094" t="str">
            <v>沈阳光陆影院</v>
          </cell>
          <cell r="B1094" t="str">
            <v>沈阳光陆影院</v>
          </cell>
          <cell r="C1094" t="str">
            <v>沈阳光陆影院</v>
          </cell>
        </row>
        <row r="1095">
          <cell r="A1095" t="str">
            <v>沈阳光陆影院</v>
          </cell>
          <cell r="B1095" t="str">
            <v>沈阳光陆影院</v>
          </cell>
          <cell r="C1095" t="str">
            <v>沈阳光陆影院</v>
          </cell>
        </row>
        <row r="1096">
          <cell r="A1096" t="str">
            <v>沈阳光陆影院</v>
          </cell>
          <cell r="B1096" t="str">
            <v>沈阳光陆影院</v>
          </cell>
          <cell r="C1096" t="str">
            <v>沈阳光陆影院</v>
          </cell>
        </row>
        <row r="1097">
          <cell r="A1097" t="str">
            <v>沈阳光陆影院</v>
          </cell>
          <cell r="B1097" t="str">
            <v>沈阳光陆影院</v>
          </cell>
          <cell r="C1097" t="str">
            <v>沈阳光陆影院</v>
          </cell>
        </row>
        <row r="1098">
          <cell r="A1098" t="str">
            <v>沈阳光陆影院</v>
          </cell>
          <cell r="B1098" t="str">
            <v>沈阳光陆影院</v>
          </cell>
          <cell r="C1098" t="str">
            <v>沈阳光陆影院</v>
          </cell>
        </row>
        <row r="1099">
          <cell r="A1099" t="str">
            <v>沈阳光陆影院</v>
          </cell>
          <cell r="B1099" t="str">
            <v>沈阳光陆影院</v>
          </cell>
          <cell r="C1099" t="str">
            <v>沈阳光陆影院</v>
          </cell>
        </row>
        <row r="1100">
          <cell r="A1100" t="str">
            <v>沈阳百联新东北影城</v>
          </cell>
          <cell r="B1100" t="str">
            <v>沈阳百联新东北影城</v>
          </cell>
          <cell r="C1100" t="str">
            <v>沈阳百联新东北影城</v>
          </cell>
        </row>
        <row r="1101">
          <cell r="A1101" t="str">
            <v>沈阳百联新东北影城</v>
          </cell>
          <cell r="B1101" t="str">
            <v>沈阳百联新东北影城</v>
          </cell>
          <cell r="C1101" t="str">
            <v>沈阳百联新东北影城</v>
          </cell>
        </row>
        <row r="1102">
          <cell r="A1102" t="str">
            <v>沈阳百联新东北影城</v>
          </cell>
          <cell r="B1102" t="str">
            <v>沈阳百联新东北影城</v>
          </cell>
          <cell r="C1102" t="str">
            <v>沈阳百联新东北影城</v>
          </cell>
        </row>
        <row r="1103">
          <cell r="A1103" t="str">
            <v>沈阳百联新东北影城</v>
          </cell>
          <cell r="B1103" t="str">
            <v>沈阳百联新东北影城</v>
          </cell>
          <cell r="C1103" t="str">
            <v>沈阳百联新东北影城</v>
          </cell>
        </row>
        <row r="1104">
          <cell r="A1104" t="str">
            <v>神木大兴影院</v>
          </cell>
          <cell r="B1104" t="str">
            <v>神木大兴影院</v>
          </cell>
          <cell r="C1104" t="str">
            <v>神木大兴影院</v>
          </cell>
        </row>
        <row r="1105">
          <cell r="A1105" t="str">
            <v>深圳中影益田假日影城</v>
          </cell>
          <cell r="B1105" t="str">
            <v>深圳中影益田假日影城</v>
          </cell>
          <cell r="C1105" t="str">
            <v>深圳中影益田假日影城</v>
          </cell>
        </row>
        <row r="1106">
          <cell r="A1106" t="str">
            <v>深圳中影益田假日影城</v>
          </cell>
          <cell r="B1106" t="str">
            <v>深圳中影益田假日影城</v>
          </cell>
          <cell r="C1106" t="str">
            <v>深圳中影益田假日影城</v>
          </cell>
        </row>
        <row r="1107">
          <cell r="A1107" t="str">
            <v>深圳中影益田假日影城</v>
          </cell>
          <cell r="B1107" t="str">
            <v>深圳中影益田假日影城</v>
          </cell>
          <cell r="C1107" t="str">
            <v>深圳中影益田假日影城</v>
          </cell>
        </row>
        <row r="1108">
          <cell r="A1108" t="str">
            <v>深圳中影益田假日影城</v>
          </cell>
          <cell r="B1108" t="str">
            <v>深圳中影益田假日影城</v>
          </cell>
          <cell r="C1108" t="str">
            <v>深圳中影益田假日影城</v>
          </cell>
        </row>
        <row r="1109">
          <cell r="A1109" t="str">
            <v>深圳中影益田假日影城</v>
          </cell>
          <cell r="B1109" t="str">
            <v>深圳中影益田假日影城</v>
          </cell>
          <cell r="C1109" t="str">
            <v>深圳中影益田假日影城</v>
          </cell>
        </row>
        <row r="1110">
          <cell r="A1110" t="str">
            <v>深圳中影益田假日影城</v>
          </cell>
          <cell r="B1110" t="str">
            <v>深圳中影益田假日影城</v>
          </cell>
          <cell r="C1110" t="str">
            <v>深圳中影益田假日影城</v>
          </cell>
        </row>
        <row r="1111">
          <cell r="A1111" t="str">
            <v>深圳中影世纪星晖影城</v>
          </cell>
          <cell r="B1111" t="str">
            <v>深圳中影世纪星晖影城</v>
          </cell>
          <cell r="C1111" t="str">
            <v>深圳中影世纪星晖影城</v>
          </cell>
        </row>
        <row r="1112">
          <cell r="A1112" t="str">
            <v>深圳中影南国(宝安)影城</v>
          </cell>
          <cell r="B1112" t="str">
            <v>深圳中影南国(宝安)影城</v>
          </cell>
          <cell r="C1112" t="str">
            <v>深圳中影南国(宝安)影城</v>
          </cell>
        </row>
        <row r="1113">
          <cell r="A1113" t="str">
            <v>深圳中影南国(宝安)影城</v>
          </cell>
          <cell r="B1113" t="str">
            <v>深圳中影南国(宝安)影城</v>
          </cell>
          <cell r="C1113" t="str">
            <v>深圳中影南国(宝安)影城</v>
          </cell>
        </row>
        <row r="1114">
          <cell r="A1114" t="str">
            <v>深圳中影南国(宝安)影城</v>
          </cell>
          <cell r="B1114" t="str">
            <v>深圳中影南国(宝安)影城</v>
          </cell>
          <cell r="C1114" t="str">
            <v>深圳中影南国(宝安)影城</v>
          </cell>
        </row>
        <row r="1115">
          <cell r="A1115" t="str">
            <v>深圳中影南国(宝安)影城</v>
          </cell>
          <cell r="B1115" t="str">
            <v>深圳中影南国(宝安)影城</v>
          </cell>
          <cell r="C1115" t="str">
            <v>深圳中影南国(宝安)影城</v>
          </cell>
        </row>
        <row r="1116">
          <cell r="A1116" t="str">
            <v>深圳中影南国(宝安)影城</v>
          </cell>
          <cell r="B1116" t="str">
            <v>深圳中影南国(宝安)影城</v>
          </cell>
          <cell r="C1116" t="str">
            <v>深圳中影南国(宝安)影城</v>
          </cell>
        </row>
        <row r="1117">
          <cell r="A1117" t="str">
            <v>深圳中影南国(宝安)影城</v>
          </cell>
          <cell r="B1117" t="str">
            <v>深圳中影南国(宝安)影城</v>
          </cell>
          <cell r="C1117" t="str">
            <v>深圳中影南国(宝安)影城</v>
          </cell>
        </row>
        <row r="1118">
          <cell r="A1118" t="str">
            <v>深圳中影南国(宝安)影城</v>
          </cell>
          <cell r="B1118" t="str">
            <v>深圳中影南国(宝安)影城</v>
          </cell>
          <cell r="C1118" t="str">
            <v>深圳中影南国(宝安)影城</v>
          </cell>
        </row>
        <row r="1119">
          <cell r="A1119" t="str">
            <v>深圳中影今典影城</v>
          </cell>
          <cell r="B1119" t="str">
            <v>深圳中影今典影城</v>
          </cell>
          <cell r="C1119" t="str">
            <v>深圳中影今典影城</v>
          </cell>
        </row>
        <row r="1120">
          <cell r="A1120" t="str">
            <v>深圳中影今典影城</v>
          </cell>
          <cell r="B1120" t="str">
            <v>深圳中影今典影城</v>
          </cell>
          <cell r="C1120" t="str">
            <v>深圳中影今典影城</v>
          </cell>
        </row>
        <row r="1121">
          <cell r="A1121" t="str">
            <v>深圳中影今典影城</v>
          </cell>
          <cell r="B1121" t="str">
            <v>深圳中影今典影城</v>
          </cell>
          <cell r="C1121" t="str">
            <v>深圳中影今典影城</v>
          </cell>
        </row>
        <row r="1122">
          <cell r="A1122" t="str">
            <v>深圳中影今典影城</v>
          </cell>
          <cell r="B1122" t="str">
            <v>深圳中影今典影城</v>
          </cell>
          <cell r="C1122" t="str">
            <v>深圳中影今典影城</v>
          </cell>
        </row>
        <row r="1123">
          <cell r="A1123" t="str">
            <v>深圳中影今典影城</v>
          </cell>
          <cell r="B1123" t="str">
            <v>深圳中影今典影城</v>
          </cell>
          <cell r="C1123" t="str">
            <v>深圳中影今典影城</v>
          </cell>
        </row>
        <row r="1124">
          <cell r="A1124" t="str">
            <v>深圳中影今典影城</v>
          </cell>
          <cell r="B1124" t="str">
            <v>深圳中影今典影城</v>
          </cell>
          <cell r="C1124" t="str">
            <v>深圳中影今典影城</v>
          </cell>
        </row>
        <row r="1125">
          <cell r="A1125" t="str">
            <v>深圳中影今典影城</v>
          </cell>
          <cell r="B1125" t="str">
            <v>深圳中影今典影城</v>
          </cell>
          <cell r="C1125" t="str">
            <v>深圳中影今典影城</v>
          </cell>
        </row>
        <row r="1126">
          <cell r="A1126" t="str">
            <v>深圳娱艺影院UAKKmallY影城</v>
          </cell>
          <cell r="B1126" t="str">
            <v>深圳娱艺影院UAKKmallY影城</v>
          </cell>
          <cell r="C1126" t="str">
            <v>深圳娱艺影院UAKKmallY影城</v>
          </cell>
        </row>
        <row r="1127">
          <cell r="A1127" t="str">
            <v>深圳娱艺影院UAKKmallY影城</v>
          </cell>
          <cell r="B1127" t="str">
            <v>深圳娱艺影院UAKKmallY影城</v>
          </cell>
          <cell r="C1127" t="str">
            <v>深圳娱艺影院UAKKmallY影城</v>
          </cell>
        </row>
        <row r="1128">
          <cell r="A1128" t="str">
            <v>深圳娱艺影院UAKKmallY影城</v>
          </cell>
          <cell r="B1128" t="str">
            <v>深圳娱艺影院UAKKmallY影城</v>
          </cell>
          <cell r="C1128" t="str">
            <v>深圳娱艺影院UAKKmallY影城</v>
          </cell>
        </row>
        <row r="1129">
          <cell r="A1129" t="str">
            <v>深圳娱艺影院UAKKmallY影城</v>
          </cell>
          <cell r="B1129" t="str">
            <v>深圳娱艺影院UAKKmallY影城</v>
          </cell>
          <cell r="C1129" t="str">
            <v>深圳娱艺影院UAKKmallY影城</v>
          </cell>
        </row>
        <row r="1130">
          <cell r="A1130" t="str">
            <v>深圳娱艺影院UAKKmallY影城</v>
          </cell>
          <cell r="B1130" t="str">
            <v>深圳娱艺影院UAKKmallY影城</v>
          </cell>
          <cell r="C1130" t="str">
            <v>深圳娱艺影院UAKKmallY影城</v>
          </cell>
        </row>
        <row r="1131">
          <cell r="A1131" t="str">
            <v>深圳娱艺影院UAKKmallY影城</v>
          </cell>
          <cell r="B1131" t="str">
            <v>深圳娱艺影院UAKKmallY影城</v>
          </cell>
          <cell r="C1131" t="str">
            <v>深圳娱艺影院UAKKmallY影城</v>
          </cell>
        </row>
        <row r="1132">
          <cell r="A1132" t="str">
            <v>深圳娱艺影院UAKKmallY影城</v>
          </cell>
          <cell r="B1132" t="str">
            <v>深圳娱艺影院UAKKmallY影城</v>
          </cell>
          <cell r="C1132" t="str">
            <v>深圳娱艺影院UAKKmallY影城</v>
          </cell>
        </row>
        <row r="1133">
          <cell r="A1133" t="str">
            <v>深圳雅图数字影院(松坪山店)</v>
          </cell>
          <cell r="B1133" t="str">
            <v>深圳雅图数字影院(松坪山店)</v>
          </cell>
          <cell r="C1133" t="str">
            <v>深圳雅图数字影院(松坪山店)</v>
          </cell>
        </row>
        <row r="1134">
          <cell r="A1134" t="str">
            <v>深圳雅图数字影院(大新店)</v>
          </cell>
          <cell r="B1134" t="str">
            <v>深圳雅图数字影院(大新店)</v>
          </cell>
          <cell r="C1134" t="str">
            <v>深圳雅图数字影院(大新店)</v>
          </cell>
        </row>
        <row r="1135">
          <cell r="A1135" t="str">
            <v>深圳雅图恒英数字影院</v>
          </cell>
          <cell r="B1135" t="str">
            <v>深圳雅图恒英数字影院</v>
          </cell>
          <cell r="C1135" t="str">
            <v>深圳雅图恒英数字影院</v>
          </cell>
        </row>
        <row r="1136">
          <cell r="A1136" t="str">
            <v>深圳新南国影城(中信店)</v>
          </cell>
          <cell r="B1136" t="str">
            <v>深圳新南国影城(中信店)</v>
          </cell>
          <cell r="C1136" t="str">
            <v>深圳新南国影城(中信店)</v>
          </cell>
        </row>
        <row r="1137">
          <cell r="A1137" t="str">
            <v>深圳新南国影城(中信店)</v>
          </cell>
          <cell r="B1137" t="str">
            <v>深圳新南国影城(中信店)</v>
          </cell>
          <cell r="C1137" t="str">
            <v>深圳新南国影城(中信店)</v>
          </cell>
        </row>
        <row r="1138">
          <cell r="A1138" t="str">
            <v>深圳新南国影城(中信店)</v>
          </cell>
          <cell r="B1138" t="str">
            <v>深圳新南国影城(中信店)</v>
          </cell>
          <cell r="C1138" t="str">
            <v>深圳新南国影城(中信店)</v>
          </cell>
        </row>
        <row r="1139">
          <cell r="A1139" t="str">
            <v>深圳新南国影城(中信店)</v>
          </cell>
          <cell r="B1139" t="str">
            <v>深圳新南国影城(中信店)</v>
          </cell>
          <cell r="C1139" t="str">
            <v>深圳新南国影城(中信店)</v>
          </cell>
        </row>
        <row r="1140">
          <cell r="A1140" t="str">
            <v>深圳新南国影城(中信店)</v>
          </cell>
          <cell r="B1140" t="str">
            <v>深圳新南国影城(中信店)</v>
          </cell>
          <cell r="C1140" t="str">
            <v>深圳新南国影城(中信店)</v>
          </cell>
        </row>
        <row r="1141">
          <cell r="A1141" t="str">
            <v>深圳新南国影城(中信店)</v>
          </cell>
          <cell r="B1141" t="str">
            <v>深圳新南国影城(中信店)</v>
          </cell>
          <cell r="C1141" t="str">
            <v>深圳新南国影城(中信店)</v>
          </cell>
        </row>
        <row r="1142">
          <cell r="A1142" t="str">
            <v>深圳新南国影城(中信店)</v>
          </cell>
          <cell r="B1142" t="str">
            <v>深圳新南国影城(中信店)</v>
          </cell>
          <cell r="C1142" t="str">
            <v>深圳新南国影城(中信店)</v>
          </cell>
        </row>
        <row r="1143">
          <cell r="A1143" t="str">
            <v>深圳戏院</v>
          </cell>
          <cell r="B1143" t="str">
            <v>深圳戏院</v>
          </cell>
          <cell r="C1143" t="str">
            <v>深圳戏院</v>
          </cell>
        </row>
        <row r="1144">
          <cell r="A1144" t="str">
            <v>深圳太阳数码电影院</v>
          </cell>
          <cell r="B1144" t="str">
            <v>深圳太阳数码电影院</v>
          </cell>
          <cell r="C1144" t="str">
            <v>深圳太阳数码电影院</v>
          </cell>
        </row>
        <row r="1145">
          <cell r="A1145" t="str">
            <v>深圳太阳数码电影院</v>
          </cell>
          <cell r="B1145" t="str">
            <v>深圳太阳数码电影院</v>
          </cell>
          <cell r="C1145" t="str">
            <v>深圳太阳数码电影院</v>
          </cell>
        </row>
        <row r="1146">
          <cell r="A1146" t="str">
            <v>深圳太平洋电影城(天利店)</v>
          </cell>
          <cell r="B1146" t="str">
            <v>深圳太平洋电影城(天利店)</v>
          </cell>
          <cell r="C1146" t="str">
            <v>深圳太平洋电影城(天利店)</v>
          </cell>
        </row>
        <row r="1147">
          <cell r="A1147" t="str">
            <v>深圳太平洋电影城(天利店)</v>
          </cell>
          <cell r="B1147" t="str">
            <v>深圳太平洋电影城(天利店)</v>
          </cell>
          <cell r="C1147" t="str">
            <v>深圳太平洋电影城(天利店)</v>
          </cell>
        </row>
        <row r="1148">
          <cell r="A1148" t="str">
            <v>深圳太平洋电影城(天利店)</v>
          </cell>
          <cell r="B1148" t="str">
            <v>深圳太平洋电影城(天利店)</v>
          </cell>
          <cell r="C1148" t="str">
            <v>深圳太平洋电影城(天利店)</v>
          </cell>
        </row>
        <row r="1149">
          <cell r="A1149" t="str">
            <v>深圳太平洋电影城(天利店)</v>
          </cell>
          <cell r="B1149" t="str">
            <v>深圳太平洋电影城(天利店)</v>
          </cell>
          <cell r="C1149" t="str">
            <v>深圳太平洋电影城(天利店)</v>
          </cell>
        </row>
        <row r="1150">
          <cell r="A1150" t="str">
            <v>深圳太平洋电影城(京基百纳店)</v>
          </cell>
          <cell r="B1150" t="str">
            <v>深圳太平洋电影城(京基百纳店)</v>
          </cell>
          <cell r="C1150" t="str">
            <v>深圳太平洋电影城(京基百纳店)</v>
          </cell>
        </row>
        <row r="1151">
          <cell r="A1151" t="str">
            <v>深圳太平洋电影城(京基百纳店)</v>
          </cell>
          <cell r="B1151" t="str">
            <v>深圳太平洋电影城(京基百纳店)</v>
          </cell>
          <cell r="C1151" t="str">
            <v>深圳太平洋电影城(京基百纳店)</v>
          </cell>
        </row>
        <row r="1152">
          <cell r="A1152" t="str">
            <v>深圳太平洋电影城(京基百纳店)</v>
          </cell>
          <cell r="B1152" t="str">
            <v>深圳太平洋电影城(京基百纳店)</v>
          </cell>
          <cell r="C1152" t="str">
            <v>深圳太平洋电影城(京基百纳店)</v>
          </cell>
        </row>
        <row r="1153">
          <cell r="A1153" t="str">
            <v>深圳市龙岗影城</v>
          </cell>
          <cell r="B1153" t="str">
            <v>深圳市龙岗影城</v>
          </cell>
          <cell r="C1153" t="str">
            <v>深圳市龙岗影城</v>
          </cell>
        </row>
        <row r="1154">
          <cell r="A1154" t="str">
            <v>深圳市华侨城华夏艺术中心</v>
          </cell>
          <cell r="B1154" t="str">
            <v>深圳市华侨城华夏艺术中心</v>
          </cell>
          <cell r="C1154" t="str">
            <v>深圳市华侨城华夏艺术中心</v>
          </cell>
        </row>
        <row r="1155">
          <cell r="A1155" t="str">
            <v>深圳市高新电影院</v>
          </cell>
          <cell r="B1155" t="str">
            <v>深圳市高新电影院</v>
          </cell>
          <cell r="C1155" t="str">
            <v>深圳市高新电影院</v>
          </cell>
        </row>
        <row r="1156">
          <cell r="A1156" t="str">
            <v>深圳南国影城(金光华店)</v>
          </cell>
          <cell r="B1156" t="str">
            <v>深圳南国影城(金光华店)</v>
          </cell>
          <cell r="C1156" t="str">
            <v>深圳南国影城(金光华店)</v>
          </cell>
        </row>
        <row r="1157">
          <cell r="A1157" t="str">
            <v>深圳南国影城(金光华店)</v>
          </cell>
          <cell r="B1157" t="str">
            <v>深圳南国影城(金光华店)</v>
          </cell>
          <cell r="C1157" t="str">
            <v>深圳南国影城(金光华店)</v>
          </cell>
        </row>
        <row r="1158">
          <cell r="A1158" t="str">
            <v>深圳南国影城(金光华店)</v>
          </cell>
          <cell r="B1158" t="str">
            <v>深圳南国影城(金光华店)</v>
          </cell>
          <cell r="C1158" t="str">
            <v>深圳南国影城(金光华店)</v>
          </cell>
        </row>
        <row r="1159">
          <cell r="A1159" t="str">
            <v>深圳南国影城(金光华店)</v>
          </cell>
          <cell r="B1159" t="str">
            <v>深圳南国影城(金光华店)</v>
          </cell>
          <cell r="C1159" t="str">
            <v>深圳南国影城(金光华店)</v>
          </cell>
        </row>
        <row r="1160">
          <cell r="A1160" t="str">
            <v>深圳南国影城</v>
          </cell>
          <cell r="B1160" t="str">
            <v>深圳南国影城</v>
          </cell>
          <cell r="C1160" t="str">
            <v>深圳南国影城</v>
          </cell>
        </row>
        <row r="1161">
          <cell r="A1161" t="str">
            <v>深圳南国影城</v>
          </cell>
          <cell r="B1161" t="str">
            <v>深圳南国影城</v>
          </cell>
          <cell r="C1161" t="str">
            <v>深圳南国影城</v>
          </cell>
        </row>
        <row r="1162">
          <cell r="A1162" t="str">
            <v>南国艺恒国际影城(沙井店)</v>
          </cell>
          <cell r="B1162" t="str">
            <v>南国艺恒国际影城(沙井店)</v>
          </cell>
          <cell r="C1162" t="str">
            <v>深圳南国艺恒国际影城(沙井店)</v>
          </cell>
        </row>
        <row r="1163">
          <cell r="A1163" t="str">
            <v>南国艺恒国际影城(坂田店)</v>
          </cell>
          <cell r="B1163" t="str">
            <v>南国艺恒国际影城(坂田店)</v>
          </cell>
          <cell r="C1163" t="str">
            <v>深圳南国艺恒国际影城(坂田店)</v>
          </cell>
        </row>
        <row r="1164">
          <cell r="A1164" t="str">
            <v>深圳龙岗区金域世纪电影城</v>
          </cell>
          <cell r="B1164" t="str">
            <v>深圳龙岗区金域世纪电影城</v>
          </cell>
          <cell r="C1164" t="str">
            <v>深圳龙岗区金域世纪电影城</v>
          </cell>
        </row>
        <row r="1165">
          <cell r="A1165" t="str">
            <v>深圳龙岗百誉世贸国际影城</v>
          </cell>
          <cell r="B1165" t="str">
            <v>深圳龙岗百誉世贸国际影城</v>
          </cell>
          <cell r="C1165" t="str">
            <v>深圳龙岗百誉世贸国际影城</v>
          </cell>
        </row>
        <row r="1166">
          <cell r="A1166" t="str">
            <v>深圳龙岗百誉世贸国际影城</v>
          </cell>
          <cell r="B1166" t="str">
            <v>深圳龙岗百誉世贸国际影城</v>
          </cell>
          <cell r="C1166" t="str">
            <v>深圳龙岗百誉世贸国际影城</v>
          </cell>
        </row>
        <row r="1167">
          <cell r="A1167" t="str">
            <v>深圳龙岗百誉世贸国际影城</v>
          </cell>
          <cell r="B1167" t="str">
            <v>深圳龙岗百誉世贸国际影城</v>
          </cell>
          <cell r="C1167" t="str">
            <v>深圳龙岗百誉世贸国际影城</v>
          </cell>
        </row>
        <row r="1168">
          <cell r="A1168" t="str">
            <v>深圳金域新百花影城</v>
          </cell>
          <cell r="B1168" t="str">
            <v>深圳金域新百花影城</v>
          </cell>
          <cell r="C1168" t="str">
            <v>深圳金域新百花影城</v>
          </cell>
        </row>
        <row r="1169">
          <cell r="A1169" t="str">
            <v>深圳金逸国际影城(时尚百纳店)</v>
          </cell>
          <cell r="B1169" t="str">
            <v>深圳金逸国际影城(时尚百纳店)</v>
          </cell>
          <cell r="C1169" t="str">
            <v>深圳金逸国际影城(时尚百纳店)</v>
          </cell>
        </row>
        <row r="1170">
          <cell r="A1170" t="str">
            <v>深圳金逸国际影城</v>
          </cell>
          <cell r="B1170" t="str">
            <v>深圳金逸国际影城</v>
          </cell>
          <cell r="C1170" t="str">
            <v>深圳金逸国际影城</v>
          </cell>
        </row>
        <row r="1171">
          <cell r="A1171" t="str">
            <v>深圳金逸国际影城</v>
          </cell>
          <cell r="B1171" t="str">
            <v>深圳金逸国际影城</v>
          </cell>
          <cell r="C1171" t="str">
            <v>深圳金逸国际影城</v>
          </cell>
        </row>
        <row r="1172">
          <cell r="A1172" t="str">
            <v>深圳金逸国际影城</v>
          </cell>
          <cell r="B1172" t="str">
            <v>深圳金逸国际影城</v>
          </cell>
          <cell r="C1172" t="str">
            <v>深圳金逸国际影城</v>
          </cell>
        </row>
        <row r="1173">
          <cell r="A1173" t="str">
            <v>深圳金逸国际影城</v>
          </cell>
          <cell r="B1173" t="str">
            <v>深圳金逸国际影城</v>
          </cell>
          <cell r="C1173" t="str">
            <v>深圳金逸国际影城</v>
          </cell>
        </row>
        <row r="1174">
          <cell r="A1174" t="str">
            <v>深圳金逸国际影城</v>
          </cell>
          <cell r="B1174" t="str">
            <v>深圳金逸国际影城</v>
          </cell>
          <cell r="C1174" t="str">
            <v>深圳金逸国际影城</v>
          </cell>
        </row>
        <row r="1175">
          <cell r="A1175" t="str">
            <v>深圳金逸国际影城</v>
          </cell>
          <cell r="B1175" t="str">
            <v>深圳金逸国际影城</v>
          </cell>
          <cell r="C1175" t="str">
            <v>深圳金逸国际影城</v>
          </cell>
        </row>
        <row r="1176">
          <cell r="A1176" t="str">
            <v>深圳金逸国际影城</v>
          </cell>
          <cell r="B1176" t="str">
            <v>深圳金逸国际影城</v>
          </cell>
          <cell r="C1176" t="str">
            <v>深圳金逸国际影城</v>
          </cell>
        </row>
        <row r="1177">
          <cell r="A1177" t="str">
            <v>深圳嘉之华中心影城</v>
          </cell>
          <cell r="B1177" t="str">
            <v>深圳嘉之华中心影城</v>
          </cell>
          <cell r="C1177" t="str">
            <v>深圳嘉之华中心影城</v>
          </cell>
        </row>
        <row r="1178">
          <cell r="A1178" t="str">
            <v>深圳嘉禾影城</v>
          </cell>
          <cell r="B1178" t="str">
            <v>深圳嘉禾影城</v>
          </cell>
          <cell r="C1178" t="str">
            <v>深圳嘉禾影城</v>
          </cell>
        </row>
        <row r="1179">
          <cell r="A1179" t="str">
            <v>深圳嘉禾影城</v>
          </cell>
          <cell r="B1179" t="str">
            <v>深圳嘉禾影城</v>
          </cell>
          <cell r="C1179" t="str">
            <v>深圳嘉禾影城</v>
          </cell>
        </row>
        <row r="1180">
          <cell r="A1180" t="str">
            <v>深圳嘉禾影城</v>
          </cell>
          <cell r="B1180" t="str">
            <v>深圳嘉禾影城</v>
          </cell>
          <cell r="C1180" t="str">
            <v>深圳嘉禾影城</v>
          </cell>
        </row>
        <row r="1181">
          <cell r="A1181" t="str">
            <v>深圳嘉禾影城</v>
          </cell>
          <cell r="B1181" t="str">
            <v>深圳嘉禾影城</v>
          </cell>
          <cell r="C1181" t="str">
            <v>深圳嘉禾影城</v>
          </cell>
        </row>
        <row r="1182">
          <cell r="A1182" t="str">
            <v>深圳嘉禾影城</v>
          </cell>
          <cell r="B1182" t="str">
            <v>深圳嘉禾影城</v>
          </cell>
          <cell r="C1182" t="str">
            <v>深圳嘉禾影城</v>
          </cell>
        </row>
        <row r="1183">
          <cell r="A1183" t="str">
            <v>深圳嘉禾影城</v>
          </cell>
          <cell r="B1183" t="str">
            <v>深圳嘉禾影城</v>
          </cell>
          <cell r="C1183" t="str">
            <v>深圳嘉禾影城</v>
          </cell>
        </row>
        <row r="1184">
          <cell r="A1184" t="str">
            <v>深圳嘉禾影城</v>
          </cell>
          <cell r="B1184" t="str">
            <v>深圳嘉禾影城</v>
          </cell>
          <cell r="C1184" t="str">
            <v>深圳嘉禾影城</v>
          </cell>
        </row>
        <row r="1185">
          <cell r="A1185" t="str">
            <v>深圳华夏太古影城</v>
          </cell>
          <cell r="B1185" t="str">
            <v>深圳华夏太古影城</v>
          </cell>
          <cell r="C1185" t="str">
            <v>深圳华夏太古影城</v>
          </cell>
        </row>
        <row r="1186">
          <cell r="A1186" t="str">
            <v>深圳横店影视电影城</v>
          </cell>
          <cell r="B1186" t="str">
            <v>深圳横店影视电影城</v>
          </cell>
          <cell r="C1186" t="str">
            <v>深圳横店影视电影城</v>
          </cell>
        </row>
        <row r="1187">
          <cell r="A1187" t="str">
            <v>深圳横店影视电影城</v>
          </cell>
          <cell r="B1187" t="str">
            <v>深圳横店影视电影城</v>
          </cell>
          <cell r="C1187" t="str">
            <v>深圳横店影视电影城</v>
          </cell>
        </row>
        <row r="1188">
          <cell r="A1188" t="str">
            <v>深圳海岸影城</v>
          </cell>
          <cell r="B1188" t="str">
            <v>深圳海岸影城</v>
          </cell>
          <cell r="C1188" t="str">
            <v>深圳海岸影城</v>
          </cell>
        </row>
        <row r="1189">
          <cell r="A1189" t="str">
            <v>深圳海岸影城</v>
          </cell>
          <cell r="B1189" t="str">
            <v>深圳海岸影城</v>
          </cell>
          <cell r="C1189" t="str">
            <v>深圳海岸影城</v>
          </cell>
        </row>
        <row r="1190">
          <cell r="A1190" t="str">
            <v>深圳海岸影城</v>
          </cell>
          <cell r="B1190" t="str">
            <v>深圳海岸影城</v>
          </cell>
          <cell r="C1190" t="str">
            <v>深圳海岸影城</v>
          </cell>
        </row>
        <row r="1191">
          <cell r="A1191" t="str">
            <v>深圳海岸影城</v>
          </cell>
          <cell r="B1191" t="str">
            <v>深圳海岸影城</v>
          </cell>
          <cell r="C1191" t="str">
            <v>深圳海岸影城</v>
          </cell>
        </row>
        <row r="1192">
          <cell r="A1192" t="str">
            <v>深圳海岸影城</v>
          </cell>
          <cell r="B1192" t="str">
            <v>深圳海岸影城</v>
          </cell>
          <cell r="C1192" t="str">
            <v>深圳海岸影城</v>
          </cell>
        </row>
        <row r="1193">
          <cell r="A1193" t="str">
            <v>深圳海岸影城</v>
          </cell>
          <cell r="B1193" t="str">
            <v>深圳海岸影城</v>
          </cell>
          <cell r="C1193" t="str">
            <v>深圳海岸影城</v>
          </cell>
        </row>
        <row r="1194">
          <cell r="A1194" t="str">
            <v>深圳海岸影城</v>
          </cell>
          <cell r="B1194" t="str">
            <v>深圳海岸影城</v>
          </cell>
          <cell r="C1194" t="str">
            <v>深圳海岸影城</v>
          </cell>
        </row>
        <row r="1195">
          <cell r="A1195" t="str">
            <v>深圳东海太平洋电影城</v>
          </cell>
          <cell r="B1195" t="str">
            <v>深圳东海太平洋电影城</v>
          </cell>
          <cell r="C1195" t="str">
            <v>深圳东海太平洋电影城</v>
          </cell>
        </row>
        <row r="1196">
          <cell r="A1196" t="str">
            <v>深圳东海太平洋电影城</v>
          </cell>
          <cell r="B1196" t="str">
            <v>深圳东海太平洋电影城</v>
          </cell>
          <cell r="C1196" t="str">
            <v>深圳东海太平洋电影城</v>
          </cell>
        </row>
        <row r="1197">
          <cell r="A1197" t="str">
            <v>深圳东海太平洋电影城</v>
          </cell>
          <cell r="B1197" t="str">
            <v>深圳东海太平洋电影城</v>
          </cell>
          <cell r="C1197" t="str">
            <v>深圳东海太平洋电影城</v>
          </cell>
        </row>
        <row r="1198">
          <cell r="A1198" t="str">
            <v>深圳博纳时代影城</v>
          </cell>
          <cell r="B1198" t="str">
            <v>深圳博纳时代影城</v>
          </cell>
          <cell r="C1198" t="str">
            <v>深圳博纳时代影城</v>
          </cell>
        </row>
        <row r="1199">
          <cell r="A1199" t="str">
            <v>深圳博纳时代影城</v>
          </cell>
          <cell r="B1199" t="str">
            <v>深圳博纳时代影城</v>
          </cell>
          <cell r="C1199" t="str">
            <v>深圳博纳时代影城</v>
          </cell>
        </row>
        <row r="1200">
          <cell r="A1200" t="str">
            <v>深圳博纳时代影城</v>
          </cell>
          <cell r="B1200" t="str">
            <v>深圳博纳时代影城</v>
          </cell>
          <cell r="C1200" t="str">
            <v>深圳博纳时代影城</v>
          </cell>
        </row>
        <row r="1201">
          <cell r="A1201" t="str">
            <v>深圳博纳时代影城</v>
          </cell>
          <cell r="B1201" t="str">
            <v>深圳博纳时代影城</v>
          </cell>
          <cell r="C1201" t="str">
            <v>深圳博纳时代影城</v>
          </cell>
        </row>
        <row r="1202">
          <cell r="A1202" t="str">
            <v>深圳博纳时代影城</v>
          </cell>
          <cell r="B1202" t="str">
            <v>深圳博纳时代影城</v>
          </cell>
          <cell r="C1202" t="str">
            <v>深圳博纳时代影城</v>
          </cell>
        </row>
        <row r="1203">
          <cell r="A1203" t="str">
            <v>深圳保利国际影城</v>
          </cell>
          <cell r="B1203" t="str">
            <v>深圳保利国际影城</v>
          </cell>
          <cell r="C1203" t="str">
            <v>深圳保利国际影城</v>
          </cell>
        </row>
        <row r="1204">
          <cell r="A1204" t="str">
            <v>深圳保利国际影城</v>
          </cell>
          <cell r="B1204" t="str">
            <v>深圳保利国际影城</v>
          </cell>
          <cell r="C1204" t="str">
            <v>深圳保利国际影城</v>
          </cell>
        </row>
        <row r="1205">
          <cell r="A1205" t="str">
            <v>深圳保利国际影城</v>
          </cell>
          <cell r="B1205" t="str">
            <v>深圳保利国际影城</v>
          </cell>
          <cell r="C1205" t="str">
            <v>深圳保利国际影城</v>
          </cell>
        </row>
        <row r="1206">
          <cell r="A1206" t="str">
            <v>深圳保利国际影城</v>
          </cell>
          <cell r="B1206" t="str">
            <v>深圳保利国际影城</v>
          </cell>
          <cell r="C1206" t="str">
            <v>深圳保利国际影城</v>
          </cell>
        </row>
        <row r="1207">
          <cell r="A1207" t="str">
            <v>深圳保利国际影城</v>
          </cell>
          <cell r="B1207" t="str">
            <v>深圳保利国际影城</v>
          </cell>
          <cell r="C1207" t="str">
            <v>深圳保利国际影城</v>
          </cell>
        </row>
        <row r="1208">
          <cell r="A1208" t="str">
            <v>深圳保利国际影城</v>
          </cell>
          <cell r="B1208" t="str">
            <v>深圳保利国际影城</v>
          </cell>
          <cell r="C1208" t="str">
            <v>深圳保利国际影城</v>
          </cell>
        </row>
        <row r="1209">
          <cell r="A1209" t="str">
            <v>深圳保利国际影城</v>
          </cell>
          <cell r="B1209" t="str">
            <v>深圳保利国际影城</v>
          </cell>
          <cell r="C1209" t="str">
            <v>深圳保利国际影城</v>
          </cell>
        </row>
        <row r="1210">
          <cell r="A1210" t="str">
            <v>深圳百誉公明电影城</v>
          </cell>
          <cell r="B1210" t="str">
            <v>深圳百誉公明电影城</v>
          </cell>
          <cell r="C1210" t="str">
            <v>深圳百誉公明电影城</v>
          </cell>
        </row>
        <row r="1211">
          <cell r="A1211" t="str">
            <v>深圳百誉大浪电影城</v>
          </cell>
          <cell r="B1211" t="str">
            <v>深圳百誉大浪电影城</v>
          </cell>
          <cell r="C1211" t="str">
            <v>深圳百誉大浪电影城</v>
          </cell>
        </row>
        <row r="1212">
          <cell r="A1212" t="str">
            <v>深圳百老汇影城</v>
          </cell>
          <cell r="B1212" t="str">
            <v>深圳百老汇影城</v>
          </cell>
          <cell r="C1212" t="str">
            <v>深圳百老汇影城</v>
          </cell>
        </row>
        <row r="1213">
          <cell r="A1213" t="str">
            <v>深圳百老汇影城</v>
          </cell>
          <cell r="B1213" t="str">
            <v>深圳百老汇影城</v>
          </cell>
          <cell r="C1213" t="str">
            <v>深圳百老汇影城</v>
          </cell>
        </row>
        <row r="1214">
          <cell r="A1214" t="str">
            <v>深圳百老汇影城</v>
          </cell>
          <cell r="B1214" t="str">
            <v>深圳百老汇影城</v>
          </cell>
          <cell r="C1214" t="str">
            <v>深圳百老汇影城</v>
          </cell>
        </row>
        <row r="1215">
          <cell r="A1215" t="str">
            <v>深圳百老汇影城</v>
          </cell>
          <cell r="B1215" t="str">
            <v>深圳百老汇影城</v>
          </cell>
          <cell r="C1215" t="str">
            <v>深圳百老汇影城</v>
          </cell>
        </row>
        <row r="1216">
          <cell r="A1216" t="str">
            <v>深圳百老汇影城</v>
          </cell>
          <cell r="B1216" t="str">
            <v>深圳百老汇影城</v>
          </cell>
          <cell r="C1216" t="str">
            <v>深圳百老汇影城</v>
          </cell>
        </row>
        <row r="1217">
          <cell r="A1217" t="str">
            <v>深圳百老汇影城</v>
          </cell>
          <cell r="B1217" t="str">
            <v>深圳百老汇影城</v>
          </cell>
          <cell r="C1217" t="str">
            <v>深圳百老汇影城</v>
          </cell>
        </row>
        <row r="1218">
          <cell r="A1218" t="str">
            <v>深圳百老汇影城</v>
          </cell>
          <cell r="B1218" t="str">
            <v>深圳百老汇影城</v>
          </cell>
          <cell r="C1218" t="str">
            <v>深圳百老汇影城</v>
          </cell>
        </row>
        <row r="1219">
          <cell r="A1219" t="str">
            <v>深圳MCL洲立影城(蛇口花园城中心)</v>
          </cell>
          <cell r="B1219" t="str">
            <v>深圳MCL洲立影城(蛇口花园城中心)</v>
          </cell>
          <cell r="C1219" t="str">
            <v>深圳MCL洲立影城(蛇口花园城中心)</v>
          </cell>
        </row>
        <row r="1220">
          <cell r="A1220" t="str">
            <v>深圳MCL洲立影城(蛇口花园城中心)</v>
          </cell>
          <cell r="B1220" t="str">
            <v>深圳MCL洲立影城(蛇口花园城中心)</v>
          </cell>
          <cell r="C1220" t="str">
            <v>深圳MCL洲立影城(蛇口花园城中心)</v>
          </cell>
        </row>
        <row r="1221">
          <cell r="A1221" t="str">
            <v>深圳MCL洲立影城(蛇口花园城中心)</v>
          </cell>
          <cell r="B1221" t="str">
            <v>深圳MCL洲立影城(蛇口花园城中心)</v>
          </cell>
          <cell r="C1221" t="str">
            <v>深圳MCL洲立影城(蛇口花园城中心)</v>
          </cell>
        </row>
        <row r="1222">
          <cell r="A1222" t="str">
            <v>深圳MCL洲立影城(蛇口花园城中心)</v>
          </cell>
          <cell r="B1222" t="str">
            <v>深圳MCL洲立影城(蛇口花园城中心)</v>
          </cell>
          <cell r="C1222" t="str">
            <v>深圳MCL洲立影城(蛇口花园城中心)</v>
          </cell>
        </row>
        <row r="1223">
          <cell r="A1223" t="str">
            <v>深圳MCL洲立影城(蛇口花园城中心)</v>
          </cell>
          <cell r="B1223" t="str">
            <v>深圳MCL洲立影城(蛇口花园城中心)</v>
          </cell>
          <cell r="C1223" t="str">
            <v>深圳MCL洲立影城(蛇口花园城中心)</v>
          </cell>
        </row>
        <row r="1224">
          <cell r="A1224" t="str">
            <v>射洪新世纪影城</v>
          </cell>
          <cell r="B1224" t="str">
            <v>射洪新世纪影城</v>
          </cell>
          <cell r="C1224" t="str">
            <v>射洪新世纪影城</v>
          </cell>
        </row>
        <row r="1225">
          <cell r="A1225" t="str">
            <v>绍兴诸暨太平洋影城</v>
          </cell>
          <cell r="B1225" t="str">
            <v>绍兴诸暨太平洋影城</v>
          </cell>
          <cell r="C1225" t="str">
            <v>绍兴诸暨太平洋影城</v>
          </cell>
        </row>
        <row r="1226">
          <cell r="A1226" t="str">
            <v>绍兴诸暨太平洋影城</v>
          </cell>
          <cell r="B1226" t="str">
            <v>绍兴诸暨太平洋影城</v>
          </cell>
          <cell r="C1226" t="str">
            <v>绍兴诸暨太平洋影城</v>
          </cell>
        </row>
        <row r="1227">
          <cell r="A1227" t="str">
            <v>绍兴诸暨太平洋影城</v>
          </cell>
          <cell r="B1227" t="str">
            <v>绍兴诸暨太平洋影城</v>
          </cell>
          <cell r="C1227" t="str">
            <v>绍兴诸暨太平洋影城</v>
          </cell>
        </row>
        <row r="1228">
          <cell r="A1228" t="str">
            <v>绍兴诸暨太平洋影城</v>
          </cell>
          <cell r="B1228" t="str">
            <v>绍兴诸暨太平洋影城</v>
          </cell>
          <cell r="C1228" t="str">
            <v>绍兴诸暨太平洋影城</v>
          </cell>
        </row>
        <row r="1229">
          <cell r="A1229" t="str">
            <v>绍兴咸亨国际影城</v>
          </cell>
          <cell r="B1229" t="str">
            <v>绍兴咸亨国际影城</v>
          </cell>
          <cell r="C1229" t="str">
            <v>绍兴咸亨国际影城</v>
          </cell>
        </row>
        <row r="1230">
          <cell r="A1230" t="str">
            <v>绍兴咸亨国际影城</v>
          </cell>
          <cell r="B1230" t="str">
            <v>绍兴咸亨国际影城</v>
          </cell>
          <cell r="C1230" t="str">
            <v>绍兴咸亨国际影城</v>
          </cell>
        </row>
        <row r="1231">
          <cell r="A1231" t="str">
            <v>绍兴咸亨国际影城</v>
          </cell>
          <cell r="B1231" t="str">
            <v>绍兴咸亨国际影城</v>
          </cell>
          <cell r="C1231" t="str">
            <v>绍兴咸亨国际影城</v>
          </cell>
        </row>
        <row r="1232">
          <cell r="A1232" t="str">
            <v>绍兴咸亨国际影城</v>
          </cell>
          <cell r="B1232" t="str">
            <v>绍兴咸亨国际影城</v>
          </cell>
          <cell r="C1232" t="str">
            <v>绍兴咸亨国际影城</v>
          </cell>
        </row>
        <row r="1233">
          <cell r="A1233" t="str">
            <v>绍兴万达国际影城(柯桥店)</v>
          </cell>
          <cell r="B1233" t="str">
            <v>绍兴万达电影城(柯桥店)</v>
          </cell>
          <cell r="C1233" t="str">
            <v>绍兴万达电影城(柯桥店)</v>
          </cell>
        </row>
        <row r="1234">
          <cell r="A1234" t="str">
            <v>绍兴万达国际影城(柯桥店)</v>
          </cell>
          <cell r="B1234" t="str">
            <v>绍兴万达电影城(柯桥店)</v>
          </cell>
          <cell r="C1234" t="str">
            <v>绍兴万达电影城(柯桥店)</v>
          </cell>
        </row>
        <row r="1235">
          <cell r="A1235" t="str">
            <v>绍兴万达国际影城(柯桥店)</v>
          </cell>
          <cell r="B1235" t="str">
            <v>绍兴万达电影城(柯桥店)</v>
          </cell>
          <cell r="C1235" t="str">
            <v>绍兴万达电影城(柯桥店)</v>
          </cell>
        </row>
        <row r="1236">
          <cell r="A1236" t="str">
            <v>绍兴万达国际影城(柯桥店)</v>
          </cell>
          <cell r="B1236" t="str">
            <v>绍兴万达电影城(柯桥店)</v>
          </cell>
          <cell r="C1236" t="str">
            <v>绍兴万达电影城(柯桥店)</v>
          </cell>
        </row>
        <row r="1237">
          <cell r="A1237" t="str">
            <v>绍兴万达国际影城(柯桥店)</v>
          </cell>
          <cell r="B1237" t="str">
            <v>绍兴万达电影城(柯桥店)</v>
          </cell>
          <cell r="C1237" t="str">
            <v>绍兴万达电影城(柯桥店)</v>
          </cell>
        </row>
        <row r="1238">
          <cell r="A1238" t="str">
            <v>绍兴万达国际影城(柯桥店)</v>
          </cell>
          <cell r="B1238" t="str">
            <v>绍兴万达电影城(柯桥店)</v>
          </cell>
          <cell r="C1238" t="str">
            <v>绍兴万达电影城(柯桥店)</v>
          </cell>
        </row>
        <row r="1239">
          <cell r="A1239" t="str">
            <v>绍兴万达国际影城(柯桥店)</v>
          </cell>
          <cell r="B1239" t="str">
            <v>绍兴万达电影城(柯桥店)</v>
          </cell>
          <cell r="C1239" t="str">
            <v>绍兴万达电影城(柯桥店)</v>
          </cell>
        </row>
        <row r="1240">
          <cell r="A1240" t="str">
            <v>绍兴世茂国际影城</v>
          </cell>
          <cell r="B1240" t="str">
            <v>绍兴世茂国际影城</v>
          </cell>
          <cell r="C1240" t="str">
            <v>绍兴世茂国际影城</v>
          </cell>
        </row>
        <row r="1241">
          <cell r="A1241" t="str">
            <v>绍兴世茂国际影城</v>
          </cell>
          <cell r="B1241" t="str">
            <v>绍兴世茂国际影城</v>
          </cell>
          <cell r="C1241" t="str">
            <v>绍兴世茂国际影城</v>
          </cell>
        </row>
        <row r="1242">
          <cell r="A1242" t="str">
            <v>绍兴世茂国际影城</v>
          </cell>
          <cell r="B1242" t="str">
            <v>绍兴世茂国际影城</v>
          </cell>
          <cell r="C1242" t="str">
            <v>绍兴世茂国际影城</v>
          </cell>
        </row>
        <row r="1243">
          <cell r="A1243" t="str">
            <v>绍兴世茂国际影城</v>
          </cell>
          <cell r="B1243" t="str">
            <v>绍兴世茂国际影城</v>
          </cell>
          <cell r="C1243" t="str">
            <v>绍兴世茂国际影城</v>
          </cell>
        </row>
        <row r="1244">
          <cell r="A1244" t="str">
            <v>绍兴柯桥蓝天国际影城</v>
          </cell>
          <cell r="B1244" t="str">
            <v>绍兴柯桥蓝天国际影城</v>
          </cell>
          <cell r="C1244" t="str">
            <v>绍兴柯桥蓝天国际影城</v>
          </cell>
        </row>
        <row r="1245">
          <cell r="A1245" t="str">
            <v>绍兴柯桥蓝天国际影城</v>
          </cell>
          <cell r="B1245" t="str">
            <v>绍兴柯桥蓝天国际影城</v>
          </cell>
          <cell r="C1245" t="str">
            <v>绍兴柯桥蓝天国际影城</v>
          </cell>
        </row>
        <row r="1246">
          <cell r="A1246" t="str">
            <v>绍兴柯桥蓝天国际影城</v>
          </cell>
          <cell r="B1246" t="str">
            <v>绍兴柯桥蓝天国际影城</v>
          </cell>
          <cell r="C1246" t="str">
            <v>绍兴柯桥蓝天国际影城</v>
          </cell>
        </row>
        <row r="1247">
          <cell r="A1247" t="str">
            <v>绍兴柯桥蓝天国际影城</v>
          </cell>
          <cell r="B1247" t="str">
            <v>绍兴柯桥蓝天国际影城</v>
          </cell>
          <cell r="C1247" t="str">
            <v>绍兴柯桥蓝天国际影城</v>
          </cell>
        </row>
        <row r="1248">
          <cell r="A1248" t="str">
            <v>邵阳市九州电影院</v>
          </cell>
          <cell r="B1248" t="str">
            <v>邵阳市九州电影院</v>
          </cell>
          <cell r="C1248" t="str">
            <v>邵阳市九州电影院</v>
          </cell>
        </row>
        <row r="1249">
          <cell r="A1249" t="str">
            <v>邵阳市大众电影院</v>
          </cell>
          <cell r="B1249" t="str">
            <v>邵阳市大众电影院</v>
          </cell>
          <cell r="C1249" t="str">
            <v>邵阳市大众电影院</v>
          </cell>
        </row>
        <row r="1250">
          <cell r="A1250" t="str">
            <v>韶关市韶关影都</v>
          </cell>
          <cell r="B1250" t="str">
            <v>韶关市韶关影都</v>
          </cell>
          <cell r="C1250" t="str">
            <v>韶关市韶关影都</v>
          </cell>
        </row>
        <row r="1251">
          <cell r="A1251" t="str">
            <v>尚志市九州时代电影城</v>
          </cell>
          <cell r="B1251" t="str">
            <v>尚志市九州时代电影城</v>
          </cell>
          <cell r="C1251" t="str">
            <v>尚志市九州时代电影城</v>
          </cell>
        </row>
        <row r="1252">
          <cell r="A1252" t="str">
            <v>上虞横店国际影城</v>
          </cell>
          <cell r="B1252" t="str">
            <v>上虞横店国际影城</v>
          </cell>
          <cell r="C1252" t="str">
            <v>上虞横店影视电影城</v>
          </cell>
        </row>
        <row r="1253">
          <cell r="A1253" t="str">
            <v>上虞横店国际影城</v>
          </cell>
          <cell r="B1253" t="str">
            <v>上虞横店国际影城</v>
          </cell>
          <cell r="C1253" t="str">
            <v>上虞横店影视电影城</v>
          </cell>
        </row>
        <row r="1254">
          <cell r="A1254" t="str">
            <v>上虞横店国际影城</v>
          </cell>
          <cell r="B1254" t="str">
            <v>上虞横店国际影城</v>
          </cell>
          <cell r="C1254" t="str">
            <v>上虞横店影视电影城</v>
          </cell>
        </row>
        <row r="1255">
          <cell r="A1255" t="str">
            <v>上虞横店国际影城</v>
          </cell>
          <cell r="B1255" t="str">
            <v>上虞横店国际影城</v>
          </cell>
          <cell r="C1255" t="str">
            <v>上虞横店影视电影城</v>
          </cell>
        </row>
        <row r="1256">
          <cell r="A1256" t="str">
            <v>上虞大通电影城</v>
          </cell>
          <cell r="B1256" t="str">
            <v>上虞大通电影城</v>
          </cell>
          <cell r="C1256" t="str">
            <v>上虞大通电影城</v>
          </cell>
        </row>
        <row r="1257">
          <cell r="A1257" t="str">
            <v>上虞大通电影城</v>
          </cell>
          <cell r="B1257" t="str">
            <v>上虞大通电影城</v>
          </cell>
          <cell r="C1257" t="str">
            <v>上虞大通电影城</v>
          </cell>
        </row>
        <row r="1258">
          <cell r="A1258" t="str">
            <v>上虞大通电影城</v>
          </cell>
          <cell r="B1258" t="str">
            <v>上虞大通电影城</v>
          </cell>
          <cell r="C1258" t="str">
            <v>上虞大通电影城</v>
          </cell>
        </row>
        <row r="1259">
          <cell r="A1259" t="str">
            <v>上虞大通电影城</v>
          </cell>
          <cell r="B1259" t="str">
            <v>上虞大通电影城</v>
          </cell>
          <cell r="C1259" t="str">
            <v>上虞大通电影城</v>
          </cell>
        </row>
        <row r="1260">
          <cell r="A1260" t="str">
            <v>上海左岸国际影城</v>
          </cell>
          <cell r="B1260" t="str">
            <v>上海左岸国际影城</v>
          </cell>
          <cell r="C1260" t="str">
            <v>上海左岸国际影城(松江店)</v>
          </cell>
        </row>
        <row r="1261">
          <cell r="A1261" t="str">
            <v>上海朱泾大光明影城</v>
          </cell>
          <cell r="B1261" t="str">
            <v>上海朱泾大光明影城</v>
          </cell>
          <cell r="C1261" t="str">
            <v>上海朱泾大光明影城</v>
          </cell>
        </row>
        <row r="1262">
          <cell r="A1262" t="str">
            <v>上海重固影剧院</v>
          </cell>
          <cell r="B1262" t="str">
            <v>上海重固影剧院</v>
          </cell>
          <cell r="C1262" t="str">
            <v>上海重固影剧院</v>
          </cell>
        </row>
        <row r="1263">
          <cell r="A1263" t="str">
            <v>中影国际影城(上海川沙店)</v>
          </cell>
          <cell r="B1263" t="str">
            <v>上海中影国际影城(川沙店)</v>
          </cell>
          <cell r="C1263" t="str">
            <v>上海中影国际影城(川沙店)</v>
          </cell>
        </row>
        <row r="1264">
          <cell r="A1264" t="str">
            <v>中影国际影城(上海川沙店)</v>
          </cell>
          <cell r="B1264" t="str">
            <v>上海中影国际影城(川沙店)</v>
          </cell>
          <cell r="C1264" t="str">
            <v>上海中影国际影城(川沙店)</v>
          </cell>
        </row>
        <row r="1265">
          <cell r="A1265" t="str">
            <v>中影国际影城(上海川沙店)</v>
          </cell>
          <cell r="B1265" t="str">
            <v>上海中影国际影城(川沙店)</v>
          </cell>
          <cell r="C1265" t="str">
            <v>上海中影国际影城(川沙店)</v>
          </cell>
        </row>
        <row r="1266">
          <cell r="A1266" t="str">
            <v>中影国际影城(上海川沙店)</v>
          </cell>
          <cell r="B1266" t="str">
            <v>上海中影国际影城(川沙店)</v>
          </cell>
          <cell r="C1266" t="str">
            <v>上海中影国际影城(川沙店)</v>
          </cell>
        </row>
        <row r="1267">
          <cell r="A1267" t="str">
            <v>上海永华电影城</v>
          </cell>
          <cell r="B1267" t="str">
            <v>上海永华电影城</v>
          </cell>
          <cell r="C1267" t="str">
            <v>上海永华电影城</v>
          </cell>
        </row>
        <row r="1268">
          <cell r="A1268" t="str">
            <v>上海永华电影城</v>
          </cell>
          <cell r="B1268" t="str">
            <v>上海永华电影城</v>
          </cell>
          <cell r="C1268" t="str">
            <v>上海永华电影城</v>
          </cell>
        </row>
        <row r="1269">
          <cell r="A1269" t="str">
            <v>上海永华电影城</v>
          </cell>
          <cell r="B1269" t="str">
            <v>上海永华电影城</v>
          </cell>
          <cell r="C1269" t="str">
            <v>上海永华电影城</v>
          </cell>
        </row>
        <row r="1270">
          <cell r="A1270" t="str">
            <v>上海永华电影城</v>
          </cell>
          <cell r="B1270" t="str">
            <v>上海永华电影城</v>
          </cell>
          <cell r="C1270" t="str">
            <v>上海永华电影城</v>
          </cell>
        </row>
        <row r="1271">
          <cell r="A1271" t="str">
            <v>上海永华电影城</v>
          </cell>
          <cell r="B1271" t="str">
            <v>上海永华电影城</v>
          </cell>
          <cell r="C1271" t="str">
            <v>上海永华电影城</v>
          </cell>
        </row>
        <row r="1272">
          <cell r="A1272" t="str">
            <v>上海永华电影城</v>
          </cell>
          <cell r="B1272" t="str">
            <v>上海永华电影城</v>
          </cell>
          <cell r="C1272" t="str">
            <v>上海永华电影城</v>
          </cell>
        </row>
        <row r="1273">
          <cell r="A1273" t="str">
            <v>上海永华电影城</v>
          </cell>
          <cell r="B1273" t="str">
            <v>上海永华电影城</v>
          </cell>
          <cell r="C1273" t="str">
            <v>上海永华电影城</v>
          </cell>
        </row>
        <row r="1274">
          <cell r="A1274" t="str">
            <v>上海影城</v>
          </cell>
          <cell r="B1274" t="str">
            <v>上海影城</v>
          </cell>
          <cell r="C1274" t="str">
            <v>上海影城</v>
          </cell>
        </row>
        <row r="1275">
          <cell r="A1275" t="str">
            <v>上海影城</v>
          </cell>
          <cell r="B1275" t="str">
            <v>上海影城</v>
          </cell>
          <cell r="C1275" t="str">
            <v>上海影城</v>
          </cell>
        </row>
        <row r="1276">
          <cell r="A1276" t="str">
            <v>上海影城</v>
          </cell>
          <cell r="B1276" t="str">
            <v>上海影城</v>
          </cell>
          <cell r="C1276" t="str">
            <v>上海影城</v>
          </cell>
        </row>
        <row r="1277">
          <cell r="A1277" t="str">
            <v>上海影城</v>
          </cell>
          <cell r="B1277" t="str">
            <v>上海影城</v>
          </cell>
          <cell r="C1277" t="str">
            <v>上海影城</v>
          </cell>
        </row>
        <row r="1278">
          <cell r="A1278" t="str">
            <v>上海影城</v>
          </cell>
          <cell r="B1278" t="str">
            <v>上海影城</v>
          </cell>
          <cell r="C1278" t="str">
            <v>上海影城</v>
          </cell>
        </row>
        <row r="1279">
          <cell r="A1279" t="str">
            <v>上海影城</v>
          </cell>
          <cell r="B1279" t="str">
            <v>上海影城</v>
          </cell>
          <cell r="C1279" t="str">
            <v>上海影城</v>
          </cell>
        </row>
        <row r="1280">
          <cell r="A1280" t="str">
            <v>上海影城</v>
          </cell>
          <cell r="B1280" t="str">
            <v>上海影城</v>
          </cell>
          <cell r="C1280" t="str">
            <v>上海影城</v>
          </cell>
        </row>
        <row r="1281">
          <cell r="A1281" t="str">
            <v>上海星美正大影城</v>
          </cell>
          <cell r="B1281" t="str">
            <v>上海星美正大影城</v>
          </cell>
          <cell r="C1281" t="str">
            <v>上海星美正大影城</v>
          </cell>
        </row>
        <row r="1282">
          <cell r="A1282" t="str">
            <v>上海星美正大影城</v>
          </cell>
          <cell r="B1282" t="str">
            <v>上海星美正大影城</v>
          </cell>
          <cell r="C1282" t="str">
            <v>上海星美正大影城</v>
          </cell>
        </row>
        <row r="1283">
          <cell r="A1283" t="str">
            <v>上海星美正大影城</v>
          </cell>
          <cell r="B1283" t="str">
            <v>上海星美正大影城</v>
          </cell>
          <cell r="C1283" t="str">
            <v>上海星美正大影城</v>
          </cell>
        </row>
        <row r="1284">
          <cell r="A1284" t="str">
            <v>上海星美正大影城</v>
          </cell>
          <cell r="B1284" t="str">
            <v>上海星美正大影城</v>
          </cell>
          <cell r="C1284" t="str">
            <v>上海星美正大影城</v>
          </cell>
        </row>
        <row r="1285">
          <cell r="A1285" t="str">
            <v>上海星美正大影城</v>
          </cell>
          <cell r="B1285" t="str">
            <v>上海星美正大影城</v>
          </cell>
          <cell r="C1285" t="str">
            <v>上海星美正大影城</v>
          </cell>
        </row>
        <row r="1286">
          <cell r="A1286" t="str">
            <v>上海星美正大影城</v>
          </cell>
          <cell r="B1286" t="str">
            <v>上海星美正大影城</v>
          </cell>
          <cell r="C1286" t="str">
            <v>上海星美正大影城</v>
          </cell>
        </row>
        <row r="1287">
          <cell r="A1287" t="str">
            <v>上海星美正大影城</v>
          </cell>
          <cell r="B1287" t="str">
            <v>上海星美正大影城</v>
          </cell>
          <cell r="C1287" t="str">
            <v>上海星美正大影城</v>
          </cell>
        </row>
        <row r="1288">
          <cell r="A1288" t="str">
            <v>上海星美乐莫国际影城</v>
          </cell>
          <cell r="B1288" t="str">
            <v>上海星美乐莫国际影城</v>
          </cell>
          <cell r="C1288" t="str">
            <v>上海星美乐莫国际影城</v>
          </cell>
        </row>
        <row r="1289">
          <cell r="A1289" t="str">
            <v>星美国际影城(金山百联店)</v>
          </cell>
          <cell r="B1289" t="str">
            <v>上海星美国际影城(金山百联店)</v>
          </cell>
          <cell r="C1289" t="str">
            <v>上海星美国际影城(金山百联店)</v>
          </cell>
        </row>
        <row r="1290">
          <cell r="A1290" t="str">
            <v>上海星美国际影城</v>
          </cell>
          <cell r="B1290" t="str">
            <v>上海星美国际影城</v>
          </cell>
          <cell r="C1290" t="str">
            <v>上海星美国际影城</v>
          </cell>
        </row>
        <row r="1291">
          <cell r="A1291" t="str">
            <v>上海星美国际影城</v>
          </cell>
          <cell r="B1291" t="str">
            <v>上海星美国际影城</v>
          </cell>
          <cell r="C1291" t="str">
            <v>上海星美国际影城</v>
          </cell>
        </row>
        <row r="1292">
          <cell r="A1292" t="str">
            <v>上海星美国际影城</v>
          </cell>
          <cell r="B1292" t="str">
            <v>上海星美国际影城</v>
          </cell>
          <cell r="C1292" t="str">
            <v>上海星美国际影城</v>
          </cell>
        </row>
        <row r="1293">
          <cell r="A1293" t="str">
            <v>上海星美国际影城</v>
          </cell>
          <cell r="B1293" t="str">
            <v>上海星美国际影城</v>
          </cell>
          <cell r="C1293" t="str">
            <v>上海星美国际影城</v>
          </cell>
        </row>
        <row r="1294">
          <cell r="A1294" t="str">
            <v>上海星美国际影城</v>
          </cell>
          <cell r="B1294" t="str">
            <v>上海星美国际影城</v>
          </cell>
          <cell r="C1294" t="str">
            <v>上海星美国际影城</v>
          </cell>
        </row>
        <row r="1295">
          <cell r="A1295" t="str">
            <v>上海新天地UME影城</v>
          </cell>
          <cell r="B1295" t="str">
            <v>上海新天地UME影城</v>
          </cell>
          <cell r="C1295" t="str">
            <v>上海新天地UME影城</v>
          </cell>
        </row>
        <row r="1296">
          <cell r="A1296" t="str">
            <v>上海新天地UME影城</v>
          </cell>
          <cell r="B1296" t="str">
            <v>上海新天地UME影城</v>
          </cell>
          <cell r="C1296" t="str">
            <v>上海新天地UME影城</v>
          </cell>
        </row>
        <row r="1297">
          <cell r="A1297" t="str">
            <v>上海新天地UME影城</v>
          </cell>
          <cell r="B1297" t="str">
            <v>上海新天地UME影城</v>
          </cell>
          <cell r="C1297" t="str">
            <v>上海新天地UME影城</v>
          </cell>
        </row>
        <row r="1298">
          <cell r="A1298" t="str">
            <v>上海新天地UME影城</v>
          </cell>
          <cell r="B1298" t="str">
            <v>上海新天地UME影城</v>
          </cell>
          <cell r="C1298" t="str">
            <v>上海新天地UME影城</v>
          </cell>
        </row>
        <row r="1299">
          <cell r="A1299" t="str">
            <v>上海新四平电影院</v>
          </cell>
          <cell r="B1299" t="str">
            <v>上海新四平电影院</v>
          </cell>
          <cell r="C1299" t="str">
            <v>上海新四平电影院</v>
          </cell>
        </row>
        <row r="1300">
          <cell r="A1300" t="str">
            <v>上海新世界影城</v>
          </cell>
          <cell r="B1300" t="str">
            <v>上海新世界影城</v>
          </cell>
          <cell r="C1300" t="str">
            <v>上海新世界影城</v>
          </cell>
        </row>
        <row r="1301">
          <cell r="A1301" t="str">
            <v>上海西南影城</v>
          </cell>
          <cell r="B1301" t="str">
            <v>上海西南影城</v>
          </cell>
          <cell r="C1301" t="str">
            <v>上海西南影城</v>
          </cell>
        </row>
        <row r="1302">
          <cell r="A1302" t="str">
            <v>上海威虎汽车电影院</v>
          </cell>
          <cell r="B1302" t="str">
            <v>上海威虎汽车电影院</v>
          </cell>
          <cell r="C1302" t="str">
            <v>上海威虎汽车电影院</v>
          </cell>
        </row>
        <row r="1303">
          <cell r="A1303" t="str">
            <v>上海万裕影城(汇金虹桥天山店)</v>
          </cell>
          <cell r="B1303" t="str">
            <v>上海万裕影城(汇金虹桥天山店)</v>
          </cell>
          <cell r="C1303" t="str">
            <v>上海万裕影城(汇金虹桥天山店)</v>
          </cell>
        </row>
        <row r="1304">
          <cell r="A1304" t="str">
            <v>上海万裕国际影城</v>
          </cell>
          <cell r="B1304" t="str">
            <v>上海万裕国际影城</v>
          </cell>
          <cell r="C1304" t="str">
            <v>上海万裕国际影城</v>
          </cell>
        </row>
        <row r="1305">
          <cell r="A1305" t="str">
            <v>上海万裕国际影城</v>
          </cell>
          <cell r="B1305" t="str">
            <v>上海万裕国际影城</v>
          </cell>
          <cell r="C1305" t="str">
            <v>上海万裕国际影城</v>
          </cell>
        </row>
        <row r="1306">
          <cell r="A1306" t="str">
            <v>上海万裕国际影城</v>
          </cell>
          <cell r="B1306" t="str">
            <v>上海万裕国际影城</v>
          </cell>
          <cell r="C1306" t="str">
            <v>上海万裕国际影城</v>
          </cell>
        </row>
        <row r="1307">
          <cell r="A1307" t="str">
            <v>上海万裕国际影城</v>
          </cell>
          <cell r="B1307" t="str">
            <v>上海万裕国际影城</v>
          </cell>
          <cell r="C1307" t="str">
            <v>上海万裕国际影城</v>
          </cell>
        </row>
        <row r="1308">
          <cell r="A1308" t="str">
            <v>上海万达国际影城(周浦店)</v>
          </cell>
          <cell r="B1308" t="str">
            <v>上海万达电影城(周浦店)</v>
          </cell>
          <cell r="C1308" t="str">
            <v>上海万达电影城(周浦店)</v>
          </cell>
        </row>
        <row r="1309">
          <cell r="A1309" t="str">
            <v>上海万达国际影城(周浦店)</v>
          </cell>
          <cell r="B1309" t="str">
            <v>上海万达电影城(周浦店)</v>
          </cell>
          <cell r="C1309" t="str">
            <v>上海万达电影城(周浦店)</v>
          </cell>
        </row>
        <row r="1310">
          <cell r="A1310" t="str">
            <v>上海万达国际影城(周浦店)</v>
          </cell>
          <cell r="B1310" t="str">
            <v>上海万达电影城(周浦店)</v>
          </cell>
          <cell r="C1310" t="str">
            <v>上海万达电影城(周浦店)</v>
          </cell>
        </row>
        <row r="1311">
          <cell r="A1311" t="str">
            <v>上海万达国际影城(周浦店)</v>
          </cell>
          <cell r="B1311" t="str">
            <v>上海万达电影城(周浦店)</v>
          </cell>
          <cell r="C1311" t="str">
            <v>上海万达电影城(周浦店)</v>
          </cell>
        </row>
        <row r="1312">
          <cell r="A1312" t="str">
            <v>上海万达国际影城(周浦店)</v>
          </cell>
          <cell r="B1312" t="str">
            <v>上海万达电影城(周浦店)</v>
          </cell>
          <cell r="C1312" t="str">
            <v>上海万达电影城(周浦店)</v>
          </cell>
        </row>
        <row r="1313">
          <cell r="A1313" t="str">
            <v>上海万达国际影城(周浦店)</v>
          </cell>
          <cell r="B1313" t="str">
            <v>上海万达电影城(周浦店)</v>
          </cell>
          <cell r="C1313" t="str">
            <v>上海万达电影城(周浦店)</v>
          </cell>
        </row>
        <row r="1314">
          <cell r="A1314" t="str">
            <v>上海万达国际影城(周浦店)</v>
          </cell>
          <cell r="B1314" t="str">
            <v>上海万达电影城(周浦店)</v>
          </cell>
          <cell r="C1314" t="str">
            <v>上海万达电影城(周浦店)</v>
          </cell>
        </row>
        <row r="1315">
          <cell r="A1315" t="str">
            <v>上海万达国际影城(五角场店)</v>
          </cell>
          <cell r="B1315" t="str">
            <v>上海万达电影城(五角场店)</v>
          </cell>
          <cell r="C1315" t="str">
            <v>上海万达电影城(五角场店)</v>
          </cell>
        </row>
        <row r="1316">
          <cell r="A1316" t="str">
            <v>上海万达国际影城(五角场店)</v>
          </cell>
          <cell r="B1316" t="str">
            <v>上海万达电影城(五角场店)</v>
          </cell>
          <cell r="C1316" t="str">
            <v>上海万达电影城(五角场店)</v>
          </cell>
        </row>
        <row r="1317">
          <cell r="A1317" t="str">
            <v>上海万达国际影城(五角场店)</v>
          </cell>
          <cell r="B1317" t="str">
            <v>上海万达电影城(五角场店)</v>
          </cell>
          <cell r="C1317" t="str">
            <v>上海万达电影城(五角场店)</v>
          </cell>
        </row>
        <row r="1318">
          <cell r="A1318" t="str">
            <v>上海万达国际影城(五角场店)</v>
          </cell>
          <cell r="B1318" t="str">
            <v>上海万达电影城(五角场店)</v>
          </cell>
          <cell r="C1318" t="str">
            <v>上海万达电影城(五角场店)</v>
          </cell>
        </row>
        <row r="1319">
          <cell r="A1319" t="str">
            <v>上海万达国际影城(五角场店)</v>
          </cell>
          <cell r="B1319" t="str">
            <v>上海万达电影城(五角场店)</v>
          </cell>
          <cell r="C1319" t="str">
            <v>上海万达电影城(五角场店)</v>
          </cell>
        </row>
        <row r="1320">
          <cell r="A1320" t="str">
            <v>上海万达国际影城(五角场店)</v>
          </cell>
          <cell r="B1320" t="str">
            <v>上海万达电影城(五角场店)</v>
          </cell>
          <cell r="C1320" t="str">
            <v>上海万达电影城(五角场店)</v>
          </cell>
        </row>
        <row r="1321">
          <cell r="A1321" t="str">
            <v>上海万达国际影城(五角场店)</v>
          </cell>
          <cell r="B1321" t="str">
            <v>上海万达电影城(五角场店)</v>
          </cell>
          <cell r="C1321" t="str">
            <v>上海万达电影城(五角场店)</v>
          </cell>
        </row>
        <row r="1322">
          <cell r="A1322" t="str">
            <v>上海万达国际影城(江桥店)</v>
          </cell>
          <cell r="B1322" t="str">
            <v>上海万达电影城(江桥店)</v>
          </cell>
          <cell r="C1322" t="str">
            <v>上海万达电影城(江桥店)</v>
          </cell>
        </row>
        <row r="1323">
          <cell r="A1323" t="str">
            <v>上海天山影院</v>
          </cell>
          <cell r="B1323" t="str">
            <v>上海天山影院</v>
          </cell>
          <cell r="C1323" t="str">
            <v>上海天山影院</v>
          </cell>
        </row>
        <row r="1324">
          <cell r="A1324" t="str">
            <v>上海天山影院</v>
          </cell>
          <cell r="B1324" t="str">
            <v>上海天山影院</v>
          </cell>
          <cell r="C1324" t="str">
            <v>上海天山影院</v>
          </cell>
        </row>
        <row r="1325">
          <cell r="A1325" t="str">
            <v>上海市崇明影剧院</v>
          </cell>
          <cell r="B1325" t="str">
            <v>上海市崇明影剧院</v>
          </cell>
          <cell r="C1325" t="str">
            <v>上海市崇明影剧院</v>
          </cell>
        </row>
        <row r="1326">
          <cell r="A1326" t="str">
            <v>上海世纪友谊影城</v>
          </cell>
          <cell r="B1326" t="str">
            <v>上海世纪友谊影城</v>
          </cell>
          <cell r="C1326" t="str">
            <v>上海世纪友谊影城</v>
          </cell>
        </row>
        <row r="1327">
          <cell r="A1327" t="str">
            <v>上海世纪友谊影城</v>
          </cell>
          <cell r="B1327" t="str">
            <v>上海世纪友谊影城</v>
          </cell>
          <cell r="C1327" t="str">
            <v>上海世纪友谊影城</v>
          </cell>
        </row>
        <row r="1328">
          <cell r="A1328" t="str">
            <v>上海世纪友谊影城</v>
          </cell>
          <cell r="B1328" t="str">
            <v>上海世纪友谊影城</v>
          </cell>
          <cell r="C1328" t="str">
            <v>上海世纪友谊影城</v>
          </cell>
        </row>
        <row r="1329">
          <cell r="A1329" t="str">
            <v>上海世纪友谊影城</v>
          </cell>
          <cell r="B1329" t="str">
            <v>上海世纪友谊影城</v>
          </cell>
          <cell r="C1329" t="str">
            <v>上海世纪友谊影城</v>
          </cell>
        </row>
        <row r="1330">
          <cell r="A1330" t="str">
            <v>上海世纪仙霞影城</v>
          </cell>
          <cell r="B1330" t="str">
            <v>上海世纪仙霞影城</v>
          </cell>
          <cell r="C1330" t="str">
            <v>上海世纪仙霞影城</v>
          </cell>
        </row>
        <row r="1331">
          <cell r="A1331" t="str">
            <v>上海世纪仙霞影城</v>
          </cell>
          <cell r="B1331" t="str">
            <v>上海世纪仙霞影城</v>
          </cell>
          <cell r="C1331" t="str">
            <v>上海世纪仙霞影城</v>
          </cell>
        </row>
        <row r="1332">
          <cell r="A1332" t="str">
            <v>上海世纪仙霞影城</v>
          </cell>
          <cell r="B1332" t="str">
            <v>上海世纪仙霞影城</v>
          </cell>
          <cell r="C1332" t="str">
            <v>上海世纪仙霞影城</v>
          </cell>
        </row>
        <row r="1333">
          <cell r="A1333" t="str">
            <v>上海世纪仙霞影城</v>
          </cell>
          <cell r="B1333" t="str">
            <v>上海世纪仙霞影城</v>
          </cell>
          <cell r="C1333" t="str">
            <v>上海世纪仙霞影城</v>
          </cell>
        </row>
        <row r="1334">
          <cell r="A1334" t="str">
            <v>上海世纪大上海影城</v>
          </cell>
          <cell r="B1334" t="str">
            <v>上海世纪大上海影城</v>
          </cell>
          <cell r="C1334" t="str">
            <v>上海世纪大上海影城</v>
          </cell>
        </row>
        <row r="1335">
          <cell r="A1335" t="str">
            <v>上海世纪大上海影城</v>
          </cell>
          <cell r="B1335" t="str">
            <v>上海世纪大上海影城</v>
          </cell>
          <cell r="C1335" t="str">
            <v>上海世纪大上海影城</v>
          </cell>
        </row>
        <row r="1336">
          <cell r="A1336" t="str">
            <v>上海世纪大上海影城</v>
          </cell>
          <cell r="B1336" t="str">
            <v>上海世纪大上海影城</v>
          </cell>
          <cell r="C1336" t="str">
            <v>上海世纪大上海影城</v>
          </cell>
        </row>
        <row r="1337">
          <cell r="A1337" t="str">
            <v>上海世纪大上海影城</v>
          </cell>
          <cell r="B1337" t="str">
            <v>上海世纪大上海影城</v>
          </cell>
          <cell r="C1337" t="str">
            <v>上海世纪大上海影城</v>
          </cell>
        </row>
        <row r="1338">
          <cell r="A1338" t="str">
            <v>上海世纪大上海影城</v>
          </cell>
          <cell r="B1338" t="str">
            <v>上海世纪大上海影城</v>
          </cell>
          <cell r="C1338" t="str">
            <v>上海世纪大上海影城</v>
          </cell>
        </row>
        <row r="1339">
          <cell r="A1339" t="str">
            <v>上海世纪大上海影城</v>
          </cell>
          <cell r="B1339" t="str">
            <v>上海世纪大上海影城</v>
          </cell>
          <cell r="C1339" t="str">
            <v>上海世纪大上海影城</v>
          </cell>
        </row>
        <row r="1340">
          <cell r="A1340" t="str">
            <v>上海世博国际影城</v>
          </cell>
          <cell r="B1340" t="str">
            <v>上海世博国际影城</v>
          </cell>
          <cell r="C1340" t="str">
            <v>上海世博国际影城</v>
          </cell>
        </row>
        <row r="1341">
          <cell r="A1341" t="str">
            <v>上海世博国际影城</v>
          </cell>
          <cell r="B1341" t="str">
            <v>上海世博国际影城</v>
          </cell>
          <cell r="C1341" t="str">
            <v>上海世博国际影城</v>
          </cell>
        </row>
        <row r="1342">
          <cell r="A1342" t="str">
            <v>上海世博国际影城</v>
          </cell>
          <cell r="B1342" t="str">
            <v>上海世博国际影城</v>
          </cell>
          <cell r="C1342" t="str">
            <v>上海世博国际影城</v>
          </cell>
        </row>
        <row r="1343">
          <cell r="A1343" t="str">
            <v>上海世博国际影城</v>
          </cell>
          <cell r="B1343" t="str">
            <v>上海世博国际影城</v>
          </cell>
          <cell r="C1343" t="str">
            <v>上海世博国际影城</v>
          </cell>
        </row>
        <row r="1344">
          <cell r="A1344" t="str">
            <v>上海曲阳影都</v>
          </cell>
          <cell r="B1344" t="str">
            <v>上海曲阳影都</v>
          </cell>
          <cell r="C1344" t="str">
            <v>上海曲阳影都</v>
          </cell>
        </row>
        <row r="1345">
          <cell r="A1345" t="str">
            <v>上海庆春电影城</v>
          </cell>
          <cell r="B1345" t="str">
            <v>上海庆春电影城</v>
          </cell>
          <cell r="C1345" t="str">
            <v>上海庆春电影城</v>
          </cell>
        </row>
        <row r="1346">
          <cell r="A1346" t="str">
            <v>上海庆春电影城</v>
          </cell>
          <cell r="B1346" t="str">
            <v>上海庆春电影城</v>
          </cell>
          <cell r="C1346" t="str">
            <v>上海庆春电影城</v>
          </cell>
        </row>
        <row r="1347">
          <cell r="A1347" t="str">
            <v>上海庆春电影城</v>
          </cell>
          <cell r="B1347" t="str">
            <v>上海庆春电影城</v>
          </cell>
          <cell r="C1347" t="str">
            <v>上海庆春电影城</v>
          </cell>
        </row>
        <row r="1348">
          <cell r="A1348" t="str">
            <v>上海庆春电影城</v>
          </cell>
          <cell r="B1348" t="str">
            <v>上海庆春电影城</v>
          </cell>
          <cell r="C1348" t="str">
            <v>上海庆春电影城</v>
          </cell>
        </row>
        <row r="1349">
          <cell r="A1349" t="str">
            <v>上海庆春电影城</v>
          </cell>
          <cell r="B1349" t="str">
            <v>上海庆春电影城</v>
          </cell>
          <cell r="C1349" t="str">
            <v>上海庆春电影城</v>
          </cell>
        </row>
        <row r="1350">
          <cell r="A1350" t="str">
            <v>上海庆春电影城</v>
          </cell>
          <cell r="B1350" t="str">
            <v>上海庆春电影城</v>
          </cell>
          <cell r="C1350" t="str">
            <v>上海庆春电影城</v>
          </cell>
        </row>
        <row r="1351">
          <cell r="A1351" t="str">
            <v>青浦永乐国际影城</v>
          </cell>
          <cell r="B1351" t="str">
            <v>青浦永乐国际影城</v>
          </cell>
          <cell r="C1351" t="str">
            <v>青浦永乐国际影城</v>
          </cell>
        </row>
        <row r="1352">
          <cell r="A1352" t="str">
            <v>青浦永乐国际影城</v>
          </cell>
          <cell r="B1352" t="str">
            <v>青浦永乐国际影城</v>
          </cell>
          <cell r="C1352" t="str">
            <v>青浦永乐国际影城</v>
          </cell>
        </row>
        <row r="1353">
          <cell r="A1353" t="str">
            <v>上海青浦影城</v>
          </cell>
          <cell r="B1353" t="str">
            <v>上海青浦影城</v>
          </cell>
          <cell r="C1353" t="str">
            <v>上海青浦影城</v>
          </cell>
        </row>
        <row r="1354">
          <cell r="A1354" t="str">
            <v>上海七宝大光明影城</v>
          </cell>
          <cell r="B1354" t="str">
            <v>上海七宝大光明影城</v>
          </cell>
          <cell r="C1354" t="str">
            <v>上海七宝大光明影城</v>
          </cell>
        </row>
        <row r="1355">
          <cell r="A1355" t="str">
            <v>上海七宝大光明影城</v>
          </cell>
          <cell r="B1355" t="str">
            <v>上海七宝大光明影城</v>
          </cell>
          <cell r="C1355" t="str">
            <v>上海七宝大光明影城</v>
          </cell>
        </row>
        <row r="1356">
          <cell r="A1356" t="str">
            <v>上海七宝大光明影城</v>
          </cell>
          <cell r="B1356" t="str">
            <v>上海七宝大光明影城</v>
          </cell>
          <cell r="C1356" t="str">
            <v>上海七宝大光明影城</v>
          </cell>
        </row>
        <row r="1357">
          <cell r="A1357" t="str">
            <v>上海七宝大光明影城</v>
          </cell>
          <cell r="B1357" t="str">
            <v>上海七宝大光明影城</v>
          </cell>
          <cell r="C1357" t="str">
            <v>上海七宝大光明影城</v>
          </cell>
        </row>
        <row r="1358">
          <cell r="A1358" t="str">
            <v>上海浦东新世纪影城</v>
          </cell>
          <cell r="B1358" t="str">
            <v>上海浦东新世纪影城</v>
          </cell>
          <cell r="C1358" t="str">
            <v>上海浦东新世纪影城</v>
          </cell>
        </row>
        <row r="1359">
          <cell r="A1359" t="str">
            <v>上海浦东新世纪影城</v>
          </cell>
          <cell r="B1359" t="str">
            <v>上海浦东新世纪影城</v>
          </cell>
          <cell r="C1359" t="str">
            <v>上海浦东新世纪影城</v>
          </cell>
        </row>
        <row r="1360">
          <cell r="A1360" t="str">
            <v>上海浦东新世纪影城</v>
          </cell>
          <cell r="B1360" t="str">
            <v>上海浦东新世纪影城</v>
          </cell>
          <cell r="C1360" t="str">
            <v>上海浦东新世纪影城</v>
          </cell>
        </row>
        <row r="1361">
          <cell r="A1361" t="str">
            <v>上海浦东新世纪影城</v>
          </cell>
          <cell r="B1361" t="str">
            <v>上海浦东新世纪影城</v>
          </cell>
          <cell r="C1361" t="str">
            <v>上海浦东新世纪影城</v>
          </cell>
        </row>
        <row r="1362">
          <cell r="A1362" t="str">
            <v>上海浦东新世纪影城</v>
          </cell>
          <cell r="B1362" t="str">
            <v>上海浦东新世纪影城</v>
          </cell>
          <cell r="C1362" t="str">
            <v>上海浦东新世纪影城</v>
          </cell>
        </row>
        <row r="1363">
          <cell r="A1363" t="str">
            <v>上海浦东新世纪影城</v>
          </cell>
          <cell r="B1363" t="str">
            <v>上海浦东新世纪影城</v>
          </cell>
          <cell r="C1363" t="str">
            <v>上海浦东新世纪影城</v>
          </cell>
        </row>
        <row r="1364">
          <cell r="A1364" t="str">
            <v>上海浦东新世纪影城</v>
          </cell>
          <cell r="B1364" t="str">
            <v>上海浦东新世纪影城</v>
          </cell>
          <cell r="C1364" t="str">
            <v>上海浦东新世纪影城</v>
          </cell>
        </row>
        <row r="1365">
          <cell r="A1365" t="str">
            <v>上海浦东新区三林影剧院</v>
          </cell>
          <cell r="B1365" t="str">
            <v>上海浦东新区三林影剧院</v>
          </cell>
          <cell r="C1365" t="str">
            <v>上海浦东新区三林影剧院</v>
          </cell>
        </row>
        <row r="1366">
          <cell r="A1366" t="str">
            <v>上海南桥电影院</v>
          </cell>
          <cell r="B1366" t="str">
            <v>上海南桥电影院</v>
          </cell>
          <cell r="C1366" t="str">
            <v>上海南桥电影院</v>
          </cell>
        </row>
        <row r="1367">
          <cell r="A1367" t="str">
            <v>上海龙之梦影城</v>
          </cell>
          <cell r="B1367" t="str">
            <v>上海龙之梦影城</v>
          </cell>
          <cell r="C1367" t="str">
            <v>上海龙之梦影城</v>
          </cell>
        </row>
        <row r="1368">
          <cell r="A1368" t="str">
            <v>上海龙之梦影城</v>
          </cell>
          <cell r="B1368" t="str">
            <v>上海龙之梦影城</v>
          </cell>
          <cell r="C1368" t="str">
            <v>上海龙之梦影城</v>
          </cell>
        </row>
        <row r="1369">
          <cell r="A1369" t="str">
            <v>上海龙之梦影城</v>
          </cell>
          <cell r="B1369" t="str">
            <v>上海龙之梦影城</v>
          </cell>
          <cell r="C1369" t="str">
            <v>上海龙之梦影城</v>
          </cell>
        </row>
        <row r="1370">
          <cell r="A1370" t="str">
            <v>上海龙之梦影城</v>
          </cell>
          <cell r="B1370" t="str">
            <v>上海龙之梦影城</v>
          </cell>
          <cell r="C1370" t="str">
            <v>上海龙之梦影城</v>
          </cell>
        </row>
        <row r="1371">
          <cell r="A1371" t="str">
            <v>上海兰生影剧院</v>
          </cell>
          <cell r="B1371" t="str">
            <v>上海兰生影剧院</v>
          </cell>
          <cell r="C1371" t="str">
            <v>上海兰生影剧院</v>
          </cell>
        </row>
        <row r="1372">
          <cell r="A1372" t="str">
            <v>上海柯达电影城(超极电影世界)</v>
          </cell>
          <cell r="B1372" t="str">
            <v>上海柯达电影城(超极电影世界)</v>
          </cell>
          <cell r="C1372" t="str">
            <v>上海柯达电影城(超极电影世界)</v>
          </cell>
        </row>
        <row r="1373">
          <cell r="A1373" t="str">
            <v>上海柯达电影城(超极电影世界)</v>
          </cell>
          <cell r="B1373" t="str">
            <v>上海柯达电影城(超极电影世界)</v>
          </cell>
          <cell r="C1373" t="str">
            <v>上海柯达电影城(超极电影世界)</v>
          </cell>
        </row>
        <row r="1374">
          <cell r="A1374" t="str">
            <v>上海柯达电影城(超极电影世界)</v>
          </cell>
          <cell r="B1374" t="str">
            <v>上海柯达电影城(超极电影世界)</v>
          </cell>
          <cell r="C1374" t="str">
            <v>上海柯达电影城(超极电影世界)</v>
          </cell>
        </row>
        <row r="1375">
          <cell r="A1375" t="str">
            <v>上海柯达电影城(超极电影世界)</v>
          </cell>
          <cell r="B1375" t="str">
            <v>上海柯达电影城(超极电影世界)</v>
          </cell>
          <cell r="C1375" t="str">
            <v>上海柯达电影城(超极电影世界)</v>
          </cell>
        </row>
        <row r="1376">
          <cell r="A1376" t="str">
            <v>上海开元地中海影城</v>
          </cell>
          <cell r="B1376" t="str">
            <v>上海开元地中海影城</v>
          </cell>
          <cell r="C1376" t="str">
            <v>上海开元地中海影城</v>
          </cell>
        </row>
        <row r="1377">
          <cell r="A1377" t="str">
            <v>上海开元地中海影城</v>
          </cell>
          <cell r="B1377" t="str">
            <v>上海开元地中海影城</v>
          </cell>
          <cell r="C1377" t="str">
            <v>上海开元地中海影城</v>
          </cell>
        </row>
        <row r="1378">
          <cell r="A1378" t="str">
            <v>上海开元地中海影城</v>
          </cell>
          <cell r="B1378" t="str">
            <v>上海开元地中海影城</v>
          </cell>
          <cell r="C1378" t="str">
            <v>上海开元地中海影城</v>
          </cell>
        </row>
        <row r="1379">
          <cell r="A1379" t="str">
            <v>上海开元地中海影城</v>
          </cell>
          <cell r="B1379" t="str">
            <v>上海开元地中海影城</v>
          </cell>
          <cell r="C1379" t="str">
            <v>上海开元地中海影城</v>
          </cell>
        </row>
        <row r="1380">
          <cell r="A1380" t="str">
            <v>上海开元地中海影城</v>
          </cell>
          <cell r="B1380" t="str">
            <v>上海开元地中海影城</v>
          </cell>
          <cell r="C1380" t="str">
            <v>上海开元地中海影城</v>
          </cell>
        </row>
        <row r="1381">
          <cell r="A1381" t="str">
            <v>上海开元地中海影城</v>
          </cell>
          <cell r="B1381" t="str">
            <v>上海开元地中海影城</v>
          </cell>
          <cell r="C1381" t="str">
            <v>上海开元地中海影城</v>
          </cell>
        </row>
        <row r="1382">
          <cell r="A1382" t="str">
            <v>上海开元地中海影城</v>
          </cell>
          <cell r="B1382" t="str">
            <v>上海开元地中海影城</v>
          </cell>
          <cell r="C1382" t="str">
            <v>上海开元地中海影城</v>
          </cell>
        </row>
        <row r="1383">
          <cell r="A1383" t="str">
            <v>上海金逸国际影城(中环店)</v>
          </cell>
          <cell r="B1383" t="str">
            <v>上海金逸国际影城(中环店)</v>
          </cell>
          <cell r="C1383" t="str">
            <v>上海金逸国际影城(中环店)</v>
          </cell>
        </row>
        <row r="1384">
          <cell r="A1384" t="str">
            <v>上海金逸国际影城(新恒星店)</v>
          </cell>
          <cell r="B1384" t="str">
            <v>上海金逸国际影城(新恒星店)</v>
          </cell>
          <cell r="C1384" t="str">
            <v>上海金逸国际影城(新恒星店)</v>
          </cell>
        </row>
        <row r="1385">
          <cell r="A1385" t="str">
            <v>上海嘉定影剧院</v>
          </cell>
          <cell r="B1385" t="str">
            <v>上海嘉定影剧院</v>
          </cell>
          <cell r="C1385" t="str">
            <v>上海嘉定影剧院</v>
          </cell>
        </row>
        <row r="1386">
          <cell r="A1386" t="str">
            <v>上海黄浦剧场</v>
          </cell>
          <cell r="B1386" t="str">
            <v>上海黄浦剧场</v>
          </cell>
          <cell r="C1386" t="str">
            <v>上海黄浦剧场</v>
          </cell>
        </row>
        <row r="1387">
          <cell r="A1387" t="str">
            <v>上海环艺影城</v>
          </cell>
          <cell r="B1387" t="str">
            <v>上海环艺影城</v>
          </cell>
          <cell r="C1387" t="str">
            <v>上海环艺影城</v>
          </cell>
        </row>
        <row r="1388">
          <cell r="A1388" t="str">
            <v>上海环艺影城</v>
          </cell>
          <cell r="B1388" t="str">
            <v>上海环艺影城</v>
          </cell>
          <cell r="C1388" t="str">
            <v>上海环艺影城</v>
          </cell>
        </row>
        <row r="1389">
          <cell r="A1389" t="str">
            <v>上海环艺影城</v>
          </cell>
          <cell r="B1389" t="str">
            <v>上海环艺影城</v>
          </cell>
          <cell r="C1389" t="str">
            <v>上海环艺影城</v>
          </cell>
        </row>
        <row r="1390">
          <cell r="A1390" t="str">
            <v>上海环艺影城</v>
          </cell>
          <cell r="B1390" t="str">
            <v>上海环艺影城</v>
          </cell>
          <cell r="C1390" t="str">
            <v>上海环艺影城</v>
          </cell>
        </row>
        <row r="1391">
          <cell r="A1391" t="str">
            <v>上海沪北影院</v>
          </cell>
          <cell r="B1391" t="str">
            <v>上海沪北影院</v>
          </cell>
          <cell r="C1391" t="str">
            <v>上海沪北影院</v>
          </cell>
        </row>
        <row r="1392">
          <cell r="A1392" t="str">
            <v>上海虹桥世纪影城</v>
          </cell>
          <cell r="B1392" t="str">
            <v>上海虹桥世纪影城</v>
          </cell>
          <cell r="C1392" t="str">
            <v>上海虹桥世纪影城</v>
          </cell>
        </row>
        <row r="1393">
          <cell r="A1393" t="str">
            <v>上海虹桥世纪影城</v>
          </cell>
          <cell r="B1393" t="str">
            <v>上海虹桥世纪影城</v>
          </cell>
          <cell r="C1393" t="str">
            <v>上海虹桥世纪影城</v>
          </cell>
        </row>
        <row r="1394">
          <cell r="A1394" t="str">
            <v>上海虹桥世纪影城</v>
          </cell>
          <cell r="B1394" t="str">
            <v>上海虹桥世纪影城</v>
          </cell>
          <cell r="C1394" t="str">
            <v>上海虹桥世纪影城</v>
          </cell>
        </row>
        <row r="1395">
          <cell r="A1395" t="str">
            <v>上海和平影都</v>
          </cell>
          <cell r="B1395" t="str">
            <v>上海和平影都</v>
          </cell>
          <cell r="C1395" t="str">
            <v>上海和平影都</v>
          </cell>
        </row>
        <row r="1396">
          <cell r="A1396" t="str">
            <v>上海和平影都</v>
          </cell>
          <cell r="B1396" t="str">
            <v>上海和平影都</v>
          </cell>
          <cell r="C1396" t="str">
            <v>上海和平影都</v>
          </cell>
        </row>
        <row r="1397">
          <cell r="A1397" t="str">
            <v>上海和平影都</v>
          </cell>
          <cell r="B1397" t="str">
            <v>上海和平影都</v>
          </cell>
          <cell r="C1397" t="str">
            <v>上海和平影都</v>
          </cell>
        </row>
        <row r="1398">
          <cell r="A1398" t="str">
            <v>上海和平影都</v>
          </cell>
          <cell r="B1398" t="str">
            <v>上海和平影都</v>
          </cell>
          <cell r="C1398" t="str">
            <v>上海和平影都</v>
          </cell>
        </row>
        <row r="1399">
          <cell r="A1399" t="str">
            <v>上海和平影都</v>
          </cell>
          <cell r="B1399" t="str">
            <v>上海和平影都</v>
          </cell>
          <cell r="C1399" t="str">
            <v>上海和平影都</v>
          </cell>
        </row>
        <row r="1400">
          <cell r="A1400" t="str">
            <v>上海和平影都</v>
          </cell>
          <cell r="B1400" t="str">
            <v>上海和平影都</v>
          </cell>
          <cell r="C1400" t="str">
            <v>上海和平影都</v>
          </cell>
        </row>
        <row r="1401">
          <cell r="A1401" t="str">
            <v>上海和平影都</v>
          </cell>
          <cell r="B1401" t="str">
            <v>上海和平影都</v>
          </cell>
          <cell r="C1401" t="str">
            <v>上海和平影都</v>
          </cell>
        </row>
        <row r="1402">
          <cell r="A1402" t="str">
            <v>上海国泰影院</v>
          </cell>
          <cell r="B1402" t="str">
            <v>上海国泰影院</v>
          </cell>
          <cell r="C1402" t="str">
            <v>上海国泰影院</v>
          </cell>
        </row>
        <row r="1403">
          <cell r="A1403" t="str">
            <v>上海国泰影院</v>
          </cell>
          <cell r="B1403" t="str">
            <v>上海国泰影院</v>
          </cell>
          <cell r="C1403" t="str">
            <v>上海国泰影院</v>
          </cell>
        </row>
        <row r="1404">
          <cell r="A1404" t="str">
            <v>上海国泰影院</v>
          </cell>
          <cell r="B1404" t="str">
            <v>上海国泰影院</v>
          </cell>
          <cell r="C1404" t="str">
            <v>上海国泰影院</v>
          </cell>
        </row>
        <row r="1405">
          <cell r="A1405" t="str">
            <v>上海国泰影院</v>
          </cell>
          <cell r="B1405" t="str">
            <v>上海国泰影院</v>
          </cell>
          <cell r="C1405" t="str">
            <v>上海国泰影院</v>
          </cell>
        </row>
        <row r="1406">
          <cell r="A1406" t="str">
            <v>上海国金百丽宫影城</v>
          </cell>
          <cell r="B1406" t="str">
            <v>上海国金百丽宫影城</v>
          </cell>
          <cell r="C1406" t="str">
            <v>上海国金百丽宫影城</v>
          </cell>
        </row>
        <row r="1407">
          <cell r="A1407" t="str">
            <v>上海国金百丽宫影城</v>
          </cell>
          <cell r="B1407" t="str">
            <v>上海国金百丽宫影城</v>
          </cell>
          <cell r="C1407" t="str">
            <v>上海国金百丽宫影城</v>
          </cell>
        </row>
        <row r="1408">
          <cell r="A1408" t="str">
            <v>上海国金百丽宫影城</v>
          </cell>
          <cell r="B1408" t="str">
            <v>上海国金百丽宫影城</v>
          </cell>
          <cell r="C1408" t="str">
            <v>上海国金百丽宫影城</v>
          </cell>
        </row>
        <row r="1409">
          <cell r="A1409" t="str">
            <v>上海国金百丽宫影城</v>
          </cell>
          <cell r="B1409" t="str">
            <v>上海国金百丽宫影城</v>
          </cell>
          <cell r="C1409" t="str">
            <v>上海国金百丽宫影城</v>
          </cell>
        </row>
        <row r="1410">
          <cell r="A1410" t="str">
            <v>上海动漫博物馆</v>
          </cell>
          <cell r="B1410" t="str">
            <v>上海动漫博物馆</v>
          </cell>
          <cell r="C1410" t="str">
            <v>上海动漫博物馆</v>
          </cell>
        </row>
        <row r="1411">
          <cell r="A1411" t="str">
            <v>上海东宫剧院</v>
          </cell>
          <cell r="B1411" t="str">
            <v>上海东宫剧院</v>
          </cell>
          <cell r="C1411" t="str">
            <v>上海东宫剧院</v>
          </cell>
        </row>
        <row r="1412">
          <cell r="A1412" t="str">
            <v>上海东宫剧院</v>
          </cell>
          <cell r="B1412" t="str">
            <v>上海东宫剧院</v>
          </cell>
          <cell r="C1412" t="str">
            <v>上海东宫剧院</v>
          </cell>
        </row>
        <row r="1413">
          <cell r="A1413" t="str">
            <v>上海大光明影院</v>
          </cell>
          <cell r="B1413" t="str">
            <v>上海大光明影院</v>
          </cell>
          <cell r="C1413" t="str">
            <v>上海大光明影院</v>
          </cell>
        </row>
        <row r="1414">
          <cell r="A1414" t="str">
            <v>上海大光明影院</v>
          </cell>
          <cell r="B1414" t="str">
            <v>上海大光明影院</v>
          </cell>
          <cell r="C1414" t="str">
            <v>上海大光明影院</v>
          </cell>
        </row>
        <row r="1415">
          <cell r="A1415" t="str">
            <v>上海大光明影院</v>
          </cell>
          <cell r="B1415" t="str">
            <v>上海大光明影院</v>
          </cell>
          <cell r="C1415" t="str">
            <v>上海大光明影院</v>
          </cell>
        </row>
        <row r="1416">
          <cell r="A1416" t="str">
            <v>上海大光明影院</v>
          </cell>
          <cell r="B1416" t="str">
            <v>上海大光明影院</v>
          </cell>
          <cell r="C1416" t="str">
            <v>上海大光明影院</v>
          </cell>
        </row>
        <row r="1417">
          <cell r="A1417" t="str">
            <v>上海大光明影院</v>
          </cell>
          <cell r="B1417" t="str">
            <v>上海大光明影院</v>
          </cell>
          <cell r="C1417" t="str">
            <v>上海大光明影院</v>
          </cell>
        </row>
        <row r="1418">
          <cell r="A1418" t="str">
            <v>上海大光明影院</v>
          </cell>
          <cell r="B1418" t="str">
            <v>上海大光明影院</v>
          </cell>
          <cell r="C1418" t="str">
            <v>上海大光明影院</v>
          </cell>
        </row>
        <row r="1419">
          <cell r="A1419" t="str">
            <v>上海大光明影院</v>
          </cell>
          <cell r="B1419" t="str">
            <v>上海大光明影院</v>
          </cell>
          <cell r="C1419" t="str">
            <v>上海大光明影院</v>
          </cell>
        </row>
        <row r="1420">
          <cell r="A1420" t="str">
            <v>上海大光明同德国际影城</v>
          </cell>
          <cell r="B1420" t="str">
            <v>上海大光明同德国际影城</v>
          </cell>
          <cell r="C1420" t="str">
            <v>上海大光明同德国际影城</v>
          </cell>
        </row>
        <row r="1421">
          <cell r="A1421" t="str">
            <v>上海川沙影剧院</v>
          </cell>
          <cell r="B1421" t="str">
            <v>上海川沙影剧院</v>
          </cell>
          <cell r="C1421" t="str">
            <v>上海川沙影剧院</v>
          </cell>
        </row>
        <row r="1422">
          <cell r="A1422" t="str">
            <v>上海曹杨影院</v>
          </cell>
          <cell r="B1422" t="str">
            <v>上海曹杨影院</v>
          </cell>
          <cell r="C1422" t="str">
            <v>上海曹杨影院</v>
          </cell>
        </row>
        <row r="1423">
          <cell r="A1423" t="str">
            <v>上海曹杨影院</v>
          </cell>
          <cell r="B1423" t="str">
            <v>上海曹杨影院</v>
          </cell>
          <cell r="C1423" t="str">
            <v>上海曹杨影院</v>
          </cell>
        </row>
        <row r="1424">
          <cell r="A1424" t="str">
            <v>上海博纳银兴国际影城</v>
          </cell>
          <cell r="B1424" t="str">
            <v>上海博纳银兴国际影城</v>
          </cell>
          <cell r="C1424" t="str">
            <v>上海博纳银兴国际影城</v>
          </cell>
        </row>
        <row r="1425">
          <cell r="A1425" t="str">
            <v>上海博纳银兴国际影城</v>
          </cell>
          <cell r="B1425" t="str">
            <v>上海博纳银兴国际影城</v>
          </cell>
          <cell r="C1425" t="str">
            <v>上海博纳银兴国际影城</v>
          </cell>
        </row>
        <row r="1426">
          <cell r="A1426" t="str">
            <v>上海博纳银兴国际影城</v>
          </cell>
          <cell r="B1426" t="str">
            <v>上海博纳银兴国际影城</v>
          </cell>
          <cell r="C1426" t="str">
            <v>上海博纳银兴国际影城</v>
          </cell>
        </row>
        <row r="1427">
          <cell r="A1427" t="str">
            <v>上海博纳银兴国际影城</v>
          </cell>
          <cell r="B1427" t="str">
            <v>上海博纳银兴国际影城</v>
          </cell>
          <cell r="C1427" t="str">
            <v>上海博纳银兴国际影城</v>
          </cell>
        </row>
        <row r="1428">
          <cell r="A1428" t="str">
            <v>上海滨海影剧院</v>
          </cell>
          <cell r="B1428" t="str">
            <v>上海滨海影剧院</v>
          </cell>
          <cell r="C1428" t="str">
            <v>上海滨海影剧院</v>
          </cell>
        </row>
        <row r="1429">
          <cell r="A1429" t="str">
            <v>上海宝山影剧院</v>
          </cell>
          <cell r="B1429" t="str">
            <v>上海宝山影剧院</v>
          </cell>
          <cell r="C1429" t="str">
            <v>上海宝山影剧院</v>
          </cell>
        </row>
        <row r="1430">
          <cell r="A1430" t="str">
            <v>上海宝山文化馆影剧院</v>
          </cell>
          <cell r="B1430" t="str">
            <v>上海宝山文化馆影剧院</v>
          </cell>
          <cell r="C1430" t="str">
            <v>上海宝山文化馆影剧院</v>
          </cell>
        </row>
        <row r="1431">
          <cell r="A1431" t="str">
            <v>上海安亭镇文体活动中心电影院</v>
          </cell>
          <cell r="B1431" t="str">
            <v>上海安亭镇文体活动中心电影院</v>
          </cell>
          <cell r="C1431" t="str">
            <v>上海安亭镇文体活动中心电影院</v>
          </cell>
        </row>
        <row r="1432">
          <cell r="A1432" t="str">
            <v>上海CGV莘庄影院</v>
          </cell>
          <cell r="B1432" t="str">
            <v>上海CGV莘庄影院</v>
          </cell>
          <cell r="C1432" t="str">
            <v>上海CGV影院(莘庄店)</v>
          </cell>
        </row>
        <row r="1433">
          <cell r="A1433" t="str">
            <v>上海CGV莘庄影院</v>
          </cell>
          <cell r="B1433" t="str">
            <v>上海CGV莘庄影院</v>
          </cell>
          <cell r="C1433" t="str">
            <v>上海CGV影院(莘庄店)</v>
          </cell>
        </row>
        <row r="1434">
          <cell r="A1434" t="str">
            <v>上海CGV莘庄影院</v>
          </cell>
          <cell r="B1434" t="str">
            <v>上海CGV莘庄影院</v>
          </cell>
          <cell r="C1434" t="str">
            <v>上海CGV影院(莘庄店)</v>
          </cell>
        </row>
        <row r="1435">
          <cell r="A1435" t="str">
            <v>上海CGV莘庄影城</v>
          </cell>
          <cell r="B1435" t="str">
            <v>上海CGV莘庄影城</v>
          </cell>
          <cell r="C1435" t="str">
            <v>上海CGV影院(莘庄店)</v>
          </cell>
        </row>
        <row r="1436">
          <cell r="A1436" t="str">
            <v>上海CGV莘庄影城</v>
          </cell>
          <cell r="B1436" t="str">
            <v>上海CGV莘庄影城</v>
          </cell>
          <cell r="C1436" t="str">
            <v>上海CGV影院(莘庄店)</v>
          </cell>
        </row>
        <row r="1437">
          <cell r="A1437" t="str">
            <v>上海CGV莘庄影城</v>
          </cell>
          <cell r="B1437" t="str">
            <v>上海CGV莘庄影城</v>
          </cell>
          <cell r="C1437" t="str">
            <v>上海CGV影院(莘庄店)</v>
          </cell>
        </row>
        <row r="1438">
          <cell r="A1438" t="str">
            <v>上海CGV莘庄影城</v>
          </cell>
          <cell r="B1438" t="str">
            <v>上海CGV莘庄影城</v>
          </cell>
          <cell r="C1438" t="str">
            <v>上海CGV影院(莘庄店)</v>
          </cell>
        </row>
        <row r="1439">
          <cell r="A1439" t="str">
            <v>星汇上影CGV大宁影城</v>
          </cell>
          <cell r="B1439" t="str">
            <v>星汇上影CGV大宁影城</v>
          </cell>
          <cell r="C1439" t="str">
            <v>上海CGV影院(大宁店)</v>
          </cell>
        </row>
        <row r="1440">
          <cell r="A1440" t="str">
            <v>星汇上影CGV大宁影城</v>
          </cell>
          <cell r="B1440" t="str">
            <v>星汇上影CGV大宁影城</v>
          </cell>
          <cell r="C1440" t="str">
            <v>上海CGV影院(大宁店)</v>
          </cell>
        </row>
        <row r="1441">
          <cell r="A1441" t="str">
            <v>星汇上影CGV大宁影城</v>
          </cell>
          <cell r="B1441" t="str">
            <v>星汇上影CGV大宁影城</v>
          </cell>
          <cell r="C1441" t="str">
            <v>上海CGV影院(大宁店)</v>
          </cell>
        </row>
        <row r="1442">
          <cell r="A1442" t="str">
            <v>上海CGV大宁影院</v>
          </cell>
          <cell r="B1442" t="str">
            <v>上海CGV大宁影院</v>
          </cell>
          <cell r="C1442" t="str">
            <v>上海CGV影院(大宁店)</v>
          </cell>
        </row>
        <row r="1443">
          <cell r="A1443" t="str">
            <v>上海CGV大宁影院</v>
          </cell>
          <cell r="B1443" t="str">
            <v>上海CGV大宁影院</v>
          </cell>
          <cell r="C1443" t="str">
            <v>上海CGV影院(大宁店)</v>
          </cell>
        </row>
        <row r="1444">
          <cell r="A1444" t="str">
            <v>上海CGV大宁影院</v>
          </cell>
          <cell r="B1444" t="str">
            <v>上海CGV大宁影院</v>
          </cell>
          <cell r="C1444" t="str">
            <v>上海CGV影院(大宁店)</v>
          </cell>
        </row>
        <row r="1445">
          <cell r="A1445" t="str">
            <v>上海CGV大宁影院</v>
          </cell>
          <cell r="B1445" t="str">
            <v>上海CGV大宁影院</v>
          </cell>
          <cell r="C1445" t="str">
            <v>上海CGV影院(大宁店)</v>
          </cell>
        </row>
        <row r="1446">
          <cell r="A1446" t="str">
            <v>CGV星星国际影城(上海大华店)</v>
          </cell>
          <cell r="B1446" t="str">
            <v>CGV星星国际影城(上海大华店)</v>
          </cell>
          <cell r="C1446" t="str">
            <v>上海CGV星星国际影城(大华店)</v>
          </cell>
        </row>
        <row r="1447">
          <cell r="A1447" t="str">
            <v>商洛威尼斯国际影城</v>
          </cell>
          <cell r="B1447" t="str">
            <v>商洛威尼斯国际影城</v>
          </cell>
          <cell r="C1447" t="str">
            <v>商洛威尼斯国际影城</v>
          </cell>
        </row>
        <row r="1448">
          <cell r="A1448" t="str">
            <v>商城县中广影院</v>
          </cell>
          <cell r="B1448" t="str">
            <v>商城县中广影院</v>
          </cell>
          <cell r="C1448" t="str">
            <v>商城县中广影院</v>
          </cell>
        </row>
        <row r="1449">
          <cell r="A1449" t="str">
            <v>汕头鮀岛影剧院</v>
          </cell>
          <cell r="B1449" t="str">
            <v>汕头鮀岛影剧院</v>
          </cell>
          <cell r="C1449" t="str">
            <v>汕头鮀岛影剧院</v>
          </cell>
        </row>
        <row r="1450">
          <cell r="A1450" t="str">
            <v>陕西西安太平洋影城</v>
          </cell>
          <cell r="B1450" t="str">
            <v>陕西西安太平洋影城</v>
          </cell>
          <cell r="C1450" t="str">
            <v>陕西西安太平洋影城</v>
          </cell>
        </row>
        <row r="1451">
          <cell r="A1451" t="str">
            <v>陕西西安太平洋影城</v>
          </cell>
          <cell r="B1451" t="str">
            <v>陕西西安太平洋影城</v>
          </cell>
          <cell r="C1451" t="str">
            <v>陕西西安太平洋影城</v>
          </cell>
        </row>
        <row r="1452">
          <cell r="A1452" t="str">
            <v>陕西西安太平洋影城</v>
          </cell>
          <cell r="B1452" t="str">
            <v>陕西西安太平洋影城</v>
          </cell>
          <cell r="C1452" t="str">
            <v>陕西西安太平洋影城</v>
          </cell>
        </row>
        <row r="1453">
          <cell r="A1453" t="str">
            <v>陕西西安太平洋影城</v>
          </cell>
          <cell r="B1453" t="str">
            <v>陕西西安太平洋影城</v>
          </cell>
          <cell r="C1453" t="str">
            <v>陕西西安太平洋影城</v>
          </cell>
        </row>
        <row r="1454">
          <cell r="A1454" t="str">
            <v>陕西西安太平洋影城</v>
          </cell>
          <cell r="B1454" t="str">
            <v>陕西西安太平洋影城</v>
          </cell>
          <cell r="C1454" t="str">
            <v>陕西西安太平洋影城</v>
          </cell>
        </row>
        <row r="1455">
          <cell r="A1455" t="str">
            <v>陕西省榆林市府谷县地球村影院</v>
          </cell>
          <cell r="B1455" t="str">
            <v>陕西省榆林市府谷县地球村影院</v>
          </cell>
          <cell r="C1455" t="str">
            <v>陕西省榆林市府谷县地球村影院</v>
          </cell>
        </row>
        <row r="1456">
          <cell r="A1456" t="str">
            <v>山西运城市东湖世纪影城</v>
          </cell>
          <cell r="B1456" t="str">
            <v>山西运城市东湖世纪影城</v>
          </cell>
          <cell r="C1456" t="str">
            <v>山西运城市东湖世纪影城</v>
          </cell>
        </row>
        <row r="1457">
          <cell r="A1457" t="str">
            <v>山西运城九州东星影城</v>
          </cell>
          <cell r="B1457" t="str">
            <v>山西运城九州东星影城</v>
          </cell>
          <cell r="C1457" t="str">
            <v>山西运城九州东星影城</v>
          </cell>
        </row>
        <row r="1458">
          <cell r="A1458" t="str">
            <v>山西太原宽银幕影院</v>
          </cell>
          <cell r="B1458" t="str">
            <v>山西太原宽银幕影院</v>
          </cell>
          <cell r="C1458" t="str">
            <v>山西太原宽银幕影院</v>
          </cell>
        </row>
        <row r="1459">
          <cell r="A1459" t="str">
            <v>山西军区俱乐部影院</v>
          </cell>
          <cell r="B1459" t="str">
            <v>山西军区俱乐部影院</v>
          </cell>
          <cell r="C1459" t="str">
            <v>山西军区俱乐部影院</v>
          </cell>
        </row>
        <row r="1460">
          <cell r="A1460" t="str">
            <v>山西剧院</v>
          </cell>
          <cell r="B1460" t="str">
            <v>山西剧院</v>
          </cell>
          <cell r="C1460" t="str">
            <v>山西剧院</v>
          </cell>
        </row>
        <row r="1461">
          <cell r="A1461" t="str">
            <v>山西剧院</v>
          </cell>
          <cell r="B1461" t="str">
            <v>山西剧院</v>
          </cell>
          <cell r="C1461" t="str">
            <v>山西剧院</v>
          </cell>
        </row>
        <row r="1462">
          <cell r="A1462" t="str">
            <v>山西剧院</v>
          </cell>
          <cell r="B1462" t="str">
            <v>山西剧院</v>
          </cell>
          <cell r="C1462" t="str">
            <v>山西剧院</v>
          </cell>
        </row>
        <row r="1463">
          <cell r="A1463" t="str">
            <v>山东淄博精彩新天地电影城</v>
          </cell>
          <cell r="B1463" t="str">
            <v>山东淄博精彩新天地电影城</v>
          </cell>
          <cell r="C1463" t="str">
            <v>山东淄博精彩新天地电影城</v>
          </cell>
        </row>
        <row r="1464">
          <cell r="A1464" t="str">
            <v>山东淄博博山区电影院</v>
          </cell>
          <cell r="B1464" t="str">
            <v>山东淄博博山区电影院</v>
          </cell>
          <cell r="C1464" t="str">
            <v>山东淄博博山区电影院</v>
          </cell>
        </row>
        <row r="1465">
          <cell r="A1465" t="str">
            <v>山东烟台东方电影院</v>
          </cell>
          <cell r="B1465" t="str">
            <v>山东烟台东方电影院</v>
          </cell>
          <cell r="C1465" t="str">
            <v>山东烟台东方电影院</v>
          </cell>
        </row>
        <row r="1466">
          <cell r="A1466" t="str">
            <v>山东烟台东方电影院</v>
          </cell>
          <cell r="B1466" t="str">
            <v>山东烟台东方电影院</v>
          </cell>
          <cell r="C1466" t="str">
            <v>山东烟台东方电影院</v>
          </cell>
        </row>
        <row r="1467">
          <cell r="A1467" t="str">
            <v>山东烟台东方电影院</v>
          </cell>
          <cell r="B1467" t="str">
            <v>山东烟台东方电影院</v>
          </cell>
          <cell r="C1467" t="str">
            <v>山东烟台东方电影院</v>
          </cell>
        </row>
        <row r="1468">
          <cell r="A1468" t="str">
            <v>山东烟台东方电影院</v>
          </cell>
          <cell r="B1468" t="str">
            <v>山东烟台东方电影院</v>
          </cell>
          <cell r="C1468" t="str">
            <v>山东烟台东方电影院</v>
          </cell>
        </row>
        <row r="1469">
          <cell r="A1469" t="str">
            <v>山东新世纪嘉华电影城</v>
          </cell>
          <cell r="B1469" t="str">
            <v>山东新世纪嘉华电影城</v>
          </cell>
          <cell r="C1469" t="str">
            <v>山东新世纪嘉华电影城</v>
          </cell>
        </row>
        <row r="1470">
          <cell r="A1470" t="str">
            <v>山东新世纪嘉华电影城</v>
          </cell>
          <cell r="B1470" t="str">
            <v>山东新世纪嘉华电影城</v>
          </cell>
          <cell r="C1470" t="str">
            <v>山东新世纪嘉华电影城</v>
          </cell>
        </row>
        <row r="1471">
          <cell r="A1471" t="str">
            <v>山东微山县为银电影公司</v>
          </cell>
          <cell r="B1471" t="str">
            <v>山东微山县为银电影公司</v>
          </cell>
          <cell r="C1471" t="str">
            <v>山东微山县为银电影公司</v>
          </cell>
        </row>
        <row r="1472">
          <cell r="A1472" t="str">
            <v>山东省邹城新世纪电影城</v>
          </cell>
          <cell r="B1472" t="str">
            <v>山东省邹城新世纪电影城</v>
          </cell>
          <cell r="C1472" t="str">
            <v>山东省邹城新世纪电影城</v>
          </cell>
        </row>
        <row r="1473">
          <cell r="A1473" t="str">
            <v>山东省枣庄正天影城</v>
          </cell>
          <cell r="B1473" t="str">
            <v>山东省枣庄正天影城</v>
          </cell>
          <cell r="C1473" t="str">
            <v>山东省枣庄正天影城</v>
          </cell>
        </row>
        <row r="1474">
          <cell r="A1474" t="str">
            <v>山东省蓬莱橙果电影城</v>
          </cell>
          <cell r="B1474" t="str">
            <v>山东省蓬莱橙果电影城</v>
          </cell>
          <cell r="C1474" t="str">
            <v>山东省蓬莱橙果电影城</v>
          </cell>
        </row>
        <row r="1475">
          <cell r="A1475" t="str">
            <v>山东省蓬莱橙果电影城</v>
          </cell>
          <cell r="B1475" t="str">
            <v>山东省蓬莱橙果电影城</v>
          </cell>
          <cell r="C1475" t="str">
            <v>山东省蓬莱橙果电影城</v>
          </cell>
        </row>
        <row r="1476">
          <cell r="A1476" t="str">
            <v>山东省蓬莱橙果电影城</v>
          </cell>
          <cell r="B1476" t="str">
            <v>山东省蓬莱橙果电影城</v>
          </cell>
          <cell r="C1476" t="str">
            <v>山东省蓬莱橙果电影城</v>
          </cell>
        </row>
        <row r="1477">
          <cell r="A1477" t="str">
            <v>山东省蓬莱橙果电影城</v>
          </cell>
          <cell r="B1477" t="str">
            <v>山东省蓬莱橙果电影城</v>
          </cell>
          <cell r="C1477" t="str">
            <v>山东省蓬莱橙果电影城</v>
          </cell>
        </row>
        <row r="1478">
          <cell r="A1478" t="str">
            <v>山东省龙口市银河电影城</v>
          </cell>
          <cell r="B1478" t="str">
            <v>山东省龙口市银河电影城</v>
          </cell>
          <cell r="C1478" t="str">
            <v>山东省龙口市银河电影城</v>
          </cell>
        </row>
        <row r="1479">
          <cell r="A1479" t="str">
            <v>山东省聊城市影剧院</v>
          </cell>
          <cell r="B1479" t="str">
            <v>山东省聊城市影剧院</v>
          </cell>
          <cell r="C1479" t="str">
            <v>山东省聊城市影剧院</v>
          </cell>
        </row>
        <row r="1480">
          <cell r="A1480" t="str">
            <v>山东省济宁市汶上阳光电影城</v>
          </cell>
          <cell r="B1480" t="str">
            <v>山东省济宁市汶上阳光电影城</v>
          </cell>
          <cell r="C1480" t="str">
            <v>山东省济宁市汶上阳光电影城</v>
          </cell>
        </row>
        <row r="1481">
          <cell r="A1481" t="str">
            <v>山东省东营齐纳影城</v>
          </cell>
          <cell r="B1481" t="str">
            <v>山东省东营齐纳影城</v>
          </cell>
          <cell r="C1481" t="str">
            <v>山东省东营齐纳影城</v>
          </cell>
        </row>
        <row r="1482">
          <cell r="A1482" t="str">
            <v>山东日照数字影院</v>
          </cell>
          <cell r="B1482" t="str">
            <v>山东日照数字影院</v>
          </cell>
          <cell r="C1482" t="str">
            <v>山东日照数字影院</v>
          </cell>
        </row>
        <row r="1483">
          <cell r="A1483" t="str">
            <v>山东青州影剧院</v>
          </cell>
          <cell r="B1483" t="str">
            <v>山东青州影剧院</v>
          </cell>
          <cell r="C1483" t="str">
            <v>山东青州影剧院</v>
          </cell>
        </row>
        <row r="1484">
          <cell r="A1484" t="str">
            <v>山东鲁信影城(体育中心店)</v>
          </cell>
          <cell r="B1484" t="str">
            <v>山东鲁信影城(体育中心店)</v>
          </cell>
          <cell r="C1484" t="str">
            <v>山东鲁信影城(体育中心店)</v>
          </cell>
        </row>
        <row r="1485">
          <cell r="A1485" t="str">
            <v>山东鲁信影城(体育中心店)</v>
          </cell>
          <cell r="B1485" t="str">
            <v>山东鲁信影城(体育中心店)</v>
          </cell>
          <cell r="C1485" t="str">
            <v>山东鲁信影城(体育中心店)</v>
          </cell>
        </row>
        <row r="1486">
          <cell r="A1486" t="str">
            <v>山东鲁信影城(体育中心店)</v>
          </cell>
          <cell r="B1486" t="str">
            <v>山东鲁信影城(体育中心店)</v>
          </cell>
          <cell r="C1486" t="str">
            <v>山东鲁信影城(体育中心店)</v>
          </cell>
        </row>
        <row r="1487">
          <cell r="A1487" t="str">
            <v>山东鲁信影城(体育中心店)</v>
          </cell>
          <cell r="B1487" t="str">
            <v>山东鲁信影城(体育中心店)</v>
          </cell>
          <cell r="C1487" t="str">
            <v>山东鲁信影城(体育中心店)</v>
          </cell>
        </row>
        <row r="1488">
          <cell r="A1488" t="str">
            <v>山东鲁信影城(体育中心店)</v>
          </cell>
          <cell r="B1488" t="str">
            <v>山东鲁信影城(体育中心店)</v>
          </cell>
          <cell r="C1488" t="str">
            <v>山东鲁信影城(体育中心店)</v>
          </cell>
        </row>
        <row r="1489">
          <cell r="A1489" t="str">
            <v>山东鲁信影城(体育中心店)</v>
          </cell>
          <cell r="B1489" t="str">
            <v>山东鲁信影城(体育中心店)</v>
          </cell>
          <cell r="C1489" t="str">
            <v>山东鲁信影城(体育中心店)</v>
          </cell>
        </row>
        <row r="1490">
          <cell r="A1490" t="str">
            <v>山东鲁信影城(体育中心店)</v>
          </cell>
          <cell r="B1490" t="str">
            <v>山东鲁信影城(体育中心店)</v>
          </cell>
          <cell r="C1490" t="str">
            <v>山东鲁信影城(体育中心店)</v>
          </cell>
        </row>
        <row r="1491">
          <cell r="A1491" t="str">
            <v>山东鲁信影城(聊城金鼎中心店)</v>
          </cell>
          <cell r="B1491" t="str">
            <v>山东鲁信影城(聊城金鼎中心店)</v>
          </cell>
          <cell r="C1491" t="str">
            <v>山东鲁信影城(聊城金鼎中心店)</v>
          </cell>
        </row>
        <row r="1492">
          <cell r="A1492" t="str">
            <v>山东鲁信影城(莱芜银座商城店)</v>
          </cell>
          <cell r="B1492" t="str">
            <v>山东鲁信影城(莱芜银座商城店)</v>
          </cell>
          <cell r="C1492" t="str">
            <v>山东鲁信影城(莱芜银座商城店)</v>
          </cell>
        </row>
        <row r="1493">
          <cell r="A1493" t="str">
            <v>山东鲁信影城(德州银座商城店)</v>
          </cell>
          <cell r="B1493" t="str">
            <v>山东鲁信影城(德州银座商城店)</v>
          </cell>
          <cell r="C1493" t="str">
            <v>山东鲁信影城(德州银座商城店)</v>
          </cell>
        </row>
        <row r="1494">
          <cell r="A1494" t="str">
            <v>山东莱阳八目影城</v>
          </cell>
          <cell r="B1494" t="str">
            <v>山东莱阳八目影城</v>
          </cell>
          <cell r="C1494" t="str">
            <v>山东莱阳八目影城</v>
          </cell>
        </row>
        <row r="1495">
          <cell r="A1495" t="str">
            <v>山东莱阳八目影城</v>
          </cell>
          <cell r="B1495" t="str">
            <v>山东莱阳八目影城</v>
          </cell>
          <cell r="C1495" t="str">
            <v>山东莱阳八目影城</v>
          </cell>
        </row>
        <row r="1496">
          <cell r="A1496" t="str">
            <v>山东莱阳八目影城</v>
          </cell>
          <cell r="B1496" t="str">
            <v>山东莱阳八目影城</v>
          </cell>
          <cell r="C1496" t="str">
            <v>山东莱阳八目影城</v>
          </cell>
        </row>
        <row r="1497">
          <cell r="A1497" t="str">
            <v>山东莱阳八目影城</v>
          </cell>
          <cell r="B1497" t="str">
            <v>山东莱阳八目影城</v>
          </cell>
          <cell r="C1497" t="str">
            <v>山东莱阳八目影城</v>
          </cell>
        </row>
        <row r="1498">
          <cell r="A1498" t="str">
            <v>山东济宁济宁影城</v>
          </cell>
          <cell r="B1498" t="str">
            <v>山东济宁济宁影城</v>
          </cell>
          <cell r="C1498" t="str">
            <v>山东济宁济宁影城</v>
          </cell>
        </row>
        <row r="1499">
          <cell r="A1499" t="str">
            <v>中影星美罗宾森店</v>
          </cell>
          <cell r="B1499" t="str">
            <v>厦门中影星美国际影城(罗宾森店)</v>
          </cell>
          <cell r="C1499" t="str">
            <v>厦门中影星美国际影城(罗宾森店)</v>
          </cell>
        </row>
        <row r="1500">
          <cell r="A1500" t="str">
            <v>厦门中华电影院</v>
          </cell>
          <cell r="B1500" t="str">
            <v>厦门中华电影院</v>
          </cell>
          <cell r="C1500" t="str">
            <v>厦门中华电影院</v>
          </cell>
        </row>
        <row r="1501">
          <cell r="A1501" t="str">
            <v>厦门万达国际影城</v>
          </cell>
          <cell r="B1501" t="str">
            <v>厦门万达电影城</v>
          </cell>
          <cell r="C1501" t="str">
            <v>厦门万达电影城</v>
          </cell>
        </row>
        <row r="1502">
          <cell r="A1502" t="str">
            <v>厦门万达国际影城</v>
          </cell>
          <cell r="B1502" t="str">
            <v>厦门万达电影城</v>
          </cell>
          <cell r="C1502" t="str">
            <v>厦门万达电影城</v>
          </cell>
        </row>
        <row r="1503">
          <cell r="A1503" t="str">
            <v>厦门万达国际影城</v>
          </cell>
          <cell r="B1503" t="str">
            <v>厦门万达电影城</v>
          </cell>
          <cell r="C1503" t="str">
            <v>厦门万达电影城</v>
          </cell>
        </row>
        <row r="1504">
          <cell r="A1504" t="str">
            <v>厦门万达国际影城</v>
          </cell>
          <cell r="B1504" t="str">
            <v>厦门万达电影城</v>
          </cell>
          <cell r="C1504" t="str">
            <v>厦门万达电影城</v>
          </cell>
        </row>
        <row r="1505">
          <cell r="A1505" t="str">
            <v>厦门万达国际影城</v>
          </cell>
          <cell r="B1505" t="str">
            <v>厦门万达电影城</v>
          </cell>
          <cell r="C1505" t="str">
            <v>厦门万达电影城</v>
          </cell>
        </row>
        <row r="1506">
          <cell r="A1506" t="str">
            <v>厦门万达国际影城</v>
          </cell>
          <cell r="B1506" t="str">
            <v>厦门万达电影城</v>
          </cell>
          <cell r="C1506" t="str">
            <v>厦门万达电影城</v>
          </cell>
        </row>
        <row r="1507">
          <cell r="A1507" t="str">
            <v>厦门万达国际影城</v>
          </cell>
          <cell r="B1507" t="str">
            <v>厦门万达电影城</v>
          </cell>
          <cell r="C1507" t="str">
            <v>厦门万达电影城</v>
          </cell>
        </row>
        <row r="1508">
          <cell r="A1508" t="str">
            <v>厦门天地开明影城</v>
          </cell>
          <cell r="B1508" t="str">
            <v>厦门天地开明影城</v>
          </cell>
          <cell r="C1508" t="str">
            <v>厦门天地开明影城</v>
          </cell>
        </row>
        <row r="1509">
          <cell r="A1509" t="str">
            <v>厦门思明电影院</v>
          </cell>
          <cell r="B1509" t="str">
            <v>厦门思明电影院</v>
          </cell>
          <cell r="C1509" t="str">
            <v>厦门思明电影院</v>
          </cell>
        </row>
        <row r="1510">
          <cell r="A1510" t="str">
            <v>厦门世贸金鹰影院</v>
          </cell>
          <cell r="B1510" t="str">
            <v>厦门世贸金鹰影院</v>
          </cell>
          <cell r="C1510" t="str">
            <v>厦门世贸金鹰影院</v>
          </cell>
        </row>
        <row r="1511">
          <cell r="A1511" t="str">
            <v>厦门梦露阿罗海影城</v>
          </cell>
          <cell r="B1511" t="str">
            <v>厦门梦露阿罗海影城</v>
          </cell>
          <cell r="C1511" t="str">
            <v>厦门梦露阿罗海影城</v>
          </cell>
        </row>
        <row r="1512">
          <cell r="A1512" t="str">
            <v>厦门金逸国际影城(明发店)</v>
          </cell>
          <cell r="B1512" t="str">
            <v>厦门金逸国际影城(明发店)</v>
          </cell>
          <cell r="C1512" t="str">
            <v>厦门金逸国际影城(明发店)</v>
          </cell>
        </row>
        <row r="1513">
          <cell r="A1513" t="str">
            <v>厦门金逸国际影城(明发店)</v>
          </cell>
          <cell r="B1513" t="str">
            <v>厦门金逸国际影城(明发店)</v>
          </cell>
          <cell r="C1513" t="str">
            <v>厦门金逸国际影城(明发店)</v>
          </cell>
        </row>
        <row r="1514">
          <cell r="A1514" t="str">
            <v>厦门金逸国际影城(名汇店)</v>
          </cell>
          <cell r="B1514" t="str">
            <v>厦门金逸国际影城(名汇店)</v>
          </cell>
          <cell r="C1514" t="str">
            <v>厦门金逸国际影城(名汇店)</v>
          </cell>
        </row>
        <row r="1515">
          <cell r="A1515" t="str">
            <v>厦门金逸国际影城(名汇店)</v>
          </cell>
          <cell r="B1515" t="str">
            <v>厦门金逸国际影城(名汇店)</v>
          </cell>
          <cell r="C1515" t="str">
            <v>厦门金逸国际影城(名汇店)</v>
          </cell>
        </row>
        <row r="1516">
          <cell r="A1516" t="str">
            <v>厦门金逸国际影城(名汇店)</v>
          </cell>
          <cell r="B1516" t="str">
            <v>厦门金逸国际影城(名汇店)</v>
          </cell>
          <cell r="C1516" t="str">
            <v>厦门金逸国际影城(名汇店)</v>
          </cell>
        </row>
        <row r="1517">
          <cell r="A1517" t="str">
            <v>厦门金逸国际影城(名汇店)</v>
          </cell>
          <cell r="B1517" t="str">
            <v>厦门金逸国际影城(名汇店)</v>
          </cell>
          <cell r="C1517" t="str">
            <v>厦门金逸国际影城(名汇店)</v>
          </cell>
        </row>
        <row r="1518">
          <cell r="A1518" t="str">
            <v>厦门金逸国际影城(名汇店)</v>
          </cell>
          <cell r="B1518" t="str">
            <v>厦门金逸国际影城(名汇店)</v>
          </cell>
          <cell r="C1518" t="str">
            <v>厦门金逸国际影城(名汇店)</v>
          </cell>
        </row>
        <row r="1519">
          <cell r="A1519" t="str">
            <v>厦门金逸国际影城</v>
          </cell>
          <cell r="B1519" t="str">
            <v>厦门金逸国际影城</v>
          </cell>
          <cell r="C1519" t="str">
            <v>厦门金逸国际影城</v>
          </cell>
        </row>
        <row r="1520">
          <cell r="A1520" t="str">
            <v>厦门金逸国际影城</v>
          </cell>
          <cell r="B1520" t="str">
            <v>厦门金逸国际影城</v>
          </cell>
          <cell r="C1520" t="str">
            <v>厦门金逸国际影城</v>
          </cell>
        </row>
        <row r="1521">
          <cell r="A1521" t="str">
            <v>厦门金逸国际影城</v>
          </cell>
          <cell r="B1521" t="str">
            <v>厦门金逸国际影城</v>
          </cell>
          <cell r="C1521" t="str">
            <v>厦门金逸国际影城</v>
          </cell>
        </row>
        <row r="1522">
          <cell r="A1522" t="str">
            <v>厦门金逸国际影城</v>
          </cell>
          <cell r="B1522" t="str">
            <v>厦门金逸国际影城</v>
          </cell>
          <cell r="C1522" t="str">
            <v>厦门金逸国际影城</v>
          </cell>
        </row>
        <row r="1523">
          <cell r="A1523" t="str">
            <v>厦门金逸国际影城</v>
          </cell>
          <cell r="B1523" t="str">
            <v>厦门金逸国际影城</v>
          </cell>
          <cell r="C1523" t="str">
            <v>厦门金逸国际影城</v>
          </cell>
        </row>
        <row r="1524">
          <cell r="A1524" t="str">
            <v>厦门金逸国际影城</v>
          </cell>
          <cell r="B1524" t="str">
            <v>厦门金逸国际影城</v>
          </cell>
          <cell r="C1524" t="str">
            <v>厦门金逸国际影城</v>
          </cell>
        </row>
        <row r="1525">
          <cell r="A1525" t="str">
            <v>厦门金逸国际影城</v>
          </cell>
          <cell r="B1525" t="str">
            <v>厦门金逸国际影城</v>
          </cell>
          <cell r="C1525" t="str">
            <v>厦门金逸国际影城</v>
          </cell>
        </row>
        <row r="1526">
          <cell r="A1526" t="str">
            <v>厦门集美世纪嘉华</v>
          </cell>
          <cell r="B1526" t="str">
            <v>厦门集美世纪嘉华</v>
          </cell>
          <cell r="C1526" t="str">
            <v>厦门集美世纪嘉华</v>
          </cell>
        </row>
        <row r="1527">
          <cell r="A1527" t="str">
            <v>沙县影剧院</v>
          </cell>
          <cell r="B1527" t="str">
            <v>沙县影剧院</v>
          </cell>
          <cell r="C1527" t="str">
            <v>沙县影剧院</v>
          </cell>
        </row>
        <row r="1528">
          <cell r="A1528" t="str">
            <v>三亚万达国际影城</v>
          </cell>
          <cell r="B1528" t="str">
            <v>三亚万达电影城</v>
          </cell>
          <cell r="C1528" t="str">
            <v>三亚万达电影城</v>
          </cell>
        </row>
        <row r="1529">
          <cell r="A1529" t="str">
            <v>三明永安华夏大剧院</v>
          </cell>
          <cell r="B1529" t="str">
            <v>三明永安华夏大剧院</v>
          </cell>
          <cell r="C1529" t="str">
            <v>三明永安华夏大剧院</v>
          </cell>
        </row>
        <row r="1530">
          <cell r="A1530" t="str">
            <v>三明影剧院</v>
          </cell>
          <cell r="B1530" t="str">
            <v>三明影剧院</v>
          </cell>
          <cell r="C1530" t="str">
            <v>三明影剧院</v>
          </cell>
        </row>
        <row r="1531">
          <cell r="A1531" t="str">
            <v>三明人民影剧院</v>
          </cell>
          <cell r="B1531" t="str">
            <v>三明人民影剧院</v>
          </cell>
          <cell r="C1531" t="str">
            <v>三明人民影剧院</v>
          </cell>
        </row>
        <row r="1532">
          <cell r="A1532" t="str">
            <v>三河影剧院</v>
          </cell>
          <cell r="B1532" t="str">
            <v>三河影剧院</v>
          </cell>
          <cell r="C1532" t="str">
            <v>三河影剧院</v>
          </cell>
        </row>
        <row r="1533">
          <cell r="A1533" t="str">
            <v>如皋声屏世纪影城</v>
          </cell>
          <cell r="B1533" t="str">
            <v>如皋声屏世纪影城</v>
          </cell>
          <cell r="C1533" t="str">
            <v>如皋声屏世纪影城</v>
          </cell>
        </row>
        <row r="1534">
          <cell r="A1534" t="str">
            <v>如皋大剧院</v>
          </cell>
          <cell r="B1534" t="str">
            <v>如皋大剧院</v>
          </cell>
          <cell r="C1534" t="str">
            <v>如皋大剧院</v>
          </cell>
        </row>
        <row r="1535">
          <cell r="A1535" t="str">
            <v>如东金港国际影城</v>
          </cell>
          <cell r="B1535" t="str">
            <v>如东金港国际影城</v>
          </cell>
          <cell r="C1535" t="str">
            <v>如东金港国际影城</v>
          </cell>
        </row>
        <row r="1536">
          <cell r="A1536" t="str">
            <v>荣成市星达数字电影城</v>
          </cell>
          <cell r="B1536" t="str">
            <v>荣成市星达数字电影城</v>
          </cell>
          <cell r="C1536" t="str">
            <v>荣成市星达数字电影城</v>
          </cell>
        </row>
        <row r="1537">
          <cell r="A1537" t="str">
            <v>荣昌影院</v>
          </cell>
          <cell r="B1537" t="str">
            <v>荣昌影院</v>
          </cell>
          <cell r="C1537" t="str">
            <v>荣昌影院</v>
          </cell>
        </row>
        <row r="1538">
          <cell r="A1538" t="str">
            <v>日照电影发行放映有限公司动感地带影城</v>
          </cell>
          <cell r="B1538" t="str">
            <v>日照电影发行放映有限公司动感地带影城</v>
          </cell>
          <cell r="C1538" t="str">
            <v>日照电影发行放映有限公司动感地带影城</v>
          </cell>
        </row>
        <row r="1539">
          <cell r="A1539" t="str">
            <v>日晖电影院</v>
          </cell>
          <cell r="B1539" t="str">
            <v>日晖电影院</v>
          </cell>
          <cell r="C1539" t="str">
            <v>日晖电影院</v>
          </cell>
        </row>
        <row r="1540">
          <cell r="A1540" t="str">
            <v>仁寿太平洋新天地电影城</v>
          </cell>
          <cell r="B1540" t="str">
            <v>仁寿太平洋新天地电影城</v>
          </cell>
          <cell r="C1540" t="str">
            <v>仁寿太平洋新天地电影城</v>
          </cell>
        </row>
        <row r="1541">
          <cell r="A1541" t="str">
            <v>群众影院</v>
          </cell>
          <cell r="B1541" t="str">
            <v>群众影院</v>
          </cell>
          <cell r="C1541" t="str">
            <v>群众影院</v>
          </cell>
        </row>
        <row r="1542">
          <cell r="A1542" t="str">
            <v>群众影剧院</v>
          </cell>
          <cell r="B1542" t="str">
            <v>群众影剧院</v>
          </cell>
          <cell r="C1542" t="str">
            <v>群众影剧院</v>
          </cell>
        </row>
        <row r="1543">
          <cell r="A1543" t="str">
            <v>群星数码电影城</v>
          </cell>
          <cell r="B1543" t="str">
            <v>群星数码电影城</v>
          </cell>
          <cell r="C1543" t="str">
            <v>群星数码电影城</v>
          </cell>
        </row>
        <row r="1544">
          <cell r="A1544" t="str">
            <v>中影国际影城(南安水头店)</v>
          </cell>
          <cell r="B1544" t="str">
            <v>中影国际影城(南安水头店)</v>
          </cell>
          <cell r="C1544" t="str">
            <v>泉州中影国际影城(南安水头店)</v>
          </cell>
        </row>
        <row r="1545">
          <cell r="A1545" t="str">
            <v>泉州影剧院</v>
          </cell>
          <cell r="B1545" t="str">
            <v>泉州影剧院</v>
          </cell>
          <cell r="C1545" t="str">
            <v>泉州影剧院</v>
          </cell>
        </row>
        <row r="1546">
          <cell r="A1546" t="str">
            <v>泉州万星国际影城</v>
          </cell>
          <cell r="B1546" t="str">
            <v>泉州万星国际影城</v>
          </cell>
          <cell r="C1546" t="str">
            <v>泉州万星国际影城</v>
          </cell>
        </row>
        <row r="1547">
          <cell r="A1547" t="str">
            <v>泉州金逸国际影城</v>
          </cell>
          <cell r="B1547" t="str">
            <v>泉州金逸国际影城</v>
          </cell>
          <cell r="C1547" t="str">
            <v>泉州金逸国际影城</v>
          </cell>
        </row>
        <row r="1548">
          <cell r="A1548" t="str">
            <v>泉州金逸国际影城</v>
          </cell>
          <cell r="B1548" t="str">
            <v>泉州金逸国际影城</v>
          </cell>
          <cell r="C1548" t="str">
            <v>泉州金逸国际影城</v>
          </cell>
        </row>
        <row r="1549">
          <cell r="A1549" t="str">
            <v>衢州市巨化电影院</v>
          </cell>
          <cell r="B1549" t="str">
            <v>衢州市巨化电影院</v>
          </cell>
          <cell r="C1549" t="str">
            <v>衢州市巨化电影院</v>
          </cell>
        </row>
        <row r="1550">
          <cell r="A1550" t="str">
            <v>衢州嘉年华人民影院</v>
          </cell>
          <cell r="B1550" t="str">
            <v>衢州嘉年华人民影院</v>
          </cell>
          <cell r="C1550" t="str">
            <v>衢州嘉年华人民影院</v>
          </cell>
        </row>
        <row r="1551">
          <cell r="A1551" t="str">
            <v>中影国际影城(琼海店)</v>
          </cell>
          <cell r="B1551" t="str">
            <v>琼海中影国际影城</v>
          </cell>
          <cell r="C1551" t="str">
            <v>琼海中影国际影城</v>
          </cell>
        </row>
        <row r="1552">
          <cell r="A1552" t="str">
            <v>清远中影时代电影城</v>
          </cell>
          <cell r="B1552" t="str">
            <v>清远中影时代电影城</v>
          </cell>
          <cell r="C1552" t="str">
            <v>清远中影时代电影城</v>
          </cell>
        </row>
        <row r="1553">
          <cell r="A1553" t="str">
            <v>青州天马国际影城</v>
          </cell>
          <cell r="B1553" t="str">
            <v>青州天马国际影城</v>
          </cell>
          <cell r="C1553" t="str">
            <v>青州天马国际影城</v>
          </cell>
        </row>
        <row r="1554">
          <cell r="A1554" t="str">
            <v>青山天河国际影城</v>
          </cell>
          <cell r="B1554" t="str">
            <v>青山天河国际影城</v>
          </cell>
          <cell r="C1554" t="str">
            <v>青山天河国际影城</v>
          </cell>
        </row>
        <row r="1555">
          <cell r="A1555" t="str">
            <v>青海西宁青海剧场</v>
          </cell>
          <cell r="B1555" t="str">
            <v>青海西宁青海剧场</v>
          </cell>
          <cell r="C1555" t="str">
            <v>青海西宁青海剧场</v>
          </cell>
        </row>
        <row r="1556">
          <cell r="A1556" t="str">
            <v>青海西宁青海剧场</v>
          </cell>
          <cell r="B1556" t="str">
            <v>青海西宁青海剧场</v>
          </cell>
          <cell r="C1556" t="str">
            <v>青海西宁青海剧场</v>
          </cell>
        </row>
        <row r="1557">
          <cell r="A1557" t="str">
            <v>青海西宁青海剧场</v>
          </cell>
          <cell r="B1557" t="str">
            <v>青海西宁青海剧场</v>
          </cell>
          <cell r="C1557" t="str">
            <v>青海西宁青海剧场</v>
          </cell>
        </row>
        <row r="1558">
          <cell r="A1558" t="str">
            <v>青岛中影国际影城(城阳店)</v>
          </cell>
          <cell r="B1558" t="str">
            <v>青岛中影国际影城(城阳店)</v>
          </cell>
          <cell r="C1558" t="str">
            <v>青岛中影国际影城(城阳店)</v>
          </cell>
        </row>
        <row r="1559">
          <cell r="A1559" t="str">
            <v>青岛永乐电影城有限公司</v>
          </cell>
          <cell r="B1559" t="str">
            <v>青岛永乐电影城有限公司</v>
          </cell>
          <cell r="C1559" t="str">
            <v>青岛永乐电影城有限公司</v>
          </cell>
        </row>
        <row r="1560">
          <cell r="A1560" t="str">
            <v>青岛艺佳映画影城</v>
          </cell>
          <cell r="B1560" t="str">
            <v>青岛艺佳映画影城</v>
          </cell>
          <cell r="C1560" t="str">
            <v>青岛艺佳映画影城</v>
          </cell>
        </row>
        <row r="1561">
          <cell r="A1561" t="str">
            <v>青岛阳光星美国际影城</v>
          </cell>
          <cell r="B1561" t="str">
            <v>青岛阳光星美国际影城</v>
          </cell>
          <cell r="C1561" t="str">
            <v>青岛阳光星美国际影城</v>
          </cell>
        </row>
        <row r="1562">
          <cell r="A1562" t="str">
            <v>青岛万达国际影城(延吉路店)</v>
          </cell>
          <cell r="B1562" t="str">
            <v>青岛万达电影城(延吉路店)</v>
          </cell>
          <cell r="C1562" t="str">
            <v>青岛万达电影城(延吉路店)</v>
          </cell>
        </row>
        <row r="1563">
          <cell r="A1563" t="str">
            <v>青岛万达国际影城(延吉路店)</v>
          </cell>
          <cell r="B1563" t="str">
            <v>青岛万达电影城(延吉路店)</v>
          </cell>
          <cell r="C1563" t="str">
            <v>青岛万达电影城(延吉路店)</v>
          </cell>
        </row>
        <row r="1564">
          <cell r="A1564" t="str">
            <v>青岛万达国际影城(延吉路店)</v>
          </cell>
          <cell r="B1564" t="str">
            <v>青岛万达电影城(延吉路店)</v>
          </cell>
          <cell r="C1564" t="str">
            <v>青岛万达电影城(延吉路店)</v>
          </cell>
        </row>
        <row r="1565">
          <cell r="A1565" t="str">
            <v>青岛万达国际影城(延吉路店)</v>
          </cell>
          <cell r="B1565" t="str">
            <v>青岛万达电影城(延吉路店)</v>
          </cell>
          <cell r="C1565" t="str">
            <v>青岛万达电影城(延吉路店)</v>
          </cell>
        </row>
        <row r="1566">
          <cell r="A1566" t="str">
            <v>青岛万达国际影城(延吉路店)</v>
          </cell>
          <cell r="B1566" t="str">
            <v>青岛万达电影城(延吉路店)</v>
          </cell>
          <cell r="C1566" t="str">
            <v>青岛万达电影城(延吉路店)</v>
          </cell>
        </row>
        <row r="1567">
          <cell r="A1567" t="str">
            <v>青岛万达国际影城(延吉路店)</v>
          </cell>
          <cell r="B1567" t="str">
            <v>青岛万达电影城(延吉路店)</v>
          </cell>
          <cell r="C1567" t="str">
            <v>青岛万达电影城(延吉路店)</v>
          </cell>
        </row>
        <row r="1568">
          <cell r="A1568" t="str">
            <v>青岛万达国际影城(延吉路店)</v>
          </cell>
          <cell r="B1568" t="str">
            <v>青岛万达电影城(延吉路店)</v>
          </cell>
          <cell r="C1568" t="str">
            <v>青岛万达电影城(延吉路店)</v>
          </cell>
        </row>
        <row r="1569">
          <cell r="A1569" t="str">
            <v>青岛万达国际影城(台东路店)</v>
          </cell>
          <cell r="B1569" t="str">
            <v>青岛万达电影城(台东路店)</v>
          </cell>
          <cell r="C1569" t="str">
            <v>青岛万达电影城(台东路店)</v>
          </cell>
        </row>
        <row r="1570">
          <cell r="A1570" t="str">
            <v>青岛万达国际影城(台东路店)</v>
          </cell>
          <cell r="B1570" t="str">
            <v>青岛万达电影城(台东路店)</v>
          </cell>
          <cell r="C1570" t="str">
            <v>青岛万达电影城(台东路店)</v>
          </cell>
        </row>
        <row r="1571">
          <cell r="A1571" t="str">
            <v>青岛万达国际影城(台东路店)</v>
          </cell>
          <cell r="B1571" t="str">
            <v>青岛万达电影城(台东路店)</v>
          </cell>
          <cell r="C1571" t="str">
            <v>青岛万达电影城(台东路店)</v>
          </cell>
        </row>
        <row r="1572">
          <cell r="A1572" t="str">
            <v>青岛万达国际影城(台东路店)</v>
          </cell>
          <cell r="B1572" t="str">
            <v>青岛万达电影城(台东路店)</v>
          </cell>
          <cell r="C1572" t="str">
            <v>青岛万达电影城(台东路店)</v>
          </cell>
        </row>
        <row r="1573">
          <cell r="A1573" t="str">
            <v>青岛万达国际影城(台东路店)</v>
          </cell>
          <cell r="B1573" t="str">
            <v>青岛万达电影城(台东路店)</v>
          </cell>
          <cell r="C1573" t="str">
            <v>青岛万达电影城(台东路店)</v>
          </cell>
        </row>
        <row r="1574">
          <cell r="A1574" t="str">
            <v>青岛万达国际影城(台东路店)</v>
          </cell>
          <cell r="B1574" t="str">
            <v>青岛万达电影城(台东路店)</v>
          </cell>
          <cell r="C1574" t="str">
            <v>青岛万达电影城(台东路店)</v>
          </cell>
        </row>
        <row r="1575">
          <cell r="A1575" t="str">
            <v>青岛万达国际影城(台东路店)</v>
          </cell>
          <cell r="B1575" t="str">
            <v>青岛万达电影城(台东路店)</v>
          </cell>
          <cell r="C1575" t="str">
            <v>青岛万达电影城(台东路店)</v>
          </cell>
        </row>
        <row r="1576">
          <cell r="A1576" t="str">
            <v>青岛市中国电影院</v>
          </cell>
          <cell r="B1576" t="str">
            <v>青岛市中国电影院</v>
          </cell>
          <cell r="C1576" t="str">
            <v>青岛市中国电影院</v>
          </cell>
        </row>
        <row r="1577">
          <cell r="A1577" t="str">
            <v>青岛平度电影城</v>
          </cell>
          <cell r="B1577" t="str">
            <v>青岛平度电影城</v>
          </cell>
          <cell r="C1577" t="str">
            <v>青岛平度电影城</v>
          </cell>
        </row>
        <row r="1578">
          <cell r="A1578" t="str">
            <v>青岛金逸国际影城(乐购店)</v>
          </cell>
          <cell r="B1578" t="str">
            <v>青岛金逸国际影城(乐购店)</v>
          </cell>
          <cell r="C1578" t="str">
            <v>青岛金逸国际影城(乐购店)</v>
          </cell>
        </row>
        <row r="1579">
          <cell r="A1579" t="str">
            <v>青岛金典台东情侣影城</v>
          </cell>
          <cell r="B1579" t="str">
            <v>青岛金典台东情侣影城</v>
          </cell>
          <cell r="C1579" t="str">
            <v>青岛金典台东情侣影城</v>
          </cell>
        </row>
        <row r="1580">
          <cell r="A1580" t="str">
            <v>青岛汇泉电影放映有限公司</v>
          </cell>
          <cell r="B1580" t="str">
            <v>青岛汇泉电影放映有限公司</v>
          </cell>
          <cell r="C1580" t="str">
            <v>青岛汇泉电影放映有限公司</v>
          </cell>
        </row>
        <row r="1581">
          <cell r="A1581" t="str">
            <v>青岛华诚国际影城</v>
          </cell>
          <cell r="B1581" t="str">
            <v>青岛华诚国际影城</v>
          </cell>
          <cell r="C1581" t="str">
            <v>青岛华诚国际影城</v>
          </cell>
        </row>
        <row r="1582">
          <cell r="A1582" t="str">
            <v>青岛华臣影城</v>
          </cell>
          <cell r="B1582" t="str">
            <v>青岛华臣影城</v>
          </cell>
          <cell r="C1582" t="str">
            <v>青岛华臣影城</v>
          </cell>
        </row>
        <row r="1583">
          <cell r="A1583" t="str">
            <v>青岛华臣影城</v>
          </cell>
          <cell r="B1583" t="str">
            <v>青岛华臣影城</v>
          </cell>
          <cell r="C1583" t="str">
            <v>青岛华臣影城</v>
          </cell>
        </row>
        <row r="1584">
          <cell r="A1584" t="str">
            <v>青岛华臣影城</v>
          </cell>
          <cell r="B1584" t="str">
            <v>青岛华臣影城</v>
          </cell>
          <cell r="C1584" t="str">
            <v>青岛华臣影城</v>
          </cell>
        </row>
        <row r="1585">
          <cell r="A1585" t="str">
            <v>青岛华臣影城</v>
          </cell>
          <cell r="B1585" t="str">
            <v>青岛华臣影城</v>
          </cell>
          <cell r="C1585" t="str">
            <v>青岛华臣影城</v>
          </cell>
        </row>
        <row r="1586">
          <cell r="A1586" t="str">
            <v>青岛华臣影城</v>
          </cell>
          <cell r="B1586" t="str">
            <v>青岛华臣影城</v>
          </cell>
          <cell r="C1586" t="str">
            <v>青岛华臣影城</v>
          </cell>
        </row>
        <row r="1587">
          <cell r="A1587" t="str">
            <v>青岛华臣影城</v>
          </cell>
          <cell r="B1587" t="str">
            <v>青岛华臣影城</v>
          </cell>
          <cell r="C1587" t="str">
            <v>青岛华臣影城</v>
          </cell>
        </row>
        <row r="1588">
          <cell r="A1588" t="str">
            <v>青岛华臣影城</v>
          </cell>
          <cell r="B1588" t="str">
            <v>青岛华臣影城</v>
          </cell>
          <cell r="C1588" t="str">
            <v>青岛华臣影城</v>
          </cell>
        </row>
        <row r="1589">
          <cell r="A1589" t="str">
            <v>青岛花林影院</v>
          </cell>
          <cell r="B1589" t="str">
            <v>青岛花林影院</v>
          </cell>
          <cell r="C1589" t="str">
            <v>青岛花林影院</v>
          </cell>
        </row>
        <row r="1590">
          <cell r="A1590" t="str">
            <v>青岛横店影视电影城</v>
          </cell>
          <cell r="B1590" t="str">
            <v>青岛横店影视电影城</v>
          </cell>
          <cell r="C1590" t="str">
            <v>青岛横店影视电影城</v>
          </cell>
        </row>
        <row r="1591">
          <cell r="A1591" t="str">
            <v>青岛百老汇影城</v>
          </cell>
          <cell r="B1591" t="str">
            <v>青岛百老汇影城</v>
          </cell>
          <cell r="C1591" t="str">
            <v>青岛百老汇影城</v>
          </cell>
        </row>
        <row r="1592">
          <cell r="A1592" t="str">
            <v>青岛百老汇影城</v>
          </cell>
          <cell r="B1592" t="str">
            <v>青岛百老汇影城</v>
          </cell>
          <cell r="C1592" t="str">
            <v>青岛百老汇影城</v>
          </cell>
        </row>
        <row r="1593">
          <cell r="A1593" t="str">
            <v>青岛百老汇影城</v>
          </cell>
          <cell r="B1593" t="str">
            <v>青岛百老汇影城</v>
          </cell>
          <cell r="C1593" t="str">
            <v>青岛百老汇影城</v>
          </cell>
        </row>
        <row r="1594">
          <cell r="A1594" t="str">
            <v>青岛百老汇影城</v>
          </cell>
          <cell r="B1594" t="str">
            <v>青岛百老汇影城</v>
          </cell>
          <cell r="C1594" t="str">
            <v>青岛百老汇影城</v>
          </cell>
        </row>
        <row r="1595">
          <cell r="A1595" t="str">
            <v>秦皇岛影剧城</v>
          </cell>
          <cell r="B1595" t="str">
            <v>秦皇岛影剧城</v>
          </cell>
          <cell r="C1595" t="str">
            <v>秦皇岛影剧城</v>
          </cell>
        </row>
        <row r="1596">
          <cell r="A1596" t="str">
            <v>秦皇岛银谷国际影城</v>
          </cell>
          <cell r="B1596" t="str">
            <v>秦皇岛银谷国际影城</v>
          </cell>
          <cell r="C1596" t="str">
            <v>秦皇岛银谷国际影城</v>
          </cell>
        </row>
        <row r="1597">
          <cell r="A1597" t="str">
            <v>秦皇岛市山海关电影院</v>
          </cell>
          <cell r="B1597" t="str">
            <v>秦皇岛市山海关电影院</v>
          </cell>
          <cell r="C1597" t="str">
            <v>秦皇岛市山海关电影院</v>
          </cell>
        </row>
        <row r="1598">
          <cell r="A1598" t="str">
            <v>秦皇岛金逸国际影城</v>
          </cell>
          <cell r="B1598" t="str">
            <v>秦皇岛金逸国际影城</v>
          </cell>
          <cell r="C1598" t="str">
            <v>秦皇岛金逸国际影城</v>
          </cell>
        </row>
        <row r="1599">
          <cell r="A1599" t="str">
            <v>秦皇岛金逸国际影城</v>
          </cell>
          <cell r="B1599" t="str">
            <v>秦皇岛金逸国际影城</v>
          </cell>
          <cell r="C1599" t="str">
            <v>秦皇岛金逸国际影城</v>
          </cell>
        </row>
        <row r="1600">
          <cell r="A1600" t="str">
            <v>秦皇岛金逸国际影城</v>
          </cell>
          <cell r="B1600" t="str">
            <v>秦皇岛金逸国际影城</v>
          </cell>
          <cell r="C1600" t="str">
            <v>秦皇岛金逸国际影城</v>
          </cell>
        </row>
        <row r="1601">
          <cell r="A1601" t="str">
            <v>秦皇岛金逸国际影城</v>
          </cell>
          <cell r="B1601" t="str">
            <v>秦皇岛金逸国际影城</v>
          </cell>
          <cell r="C1601" t="str">
            <v>秦皇岛金逸国际影城</v>
          </cell>
        </row>
        <row r="1602">
          <cell r="A1602" t="str">
            <v>秦皇岛金逸国际影城</v>
          </cell>
          <cell r="B1602" t="str">
            <v>秦皇岛金逸国际影城</v>
          </cell>
          <cell r="C1602" t="str">
            <v>秦皇岛金逸国际影城</v>
          </cell>
        </row>
        <row r="1603">
          <cell r="A1603" t="str">
            <v>秦皇岛金逸国际影城</v>
          </cell>
          <cell r="B1603" t="str">
            <v>秦皇岛金逸国际影城</v>
          </cell>
          <cell r="C1603" t="str">
            <v>秦皇岛金逸国际影城</v>
          </cell>
        </row>
        <row r="1604">
          <cell r="A1604" t="str">
            <v>钦州博胜影院</v>
          </cell>
          <cell r="B1604" t="str">
            <v>钦州博胜影院</v>
          </cell>
          <cell r="C1604" t="str">
            <v>钦州博胜影院</v>
          </cell>
        </row>
        <row r="1605">
          <cell r="A1605" t="str">
            <v>黔江紫鑫影城</v>
          </cell>
          <cell r="B1605" t="str">
            <v>黔江紫鑫影城</v>
          </cell>
          <cell r="C1605" t="str">
            <v>黔江紫鑫影城</v>
          </cell>
        </row>
        <row r="1606">
          <cell r="A1606" t="str">
            <v>潜江银兴电影城</v>
          </cell>
          <cell r="B1606" t="str">
            <v>潜江银兴电影城</v>
          </cell>
          <cell r="C1606" t="str">
            <v>潜江银兴电影城</v>
          </cell>
        </row>
        <row r="1607">
          <cell r="A1607" t="str">
            <v>齐齐哈尔中影新东北影城</v>
          </cell>
          <cell r="B1607" t="str">
            <v>齐齐哈尔中影新东北影城</v>
          </cell>
          <cell r="C1607" t="str">
            <v>齐齐哈尔中影新东北影城</v>
          </cell>
        </row>
        <row r="1608">
          <cell r="A1608" t="str">
            <v>齐齐哈尔中影新东北影城</v>
          </cell>
          <cell r="B1608" t="str">
            <v>齐齐哈尔中影新东北影城</v>
          </cell>
          <cell r="C1608" t="str">
            <v>齐齐哈尔中影新东北影城</v>
          </cell>
        </row>
        <row r="1609">
          <cell r="A1609" t="str">
            <v>齐齐哈尔市东北电影城</v>
          </cell>
          <cell r="B1609" t="str">
            <v>齐齐哈尔市东北电影城</v>
          </cell>
          <cell r="C1609" t="str">
            <v>齐齐哈尔市东北电影城</v>
          </cell>
        </row>
        <row r="1610">
          <cell r="A1610" t="str">
            <v>七星国际影城</v>
          </cell>
          <cell r="B1610" t="str">
            <v>七星国际影城</v>
          </cell>
          <cell r="C1610" t="str">
            <v>七星国际影城</v>
          </cell>
        </row>
        <row r="1611">
          <cell r="A1611" t="str">
            <v>七星国际影城</v>
          </cell>
          <cell r="B1611" t="str">
            <v>七星国际影城</v>
          </cell>
          <cell r="C1611" t="str">
            <v>七星国际影城</v>
          </cell>
        </row>
        <row r="1612">
          <cell r="A1612" t="str">
            <v>七星国际影城</v>
          </cell>
          <cell r="B1612" t="str">
            <v>七星国际影城</v>
          </cell>
          <cell r="C1612" t="str">
            <v>七星国际影城</v>
          </cell>
        </row>
        <row r="1613">
          <cell r="A1613" t="str">
            <v>七星国际影城</v>
          </cell>
          <cell r="B1613" t="str">
            <v>七星国际影城</v>
          </cell>
          <cell r="C1613" t="str">
            <v>七星国际影城</v>
          </cell>
        </row>
        <row r="1614">
          <cell r="A1614" t="str">
            <v>莆田金逸国际影城</v>
          </cell>
          <cell r="B1614" t="str">
            <v>莆田金逸国际影城</v>
          </cell>
          <cell r="C1614" t="str">
            <v>莆田金逸国际影城</v>
          </cell>
        </row>
        <row r="1615">
          <cell r="A1615" t="str">
            <v>平阴新世纪影城</v>
          </cell>
          <cell r="B1615" t="str">
            <v>平阴新世纪影城</v>
          </cell>
          <cell r="C1615" t="str">
            <v>平阴新世纪影城</v>
          </cell>
        </row>
        <row r="1616">
          <cell r="A1616" t="str">
            <v>平湖银河电影城</v>
          </cell>
          <cell r="B1616" t="str">
            <v>平湖银河电影城</v>
          </cell>
          <cell r="C1616" t="str">
            <v>平湖银河电影城</v>
          </cell>
        </row>
        <row r="1617">
          <cell r="A1617" t="str">
            <v>平谷区影剧院</v>
          </cell>
          <cell r="B1617" t="str">
            <v>平谷区影剧院</v>
          </cell>
          <cell r="C1617" t="str">
            <v>平谷区影剧院</v>
          </cell>
        </row>
        <row r="1618">
          <cell r="A1618" t="str">
            <v>平顶山星光电影城</v>
          </cell>
          <cell r="B1618" t="str">
            <v>平顶山星光电影城</v>
          </cell>
          <cell r="C1618" t="str">
            <v>平顶山星光电影城</v>
          </cell>
        </row>
        <row r="1619">
          <cell r="A1619" t="str">
            <v>平顶山市人民电影院</v>
          </cell>
          <cell r="B1619" t="str">
            <v>平顶山市人民电影院</v>
          </cell>
          <cell r="C1619" t="str">
            <v>平顶山市人民电影院</v>
          </cell>
        </row>
        <row r="1620">
          <cell r="A1620" t="str">
            <v>郫县嘉裕国际影城</v>
          </cell>
          <cell r="B1620" t="str">
            <v>郫县嘉裕国际影城</v>
          </cell>
          <cell r="C1620" t="str">
            <v>郫县嘉裕国际影城</v>
          </cell>
        </row>
        <row r="1621">
          <cell r="A1621" t="str">
            <v>郫县电影院</v>
          </cell>
          <cell r="B1621" t="str">
            <v>郫县电影院</v>
          </cell>
          <cell r="C1621" t="str">
            <v>郫县电影院</v>
          </cell>
        </row>
        <row r="1622">
          <cell r="A1622" t="str">
            <v>邳州华美国际影院</v>
          </cell>
          <cell r="B1622" t="str">
            <v>邳州华美国际影院</v>
          </cell>
          <cell r="C1622" t="str">
            <v>邳州华美国际影院</v>
          </cell>
        </row>
        <row r="1623">
          <cell r="A1623" t="str">
            <v>邳州华美国际影院</v>
          </cell>
          <cell r="B1623" t="str">
            <v>邳州华美国际影院</v>
          </cell>
          <cell r="C1623" t="str">
            <v>邳州华美国际影院</v>
          </cell>
        </row>
        <row r="1624">
          <cell r="A1624" t="str">
            <v>邳州华美国际影院</v>
          </cell>
          <cell r="B1624" t="str">
            <v>邳州华美国际影院</v>
          </cell>
          <cell r="C1624" t="str">
            <v>邳州华美国际影院</v>
          </cell>
        </row>
        <row r="1625">
          <cell r="A1625" t="str">
            <v>彭州享看影视娱乐城</v>
          </cell>
          <cell r="B1625" t="str">
            <v>彭州享看影视娱乐城</v>
          </cell>
          <cell r="C1625" t="str">
            <v>彭州享看影视娱乐城</v>
          </cell>
        </row>
        <row r="1626">
          <cell r="A1626" t="str">
            <v>盘县鸿福影院</v>
          </cell>
          <cell r="B1626" t="str">
            <v>盘县鸿福影院</v>
          </cell>
          <cell r="C1626" t="str">
            <v>盘县鸿福影院</v>
          </cell>
        </row>
        <row r="1627">
          <cell r="A1627" t="str">
            <v>盘锦中兴电影院</v>
          </cell>
          <cell r="B1627" t="str">
            <v>盘锦中兴电影院</v>
          </cell>
          <cell r="C1627" t="str">
            <v>盘锦中兴电影院</v>
          </cell>
        </row>
        <row r="1628">
          <cell r="A1628" t="str">
            <v>欧阳予倩大剧院</v>
          </cell>
          <cell r="B1628" t="str">
            <v>欧阳予倩大剧院</v>
          </cell>
          <cell r="C1628" t="str">
            <v>欧阳予倩大剧院</v>
          </cell>
        </row>
        <row r="1629">
          <cell r="A1629" t="str">
            <v>农安镇万豪电影院</v>
          </cell>
          <cell r="B1629" t="str">
            <v>农安镇万豪电影院</v>
          </cell>
          <cell r="C1629" t="str">
            <v>农安镇万豪电影院</v>
          </cell>
        </row>
        <row r="1630">
          <cell r="A1630" t="str">
            <v>宁乡蓝天电影院</v>
          </cell>
          <cell r="B1630" t="str">
            <v>宁乡蓝天电影院</v>
          </cell>
          <cell r="C1630" t="str">
            <v>宁乡蓝天电影院</v>
          </cell>
        </row>
        <row r="1631">
          <cell r="A1631" t="str">
            <v>宁夏中卫世和房地产开发影院</v>
          </cell>
          <cell r="B1631" t="str">
            <v>宁夏中卫世和房地产开发影院</v>
          </cell>
          <cell r="C1631" t="str">
            <v>宁夏中卫世和房地产开发影院</v>
          </cell>
        </row>
        <row r="1632">
          <cell r="A1632" t="str">
            <v>宁夏吴忠影剧院</v>
          </cell>
          <cell r="B1632" t="str">
            <v>宁夏吴忠影剧院</v>
          </cell>
          <cell r="C1632" t="str">
            <v>宁夏吴忠影剧院</v>
          </cell>
        </row>
        <row r="1633">
          <cell r="A1633" t="str">
            <v>宁夏人民会堂国际影城</v>
          </cell>
          <cell r="B1633" t="str">
            <v>宁夏人民会堂国际影城</v>
          </cell>
          <cell r="C1633" t="str">
            <v>宁夏人民会堂国际影城</v>
          </cell>
        </row>
        <row r="1634">
          <cell r="A1634" t="str">
            <v>宁夏东成影院</v>
          </cell>
          <cell r="B1634" t="str">
            <v>宁夏东成影院</v>
          </cell>
          <cell r="C1634" t="str">
            <v>宁夏东成影院</v>
          </cell>
        </row>
        <row r="1635">
          <cell r="A1635" t="str">
            <v>宁海影都</v>
          </cell>
          <cell r="B1635" t="str">
            <v>宁海影都</v>
          </cell>
          <cell r="C1635" t="str">
            <v>宁海影都</v>
          </cell>
        </row>
        <row r="1636">
          <cell r="A1636" t="str">
            <v>宁德市蕉城区人民电影院</v>
          </cell>
          <cell r="B1636" t="str">
            <v>宁德市蕉城区人民电影院</v>
          </cell>
          <cell r="C1636" t="str">
            <v>宁德市蕉城区人民电影院</v>
          </cell>
        </row>
        <row r="1637">
          <cell r="A1637" t="str">
            <v>宁波影都</v>
          </cell>
          <cell r="B1637" t="str">
            <v>宁波影都</v>
          </cell>
          <cell r="C1637" t="str">
            <v>宁波影都</v>
          </cell>
        </row>
        <row r="1638">
          <cell r="A1638" t="str">
            <v>宁波影都</v>
          </cell>
          <cell r="B1638" t="str">
            <v>宁波影都</v>
          </cell>
          <cell r="C1638" t="str">
            <v>宁波影都</v>
          </cell>
        </row>
        <row r="1639">
          <cell r="A1639" t="str">
            <v>宁波影都</v>
          </cell>
          <cell r="B1639" t="str">
            <v>宁波影都</v>
          </cell>
          <cell r="C1639" t="str">
            <v>宁波影都</v>
          </cell>
        </row>
        <row r="1640">
          <cell r="A1640" t="str">
            <v>宁波影都</v>
          </cell>
          <cell r="B1640" t="str">
            <v>宁波影都</v>
          </cell>
          <cell r="C1640" t="str">
            <v>宁波影都</v>
          </cell>
        </row>
        <row r="1641">
          <cell r="A1641" t="str">
            <v>宁波影都</v>
          </cell>
          <cell r="B1641" t="str">
            <v>宁波影都</v>
          </cell>
          <cell r="C1641" t="str">
            <v>宁波影都</v>
          </cell>
        </row>
        <row r="1642">
          <cell r="A1642" t="str">
            <v>宁波象山剧院</v>
          </cell>
          <cell r="B1642" t="str">
            <v>宁波象山剧院</v>
          </cell>
          <cell r="C1642" t="str">
            <v>宁波象山剧院</v>
          </cell>
        </row>
        <row r="1643">
          <cell r="A1643" t="str">
            <v>宁波万达国际影城(江北店)</v>
          </cell>
          <cell r="B1643" t="str">
            <v>宁波万达电影城(江北店)</v>
          </cell>
          <cell r="C1643" t="str">
            <v>宁波万达电影城(江北店)</v>
          </cell>
        </row>
        <row r="1644">
          <cell r="A1644" t="str">
            <v>宁波万达国际影城(江北店)</v>
          </cell>
          <cell r="B1644" t="str">
            <v>宁波万达电影城(江北店)</v>
          </cell>
          <cell r="C1644" t="str">
            <v>宁波万达电影城(江北店)</v>
          </cell>
        </row>
        <row r="1645">
          <cell r="A1645" t="str">
            <v>宁波万达国际影城(江北店)</v>
          </cell>
          <cell r="B1645" t="str">
            <v>宁波万达电影城(江北店)</v>
          </cell>
          <cell r="C1645" t="str">
            <v>宁波万达电影城(江北店)</v>
          </cell>
        </row>
        <row r="1646">
          <cell r="A1646" t="str">
            <v>宁波万达国际影城</v>
          </cell>
          <cell r="B1646" t="str">
            <v>宁波万达电影城</v>
          </cell>
          <cell r="C1646" t="str">
            <v>宁波万达电影城</v>
          </cell>
        </row>
        <row r="1647">
          <cell r="A1647" t="str">
            <v>宁波万达国际影城</v>
          </cell>
          <cell r="B1647" t="str">
            <v>宁波万达电影城</v>
          </cell>
          <cell r="C1647" t="str">
            <v>宁波万达电影城</v>
          </cell>
        </row>
        <row r="1648">
          <cell r="A1648" t="str">
            <v>宁波万达国际影城</v>
          </cell>
          <cell r="B1648" t="str">
            <v>宁波万达电影城</v>
          </cell>
          <cell r="C1648" t="str">
            <v>宁波万达电影城</v>
          </cell>
        </row>
        <row r="1649">
          <cell r="A1649" t="str">
            <v>宁波万达国际影城</v>
          </cell>
          <cell r="B1649" t="str">
            <v>宁波万达电影城</v>
          </cell>
          <cell r="C1649" t="str">
            <v>宁波万达电影城</v>
          </cell>
        </row>
        <row r="1650">
          <cell r="A1650" t="str">
            <v>宁波万达国际影城</v>
          </cell>
          <cell r="B1650" t="str">
            <v>宁波万达电影城</v>
          </cell>
          <cell r="C1650" t="str">
            <v>宁波万达电影城</v>
          </cell>
        </row>
        <row r="1651">
          <cell r="A1651" t="str">
            <v>宁波万达国际影城</v>
          </cell>
          <cell r="B1651" t="str">
            <v>宁波万达电影城</v>
          </cell>
          <cell r="C1651" t="str">
            <v>宁波万达电影城</v>
          </cell>
        </row>
        <row r="1652">
          <cell r="A1652" t="str">
            <v>宁波万达国际影城</v>
          </cell>
          <cell r="B1652" t="str">
            <v>宁波万达电影城</v>
          </cell>
          <cell r="C1652" t="str">
            <v>宁波万达电影城</v>
          </cell>
        </row>
        <row r="1653">
          <cell r="A1653" t="str">
            <v>宁波世纪东方海上国际影城</v>
          </cell>
          <cell r="B1653" t="str">
            <v>宁波世纪东方海上国际影城</v>
          </cell>
          <cell r="C1653" t="str">
            <v>宁波世纪东方海上国际影城</v>
          </cell>
        </row>
        <row r="1654">
          <cell r="A1654" t="str">
            <v>宁波世纪东方海上国际影城</v>
          </cell>
          <cell r="B1654" t="str">
            <v>宁波世纪东方海上国际影城</v>
          </cell>
          <cell r="C1654" t="str">
            <v>宁波世纪东方海上国际影城</v>
          </cell>
        </row>
        <row r="1655">
          <cell r="A1655" t="str">
            <v>宁波世纪东方海上国际影城</v>
          </cell>
          <cell r="B1655" t="str">
            <v>宁波世纪东方海上国际影城</v>
          </cell>
          <cell r="C1655" t="str">
            <v>宁波世纪东方海上国际影城</v>
          </cell>
        </row>
        <row r="1656">
          <cell r="A1656" t="str">
            <v>宁波世纪东方海上国际影城</v>
          </cell>
          <cell r="B1656" t="str">
            <v>宁波世纪东方海上国际影城</v>
          </cell>
          <cell r="C1656" t="str">
            <v>宁波世纪东方海上国际影城</v>
          </cell>
        </row>
        <row r="1657">
          <cell r="A1657" t="str">
            <v>宁波民光影城</v>
          </cell>
          <cell r="B1657" t="str">
            <v>宁波民光影城</v>
          </cell>
          <cell r="C1657" t="str">
            <v>宁波民光影城</v>
          </cell>
        </row>
        <row r="1658">
          <cell r="A1658" t="str">
            <v>宁波慈溪时代电影大世界</v>
          </cell>
          <cell r="B1658" t="str">
            <v>宁波慈溪时代电影大世界</v>
          </cell>
          <cell r="C1658" t="str">
            <v>宁波慈溪时代电影大世界</v>
          </cell>
        </row>
        <row r="1659">
          <cell r="A1659" t="str">
            <v>宁波慈溪时代电影大世界</v>
          </cell>
          <cell r="B1659" t="str">
            <v>宁波慈溪时代电影大世界</v>
          </cell>
          <cell r="C1659" t="str">
            <v>宁波慈溪时代电影大世界</v>
          </cell>
        </row>
        <row r="1660">
          <cell r="A1660" t="str">
            <v>宁波慈溪时代电影大世界</v>
          </cell>
          <cell r="B1660" t="str">
            <v>宁波慈溪时代电影大世界</v>
          </cell>
          <cell r="C1660" t="str">
            <v>宁波慈溪时代电影大世界</v>
          </cell>
        </row>
        <row r="1661">
          <cell r="A1661" t="str">
            <v>宁波慈溪时代电影大世界</v>
          </cell>
          <cell r="B1661" t="str">
            <v>宁波慈溪时代电影大世界</v>
          </cell>
          <cell r="C1661" t="str">
            <v>宁波慈溪时代电影大世界</v>
          </cell>
        </row>
        <row r="1662">
          <cell r="A1662" t="str">
            <v>宁波慈溪时代电影大世界</v>
          </cell>
          <cell r="B1662" t="str">
            <v>宁波慈溪时代电影大世界</v>
          </cell>
          <cell r="C1662" t="str">
            <v>宁波慈溪时代电影大世界</v>
          </cell>
        </row>
        <row r="1663">
          <cell r="A1663" t="str">
            <v>宁波慈溪时代电影大世界</v>
          </cell>
          <cell r="B1663" t="str">
            <v>宁波慈溪时代电影大世界</v>
          </cell>
          <cell r="C1663" t="str">
            <v>宁波慈溪时代电影大世界</v>
          </cell>
        </row>
        <row r="1664">
          <cell r="A1664" t="str">
            <v>宁安工人文化宫</v>
          </cell>
          <cell r="B1664" t="str">
            <v>宁安工人文化宫</v>
          </cell>
          <cell r="C1664" t="str">
            <v>宁安工人文化宫</v>
          </cell>
        </row>
        <row r="1665">
          <cell r="A1665" t="str">
            <v>内蒙呼伦贝尔华汇电影城</v>
          </cell>
          <cell r="B1665" t="str">
            <v>内蒙呼伦贝尔华汇电影城</v>
          </cell>
          <cell r="C1665" t="str">
            <v>内蒙呼伦贝尔华汇电影城</v>
          </cell>
        </row>
        <row r="1666">
          <cell r="A1666" t="str">
            <v>内蒙古兴安盟市突泉县万达数字电影院</v>
          </cell>
          <cell r="B1666" t="str">
            <v>内蒙古兴安盟市突泉县万达数字电影院</v>
          </cell>
          <cell r="C1666" t="str">
            <v>内蒙古兴安盟市突泉县万达数字电影院</v>
          </cell>
        </row>
        <row r="1667">
          <cell r="A1667" t="str">
            <v>内江影都</v>
          </cell>
          <cell r="B1667" t="str">
            <v>内江影都</v>
          </cell>
          <cell r="C1667" t="str">
            <v>内江影都</v>
          </cell>
        </row>
        <row r="1668">
          <cell r="A1668" t="str">
            <v>内江上城影院</v>
          </cell>
          <cell r="B1668" t="str">
            <v>内江上城影院</v>
          </cell>
          <cell r="C1668" t="str">
            <v>内江上城影院</v>
          </cell>
        </row>
        <row r="1669">
          <cell r="A1669" t="str">
            <v>南阳奥斯卡新华影城</v>
          </cell>
          <cell r="B1669" t="str">
            <v>南阳奥斯卡新华影城</v>
          </cell>
          <cell r="C1669" t="str">
            <v>南阳奥斯卡新华影城</v>
          </cell>
        </row>
        <row r="1670">
          <cell r="A1670" t="str">
            <v>南翔比高国际影城</v>
          </cell>
          <cell r="B1670" t="str">
            <v>南翔比高国际影城</v>
          </cell>
          <cell r="C1670" t="str">
            <v>南翔比高国际影城</v>
          </cell>
        </row>
        <row r="1671">
          <cell r="A1671" t="str">
            <v>南通壹零壹国际影城</v>
          </cell>
          <cell r="B1671" t="str">
            <v>南通壹零壹国际影城</v>
          </cell>
          <cell r="C1671" t="str">
            <v>南通壹零壹国际影城</v>
          </cell>
        </row>
        <row r="1672">
          <cell r="A1672" t="str">
            <v>南通文化宫世纪影城</v>
          </cell>
          <cell r="B1672" t="str">
            <v>南通文化宫世纪影城</v>
          </cell>
          <cell r="C1672" t="str">
            <v>南通文化宫世纪影城</v>
          </cell>
        </row>
        <row r="1673">
          <cell r="A1673" t="str">
            <v>南通文化宫世纪影城</v>
          </cell>
          <cell r="B1673" t="str">
            <v>南通文化宫世纪影城</v>
          </cell>
          <cell r="C1673" t="str">
            <v>南通文化宫世纪影城</v>
          </cell>
        </row>
        <row r="1674">
          <cell r="A1674" t="str">
            <v>南通文化宫世纪影城</v>
          </cell>
          <cell r="B1674" t="str">
            <v>南通文化宫世纪影城</v>
          </cell>
          <cell r="C1674" t="str">
            <v>南通文化宫世纪影城</v>
          </cell>
        </row>
        <row r="1675">
          <cell r="A1675" t="str">
            <v>南通文化宫世纪影城</v>
          </cell>
          <cell r="B1675" t="str">
            <v>南通文化宫世纪影城</v>
          </cell>
          <cell r="C1675" t="str">
            <v>南通文化宫世纪影城</v>
          </cell>
        </row>
        <row r="1676">
          <cell r="A1676" t="str">
            <v>南通更俗剧院</v>
          </cell>
          <cell r="B1676" t="str">
            <v>南通更俗剧院</v>
          </cell>
          <cell r="C1676" t="str">
            <v>南通更俗剧院</v>
          </cell>
        </row>
        <row r="1677">
          <cell r="A1677" t="str">
            <v>南平市大剧院</v>
          </cell>
          <cell r="B1677" t="str">
            <v>南平市大剧院</v>
          </cell>
          <cell r="C1677" t="str">
            <v>南平市大剧院</v>
          </cell>
        </row>
        <row r="1678">
          <cell r="A1678" t="str">
            <v>南宁中影国际影城(水晶城店)</v>
          </cell>
          <cell r="B1678" t="str">
            <v>南宁中影国际影城(水晶城店)</v>
          </cell>
          <cell r="C1678" t="str">
            <v>南宁中影国际影城(水晶城店)</v>
          </cell>
        </row>
        <row r="1679">
          <cell r="A1679" t="str">
            <v>南宁中影国际影城(水晶城店)</v>
          </cell>
          <cell r="B1679" t="str">
            <v>南宁中影国际影城(水晶城店)</v>
          </cell>
          <cell r="C1679" t="str">
            <v>南宁中影国际影城(水晶城店)</v>
          </cell>
        </row>
        <row r="1680">
          <cell r="A1680" t="str">
            <v>南宁中影国际影城(水晶城店)</v>
          </cell>
          <cell r="B1680" t="str">
            <v>南宁中影国际影城(水晶城店)</v>
          </cell>
          <cell r="C1680" t="str">
            <v>南宁中影国际影城(水晶城店)</v>
          </cell>
        </row>
        <row r="1681">
          <cell r="A1681" t="str">
            <v>南宁中影国际影城(水晶城店)</v>
          </cell>
          <cell r="B1681" t="str">
            <v>南宁中影国际影城(水晶城店)</v>
          </cell>
          <cell r="C1681" t="str">
            <v>南宁中影国际影城(水晶城店)</v>
          </cell>
        </row>
        <row r="1682">
          <cell r="A1682" t="str">
            <v>南宁星湖电影院</v>
          </cell>
          <cell r="B1682" t="str">
            <v>南宁星湖电影院</v>
          </cell>
          <cell r="C1682" t="str">
            <v>南宁星湖电影院</v>
          </cell>
        </row>
        <row r="1683">
          <cell r="A1683" t="str">
            <v>南宁星湖电影院</v>
          </cell>
          <cell r="B1683" t="str">
            <v>南宁星湖电影院</v>
          </cell>
          <cell r="C1683" t="str">
            <v>南宁星湖电影院</v>
          </cell>
        </row>
        <row r="1684">
          <cell r="A1684" t="str">
            <v>南宁万达国际影城</v>
          </cell>
          <cell r="B1684" t="str">
            <v>南宁万达电影城</v>
          </cell>
          <cell r="C1684" t="str">
            <v>南宁万达电影城</v>
          </cell>
        </row>
        <row r="1685">
          <cell r="A1685" t="str">
            <v>南宁万达国际影城</v>
          </cell>
          <cell r="B1685" t="str">
            <v>南宁万达电影城</v>
          </cell>
          <cell r="C1685" t="str">
            <v>南宁万达电影城</v>
          </cell>
        </row>
        <row r="1686">
          <cell r="A1686" t="str">
            <v>南宁万达国际影城</v>
          </cell>
          <cell r="B1686" t="str">
            <v>南宁万达电影城</v>
          </cell>
          <cell r="C1686" t="str">
            <v>南宁万达电影城</v>
          </cell>
        </row>
        <row r="1687">
          <cell r="A1687" t="str">
            <v>南宁万达国际影城</v>
          </cell>
          <cell r="B1687" t="str">
            <v>南宁万达电影城</v>
          </cell>
          <cell r="C1687" t="str">
            <v>南宁万达电影城</v>
          </cell>
        </row>
        <row r="1688">
          <cell r="A1688" t="str">
            <v>南宁万达国际影城</v>
          </cell>
          <cell r="B1688" t="str">
            <v>南宁万达电影城</v>
          </cell>
          <cell r="C1688" t="str">
            <v>南宁万达电影城</v>
          </cell>
        </row>
        <row r="1689">
          <cell r="A1689" t="str">
            <v>南宁万达国际影城</v>
          </cell>
          <cell r="B1689" t="str">
            <v>南宁万达电影城</v>
          </cell>
          <cell r="C1689" t="str">
            <v>南宁万达电影城</v>
          </cell>
        </row>
        <row r="1690">
          <cell r="A1690" t="str">
            <v>南宁万达国际影城</v>
          </cell>
          <cell r="B1690" t="str">
            <v>南宁万达电影城</v>
          </cell>
          <cell r="C1690" t="str">
            <v>南宁万达电影城</v>
          </cell>
        </row>
        <row r="1691">
          <cell r="A1691" t="str">
            <v>南宁百老汇影城</v>
          </cell>
          <cell r="B1691" t="str">
            <v>南宁百老汇影城</v>
          </cell>
          <cell r="C1691" t="str">
            <v>南宁百老汇影城</v>
          </cell>
        </row>
        <row r="1692">
          <cell r="A1692" t="str">
            <v>南宁百老汇影城</v>
          </cell>
          <cell r="B1692" t="str">
            <v>南宁百老汇影城</v>
          </cell>
          <cell r="C1692" t="str">
            <v>南宁百老汇影城</v>
          </cell>
        </row>
        <row r="1693">
          <cell r="A1693" t="str">
            <v>南宁百老汇影城</v>
          </cell>
          <cell r="B1693" t="str">
            <v>南宁百老汇影城</v>
          </cell>
          <cell r="C1693" t="str">
            <v>南宁百老汇影城</v>
          </cell>
        </row>
        <row r="1694">
          <cell r="A1694" t="str">
            <v>南宁百老汇影城</v>
          </cell>
          <cell r="B1694" t="str">
            <v>南宁百老汇影城</v>
          </cell>
          <cell r="C1694" t="str">
            <v>南宁百老汇影城</v>
          </cell>
        </row>
        <row r="1695">
          <cell r="A1695" t="str">
            <v>南京中影国际影城(仙林店)</v>
          </cell>
          <cell r="B1695" t="str">
            <v>南京中影国际影城(仙林店)</v>
          </cell>
          <cell r="C1695" t="str">
            <v>南京中影国际影城(仙林店)</v>
          </cell>
        </row>
        <row r="1696">
          <cell r="A1696" t="str">
            <v>南京中影国际影城(仙林店)</v>
          </cell>
          <cell r="B1696" t="str">
            <v>南京中影国际影城(仙林店)</v>
          </cell>
          <cell r="C1696" t="str">
            <v>南京中影国际影城(仙林店)</v>
          </cell>
        </row>
        <row r="1697">
          <cell r="A1697" t="str">
            <v>南京中影国际影城(仙林店)</v>
          </cell>
          <cell r="B1697" t="str">
            <v>南京中影国际影城(仙林店)</v>
          </cell>
          <cell r="C1697" t="str">
            <v>南京中影国际影城(仙林店)</v>
          </cell>
        </row>
        <row r="1698">
          <cell r="A1698" t="str">
            <v>南京中影国际影城(河西店)</v>
          </cell>
          <cell r="B1698" t="str">
            <v>南京中影国际影城(河西店)</v>
          </cell>
          <cell r="C1698" t="str">
            <v>南京中影国际影城(河西店)</v>
          </cell>
        </row>
        <row r="1699">
          <cell r="A1699" t="str">
            <v>南京新街口国际影城</v>
          </cell>
          <cell r="B1699" t="str">
            <v>南京新街口国际影城</v>
          </cell>
          <cell r="C1699" t="str">
            <v>南京新街口国际影城</v>
          </cell>
        </row>
        <row r="1700">
          <cell r="A1700" t="str">
            <v>南京新街口国际影城</v>
          </cell>
          <cell r="B1700" t="str">
            <v>南京新街口国际影城</v>
          </cell>
          <cell r="C1700" t="str">
            <v>南京新街口国际影城</v>
          </cell>
        </row>
        <row r="1701">
          <cell r="A1701" t="str">
            <v>南京新街口国际影城</v>
          </cell>
          <cell r="B1701" t="str">
            <v>南京新街口国际影城</v>
          </cell>
          <cell r="C1701" t="str">
            <v>南京新街口国际影城</v>
          </cell>
        </row>
        <row r="1702">
          <cell r="A1702" t="str">
            <v>南京新街口国际影城</v>
          </cell>
          <cell r="B1702" t="str">
            <v>南京新街口国际影城</v>
          </cell>
          <cell r="C1702" t="str">
            <v>南京新街口国际影城</v>
          </cell>
        </row>
        <row r="1703">
          <cell r="A1703" t="str">
            <v>南京新街口国际影城</v>
          </cell>
          <cell r="B1703" t="str">
            <v>南京新街口国际影城</v>
          </cell>
          <cell r="C1703" t="str">
            <v>南京新街口国际影城</v>
          </cell>
        </row>
        <row r="1704">
          <cell r="A1704" t="str">
            <v>南京新街口国际影城</v>
          </cell>
          <cell r="B1704" t="str">
            <v>南京新街口国际影城</v>
          </cell>
          <cell r="C1704" t="str">
            <v>南京新街口国际影城</v>
          </cell>
        </row>
        <row r="1705">
          <cell r="A1705" t="str">
            <v>南京新街口国际影城</v>
          </cell>
          <cell r="B1705" t="str">
            <v>南京新街口国际影城</v>
          </cell>
          <cell r="C1705" t="str">
            <v>南京新街口国际影城</v>
          </cell>
        </row>
        <row r="1706">
          <cell r="A1706" t="str">
            <v>南京万达国际影城(河西店)</v>
          </cell>
          <cell r="B1706" t="str">
            <v>南京万达电影城(河西店)</v>
          </cell>
          <cell r="C1706" t="str">
            <v>南京万达电影城(河西店)</v>
          </cell>
        </row>
        <row r="1707">
          <cell r="A1707" t="str">
            <v>南京万达国际影城(河西店)</v>
          </cell>
          <cell r="B1707" t="str">
            <v>南京万达电影城(河西店)</v>
          </cell>
          <cell r="C1707" t="str">
            <v>南京万达电影城(河西店)</v>
          </cell>
        </row>
        <row r="1708">
          <cell r="A1708" t="str">
            <v>南京万达国际影城(河西店)</v>
          </cell>
          <cell r="B1708" t="str">
            <v>南京万达电影城(河西店)</v>
          </cell>
          <cell r="C1708" t="str">
            <v>南京万达电影城(河西店)</v>
          </cell>
        </row>
        <row r="1709">
          <cell r="A1709" t="str">
            <v>南京万达国际影城(河西店)</v>
          </cell>
          <cell r="B1709" t="str">
            <v>南京万达电影城(河西店)</v>
          </cell>
          <cell r="C1709" t="str">
            <v>南京万达电影城(河西店)</v>
          </cell>
        </row>
        <row r="1710">
          <cell r="A1710" t="str">
            <v>南京万达国际影城(河西店)</v>
          </cell>
          <cell r="B1710" t="str">
            <v>南京万达电影城(河西店)</v>
          </cell>
          <cell r="C1710" t="str">
            <v>南京万达电影城(河西店)</v>
          </cell>
        </row>
        <row r="1711">
          <cell r="A1711" t="str">
            <v>南京万达国际影城(河西店)</v>
          </cell>
          <cell r="B1711" t="str">
            <v>南京万达电影城(河西店)</v>
          </cell>
          <cell r="C1711" t="str">
            <v>南京万达电影城(河西店)</v>
          </cell>
        </row>
        <row r="1712">
          <cell r="A1712" t="str">
            <v>南京万达国际影城(河西店)</v>
          </cell>
          <cell r="B1712" t="str">
            <v>南京万达电影城(河西店)</v>
          </cell>
          <cell r="C1712" t="str">
            <v>南京万达电影城(河西店)</v>
          </cell>
        </row>
        <row r="1713">
          <cell r="A1713" t="str">
            <v>南京万达国际影城</v>
          </cell>
          <cell r="B1713" t="str">
            <v>南京万达电影城</v>
          </cell>
          <cell r="C1713" t="str">
            <v>南京万达电影城</v>
          </cell>
        </row>
        <row r="1714">
          <cell r="A1714" t="str">
            <v>南京万达国际影城</v>
          </cell>
          <cell r="B1714" t="str">
            <v>南京万达电影城</v>
          </cell>
          <cell r="C1714" t="str">
            <v>南京万达电影城</v>
          </cell>
        </row>
        <row r="1715">
          <cell r="A1715" t="str">
            <v>南京万达国际影城</v>
          </cell>
          <cell r="B1715" t="str">
            <v>南京万达电影城</v>
          </cell>
          <cell r="C1715" t="str">
            <v>南京万达电影城</v>
          </cell>
        </row>
        <row r="1716">
          <cell r="A1716" t="str">
            <v>南京万达国际影城</v>
          </cell>
          <cell r="B1716" t="str">
            <v>南京万达电影城</v>
          </cell>
          <cell r="C1716" t="str">
            <v>南京万达电影城</v>
          </cell>
        </row>
        <row r="1717">
          <cell r="A1717" t="str">
            <v>南京万达国际影城</v>
          </cell>
          <cell r="B1717" t="str">
            <v>南京万达电影城</v>
          </cell>
          <cell r="C1717" t="str">
            <v>南京万达电影城</v>
          </cell>
        </row>
        <row r="1718">
          <cell r="A1718" t="str">
            <v>南京万达国际影城</v>
          </cell>
          <cell r="B1718" t="str">
            <v>南京万达电影城</v>
          </cell>
          <cell r="C1718" t="str">
            <v>南京万达电影城</v>
          </cell>
        </row>
        <row r="1719">
          <cell r="A1719" t="str">
            <v>南京万达国际影城</v>
          </cell>
          <cell r="B1719" t="str">
            <v>南京万达电影城</v>
          </cell>
          <cell r="C1719" t="str">
            <v>南京万达电影城</v>
          </cell>
        </row>
        <row r="1720">
          <cell r="A1720" t="str">
            <v>南京水游城横店国际影城</v>
          </cell>
          <cell r="B1720" t="str">
            <v>南京水游城横店国际影城</v>
          </cell>
          <cell r="C1720" t="str">
            <v>南京水游城横店影视电影城</v>
          </cell>
        </row>
        <row r="1721">
          <cell r="A1721" t="str">
            <v>南京水游城横店国际影城</v>
          </cell>
          <cell r="B1721" t="str">
            <v>南京水游城横店国际影城</v>
          </cell>
          <cell r="C1721" t="str">
            <v>南京水游城横店影视电影城</v>
          </cell>
        </row>
        <row r="1722">
          <cell r="A1722" t="str">
            <v>南京水游城横店国际影城</v>
          </cell>
          <cell r="B1722" t="str">
            <v>南京水游城横店国际影城</v>
          </cell>
          <cell r="C1722" t="str">
            <v>南京水游城横店影视电影城</v>
          </cell>
        </row>
        <row r="1723">
          <cell r="A1723" t="str">
            <v>南京水游城横店国际影城</v>
          </cell>
          <cell r="B1723" t="str">
            <v>南京水游城横店国际影城</v>
          </cell>
          <cell r="C1723" t="str">
            <v>南京水游城横店影视电影城</v>
          </cell>
        </row>
        <row r="1724">
          <cell r="A1724" t="str">
            <v>南京水游城横店国际影城</v>
          </cell>
          <cell r="B1724" t="str">
            <v>南京水游城横店国际影城</v>
          </cell>
          <cell r="C1724" t="str">
            <v>南京水游城横店影视电影城</v>
          </cell>
        </row>
        <row r="1725">
          <cell r="A1725" t="str">
            <v>南京水游城横店国际影城</v>
          </cell>
          <cell r="B1725" t="str">
            <v>南京水游城横店国际影城</v>
          </cell>
          <cell r="C1725" t="str">
            <v>南京水游城横店影视电影城</v>
          </cell>
        </row>
        <row r="1726">
          <cell r="A1726" t="str">
            <v>南京水游城横店国际影城</v>
          </cell>
          <cell r="B1726" t="str">
            <v>南京水游城横店国际影城</v>
          </cell>
          <cell r="C1726" t="str">
            <v>南京水游城横店影视电影城</v>
          </cell>
        </row>
        <row r="1727">
          <cell r="A1727" t="str">
            <v>南京水游城横店国际影城</v>
          </cell>
          <cell r="B1727" t="str">
            <v>南京水游城横店国际影城</v>
          </cell>
          <cell r="C1727" t="str">
            <v>南京水游城横店影视电影城</v>
          </cell>
        </row>
        <row r="1728">
          <cell r="A1728" t="str">
            <v>南京上影国际影城</v>
          </cell>
          <cell r="B1728" t="str">
            <v>南京上影国际影城</v>
          </cell>
          <cell r="C1728" t="str">
            <v>南京上影国际影城</v>
          </cell>
        </row>
        <row r="1729">
          <cell r="A1729" t="str">
            <v>南京上影国际影城</v>
          </cell>
          <cell r="B1729" t="str">
            <v>南京上影国际影城</v>
          </cell>
          <cell r="C1729" t="str">
            <v>南京上影国际影城</v>
          </cell>
        </row>
        <row r="1730">
          <cell r="A1730" t="str">
            <v>南京上影国际影城</v>
          </cell>
          <cell r="B1730" t="str">
            <v>南京上影国际影城</v>
          </cell>
          <cell r="C1730" t="str">
            <v>南京上影国际影城</v>
          </cell>
        </row>
        <row r="1731">
          <cell r="A1731" t="str">
            <v>南京上影国际影城</v>
          </cell>
          <cell r="B1731" t="str">
            <v>南京上影国际影城</v>
          </cell>
          <cell r="C1731" t="str">
            <v>南京上影国际影城</v>
          </cell>
        </row>
        <row r="1732">
          <cell r="A1732" t="str">
            <v>南京上影国际影城</v>
          </cell>
          <cell r="B1732" t="str">
            <v>南京上影国际影城</v>
          </cell>
          <cell r="C1732" t="str">
            <v>南京上影国际影城</v>
          </cell>
        </row>
        <row r="1733">
          <cell r="A1733" t="str">
            <v>南京上影国际影城</v>
          </cell>
          <cell r="B1733" t="str">
            <v>南京上影国际影城</v>
          </cell>
          <cell r="C1733" t="str">
            <v>南京上影国际影城</v>
          </cell>
        </row>
        <row r="1734">
          <cell r="A1734" t="str">
            <v>南京上影国际影城</v>
          </cell>
          <cell r="B1734" t="str">
            <v>南京上影国际影城</v>
          </cell>
          <cell r="C1734" t="str">
            <v>南京上影国际影城</v>
          </cell>
        </row>
        <row r="1735">
          <cell r="A1735" t="str">
            <v>南京曼度UME国际影城</v>
          </cell>
          <cell r="B1735" t="str">
            <v>南京曼度UME国际影城</v>
          </cell>
          <cell r="C1735" t="str">
            <v>南京曼度UME国际影城</v>
          </cell>
        </row>
        <row r="1736">
          <cell r="A1736" t="str">
            <v>南京绿地卢米埃国际影城</v>
          </cell>
          <cell r="B1736" t="str">
            <v>南京绿地卢米埃国际影城</v>
          </cell>
          <cell r="C1736" t="str">
            <v>南京绿地卢米埃国际影城</v>
          </cell>
        </row>
        <row r="1737">
          <cell r="A1737" t="str">
            <v>南京龙行国际影城</v>
          </cell>
          <cell r="B1737" t="str">
            <v>南京龙行国际影城</v>
          </cell>
          <cell r="C1737" t="str">
            <v>南京龙行国际影城</v>
          </cell>
        </row>
        <row r="1738">
          <cell r="A1738" t="str">
            <v>南京金逸国际影城(明发滨江店)</v>
          </cell>
          <cell r="B1738" t="str">
            <v>南京金逸国际影城(明发滨江店)</v>
          </cell>
          <cell r="C1738" t="str">
            <v>南京金逸国际影城(明发滨江店)</v>
          </cell>
        </row>
        <row r="1739">
          <cell r="A1739" t="str">
            <v>南京金逸国际影城(大观天地店)</v>
          </cell>
          <cell r="B1739" t="str">
            <v>南京金逸国际影城(大观天地店)</v>
          </cell>
          <cell r="C1739" t="str">
            <v>南京金逸国际影城(大观天地店)</v>
          </cell>
        </row>
        <row r="1740">
          <cell r="A1740" t="str">
            <v>南京金逸国际影城(大观天地店)</v>
          </cell>
          <cell r="B1740" t="str">
            <v>南京金逸国际影城(大观天地店)</v>
          </cell>
          <cell r="C1740" t="str">
            <v>南京金逸国际影城(大观天地店)</v>
          </cell>
        </row>
        <row r="1741">
          <cell r="A1741" t="str">
            <v>南京今典影城</v>
          </cell>
          <cell r="B1741" t="str">
            <v>南京今典影城</v>
          </cell>
          <cell r="C1741" t="str">
            <v>南京今典影城</v>
          </cell>
        </row>
        <row r="1742">
          <cell r="A1742" t="str">
            <v>南京横店国际影城(沿江店)</v>
          </cell>
          <cell r="B1742" t="str">
            <v>南京横店国际影城(沿江店)</v>
          </cell>
          <cell r="C1742" t="str">
            <v>南京横店影视电影城(沿江店)</v>
          </cell>
        </row>
        <row r="1743">
          <cell r="A1743" t="str">
            <v>南京和平影城</v>
          </cell>
          <cell r="B1743" t="str">
            <v>南京和平影城</v>
          </cell>
          <cell r="C1743" t="str">
            <v>南京和平影城</v>
          </cell>
        </row>
        <row r="1744">
          <cell r="A1744" t="str">
            <v>南京和平影城</v>
          </cell>
          <cell r="B1744" t="str">
            <v>南京和平影城</v>
          </cell>
          <cell r="C1744" t="str">
            <v>南京和平影城</v>
          </cell>
        </row>
        <row r="1745">
          <cell r="A1745" t="str">
            <v>南海嘉洲广场影城</v>
          </cell>
          <cell r="B1745" t="str">
            <v>南海嘉洲广场影城</v>
          </cell>
          <cell r="C1745" t="str">
            <v>南海嘉洲广场影城</v>
          </cell>
        </row>
        <row r="1746">
          <cell r="A1746" t="str">
            <v>南充太平洋影城(三公街店)</v>
          </cell>
          <cell r="B1746" t="str">
            <v>南充太平洋影城(三公街店)</v>
          </cell>
          <cell r="C1746" t="str">
            <v>南充太平洋影城(三公街店)</v>
          </cell>
        </row>
        <row r="1747">
          <cell r="A1747" t="str">
            <v>南充太平洋大都会影城</v>
          </cell>
          <cell r="B1747" t="str">
            <v>南充太平洋大都会影城</v>
          </cell>
          <cell r="C1747" t="str">
            <v>南充太平洋大都会影城</v>
          </cell>
        </row>
        <row r="1748">
          <cell r="A1748" t="str">
            <v>南充锦轩国际影城</v>
          </cell>
          <cell r="B1748" t="str">
            <v>南充锦轩国际影城</v>
          </cell>
          <cell r="C1748" t="str">
            <v>南充锦轩国际影城</v>
          </cell>
        </row>
        <row r="1749">
          <cell r="A1749" t="str">
            <v>南充保利万和影城</v>
          </cell>
          <cell r="B1749" t="str">
            <v>南充保利万和影城</v>
          </cell>
          <cell r="C1749" t="str">
            <v>南充保利万和影城</v>
          </cell>
        </row>
        <row r="1750">
          <cell r="A1750" t="str">
            <v>南充保利万和影城</v>
          </cell>
          <cell r="B1750" t="str">
            <v>南充保利万和影城</v>
          </cell>
          <cell r="C1750" t="str">
            <v>南充保利万和影城</v>
          </cell>
        </row>
        <row r="1751">
          <cell r="A1751" t="str">
            <v>南充保利万和影城</v>
          </cell>
          <cell r="B1751" t="str">
            <v>南充保利万和影城</v>
          </cell>
          <cell r="C1751" t="str">
            <v>南充保利万和影城</v>
          </cell>
        </row>
        <row r="1752">
          <cell r="A1752" t="str">
            <v>南充保利万和影城</v>
          </cell>
          <cell r="B1752" t="str">
            <v>南充保利万和影城</v>
          </cell>
          <cell r="C1752" t="str">
            <v>南充保利万和影城</v>
          </cell>
        </row>
        <row r="1753">
          <cell r="A1753" t="str">
            <v>南昌中影今典放电影院</v>
          </cell>
          <cell r="B1753" t="str">
            <v>南昌中影今典放电影院</v>
          </cell>
          <cell r="C1753" t="str">
            <v>南昌中影今典放电影院</v>
          </cell>
        </row>
        <row r="1754">
          <cell r="A1754" t="str">
            <v>南昌中影今典放电影院</v>
          </cell>
          <cell r="B1754" t="str">
            <v>南昌中影今典放电影院</v>
          </cell>
          <cell r="C1754" t="str">
            <v>南昌中影今典放电影院</v>
          </cell>
        </row>
        <row r="1755">
          <cell r="A1755" t="str">
            <v>南昌中影今典放电影院</v>
          </cell>
          <cell r="B1755" t="str">
            <v>南昌中影今典放电影院</v>
          </cell>
          <cell r="C1755" t="str">
            <v>南昌中影今典放电影院</v>
          </cell>
        </row>
        <row r="1756">
          <cell r="A1756" t="str">
            <v>南昌中影今典放电影院</v>
          </cell>
          <cell r="B1756" t="str">
            <v>南昌中影今典放电影院</v>
          </cell>
          <cell r="C1756" t="str">
            <v>南昌中影今典放电影院</v>
          </cell>
        </row>
        <row r="1757">
          <cell r="A1757" t="str">
            <v>南昌中影今典放电影院</v>
          </cell>
          <cell r="B1757" t="str">
            <v>南昌中影今典放电影院</v>
          </cell>
          <cell r="C1757" t="str">
            <v>南昌中影今典放电影院</v>
          </cell>
        </row>
        <row r="1758">
          <cell r="A1758" t="str">
            <v>南昌中影今典放电影院</v>
          </cell>
          <cell r="B1758" t="str">
            <v>南昌中影今典放电影院</v>
          </cell>
          <cell r="C1758" t="str">
            <v>南昌中影今典放电影院</v>
          </cell>
        </row>
        <row r="1759">
          <cell r="A1759" t="str">
            <v>南昌万达国际影城</v>
          </cell>
          <cell r="B1759" t="str">
            <v>南昌万达电影城</v>
          </cell>
          <cell r="C1759" t="str">
            <v>南昌万达电影城</v>
          </cell>
        </row>
        <row r="1760">
          <cell r="A1760" t="str">
            <v>南昌万达国际影城</v>
          </cell>
          <cell r="B1760" t="str">
            <v>南昌万达电影城</v>
          </cell>
          <cell r="C1760" t="str">
            <v>南昌万达电影城</v>
          </cell>
        </row>
        <row r="1761">
          <cell r="A1761" t="str">
            <v>南昌万达国际影城</v>
          </cell>
          <cell r="B1761" t="str">
            <v>南昌万达电影城</v>
          </cell>
          <cell r="C1761" t="str">
            <v>南昌万达电影城</v>
          </cell>
        </row>
        <row r="1762">
          <cell r="A1762" t="str">
            <v>南昌万达国际影城</v>
          </cell>
          <cell r="B1762" t="str">
            <v>南昌万达电影城</v>
          </cell>
          <cell r="C1762" t="str">
            <v>南昌万达电影城</v>
          </cell>
        </row>
        <row r="1763">
          <cell r="A1763" t="str">
            <v>南昌万达国际影城</v>
          </cell>
          <cell r="B1763" t="str">
            <v>南昌万达电影城</v>
          </cell>
          <cell r="C1763" t="str">
            <v>南昌万达电影城</v>
          </cell>
        </row>
        <row r="1764">
          <cell r="A1764" t="str">
            <v>南昌万达国际影城</v>
          </cell>
          <cell r="B1764" t="str">
            <v>南昌万达电影城</v>
          </cell>
          <cell r="C1764" t="str">
            <v>南昌万达电影城</v>
          </cell>
        </row>
        <row r="1765">
          <cell r="A1765" t="str">
            <v>南昌万达国际影城</v>
          </cell>
          <cell r="B1765" t="str">
            <v>南昌万达电影城</v>
          </cell>
          <cell r="C1765" t="str">
            <v>南昌万达电影城</v>
          </cell>
        </row>
        <row r="1766">
          <cell r="A1766" t="str">
            <v>南昌市天龙百花洲电影院</v>
          </cell>
          <cell r="B1766" t="str">
            <v>南昌市天龙百花洲电影院</v>
          </cell>
          <cell r="C1766" t="str">
            <v>南昌市天龙百花洲电影院</v>
          </cell>
        </row>
        <row r="1767">
          <cell r="A1767" t="str">
            <v>南部丽都影城</v>
          </cell>
          <cell r="B1767" t="str">
            <v>南部丽都影城</v>
          </cell>
          <cell r="C1767" t="str">
            <v>南部丽都影城</v>
          </cell>
        </row>
        <row r="1768">
          <cell r="A1768" t="str">
            <v>幕语汽车影苑</v>
          </cell>
          <cell r="B1768" t="str">
            <v>幕语汽车影苑</v>
          </cell>
          <cell r="C1768" t="str">
            <v>幕语汽车影苑</v>
          </cell>
        </row>
        <row r="1769">
          <cell r="A1769" t="str">
            <v>明珠影剧院</v>
          </cell>
          <cell r="B1769" t="str">
            <v>明珠影剧院</v>
          </cell>
          <cell r="C1769" t="str">
            <v>明珠影剧院</v>
          </cell>
        </row>
        <row r="1770">
          <cell r="A1770" t="str">
            <v>勉县影视中心</v>
          </cell>
          <cell r="B1770" t="str">
            <v>勉县影视中心</v>
          </cell>
          <cell r="C1770" t="str">
            <v>勉县影视中心</v>
          </cell>
        </row>
        <row r="1771">
          <cell r="A1771" t="str">
            <v>绵竹新天地电影城</v>
          </cell>
          <cell r="B1771" t="str">
            <v>绵竹新天地电影城</v>
          </cell>
          <cell r="C1771" t="str">
            <v>绵竹新天地电影城</v>
          </cell>
        </row>
        <row r="1772">
          <cell r="A1772" t="str">
            <v>绵阳电影院</v>
          </cell>
          <cell r="B1772" t="str">
            <v>绵阳电影院</v>
          </cell>
          <cell r="C1772" t="str">
            <v>绵阳电影院</v>
          </cell>
        </row>
        <row r="1773">
          <cell r="A1773" t="str">
            <v>绵阳电影院</v>
          </cell>
          <cell r="B1773" t="str">
            <v>绵阳电影院</v>
          </cell>
          <cell r="C1773" t="str">
            <v>绵阳电影院</v>
          </cell>
        </row>
        <row r="1774">
          <cell r="A1774" t="str">
            <v>绵阳电影院</v>
          </cell>
          <cell r="B1774" t="str">
            <v>绵阳电影院</v>
          </cell>
          <cell r="C1774" t="str">
            <v>绵阳电影院</v>
          </cell>
        </row>
        <row r="1775">
          <cell r="A1775" t="str">
            <v>绵阳川涪电影城</v>
          </cell>
          <cell r="B1775" t="str">
            <v>绵阳川涪电影城</v>
          </cell>
          <cell r="C1775" t="str">
            <v>绵阳川涪电影城</v>
          </cell>
        </row>
        <row r="1776">
          <cell r="A1776" t="str">
            <v>密云大剧院</v>
          </cell>
          <cell r="B1776" t="str">
            <v>密云大剧院</v>
          </cell>
          <cell r="C1776" t="str">
            <v>密云大剧院</v>
          </cell>
        </row>
        <row r="1777">
          <cell r="A1777" t="str">
            <v>孟州九州阳光影城</v>
          </cell>
          <cell r="B1777" t="str">
            <v>孟州九州阳光影城</v>
          </cell>
          <cell r="C1777" t="str">
            <v>孟州九州阳光影城</v>
          </cell>
        </row>
        <row r="1778">
          <cell r="A1778" t="str">
            <v>美亚大光明国际影城</v>
          </cell>
          <cell r="B1778" t="str">
            <v>美亚大光明国际影城</v>
          </cell>
          <cell r="C1778" t="str">
            <v>美亚大光明国际影城</v>
          </cell>
        </row>
        <row r="1779">
          <cell r="A1779" t="str">
            <v>梅州汇丰年影城</v>
          </cell>
          <cell r="B1779" t="str">
            <v>梅州汇丰年影城</v>
          </cell>
          <cell r="C1779" t="str">
            <v>梅州汇丰年影城</v>
          </cell>
        </row>
        <row r="1780">
          <cell r="A1780" t="str">
            <v>梅县中影开心电影院</v>
          </cell>
          <cell r="B1780" t="str">
            <v>梅县中影开心电影院</v>
          </cell>
          <cell r="C1780" t="str">
            <v>梅县中影开心电影院</v>
          </cell>
        </row>
        <row r="1781">
          <cell r="A1781" t="str">
            <v>梅陇文化馆</v>
          </cell>
          <cell r="B1781" t="str">
            <v>梅陇文化馆</v>
          </cell>
          <cell r="C1781" t="str">
            <v>梅陇文化馆</v>
          </cell>
        </row>
        <row r="1782">
          <cell r="A1782" t="str">
            <v>眉山电影城</v>
          </cell>
          <cell r="B1782" t="str">
            <v>眉山电影城</v>
          </cell>
          <cell r="C1782" t="str">
            <v>眉山电影城</v>
          </cell>
        </row>
        <row r="1783">
          <cell r="A1783" t="str">
            <v>茂县国际影城</v>
          </cell>
          <cell r="B1783" t="str">
            <v>茂县国际影城</v>
          </cell>
          <cell r="C1783" t="str">
            <v>茂县国际影城</v>
          </cell>
        </row>
        <row r="1784">
          <cell r="A1784" t="str">
            <v>茂名中影华侨城影院</v>
          </cell>
          <cell r="B1784" t="str">
            <v>茂名中影华侨城影院</v>
          </cell>
          <cell r="C1784" t="str">
            <v>茂名中影华侨城影院</v>
          </cell>
        </row>
        <row r="1785">
          <cell r="A1785" t="str">
            <v>茂名影剧院</v>
          </cell>
          <cell r="B1785" t="str">
            <v>茂名影剧院</v>
          </cell>
          <cell r="C1785" t="str">
            <v>茂名影剧院</v>
          </cell>
        </row>
        <row r="1786">
          <cell r="A1786" t="str">
            <v>满城县嘉和影院</v>
          </cell>
          <cell r="B1786" t="str">
            <v>满城县嘉和影院</v>
          </cell>
          <cell r="C1786" t="str">
            <v>满城县嘉和影院</v>
          </cell>
        </row>
        <row r="1787">
          <cell r="A1787" t="str">
            <v>马鞍山市大光明影城</v>
          </cell>
          <cell r="B1787" t="str">
            <v>马鞍山市大光明影城</v>
          </cell>
          <cell r="C1787" t="str">
            <v>马鞍山市大光明影城</v>
          </cell>
        </row>
        <row r="1788">
          <cell r="A1788" t="str">
            <v>马鞍山大华时代电影大世界</v>
          </cell>
          <cell r="B1788" t="str">
            <v>马鞍山大华时代电影大世界</v>
          </cell>
          <cell r="C1788" t="str">
            <v>马鞍山大华时代电影大世界</v>
          </cell>
        </row>
        <row r="1789">
          <cell r="A1789" t="str">
            <v>洛阳新华国际影城</v>
          </cell>
          <cell r="B1789" t="str">
            <v>洛阳新华国际影城</v>
          </cell>
          <cell r="C1789" t="str">
            <v>洛阳新华国际影城</v>
          </cell>
        </row>
        <row r="1790">
          <cell r="A1790" t="str">
            <v>洛阳万达国际影城</v>
          </cell>
          <cell r="B1790" t="str">
            <v>洛阳万达电影城</v>
          </cell>
          <cell r="C1790" t="str">
            <v>洛阳万达电影城</v>
          </cell>
        </row>
        <row r="1791">
          <cell r="A1791" t="str">
            <v>洛阳万达国际影城</v>
          </cell>
          <cell r="B1791" t="str">
            <v>洛阳万达电影城</v>
          </cell>
          <cell r="C1791" t="str">
            <v>洛阳万达电影城</v>
          </cell>
        </row>
        <row r="1792">
          <cell r="A1792" t="str">
            <v>洛阳万达国际影城</v>
          </cell>
          <cell r="B1792" t="str">
            <v>洛阳万达电影城</v>
          </cell>
          <cell r="C1792" t="str">
            <v>洛阳万达电影城</v>
          </cell>
        </row>
        <row r="1793">
          <cell r="A1793" t="str">
            <v>洛阳万达国际影城</v>
          </cell>
          <cell r="B1793" t="str">
            <v>洛阳万达电影城</v>
          </cell>
          <cell r="C1793" t="str">
            <v>洛阳万达电影城</v>
          </cell>
        </row>
        <row r="1794">
          <cell r="A1794" t="str">
            <v>洛阳万达国际影城</v>
          </cell>
          <cell r="B1794" t="str">
            <v>洛阳万达电影城</v>
          </cell>
          <cell r="C1794" t="str">
            <v>洛阳万达电影城</v>
          </cell>
        </row>
        <row r="1795">
          <cell r="A1795" t="str">
            <v>洛阳万达国际影城</v>
          </cell>
          <cell r="B1795" t="str">
            <v>洛阳万达电影城</v>
          </cell>
          <cell r="C1795" t="str">
            <v>洛阳万达电影城</v>
          </cell>
        </row>
        <row r="1796">
          <cell r="A1796" t="str">
            <v>洛阳市工人俱乐部</v>
          </cell>
          <cell r="B1796" t="str">
            <v>洛阳市工人俱乐部</v>
          </cell>
          <cell r="C1796" t="str">
            <v>洛阳市工人俱乐部</v>
          </cell>
        </row>
        <row r="1797">
          <cell r="A1797" t="str">
            <v>洛阳奥斯卡新都汇影城</v>
          </cell>
          <cell r="B1797" t="str">
            <v>洛阳奥斯卡新都汇影城</v>
          </cell>
          <cell r="C1797" t="str">
            <v>洛阳奥斯卡新都汇影城</v>
          </cell>
        </row>
        <row r="1798">
          <cell r="A1798" t="str">
            <v>洛阳奥斯卡新都汇影城</v>
          </cell>
          <cell r="B1798" t="str">
            <v>洛阳奥斯卡新都汇影城</v>
          </cell>
          <cell r="C1798" t="str">
            <v>洛阳奥斯卡新都汇影城</v>
          </cell>
        </row>
        <row r="1799">
          <cell r="A1799" t="str">
            <v>洛阳奥斯卡新都汇影城</v>
          </cell>
          <cell r="B1799" t="str">
            <v>洛阳奥斯卡新都汇影城</v>
          </cell>
          <cell r="C1799" t="str">
            <v>洛阳奥斯卡新都汇影城</v>
          </cell>
        </row>
        <row r="1800">
          <cell r="A1800" t="str">
            <v>洛阳奥斯卡新都汇影城</v>
          </cell>
          <cell r="B1800" t="str">
            <v>洛阳奥斯卡新都汇影城</v>
          </cell>
          <cell r="C1800" t="str">
            <v>洛阳奥斯卡新都汇影城</v>
          </cell>
        </row>
        <row r="1801">
          <cell r="A1801" t="str">
            <v>洛阳奥斯卡广百影城</v>
          </cell>
          <cell r="B1801" t="str">
            <v>洛阳奥斯卡广百影城</v>
          </cell>
          <cell r="C1801" t="str">
            <v>洛阳奥斯卡广百影城</v>
          </cell>
        </row>
        <row r="1802">
          <cell r="A1802" t="str">
            <v>罗平盛世华夏影城数码影城</v>
          </cell>
          <cell r="B1802" t="str">
            <v>罗平盛世华夏影城数码影城</v>
          </cell>
          <cell r="C1802" t="str">
            <v>罗平盛世华夏影城数码影城</v>
          </cell>
        </row>
        <row r="1803">
          <cell r="A1803" t="str">
            <v>滦南县银泰传媒数字影院</v>
          </cell>
          <cell r="B1803" t="str">
            <v>滦南县银泰传媒数字影院</v>
          </cell>
          <cell r="C1803" t="str">
            <v>滦南县银泰传媒数字影院</v>
          </cell>
        </row>
        <row r="1804">
          <cell r="A1804" t="str">
            <v>鲁信影城(东营店)</v>
          </cell>
          <cell r="B1804" t="str">
            <v>鲁信影城(东营店)</v>
          </cell>
          <cell r="C1804" t="str">
            <v>鲁信影城(东营店)</v>
          </cell>
        </row>
        <row r="1805">
          <cell r="A1805" t="str">
            <v>泸州电影大世界</v>
          </cell>
          <cell r="B1805" t="str">
            <v>泸州电影大世界</v>
          </cell>
          <cell r="C1805" t="str">
            <v>泸州电影大世界</v>
          </cell>
        </row>
        <row r="1806">
          <cell r="A1806" t="str">
            <v>卢米埃南京弘阳广场影城</v>
          </cell>
          <cell r="B1806" t="str">
            <v>卢米埃南京弘阳广场影城</v>
          </cell>
          <cell r="C1806" t="str">
            <v>卢米埃南京弘阳广场影城</v>
          </cell>
        </row>
        <row r="1807">
          <cell r="A1807" t="str">
            <v>卢米埃淮安新亚影城</v>
          </cell>
          <cell r="B1807" t="str">
            <v>卢米埃淮安新亚影城</v>
          </cell>
          <cell r="C1807" t="str">
            <v>卢米埃淮安新亚影城</v>
          </cell>
        </row>
        <row r="1808">
          <cell r="A1808" t="str">
            <v>卢龙县电影院</v>
          </cell>
          <cell r="B1808" t="str">
            <v>卢龙县电影院</v>
          </cell>
          <cell r="C1808" t="str">
            <v>卢龙县电影院</v>
          </cell>
        </row>
        <row r="1809">
          <cell r="A1809" t="str">
            <v>龙岩登高电影院</v>
          </cell>
          <cell r="B1809" t="str">
            <v>龙岩登高电影院</v>
          </cell>
          <cell r="C1809" t="str">
            <v>龙岩登高电影院</v>
          </cell>
        </row>
        <row r="1810">
          <cell r="A1810" t="str">
            <v>龙泉香榭影城</v>
          </cell>
          <cell r="B1810" t="str">
            <v>龙泉香榭影城</v>
          </cell>
          <cell r="C1810" t="str">
            <v>龙泉香榭影城</v>
          </cell>
        </row>
        <row r="1811">
          <cell r="A1811" t="str">
            <v>龙口星美国际影城</v>
          </cell>
          <cell r="B1811" t="str">
            <v>龙口星美国际影城</v>
          </cell>
          <cell r="C1811" t="str">
            <v>龙口星美国际影城</v>
          </cell>
        </row>
        <row r="1812">
          <cell r="A1812" t="str">
            <v>龙口星美国际影城</v>
          </cell>
          <cell r="B1812" t="str">
            <v>龙口星美国际影城</v>
          </cell>
          <cell r="C1812" t="str">
            <v>龙口星美国际影城</v>
          </cell>
        </row>
        <row r="1813">
          <cell r="A1813" t="str">
            <v>龙口星美国际影城</v>
          </cell>
          <cell r="B1813" t="str">
            <v>龙口星美国际影城</v>
          </cell>
          <cell r="C1813" t="str">
            <v>龙口星美国际影城</v>
          </cell>
        </row>
        <row r="1814">
          <cell r="A1814" t="str">
            <v>龙口星美国际影城</v>
          </cell>
          <cell r="B1814" t="str">
            <v>龙口星美国际影城</v>
          </cell>
          <cell r="C1814" t="str">
            <v>龙口星美国际影城</v>
          </cell>
        </row>
        <row r="1815">
          <cell r="A1815" t="str">
            <v>龙港影剧院</v>
          </cell>
          <cell r="B1815" t="str">
            <v>龙港影剧院</v>
          </cell>
          <cell r="C1815" t="str">
            <v>龙港影剧院</v>
          </cell>
        </row>
        <row r="1816">
          <cell r="A1816" t="str">
            <v>灵丘电影院</v>
          </cell>
          <cell r="B1816" t="str">
            <v>灵丘电影院</v>
          </cell>
          <cell r="C1816" t="str">
            <v>灵丘电影院</v>
          </cell>
        </row>
        <row r="1817">
          <cell r="A1817" t="str">
            <v>临淄齐都影城</v>
          </cell>
          <cell r="B1817" t="str">
            <v>临淄齐都影城</v>
          </cell>
          <cell r="C1817" t="str">
            <v>临淄齐都影城</v>
          </cell>
        </row>
        <row r="1818">
          <cell r="A1818" t="str">
            <v>临沂东方红影城</v>
          </cell>
          <cell r="B1818" t="str">
            <v>临沂东方红影城</v>
          </cell>
          <cell r="C1818" t="str">
            <v>临沂东方红影城</v>
          </cell>
        </row>
        <row r="1819">
          <cell r="A1819" t="str">
            <v>临渭区威尼斯影城</v>
          </cell>
          <cell r="B1819" t="str">
            <v>临渭区威尼斯影城</v>
          </cell>
          <cell r="C1819" t="str">
            <v>临渭区威尼斯影城</v>
          </cell>
        </row>
        <row r="1820">
          <cell r="A1820" t="str">
            <v>临汾科奥星美影城</v>
          </cell>
          <cell r="B1820" t="str">
            <v>临汾科奥星美国际影城</v>
          </cell>
          <cell r="C1820" t="str">
            <v>临汾科奥星美国际影城</v>
          </cell>
        </row>
        <row r="1821">
          <cell r="A1821" t="str">
            <v>聊城世纪电影城</v>
          </cell>
          <cell r="B1821" t="str">
            <v>聊城世纪电影城</v>
          </cell>
          <cell r="C1821" t="str">
            <v>聊城世纪电影城</v>
          </cell>
        </row>
        <row r="1822">
          <cell r="A1822" t="str">
            <v>辽源新天地国际影城</v>
          </cell>
          <cell r="B1822" t="str">
            <v>辽源新天地国际影城</v>
          </cell>
          <cell r="C1822" t="str">
            <v>辽源新天地国际影城</v>
          </cell>
        </row>
        <row r="1823">
          <cell r="A1823" t="str">
            <v>辽阳京都新东北影城</v>
          </cell>
          <cell r="B1823" t="str">
            <v>辽阳京都新东北影城</v>
          </cell>
          <cell r="C1823" t="str">
            <v>辽阳京都新东北影城</v>
          </cell>
        </row>
        <row r="1824">
          <cell r="A1824" t="str">
            <v>辽宁中影百老汇影城</v>
          </cell>
          <cell r="B1824" t="str">
            <v>辽宁中影百老汇影城</v>
          </cell>
          <cell r="C1824" t="str">
            <v>辽宁中影百老汇影城</v>
          </cell>
        </row>
        <row r="1825">
          <cell r="A1825" t="str">
            <v>辽宁中影百老汇影城</v>
          </cell>
          <cell r="B1825" t="str">
            <v>辽宁中影百老汇影城</v>
          </cell>
          <cell r="C1825" t="str">
            <v>辽宁中影百老汇影城</v>
          </cell>
        </row>
        <row r="1826">
          <cell r="A1826" t="str">
            <v>辽宁中影百老汇影城</v>
          </cell>
          <cell r="B1826" t="str">
            <v>辽宁中影百老汇影城</v>
          </cell>
          <cell r="C1826" t="str">
            <v>辽宁中影百老汇影城</v>
          </cell>
        </row>
        <row r="1827">
          <cell r="A1827" t="str">
            <v>辽宁中影百老汇影城</v>
          </cell>
          <cell r="B1827" t="str">
            <v>辽宁中影百老汇影城</v>
          </cell>
          <cell r="C1827" t="str">
            <v>辽宁中影百老汇影城</v>
          </cell>
        </row>
        <row r="1828">
          <cell r="A1828" t="str">
            <v>辽宁中影百老汇影城</v>
          </cell>
          <cell r="B1828" t="str">
            <v>辽宁中影百老汇影城</v>
          </cell>
          <cell r="C1828" t="str">
            <v>辽宁中影百老汇影城</v>
          </cell>
        </row>
        <row r="1829">
          <cell r="A1829" t="str">
            <v>辽宁中影百老汇影城</v>
          </cell>
          <cell r="B1829" t="str">
            <v>辽宁中影百老汇影城</v>
          </cell>
          <cell r="C1829" t="str">
            <v>辽宁中影百老汇影城</v>
          </cell>
        </row>
        <row r="1830">
          <cell r="A1830" t="str">
            <v>辽宁中影百老汇影城</v>
          </cell>
          <cell r="B1830" t="str">
            <v>辽宁中影百老汇影城</v>
          </cell>
          <cell r="C1830" t="str">
            <v>辽宁中影百老汇影城</v>
          </cell>
        </row>
        <row r="1831">
          <cell r="A1831" t="str">
            <v>辽宁兴城今世界电影城</v>
          </cell>
          <cell r="B1831" t="str">
            <v>辽宁兴城今世界电影城</v>
          </cell>
          <cell r="C1831" t="str">
            <v>辽宁兴城今世界电影城</v>
          </cell>
        </row>
        <row r="1832">
          <cell r="A1832" t="str">
            <v>辽宁新玛特永乐电影城</v>
          </cell>
          <cell r="B1832" t="str">
            <v>辽宁新玛特永乐电影城</v>
          </cell>
          <cell r="C1832" t="str">
            <v>辽宁新玛特永乐电影城</v>
          </cell>
        </row>
        <row r="1833">
          <cell r="A1833" t="str">
            <v>辽宁新玛特永乐电影城</v>
          </cell>
          <cell r="B1833" t="str">
            <v>辽宁新玛特永乐电影城</v>
          </cell>
          <cell r="C1833" t="str">
            <v>辽宁新玛特永乐电影城</v>
          </cell>
        </row>
        <row r="1834">
          <cell r="A1834" t="str">
            <v>辽宁省沈阳市富林影院</v>
          </cell>
          <cell r="B1834" t="str">
            <v>辽宁省沈阳市富林影院</v>
          </cell>
          <cell r="C1834" t="str">
            <v>辽宁省沈阳市富林影院</v>
          </cell>
        </row>
        <row r="1835">
          <cell r="A1835" t="str">
            <v>辽宁省沈阳市富林影院</v>
          </cell>
          <cell r="B1835" t="str">
            <v>辽宁省沈阳市富林影院</v>
          </cell>
          <cell r="C1835" t="str">
            <v>辽宁省沈阳市富林影院</v>
          </cell>
        </row>
        <row r="1836">
          <cell r="A1836" t="str">
            <v>辽宁省沈阳市富林影院</v>
          </cell>
          <cell r="B1836" t="str">
            <v>辽宁省沈阳市富林影院</v>
          </cell>
          <cell r="C1836" t="str">
            <v>辽宁省沈阳市富林影院</v>
          </cell>
        </row>
        <row r="1837">
          <cell r="A1837" t="str">
            <v>辽宁省沈阳市富林影院</v>
          </cell>
          <cell r="B1837" t="str">
            <v>辽宁省沈阳市富林影院</v>
          </cell>
          <cell r="C1837" t="str">
            <v>辽宁省沈阳市富林影院</v>
          </cell>
        </row>
        <row r="1838">
          <cell r="A1838" t="str">
            <v>辽宁省电影发行放映公司银泰影城</v>
          </cell>
          <cell r="B1838" t="str">
            <v>辽宁省电影发行放映公司银泰影城</v>
          </cell>
          <cell r="C1838" t="str">
            <v>辽宁省电影发行放映公司银泰影城</v>
          </cell>
        </row>
        <row r="1839">
          <cell r="A1839" t="str">
            <v>辽宁省电影发行放映公司银泰影城</v>
          </cell>
          <cell r="B1839" t="str">
            <v>辽宁省电影发行放映公司银泰影城</v>
          </cell>
          <cell r="C1839" t="str">
            <v>辽宁省电影发行放映公司银泰影城</v>
          </cell>
        </row>
        <row r="1840">
          <cell r="A1840" t="str">
            <v>辽宁省电影发行放映公司银泰影城</v>
          </cell>
          <cell r="B1840" t="str">
            <v>辽宁省电影发行放映公司银泰影城</v>
          </cell>
          <cell r="C1840" t="str">
            <v>辽宁省电影发行放映公司银泰影城</v>
          </cell>
        </row>
        <row r="1841">
          <cell r="A1841" t="str">
            <v>辽宁省电影发行放映公司银泰影城</v>
          </cell>
          <cell r="B1841" t="str">
            <v>辽宁省电影发行放映公司银泰影城</v>
          </cell>
          <cell r="C1841" t="str">
            <v>辽宁省电影发行放映公司银泰影城</v>
          </cell>
        </row>
        <row r="1842">
          <cell r="A1842" t="str">
            <v>辽宁开原维多利亚影都</v>
          </cell>
          <cell r="B1842" t="str">
            <v>辽宁开原维多利亚影都</v>
          </cell>
          <cell r="C1842" t="str">
            <v>辽宁开原维多利亚影都</v>
          </cell>
        </row>
        <row r="1843">
          <cell r="A1843" t="str">
            <v>辽宁锦州星恋影城</v>
          </cell>
          <cell r="B1843" t="str">
            <v>辽宁锦州星恋影城</v>
          </cell>
          <cell r="C1843" t="str">
            <v>辽宁锦州星恋影城</v>
          </cell>
        </row>
        <row r="1844">
          <cell r="A1844" t="str">
            <v>良乡影剧院</v>
          </cell>
          <cell r="B1844" t="str">
            <v>良乡影剧院</v>
          </cell>
          <cell r="C1844" t="str">
            <v>良乡影剧院</v>
          </cell>
        </row>
        <row r="1845">
          <cell r="A1845" t="str">
            <v>涟源华谊国际影城</v>
          </cell>
          <cell r="B1845" t="str">
            <v>涟源华谊国际影城</v>
          </cell>
          <cell r="C1845" t="str">
            <v>涟源华谊国际影城</v>
          </cell>
        </row>
        <row r="1846">
          <cell r="A1846" t="str">
            <v>连云港文化艺术中心</v>
          </cell>
          <cell r="B1846" t="str">
            <v>连云港文化艺术中心</v>
          </cell>
          <cell r="C1846" t="str">
            <v>连云港文化艺术中心</v>
          </cell>
        </row>
        <row r="1847">
          <cell r="A1847" t="str">
            <v>连江县金字塔影城</v>
          </cell>
          <cell r="B1847" t="str">
            <v>连江县金字塔影城</v>
          </cell>
          <cell r="C1847" t="str">
            <v>连江县金字塔影城</v>
          </cell>
        </row>
        <row r="1848">
          <cell r="A1848" t="str">
            <v>溧阳中影星美影城</v>
          </cell>
          <cell r="B1848" t="str">
            <v>溧阳中影星美国际影城</v>
          </cell>
          <cell r="C1848" t="str">
            <v>溧阳中影星美国际影城</v>
          </cell>
        </row>
        <row r="1849">
          <cell r="A1849" t="str">
            <v>溧阳市人民立体声电影院</v>
          </cell>
          <cell r="B1849" t="str">
            <v>溧阳市人民立体声电影院</v>
          </cell>
          <cell r="C1849" t="str">
            <v>溧阳市人民立体声电影院</v>
          </cell>
        </row>
        <row r="1850">
          <cell r="A1850" t="str">
            <v>利川时代国际影城</v>
          </cell>
          <cell r="B1850" t="str">
            <v>利川时代国际影城</v>
          </cell>
          <cell r="C1850" t="str">
            <v>利川时代国际影城</v>
          </cell>
        </row>
        <row r="1851">
          <cell r="A1851" t="str">
            <v>丽水电影院</v>
          </cell>
          <cell r="B1851" t="str">
            <v>丽水电影院</v>
          </cell>
          <cell r="C1851" t="str">
            <v>丽水电影院</v>
          </cell>
        </row>
        <row r="1852">
          <cell r="A1852" t="str">
            <v>丽水奥斯卡影城</v>
          </cell>
          <cell r="B1852" t="str">
            <v>丽水奥斯卡影城</v>
          </cell>
          <cell r="C1852" t="str">
            <v>丽水奥斯卡影城</v>
          </cell>
        </row>
        <row r="1853">
          <cell r="A1853" t="str">
            <v>丽江电影城</v>
          </cell>
          <cell r="B1853" t="str">
            <v>丽江电影城</v>
          </cell>
          <cell r="C1853" t="str">
            <v>丽江电影城</v>
          </cell>
        </row>
        <row r="1854">
          <cell r="A1854" t="str">
            <v>澧县维多利亚电影城</v>
          </cell>
          <cell r="B1854" t="str">
            <v>澧县维多利亚电影城</v>
          </cell>
          <cell r="C1854" t="str">
            <v>澧县维多利亚电影城</v>
          </cell>
        </row>
        <row r="1855">
          <cell r="A1855" t="str">
            <v>澧县财富广场国际影城</v>
          </cell>
          <cell r="B1855" t="str">
            <v>澧县财富广场国际影城</v>
          </cell>
          <cell r="C1855" t="str">
            <v>澧县财富广场国际影城</v>
          </cell>
        </row>
        <row r="1856">
          <cell r="A1856" t="str">
            <v>冷水江市广电中心</v>
          </cell>
          <cell r="B1856" t="str">
            <v>冷水江市广电中心</v>
          </cell>
          <cell r="C1856" t="str">
            <v>冷水江市广电中心</v>
          </cell>
        </row>
        <row r="1857">
          <cell r="A1857" t="str">
            <v>乐亭县数字影院</v>
          </cell>
          <cell r="B1857" t="str">
            <v>乐亭县数字影院</v>
          </cell>
          <cell r="C1857" t="str">
            <v>乐亭县数字影院</v>
          </cell>
        </row>
        <row r="1858">
          <cell r="A1858" t="str">
            <v>乐天新东北影城(松山店)</v>
          </cell>
          <cell r="B1858" t="str">
            <v>乐天新东北影城(松山店)</v>
          </cell>
          <cell r="C1858" t="str">
            <v>乐天新东北影城(松山店)</v>
          </cell>
        </row>
        <row r="1859">
          <cell r="A1859" t="str">
            <v>乐天新东北影城(松山店)</v>
          </cell>
          <cell r="B1859" t="str">
            <v>乐天新东北影城(松山店)</v>
          </cell>
          <cell r="C1859" t="str">
            <v>乐天新东北影城(松山店)</v>
          </cell>
        </row>
        <row r="1860">
          <cell r="A1860" t="str">
            <v>乐天新东北影城(松山店)</v>
          </cell>
          <cell r="B1860" t="str">
            <v>乐天新东北影城(松山店)</v>
          </cell>
          <cell r="C1860" t="str">
            <v>乐天新东北影城(松山店)</v>
          </cell>
        </row>
        <row r="1861">
          <cell r="A1861" t="str">
            <v>乐天新东北影城(松山店)</v>
          </cell>
          <cell r="B1861" t="str">
            <v>乐天新东北影城(松山店)</v>
          </cell>
          <cell r="C1861" t="str">
            <v>乐天新东北影城(松山店)</v>
          </cell>
        </row>
        <row r="1862">
          <cell r="A1862" t="str">
            <v>乐山太平洋电影城</v>
          </cell>
          <cell r="B1862" t="str">
            <v>乐山太平洋电影城</v>
          </cell>
          <cell r="C1862" t="str">
            <v>乐山太平洋电影城</v>
          </cell>
        </row>
        <row r="1863">
          <cell r="A1863" t="str">
            <v>乐山市电影公司</v>
          </cell>
          <cell r="B1863" t="str">
            <v>乐山市电影公司</v>
          </cell>
          <cell r="C1863" t="str">
            <v>乐山市电影公司</v>
          </cell>
        </row>
        <row r="1864">
          <cell r="A1864" t="str">
            <v>乐山金杯影城</v>
          </cell>
          <cell r="B1864" t="str">
            <v>乐山金杯影城</v>
          </cell>
          <cell r="C1864" t="str">
            <v>乐山金杯影城</v>
          </cell>
        </row>
        <row r="1865">
          <cell r="A1865" t="str">
            <v>乐平艺轩国际影城</v>
          </cell>
          <cell r="B1865" t="str">
            <v>乐平艺轩国际影城</v>
          </cell>
          <cell r="C1865" t="str">
            <v>乐平艺轩国际影城</v>
          </cell>
        </row>
        <row r="1866">
          <cell r="A1866" t="str">
            <v>廊坊霸州市数字影院</v>
          </cell>
          <cell r="B1866" t="str">
            <v>廊坊霸州市数字影院</v>
          </cell>
          <cell r="C1866" t="str">
            <v>廊坊霸州市数字影院</v>
          </cell>
        </row>
        <row r="1867">
          <cell r="A1867" t="str">
            <v>兰州倚能假日影城</v>
          </cell>
          <cell r="B1867" t="str">
            <v>兰州倚能假日影城</v>
          </cell>
          <cell r="C1867" t="str">
            <v>兰州倚能假日影城</v>
          </cell>
        </row>
        <row r="1868">
          <cell r="A1868" t="str">
            <v>兰州星美国际影城</v>
          </cell>
          <cell r="B1868" t="str">
            <v>兰州星美国际影城</v>
          </cell>
          <cell r="C1868" t="str">
            <v>兰州星美国际影城</v>
          </cell>
        </row>
        <row r="1869">
          <cell r="A1869" t="str">
            <v>兰州星美国际影城</v>
          </cell>
          <cell r="B1869" t="str">
            <v>兰州星美国际影城</v>
          </cell>
          <cell r="C1869" t="str">
            <v>兰州星美国际影城</v>
          </cell>
        </row>
        <row r="1870">
          <cell r="A1870" t="str">
            <v>兰州星美国际影城</v>
          </cell>
          <cell r="B1870" t="str">
            <v>兰州星美国际影城</v>
          </cell>
          <cell r="C1870" t="str">
            <v>兰州星美国际影城</v>
          </cell>
        </row>
        <row r="1871">
          <cell r="A1871" t="str">
            <v>兰州太平洋电影城(华孚泰店)</v>
          </cell>
          <cell r="B1871" t="str">
            <v>兰州太平洋电影城(华孚泰店)</v>
          </cell>
          <cell r="C1871" t="str">
            <v>兰州太平洋电影城(华孚泰店)</v>
          </cell>
        </row>
        <row r="1872">
          <cell r="A1872" t="str">
            <v>兰州金利影城</v>
          </cell>
          <cell r="B1872" t="str">
            <v>兰州金利影城</v>
          </cell>
          <cell r="C1872" t="str">
            <v>兰州金利影城</v>
          </cell>
        </row>
        <row r="1873">
          <cell r="A1873" t="str">
            <v>兰州华联影城</v>
          </cell>
          <cell r="B1873" t="str">
            <v>兰州华联影城</v>
          </cell>
          <cell r="C1873" t="str">
            <v>兰州华联影城</v>
          </cell>
        </row>
        <row r="1874">
          <cell r="A1874" t="str">
            <v>兰州华联影城</v>
          </cell>
          <cell r="B1874" t="str">
            <v>兰州华联影城</v>
          </cell>
          <cell r="C1874" t="str">
            <v>兰州华联影城</v>
          </cell>
        </row>
        <row r="1875">
          <cell r="A1875" t="str">
            <v>兰州华联影城</v>
          </cell>
          <cell r="B1875" t="str">
            <v>兰州华联影城</v>
          </cell>
          <cell r="C1875" t="str">
            <v>兰州华联影城</v>
          </cell>
        </row>
        <row r="1876">
          <cell r="A1876" t="str">
            <v>兰州华联影城</v>
          </cell>
          <cell r="B1876" t="str">
            <v>兰州华联影城</v>
          </cell>
          <cell r="C1876" t="str">
            <v>兰州华联影城</v>
          </cell>
        </row>
        <row r="1877">
          <cell r="A1877" t="str">
            <v>兰州华乐天下影院</v>
          </cell>
          <cell r="B1877" t="str">
            <v>兰州华乐天下影院</v>
          </cell>
          <cell r="C1877" t="str">
            <v>兰州华乐天下影院</v>
          </cell>
        </row>
        <row r="1878">
          <cell r="A1878" t="str">
            <v>莱西博润电影院</v>
          </cell>
          <cell r="B1878" t="str">
            <v>莱西博润电影院</v>
          </cell>
          <cell r="C1878" t="str">
            <v>莱西博润电影院</v>
          </cell>
        </row>
        <row r="1879">
          <cell r="A1879" t="str">
            <v>拉萨乐百隆国际影城</v>
          </cell>
          <cell r="B1879" t="str">
            <v>拉萨乐百隆国际影城</v>
          </cell>
          <cell r="C1879" t="str">
            <v>拉萨乐百隆国际影城</v>
          </cell>
        </row>
        <row r="1880">
          <cell r="A1880" t="str">
            <v>昆山西园电影厅</v>
          </cell>
          <cell r="B1880" t="str">
            <v>昆山西园电影厅</v>
          </cell>
          <cell r="C1880" t="str">
            <v>昆山西园电影厅</v>
          </cell>
        </row>
        <row r="1881">
          <cell r="A1881" t="str">
            <v>昆山西园电影厅</v>
          </cell>
          <cell r="B1881" t="str">
            <v>昆山西园电影厅</v>
          </cell>
          <cell r="C1881" t="str">
            <v>昆山西园电影厅</v>
          </cell>
        </row>
        <row r="1882">
          <cell r="A1882" t="str">
            <v>昆山西园电影厅</v>
          </cell>
          <cell r="B1882" t="str">
            <v>昆山西园电影厅</v>
          </cell>
          <cell r="C1882" t="str">
            <v>昆山西园电影厅</v>
          </cell>
        </row>
        <row r="1883">
          <cell r="A1883" t="str">
            <v>昆山西园电影厅</v>
          </cell>
          <cell r="B1883" t="str">
            <v>昆山西园电影厅</v>
          </cell>
          <cell r="C1883" t="str">
            <v>昆山西园电影厅</v>
          </cell>
        </row>
        <row r="1884">
          <cell r="A1884" t="str">
            <v>昆山世茂时尚欢乐影城</v>
          </cell>
          <cell r="B1884" t="str">
            <v>昆山世茂时尚欢乐影城</v>
          </cell>
          <cell r="C1884" t="str">
            <v>昆山世茂时尚欢乐影城</v>
          </cell>
        </row>
        <row r="1885">
          <cell r="A1885" t="str">
            <v>昆山世茂时尚欢乐影城</v>
          </cell>
          <cell r="B1885" t="str">
            <v>昆山世茂时尚欢乐影城</v>
          </cell>
          <cell r="C1885" t="str">
            <v>昆山世茂时尚欢乐影城</v>
          </cell>
        </row>
        <row r="1886">
          <cell r="A1886" t="str">
            <v>昆山世茂时尚欢乐影城</v>
          </cell>
          <cell r="B1886" t="str">
            <v>昆山世茂时尚欢乐影城</v>
          </cell>
          <cell r="C1886" t="str">
            <v>昆山世茂时尚欢乐影城</v>
          </cell>
        </row>
        <row r="1887">
          <cell r="A1887" t="str">
            <v>昆山世茂时尚欢乐影城</v>
          </cell>
          <cell r="B1887" t="str">
            <v>昆山世茂时尚欢乐影城</v>
          </cell>
          <cell r="C1887" t="str">
            <v>昆山世茂时尚欢乐影城</v>
          </cell>
        </row>
        <row r="1888">
          <cell r="A1888" t="str">
            <v>昆山金逸国际影城</v>
          </cell>
          <cell r="B1888" t="str">
            <v>昆山金逸国际影城</v>
          </cell>
          <cell r="C1888" t="str">
            <v>昆山金逸国际影城</v>
          </cell>
        </row>
        <row r="1889">
          <cell r="A1889" t="str">
            <v>昆山金逸国际影城</v>
          </cell>
          <cell r="B1889" t="str">
            <v>昆山金逸国际影城</v>
          </cell>
          <cell r="C1889" t="str">
            <v>昆山金逸国际影城</v>
          </cell>
        </row>
        <row r="1890">
          <cell r="A1890" t="str">
            <v>昆山金逸国际影城</v>
          </cell>
          <cell r="B1890" t="str">
            <v>昆山金逸国际影城</v>
          </cell>
          <cell r="C1890" t="str">
            <v>昆山金逸国际影城</v>
          </cell>
        </row>
        <row r="1891">
          <cell r="A1891" t="str">
            <v>昆山金逸国际影城</v>
          </cell>
          <cell r="B1891" t="str">
            <v>昆山金逸国际影城</v>
          </cell>
          <cell r="C1891" t="str">
            <v>昆山金逸国际影城</v>
          </cell>
        </row>
        <row r="1892">
          <cell r="A1892" t="str">
            <v>昆山金逸国际影城</v>
          </cell>
          <cell r="B1892" t="str">
            <v>昆山金逸国际影城</v>
          </cell>
          <cell r="C1892" t="str">
            <v>昆山金逸国际影城</v>
          </cell>
        </row>
        <row r="1893">
          <cell r="A1893" t="str">
            <v>昆山金逸国际影城</v>
          </cell>
          <cell r="B1893" t="str">
            <v>昆山金逸国际影城</v>
          </cell>
          <cell r="C1893" t="str">
            <v>昆山金逸国际影城</v>
          </cell>
        </row>
        <row r="1894">
          <cell r="A1894" t="str">
            <v>昆山金逸国际影城</v>
          </cell>
          <cell r="B1894" t="str">
            <v>昆山金逸国际影城</v>
          </cell>
          <cell r="C1894" t="str">
            <v>昆山金逸国际影城</v>
          </cell>
        </row>
        <row r="1895">
          <cell r="A1895" t="str">
            <v>昆明中影阿诗玛数字影城</v>
          </cell>
          <cell r="B1895" t="str">
            <v>昆明中影阿诗玛数字影城</v>
          </cell>
          <cell r="C1895" t="str">
            <v>昆明中影阿诗玛数字影城</v>
          </cell>
        </row>
        <row r="1896">
          <cell r="A1896" t="str">
            <v>昆明新昆明影城</v>
          </cell>
          <cell r="B1896" t="str">
            <v>昆明新昆明影城</v>
          </cell>
          <cell r="C1896" t="str">
            <v>昆明新昆明影城</v>
          </cell>
        </row>
        <row r="1897">
          <cell r="A1897" t="str">
            <v>昆明新昆明影城</v>
          </cell>
          <cell r="B1897" t="str">
            <v>昆明新昆明影城</v>
          </cell>
          <cell r="C1897" t="str">
            <v>昆明新昆明影城</v>
          </cell>
        </row>
        <row r="1898">
          <cell r="A1898" t="str">
            <v>昆明新昆明影城</v>
          </cell>
          <cell r="B1898" t="str">
            <v>昆明新昆明影城</v>
          </cell>
          <cell r="C1898" t="str">
            <v>昆明新昆明影城</v>
          </cell>
        </row>
        <row r="1899">
          <cell r="A1899" t="str">
            <v>昆明新昆明影城</v>
          </cell>
          <cell r="B1899" t="str">
            <v>昆明新昆明影城</v>
          </cell>
          <cell r="C1899" t="str">
            <v>昆明新昆明影城</v>
          </cell>
        </row>
        <row r="1900">
          <cell r="A1900" t="str">
            <v>昆明新昆明影城</v>
          </cell>
          <cell r="B1900" t="str">
            <v>昆明新昆明影城</v>
          </cell>
          <cell r="C1900" t="str">
            <v>昆明新昆明影城</v>
          </cell>
        </row>
        <row r="1901">
          <cell r="A1901" t="str">
            <v>昆明新建设影城</v>
          </cell>
          <cell r="B1901" t="str">
            <v>昆明新建设影城</v>
          </cell>
          <cell r="C1901" t="str">
            <v>昆明新建设影城</v>
          </cell>
        </row>
        <row r="1902">
          <cell r="A1902" t="str">
            <v>昆明新建设影城</v>
          </cell>
          <cell r="B1902" t="str">
            <v>昆明新建设影城</v>
          </cell>
          <cell r="C1902" t="str">
            <v>昆明新建设影城</v>
          </cell>
        </row>
        <row r="1903">
          <cell r="A1903" t="str">
            <v>昆明新建设影城</v>
          </cell>
          <cell r="B1903" t="str">
            <v>昆明新建设影城</v>
          </cell>
          <cell r="C1903" t="str">
            <v>昆明新建设影城</v>
          </cell>
        </row>
        <row r="1904">
          <cell r="A1904" t="str">
            <v>昆明新建设影城</v>
          </cell>
          <cell r="B1904" t="str">
            <v>昆明新建设影城</v>
          </cell>
          <cell r="C1904" t="str">
            <v>昆明新建设影城</v>
          </cell>
        </row>
        <row r="1905">
          <cell r="A1905" t="str">
            <v>昆明香榭丽舍(EFC电影生活广场)</v>
          </cell>
          <cell r="B1905" t="str">
            <v>昆明香榭丽舍(EFC电影生活广场)</v>
          </cell>
          <cell r="C1905" t="str">
            <v>昆明香榭丽舍(EFC电影生活广场)</v>
          </cell>
        </row>
        <row r="1906">
          <cell r="A1906" t="str">
            <v>昆明上影国际影城</v>
          </cell>
          <cell r="B1906" t="str">
            <v>昆明上影国际影城</v>
          </cell>
          <cell r="C1906" t="str">
            <v>昆明上影国际影城</v>
          </cell>
        </row>
        <row r="1907">
          <cell r="A1907" t="str">
            <v>昆明上影国际影城</v>
          </cell>
          <cell r="B1907" t="str">
            <v>昆明上影国际影城</v>
          </cell>
          <cell r="C1907" t="str">
            <v>昆明上影国际影城</v>
          </cell>
        </row>
        <row r="1908">
          <cell r="A1908" t="str">
            <v>昆明上影国际影城</v>
          </cell>
          <cell r="B1908" t="str">
            <v>昆明上影国际影城</v>
          </cell>
          <cell r="C1908" t="str">
            <v>昆明上影国际影城</v>
          </cell>
        </row>
        <row r="1909">
          <cell r="A1909" t="str">
            <v>昆明上影国际影城</v>
          </cell>
          <cell r="B1909" t="str">
            <v>昆明上影国际影城</v>
          </cell>
          <cell r="C1909" t="str">
            <v>昆明上影国际影城</v>
          </cell>
        </row>
        <row r="1910">
          <cell r="A1910" t="str">
            <v>昆明金鹰星美国际影城</v>
          </cell>
          <cell r="B1910" t="str">
            <v>昆明金鹰星美国际影城</v>
          </cell>
          <cell r="C1910" t="str">
            <v>昆明金鹰星美国际影城</v>
          </cell>
        </row>
        <row r="1911">
          <cell r="A1911" t="str">
            <v>昆明戛纳影城</v>
          </cell>
          <cell r="B1911" t="str">
            <v>昆明戛纳影城</v>
          </cell>
          <cell r="C1911" t="str">
            <v>昆明戛纳影城</v>
          </cell>
        </row>
        <row r="1912">
          <cell r="A1912" t="str">
            <v>昆明嘉美影院</v>
          </cell>
          <cell r="B1912" t="str">
            <v>昆明嘉美影院</v>
          </cell>
          <cell r="C1912" t="str">
            <v>昆明嘉美影院</v>
          </cell>
        </row>
        <row r="1913">
          <cell r="A1913" t="str">
            <v>昆明环银国际影城</v>
          </cell>
          <cell r="B1913" t="str">
            <v>昆明环银国际影城</v>
          </cell>
          <cell r="C1913" t="str">
            <v>昆明环银国际影城</v>
          </cell>
        </row>
        <row r="1914">
          <cell r="A1914" t="str">
            <v>昆明环银国际影城</v>
          </cell>
          <cell r="B1914" t="str">
            <v>昆明环银国际影城</v>
          </cell>
          <cell r="C1914" t="str">
            <v>昆明环银国际影城</v>
          </cell>
        </row>
        <row r="1915">
          <cell r="A1915" t="str">
            <v>昆明环银国际影城</v>
          </cell>
          <cell r="B1915" t="str">
            <v>昆明环银国际影城</v>
          </cell>
          <cell r="C1915" t="str">
            <v>昆明环银国际影城</v>
          </cell>
        </row>
        <row r="1916">
          <cell r="A1916" t="str">
            <v>昆明环银国际影城</v>
          </cell>
          <cell r="B1916" t="str">
            <v>昆明环银国际影城</v>
          </cell>
          <cell r="C1916" t="str">
            <v>昆明环银国际影城</v>
          </cell>
        </row>
        <row r="1917">
          <cell r="A1917" t="str">
            <v>昆明环银国际影城</v>
          </cell>
          <cell r="B1917" t="str">
            <v>昆明环银国际影城</v>
          </cell>
          <cell r="C1917" t="str">
            <v>昆明环银国际影城</v>
          </cell>
        </row>
        <row r="1918">
          <cell r="A1918" t="str">
            <v>昆明环银国际影城</v>
          </cell>
          <cell r="B1918" t="str">
            <v>昆明环银国际影城</v>
          </cell>
          <cell r="C1918" t="str">
            <v>昆明环银国际影城</v>
          </cell>
        </row>
        <row r="1919">
          <cell r="A1919" t="str">
            <v>昆明环银国际影城</v>
          </cell>
          <cell r="B1919" t="str">
            <v>昆明环银国际影城</v>
          </cell>
          <cell r="C1919" t="str">
            <v>昆明环银国际影城</v>
          </cell>
        </row>
        <row r="1920">
          <cell r="A1920" t="str">
            <v>昆明东川国际影城</v>
          </cell>
          <cell r="B1920" t="str">
            <v>昆明东川国际影城</v>
          </cell>
          <cell r="C1920" t="str">
            <v>昆明东川国际影城</v>
          </cell>
        </row>
        <row r="1921">
          <cell r="A1921" t="str">
            <v>昆明滇池电影院</v>
          </cell>
          <cell r="B1921" t="str">
            <v>昆明滇池电影院</v>
          </cell>
          <cell r="C1921" t="str">
            <v>昆明滇池电影院</v>
          </cell>
        </row>
        <row r="1922">
          <cell r="A1922" t="str">
            <v>昆明北辰影院</v>
          </cell>
          <cell r="B1922" t="str">
            <v>昆明北辰影院</v>
          </cell>
          <cell r="C1922" t="str">
            <v>昆明北辰影院</v>
          </cell>
        </row>
        <row r="1923">
          <cell r="A1923" t="str">
            <v>昆明百老汇影城</v>
          </cell>
          <cell r="B1923" t="str">
            <v>昆明百老汇影城</v>
          </cell>
          <cell r="C1923" t="str">
            <v>昆明百老汇影城</v>
          </cell>
        </row>
        <row r="1924">
          <cell r="A1924" t="str">
            <v>昆明百老汇影城</v>
          </cell>
          <cell r="B1924" t="str">
            <v>昆明百老汇影城</v>
          </cell>
          <cell r="C1924" t="str">
            <v>昆明百老汇影城</v>
          </cell>
        </row>
        <row r="1925">
          <cell r="A1925" t="str">
            <v>昆明百老汇影城</v>
          </cell>
          <cell r="B1925" t="str">
            <v>昆明百老汇影城</v>
          </cell>
          <cell r="C1925" t="str">
            <v>昆明百老汇影城</v>
          </cell>
        </row>
        <row r="1926">
          <cell r="A1926" t="str">
            <v>昆明百老汇影城</v>
          </cell>
          <cell r="B1926" t="str">
            <v>昆明百老汇影城</v>
          </cell>
          <cell r="C1926" t="str">
            <v>昆明百老汇影城</v>
          </cell>
        </row>
        <row r="1927">
          <cell r="A1927" t="str">
            <v>昆明百老汇影城</v>
          </cell>
          <cell r="B1927" t="str">
            <v>昆明百老汇影城</v>
          </cell>
          <cell r="C1927" t="str">
            <v>昆明百老汇影城</v>
          </cell>
        </row>
        <row r="1928">
          <cell r="A1928" t="str">
            <v>昆明百老汇影城</v>
          </cell>
          <cell r="B1928" t="str">
            <v>昆明百老汇影城</v>
          </cell>
          <cell r="C1928" t="str">
            <v>昆明百老汇影城</v>
          </cell>
        </row>
        <row r="1929">
          <cell r="A1929" t="str">
            <v>昆明百老汇影城</v>
          </cell>
          <cell r="B1929" t="str">
            <v>昆明百老汇影城</v>
          </cell>
          <cell r="C1929" t="str">
            <v>昆明百老汇影城</v>
          </cell>
        </row>
        <row r="1930">
          <cell r="A1930" t="str">
            <v>奎屯和平影城</v>
          </cell>
          <cell r="B1930" t="str">
            <v>奎屯和平影城</v>
          </cell>
          <cell r="C1930" t="str">
            <v>奎屯和平影城</v>
          </cell>
        </row>
        <row r="1931">
          <cell r="A1931" t="str">
            <v>库尔勒市凤凰影城</v>
          </cell>
          <cell r="B1931" t="str">
            <v>库尔勒市凤凰影城</v>
          </cell>
          <cell r="C1931" t="str">
            <v>库尔勒市凤凰影城</v>
          </cell>
        </row>
        <row r="1932">
          <cell r="A1932" t="str">
            <v>库车金字塔影城</v>
          </cell>
          <cell r="B1932" t="str">
            <v>库车金字塔影城</v>
          </cell>
          <cell r="C1932" t="str">
            <v>库车金字塔影城</v>
          </cell>
        </row>
        <row r="1933">
          <cell r="A1933" t="str">
            <v>空港电影院</v>
          </cell>
          <cell r="B1933" t="str">
            <v>空港电影院</v>
          </cell>
          <cell r="C1933" t="str">
            <v>空港电影院</v>
          </cell>
        </row>
        <row r="1934">
          <cell r="A1934" t="str">
            <v>克拉玛依新天地影城</v>
          </cell>
          <cell r="B1934" t="str">
            <v>克拉玛依新天地影城</v>
          </cell>
          <cell r="C1934" t="str">
            <v>克拉玛依新天地影城</v>
          </cell>
        </row>
        <row r="1935">
          <cell r="A1935" t="str">
            <v>康定太平洋情歌电影院</v>
          </cell>
          <cell r="B1935" t="str">
            <v>康定太平洋情歌电影院</v>
          </cell>
          <cell r="C1935" t="str">
            <v>康定太平洋情歌电影院</v>
          </cell>
        </row>
        <row r="1936">
          <cell r="A1936" t="str">
            <v>凯里凯瑞国际影城</v>
          </cell>
          <cell r="B1936" t="str">
            <v>凯里凯瑞国际影城</v>
          </cell>
          <cell r="C1936" t="str">
            <v>凯里凯瑞国际影城</v>
          </cell>
        </row>
        <row r="1937">
          <cell r="A1937" t="str">
            <v>开原大戏院影城</v>
          </cell>
          <cell r="B1937" t="str">
            <v>开原大戏院影城</v>
          </cell>
          <cell r="C1937" t="str">
            <v>开原大戏院影城</v>
          </cell>
        </row>
        <row r="1938">
          <cell r="A1938" t="str">
            <v>开县电影院</v>
          </cell>
          <cell r="B1938" t="str">
            <v>开县电影院</v>
          </cell>
          <cell r="C1938" t="str">
            <v>开县电影院</v>
          </cell>
        </row>
        <row r="1939">
          <cell r="A1939" t="str">
            <v>开化时代电影大世界</v>
          </cell>
          <cell r="B1939" t="str">
            <v>开化时代电影大世界</v>
          </cell>
          <cell r="C1939" t="str">
            <v>开化时代电影大世界</v>
          </cell>
        </row>
        <row r="1940">
          <cell r="A1940" t="str">
            <v>开封今典影城</v>
          </cell>
          <cell r="B1940" t="str">
            <v>开封今典影城</v>
          </cell>
          <cell r="C1940" t="str">
            <v>开封今典影城</v>
          </cell>
        </row>
        <row r="1941">
          <cell r="A1941" t="str">
            <v>开封横店影视电影城</v>
          </cell>
          <cell r="B1941" t="str">
            <v>开封横店影视电影城</v>
          </cell>
          <cell r="C1941" t="str">
            <v>开封横店影视电影城</v>
          </cell>
        </row>
        <row r="1942">
          <cell r="A1942" t="str">
            <v>喀什西部明珠影院</v>
          </cell>
          <cell r="B1942" t="str">
            <v>喀什西部明珠影院</v>
          </cell>
          <cell r="C1942" t="str">
            <v>喀什西部明珠影院</v>
          </cell>
        </row>
        <row r="1943">
          <cell r="A1943" t="str">
            <v>句容新城市电影院</v>
          </cell>
          <cell r="B1943" t="str">
            <v>句容新城市电影院</v>
          </cell>
          <cell r="C1943" t="str">
            <v>句容新城市电影院</v>
          </cell>
        </row>
        <row r="1944">
          <cell r="A1944" t="str">
            <v>巨鹿县新视影城</v>
          </cell>
          <cell r="B1944" t="str">
            <v>巨鹿县新视影城</v>
          </cell>
          <cell r="C1944" t="str">
            <v>巨鹿县新视影城</v>
          </cell>
        </row>
        <row r="1945">
          <cell r="A1945" t="str">
            <v>九江市红旗电影院</v>
          </cell>
          <cell r="B1945" t="str">
            <v>九江市红旗电影院</v>
          </cell>
          <cell r="C1945" t="str">
            <v>九江市红旗电影院</v>
          </cell>
        </row>
        <row r="1946">
          <cell r="A1946" t="str">
            <v>九江花旗数字电影院</v>
          </cell>
          <cell r="B1946" t="str">
            <v>九江花旗数字电影院</v>
          </cell>
          <cell r="C1946" t="str">
            <v>九江花旗数字电影院</v>
          </cell>
        </row>
        <row r="1947">
          <cell r="A1947" t="str">
            <v>靖江新华世纪影城</v>
          </cell>
          <cell r="B1947" t="str">
            <v>靖江新华世纪影城</v>
          </cell>
          <cell r="C1947" t="str">
            <v>靖江新华世纪影城</v>
          </cell>
        </row>
        <row r="1948">
          <cell r="A1948" t="str">
            <v>靖江市工人影剧院</v>
          </cell>
          <cell r="B1948" t="str">
            <v>靖江市工人影剧院</v>
          </cell>
          <cell r="C1948" t="str">
            <v>靖江市工人影剧院</v>
          </cell>
        </row>
        <row r="1949">
          <cell r="A1949" t="str">
            <v>靖江电影院</v>
          </cell>
          <cell r="B1949" t="str">
            <v>靖江电影院</v>
          </cell>
          <cell r="C1949" t="str">
            <v>靖江电影院</v>
          </cell>
        </row>
        <row r="1950">
          <cell r="A1950" t="str">
            <v>景德镇美林金鼎影城</v>
          </cell>
          <cell r="B1950" t="str">
            <v>景德镇美林金鼎影城</v>
          </cell>
          <cell r="C1950" t="str">
            <v>景德镇美林金鼎影城</v>
          </cell>
        </row>
        <row r="1951">
          <cell r="A1951" t="str">
            <v>景德镇横店电影院</v>
          </cell>
          <cell r="B1951" t="str">
            <v>景德镇横店电影院</v>
          </cell>
          <cell r="C1951" t="str">
            <v>景德镇横店电影院</v>
          </cell>
        </row>
        <row r="1952">
          <cell r="A1952" t="str">
            <v>荆州江汉影都</v>
          </cell>
          <cell r="B1952" t="str">
            <v>荆州江汉影都</v>
          </cell>
          <cell r="C1952" t="str">
            <v>荆州江汉影都</v>
          </cell>
        </row>
        <row r="1953">
          <cell r="A1953" t="str">
            <v>荆州江汉影都</v>
          </cell>
          <cell r="B1953" t="str">
            <v>荆州江汉影都</v>
          </cell>
          <cell r="C1953" t="str">
            <v>荆州江汉影都</v>
          </cell>
        </row>
        <row r="1954">
          <cell r="A1954" t="str">
            <v>缙云县英皇动漫娱乐城影城</v>
          </cell>
          <cell r="B1954" t="str">
            <v>缙云县英皇动漫娱乐城影城</v>
          </cell>
          <cell r="C1954" t="str">
            <v>缙云县英皇动漫娱乐城影城</v>
          </cell>
        </row>
        <row r="1955">
          <cell r="A1955" t="str">
            <v>晋江万达国际影城</v>
          </cell>
          <cell r="B1955" t="str">
            <v>晋江万达电影城</v>
          </cell>
          <cell r="C1955" t="str">
            <v>晋江万达电影城</v>
          </cell>
        </row>
        <row r="1956">
          <cell r="A1956" t="str">
            <v>晋江万达国际影城</v>
          </cell>
          <cell r="B1956" t="str">
            <v>晋江万达电影城</v>
          </cell>
          <cell r="C1956" t="str">
            <v>晋江万达电影城</v>
          </cell>
        </row>
        <row r="1957">
          <cell r="A1957" t="str">
            <v>晋江万达国际影城</v>
          </cell>
          <cell r="B1957" t="str">
            <v>晋江万达电影城</v>
          </cell>
          <cell r="C1957" t="str">
            <v>晋江万达电影城</v>
          </cell>
        </row>
        <row r="1958">
          <cell r="A1958" t="str">
            <v>晋江万达国际影城</v>
          </cell>
          <cell r="B1958" t="str">
            <v>晋江万达电影城</v>
          </cell>
          <cell r="C1958" t="str">
            <v>晋江万达电影城</v>
          </cell>
        </row>
        <row r="1959">
          <cell r="A1959" t="str">
            <v>晋江万达国际影城</v>
          </cell>
          <cell r="B1959" t="str">
            <v>晋江万达电影城</v>
          </cell>
          <cell r="C1959" t="str">
            <v>晋江万达电影城</v>
          </cell>
        </row>
        <row r="1960">
          <cell r="A1960" t="str">
            <v>晋江万达国际影城</v>
          </cell>
          <cell r="B1960" t="str">
            <v>晋江万达电影城</v>
          </cell>
          <cell r="C1960" t="str">
            <v>晋江万达电影城</v>
          </cell>
        </row>
        <row r="1961">
          <cell r="A1961" t="str">
            <v>晋江大剧院</v>
          </cell>
          <cell r="B1961" t="str">
            <v>晋江大剧院</v>
          </cell>
          <cell r="C1961" t="str">
            <v>晋江大剧院</v>
          </cell>
        </row>
        <row r="1962">
          <cell r="A1962" t="str">
            <v>晋城市泽州县影剧院</v>
          </cell>
          <cell r="B1962" t="str">
            <v>晋城市泽州县影剧院</v>
          </cell>
          <cell r="C1962" t="str">
            <v>晋城市泽州县影剧院</v>
          </cell>
        </row>
        <row r="1963">
          <cell r="A1963" t="str">
            <v>晋城嘉域国际影城</v>
          </cell>
          <cell r="B1963" t="str">
            <v>晋城嘉域国际影城</v>
          </cell>
          <cell r="C1963" t="str">
            <v>晋城嘉域国际影城</v>
          </cell>
        </row>
        <row r="1964">
          <cell r="A1964" t="str">
            <v>晋城嘉域国际影城</v>
          </cell>
          <cell r="B1964" t="str">
            <v>晋城嘉域国际影城</v>
          </cell>
          <cell r="C1964" t="str">
            <v>晋城嘉域国际影城</v>
          </cell>
        </row>
        <row r="1965">
          <cell r="A1965" t="str">
            <v>锦州中影电影城</v>
          </cell>
          <cell r="B1965" t="str">
            <v>锦州中影电影城</v>
          </cell>
          <cell r="C1965" t="str">
            <v>锦州中影电影城</v>
          </cell>
        </row>
        <row r="1966">
          <cell r="A1966" t="str">
            <v>锦州中影电影城</v>
          </cell>
          <cell r="B1966" t="str">
            <v>锦州中影电影城</v>
          </cell>
          <cell r="C1966" t="str">
            <v>锦州中影电影城</v>
          </cell>
        </row>
        <row r="1967">
          <cell r="A1967" t="str">
            <v>锦州新玛特中影国际影城</v>
          </cell>
          <cell r="B1967" t="str">
            <v>锦州新玛特中影国际影城</v>
          </cell>
          <cell r="C1967" t="str">
            <v>锦州新玛特中影国际影城</v>
          </cell>
        </row>
        <row r="1968">
          <cell r="A1968" t="str">
            <v>锦州市工人文化宫</v>
          </cell>
          <cell r="B1968" t="str">
            <v>锦州市工人文化宫</v>
          </cell>
          <cell r="C1968" t="str">
            <v>锦州市工人文化宫</v>
          </cell>
        </row>
        <row r="1969">
          <cell r="A1969" t="str">
            <v>金棕榈世纪影城</v>
          </cell>
          <cell r="B1969" t="str">
            <v>金棕榈世纪影城</v>
          </cell>
          <cell r="C1969" t="str">
            <v>金棕榈世纪影城</v>
          </cell>
        </row>
        <row r="1970">
          <cell r="A1970" t="str">
            <v>金棕榈巨幕影城(原河北艺术中心)</v>
          </cell>
          <cell r="B1970" t="str">
            <v>金棕榈巨幕影城(原河北艺术中心)</v>
          </cell>
          <cell r="C1970" t="str">
            <v>金棕榈巨幕影城(原河北艺术中心)</v>
          </cell>
        </row>
        <row r="1971">
          <cell r="A1971" t="str">
            <v>金棕榈电影城(和平西路店)</v>
          </cell>
          <cell r="B1971" t="str">
            <v>金棕榈电影城(和平西路店)</v>
          </cell>
          <cell r="C1971" t="str">
            <v>金棕榈电影城(和平西路店)</v>
          </cell>
        </row>
        <row r="1972">
          <cell r="A1972" t="str">
            <v>金堂大通电影城</v>
          </cell>
          <cell r="B1972" t="str">
            <v>金堂大通电影城</v>
          </cell>
          <cell r="C1972" t="str">
            <v>金堂大通电影城</v>
          </cell>
        </row>
        <row r="1973">
          <cell r="A1973" t="str">
            <v>金坛市金沙影剧院</v>
          </cell>
          <cell r="B1973" t="str">
            <v>金坛市金沙影剧院</v>
          </cell>
          <cell r="C1973" t="str">
            <v>金坛市金沙影剧院</v>
          </cell>
        </row>
        <row r="1974">
          <cell r="A1974" t="str">
            <v>金山石化工人影剧院</v>
          </cell>
          <cell r="B1974" t="str">
            <v>金山石化工人影剧院</v>
          </cell>
          <cell r="C1974" t="str">
            <v>金山石化工人影剧院</v>
          </cell>
        </row>
        <row r="1975">
          <cell r="A1975" t="str">
            <v>金沙紫荆电影城</v>
          </cell>
          <cell r="B1975" t="str">
            <v>金沙紫荆电影城</v>
          </cell>
          <cell r="C1975" t="str">
            <v>金沙紫荆电影城</v>
          </cell>
        </row>
        <row r="1976">
          <cell r="A1976" t="str">
            <v>金沙紫荆电影城</v>
          </cell>
          <cell r="B1976" t="str">
            <v>金沙紫荆电影城</v>
          </cell>
          <cell r="C1976" t="str">
            <v>金沙紫荆电影城</v>
          </cell>
        </row>
        <row r="1977">
          <cell r="A1977" t="str">
            <v>金沙紫荆电影城</v>
          </cell>
          <cell r="B1977" t="str">
            <v>金沙紫荆电影城</v>
          </cell>
          <cell r="C1977" t="str">
            <v>金沙紫荆电影城</v>
          </cell>
        </row>
        <row r="1978">
          <cell r="A1978" t="str">
            <v>金沙紫荆电影城</v>
          </cell>
          <cell r="B1978" t="str">
            <v>金沙紫荆电影城</v>
          </cell>
          <cell r="C1978" t="str">
            <v>金沙紫荆电影城</v>
          </cell>
        </row>
        <row r="1979">
          <cell r="A1979" t="str">
            <v>金华义乌电影城</v>
          </cell>
          <cell r="B1979" t="str">
            <v>金华义乌电影城</v>
          </cell>
          <cell r="C1979" t="str">
            <v>金华义乌电影城</v>
          </cell>
        </row>
        <row r="1980">
          <cell r="A1980" t="str">
            <v>金华义乌电影城</v>
          </cell>
          <cell r="B1980" t="str">
            <v>金华义乌电影城</v>
          </cell>
          <cell r="C1980" t="str">
            <v>金华义乌电影城</v>
          </cell>
        </row>
        <row r="1981">
          <cell r="A1981" t="str">
            <v>金华义乌电影城</v>
          </cell>
          <cell r="B1981" t="str">
            <v>金华义乌电影城</v>
          </cell>
          <cell r="C1981" t="str">
            <v>金华义乌电影城</v>
          </cell>
        </row>
        <row r="1982">
          <cell r="A1982" t="str">
            <v>金华义乌电影城</v>
          </cell>
          <cell r="B1982" t="str">
            <v>金华义乌电影城</v>
          </cell>
          <cell r="C1982" t="str">
            <v>金华义乌电影城</v>
          </cell>
        </row>
        <row r="1983">
          <cell r="A1983" t="str">
            <v>金华横店影视电影城</v>
          </cell>
          <cell r="B1983" t="str">
            <v>金华横店影视电影城</v>
          </cell>
          <cell r="C1983" t="str">
            <v>金华横店影视电影城</v>
          </cell>
        </row>
        <row r="1984">
          <cell r="A1984" t="str">
            <v>金华横店影视电影城</v>
          </cell>
          <cell r="B1984" t="str">
            <v>金华横店影视电影城</v>
          </cell>
          <cell r="C1984" t="str">
            <v>金华横店影视电影城</v>
          </cell>
        </row>
        <row r="1985">
          <cell r="A1985" t="str">
            <v>金华横店影视电影城</v>
          </cell>
          <cell r="B1985" t="str">
            <v>金华横店影视电影城</v>
          </cell>
          <cell r="C1985" t="str">
            <v>金华横店影视电影城</v>
          </cell>
        </row>
        <row r="1986">
          <cell r="A1986" t="str">
            <v>金华横店影视电影城</v>
          </cell>
          <cell r="B1986" t="str">
            <v>金华横店影视电影城</v>
          </cell>
          <cell r="C1986" t="str">
            <v>金华横店影视电影城</v>
          </cell>
        </row>
        <row r="1987">
          <cell r="A1987" t="str">
            <v>金华福泰隆电影院</v>
          </cell>
          <cell r="B1987" t="str">
            <v>金华福泰隆电影院</v>
          </cell>
          <cell r="C1987" t="str">
            <v>金华福泰隆电影院</v>
          </cell>
        </row>
        <row r="1988">
          <cell r="A1988" t="str">
            <v>金刚里影城</v>
          </cell>
          <cell r="B1988" t="str">
            <v>金刚里影城</v>
          </cell>
          <cell r="C1988" t="str">
            <v>金刚里影城</v>
          </cell>
        </row>
        <row r="1989">
          <cell r="A1989" t="str">
            <v>金盾影剧院</v>
          </cell>
          <cell r="B1989" t="str">
            <v>金盾影剧院</v>
          </cell>
          <cell r="C1989" t="str">
            <v>金盾影剧院</v>
          </cell>
        </row>
        <row r="1990">
          <cell r="A1990" t="str">
            <v>揭阳市普宁流沙电影院</v>
          </cell>
          <cell r="B1990" t="str">
            <v>揭阳市普宁流沙电影院</v>
          </cell>
          <cell r="C1990" t="str">
            <v>揭阳市普宁流沙电影院</v>
          </cell>
        </row>
        <row r="1991">
          <cell r="A1991" t="str">
            <v>蕉岭客都影院</v>
          </cell>
          <cell r="B1991" t="str">
            <v>蕉岭客都影院</v>
          </cell>
          <cell r="C1991" t="str">
            <v>蕉岭客都影院</v>
          </cell>
        </row>
        <row r="1992">
          <cell r="A1992" t="str">
            <v>焦作奥斯卡香港城国际影城</v>
          </cell>
          <cell r="B1992" t="str">
            <v>焦作奥斯卡香港城国际影城</v>
          </cell>
          <cell r="C1992" t="str">
            <v>焦作奥斯卡香港城国际影城</v>
          </cell>
        </row>
        <row r="1993">
          <cell r="A1993" t="str">
            <v>焦作奥斯卡国际影城</v>
          </cell>
          <cell r="B1993" t="str">
            <v>焦作奥斯卡国际影城</v>
          </cell>
          <cell r="C1993" t="str">
            <v>焦作奥斯卡国际影城</v>
          </cell>
        </row>
        <row r="1994">
          <cell r="A1994" t="str">
            <v>蛟龙国际紫荆电影城</v>
          </cell>
          <cell r="B1994" t="str">
            <v>蛟龙国际紫荆电影城</v>
          </cell>
          <cell r="C1994" t="str">
            <v>蛟龙国际紫荆电影城</v>
          </cell>
        </row>
        <row r="1995">
          <cell r="A1995" t="str">
            <v>蛟龙国际紫荆电影城</v>
          </cell>
          <cell r="B1995" t="str">
            <v>蛟龙国际紫荆电影城</v>
          </cell>
          <cell r="C1995" t="str">
            <v>蛟龙国际紫荆电影城</v>
          </cell>
        </row>
        <row r="1996">
          <cell r="A1996" t="str">
            <v>蛟龙国际紫荆电影城</v>
          </cell>
          <cell r="B1996" t="str">
            <v>蛟龙国际紫荆电影城</v>
          </cell>
          <cell r="C1996" t="str">
            <v>蛟龙国际紫荆电影城</v>
          </cell>
        </row>
        <row r="1997">
          <cell r="A1997" t="str">
            <v>蛟龙国际紫荆电影城</v>
          </cell>
          <cell r="B1997" t="str">
            <v>蛟龙国际紫荆电影城</v>
          </cell>
          <cell r="C1997" t="str">
            <v>蛟龙国际紫荆电影城</v>
          </cell>
        </row>
        <row r="1998">
          <cell r="A1998" t="str">
            <v>胶南蓝海国际影城</v>
          </cell>
          <cell r="B1998" t="str">
            <v>胶南蓝海国际影城</v>
          </cell>
          <cell r="C1998" t="str">
            <v>胶南蓝海国际影城</v>
          </cell>
        </row>
        <row r="1999">
          <cell r="A1999" t="str">
            <v>将乐县镛城影剧院</v>
          </cell>
          <cell r="B1999" t="str">
            <v>将乐县镛城影剧院</v>
          </cell>
          <cell r="C1999" t="str">
            <v>将乐县镛城影剧院</v>
          </cell>
        </row>
        <row r="2000">
          <cell r="A2000" t="str">
            <v>江之南电影院</v>
          </cell>
          <cell r="B2000" t="str">
            <v>江之南电影院</v>
          </cell>
          <cell r="C2000" t="str">
            <v>江之南电影院</v>
          </cell>
        </row>
        <row r="2001">
          <cell r="A2001" t="str">
            <v>江阴星光国际影城</v>
          </cell>
          <cell r="B2001" t="str">
            <v>江阴星光国际影城</v>
          </cell>
          <cell r="C2001" t="str">
            <v>江阴星光国际影城</v>
          </cell>
        </row>
        <row r="2002">
          <cell r="A2002" t="str">
            <v>江阴世纪红星影城</v>
          </cell>
          <cell r="B2002" t="str">
            <v>江阴世纪红星影城</v>
          </cell>
          <cell r="C2002" t="str">
            <v>江阴世纪红星影城</v>
          </cell>
        </row>
        <row r="2003">
          <cell r="A2003" t="str">
            <v>江西艺术剧院影城</v>
          </cell>
          <cell r="B2003" t="str">
            <v>江西艺术剧院影城</v>
          </cell>
          <cell r="C2003" t="str">
            <v>江西艺术剧院影城</v>
          </cell>
        </row>
        <row r="2004">
          <cell r="A2004" t="str">
            <v>江西省瑞金市新天地影城</v>
          </cell>
          <cell r="B2004" t="str">
            <v>江西省瑞金市新天地影城</v>
          </cell>
          <cell r="C2004" t="str">
            <v>江西省瑞金市新天地影城</v>
          </cell>
        </row>
        <row r="2005">
          <cell r="A2005" t="str">
            <v>江西省吉安市安福县影剧院</v>
          </cell>
          <cell r="B2005" t="str">
            <v>江西省吉安市安福县影剧院</v>
          </cell>
          <cell r="C2005" t="str">
            <v>江西省吉安市安福县影剧院</v>
          </cell>
        </row>
        <row r="2006">
          <cell r="A2006" t="str">
            <v>江西省贵溪市光影数字影院</v>
          </cell>
          <cell r="B2006" t="str">
            <v>江西省贵溪市光影数字影院</v>
          </cell>
          <cell r="C2006" t="str">
            <v>江西省贵溪市光影数字影院</v>
          </cell>
        </row>
        <row r="2007">
          <cell r="A2007" t="str">
            <v>江西上饶影城</v>
          </cell>
          <cell r="B2007" t="str">
            <v>江西上饶影城</v>
          </cell>
          <cell r="C2007" t="str">
            <v>江西上饶影城</v>
          </cell>
        </row>
        <row r="2008">
          <cell r="A2008" t="str">
            <v>江西南昌永乐电影城</v>
          </cell>
          <cell r="B2008" t="str">
            <v>江西南昌永乐电影城</v>
          </cell>
          <cell r="C2008" t="str">
            <v>江西南昌永乐电影城</v>
          </cell>
        </row>
        <row r="2009">
          <cell r="A2009" t="str">
            <v>江西华影国际影城</v>
          </cell>
          <cell r="B2009" t="str">
            <v>江西华影国际影城</v>
          </cell>
          <cell r="C2009" t="str">
            <v>江西华影国际影城</v>
          </cell>
        </row>
        <row r="2010">
          <cell r="A2010" t="str">
            <v>江西华影国际影城</v>
          </cell>
          <cell r="B2010" t="str">
            <v>江西华影国际影城</v>
          </cell>
          <cell r="C2010" t="str">
            <v>江西华影国际影城</v>
          </cell>
        </row>
        <row r="2011">
          <cell r="A2011" t="str">
            <v>江西华影国际影城</v>
          </cell>
          <cell r="B2011" t="str">
            <v>江西华影国际影城</v>
          </cell>
          <cell r="C2011" t="str">
            <v>江西华影国际影城</v>
          </cell>
        </row>
        <row r="2012">
          <cell r="A2012" t="str">
            <v>江西华影国际影城</v>
          </cell>
          <cell r="B2012" t="str">
            <v>江西华影国际影城</v>
          </cell>
          <cell r="C2012" t="str">
            <v>江西华影国际影城</v>
          </cell>
        </row>
        <row r="2013">
          <cell r="A2013" t="str">
            <v>江西华影国际影城</v>
          </cell>
          <cell r="B2013" t="str">
            <v>江西华影国际影城</v>
          </cell>
          <cell r="C2013" t="str">
            <v>江西华影国际影城</v>
          </cell>
        </row>
        <row r="2014">
          <cell r="A2014" t="str">
            <v>江西华影国际影城</v>
          </cell>
          <cell r="B2014" t="str">
            <v>江西华影国际影城</v>
          </cell>
          <cell r="C2014" t="str">
            <v>江西华影国际影城</v>
          </cell>
        </row>
        <row r="2015">
          <cell r="A2015" t="str">
            <v>江西华影国际影城</v>
          </cell>
          <cell r="B2015" t="str">
            <v>江西华影国际影城</v>
          </cell>
          <cell r="C2015" t="str">
            <v>江西华影国际影城</v>
          </cell>
        </row>
        <row r="2016">
          <cell r="A2016" t="str">
            <v>江西抚州影都电影院</v>
          </cell>
          <cell r="B2016" t="str">
            <v>江西抚州影都电影院</v>
          </cell>
          <cell r="C2016" t="str">
            <v>江西抚州影都电影院</v>
          </cell>
        </row>
        <row r="2017">
          <cell r="A2017" t="str">
            <v>江苏扬州世纪影城</v>
          </cell>
          <cell r="B2017" t="str">
            <v>江苏扬州世纪影城</v>
          </cell>
          <cell r="C2017" t="str">
            <v>江苏扬州世纪影城</v>
          </cell>
        </row>
        <row r="2018">
          <cell r="A2018" t="str">
            <v>江苏扬州世纪影城</v>
          </cell>
          <cell r="B2018" t="str">
            <v>江苏扬州世纪影城</v>
          </cell>
          <cell r="C2018" t="str">
            <v>江苏扬州世纪影城</v>
          </cell>
        </row>
        <row r="2019">
          <cell r="A2019" t="str">
            <v>江苏扬州世纪影城</v>
          </cell>
          <cell r="B2019" t="str">
            <v>江苏扬州世纪影城</v>
          </cell>
          <cell r="C2019" t="str">
            <v>江苏扬州世纪影城</v>
          </cell>
        </row>
        <row r="2020">
          <cell r="A2020" t="str">
            <v>江苏扬州世纪影城</v>
          </cell>
          <cell r="B2020" t="str">
            <v>江苏扬州世纪影城</v>
          </cell>
          <cell r="C2020" t="str">
            <v>江苏扬州世纪影城</v>
          </cell>
        </row>
        <row r="2021">
          <cell r="A2021" t="str">
            <v>江苏吴江橙天嘉禾影城</v>
          </cell>
          <cell r="B2021" t="str">
            <v>江苏吴江橙天嘉禾影城</v>
          </cell>
          <cell r="C2021" t="str">
            <v>江苏吴江橙天嘉禾影城</v>
          </cell>
        </row>
        <row r="2022">
          <cell r="A2022" t="str">
            <v>江苏吴江橙天嘉禾影城</v>
          </cell>
          <cell r="B2022" t="str">
            <v>江苏吴江橙天嘉禾影城</v>
          </cell>
          <cell r="C2022" t="str">
            <v>江苏吴江橙天嘉禾影城</v>
          </cell>
        </row>
        <row r="2023">
          <cell r="A2023" t="str">
            <v>江苏吴江橙天嘉禾影城</v>
          </cell>
          <cell r="B2023" t="str">
            <v>江苏吴江橙天嘉禾影城</v>
          </cell>
          <cell r="C2023" t="str">
            <v>江苏吴江橙天嘉禾影城</v>
          </cell>
        </row>
        <row r="2024">
          <cell r="A2024" t="str">
            <v>江苏吴江橙天嘉禾影城</v>
          </cell>
          <cell r="B2024" t="str">
            <v>江苏吴江橙天嘉禾影城</v>
          </cell>
          <cell r="C2024" t="str">
            <v>江苏吴江橙天嘉禾影城</v>
          </cell>
        </row>
        <row r="2025">
          <cell r="A2025" t="str">
            <v>江苏无锡和平影城</v>
          </cell>
          <cell r="B2025" t="str">
            <v>江苏无锡和平影城</v>
          </cell>
          <cell r="C2025" t="str">
            <v>江苏无锡和平影城</v>
          </cell>
        </row>
        <row r="2026">
          <cell r="A2026" t="str">
            <v>江苏省通州区金沙中广江海数字电影院</v>
          </cell>
          <cell r="B2026" t="str">
            <v>江苏省通州区金沙中广江海数字电影院</v>
          </cell>
          <cell r="C2026" t="str">
            <v>江苏省通州区金沙中广江海数字电影院</v>
          </cell>
        </row>
        <row r="2027">
          <cell r="A2027" t="str">
            <v>江苏省南通市星光电影城</v>
          </cell>
          <cell r="B2027" t="str">
            <v>江苏省南通市星光电影城</v>
          </cell>
          <cell r="C2027" t="str">
            <v>江苏省南通市星光电影城</v>
          </cell>
        </row>
        <row r="2028">
          <cell r="A2028" t="str">
            <v>江苏省江都世纪影城</v>
          </cell>
          <cell r="B2028" t="str">
            <v>江苏省江都世纪影城</v>
          </cell>
          <cell r="C2028" t="str">
            <v>江苏省江都世纪影城</v>
          </cell>
        </row>
        <row r="2029">
          <cell r="A2029" t="str">
            <v>江苏启东永乐影城</v>
          </cell>
          <cell r="B2029" t="str">
            <v>江苏启东永乐影城</v>
          </cell>
          <cell r="C2029" t="str">
            <v>江苏启东永乐影城</v>
          </cell>
        </row>
        <row r="2030">
          <cell r="A2030" t="str">
            <v>江苏连云港金典国际影城</v>
          </cell>
          <cell r="B2030" t="str">
            <v>江苏连云港金典国际影城</v>
          </cell>
          <cell r="C2030" t="str">
            <v>江苏连云港金典国际影城</v>
          </cell>
        </row>
        <row r="2031">
          <cell r="A2031" t="str">
            <v>江苏金陵工人影城</v>
          </cell>
          <cell r="B2031" t="str">
            <v>江苏金陵工人影城</v>
          </cell>
          <cell r="C2031" t="str">
            <v>江苏金陵工人影城</v>
          </cell>
        </row>
        <row r="2032">
          <cell r="A2032" t="str">
            <v>江苏金陵工人影城</v>
          </cell>
          <cell r="B2032" t="str">
            <v>江苏金陵工人影城</v>
          </cell>
          <cell r="C2032" t="str">
            <v>江苏金陵工人影城</v>
          </cell>
        </row>
        <row r="2033">
          <cell r="A2033" t="str">
            <v>江苏金陵工人影城</v>
          </cell>
          <cell r="B2033" t="str">
            <v>江苏金陵工人影城</v>
          </cell>
          <cell r="C2033" t="str">
            <v>江苏金陵工人影城</v>
          </cell>
        </row>
        <row r="2034">
          <cell r="A2034" t="str">
            <v>江苏金陵工人影城</v>
          </cell>
          <cell r="B2034" t="str">
            <v>江苏金陵工人影城</v>
          </cell>
          <cell r="C2034" t="str">
            <v>江苏金陵工人影城</v>
          </cell>
        </row>
        <row r="2035">
          <cell r="A2035" t="str">
            <v>江苏东台百盛永乐影城</v>
          </cell>
          <cell r="B2035" t="str">
            <v>江苏东台百盛永乐影城</v>
          </cell>
          <cell r="C2035" t="str">
            <v>江苏东台百盛永乐影城</v>
          </cell>
        </row>
        <row r="2036">
          <cell r="A2036" t="str">
            <v>江苏常州红星大剧院</v>
          </cell>
          <cell r="B2036" t="str">
            <v>江苏常州红星大剧院</v>
          </cell>
          <cell r="C2036" t="str">
            <v>江苏常州红星大剧院</v>
          </cell>
        </row>
        <row r="2037">
          <cell r="A2037" t="str">
            <v>江门中影火星湖电影城</v>
          </cell>
          <cell r="B2037" t="str">
            <v>江门中影火星湖电影城</v>
          </cell>
          <cell r="C2037" t="str">
            <v>江门中影火星湖电影城</v>
          </cell>
        </row>
        <row r="2038">
          <cell r="A2038" t="str">
            <v>江门市东湖影剧院</v>
          </cell>
          <cell r="B2038" t="str">
            <v>江门市东湖影剧院</v>
          </cell>
          <cell r="C2038" t="str">
            <v>江门市东湖影剧院</v>
          </cell>
        </row>
        <row r="2039">
          <cell r="A2039" t="str">
            <v>江门今典影城</v>
          </cell>
          <cell r="B2039" t="str">
            <v>江门今典影城</v>
          </cell>
          <cell r="C2039" t="str">
            <v>江门今典影城</v>
          </cell>
        </row>
        <row r="2040">
          <cell r="A2040" t="str">
            <v>戛纳影城</v>
          </cell>
          <cell r="B2040" t="str">
            <v>戛纳影城</v>
          </cell>
          <cell r="C2040" t="str">
            <v>戛纳影城</v>
          </cell>
        </row>
        <row r="2041">
          <cell r="A2041" t="str">
            <v>嘉裕金逸国际影城</v>
          </cell>
          <cell r="B2041" t="str">
            <v>嘉裕金逸国际影城</v>
          </cell>
          <cell r="C2041" t="str">
            <v>嘉裕金逸国际影城</v>
          </cell>
        </row>
        <row r="2042">
          <cell r="A2042" t="str">
            <v>嘉裕金逸国际影城</v>
          </cell>
          <cell r="B2042" t="str">
            <v>嘉裕金逸国际影城</v>
          </cell>
          <cell r="C2042" t="str">
            <v>嘉裕金逸国际影城</v>
          </cell>
        </row>
        <row r="2043">
          <cell r="A2043" t="str">
            <v>嘉裕国际影城(雅安店)</v>
          </cell>
          <cell r="B2043" t="str">
            <v>嘉裕国际影城(雅安店)</v>
          </cell>
          <cell r="C2043" t="str">
            <v>嘉裕国际影城(雅安店)</v>
          </cell>
        </row>
        <row r="2044">
          <cell r="A2044" t="str">
            <v>嘉兴桐乡复兴影城</v>
          </cell>
          <cell r="B2044" t="str">
            <v>嘉兴桐乡复兴影城</v>
          </cell>
          <cell r="C2044" t="str">
            <v>嘉兴桐乡复兴影城</v>
          </cell>
        </row>
        <row r="2045">
          <cell r="A2045" t="str">
            <v>嘉兴金逸国际影城</v>
          </cell>
          <cell r="B2045" t="str">
            <v>嘉兴金逸国际影城</v>
          </cell>
          <cell r="C2045" t="str">
            <v>嘉兴金逸国际影城</v>
          </cell>
        </row>
        <row r="2046">
          <cell r="A2046" t="str">
            <v>嘉兴金逸国际影城</v>
          </cell>
          <cell r="B2046" t="str">
            <v>嘉兴金逸国际影城</v>
          </cell>
          <cell r="C2046" t="str">
            <v>嘉兴金逸国际影城</v>
          </cell>
        </row>
        <row r="2047">
          <cell r="A2047" t="str">
            <v>嘉兴金逸国际影城</v>
          </cell>
          <cell r="B2047" t="str">
            <v>嘉兴金逸国际影城</v>
          </cell>
          <cell r="C2047" t="str">
            <v>嘉兴金逸国际影城</v>
          </cell>
        </row>
        <row r="2048">
          <cell r="A2048" t="str">
            <v>嘉兴金逸国际影城</v>
          </cell>
          <cell r="B2048" t="str">
            <v>嘉兴金逸国际影城</v>
          </cell>
          <cell r="C2048" t="str">
            <v>嘉兴金逸国际影城</v>
          </cell>
        </row>
        <row r="2049">
          <cell r="A2049" t="str">
            <v>嘉兴海宁剧院</v>
          </cell>
          <cell r="B2049" t="str">
            <v>嘉兴海宁剧院</v>
          </cell>
          <cell r="C2049" t="str">
            <v>嘉兴海宁剧院</v>
          </cell>
        </row>
        <row r="2050">
          <cell r="A2050" t="str">
            <v>嘉兴大剧院银河电影城</v>
          </cell>
          <cell r="B2050" t="str">
            <v>嘉兴大剧院银河电影城</v>
          </cell>
          <cell r="C2050" t="str">
            <v>嘉兴大剧院银河电影城</v>
          </cell>
        </row>
        <row r="2051">
          <cell r="A2051" t="str">
            <v>嘉年华国际影城</v>
          </cell>
          <cell r="B2051" t="str">
            <v>嘉年华国际影城</v>
          </cell>
          <cell r="C2051" t="str">
            <v>嘉年华国际影城</v>
          </cell>
        </row>
        <row r="2052">
          <cell r="A2052" t="str">
            <v>嘉陵江影城</v>
          </cell>
          <cell r="B2052" t="str">
            <v>嘉陵江影城</v>
          </cell>
          <cell r="C2052" t="str">
            <v>嘉陵江影城</v>
          </cell>
        </row>
        <row r="2053">
          <cell r="A2053" t="str">
            <v>嘉禾重庆壹街影城</v>
          </cell>
          <cell r="B2053" t="str">
            <v>嘉禾重庆壹街影城</v>
          </cell>
          <cell r="C2053" t="str">
            <v>嘉禾重庆壹街影城</v>
          </cell>
        </row>
        <row r="2054">
          <cell r="A2054" t="str">
            <v>嘉禾影城(北城天街九街店)</v>
          </cell>
          <cell r="B2054" t="str">
            <v>嘉禾影城(北城天街九街店)</v>
          </cell>
          <cell r="C2054" t="str">
            <v>嘉禾影城(北城天街九街店)</v>
          </cell>
        </row>
        <row r="2055">
          <cell r="A2055" t="str">
            <v>佳木斯奥纳电影城</v>
          </cell>
          <cell r="B2055" t="str">
            <v>佳木斯奥纳电影城</v>
          </cell>
          <cell r="C2055" t="str">
            <v>佳木斯奥纳电影城</v>
          </cell>
        </row>
        <row r="2056">
          <cell r="A2056" t="str">
            <v>佳木斯奥纳电影城</v>
          </cell>
          <cell r="B2056" t="str">
            <v>佳木斯奥纳电影城</v>
          </cell>
          <cell r="C2056" t="str">
            <v>佳木斯奥纳电影城</v>
          </cell>
        </row>
        <row r="2057">
          <cell r="A2057" t="str">
            <v>佳木斯奥纳电影城</v>
          </cell>
          <cell r="B2057" t="str">
            <v>佳木斯奥纳电影城</v>
          </cell>
          <cell r="C2057" t="str">
            <v>佳木斯奥纳电影城</v>
          </cell>
        </row>
        <row r="2058">
          <cell r="A2058" t="str">
            <v>济宁上河影城</v>
          </cell>
          <cell r="B2058" t="str">
            <v>济宁上河影城</v>
          </cell>
          <cell r="C2058" t="str">
            <v>济宁上河影城</v>
          </cell>
        </row>
        <row r="2059">
          <cell r="A2059" t="str">
            <v>济南新世纪电影城(阳光100店)</v>
          </cell>
          <cell r="B2059" t="str">
            <v>济南新世纪电影城(阳光100店)</v>
          </cell>
          <cell r="C2059" t="str">
            <v>济南新世纪电影城(阳光100店)</v>
          </cell>
        </row>
        <row r="2060">
          <cell r="A2060" t="str">
            <v>济南新世纪电影城(泉城路店)</v>
          </cell>
          <cell r="B2060" t="str">
            <v>济南新世纪电影城(泉城路店)</v>
          </cell>
          <cell r="C2060" t="str">
            <v>济南新世纪电影城(泉城路店)</v>
          </cell>
        </row>
        <row r="2061">
          <cell r="A2061" t="str">
            <v>济南新世纪电影城(洪楼店)</v>
          </cell>
          <cell r="B2061" t="str">
            <v>济南新世纪电影城(洪楼店)</v>
          </cell>
          <cell r="C2061" t="str">
            <v>济南新世纪电影城(洪楼店)</v>
          </cell>
        </row>
        <row r="2062">
          <cell r="A2062" t="str">
            <v>济南万达国际影城</v>
          </cell>
          <cell r="B2062" t="str">
            <v>济南万达电影城</v>
          </cell>
          <cell r="C2062" t="str">
            <v>济南万达电影城</v>
          </cell>
        </row>
        <row r="2063">
          <cell r="A2063" t="str">
            <v>济南万达国际影城</v>
          </cell>
          <cell r="B2063" t="str">
            <v>济南万达电影城</v>
          </cell>
          <cell r="C2063" t="str">
            <v>济南万达电影城</v>
          </cell>
        </row>
        <row r="2064">
          <cell r="A2064" t="str">
            <v>济南万达国际影城</v>
          </cell>
          <cell r="B2064" t="str">
            <v>济南万达电影城</v>
          </cell>
          <cell r="C2064" t="str">
            <v>济南万达电影城</v>
          </cell>
        </row>
        <row r="2065">
          <cell r="A2065" t="str">
            <v>济南万达国际影城</v>
          </cell>
          <cell r="B2065" t="str">
            <v>济南万达电影城</v>
          </cell>
          <cell r="C2065" t="str">
            <v>济南万达电影城</v>
          </cell>
        </row>
        <row r="2066">
          <cell r="A2066" t="str">
            <v>济南万达国际影城</v>
          </cell>
          <cell r="B2066" t="str">
            <v>济南万达电影城</v>
          </cell>
          <cell r="C2066" t="str">
            <v>济南万达电影城</v>
          </cell>
        </row>
        <row r="2067">
          <cell r="A2067" t="str">
            <v>济南万达国际影城</v>
          </cell>
          <cell r="B2067" t="str">
            <v>济南万达电影城</v>
          </cell>
          <cell r="C2067" t="str">
            <v>济南万达电影城</v>
          </cell>
        </row>
        <row r="2068">
          <cell r="A2068" t="str">
            <v>济南万达国际影城</v>
          </cell>
          <cell r="B2068" t="str">
            <v>济南万达电影城</v>
          </cell>
          <cell r="C2068" t="str">
            <v>济南万达电影城</v>
          </cell>
        </row>
        <row r="2069">
          <cell r="A2069" t="str">
            <v>济南鲁信影城(家乐福店)</v>
          </cell>
          <cell r="B2069" t="str">
            <v>济南鲁信影城(家乐福店)</v>
          </cell>
          <cell r="C2069" t="str">
            <v>济南鲁信影城(家乐福店)</v>
          </cell>
        </row>
        <row r="2070">
          <cell r="A2070" t="str">
            <v>济南鲁信影城(家乐福店)</v>
          </cell>
          <cell r="B2070" t="str">
            <v>济南鲁信影城(家乐福店)</v>
          </cell>
          <cell r="C2070" t="str">
            <v>济南鲁信影城(家乐福店)</v>
          </cell>
        </row>
        <row r="2071">
          <cell r="A2071" t="str">
            <v>济南鲁信影城(家乐福店)</v>
          </cell>
          <cell r="B2071" t="str">
            <v>济南鲁信影城(家乐福店)</v>
          </cell>
          <cell r="C2071" t="str">
            <v>济南鲁信影城(家乐福店)</v>
          </cell>
        </row>
        <row r="2072">
          <cell r="A2072" t="str">
            <v>济南金逸国际影城</v>
          </cell>
          <cell r="B2072" t="str">
            <v>济南金逸国际影城</v>
          </cell>
          <cell r="C2072" t="str">
            <v>济南金逸国际影城</v>
          </cell>
        </row>
        <row r="2073">
          <cell r="A2073" t="str">
            <v>吉林剧场</v>
          </cell>
          <cell r="B2073" t="str">
            <v>吉林剧场</v>
          </cell>
          <cell r="C2073" t="str">
            <v>吉林剧场</v>
          </cell>
        </row>
        <row r="2074">
          <cell r="A2074" t="str">
            <v>吉林江城剧场</v>
          </cell>
          <cell r="B2074" t="str">
            <v>吉林江城剧场</v>
          </cell>
          <cell r="C2074" t="str">
            <v>吉林江城剧场</v>
          </cell>
        </row>
        <row r="2075">
          <cell r="A2075" t="str">
            <v>吉林虹杨国际影院</v>
          </cell>
          <cell r="B2075" t="str">
            <v>吉林虹杨国际影院</v>
          </cell>
          <cell r="C2075" t="str">
            <v>吉林虹杨国际影院</v>
          </cell>
        </row>
        <row r="2076">
          <cell r="A2076" t="str">
            <v>吉林敦化影剧院</v>
          </cell>
          <cell r="B2076" t="str">
            <v>吉林敦化影剧院</v>
          </cell>
          <cell r="C2076" t="str">
            <v>吉林敦化影剧院</v>
          </cell>
        </row>
        <row r="2077">
          <cell r="A2077" t="str">
            <v>吉林电业文化宫</v>
          </cell>
          <cell r="B2077" t="str">
            <v>吉林电业文化宫</v>
          </cell>
          <cell r="C2077" t="str">
            <v>吉林电业文化宫</v>
          </cell>
        </row>
        <row r="2078">
          <cell r="A2078" t="str">
            <v>吉林白城市数字影院</v>
          </cell>
          <cell r="B2078" t="str">
            <v>吉林白城市数字影院</v>
          </cell>
          <cell r="C2078" t="str">
            <v>吉林白城市数字影院</v>
          </cell>
        </row>
        <row r="2079">
          <cell r="A2079" t="str">
            <v>吉安奥斯卡电影院</v>
          </cell>
          <cell r="B2079" t="str">
            <v>吉安奥斯卡电影院</v>
          </cell>
          <cell r="C2079" t="str">
            <v>吉安奥斯卡电影院</v>
          </cell>
        </row>
        <row r="2080">
          <cell r="A2080" t="str">
            <v>惠州中影南国电影城</v>
          </cell>
          <cell r="B2080" t="str">
            <v>惠州中影南国电影城</v>
          </cell>
          <cell r="C2080" t="str">
            <v>惠州中影南国电影城</v>
          </cell>
        </row>
        <row r="2081">
          <cell r="A2081" t="str">
            <v>惠州中影南国电影城</v>
          </cell>
          <cell r="B2081" t="str">
            <v>惠州中影南国电影城</v>
          </cell>
          <cell r="C2081" t="str">
            <v>惠州中影南国电影城</v>
          </cell>
        </row>
        <row r="2082">
          <cell r="A2082" t="str">
            <v>惠州中影南国电影城</v>
          </cell>
          <cell r="B2082" t="str">
            <v>惠州中影南国电影城</v>
          </cell>
          <cell r="C2082" t="str">
            <v>惠州中影南国电影城</v>
          </cell>
        </row>
        <row r="2083">
          <cell r="A2083" t="str">
            <v>惠州中影南国电影城</v>
          </cell>
          <cell r="B2083" t="str">
            <v>惠州中影南国电影城</v>
          </cell>
          <cell r="C2083" t="str">
            <v>惠州中影南国电影城</v>
          </cell>
        </row>
        <row r="2084">
          <cell r="A2084" t="str">
            <v>惠州万达国际影城</v>
          </cell>
          <cell r="B2084" t="str">
            <v>惠州万达电影城</v>
          </cell>
          <cell r="C2084" t="str">
            <v>惠州万达电影城</v>
          </cell>
        </row>
        <row r="2085">
          <cell r="A2085" t="str">
            <v>惠州万达国际影城</v>
          </cell>
          <cell r="B2085" t="str">
            <v>惠州万达电影城</v>
          </cell>
          <cell r="C2085" t="str">
            <v>惠州万达电影城</v>
          </cell>
        </row>
        <row r="2086">
          <cell r="A2086" t="str">
            <v>惠州万达国际影城</v>
          </cell>
          <cell r="B2086" t="str">
            <v>惠州万达电影城</v>
          </cell>
          <cell r="C2086" t="str">
            <v>惠州万达电影城</v>
          </cell>
        </row>
        <row r="2087">
          <cell r="A2087" t="str">
            <v>惠州万达国际影城</v>
          </cell>
          <cell r="B2087" t="str">
            <v>惠州万达电影城</v>
          </cell>
          <cell r="C2087" t="str">
            <v>惠州万达电影城</v>
          </cell>
        </row>
        <row r="2088">
          <cell r="A2088" t="str">
            <v>惠州万达国际影城</v>
          </cell>
          <cell r="B2088" t="str">
            <v>惠州万达电影城</v>
          </cell>
          <cell r="C2088" t="str">
            <v>惠州万达电影城</v>
          </cell>
        </row>
        <row r="2089">
          <cell r="A2089" t="str">
            <v>惠州万达国际影城</v>
          </cell>
          <cell r="B2089" t="str">
            <v>惠州万达电影城</v>
          </cell>
          <cell r="C2089" t="str">
            <v>惠州万达电影城</v>
          </cell>
        </row>
        <row r="2090">
          <cell r="A2090" t="str">
            <v>惠州万达国际影城</v>
          </cell>
          <cell r="B2090" t="str">
            <v>惠州万达电影城</v>
          </cell>
          <cell r="C2090" t="str">
            <v>惠州万达电影城</v>
          </cell>
        </row>
        <row r="2091">
          <cell r="A2091" t="str">
            <v>惠州市惠阳大剧院</v>
          </cell>
          <cell r="B2091" t="str">
            <v>惠州市惠阳大剧院</v>
          </cell>
          <cell r="C2091" t="str">
            <v>惠州市惠阳大剧院</v>
          </cell>
        </row>
        <row r="2092">
          <cell r="A2092" t="str">
            <v>惠州嘉和影城</v>
          </cell>
          <cell r="B2092" t="str">
            <v>惠州嘉和影城</v>
          </cell>
          <cell r="C2092" t="str">
            <v>惠州嘉和影城</v>
          </cell>
        </row>
        <row r="2093">
          <cell r="A2093" t="str">
            <v>惠阳华影万联影城</v>
          </cell>
          <cell r="B2093" t="str">
            <v>惠阳华影万联影城</v>
          </cell>
          <cell r="C2093" t="str">
            <v>惠阳华影万联影城</v>
          </cell>
        </row>
        <row r="2094">
          <cell r="A2094" t="str">
            <v>惠农区九州嘉豪影院</v>
          </cell>
          <cell r="B2094" t="str">
            <v>惠农区九州嘉豪影院</v>
          </cell>
          <cell r="C2094" t="str">
            <v>惠农区九州嘉豪影院</v>
          </cell>
        </row>
        <row r="2095">
          <cell r="A2095" t="str">
            <v>惠东县新笙影城</v>
          </cell>
          <cell r="B2095" t="str">
            <v>惠东县新笙影城</v>
          </cell>
          <cell r="C2095" t="str">
            <v>惠东县新笙影城</v>
          </cell>
        </row>
        <row r="2096">
          <cell r="A2096" t="str">
            <v>辉县奥斯卡影城</v>
          </cell>
          <cell r="B2096" t="str">
            <v>辉县奥斯卡影城</v>
          </cell>
          <cell r="C2096" t="str">
            <v>辉县奥斯卡影城</v>
          </cell>
        </row>
        <row r="2097">
          <cell r="A2097" t="str">
            <v>黄石家园万国电影城</v>
          </cell>
          <cell r="B2097" t="str">
            <v>黄石家园万国电影城</v>
          </cell>
          <cell r="C2097" t="str">
            <v>黄石家园万国电影城</v>
          </cell>
        </row>
        <row r="2098">
          <cell r="A2098" t="str">
            <v>黄石华夏银兴影城</v>
          </cell>
          <cell r="B2098" t="str">
            <v>黄石华夏银兴影城</v>
          </cell>
          <cell r="C2098" t="str">
            <v>黄石华夏银兴影城</v>
          </cell>
        </row>
        <row r="2099">
          <cell r="A2099" t="str">
            <v>黄石磁湖梦影院</v>
          </cell>
          <cell r="B2099" t="str">
            <v>黄石磁湖梦影院</v>
          </cell>
          <cell r="C2099" t="str">
            <v>黄石磁湖梦影院</v>
          </cell>
        </row>
        <row r="2100">
          <cell r="A2100" t="str">
            <v>黄山元一环球影城</v>
          </cell>
          <cell r="B2100" t="str">
            <v>黄山元一环球影城</v>
          </cell>
          <cell r="C2100" t="str">
            <v>黄山元一环球影城</v>
          </cell>
        </row>
        <row r="2101">
          <cell r="A2101" t="str">
            <v>黄山徽州大剧院</v>
          </cell>
          <cell r="B2101" t="str">
            <v>黄山徽州大剧院</v>
          </cell>
          <cell r="C2101" t="str">
            <v>黄山徽州大剧院</v>
          </cell>
        </row>
        <row r="2102">
          <cell r="A2102" t="str">
            <v>黄梅银河欢乐影城</v>
          </cell>
          <cell r="B2102" t="str">
            <v>黄梅银河欢乐影城</v>
          </cell>
          <cell r="C2102" t="str">
            <v>黄梅银河欢乐影城</v>
          </cell>
        </row>
        <row r="2103">
          <cell r="A2103" t="str">
            <v>黄冈奥康兴汇影城</v>
          </cell>
          <cell r="B2103" t="str">
            <v>黄冈奥康兴汇影城</v>
          </cell>
          <cell r="C2103" t="str">
            <v>黄冈奥康兴汇影城</v>
          </cell>
        </row>
        <row r="2104">
          <cell r="A2104" t="str">
            <v>桓台全球通影城</v>
          </cell>
          <cell r="B2104" t="str">
            <v>桓台全球通影城</v>
          </cell>
          <cell r="C2104" t="str">
            <v>桓台全球通影城</v>
          </cell>
        </row>
        <row r="2105">
          <cell r="A2105" t="str">
            <v>环艺天河影城</v>
          </cell>
          <cell r="B2105" t="str">
            <v>环艺天河影城</v>
          </cell>
          <cell r="C2105" t="str">
            <v>环艺天河影城</v>
          </cell>
        </row>
        <row r="2106">
          <cell r="A2106" t="str">
            <v>环艺天河影城</v>
          </cell>
          <cell r="B2106" t="str">
            <v>环艺天河影城</v>
          </cell>
          <cell r="C2106" t="str">
            <v>环艺天河影城</v>
          </cell>
        </row>
        <row r="2107">
          <cell r="A2107" t="str">
            <v>环艺天河影城</v>
          </cell>
          <cell r="B2107" t="str">
            <v>环艺天河影城</v>
          </cell>
          <cell r="C2107" t="str">
            <v>环艺天河影城</v>
          </cell>
        </row>
        <row r="2108">
          <cell r="A2108" t="str">
            <v>环艺天河影城</v>
          </cell>
          <cell r="B2108" t="str">
            <v>环艺天河影城</v>
          </cell>
          <cell r="C2108" t="str">
            <v>环艺天河影城</v>
          </cell>
        </row>
        <row r="2109">
          <cell r="A2109" t="str">
            <v>环星影院新安店(原新安影剧院)</v>
          </cell>
          <cell r="B2109" t="str">
            <v>环星影院新安店(原新安影剧院)</v>
          </cell>
          <cell r="C2109" t="str">
            <v>环星影院新安店(原新安影剧院)</v>
          </cell>
        </row>
        <row r="2110">
          <cell r="A2110" t="str">
            <v>淮安中影国际影城</v>
          </cell>
          <cell r="B2110" t="str">
            <v>淮安中影国际影城</v>
          </cell>
          <cell r="C2110" t="str">
            <v>淮安中影国际影城</v>
          </cell>
        </row>
        <row r="2111">
          <cell r="A2111" t="str">
            <v>淮安万达国际影城</v>
          </cell>
          <cell r="B2111" t="str">
            <v>淮安万达电影城</v>
          </cell>
          <cell r="C2111" t="str">
            <v>淮安万达电影城</v>
          </cell>
        </row>
        <row r="2112">
          <cell r="A2112" t="str">
            <v>淮安万达国际影城</v>
          </cell>
          <cell r="B2112" t="str">
            <v>淮安万达电影城</v>
          </cell>
          <cell r="C2112" t="str">
            <v>淮安万达电影城</v>
          </cell>
        </row>
        <row r="2113">
          <cell r="A2113" t="str">
            <v>淮安万达国际影城</v>
          </cell>
          <cell r="B2113" t="str">
            <v>淮安万达电影城</v>
          </cell>
          <cell r="C2113" t="str">
            <v>淮安万达电影城</v>
          </cell>
        </row>
        <row r="2114">
          <cell r="A2114" t="str">
            <v>淮安万达国际影城</v>
          </cell>
          <cell r="B2114" t="str">
            <v>淮安万达电影城</v>
          </cell>
          <cell r="C2114" t="str">
            <v>淮安万达电影城</v>
          </cell>
        </row>
        <row r="2115">
          <cell r="A2115" t="str">
            <v>淮安万达国际影城</v>
          </cell>
          <cell r="B2115" t="str">
            <v>淮安万达电影城</v>
          </cell>
          <cell r="C2115" t="str">
            <v>淮安万达电影城</v>
          </cell>
        </row>
        <row r="2116">
          <cell r="A2116" t="str">
            <v>淮安万达国际影城</v>
          </cell>
          <cell r="B2116" t="str">
            <v>淮安万达电影城</v>
          </cell>
          <cell r="C2116" t="str">
            <v>淮安万达电影城</v>
          </cell>
        </row>
        <row r="2117">
          <cell r="A2117" t="str">
            <v>淮安万达国际影城</v>
          </cell>
          <cell r="B2117" t="str">
            <v>淮安万达电影城</v>
          </cell>
          <cell r="C2117" t="str">
            <v>淮安万达电影城</v>
          </cell>
        </row>
        <row r="2118">
          <cell r="A2118" t="str">
            <v>淮安人民大会堂</v>
          </cell>
          <cell r="B2118" t="str">
            <v>淮安人民大会堂</v>
          </cell>
          <cell r="C2118" t="str">
            <v>淮安人民大会堂</v>
          </cell>
        </row>
        <row r="2119">
          <cell r="A2119" t="str">
            <v>淮安清江影城</v>
          </cell>
          <cell r="B2119" t="str">
            <v>淮安清江影城</v>
          </cell>
          <cell r="C2119" t="str">
            <v>淮安清江影城</v>
          </cell>
        </row>
        <row r="2120">
          <cell r="A2120" t="str">
            <v>怀柔会议中心</v>
          </cell>
          <cell r="B2120" t="str">
            <v>怀柔会议中心</v>
          </cell>
          <cell r="C2120" t="str">
            <v>怀柔会议中心</v>
          </cell>
        </row>
        <row r="2121">
          <cell r="A2121" t="str">
            <v>怀化市正宇琼天电影城</v>
          </cell>
          <cell r="B2121" t="str">
            <v>怀化市正宇琼天电影城</v>
          </cell>
          <cell r="C2121" t="str">
            <v>怀化市正宇琼天电影城</v>
          </cell>
        </row>
        <row r="2122">
          <cell r="A2122" t="str">
            <v>桦甸市人民剧场</v>
          </cell>
          <cell r="B2122" t="str">
            <v>桦甸市人民剧场</v>
          </cell>
          <cell r="C2122" t="str">
            <v>桦甸市人民剧场</v>
          </cell>
        </row>
        <row r="2123">
          <cell r="A2123" t="str">
            <v>滑县奥斯卡浩创电影城</v>
          </cell>
          <cell r="B2123" t="str">
            <v>滑县奥斯卡浩创电影城</v>
          </cell>
          <cell r="C2123" t="str">
            <v>滑县奥斯卡浩创电影城</v>
          </cell>
        </row>
        <row r="2124">
          <cell r="A2124" t="str">
            <v>华谊兄弟影院(黄陂广场店)</v>
          </cell>
          <cell r="B2124" t="str">
            <v>华谊兄弟影院(黄陂广场店)</v>
          </cell>
          <cell r="C2124" t="str">
            <v>华谊兄弟影院(黄陂广场店)</v>
          </cell>
        </row>
        <row r="2125">
          <cell r="A2125" t="str">
            <v>华谊兄弟金源不夜城影院</v>
          </cell>
          <cell r="B2125" t="str">
            <v>华谊兄弟金源不夜城影院</v>
          </cell>
          <cell r="C2125" t="str">
            <v>华谊兄弟金源不夜城影院</v>
          </cell>
        </row>
        <row r="2126">
          <cell r="A2126" t="str">
            <v>华谊兄弟金源不夜城影院</v>
          </cell>
          <cell r="B2126" t="str">
            <v>华谊兄弟金源不夜城影院</v>
          </cell>
          <cell r="C2126" t="str">
            <v>华谊兄弟金源不夜城影院</v>
          </cell>
        </row>
        <row r="2127">
          <cell r="A2127" t="str">
            <v>华谊兄弟合肥影院(滨湖店)</v>
          </cell>
          <cell r="B2127" t="str">
            <v>华谊兄弟合肥影院(滨湖店)</v>
          </cell>
          <cell r="C2127" t="str">
            <v>华谊兄弟合肥影院(滨湖店)</v>
          </cell>
        </row>
        <row r="2128">
          <cell r="A2128" t="str">
            <v>华夏星火国际影城(颐高店)</v>
          </cell>
          <cell r="B2128" t="str">
            <v>华夏星火国际影城(颐高店)</v>
          </cell>
          <cell r="C2128" t="str">
            <v>华夏星火国际影城(颐高店)</v>
          </cell>
        </row>
        <row r="2129">
          <cell r="A2129" t="str">
            <v>华夏太古影城</v>
          </cell>
          <cell r="B2129" t="str">
            <v>华夏太古影城</v>
          </cell>
          <cell r="C2129" t="str">
            <v>华夏太古影城</v>
          </cell>
        </row>
        <row r="2130">
          <cell r="A2130" t="str">
            <v>华夏太古影城</v>
          </cell>
          <cell r="B2130" t="str">
            <v>华夏太古影城</v>
          </cell>
          <cell r="C2130" t="str">
            <v>华夏太古影城</v>
          </cell>
        </row>
        <row r="2131">
          <cell r="A2131" t="str">
            <v>华大重庆龙湖影院</v>
          </cell>
          <cell r="B2131" t="str">
            <v>华大重庆龙湖影院</v>
          </cell>
          <cell r="C2131" t="str">
            <v>华大重庆龙湖影院</v>
          </cell>
        </row>
        <row r="2132">
          <cell r="A2132" t="str">
            <v>华臣影城(安盛店)</v>
          </cell>
          <cell r="B2132" t="str">
            <v>华臣影城(安盛店)</v>
          </cell>
          <cell r="C2132" t="str">
            <v>华臣影城(安盛店)</v>
          </cell>
        </row>
        <row r="2133">
          <cell r="A2133" t="str">
            <v>华臣影城(安盛店)</v>
          </cell>
          <cell r="B2133" t="str">
            <v>大连华臣影城(安盛店)</v>
          </cell>
          <cell r="C2133" t="str">
            <v>华臣影城(安盛店)</v>
          </cell>
        </row>
        <row r="2134">
          <cell r="A2134" t="str">
            <v>沪西电影院</v>
          </cell>
          <cell r="B2134" t="str">
            <v>沪西电影院</v>
          </cell>
          <cell r="C2134" t="str">
            <v>沪西电影院</v>
          </cell>
        </row>
        <row r="2135">
          <cell r="A2135" t="str">
            <v>湖州浙北影城</v>
          </cell>
          <cell r="B2135" t="str">
            <v>湖州浙北影城</v>
          </cell>
          <cell r="C2135" t="str">
            <v>湖州浙北影城</v>
          </cell>
        </row>
        <row r="2136">
          <cell r="A2136" t="str">
            <v>湖州银都时代电影大世界</v>
          </cell>
          <cell r="B2136" t="str">
            <v>湖州银都时代电影大世界</v>
          </cell>
          <cell r="C2136" t="str">
            <v>湖州银都时代电影大世界</v>
          </cell>
        </row>
        <row r="2137">
          <cell r="A2137" t="str">
            <v>湖州银都时代电影大世界</v>
          </cell>
          <cell r="B2137" t="str">
            <v>湖州银都时代电影大世界</v>
          </cell>
          <cell r="C2137" t="str">
            <v>湖州银都时代电影大世界</v>
          </cell>
        </row>
        <row r="2138">
          <cell r="A2138" t="str">
            <v>湖州银都时代电影大世界</v>
          </cell>
          <cell r="B2138" t="str">
            <v>湖州银都时代电影大世界</v>
          </cell>
          <cell r="C2138" t="str">
            <v>湖州银都时代电影大世界</v>
          </cell>
        </row>
        <row r="2139">
          <cell r="A2139" t="str">
            <v>湖州银都时代电影大世界</v>
          </cell>
          <cell r="B2139" t="str">
            <v>湖州银都时代电影大世界</v>
          </cell>
          <cell r="C2139" t="str">
            <v>湖州银都时代电影大世界</v>
          </cell>
        </row>
        <row r="2140">
          <cell r="A2140" t="str">
            <v>湖州银都时代电影大世界</v>
          </cell>
          <cell r="B2140" t="str">
            <v>湖州银都时代电影大世界</v>
          </cell>
          <cell r="C2140" t="str">
            <v>湖州银都时代电影大世界</v>
          </cell>
        </row>
        <row r="2141">
          <cell r="A2141" t="str">
            <v>湖州嘉源影城</v>
          </cell>
          <cell r="B2141" t="str">
            <v>湖州嘉源影城</v>
          </cell>
          <cell r="C2141" t="str">
            <v>湖州嘉源影城</v>
          </cell>
        </row>
        <row r="2142">
          <cell r="A2142" t="str">
            <v>湖南株洲千金影城</v>
          </cell>
          <cell r="B2142" t="str">
            <v>湖南株洲千金影城</v>
          </cell>
          <cell r="C2142" t="str">
            <v>湖南株洲千金影城</v>
          </cell>
        </row>
        <row r="2143">
          <cell r="A2143" t="str">
            <v>湖南株洲千金影城</v>
          </cell>
          <cell r="B2143" t="str">
            <v>湖南株洲千金影城</v>
          </cell>
          <cell r="C2143" t="str">
            <v>湖南株洲千金影城</v>
          </cell>
        </row>
        <row r="2144">
          <cell r="A2144" t="str">
            <v>湖南株洲千金影城</v>
          </cell>
          <cell r="B2144" t="str">
            <v>湖南株洲千金影城</v>
          </cell>
          <cell r="C2144" t="str">
            <v>湖南株洲千金影城</v>
          </cell>
        </row>
        <row r="2145">
          <cell r="A2145" t="str">
            <v>湖南株洲千金影城</v>
          </cell>
          <cell r="B2145" t="str">
            <v>湖南株洲千金影城</v>
          </cell>
          <cell r="C2145" t="str">
            <v>湖南株洲千金影城</v>
          </cell>
        </row>
        <row r="2146">
          <cell r="A2146" t="str">
            <v>湖南株洲千金影城</v>
          </cell>
          <cell r="B2146" t="str">
            <v>湖南株洲千金影城</v>
          </cell>
          <cell r="C2146" t="str">
            <v>湖南株洲千金影城</v>
          </cell>
        </row>
        <row r="2147">
          <cell r="A2147" t="str">
            <v>湖南株洲千金影城</v>
          </cell>
          <cell r="B2147" t="str">
            <v>湖南株洲千金影城</v>
          </cell>
          <cell r="C2147" t="str">
            <v>湖南株洲千金影城</v>
          </cell>
        </row>
        <row r="2148">
          <cell r="A2148" t="str">
            <v>湖南岳阳汇泽影城</v>
          </cell>
          <cell r="B2148" t="str">
            <v>湖南岳阳汇泽影城</v>
          </cell>
          <cell r="C2148" t="str">
            <v>湖南岳阳汇泽影城</v>
          </cell>
        </row>
        <row r="2149">
          <cell r="A2149" t="str">
            <v>湖南省岳阳市汨罗市帝豪影城</v>
          </cell>
          <cell r="B2149" t="str">
            <v>湖南省岳阳市汨罗市帝豪影城</v>
          </cell>
          <cell r="C2149" t="str">
            <v>湖南省岳阳市汨罗市帝豪影城</v>
          </cell>
        </row>
        <row r="2150">
          <cell r="A2150" t="str">
            <v>湖南常德水星楼</v>
          </cell>
          <cell r="B2150" t="str">
            <v>湖南常德水星楼</v>
          </cell>
          <cell r="C2150" t="str">
            <v>湖南常德水星楼</v>
          </cell>
        </row>
        <row r="2151">
          <cell r="A2151" t="str">
            <v>湖北银兴艺术影城</v>
          </cell>
          <cell r="B2151" t="str">
            <v>湖北银兴艺术影城</v>
          </cell>
          <cell r="C2151" t="str">
            <v>湖北银兴艺术影城</v>
          </cell>
        </row>
        <row r="2152">
          <cell r="A2152" t="str">
            <v>湖北宜昌解放影城</v>
          </cell>
          <cell r="B2152" t="str">
            <v>湖北宜昌解放影城</v>
          </cell>
          <cell r="C2152" t="str">
            <v>湖北宜昌解放影城</v>
          </cell>
        </row>
        <row r="2153">
          <cell r="A2153" t="str">
            <v>湖北亚贸兴汇影城</v>
          </cell>
          <cell r="B2153" t="str">
            <v>湖北亚贸兴汇影城</v>
          </cell>
          <cell r="C2153" t="str">
            <v>湖北亚贸兴汇影城</v>
          </cell>
        </row>
        <row r="2154">
          <cell r="A2154" t="str">
            <v>湖北亚贸兴汇影城</v>
          </cell>
          <cell r="B2154" t="str">
            <v>湖北亚贸兴汇影城</v>
          </cell>
          <cell r="C2154" t="str">
            <v>湖北亚贸兴汇影城</v>
          </cell>
        </row>
        <row r="2155">
          <cell r="A2155" t="str">
            <v>湖北亚贸兴汇影城</v>
          </cell>
          <cell r="B2155" t="str">
            <v>湖北亚贸兴汇影城</v>
          </cell>
          <cell r="C2155" t="str">
            <v>湖北亚贸兴汇影城</v>
          </cell>
        </row>
        <row r="2156">
          <cell r="A2156" t="str">
            <v>湖北亚贸兴汇影城</v>
          </cell>
          <cell r="B2156" t="str">
            <v>湖北亚贸兴汇影城</v>
          </cell>
          <cell r="C2156" t="str">
            <v>湖北亚贸兴汇影城</v>
          </cell>
        </row>
        <row r="2157">
          <cell r="A2157" t="str">
            <v>湖北亚贸兴汇影城</v>
          </cell>
          <cell r="B2157" t="str">
            <v>湖北亚贸兴汇影城</v>
          </cell>
          <cell r="C2157" t="str">
            <v>湖北亚贸兴汇影城</v>
          </cell>
        </row>
        <row r="2158">
          <cell r="A2158" t="str">
            <v>湖北亚贸兴汇影城</v>
          </cell>
          <cell r="B2158" t="str">
            <v>湖北亚贸兴汇影城</v>
          </cell>
          <cell r="C2158" t="str">
            <v>湖北亚贸兴汇影城</v>
          </cell>
        </row>
        <row r="2159">
          <cell r="A2159" t="str">
            <v>湖北亚贸兴汇影城</v>
          </cell>
          <cell r="B2159" t="str">
            <v>湖北亚贸兴汇影城</v>
          </cell>
          <cell r="C2159" t="str">
            <v>湖北亚贸兴汇影城</v>
          </cell>
        </row>
        <row r="2160">
          <cell r="A2160" t="str">
            <v>湖北鑫乐银兴影城</v>
          </cell>
          <cell r="B2160" t="str">
            <v>湖北鑫乐银兴影城</v>
          </cell>
          <cell r="C2160" t="str">
            <v>湖北鑫乐银兴影城</v>
          </cell>
        </row>
        <row r="2161">
          <cell r="A2161" t="str">
            <v>湖北剧院银兴电影城</v>
          </cell>
          <cell r="B2161" t="str">
            <v>湖北剧院银兴电影城</v>
          </cell>
          <cell r="C2161" t="str">
            <v>湖北剧院银兴电影城</v>
          </cell>
        </row>
        <row r="2162">
          <cell r="A2162" t="str">
            <v>湖北黄冈市罗田县电影院</v>
          </cell>
          <cell r="B2162" t="str">
            <v>湖北黄冈市罗田县电影院</v>
          </cell>
          <cell r="C2162" t="str">
            <v>湖北黄冈市罗田县电影院</v>
          </cell>
        </row>
        <row r="2163">
          <cell r="A2163" t="str">
            <v>葫芦岛新东北影城</v>
          </cell>
          <cell r="B2163" t="str">
            <v>葫芦岛新东北影城</v>
          </cell>
          <cell r="C2163" t="str">
            <v>葫芦岛新东北影城</v>
          </cell>
        </row>
        <row r="2164">
          <cell r="A2164" t="str">
            <v>呼市内蒙电影制片厂标准放映厅</v>
          </cell>
          <cell r="B2164" t="str">
            <v>呼市内蒙电影制片厂标准放映厅</v>
          </cell>
          <cell r="C2164" t="str">
            <v>呼市内蒙电影制片厂标准放映厅</v>
          </cell>
        </row>
        <row r="2165">
          <cell r="A2165" t="str">
            <v>呼和浩特星美国际影城(原新港电影城)</v>
          </cell>
          <cell r="B2165" t="str">
            <v>呼和浩特星美国际影城(原新港电影城)</v>
          </cell>
          <cell r="C2165" t="str">
            <v>呼和浩特星美国际影城(原新港电影城)</v>
          </cell>
        </row>
        <row r="2166">
          <cell r="A2166" t="str">
            <v>呼和浩特星美国际影城(原新港电影城)</v>
          </cell>
          <cell r="B2166" t="str">
            <v>呼和浩特星美国际影城(原新港电影城)</v>
          </cell>
          <cell r="C2166" t="str">
            <v>呼和浩特星美国际影城(原新港电影城)</v>
          </cell>
        </row>
        <row r="2167">
          <cell r="A2167" t="str">
            <v>呼和浩特星美国际影城(原新港电影城)</v>
          </cell>
          <cell r="B2167" t="str">
            <v>呼和浩特星美国际影城(原新港电影城)</v>
          </cell>
          <cell r="C2167" t="str">
            <v>呼和浩特星美国际影城(原新港电影城)</v>
          </cell>
        </row>
        <row r="2168">
          <cell r="A2168" t="str">
            <v>呼和浩特万达国际影城(维多利店)</v>
          </cell>
          <cell r="B2168" t="str">
            <v>呼和浩特万达电影城(维多利店)</v>
          </cell>
          <cell r="C2168" t="str">
            <v>呼和浩特万达电影城(维多利店)</v>
          </cell>
        </row>
        <row r="2169">
          <cell r="A2169" t="str">
            <v>呼和浩特万达国际影城(维多利店)</v>
          </cell>
          <cell r="B2169" t="str">
            <v>呼和浩特万达电影城(维多利店)</v>
          </cell>
          <cell r="C2169" t="str">
            <v>呼和浩特万达电影城(维多利店)</v>
          </cell>
        </row>
        <row r="2170">
          <cell r="A2170" t="str">
            <v>呼和浩特万达国际影城(维多利店)</v>
          </cell>
          <cell r="B2170" t="str">
            <v>呼和浩特万达电影城(维多利店)</v>
          </cell>
          <cell r="C2170" t="str">
            <v>呼和浩特万达电影城(维多利店)</v>
          </cell>
        </row>
        <row r="2171">
          <cell r="A2171" t="str">
            <v>呼和浩特万达国际影城(维多利店)</v>
          </cell>
          <cell r="B2171" t="str">
            <v>呼和浩特万达电影城(维多利店)</v>
          </cell>
          <cell r="C2171" t="str">
            <v>呼和浩特万达电影城(维多利店)</v>
          </cell>
        </row>
        <row r="2172">
          <cell r="A2172" t="str">
            <v>呼和浩特万达国际影城(东街店)</v>
          </cell>
          <cell r="B2172" t="str">
            <v>呼和浩特万达电影城(东街店)</v>
          </cell>
          <cell r="C2172" t="str">
            <v>呼和浩特万达电影城(东街店)</v>
          </cell>
        </row>
        <row r="2173">
          <cell r="A2173" t="str">
            <v>呼和浩特万达国际影城(东街店)</v>
          </cell>
          <cell r="B2173" t="str">
            <v>呼和浩特万达电影城(东街店)</v>
          </cell>
          <cell r="C2173" t="str">
            <v>呼和浩特万达电影城(东街店)</v>
          </cell>
        </row>
        <row r="2174">
          <cell r="A2174" t="str">
            <v>呼和浩特万达国际影城(东街店)</v>
          </cell>
          <cell r="B2174" t="str">
            <v>呼和浩特万达电影城(东街店)</v>
          </cell>
          <cell r="C2174" t="str">
            <v>呼和浩特万达电影城(东街店)</v>
          </cell>
        </row>
        <row r="2175">
          <cell r="A2175" t="str">
            <v>呼和浩特万达国际影城(东街店)</v>
          </cell>
          <cell r="B2175" t="str">
            <v>呼和浩特万达电影城(东街店)</v>
          </cell>
          <cell r="C2175" t="str">
            <v>呼和浩特万达电影城(东街店)</v>
          </cell>
        </row>
        <row r="2176">
          <cell r="A2176" t="str">
            <v>呼和浩特万达国际影城(东街店)</v>
          </cell>
          <cell r="B2176" t="str">
            <v>呼和浩特万达电影城(东街店)</v>
          </cell>
          <cell r="C2176" t="str">
            <v>呼和浩特万达电影城(东街店)</v>
          </cell>
        </row>
        <row r="2177">
          <cell r="A2177" t="str">
            <v>呼和浩特万达国际影城(东街店)</v>
          </cell>
          <cell r="B2177" t="str">
            <v>呼和浩特万达电影城(东街店)</v>
          </cell>
          <cell r="C2177" t="str">
            <v>呼和浩特万达电影城(东街店)</v>
          </cell>
        </row>
        <row r="2178">
          <cell r="A2178" t="str">
            <v>呼和浩特市环球数字影院</v>
          </cell>
          <cell r="B2178" t="str">
            <v>呼和浩特市环球数字影院</v>
          </cell>
          <cell r="C2178" t="str">
            <v>呼和浩特市环球数字影院</v>
          </cell>
        </row>
        <row r="2179">
          <cell r="A2179" t="str">
            <v>呼和浩特市横店影视电影城</v>
          </cell>
          <cell r="B2179" t="str">
            <v>呼和浩特市横店影视电影城</v>
          </cell>
          <cell r="C2179" t="str">
            <v>呼和浩特市横店影视电影城</v>
          </cell>
        </row>
        <row r="2180">
          <cell r="A2180" t="str">
            <v>呼和浩特市横店影视电影城</v>
          </cell>
          <cell r="B2180" t="str">
            <v>呼和浩特市横店影视电影城</v>
          </cell>
          <cell r="C2180" t="str">
            <v>呼和浩特市横店影视电影城</v>
          </cell>
        </row>
        <row r="2181">
          <cell r="A2181" t="str">
            <v>呼和浩特市横店影视电影城</v>
          </cell>
          <cell r="B2181" t="str">
            <v>呼和浩特市横店影视电影城</v>
          </cell>
          <cell r="C2181" t="str">
            <v>呼和浩特市横店影视电影城</v>
          </cell>
        </row>
        <row r="2182">
          <cell r="A2182" t="str">
            <v>呼和浩特金逸国际影城(嘉茂店)</v>
          </cell>
          <cell r="B2182" t="str">
            <v>呼和浩特金逸国际影城(嘉茂店)</v>
          </cell>
          <cell r="C2182" t="str">
            <v>呼和浩特金逸国际影城(嘉茂店)</v>
          </cell>
        </row>
        <row r="2183">
          <cell r="A2183" t="str">
            <v>侯马九州影城</v>
          </cell>
          <cell r="B2183" t="str">
            <v>侯马九州影城</v>
          </cell>
          <cell r="C2183" t="str">
            <v>侯马九州影城</v>
          </cell>
        </row>
        <row r="2184">
          <cell r="A2184" t="str">
            <v>洪山礼堂银兴电影城</v>
          </cell>
          <cell r="B2184" t="str">
            <v>洪山礼堂银兴电影城</v>
          </cell>
          <cell r="C2184" t="str">
            <v>洪山礼堂银兴电影城</v>
          </cell>
        </row>
        <row r="2185">
          <cell r="A2185" t="str">
            <v>洪湖市电影院</v>
          </cell>
          <cell r="B2185" t="str">
            <v>洪湖市电影院</v>
          </cell>
          <cell r="C2185" t="str">
            <v>洪湖市电影院</v>
          </cell>
        </row>
        <row r="2186">
          <cell r="A2186" t="str">
            <v>虹口工人俱乐部</v>
          </cell>
          <cell r="B2186" t="str">
            <v>虹口工人俱乐部</v>
          </cell>
          <cell r="C2186" t="str">
            <v>虹口工人俱乐部</v>
          </cell>
        </row>
        <row r="2187">
          <cell r="A2187" t="str">
            <v>红旗影业超洋影院</v>
          </cell>
          <cell r="B2187" t="str">
            <v>红旗影业超洋影院</v>
          </cell>
          <cell r="C2187" t="str">
            <v>红旗影业超洋影院</v>
          </cell>
        </row>
        <row r="2188">
          <cell r="A2188" t="str">
            <v>红旗电影大世界</v>
          </cell>
          <cell r="B2188" t="str">
            <v>红旗电影大世界</v>
          </cell>
          <cell r="C2188" t="str">
            <v>红旗电影大世界</v>
          </cell>
        </row>
        <row r="2189">
          <cell r="A2189" t="str">
            <v>红蓝紫电影城</v>
          </cell>
          <cell r="B2189" t="str">
            <v>红蓝紫电影城</v>
          </cell>
          <cell r="C2189" t="str">
            <v>红蓝紫电影城</v>
          </cell>
        </row>
        <row r="2190">
          <cell r="A2190" t="str">
            <v>衡阳美达影城</v>
          </cell>
          <cell r="B2190" t="str">
            <v>衡阳美达影城</v>
          </cell>
          <cell r="C2190" t="str">
            <v>衡阳美达影城</v>
          </cell>
        </row>
        <row r="2191">
          <cell r="A2191" t="str">
            <v>衡阳进步红色电影院</v>
          </cell>
          <cell r="B2191" t="str">
            <v>衡阳进步红色电影院</v>
          </cell>
          <cell r="C2191" t="str">
            <v>衡阳进步红色电影院</v>
          </cell>
        </row>
        <row r="2192">
          <cell r="A2192" t="str">
            <v>衡阳广电中心电影院</v>
          </cell>
          <cell r="B2192" t="str">
            <v>衡阳广电中心电影院</v>
          </cell>
          <cell r="C2192" t="str">
            <v>衡阳广电中心电影院</v>
          </cell>
        </row>
        <row r="2193">
          <cell r="A2193" t="str">
            <v>衡水市天翼电影院</v>
          </cell>
          <cell r="B2193" t="str">
            <v>衡水市天翼电影院</v>
          </cell>
          <cell r="C2193" t="str">
            <v>衡水市天翼电影院</v>
          </cell>
        </row>
        <row r="2194">
          <cell r="A2194" t="str">
            <v>横县电影院</v>
          </cell>
          <cell r="B2194" t="str">
            <v>横县电影院</v>
          </cell>
          <cell r="C2194" t="str">
            <v>横县电影院</v>
          </cell>
        </row>
        <row r="2195">
          <cell r="A2195" t="str">
            <v>横店影视·夏飞3D影城</v>
          </cell>
          <cell r="B2195" t="str">
            <v>横店影视·夏飞3D影城</v>
          </cell>
          <cell r="C2195" t="str">
            <v>横店影视·夏飞3D影城</v>
          </cell>
        </row>
        <row r="2196">
          <cell r="A2196" t="str">
            <v>黑龙江省牡丹江九天环球影城</v>
          </cell>
          <cell r="B2196" t="str">
            <v>黑龙江省牡丹江九天环球影城</v>
          </cell>
          <cell r="C2196" t="str">
            <v>黑龙江省牡丹江九天环球影城</v>
          </cell>
        </row>
        <row r="2197">
          <cell r="A2197" t="str">
            <v>黑龙江虎林市电影院</v>
          </cell>
          <cell r="B2197" t="str">
            <v>黑龙江虎林市电影院</v>
          </cell>
          <cell r="C2197" t="str">
            <v>黑龙江虎林市电影院</v>
          </cell>
        </row>
        <row r="2198">
          <cell r="A2198" t="str">
            <v>鹤岗嘉纳影城</v>
          </cell>
          <cell r="B2198" t="str">
            <v>鹤岗嘉纳影城</v>
          </cell>
          <cell r="C2198" t="str">
            <v>鹤岗嘉纳影城</v>
          </cell>
        </row>
        <row r="2199">
          <cell r="A2199" t="str">
            <v>鹤壁中影星美</v>
          </cell>
          <cell r="B2199" t="str">
            <v>鹤壁中影星美</v>
          </cell>
          <cell r="C2199" t="str">
            <v>鹤壁中影星美</v>
          </cell>
        </row>
        <row r="2200">
          <cell r="A2200" t="str">
            <v>鹤壁影视城山城影院</v>
          </cell>
          <cell r="B2200" t="str">
            <v>鹤壁影视城山城影院</v>
          </cell>
          <cell r="C2200" t="str">
            <v>鹤壁影视城山城影院</v>
          </cell>
        </row>
        <row r="2201">
          <cell r="A2201" t="str">
            <v>菏泽新世纪电影城</v>
          </cell>
          <cell r="B2201" t="str">
            <v>菏泽新世纪电影城</v>
          </cell>
          <cell r="C2201" t="str">
            <v>菏泽新世纪电影城</v>
          </cell>
        </row>
        <row r="2202">
          <cell r="A2202" t="str">
            <v>菏泽横店电影城</v>
          </cell>
          <cell r="B2202" t="str">
            <v>菏泽横店影视电影城</v>
          </cell>
          <cell r="C2202" t="str">
            <v>菏泽横店影视电影城</v>
          </cell>
        </row>
        <row r="2203">
          <cell r="A2203" t="str">
            <v>河南中州影剧院</v>
          </cell>
          <cell r="B2203" t="str">
            <v>河南中州影剧院</v>
          </cell>
          <cell r="C2203" t="str">
            <v>河南中州影剧院</v>
          </cell>
        </row>
        <row r="2204">
          <cell r="A2204" t="str">
            <v>河南省濮阳市金逸国际影城</v>
          </cell>
          <cell r="B2204" t="str">
            <v>河南省濮阳市金逸国际影城</v>
          </cell>
          <cell r="C2204" t="str">
            <v>河南省濮阳市金逸国际影城</v>
          </cell>
        </row>
        <row r="2205">
          <cell r="A2205" t="str">
            <v>河南省平舆县华纳国际影城</v>
          </cell>
          <cell r="B2205" t="str">
            <v>河南省平舆县华纳国际影城</v>
          </cell>
          <cell r="C2205" t="str">
            <v>河南省平舆县华纳国际影城</v>
          </cell>
        </row>
        <row r="2206">
          <cell r="A2206" t="str">
            <v>河南三门峡黄河影城</v>
          </cell>
          <cell r="B2206" t="str">
            <v>河南三门峡黄河影城</v>
          </cell>
          <cell r="C2206" t="str">
            <v>河南三门峡黄河影城</v>
          </cell>
        </row>
        <row r="2207">
          <cell r="A2207" t="str">
            <v>河南人民会堂影城</v>
          </cell>
          <cell r="B2207" t="str">
            <v>河南人民会堂影城</v>
          </cell>
          <cell r="C2207" t="str">
            <v>河南人民会堂影城</v>
          </cell>
        </row>
        <row r="2208">
          <cell r="A2208" t="str">
            <v>河北省衡水市饶阳县群艺电影院</v>
          </cell>
          <cell r="B2208" t="str">
            <v>河北省衡水市饶阳县群艺电影院</v>
          </cell>
          <cell r="C2208" t="str">
            <v>河北省衡水市饶阳县群艺电影院</v>
          </cell>
        </row>
        <row r="2209">
          <cell r="A2209" t="str">
            <v>河北省泊头市电影院</v>
          </cell>
          <cell r="B2209" t="str">
            <v>河北省泊头市电影院</v>
          </cell>
          <cell r="C2209" t="str">
            <v>河北省泊头市电影院</v>
          </cell>
        </row>
        <row r="2210">
          <cell r="A2210" t="str">
            <v>河北省保定市易县现代电影院</v>
          </cell>
          <cell r="B2210" t="str">
            <v>河北省保定市易县现代电影院</v>
          </cell>
          <cell r="C2210" t="str">
            <v>河北省保定市易县现代电影院</v>
          </cell>
        </row>
        <row r="2211">
          <cell r="A2211" t="str">
            <v>河北邯郸新世纪电影城</v>
          </cell>
          <cell r="B2211" t="str">
            <v>河北邯郸新世纪电影城</v>
          </cell>
          <cell r="C2211" t="str">
            <v>河北邯郸新世纪电影城</v>
          </cell>
        </row>
        <row r="2212">
          <cell r="A2212" t="str">
            <v>河北邯郸新世纪电影城</v>
          </cell>
          <cell r="B2212" t="str">
            <v>河北邯郸新世纪电影城</v>
          </cell>
          <cell r="C2212" t="str">
            <v>河北邯郸新世纪电影城</v>
          </cell>
        </row>
        <row r="2213">
          <cell r="A2213" t="str">
            <v>河北邯郸新世纪电影城</v>
          </cell>
          <cell r="B2213" t="str">
            <v>河北邯郸新世纪电影城</v>
          </cell>
          <cell r="C2213" t="str">
            <v>河北邯郸新世纪电影城</v>
          </cell>
        </row>
        <row r="2214">
          <cell r="A2214" t="str">
            <v>和平电影院</v>
          </cell>
          <cell r="B2214" t="str">
            <v>和平电影院</v>
          </cell>
          <cell r="C2214" t="str">
            <v>和平电影院</v>
          </cell>
        </row>
        <row r="2215">
          <cell r="A2215" t="str">
            <v>和贵·紫荆电影城</v>
          </cell>
          <cell r="B2215" t="str">
            <v>和贵·紫荆电影城</v>
          </cell>
          <cell r="C2215" t="str">
            <v>和贵·紫荆电影城</v>
          </cell>
        </row>
        <row r="2216">
          <cell r="A2216" t="str">
            <v>合肥左岸国际影城(原银河影城)</v>
          </cell>
          <cell r="B2216" t="str">
            <v>合肥左岸国际影城(原银河影城)</v>
          </cell>
          <cell r="C2216" t="str">
            <v>合肥左岸国际影城(原银河影城)</v>
          </cell>
        </row>
        <row r="2217">
          <cell r="A2217" t="str">
            <v>合肥左岸国际影城(原银河影城)</v>
          </cell>
          <cell r="B2217" t="str">
            <v>合肥左岸国际影城(原银河影城)</v>
          </cell>
          <cell r="C2217" t="str">
            <v>合肥左岸国际影城(原银河影城)</v>
          </cell>
        </row>
        <row r="2218">
          <cell r="A2218" t="str">
            <v>合肥左岸国际影城(原银河影城)</v>
          </cell>
          <cell r="B2218" t="str">
            <v>合肥左岸国际影城(原银河影城)</v>
          </cell>
          <cell r="C2218" t="str">
            <v>合肥左岸国际影城(原银河影城)</v>
          </cell>
        </row>
        <row r="2219">
          <cell r="A2219" t="str">
            <v>合肥左岸国际影城(原银河影城)</v>
          </cell>
          <cell r="B2219" t="str">
            <v>合肥左岸国际影城(原银河影城)</v>
          </cell>
          <cell r="C2219" t="str">
            <v>合肥左岸国际影城(原银河影城)</v>
          </cell>
        </row>
        <row r="2220">
          <cell r="A2220" t="str">
            <v>合肥长江剧院</v>
          </cell>
          <cell r="B2220" t="str">
            <v>合肥长江剧院</v>
          </cell>
          <cell r="C2220" t="str">
            <v>合肥长江剧院</v>
          </cell>
        </row>
        <row r="2221">
          <cell r="A2221" t="str">
            <v>合肥长江剧院</v>
          </cell>
          <cell r="B2221" t="str">
            <v>合肥长江剧院</v>
          </cell>
          <cell r="C2221" t="str">
            <v>合肥长江剧院</v>
          </cell>
        </row>
        <row r="2222">
          <cell r="A2222" t="str">
            <v>合肥万达国际影城</v>
          </cell>
          <cell r="B2222" t="str">
            <v>合肥万达电影城</v>
          </cell>
          <cell r="C2222" t="str">
            <v>合肥万达电影城</v>
          </cell>
        </row>
        <row r="2223">
          <cell r="A2223" t="str">
            <v>合肥万达国际影城</v>
          </cell>
          <cell r="B2223" t="str">
            <v>合肥万达电影城</v>
          </cell>
          <cell r="C2223" t="str">
            <v>合肥万达电影城</v>
          </cell>
        </row>
        <row r="2224">
          <cell r="A2224" t="str">
            <v>合肥万达国际影城</v>
          </cell>
          <cell r="B2224" t="str">
            <v>合肥万达电影城</v>
          </cell>
          <cell r="C2224" t="str">
            <v>合肥万达电影城</v>
          </cell>
        </row>
        <row r="2225">
          <cell r="A2225" t="str">
            <v>合肥万达国际影城</v>
          </cell>
          <cell r="B2225" t="str">
            <v>合肥万达电影城</v>
          </cell>
          <cell r="C2225" t="str">
            <v>合肥万达电影城</v>
          </cell>
        </row>
        <row r="2226">
          <cell r="A2226" t="str">
            <v>合肥万达国际影城</v>
          </cell>
          <cell r="B2226" t="str">
            <v>合肥万达电影城</v>
          </cell>
          <cell r="C2226" t="str">
            <v>合肥万达电影城</v>
          </cell>
        </row>
        <row r="2227">
          <cell r="A2227" t="str">
            <v>合肥万达国际影城</v>
          </cell>
          <cell r="B2227" t="str">
            <v>合肥万达电影城</v>
          </cell>
          <cell r="C2227" t="str">
            <v>合肥万达电影城</v>
          </cell>
        </row>
        <row r="2228">
          <cell r="A2228" t="str">
            <v>合肥万达国际影城</v>
          </cell>
          <cell r="B2228" t="str">
            <v>合肥万达电影城</v>
          </cell>
          <cell r="C2228" t="str">
            <v>合肥万达电影城</v>
          </cell>
        </row>
        <row r="2229">
          <cell r="A2229" t="str">
            <v>合肥人民影城</v>
          </cell>
          <cell r="B2229" t="str">
            <v>合肥人民影城</v>
          </cell>
          <cell r="C2229" t="str">
            <v>合肥人民影城</v>
          </cell>
        </row>
        <row r="2230">
          <cell r="A2230" t="str">
            <v>合肥嘉禾影城</v>
          </cell>
          <cell r="B2230" t="str">
            <v>合肥嘉禾影城</v>
          </cell>
          <cell r="C2230" t="str">
            <v>合肥嘉禾影城</v>
          </cell>
        </row>
        <row r="2231">
          <cell r="A2231" t="str">
            <v>杭州众安电影大世界</v>
          </cell>
          <cell r="B2231" t="str">
            <v>杭州众安电影大世界</v>
          </cell>
          <cell r="C2231" t="str">
            <v>杭州众安电影大世界</v>
          </cell>
        </row>
        <row r="2232">
          <cell r="A2232" t="str">
            <v>杭州众安电影大世界</v>
          </cell>
          <cell r="B2232" t="str">
            <v>杭州众安电影大世界</v>
          </cell>
          <cell r="C2232" t="str">
            <v>杭州众安电影大世界</v>
          </cell>
        </row>
        <row r="2233">
          <cell r="A2233" t="str">
            <v>杭州众安电影大世界</v>
          </cell>
          <cell r="B2233" t="str">
            <v>杭州众安电影大世界</v>
          </cell>
          <cell r="C2233" t="str">
            <v>杭州众安电影大世界</v>
          </cell>
        </row>
        <row r="2234">
          <cell r="A2234" t="str">
            <v>杭州众安电影大世界</v>
          </cell>
          <cell r="B2234" t="str">
            <v>杭州众安电影大世界</v>
          </cell>
          <cell r="C2234" t="str">
            <v>杭州众安电影大世界</v>
          </cell>
        </row>
        <row r="2235">
          <cell r="A2235" t="str">
            <v>杭州众安电影大世界</v>
          </cell>
          <cell r="B2235" t="str">
            <v>杭州众安电影大世界</v>
          </cell>
          <cell r="C2235" t="str">
            <v>杭州众安电影大世界</v>
          </cell>
        </row>
        <row r="2236">
          <cell r="A2236" t="str">
            <v>杭州众安电影大世界</v>
          </cell>
          <cell r="B2236" t="str">
            <v>杭州众安电影大世界</v>
          </cell>
          <cell r="C2236" t="str">
            <v>杭州众安电影大世界</v>
          </cell>
        </row>
        <row r="2237">
          <cell r="A2237" t="str">
            <v>杭州中影国际影城(星光大道店)</v>
          </cell>
          <cell r="B2237" t="str">
            <v>杭州中影国际影城(星光大道店)</v>
          </cell>
          <cell r="C2237" t="str">
            <v>杭州中影国际影城(星光大道店)</v>
          </cell>
        </row>
        <row r="2238">
          <cell r="A2238" t="str">
            <v>杭州中影国际影城(星光大道店)</v>
          </cell>
          <cell r="B2238" t="str">
            <v>杭州中影国际影城(星光大道店)</v>
          </cell>
          <cell r="C2238" t="str">
            <v>杭州中影国际影城(星光大道店)</v>
          </cell>
        </row>
        <row r="2239">
          <cell r="A2239" t="str">
            <v>杭州中影国际影城(星光大道店)</v>
          </cell>
          <cell r="B2239" t="str">
            <v>杭州中影国际影城(星光大道店)</v>
          </cell>
          <cell r="C2239" t="str">
            <v>杭州中影国际影城(星光大道店)</v>
          </cell>
        </row>
        <row r="2240">
          <cell r="A2240" t="str">
            <v>杭州中影国际影城(星光大道店)</v>
          </cell>
          <cell r="B2240" t="str">
            <v>杭州中影国际影城(星光大道店)</v>
          </cell>
          <cell r="C2240" t="str">
            <v>杭州中影国际影城(星光大道店)</v>
          </cell>
        </row>
        <row r="2241">
          <cell r="A2241" t="str">
            <v>杭州浙江新远国际影城</v>
          </cell>
          <cell r="B2241" t="str">
            <v>杭州浙江新远国际影城</v>
          </cell>
          <cell r="C2241" t="str">
            <v>杭州浙江新远国际影城</v>
          </cell>
        </row>
        <row r="2242">
          <cell r="A2242" t="str">
            <v>杭州浙江新远国际影城</v>
          </cell>
          <cell r="B2242" t="str">
            <v>杭州浙江新远国际影城</v>
          </cell>
          <cell r="C2242" t="str">
            <v>杭州浙江新远国际影城</v>
          </cell>
        </row>
        <row r="2243">
          <cell r="A2243" t="str">
            <v>杭州浙江新远国际影城</v>
          </cell>
          <cell r="B2243" t="str">
            <v>杭州浙江新远国际影城</v>
          </cell>
          <cell r="C2243" t="str">
            <v>杭州浙江新远国际影城</v>
          </cell>
        </row>
        <row r="2244">
          <cell r="A2244" t="str">
            <v>杭州浙江新远国际影城</v>
          </cell>
          <cell r="B2244" t="str">
            <v>杭州浙江新远国际影城</v>
          </cell>
          <cell r="C2244" t="str">
            <v>杭州浙江新远国际影城</v>
          </cell>
        </row>
        <row r="2245">
          <cell r="A2245" t="str">
            <v>杭州新世界影城</v>
          </cell>
          <cell r="B2245" t="str">
            <v>杭州新世界影城</v>
          </cell>
          <cell r="C2245" t="str">
            <v>杭州新世界影城</v>
          </cell>
        </row>
        <row r="2246">
          <cell r="A2246" t="str">
            <v>杭州新华影都</v>
          </cell>
          <cell r="B2246" t="str">
            <v>杭州新华影都</v>
          </cell>
          <cell r="C2246" t="str">
            <v>杭州新华影都</v>
          </cell>
        </row>
        <row r="2247">
          <cell r="A2247" t="str">
            <v>杭州西湖影院</v>
          </cell>
          <cell r="B2247" t="str">
            <v>杭州西湖影院</v>
          </cell>
          <cell r="C2247" t="str">
            <v>杭州西湖影院</v>
          </cell>
        </row>
        <row r="2248">
          <cell r="A2248" t="str">
            <v>杭州上影国际影城(沃尔玛店)</v>
          </cell>
          <cell r="B2248" t="str">
            <v>杭州上影国际影城(沃尔玛店)</v>
          </cell>
          <cell r="C2248" t="str">
            <v>杭州上影国际影城(沃尔玛店)</v>
          </cell>
        </row>
        <row r="2249">
          <cell r="A2249" t="str">
            <v>杭州卢米埃影城(庆春银泰店)</v>
          </cell>
          <cell r="B2249" t="str">
            <v>杭州卢米埃影城(庆春银泰店)</v>
          </cell>
          <cell r="C2249" t="str">
            <v>杭州卢米埃影城(庆春银泰店)</v>
          </cell>
        </row>
        <row r="2250">
          <cell r="A2250" t="str">
            <v>杭州卢米埃影城(庆春银泰店)</v>
          </cell>
          <cell r="B2250" t="str">
            <v>杭州卢米埃影城(庆春银泰店)</v>
          </cell>
          <cell r="C2250" t="str">
            <v>杭州卢米埃影城(庆春银泰店)</v>
          </cell>
        </row>
        <row r="2251">
          <cell r="A2251" t="str">
            <v>杭州卢米埃影城(庆春银泰店)</v>
          </cell>
          <cell r="B2251" t="str">
            <v>杭州卢米埃影城(庆春银泰店)</v>
          </cell>
          <cell r="C2251" t="str">
            <v>杭州卢米埃影城(庆春银泰店)</v>
          </cell>
        </row>
        <row r="2252">
          <cell r="A2252" t="str">
            <v>杭州卢米埃影城(庆春银泰店)</v>
          </cell>
          <cell r="B2252" t="str">
            <v>杭州卢米埃影城(庆春银泰店)</v>
          </cell>
          <cell r="C2252" t="str">
            <v>杭州卢米埃影城(庆春银泰店)</v>
          </cell>
        </row>
        <row r="2253">
          <cell r="A2253" t="str">
            <v>杭州近江电影大世界</v>
          </cell>
          <cell r="B2253" t="str">
            <v>杭州近江电影大世界</v>
          </cell>
          <cell r="C2253" t="str">
            <v>杭州近江电影大世界</v>
          </cell>
        </row>
        <row r="2254">
          <cell r="A2254" t="str">
            <v>杭州近江电影大世界</v>
          </cell>
          <cell r="B2254" t="str">
            <v>杭州近江电影大世界</v>
          </cell>
          <cell r="C2254" t="str">
            <v>杭州近江电影大世界</v>
          </cell>
        </row>
        <row r="2255">
          <cell r="A2255" t="str">
            <v>杭州近江电影大世界</v>
          </cell>
          <cell r="B2255" t="str">
            <v>杭州近江电影大世界</v>
          </cell>
          <cell r="C2255" t="str">
            <v>杭州近江电影大世界</v>
          </cell>
        </row>
        <row r="2256">
          <cell r="A2256" t="str">
            <v>杭州近江电影大世界</v>
          </cell>
          <cell r="B2256" t="str">
            <v>杭州近江电影大世界</v>
          </cell>
          <cell r="C2256" t="str">
            <v>杭州近江电影大世界</v>
          </cell>
        </row>
        <row r="2257">
          <cell r="A2257" t="str">
            <v>杭州金逸国际影城(美达-北城天地)</v>
          </cell>
          <cell r="B2257" t="str">
            <v>杭州金逸国际影城(美达-北城天地)</v>
          </cell>
          <cell r="C2257" t="str">
            <v>杭州金逸国际影城(美达-北城天地)</v>
          </cell>
        </row>
        <row r="2258">
          <cell r="A2258" t="str">
            <v>杭州金逸国际影城(美达-北城天地)</v>
          </cell>
          <cell r="B2258" t="str">
            <v>杭州金逸国际影城(美达-北城天地)</v>
          </cell>
          <cell r="C2258" t="str">
            <v>杭州金逸国际影城(美达-北城天地)</v>
          </cell>
        </row>
        <row r="2259">
          <cell r="A2259" t="str">
            <v>杭州华元电影大世界</v>
          </cell>
          <cell r="B2259" t="str">
            <v>杭州华元电影大世界</v>
          </cell>
          <cell r="C2259" t="str">
            <v>杭州华元电影大世界</v>
          </cell>
        </row>
        <row r="2260">
          <cell r="A2260" t="str">
            <v>杭州华元电影大世界</v>
          </cell>
          <cell r="B2260" t="str">
            <v>杭州华元电影大世界</v>
          </cell>
          <cell r="C2260" t="str">
            <v>杭州华元电影大世界</v>
          </cell>
        </row>
        <row r="2261">
          <cell r="A2261" t="str">
            <v>杭州华元电影大世界</v>
          </cell>
          <cell r="B2261" t="str">
            <v>杭州华元电影大世界</v>
          </cell>
          <cell r="C2261" t="str">
            <v>杭州华元电影大世界</v>
          </cell>
        </row>
        <row r="2262">
          <cell r="A2262" t="str">
            <v>杭州华元电影大世界</v>
          </cell>
          <cell r="B2262" t="str">
            <v>杭州华元电影大世界</v>
          </cell>
          <cell r="C2262" t="str">
            <v>杭州华元电影大世界</v>
          </cell>
        </row>
        <row r="2263">
          <cell r="A2263" t="str">
            <v>杭州华元电影大世界</v>
          </cell>
          <cell r="B2263" t="str">
            <v>杭州华元电影大世界</v>
          </cell>
          <cell r="C2263" t="str">
            <v>杭州华元电影大世界</v>
          </cell>
        </row>
        <row r="2264">
          <cell r="A2264" t="str">
            <v>杭州恒隆电影大世界</v>
          </cell>
          <cell r="B2264" t="str">
            <v>杭州恒隆电影大世界</v>
          </cell>
          <cell r="C2264" t="str">
            <v>杭州恒隆电影大世界</v>
          </cell>
        </row>
        <row r="2265">
          <cell r="A2265" t="str">
            <v>杭州恒隆电影大世界</v>
          </cell>
          <cell r="B2265" t="str">
            <v>杭州恒隆电影大世界</v>
          </cell>
          <cell r="C2265" t="str">
            <v>杭州恒隆电影大世界</v>
          </cell>
        </row>
        <row r="2266">
          <cell r="A2266" t="str">
            <v>杭州恒隆电影大世界</v>
          </cell>
          <cell r="B2266" t="str">
            <v>杭州恒隆电影大世界</v>
          </cell>
          <cell r="C2266" t="str">
            <v>杭州恒隆电影大世界</v>
          </cell>
        </row>
        <row r="2267">
          <cell r="A2267" t="str">
            <v>杭州恒隆电影大世界</v>
          </cell>
          <cell r="B2267" t="str">
            <v>杭州恒隆电影大世界</v>
          </cell>
          <cell r="C2267" t="str">
            <v>杭州恒隆电影大世界</v>
          </cell>
        </row>
        <row r="2268">
          <cell r="A2268" t="str">
            <v>杭州恒隆电影大世界</v>
          </cell>
          <cell r="B2268" t="str">
            <v>杭州恒隆电影大世界</v>
          </cell>
          <cell r="C2268" t="str">
            <v>杭州恒隆电影大世界</v>
          </cell>
        </row>
        <row r="2269">
          <cell r="A2269" t="str">
            <v>杭州恒隆电影大世界</v>
          </cell>
          <cell r="B2269" t="str">
            <v>杭州恒隆电影大世界</v>
          </cell>
          <cell r="C2269" t="str">
            <v>杭州恒隆电影大世界</v>
          </cell>
        </row>
        <row r="2270">
          <cell r="A2270" t="str">
            <v>杭州恒隆电影大世界</v>
          </cell>
          <cell r="B2270" t="str">
            <v>杭州恒隆电影大世界</v>
          </cell>
          <cell r="C2270" t="str">
            <v>杭州恒隆电影大世界</v>
          </cell>
        </row>
        <row r="2271">
          <cell r="A2271" t="str">
            <v>杭州百老汇影城</v>
          </cell>
          <cell r="B2271" t="str">
            <v>杭州百老汇影城</v>
          </cell>
          <cell r="C2271" t="str">
            <v>杭州百老汇影城</v>
          </cell>
        </row>
        <row r="2272">
          <cell r="A2272" t="str">
            <v>杭州百老汇影城</v>
          </cell>
          <cell r="B2272" t="str">
            <v>杭州百老汇影城</v>
          </cell>
          <cell r="C2272" t="str">
            <v>杭州百老汇影城</v>
          </cell>
        </row>
        <row r="2273">
          <cell r="A2273" t="str">
            <v>杭州百老汇影城</v>
          </cell>
          <cell r="B2273" t="str">
            <v>杭州百老汇影城</v>
          </cell>
          <cell r="C2273" t="str">
            <v>杭州百老汇影城</v>
          </cell>
        </row>
        <row r="2274">
          <cell r="A2274" t="str">
            <v>杭州百老汇影城</v>
          </cell>
          <cell r="B2274" t="str">
            <v>杭州百老汇影城</v>
          </cell>
          <cell r="C2274" t="str">
            <v>杭州百老汇影城</v>
          </cell>
        </row>
        <row r="2275">
          <cell r="A2275" t="str">
            <v>杭州百老汇影城</v>
          </cell>
          <cell r="B2275" t="str">
            <v>杭州百老汇影城</v>
          </cell>
          <cell r="C2275" t="str">
            <v>杭州百老汇影城</v>
          </cell>
        </row>
        <row r="2276">
          <cell r="A2276" t="str">
            <v>杭州百老汇影城</v>
          </cell>
          <cell r="B2276" t="str">
            <v>杭州百老汇影城</v>
          </cell>
          <cell r="C2276" t="str">
            <v>杭州百老汇影城</v>
          </cell>
        </row>
        <row r="2277">
          <cell r="A2277" t="str">
            <v>杭州百老汇影城</v>
          </cell>
          <cell r="B2277" t="str">
            <v>杭州百老汇影城</v>
          </cell>
          <cell r="C2277" t="str">
            <v>杭州百老汇影城</v>
          </cell>
        </row>
        <row r="2278">
          <cell r="A2278" t="str">
            <v>杭州奥斯卡电影大世界</v>
          </cell>
          <cell r="B2278" t="str">
            <v>杭州奥斯卡电影大世界</v>
          </cell>
          <cell r="C2278" t="str">
            <v>杭州奥斯卡电影大世界</v>
          </cell>
        </row>
        <row r="2279">
          <cell r="A2279" t="str">
            <v>杭州奥斯卡电影大世界</v>
          </cell>
          <cell r="B2279" t="str">
            <v>杭州奥斯卡电影大世界</v>
          </cell>
          <cell r="C2279" t="str">
            <v>杭州奥斯卡电影大世界</v>
          </cell>
        </row>
        <row r="2280">
          <cell r="A2280" t="str">
            <v>杭州奥斯卡电影大世界</v>
          </cell>
          <cell r="B2280" t="str">
            <v>杭州奥斯卡电影大世界</v>
          </cell>
          <cell r="C2280" t="str">
            <v>杭州奥斯卡电影大世界</v>
          </cell>
        </row>
        <row r="2281">
          <cell r="A2281" t="str">
            <v>杭州奥斯卡电影大世界</v>
          </cell>
          <cell r="B2281" t="str">
            <v>杭州奥斯卡电影大世界</v>
          </cell>
          <cell r="C2281" t="str">
            <v>杭州奥斯卡电影大世界</v>
          </cell>
        </row>
        <row r="2282">
          <cell r="A2282" t="str">
            <v>杭州奥斯卡电影大世界</v>
          </cell>
          <cell r="B2282" t="str">
            <v>杭州奥斯卡电影大世界</v>
          </cell>
          <cell r="C2282" t="str">
            <v>杭州奥斯卡电影大世界</v>
          </cell>
        </row>
        <row r="2283">
          <cell r="A2283" t="str">
            <v>杭州奥斯卡电影大世界</v>
          </cell>
          <cell r="B2283" t="str">
            <v>杭州奥斯卡电影大世界</v>
          </cell>
          <cell r="C2283" t="str">
            <v>杭州奥斯卡电影大世界</v>
          </cell>
        </row>
        <row r="2284">
          <cell r="A2284" t="str">
            <v>杭州奥斯卡电影大世界</v>
          </cell>
          <cell r="B2284" t="str">
            <v>杭州奥斯卡电影大世界</v>
          </cell>
          <cell r="C2284" t="str">
            <v>杭州奥斯卡电影大世界</v>
          </cell>
        </row>
        <row r="2285">
          <cell r="A2285" t="str">
            <v>杭州UME影城</v>
          </cell>
          <cell r="B2285" t="str">
            <v>杭州UME影城</v>
          </cell>
          <cell r="C2285" t="str">
            <v>杭州UME国际影城</v>
          </cell>
        </row>
        <row r="2286">
          <cell r="A2286" t="str">
            <v>杭州UME影城</v>
          </cell>
          <cell r="B2286" t="str">
            <v>杭州UME影城</v>
          </cell>
          <cell r="C2286" t="str">
            <v>杭州UME国际影城</v>
          </cell>
        </row>
        <row r="2287">
          <cell r="A2287" t="str">
            <v>杭州UME影城</v>
          </cell>
          <cell r="B2287" t="str">
            <v>杭州UME影城</v>
          </cell>
          <cell r="C2287" t="str">
            <v>杭州UME国际影城</v>
          </cell>
        </row>
        <row r="2288">
          <cell r="A2288" t="str">
            <v>杭州UME影城</v>
          </cell>
          <cell r="B2288" t="str">
            <v>杭州UME影城</v>
          </cell>
          <cell r="C2288" t="str">
            <v>杭州UME国际影城</v>
          </cell>
        </row>
        <row r="2289">
          <cell r="A2289" t="str">
            <v>杭州UME影城</v>
          </cell>
          <cell r="B2289" t="str">
            <v>杭州UME影城</v>
          </cell>
          <cell r="C2289" t="str">
            <v>杭州UME国际影城</v>
          </cell>
        </row>
        <row r="2290">
          <cell r="A2290" t="str">
            <v>杭州UME影城</v>
          </cell>
          <cell r="B2290" t="str">
            <v>杭州UME影城</v>
          </cell>
          <cell r="C2290" t="str">
            <v>杭州UME国际影城</v>
          </cell>
        </row>
        <row r="2291">
          <cell r="A2291" t="str">
            <v>杭州UME影城</v>
          </cell>
          <cell r="B2291" t="str">
            <v>杭州UME影城</v>
          </cell>
          <cell r="C2291" t="str">
            <v>杭州UME国际影城</v>
          </cell>
        </row>
        <row r="2292">
          <cell r="A2292" t="str">
            <v>汉中万达国际影城</v>
          </cell>
          <cell r="B2292" t="str">
            <v>汉中万达电影城</v>
          </cell>
          <cell r="C2292" t="str">
            <v>汉中万达电影城</v>
          </cell>
        </row>
        <row r="2293">
          <cell r="A2293" t="str">
            <v>汉中万达国际影城</v>
          </cell>
          <cell r="B2293" t="str">
            <v>汉中万达电影城</v>
          </cell>
          <cell r="C2293" t="str">
            <v>汉中万达电影城</v>
          </cell>
        </row>
        <row r="2294">
          <cell r="A2294" t="str">
            <v>汉中万达国际影城</v>
          </cell>
          <cell r="B2294" t="str">
            <v>汉中万达电影城</v>
          </cell>
          <cell r="C2294" t="str">
            <v>汉中万达电影城</v>
          </cell>
        </row>
        <row r="2295">
          <cell r="A2295" t="str">
            <v>汉中万达国际影城</v>
          </cell>
          <cell r="B2295" t="str">
            <v>汉中万达电影城</v>
          </cell>
          <cell r="C2295" t="str">
            <v>汉中万达电影城</v>
          </cell>
        </row>
        <row r="2296">
          <cell r="A2296" t="str">
            <v>汉寿龙阳金马电影院</v>
          </cell>
          <cell r="B2296" t="str">
            <v>汉寿龙阳金马电影院</v>
          </cell>
          <cell r="C2296" t="str">
            <v>汉寿龙阳金马电影院</v>
          </cell>
        </row>
        <row r="2297">
          <cell r="A2297" t="str">
            <v>邯郸新天地影城</v>
          </cell>
          <cell r="B2297" t="str">
            <v>邯郸新天地影城</v>
          </cell>
          <cell r="C2297" t="str">
            <v>邯郸新天地影城</v>
          </cell>
        </row>
        <row r="2298">
          <cell r="A2298" t="str">
            <v>邯郸县华文影城</v>
          </cell>
          <cell r="B2298" t="str">
            <v>邯郸县华文影城</v>
          </cell>
          <cell r="C2298" t="str">
            <v>邯郸县华文影城</v>
          </cell>
        </row>
        <row r="2299">
          <cell r="A2299" t="str">
            <v>邯郸大剧院</v>
          </cell>
          <cell r="B2299" t="str">
            <v>邯郸大剧院</v>
          </cell>
          <cell r="C2299" t="str">
            <v>邯郸大剧院</v>
          </cell>
        </row>
        <row r="2300">
          <cell r="A2300" t="str">
            <v>海西州民族文化活动中心</v>
          </cell>
          <cell r="B2300" t="str">
            <v>海西州民族文化活动中心</v>
          </cell>
          <cell r="C2300" t="str">
            <v>海西州民族文化活动中心</v>
          </cell>
        </row>
        <row r="2301">
          <cell r="A2301" t="str">
            <v>海上国际影城(莘庄店)</v>
          </cell>
          <cell r="B2301" t="str">
            <v>海上国际影城(莘庄店)</v>
          </cell>
          <cell r="C2301" t="str">
            <v>海上国际影城(莘庄店)</v>
          </cell>
        </row>
        <row r="2302">
          <cell r="A2302" t="str">
            <v>海上国际影城(百联南桥店)</v>
          </cell>
          <cell r="B2302" t="str">
            <v>海上国际影城(百联南桥店)</v>
          </cell>
          <cell r="C2302" t="str">
            <v>海上国际影城(百联南桥店)</v>
          </cell>
        </row>
        <row r="2303">
          <cell r="A2303" t="str">
            <v>海上国际影城(百联南桥店)</v>
          </cell>
          <cell r="B2303" t="str">
            <v>海上国际影城(百联南桥店)</v>
          </cell>
          <cell r="C2303" t="str">
            <v>海上国际影城(百联南桥店)</v>
          </cell>
        </row>
        <row r="2304">
          <cell r="A2304" t="str">
            <v>海宁金像电影大世界</v>
          </cell>
          <cell r="B2304" t="str">
            <v>海宁金像电影大世界</v>
          </cell>
          <cell r="C2304" t="str">
            <v>海宁金像电影大世界</v>
          </cell>
        </row>
        <row r="2305">
          <cell r="A2305" t="str">
            <v>海宁横店电影城</v>
          </cell>
          <cell r="B2305" t="str">
            <v>海宁横店影视电影城</v>
          </cell>
          <cell r="C2305" t="str">
            <v>海宁横店影视电影城</v>
          </cell>
        </row>
        <row r="2306">
          <cell r="A2306" t="str">
            <v>海南洋浦港影剧院</v>
          </cell>
          <cell r="B2306" t="str">
            <v>海南洋浦港影剧院</v>
          </cell>
          <cell r="C2306" t="str">
            <v>海南洋浦港影剧院</v>
          </cell>
        </row>
        <row r="2307">
          <cell r="A2307" t="str">
            <v>海南三亚明珠影城</v>
          </cell>
          <cell r="B2307" t="str">
            <v>海南三亚明珠影城</v>
          </cell>
          <cell r="C2307" t="str">
            <v>海南三亚明珠影城</v>
          </cell>
        </row>
        <row r="2308">
          <cell r="A2308" t="str">
            <v>海南三亚明珠影城</v>
          </cell>
          <cell r="B2308" t="str">
            <v>海南三亚明珠影城</v>
          </cell>
          <cell r="C2308" t="str">
            <v>海南三亚明珠影城</v>
          </cell>
        </row>
        <row r="2309">
          <cell r="A2309" t="str">
            <v>海南三亚明珠影城</v>
          </cell>
          <cell r="B2309" t="str">
            <v>海南三亚明珠影城</v>
          </cell>
          <cell r="C2309" t="str">
            <v>海南三亚明珠影城</v>
          </cell>
        </row>
        <row r="2310">
          <cell r="A2310" t="str">
            <v>海南三亚明珠影城</v>
          </cell>
          <cell r="B2310" t="str">
            <v>海南三亚明珠影城</v>
          </cell>
          <cell r="C2310" t="str">
            <v>海南三亚明珠影城</v>
          </cell>
        </row>
        <row r="2311">
          <cell r="A2311" t="str">
            <v>海门金花世纪影城</v>
          </cell>
          <cell r="B2311" t="str">
            <v>海门金花世纪影城</v>
          </cell>
          <cell r="C2311" t="str">
            <v>海门金花世纪影城</v>
          </cell>
        </row>
        <row r="2312">
          <cell r="A2312" t="str">
            <v>中影南国影城(海南海口)</v>
          </cell>
          <cell r="B2312" t="str">
            <v>海口中影南国影城</v>
          </cell>
          <cell r="C2312" t="str">
            <v>海口中影南国影城</v>
          </cell>
        </row>
        <row r="2313">
          <cell r="A2313" t="str">
            <v>中影南国影城(海南海口)</v>
          </cell>
          <cell r="B2313" t="str">
            <v>海口中影南国影城</v>
          </cell>
          <cell r="C2313" t="str">
            <v>海口中影南国影城</v>
          </cell>
        </row>
        <row r="2314">
          <cell r="A2314" t="str">
            <v>中影南国影城(海南海口)</v>
          </cell>
          <cell r="B2314" t="str">
            <v>海口中影南国影城</v>
          </cell>
          <cell r="C2314" t="str">
            <v>海口中影南国影城</v>
          </cell>
        </row>
        <row r="2315">
          <cell r="A2315" t="str">
            <v>中影南国影城(海南海口)</v>
          </cell>
          <cell r="B2315" t="str">
            <v>海口中影南国影城</v>
          </cell>
          <cell r="C2315" t="str">
            <v>海口中影南国影城</v>
          </cell>
        </row>
        <row r="2316">
          <cell r="A2316" t="str">
            <v>中影南国影城(海南海口)</v>
          </cell>
          <cell r="B2316" t="str">
            <v>海口中影南国影城</v>
          </cell>
          <cell r="C2316" t="str">
            <v>海口中影南国影城</v>
          </cell>
        </row>
        <row r="2317">
          <cell r="A2317" t="str">
            <v>海口中影南国影城</v>
          </cell>
          <cell r="B2317" t="str">
            <v>海口中影南国影城</v>
          </cell>
          <cell r="C2317" t="str">
            <v>海口中影南国影城</v>
          </cell>
        </row>
        <row r="2318">
          <cell r="A2318" t="str">
            <v>海口中影南国影城</v>
          </cell>
          <cell r="B2318" t="str">
            <v>海口中影南国影城</v>
          </cell>
          <cell r="C2318" t="str">
            <v>海口中影南国影城</v>
          </cell>
        </row>
        <row r="2319">
          <cell r="A2319" t="str">
            <v>海口宜欣银龙电影城</v>
          </cell>
          <cell r="B2319" t="str">
            <v>海口宜欣银龙电影城</v>
          </cell>
          <cell r="C2319" t="str">
            <v>海口宜欣银龙电影城</v>
          </cell>
        </row>
        <row r="2320">
          <cell r="A2320" t="str">
            <v>海口万达国际影城</v>
          </cell>
          <cell r="B2320" t="str">
            <v>海口万达电影城</v>
          </cell>
          <cell r="C2320" t="str">
            <v>海口万达电影城</v>
          </cell>
        </row>
        <row r="2321">
          <cell r="A2321" t="str">
            <v>海口万达国际影城</v>
          </cell>
          <cell r="B2321" t="str">
            <v>海口万达电影城</v>
          </cell>
          <cell r="C2321" t="str">
            <v>海口万达电影城</v>
          </cell>
        </row>
        <row r="2322">
          <cell r="A2322" t="str">
            <v>海口万达国际影城</v>
          </cell>
          <cell r="B2322" t="str">
            <v>海口万达电影城</v>
          </cell>
          <cell r="C2322" t="str">
            <v>海口万达电影城</v>
          </cell>
        </row>
        <row r="2323">
          <cell r="A2323" t="str">
            <v>海口万达国际影城</v>
          </cell>
          <cell r="B2323" t="str">
            <v>海口万达电影城</v>
          </cell>
          <cell r="C2323" t="str">
            <v>海口万达电影城</v>
          </cell>
        </row>
        <row r="2324">
          <cell r="A2324" t="str">
            <v>海口万达国际影城</v>
          </cell>
          <cell r="B2324" t="str">
            <v>海口万达电影城</v>
          </cell>
          <cell r="C2324" t="str">
            <v>海口万达电影城</v>
          </cell>
        </row>
        <row r="2325">
          <cell r="A2325" t="str">
            <v>海口万达国际影城</v>
          </cell>
          <cell r="B2325" t="str">
            <v>海口万达电影城</v>
          </cell>
          <cell r="C2325" t="str">
            <v>海口万达电影城</v>
          </cell>
        </row>
        <row r="2326">
          <cell r="A2326" t="str">
            <v>海口万达国际影城</v>
          </cell>
          <cell r="B2326" t="str">
            <v>海口万达电影城</v>
          </cell>
          <cell r="C2326" t="str">
            <v>海口万达电影城</v>
          </cell>
        </row>
        <row r="2327">
          <cell r="A2327" t="str">
            <v>海口琼山影剧院</v>
          </cell>
          <cell r="B2327" t="str">
            <v>海口琼山影剧院</v>
          </cell>
          <cell r="C2327" t="str">
            <v>海口琼山影剧院</v>
          </cell>
        </row>
        <row r="2328">
          <cell r="A2328" t="str">
            <v>海口南亚银龙电影城</v>
          </cell>
          <cell r="B2328" t="str">
            <v>海口南亚银龙电影城</v>
          </cell>
          <cell r="C2328" t="str">
            <v>海口南亚银龙电影城</v>
          </cell>
        </row>
        <row r="2329">
          <cell r="A2329" t="str">
            <v>海口海秀银龙影城</v>
          </cell>
          <cell r="B2329" t="str">
            <v>海口海秀银龙影城</v>
          </cell>
          <cell r="C2329" t="str">
            <v>海口海秀银龙影城</v>
          </cell>
        </row>
        <row r="2330">
          <cell r="A2330" t="str">
            <v>海口奥斯卡亚豪电影城</v>
          </cell>
          <cell r="B2330" t="str">
            <v>海口奥斯卡亚豪电影城</v>
          </cell>
          <cell r="C2330" t="str">
            <v>海口奥斯卡亚豪电影城</v>
          </cell>
        </row>
        <row r="2331">
          <cell r="A2331" t="str">
            <v>海慧电影院(荆门影视厅)</v>
          </cell>
          <cell r="B2331" t="str">
            <v>海慧电影院(荆门影视厅)</v>
          </cell>
          <cell r="C2331" t="str">
            <v>海慧电影院(荆门影视厅)</v>
          </cell>
        </row>
        <row r="2332">
          <cell r="A2332" t="str">
            <v>海淀工人文化宫</v>
          </cell>
          <cell r="B2332" t="str">
            <v>海淀工人文化宫</v>
          </cell>
          <cell r="C2332" t="str">
            <v>海淀工人文化宫</v>
          </cell>
        </row>
        <row r="2333">
          <cell r="A2333" t="str">
            <v>海城市万和国际影城</v>
          </cell>
          <cell r="B2333" t="str">
            <v>海城市万和国际影城</v>
          </cell>
          <cell r="C2333" t="str">
            <v>海城市万和国际影城</v>
          </cell>
        </row>
        <row r="2334">
          <cell r="A2334" t="str">
            <v>海安永乐影城</v>
          </cell>
          <cell r="B2334" t="str">
            <v>海安永乐影城</v>
          </cell>
          <cell r="C2334" t="str">
            <v>海安永乐影城</v>
          </cell>
        </row>
        <row r="2335">
          <cell r="A2335" t="str">
            <v>海安电影院</v>
          </cell>
          <cell r="B2335" t="str">
            <v>海安电影院</v>
          </cell>
          <cell r="C2335" t="str">
            <v>海安电影院</v>
          </cell>
        </row>
        <row r="2336">
          <cell r="A2336" t="str">
            <v>哈尔滨中影新东北影城</v>
          </cell>
          <cell r="B2336" t="str">
            <v>哈尔滨中影新东北影城</v>
          </cell>
          <cell r="C2336" t="str">
            <v>哈尔滨中影新东北影城</v>
          </cell>
        </row>
        <row r="2337">
          <cell r="A2337" t="str">
            <v>哈尔滨中影新东北影城</v>
          </cell>
          <cell r="B2337" t="str">
            <v>哈尔滨中影新东北影城</v>
          </cell>
          <cell r="C2337" t="str">
            <v>哈尔滨中影新东北影城</v>
          </cell>
        </row>
        <row r="2338">
          <cell r="A2338" t="str">
            <v>哈尔滨中影新东北影城</v>
          </cell>
          <cell r="B2338" t="str">
            <v>哈尔滨中影新东北影城</v>
          </cell>
          <cell r="C2338" t="str">
            <v>哈尔滨中影新东北影城</v>
          </cell>
        </row>
        <row r="2339">
          <cell r="A2339" t="str">
            <v>哈尔滨万达国际影城(中央店)</v>
          </cell>
          <cell r="B2339" t="str">
            <v>哈尔滨万达电影城(中央店)</v>
          </cell>
          <cell r="C2339" t="str">
            <v>哈尔滨万达电影城(中央店)</v>
          </cell>
        </row>
        <row r="2340">
          <cell r="A2340" t="str">
            <v>哈尔滨万达国际影城(中央店)</v>
          </cell>
          <cell r="B2340" t="str">
            <v>哈尔滨万达电影城(中央店)</v>
          </cell>
          <cell r="C2340" t="str">
            <v>哈尔滨万达电影城(中央店)</v>
          </cell>
        </row>
        <row r="2341">
          <cell r="A2341" t="str">
            <v>哈尔滨万达国际影城(中央店)</v>
          </cell>
          <cell r="B2341" t="str">
            <v>哈尔滨万达电影城(中央店)</v>
          </cell>
          <cell r="C2341" t="str">
            <v>哈尔滨万达电影城(中央店)</v>
          </cell>
        </row>
        <row r="2342">
          <cell r="A2342" t="str">
            <v>哈尔滨万达国际影城(中央店)</v>
          </cell>
          <cell r="B2342" t="str">
            <v>哈尔滨万达电影城(中央店)</v>
          </cell>
          <cell r="C2342" t="str">
            <v>哈尔滨万达电影城(中央店)</v>
          </cell>
        </row>
        <row r="2343">
          <cell r="A2343" t="str">
            <v>哈尔滨万达国际影城(中央店)</v>
          </cell>
          <cell r="B2343" t="str">
            <v>哈尔滨万达电影城(中央店)</v>
          </cell>
          <cell r="C2343" t="str">
            <v>哈尔滨万达电影城(中央店)</v>
          </cell>
        </row>
        <row r="2344">
          <cell r="A2344" t="str">
            <v>哈尔滨万达国际影城(中央店)</v>
          </cell>
          <cell r="B2344" t="str">
            <v>哈尔滨万达电影城(中央店)</v>
          </cell>
          <cell r="C2344" t="str">
            <v>哈尔滨万达电影城(中央店)</v>
          </cell>
        </row>
        <row r="2345">
          <cell r="A2345" t="str">
            <v>哈尔滨万达国际影城(中央店)</v>
          </cell>
          <cell r="B2345" t="str">
            <v>哈尔滨万达电影城(中央店)</v>
          </cell>
          <cell r="C2345" t="str">
            <v>哈尔滨万达电影城(中央店)</v>
          </cell>
        </row>
        <row r="2346">
          <cell r="A2346" t="str">
            <v>哈尔滨万达国际影城(乐松店)</v>
          </cell>
          <cell r="B2346" t="str">
            <v>哈尔滨万达电影城(乐松店)</v>
          </cell>
          <cell r="C2346" t="str">
            <v>哈尔滨万达电影城(乐松店)</v>
          </cell>
        </row>
        <row r="2347">
          <cell r="A2347" t="str">
            <v>哈尔滨万达国际影城(乐松店)</v>
          </cell>
          <cell r="B2347" t="str">
            <v>哈尔滨万达电影城(乐松店)</v>
          </cell>
          <cell r="C2347" t="str">
            <v>哈尔滨万达电影城(乐松店)</v>
          </cell>
        </row>
        <row r="2348">
          <cell r="A2348" t="str">
            <v>哈尔滨万达国际影城(乐松店)</v>
          </cell>
          <cell r="B2348" t="str">
            <v>哈尔滨万达电影城(乐松店)</v>
          </cell>
          <cell r="C2348" t="str">
            <v>哈尔滨万达电影城(乐松店)</v>
          </cell>
        </row>
        <row r="2349">
          <cell r="A2349" t="str">
            <v>哈尔滨万达国际影城(乐松店)</v>
          </cell>
          <cell r="B2349" t="str">
            <v>哈尔滨万达电影城(乐松店)</v>
          </cell>
          <cell r="C2349" t="str">
            <v>哈尔滨万达电影城(乐松店)</v>
          </cell>
        </row>
        <row r="2350">
          <cell r="A2350" t="str">
            <v>哈尔滨万达国际影城(乐松店)</v>
          </cell>
          <cell r="B2350" t="str">
            <v>哈尔滨万达电影城(乐松店)</v>
          </cell>
          <cell r="C2350" t="str">
            <v>哈尔滨万达电影城(乐松店)</v>
          </cell>
        </row>
        <row r="2351">
          <cell r="A2351" t="str">
            <v>哈尔滨万达国际影城(乐松店)</v>
          </cell>
          <cell r="B2351" t="str">
            <v>哈尔滨万达电影城(乐松店)</v>
          </cell>
          <cell r="C2351" t="str">
            <v>哈尔滨万达电影城(乐松店)</v>
          </cell>
        </row>
        <row r="2352">
          <cell r="A2352" t="str">
            <v>哈尔滨万达国际影城(乐松店)</v>
          </cell>
          <cell r="B2352" t="str">
            <v>哈尔滨万达电影城(乐松店)</v>
          </cell>
          <cell r="C2352" t="str">
            <v>哈尔滨万达电影城(乐松店)</v>
          </cell>
        </row>
        <row r="2353">
          <cell r="A2353" t="str">
            <v>哈尔滨万达国际影城(衡山店)</v>
          </cell>
          <cell r="B2353" t="str">
            <v>哈尔滨万达电影城(衡山店)</v>
          </cell>
          <cell r="C2353" t="str">
            <v>哈尔滨万达电影城(衡山店)</v>
          </cell>
        </row>
        <row r="2354">
          <cell r="A2354" t="str">
            <v>哈尔滨万达国际影城(衡山店)</v>
          </cell>
          <cell r="B2354" t="str">
            <v>哈尔滨万达电影城(衡山店)</v>
          </cell>
          <cell r="C2354" t="str">
            <v>哈尔滨万达电影城(衡山店)</v>
          </cell>
        </row>
        <row r="2355">
          <cell r="A2355" t="str">
            <v>哈尔滨万达国际影城(衡山店)</v>
          </cell>
          <cell r="B2355" t="str">
            <v>哈尔滨万达电影城(衡山店)</v>
          </cell>
          <cell r="C2355" t="str">
            <v>哈尔滨万达电影城(衡山店)</v>
          </cell>
        </row>
        <row r="2356">
          <cell r="A2356" t="str">
            <v>哈尔滨万达国际影城(衡山店)</v>
          </cell>
          <cell r="B2356" t="str">
            <v>哈尔滨万达电影城(衡山店)</v>
          </cell>
          <cell r="C2356" t="str">
            <v>哈尔滨万达电影城(衡山店)</v>
          </cell>
        </row>
        <row r="2357">
          <cell r="A2357" t="str">
            <v>哈尔滨万达国际影城(衡山店)</v>
          </cell>
          <cell r="B2357" t="str">
            <v>哈尔滨万达电影城(衡山店)</v>
          </cell>
          <cell r="C2357" t="str">
            <v>哈尔滨万达电影城(衡山店)</v>
          </cell>
        </row>
        <row r="2358">
          <cell r="A2358" t="str">
            <v>哈尔滨万达国际影城(衡山店)</v>
          </cell>
          <cell r="B2358" t="str">
            <v>哈尔滨万达电影城(衡山店)</v>
          </cell>
          <cell r="C2358" t="str">
            <v>哈尔滨万达电影城(衡山店)</v>
          </cell>
        </row>
        <row r="2359">
          <cell r="A2359" t="str">
            <v>哈尔滨万达国际影城(衡山店)</v>
          </cell>
          <cell r="B2359" t="str">
            <v>哈尔滨万达电影城(衡山店)</v>
          </cell>
          <cell r="C2359" t="str">
            <v>哈尔滨万达电影城(衡山店)</v>
          </cell>
        </row>
        <row r="2360">
          <cell r="A2360" t="str">
            <v>哈尔滨市工人文化宫</v>
          </cell>
          <cell r="B2360" t="str">
            <v>哈尔滨市工人文化宫</v>
          </cell>
          <cell r="C2360" t="str">
            <v>哈尔滨市工人文化宫</v>
          </cell>
        </row>
        <row r="2361">
          <cell r="A2361" t="str">
            <v>哈尔滨金安高宝影城</v>
          </cell>
          <cell r="B2361" t="str">
            <v>哈尔滨金安高宝影城</v>
          </cell>
          <cell r="C2361" t="str">
            <v>哈尔滨金安高宝影城</v>
          </cell>
        </row>
        <row r="2362">
          <cell r="A2362" t="str">
            <v>哈尔滨金安高宝影城</v>
          </cell>
          <cell r="B2362" t="str">
            <v>哈尔滨金安高宝影城</v>
          </cell>
          <cell r="C2362" t="str">
            <v>哈尔滨金安高宝影城</v>
          </cell>
        </row>
        <row r="2363">
          <cell r="A2363" t="str">
            <v>哈尔滨金安高宝影城</v>
          </cell>
          <cell r="B2363" t="str">
            <v>哈尔滨金安高宝影城</v>
          </cell>
          <cell r="C2363" t="str">
            <v>哈尔滨金安高宝影城</v>
          </cell>
        </row>
        <row r="2364">
          <cell r="A2364" t="str">
            <v>哈尔滨金安高宝影城</v>
          </cell>
          <cell r="B2364" t="str">
            <v>哈尔滨金安高宝影城</v>
          </cell>
          <cell r="C2364" t="str">
            <v>哈尔滨金安高宝影城</v>
          </cell>
        </row>
        <row r="2365">
          <cell r="A2365" t="str">
            <v>哈尔滨金安高宝影城</v>
          </cell>
          <cell r="B2365" t="str">
            <v>哈尔滨金安高宝影城</v>
          </cell>
          <cell r="C2365" t="str">
            <v>哈尔滨金安高宝影城</v>
          </cell>
        </row>
        <row r="2366">
          <cell r="A2366" t="str">
            <v>哈尔滨华臣影院</v>
          </cell>
          <cell r="B2366" t="str">
            <v>哈尔滨华臣影城</v>
          </cell>
          <cell r="C2366" t="str">
            <v>哈尔滨华臣影城</v>
          </cell>
        </row>
        <row r="2367">
          <cell r="A2367" t="str">
            <v>哈尔滨华臣影院</v>
          </cell>
          <cell r="B2367" t="str">
            <v>哈尔滨华臣影城</v>
          </cell>
          <cell r="C2367" t="str">
            <v>哈尔滨华臣影城</v>
          </cell>
        </row>
        <row r="2368">
          <cell r="A2368" t="str">
            <v>哈尔滨华臣影院</v>
          </cell>
          <cell r="B2368" t="str">
            <v>哈尔滨华臣影城</v>
          </cell>
          <cell r="C2368" t="str">
            <v>哈尔滨华臣影城</v>
          </cell>
        </row>
        <row r="2369">
          <cell r="A2369" t="str">
            <v>哈尔滨华臣影院</v>
          </cell>
          <cell r="B2369" t="str">
            <v>哈尔滨华臣影城</v>
          </cell>
          <cell r="C2369" t="str">
            <v>哈尔滨华臣影城</v>
          </cell>
        </row>
        <row r="2370">
          <cell r="A2370" t="str">
            <v>哈尔滨华臣影院</v>
          </cell>
          <cell r="B2370" t="str">
            <v>哈尔滨华臣影城</v>
          </cell>
          <cell r="C2370" t="str">
            <v>哈尔滨华臣影城</v>
          </cell>
        </row>
        <row r="2371">
          <cell r="A2371" t="str">
            <v>哈尔滨华臣影院</v>
          </cell>
          <cell r="B2371" t="str">
            <v>哈尔滨华臣影城</v>
          </cell>
          <cell r="C2371" t="str">
            <v>哈尔滨华臣影城</v>
          </cell>
        </row>
        <row r="2372">
          <cell r="A2372" t="str">
            <v>哈尔滨华臣影院</v>
          </cell>
          <cell r="B2372" t="str">
            <v>哈尔滨华臣影城</v>
          </cell>
          <cell r="C2372" t="str">
            <v>哈尔滨华臣影城</v>
          </cell>
        </row>
        <row r="2373">
          <cell r="A2373" t="str">
            <v>桂林鑫海国际影城</v>
          </cell>
          <cell r="B2373" t="str">
            <v>桂林鑫海国际影城</v>
          </cell>
          <cell r="C2373" t="str">
            <v>桂林鑫海国际影城</v>
          </cell>
        </row>
        <row r="2374">
          <cell r="A2374" t="str">
            <v>桂林梦露影城</v>
          </cell>
          <cell r="B2374" t="str">
            <v>桂林梦露影城</v>
          </cell>
          <cell r="C2374" t="str">
            <v>桂林梦露影城</v>
          </cell>
        </row>
        <row r="2375">
          <cell r="A2375" t="str">
            <v>桂林梦露影城</v>
          </cell>
          <cell r="B2375" t="str">
            <v>桂林梦露影城</v>
          </cell>
          <cell r="C2375" t="str">
            <v>桂林梦露影城</v>
          </cell>
        </row>
        <row r="2376">
          <cell r="A2376" t="str">
            <v>桂林金逸国际影城(原心连心影城)</v>
          </cell>
          <cell r="B2376" t="str">
            <v>桂林金逸国际影城(原心连心影城)</v>
          </cell>
          <cell r="C2376" t="str">
            <v>桂林金逸国际影城(原心连心影城)</v>
          </cell>
        </row>
        <row r="2377">
          <cell r="A2377" t="str">
            <v>桂林电影院</v>
          </cell>
          <cell r="B2377" t="str">
            <v>桂林电影院</v>
          </cell>
          <cell r="C2377" t="str">
            <v>桂林电影院</v>
          </cell>
        </row>
        <row r="2378">
          <cell r="A2378" t="str">
            <v>贵州省印江自治县广场影视城</v>
          </cell>
          <cell r="B2378" t="str">
            <v>贵州省印江自治县广场影视城</v>
          </cell>
          <cell r="C2378" t="str">
            <v>贵州省印江自治县广场影视城</v>
          </cell>
        </row>
        <row r="2379">
          <cell r="A2379" t="str">
            <v>贵州省铜仁市中影星美影城</v>
          </cell>
          <cell r="B2379" t="str">
            <v>贵州省铜仁市中影星美国际影城</v>
          </cell>
          <cell r="C2379" t="str">
            <v>贵州省铜仁市中影星美国际影城</v>
          </cell>
        </row>
        <row r="2380">
          <cell r="A2380" t="str">
            <v>贵州省毕节市乌蒙影城</v>
          </cell>
          <cell r="B2380" t="str">
            <v>贵州省毕节市乌蒙影城</v>
          </cell>
          <cell r="C2380" t="str">
            <v>贵州省毕节市乌蒙影城</v>
          </cell>
        </row>
        <row r="2381">
          <cell r="A2381" t="str">
            <v>贵州仁怀市酒都影城</v>
          </cell>
          <cell r="B2381" t="str">
            <v>贵州仁怀市酒都影城</v>
          </cell>
          <cell r="C2381" t="str">
            <v>贵州仁怀市酒都影城</v>
          </cell>
        </row>
        <row r="2382">
          <cell r="A2382" t="str">
            <v>贵州贵阳澎湖湾影院</v>
          </cell>
          <cell r="B2382" t="str">
            <v>贵州贵阳澎湖湾影院</v>
          </cell>
          <cell r="C2382" t="str">
            <v>贵州贵阳澎湖湾影院</v>
          </cell>
        </row>
        <row r="2383">
          <cell r="A2383" t="str">
            <v>贵州安顺电影城</v>
          </cell>
          <cell r="B2383" t="str">
            <v>贵州安顺电影城</v>
          </cell>
          <cell r="C2383" t="str">
            <v>贵州安顺电影城</v>
          </cell>
        </row>
        <row r="2384">
          <cell r="A2384" t="str">
            <v>贵阳银座影城</v>
          </cell>
          <cell r="B2384" t="str">
            <v>贵阳银座影城</v>
          </cell>
          <cell r="C2384" t="str">
            <v>贵阳银座影城</v>
          </cell>
        </row>
        <row r="2385">
          <cell r="A2385" t="str">
            <v>贵阳星天电影城</v>
          </cell>
          <cell r="B2385" t="str">
            <v>贵阳星天电影城</v>
          </cell>
          <cell r="C2385" t="str">
            <v>贵阳星天电影城</v>
          </cell>
        </row>
        <row r="2386">
          <cell r="A2386" t="str">
            <v>贵阳星空金阳影城</v>
          </cell>
          <cell r="B2386" t="str">
            <v>贵阳星空金阳影城</v>
          </cell>
          <cell r="C2386" t="str">
            <v>贵阳星空金阳影城</v>
          </cell>
        </row>
        <row r="2387">
          <cell r="A2387" t="str">
            <v>贵阳星空恒峰影城</v>
          </cell>
          <cell r="B2387" t="str">
            <v>贵阳星空恒峰影城</v>
          </cell>
          <cell r="C2387" t="str">
            <v>贵阳星空恒峰影城</v>
          </cell>
        </row>
        <row r="2388">
          <cell r="A2388" t="str">
            <v>贵阳星空恒峰影城</v>
          </cell>
          <cell r="B2388" t="str">
            <v>贵阳星空恒峰影城</v>
          </cell>
          <cell r="C2388" t="str">
            <v>贵阳星空恒峰影城</v>
          </cell>
        </row>
        <row r="2389">
          <cell r="A2389" t="str">
            <v>贵阳新华古艺影城</v>
          </cell>
          <cell r="B2389" t="str">
            <v>贵阳新华古艺影城</v>
          </cell>
          <cell r="C2389" t="str">
            <v>贵阳新华古艺影城</v>
          </cell>
        </row>
        <row r="2390">
          <cell r="A2390" t="str">
            <v>贵阳沃美影城</v>
          </cell>
          <cell r="B2390" t="str">
            <v>贵阳沃美影城</v>
          </cell>
          <cell r="C2390" t="str">
            <v>贵阳沃美影城</v>
          </cell>
        </row>
        <row r="2391">
          <cell r="A2391" t="str">
            <v>贵阳市协力电影院</v>
          </cell>
          <cell r="B2391" t="str">
            <v>贵阳市协力电影院</v>
          </cell>
          <cell r="C2391" t="str">
            <v>贵阳市协力电影院</v>
          </cell>
        </row>
        <row r="2392">
          <cell r="A2392" t="str">
            <v>贵阳市南明电影院</v>
          </cell>
          <cell r="B2392" t="str">
            <v>贵阳市南明电影院</v>
          </cell>
          <cell r="C2392" t="str">
            <v>贵阳市南明电影院</v>
          </cell>
        </row>
        <row r="2393">
          <cell r="A2393" t="str">
            <v>贵阳市白云区星光电影院</v>
          </cell>
          <cell r="B2393" t="str">
            <v>贵阳市白云区星光电影院</v>
          </cell>
          <cell r="C2393" t="str">
            <v>贵阳市白云区星光电影院</v>
          </cell>
        </row>
        <row r="2394">
          <cell r="A2394" t="str">
            <v>贵阳世纪星光影城</v>
          </cell>
          <cell r="B2394" t="str">
            <v>贵阳世纪星光影城</v>
          </cell>
          <cell r="C2394" t="str">
            <v>贵阳世纪星光影城</v>
          </cell>
        </row>
        <row r="2395">
          <cell r="A2395" t="str">
            <v>贵阳世纪星光影城</v>
          </cell>
          <cell r="B2395" t="str">
            <v>贵阳世纪星光影城</v>
          </cell>
          <cell r="C2395" t="str">
            <v>贵阳世纪星光影城</v>
          </cell>
        </row>
        <row r="2396">
          <cell r="A2396" t="str">
            <v>贵阳世纪星光影城</v>
          </cell>
          <cell r="B2396" t="str">
            <v>贵阳世纪星光影城</v>
          </cell>
          <cell r="C2396" t="str">
            <v>贵阳世纪星光影城</v>
          </cell>
        </row>
        <row r="2397">
          <cell r="A2397" t="str">
            <v>贵阳世纪星光影城</v>
          </cell>
          <cell r="B2397" t="str">
            <v>贵阳世纪星光影城</v>
          </cell>
          <cell r="C2397" t="str">
            <v>贵阳世纪星光影城</v>
          </cell>
        </row>
        <row r="2398">
          <cell r="A2398" t="str">
            <v>贵阳世纪星光影城</v>
          </cell>
          <cell r="B2398" t="str">
            <v>贵阳世纪星光影城</v>
          </cell>
          <cell r="C2398" t="str">
            <v>贵阳世纪星光影城</v>
          </cell>
        </row>
        <row r="2399">
          <cell r="A2399" t="str">
            <v>贵阳世纪星光影城</v>
          </cell>
          <cell r="B2399" t="str">
            <v>贵阳世纪星光影城</v>
          </cell>
          <cell r="C2399" t="str">
            <v>贵阳世纪星光影城</v>
          </cell>
        </row>
        <row r="2400">
          <cell r="A2400" t="str">
            <v>贵阳世纪星光鸿通城国际影城</v>
          </cell>
          <cell r="B2400" t="str">
            <v>贵阳世纪星光鸿通城国际影城</v>
          </cell>
          <cell r="C2400" t="str">
            <v>贵阳世纪星光鸿通城国际影城</v>
          </cell>
        </row>
        <row r="2401">
          <cell r="A2401" t="str">
            <v>贵阳金枫电影城</v>
          </cell>
          <cell r="B2401" t="str">
            <v>贵阳金枫电影城</v>
          </cell>
          <cell r="C2401" t="str">
            <v>贵阳金枫电影城</v>
          </cell>
        </row>
        <row r="2402">
          <cell r="A2402" t="str">
            <v>贵阳横店电影城</v>
          </cell>
          <cell r="B2402" t="str">
            <v>贵阳横店影视电影城</v>
          </cell>
          <cell r="C2402" t="str">
            <v>贵阳横店影视电影城</v>
          </cell>
        </row>
        <row r="2403">
          <cell r="A2403" t="str">
            <v>贵阳碧园国际影城</v>
          </cell>
          <cell r="B2403" t="str">
            <v>贵阳碧园国际影城</v>
          </cell>
          <cell r="C2403" t="str">
            <v>贵阳碧园国际影城</v>
          </cell>
        </row>
        <row r="2404">
          <cell r="A2404" t="str">
            <v>贵港市中影金晟影城</v>
          </cell>
          <cell r="B2404" t="str">
            <v>贵港市中影金晟影城</v>
          </cell>
          <cell r="C2404" t="str">
            <v>贵港市中影金晟影城</v>
          </cell>
        </row>
        <row r="2405">
          <cell r="A2405" t="str">
            <v>广州中华广场电影城</v>
          </cell>
          <cell r="B2405" t="str">
            <v>广州中华广场电影城</v>
          </cell>
          <cell r="C2405" t="str">
            <v>广州中华广场电影城</v>
          </cell>
        </row>
        <row r="2406">
          <cell r="A2406" t="str">
            <v>广州中华广场电影城</v>
          </cell>
          <cell r="B2406" t="str">
            <v>广州中华广场电影城</v>
          </cell>
          <cell r="C2406" t="str">
            <v>广州中华广场电影城</v>
          </cell>
        </row>
        <row r="2407">
          <cell r="A2407" t="str">
            <v>广州中华广场电影城</v>
          </cell>
          <cell r="B2407" t="str">
            <v>广州中华广场电影城</v>
          </cell>
          <cell r="C2407" t="str">
            <v>广州中华广场电影城</v>
          </cell>
        </row>
        <row r="2408">
          <cell r="A2408" t="str">
            <v>广州中华广场电影城</v>
          </cell>
          <cell r="B2408" t="str">
            <v>广州中华广场电影城</v>
          </cell>
          <cell r="C2408" t="str">
            <v>广州中华广场电影城</v>
          </cell>
        </row>
        <row r="2409">
          <cell r="A2409" t="str">
            <v>广州中华广场电影城</v>
          </cell>
          <cell r="B2409" t="str">
            <v>广州中华广场电影城</v>
          </cell>
          <cell r="C2409" t="str">
            <v>广州中华广场电影城</v>
          </cell>
        </row>
        <row r="2410">
          <cell r="A2410" t="str">
            <v>广州中华广场电影城</v>
          </cell>
          <cell r="B2410" t="str">
            <v>广州中华广场电影城</v>
          </cell>
          <cell r="C2410" t="str">
            <v>广州中华广场电影城</v>
          </cell>
        </row>
        <row r="2411">
          <cell r="A2411" t="str">
            <v>广州中华广场电影城</v>
          </cell>
          <cell r="B2411" t="str">
            <v>广州中华广场电影城</v>
          </cell>
          <cell r="C2411" t="str">
            <v>广州中华广场电影城</v>
          </cell>
        </row>
        <row r="2412">
          <cell r="A2412" t="str">
            <v>广州永汉影院</v>
          </cell>
          <cell r="B2412" t="str">
            <v>广州永汉影院</v>
          </cell>
          <cell r="C2412" t="str">
            <v>广州永汉影院</v>
          </cell>
        </row>
        <row r="2413">
          <cell r="A2413" t="str">
            <v>广州影酷数字影院-阳春店</v>
          </cell>
          <cell r="B2413" t="str">
            <v>广州影酷数字影院-阳春店</v>
          </cell>
          <cell r="C2413" t="str">
            <v>广州影酷数字影院-阳春店</v>
          </cell>
        </row>
        <row r="2414">
          <cell r="A2414" t="str">
            <v>广州耀莱国际影城</v>
          </cell>
          <cell r="B2414" t="str">
            <v>广州耀莱国际影城</v>
          </cell>
          <cell r="C2414" t="str">
            <v>广州耀莱国际影城</v>
          </cell>
        </row>
        <row r="2415">
          <cell r="A2415" t="str">
            <v>广州耀莱国际影城</v>
          </cell>
          <cell r="B2415" t="str">
            <v>广州耀莱国际影城</v>
          </cell>
          <cell r="C2415" t="str">
            <v>广州耀莱国际影城</v>
          </cell>
        </row>
        <row r="2416">
          <cell r="A2416" t="str">
            <v>广州耀莱国际影城</v>
          </cell>
          <cell r="B2416" t="str">
            <v>广州耀莱国际影城</v>
          </cell>
          <cell r="C2416" t="str">
            <v>广州耀莱国际影城</v>
          </cell>
        </row>
        <row r="2417">
          <cell r="A2417" t="str">
            <v>广州耀莱国际影城</v>
          </cell>
          <cell r="B2417" t="str">
            <v>广州耀莱国际影城</v>
          </cell>
          <cell r="C2417" t="str">
            <v>广州耀莱国际影城</v>
          </cell>
        </row>
        <row r="2418">
          <cell r="A2418" t="str">
            <v>广州五月花影城</v>
          </cell>
          <cell r="B2418" t="str">
            <v>广州五月花影城</v>
          </cell>
          <cell r="C2418" t="str">
            <v>广州五月花影城</v>
          </cell>
        </row>
        <row r="2419">
          <cell r="A2419" t="str">
            <v>广州五月花影城</v>
          </cell>
          <cell r="B2419" t="str">
            <v>广州五月花影城</v>
          </cell>
          <cell r="C2419" t="str">
            <v>广州五月花影城</v>
          </cell>
        </row>
        <row r="2420">
          <cell r="A2420" t="str">
            <v>广州五月花影城</v>
          </cell>
          <cell r="B2420" t="str">
            <v>广州五月花影城</v>
          </cell>
          <cell r="C2420" t="str">
            <v>广州五月花影城</v>
          </cell>
        </row>
        <row r="2421">
          <cell r="A2421" t="str">
            <v>广州五月花影城</v>
          </cell>
          <cell r="B2421" t="str">
            <v>广州五月花影城</v>
          </cell>
          <cell r="C2421" t="str">
            <v>广州五月花影城</v>
          </cell>
        </row>
        <row r="2422">
          <cell r="A2422" t="str">
            <v>广州五月花影城</v>
          </cell>
          <cell r="B2422" t="str">
            <v>广州五月花影城</v>
          </cell>
          <cell r="C2422" t="str">
            <v>广州五月花影城</v>
          </cell>
        </row>
        <row r="2423">
          <cell r="A2423" t="str">
            <v>广州万达国际影城(白云店)</v>
          </cell>
          <cell r="B2423" t="str">
            <v>广州万达电影城(白云店)</v>
          </cell>
          <cell r="C2423" t="str">
            <v>广州万达电影城(白云店)</v>
          </cell>
        </row>
        <row r="2424">
          <cell r="A2424" t="str">
            <v>广州万达国际影城(白云店)</v>
          </cell>
          <cell r="B2424" t="str">
            <v>广州万达电影城(白云店)</v>
          </cell>
          <cell r="C2424" t="str">
            <v>广州万达电影城(白云店)</v>
          </cell>
        </row>
        <row r="2425">
          <cell r="A2425" t="str">
            <v>广州万达国际影城(白云店)</v>
          </cell>
          <cell r="B2425" t="str">
            <v>广州万达电影城(白云店)</v>
          </cell>
          <cell r="C2425" t="str">
            <v>广州万达电影城(白云店)</v>
          </cell>
        </row>
        <row r="2426">
          <cell r="A2426" t="str">
            <v>广州万达国际影城(白云店)</v>
          </cell>
          <cell r="B2426" t="str">
            <v>广州万达电影城(白云店)</v>
          </cell>
          <cell r="C2426" t="str">
            <v>广州万达电影城(白云店)</v>
          </cell>
        </row>
        <row r="2427">
          <cell r="A2427" t="str">
            <v>广州万达国际影城(白云店)</v>
          </cell>
          <cell r="B2427" t="str">
            <v>广州万达电影城(白云店)</v>
          </cell>
          <cell r="C2427" t="str">
            <v>广州万达电影城(白云店)</v>
          </cell>
        </row>
        <row r="2428">
          <cell r="A2428" t="str">
            <v>广州万达国际影城(白云店)</v>
          </cell>
          <cell r="B2428" t="str">
            <v>广州万达电影城(白云店)</v>
          </cell>
          <cell r="C2428" t="str">
            <v>广州万达电影城(白云店)</v>
          </cell>
        </row>
        <row r="2429">
          <cell r="A2429" t="str">
            <v>广州万达国际影城(白云店)</v>
          </cell>
          <cell r="B2429" t="str">
            <v>广州万达电影城(白云店)</v>
          </cell>
          <cell r="C2429" t="str">
            <v>广州万达电影城(白云店)</v>
          </cell>
        </row>
        <row r="2430">
          <cell r="A2430" t="str">
            <v>广州天河影城</v>
          </cell>
          <cell r="B2430" t="str">
            <v>广州天河影城</v>
          </cell>
          <cell r="C2430" t="str">
            <v>广州天河影城</v>
          </cell>
        </row>
        <row r="2431">
          <cell r="A2431" t="str">
            <v>广州天河影城</v>
          </cell>
          <cell r="B2431" t="str">
            <v>广州天河影城</v>
          </cell>
          <cell r="C2431" t="str">
            <v>广州天河影城</v>
          </cell>
        </row>
        <row r="2432">
          <cell r="A2432" t="str">
            <v>广州天河影城</v>
          </cell>
          <cell r="B2432" t="str">
            <v>广州天河影城</v>
          </cell>
          <cell r="C2432" t="str">
            <v>广州天河影城</v>
          </cell>
        </row>
        <row r="2433">
          <cell r="A2433" t="str">
            <v>广州天河影城</v>
          </cell>
          <cell r="B2433" t="str">
            <v>广州天河影城</v>
          </cell>
          <cell r="C2433" t="str">
            <v>广州天河影城</v>
          </cell>
        </row>
        <row r="2434">
          <cell r="A2434" t="str">
            <v>广州天河影城</v>
          </cell>
          <cell r="B2434" t="str">
            <v>广州天河影城</v>
          </cell>
          <cell r="C2434" t="str">
            <v>广州天河影城</v>
          </cell>
        </row>
        <row r="2435">
          <cell r="A2435" t="str">
            <v>广州天河影城</v>
          </cell>
          <cell r="B2435" t="str">
            <v>广州天河影城</v>
          </cell>
          <cell r="C2435" t="str">
            <v>广州天河影城</v>
          </cell>
        </row>
        <row r="2436">
          <cell r="A2436" t="str">
            <v>广州天河影城</v>
          </cell>
          <cell r="B2436" t="str">
            <v>广州天河影城</v>
          </cell>
          <cell r="C2436" t="str">
            <v>广州天河影城</v>
          </cell>
        </row>
        <row r="2437">
          <cell r="A2437" t="str">
            <v>广州太古仓电影库</v>
          </cell>
          <cell r="B2437" t="str">
            <v>广州太古仓电影库</v>
          </cell>
          <cell r="C2437" t="str">
            <v>广州太古仓电影库</v>
          </cell>
        </row>
        <row r="2438">
          <cell r="A2438" t="str">
            <v>广州太古仓电影库</v>
          </cell>
          <cell r="B2438" t="str">
            <v>广州太古仓电影库</v>
          </cell>
          <cell r="C2438" t="str">
            <v>广州太古仓电影库</v>
          </cell>
        </row>
        <row r="2439">
          <cell r="A2439" t="str">
            <v>广州太古仓电影库</v>
          </cell>
          <cell r="B2439" t="str">
            <v>广州太古仓电影库</v>
          </cell>
          <cell r="C2439" t="str">
            <v>广州太古仓电影库</v>
          </cell>
        </row>
        <row r="2440">
          <cell r="A2440" t="str">
            <v>广州太古仓电影库</v>
          </cell>
          <cell r="B2440" t="str">
            <v>广州太古仓电影库</v>
          </cell>
          <cell r="C2440" t="str">
            <v>广州太古仓电影库</v>
          </cell>
        </row>
        <row r="2441">
          <cell r="A2441" t="str">
            <v>广州太古仓电影库</v>
          </cell>
          <cell r="B2441" t="str">
            <v>广州太古仓电影库</v>
          </cell>
          <cell r="C2441" t="str">
            <v>广州太古仓电影库</v>
          </cell>
        </row>
        <row r="2442">
          <cell r="A2442" t="str">
            <v>广州市一宫影城</v>
          </cell>
          <cell r="B2442" t="str">
            <v>广州市一宫影城</v>
          </cell>
          <cell r="C2442" t="str">
            <v>广州市一宫影城</v>
          </cell>
        </row>
        <row r="2443">
          <cell r="A2443" t="str">
            <v>广州市桥文化中心</v>
          </cell>
          <cell r="B2443" t="str">
            <v>广州市桥文化中心</v>
          </cell>
          <cell r="C2443" t="str">
            <v>广州市桥文化中心</v>
          </cell>
        </row>
        <row r="2444">
          <cell r="A2444" t="str">
            <v>广州市摩登电影城</v>
          </cell>
          <cell r="B2444" t="str">
            <v>广州市摩登电影城</v>
          </cell>
          <cell r="C2444" t="str">
            <v>广州市摩登电影城</v>
          </cell>
        </row>
        <row r="2445">
          <cell r="A2445" t="str">
            <v>广州市番禺区沙湾文化中心</v>
          </cell>
          <cell r="B2445" t="str">
            <v>广州市番禺区沙湾文化中心</v>
          </cell>
          <cell r="C2445" t="str">
            <v>广州市番禺区沙湾文化中心</v>
          </cell>
        </row>
        <row r="2446">
          <cell r="A2446" t="str">
            <v>广州市第二工人文化宫</v>
          </cell>
          <cell r="B2446" t="str">
            <v>广州市第二工人文化宫</v>
          </cell>
          <cell r="C2446" t="str">
            <v>广州市第二工人文化宫</v>
          </cell>
        </row>
        <row r="2447">
          <cell r="A2447" t="str">
            <v>广州上影联和影城</v>
          </cell>
          <cell r="B2447" t="str">
            <v>广州上影联和影城</v>
          </cell>
          <cell r="C2447" t="str">
            <v>广州上影联和影城</v>
          </cell>
        </row>
        <row r="2448">
          <cell r="A2448" t="str">
            <v>广州平安大戏院</v>
          </cell>
          <cell r="B2448" t="str">
            <v>广州平安大戏院</v>
          </cell>
          <cell r="C2448" t="str">
            <v>广州平安大戏院</v>
          </cell>
        </row>
        <row r="2449">
          <cell r="A2449" t="str">
            <v>广州科学中心</v>
          </cell>
          <cell r="B2449" t="str">
            <v>广州科学中心</v>
          </cell>
          <cell r="C2449" t="str">
            <v>广州科学中心</v>
          </cell>
        </row>
        <row r="2450">
          <cell r="A2450" t="str">
            <v>广州金逸喜洋时代影城</v>
          </cell>
          <cell r="B2450" t="str">
            <v>广州金逸喜洋时代影城</v>
          </cell>
          <cell r="C2450" t="str">
            <v>广州金逸喜洋时代影城</v>
          </cell>
        </row>
        <row r="2451">
          <cell r="A2451" t="str">
            <v>广州金逸喜洋时代影城</v>
          </cell>
          <cell r="B2451" t="str">
            <v>广州金逸喜洋时代影城</v>
          </cell>
          <cell r="C2451" t="str">
            <v>广州金逸喜洋时代影城</v>
          </cell>
        </row>
        <row r="2452">
          <cell r="A2452" t="str">
            <v>广州金逸喜洋时代影城</v>
          </cell>
          <cell r="B2452" t="str">
            <v>广州金逸喜洋时代影城</v>
          </cell>
          <cell r="C2452" t="str">
            <v>广州金逸喜洋时代影城</v>
          </cell>
        </row>
        <row r="2453">
          <cell r="A2453" t="str">
            <v>广州金逸喜洋时代影城</v>
          </cell>
          <cell r="B2453" t="str">
            <v>广州金逸喜洋时代影城</v>
          </cell>
          <cell r="C2453" t="str">
            <v>广州金逸喜洋时代影城</v>
          </cell>
        </row>
        <row r="2454">
          <cell r="A2454" t="str">
            <v>广州金逸喜洋时代影城</v>
          </cell>
          <cell r="B2454" t="str">
            <v>广州金逸喜洋时代影城</v>
          </cell>
          <cell r="C2454" t="str">
            <v>广州金逸喜洋时代影城</v>
          </cell>
        </row>
        <row r="2455">
          <cell r="A2455" t="str">
            <v>广州金逸喜洋时代影城</v>
          </cell>
          <cell r="B2455" t="str">
            <v>广州金逸喜洋时代影城</v>
          </cell>
          <cell r="C2455" t="str">
            <v>广州金逸喜洋时代影城</v>
          </cell>
        </row>
        <row r="2456">
          <cell r="A2456" t="str">
            <v>广州金逸国际影城(太阳城店)</v>
          </cell>
          <cell r="B2456" t="str">
            <v>广州金逸国际影城(太阳城店)</v>
          </cell>
          <cell r="C2456" t="str">
            <v>广州金逸国际影城(太阳城店)</v>
          </cell>
        </row>
        <row r="2457">
          <cell r="A2457" t="str">
            <v>广州金逸国际影城(太阳城店)</v>
          </cell>
          <cell r="B2457" t="str">
            <v>广州金逸国际影城(太阳城店)</v>
          </cell>
          <cell r="C2457" t="str">
            <v>广州金逸国际影城(太阳城店)</v>
          </cell>
        </row>
        <row r="2458">
          <cell r="A2458" t="str">
            <v>广州金逸国际影城(太阳城店)</v>
          </cell>
          <cell r="B2458" t="str">
            <v>广州金逸国际影城(太阳城店)</v>
          </cell>
          <cell r="C2458" t="str">
            <v>广州金逸国际影城(太阳城店)</v>
          </cell>
        </row>
        <row r="2459">
          <cell r="A2459" t="str">
            <v>广州金逸国际影城(太阳城店)</v>
          </cell>
          <cell r="B2459" t="str">
            <v>广州金逸国际影城(太阳城店)</v>
          </cell>
          <cell r="C2459" t="str">
            <v>广州金逸国际影城(太阳城店)</v>
          </cell>
        </row>
        <row r="2460">
          <cell r="A2460" t="str">
            <v>广州金逸国际影城(太阳城店)</v>
          </cell>
          <cell r="B2460" t="str">
            <v>广州金逸国际影城(太阳城店)</v>
          </cell>
          <cell r="C2460" t="str">
            <v>广州金逸国际影城(太阳城店)</v>
          </cell>
        </row>
        <row r="2461">
          <cell r="A2461" t="str">
            <v>广州金逸国际影城(太阳城店)</v>
          </cell>
          <cell r="B2461" t="str">
            <v>广州金逸国际影城(太阳城店)</v>
          </cell>
          <cell r="C2461" t="str">
            <v>广州金逸国际影城(太阳城店)</v>
          </cell>
        </row>
        <row r="2462">
          <cell r="A2462" t="str">
            <v>广州金逸国际影城(太阳城店)</v>
          </cell>
          <cell r="B2462" t="str">
            <v>广州金逸国际影城(太阳城店)</v>
          </cell>
          <cell r="C2462" t="str">
            <v>广州金逸国际影城(太阳城店)</v>
          </cell>
        </row>
        <row r="2463">
          <cell r="A2463" t="str">
            <v>广州金逸国际影城(黄埔惠润店)</v>
          </cell>
          <cell r="B2463" t="str">
            <v>广州金逸国际影城(黄埔惠润店)</v>
          </cell>
          <cell r="C2463" t="str">
            <v>广州金逸国际影城(黄埔惠润店)</v>
          </cell>
        </row>
        <row r="2464">
          <cell r="A2464" t="str">
            <v>广州金逸国际影城(黄埔惠润店)</v>
          </cell>
          <cell r="B2464" t="str">
            <v>广州金逸国际影城(黄埔惠润店)</v>
          </cell>
          <cell r="C2464" t="str">
            <v>广州金逸国际影城(黄埔惠润店)</v>
          </cell>
        </row>
        <row r="2465">
          <cell r="A2465" t="str">
            <v>广州金逸国际影城(百信店)</v>
          </cell>
          <cell r="B2465" t="str">
            <v>广州金逸国际影城(百信店)</v>
          </cell>
          <cell r="C2465" t="str">
            <v>广州金逸国际影城(百信店)</v>
          </cell>
        </row>
        <row r="2466">
          <cell r="A2466" t="str">
            <v>广州金逸国际影城(百信店)</v>
          </cell>
          <cell r="B2466" t="str">
            <v>广州金逸国际影城(百信店)</v>
          </cell>
          <cell r="C2466" t="str">
            <v>广州金逸国际影城(百信店)</v>
          </cell>
        </row>
        <row r="2467">
          <cell r="A2467" t="str">
            <v>广州金逸国际影城(百信店)</v>
          </cell>
          <cell r="B2467" t="str">
            <v>广州金逸国际影城(百信店)</v>
          </cell>
          <cell r="C2467" t="str">
            <v>广州金逸国际影城(百信店)</v>
          </cell>
        </row>
        <row r="2468">
          <cell r="A2468" t="str">
            <v>广州金逸国际影城(百信店)</v>
          </cell>
          <cell r="B2468" t="str">
            <v>广州金逸国际影城(百信店)</v>
          </cell>
          <cell r="C2468" t="str">
            <v>广州金逸国际影城(百信店)</v>
          </cell>
        </row>
        <row r="2469">
          <cell r="A2469" t="str">
            <v>广州金逸国际影城(百信店)</v>
          </cell>
          <cell r="B2469" t="str">
            <v>广州金逸国际影城(百信店)</v>
          </cell>
          <cell r="C2469" t="str">
            <v>广州金逸国际影城(百信店)</v>
          </cell>
        </row>
        <row r="2470">
          <cell r="A2470" t="str">
            <v>广州金逸国际影城(百信店)</v>
          </cell>
          <cell r="B2470" t="str">
            <v>广州金逸国际影城(百信店)</v>
          </cell>
          <cell r="C2470" t="str">
            <v>广州金逸国际影城(百信店)</v>
          </cell>
        </row>
        <row r="2471">
          <cell r="A2471" t="str">
            <v>广州金逸国际影城(百信店)</v>
          </cell>
          <cell r="B2471" t="str">
            <v>广州金逸国际影城(百信店)</v>
          </cell>
          <cell r="C2471" t="str">
            <v>广州金逸国际影城(百信店)</v>
          </cell>
        </row>
        <row r="2472">
          <cell r="A2472" t="str">
            <v>广州金逸国际影城</v>
          </cell>
          <cell r="B2472" t="str">
            <v>广州金逸国际影城</v>
          </cell>
          <cell r="C2472" t="str">
            <v>广州金逸国际影城</v>
          </cell>
        </row>
        <row r="2473">
          <cell r="A2473" t="str">
            <v>广州金逸国际影城</v>
          </cell>
          <cell r="B2473" t="str">
            <v>广州金逸国际影城</v>
          </cell>
          <cell r="C2473" t="str">
            <v>广州金逸国际影城</v>
          </cell>
        </row>
        <row r="2474">
          <cell r="A2474" t="str">
            <v>广州金逸国际影城</v>
          </cell>
          <cell r="B2474" t="str">
            <v>广州金逸国际影城</v>
          </cell>
          <cell r="C2474" t="str">
            <v>广州金逸国际影城</v>
          </cell>
        </row>
        <row r="2475">
          <cell r="A2475" t="str">
            <v>广州金逸国际影城</v>
          </cell>
          <cell r="B2475" t="str">
            <v>广州金逸国际影城</v>
          </cell>
          <cell r="C2475" t="str">
            <v>广州金逸国际影城</v>
          </cell>
        </row>
        <row r="2476">
          <cell r="A2476" t="str">
            <v>广州金逸国际影城</v>
          </cell>
          <cell r="B2476" t="str">
            <v>广州金逸国际影城</v>
          </cell>
          <cell r="C2476" t="str">
            <v>广州金逸国际影城</v>
          </cell>
        </row>
        <row r="2477">
          <cell r="A2477" t="str">
            <v>广州金逸国际影城</v>
          </cell>
          <cell r="B2477" t="str">
            <v>广州金逸国际影城</v>
          </cell>
          <cell r="C2477" t="str">
            <v>广州金逸国际影城</v>
          </cell>
        </row>
        <row r="2478">
          <cell r="A2478" t="str">
            <v>广州金逸国际影城</v>
          </cell>
          <cell r="B2478" t="str">
            <v>广州金逸国际影城</v>
          </cell>
          <cell r="C2478" t="str">
            <v>广州金逸国际影城</v>
          </cell>
        </row>
        <row r="2479">
          <cell r="A2479" t="str">
            <v>广州华影星美国际影城</v>
          </cell>
          <cell r="B2479" t="str">
            <v>广州华影星美国际影城</v>
          </cell>
          <cell r="C2479" t="str">
            <v>广州华影星美国际影城</v>
          </cell>
        </row>
        <row r="2480">
          <cell r="A2480" t="str">
            <v>广州华影青宫电影城</v>
          </cell>
          <cell r="B2480" t="str">
            <v>广州华影青宫电影城</v>
          </cell>
          <cell r="C2480" t="str">
            <v>广州华影青宫电影城</v>
          </cell>
        </row>
        <row r="2481">
          <cell r="A2481" t="str">
            <v>广州华影青宫电影城</v>
          </cell>
          <cell r="B2481" t="str">
            <v>广州华影青宫电影城</v>
          </cell>
          <cell r="C2481" t="str">
            <v>广州华影青宫电影城</v>
          </cell>
        </row>
        <row r="2482">
          <cell r="A2482" t="str">
            <v>广州华影青宫电影城</v>
          </cell>
          <cell r="B2482" t="str">
            <v>广州华影青宫电影城</v>
          </cell>
          <cell r="C2482" t="str">
            <v>广州华影青宫电影城</v>
          </cell>
        </row>
        <row r="2483">
          <cell r="A2483" t="str">
            <v>广州华影青宫电影城</v>
          </cell>
          <cell r="B2483" t="str">
            <v>广州华影青宫电影城</v>
          </cell>
          <cell r="C2483" t="str">
            <v>广州华影青宫电影城</v>
          </cell>
        </row>
        <row r="2484">
          <cell r="A2484" t="str">
            <v>广州华影青宫电影城</v>
          </cell>
          <cell r="B2484" t="str">
            <v>广州华影青宫电影城</v>
          </cell>
          <cell r="C2484" t="str">
            <v>广州华影青宫电影城</v>
          </cell>
        </row>
        <row r="2485">
          <cell r="A2485" t="str">
            <v>广州华影青宫电影城</v>
          </cell>
          <cell r="B2485" t="str">
            <v>广州华影青宫电影城</v>
          </cell>
          <cell r="C2485" t="str">
            <v>广州华影青宫电影城</v>
          </cell>
        </row>
        <row r="2486">
          <cell r="A2486" t="str">
            <v>广州华影青宫电影城</v>
          </cell>
          <cell r="B2486" t="str">
            <v>广州华影青宫电影城</v>
          </cell>
          <cell r="C2486" t="str">
            <v>广州华影青宫电影城</v>
          </cell>
        </row>
        <row r="2487">
          <cell r="A2487" t="str">
            <v>广州花都太子电影城</v>
          </cell>
          <cell r="B2487" t="str">
            <v>广州花都太子电影城</v>
          </cell>
          <cell r="C2487" t="str">
            <v>广州花都太子电影城</v>
          </cell>
        </row>
        <row r="2488">
          <cell r="A2488" t="str">
            <v>广州花都电影城</v>
          </cell>
          <cell r="B2488" t="str">
            <v>广州花都电影城</v>
          </cell>
          <cell r="C2488" t="str">
            <v>广州花都电影城</v>
          </cell>
        </row>
        <row r="2489">
          <cell r="A2489" t="str">
            <v>广州飞扬影城(正佳分店)</v>
          </cell>
          <cell r="B2489" t="str">
            <v>广州飞扬影城(正佳分店)</v>
          </cell>
          <cell r="C2489" t="str">
            <v>广州飞扬影城(正佳分店)</v>
          </cell>
        </row>
        <row r="2490">
          <cell r="A2490" t="str">
            <v>广州飞扬影城(正佳分店)</v>
          </cell>
          <cell r="B2490" t="str">
            <v>广州飞扬影城(正佳分店)</v>
          </cell>
          <cell r="C2490" t="str">
            <v>广州飞扬影城(正佳分店)</v>
          </cell>
        </row>
        <row r="2491">
          <cell r="A2491" t="str">
            <v>广州飞扬影城(正佳分店)</v>
          </cell>
          <cell r="B2491" t="str">
            <v>广州飞扬影城(正佳分店)</v>
          </cell>
          <cell r="C2491" t="str">
            <v>广州飞扬影城(正佳分店)</v>
          </cell>
        </row>
        <row r="2492">
          <cell r="A2492" t="str">
            <v>广州飞扬影城(正佳分店)</v>
          </cell>
          <cell r="B2492" t="str">
            <v>广州飞扬影城(正佳分店)</v>
          </cell>
          <cell r="C2492" t="str">
            <v>广州飞扬影城(正佳分店)</v>
          </cell>
        </row>
        <row r="2493">
          <cell r="A2493" t="str">
            <v>广州飞扬影城(正佳分店)</v>
          </cell>
          <cell r="B2493" t="str">
            <v>广州飞扬影城(正佳分店)</v>
          </cell>
          <cell r="C2493" t="str">
            <v>广州飞扬影城(正佳分店)</v>
          </cell>
        </row>
        <row r="2494">
          <cell r="A2494" t="str">
            <v>广州飞扬影城(正佳分店)</v>
          </cell>
          <cell r="B2494" t="str">
            <v>广州飞扬影城(正佳分店)</v>
          </cell>
          <cell r="C2494" t="str">
            <v>广州飞扬影城(正佳分店)</v>
          </cell>
        </row>
        <row r="2495">
          <cell r="A2495" t="str">
            <v>广州飞扬影城(正佳分店)</v>
          </cell>
          <cell r="B2495" t="str">
            <v>广州飞扬影城(正佳分店)</v>
          </cell>
          <cell r="C2495" t="str">
            <v>广州飞扬影城(正佳分店)</v>
          </cell>
        </row>
        <row r="2496">
          <cell r="A2496" t="str">
            <v>广州飞扬影城</v>
          </cell>
          <cell r="B2496" t="str">
            <v>广州飞扬影城</v>
          </cell>
          <cell r="C2496" t="str">
            <v>广州飞扬影城</v>
          </cell>
        </row>
        <row r="2497">
          <cell r="A2497" t="str">
            <v>广州飞扬影城</v>
          </cell>
          <cell r="B2497" t="str">
            <v>广州飞扬影城</v>
          </cell>
          <cell r="C2497" t="str">
            <v>广州飞扬影城</v>
          </cell>
        </row>
        <row r="2498">
          <cell r="A2498" t="str">
            <v>广州飞扬影城</v>
          </cell>
          <cell r="B2498" t="str">
            <v>广州飞扬影城</v>
          </cell>
          <cell r="C2498" t="str">
            <v>广州飞扬影城</v>
          </cell>
        </row>
        <row r="2499">
          <cell r="A2499" t="str">
            <v>广州飞扬影城</v>
          </cell>
          <cell r="B2499" t="str">
            <v>广州飞扬影城</v>
          </cell>
          <cell r="C2499" t="str">
            <v>广州飞扬影城</v>
          </cell>
        </row>
        <row r="2500">
          <cell r="A2500" t="str">
            <v>广州飞扬影城</v>
          </cell>
          <cell r="B2500" t="str">
            <v>广州飞扬影城</v>
          </cell>
          <cell r="C2500" t="str">
            <v>广州飞扬影城</v>
          </cell>
        </row>
        <row r="2501">
          <cell r="A2501" t="str">
            <v>广州飞扬影城</v>
          </cell>
          <cell r="B2501" t="str">
            <v>广州飞扬影城</v>
          </cell>
          <cell r="C2501" t="str">
            <v>广州飞扬影城</v>
          </cell>
        </row>
        <row r="2502">
          <cell r="A2502" t="str">
            <v>广州飞扬影城</v>
          </cell>
          <cell r="B2502" t="str">
            <v>广州飞扬影城</v>
          </cell>
          <cell r="C2502" t="str">
            <v>广州飞扬影城</v>
          </cell>
        </row>
        <row r="2503">
          <cell r="A2503" t="str">
            <v>广州番禺烽禾影城</v>
          </cell>
          <cell r="B2503" t="str">
            <v>广州番禺烽禾影城</v>
          </cell>
          <cell r="C2503" t="str">
            <v>广州番禺烽禾影城</v>
          </cell>
        </row>
        <row r="2504">
          <cell r="A2504" t="str">
            <v>广州蓓蕾剧院</v>
          </cell>
          <cell r="B2504" t="str">
            <v>广州蓓蕾剧院</v>
          </cell>
          <cell r="C2504" t="str">
            <v>广州蓓蕾剧院</v>
          </cell>
        </row>
        <row r="2505">
          <cell r="A2505" t="str">
            <v>广州UME影城</v>
          </cell>
          <cell r="B2505" t="str">
            <v>广州UME影城</v>
          </cell>
          <cell r="C2505" t="str">
            <v>广州UME影城</v>
          </cell>
        </row>
        <row r="2506">
          <cell r="A2506" t="str">
            <v>广州UME影城</v>
          </cell>
          <cell r="B2506" t="str">
            <v>广州UME影城</v>
          </cell>
          <cell r="C2506" t="str">
            <v>广州UME影城</v>
          </cell>
        </row>
        <row r="2507">
          <cell r="A2507" t="str">
            <v>广州UME影城</v>
          </cell>
          <cell r="B2507" t="str">
            <v>广州UME影城</v>
          </cell>
          <cell r="C2507" t="str">
            <v>广州UME影城</v>
          </cell>
        </row>
        <row r="2508">
          <cell r="A2508" t="str">
            <v>广州UME影城</v>
          </cell>
          <cell r="B2508" t="str">
            <v>广州UME影城</v>
          </cell>
          <cell r="C2508" t="str">
            <v>广州UME影城</v>
          </cell>
        </row>
        <row r="2509">
          <cell r="A2509" t="str">
            <v>广州UME影城</v>
          </cell>
          <cell r="B2509" t="str">
            <v>广州UME影城</v>
          </cell>
          <cell r="C2509" t="str">
            <v>广州UME影城</v>
          </cell>
        </row>
        <row r="2510">
          <cell r="A2510" t="str">
            <v>广州UME影城</v>
          </cell>
          <cell r="B2510" t="str">
            <v>广州UME影城</v>
          </cell>
          <cell r="C2510" t="str">
            <v>广州UME影城</v>
          </cell>
        </row>
        <row r="2511">
          <cell r="A2511" t="str">
            <v>广州UME影城</v>
          </cell>
          <cell r="B2511" t="str">
            <v>广州UME影城</v>
          </cell>
          <cell r="C2511" t="str">
            <v>广州UME影城</v>
          </cell>
        </row>
        <row r="2512">
          <cell r="A2512" t="str">
            <v>广元太平洋影城</v>
          </cell>
          <cell r="B2512" t="str">
            <v>广元太平洋影城</v>
          </cell>
          <cell r="C2512" t="str">
            <v>广元太平洋影城</v>
          </cell>
        </row>
        <row r="2513">
          <cell r="A2513" t="str">
            <v>广西玉林神舟数码电影城</v>
          </cell>
          <cell r="B2513" t="str">
            <v>广西玉林神舟数码电影城</v>
          </cell>
          <cell r="C2513" t="str">
            <v>广西玉林神舟数码电影城</v>
          </cell>
        </row>
        <row r="2514">
          <cell r="A2514" t="str">
            <v>广西省桂林福旺城影院</v>
          </cell>
          <cell r="B2514" t="str">
            <v>广西省桂林福旺城影院</v>
          </cell>
          <cell r="C2514" t="str">
            <v>广西省桂林福旺城影院</v>
          </cell>
        </row>
        <row r="2515">
          <cell r="A2515" t="str">
            <v>广西省百色市靖西县幸福国际影城</v>
          </cell>
          <cell r="B2515" t="str">
            <v>广西省百色市靖西县幸福国际影城</v>
          </cell>
          <cell r="C2515" t="str">
            <v>广西省百色市靖西县幸福国际影城</v>
          </cell>
        </row>
        <row r="2516">
          <cell r="A2516" t="str">
            <v>广西南宁中华电影院</v>
          </cell>
          <cell r="B2516" t="str">
            <v>广西南宁中华电影院</v>
          </cell>
          <cell r="C2516" t="str">
            <v>广西南宁中华电影院</v>
          </cell>
        </row>
        <row r="2517">
          <cell r="A2517" t="str">
            <v>广西南宁中华电影院</v>
          </cell>
          <cell r="B2517" t="str">
            <v>广西南宁中华电影院</v>
          </cell>
          <cell r="C2517" t="str">
            <v>广西南宁中华电影院</v>
          </cell>
        </row>
        <row r="2518">
          <cell r="A2518" t="str">
            <v>广西南宁市红星电影城</v>
          </cell>
          <cell r="B2518" t="str">
            <v>广西南宁市红星电影城</v>
          </cell>
          <cell r="C2518" t="str">
            <v>广西南宁市红星电影城</v>
          </cell>
        </row>
        <row r="2519">
          <cell r="A2519" t="str">
            <v>广西南宁实验电影院</v>
          </cell>
          <cell r="B2519" t="str">
            <v>广西南宁实验电影院</v>
          </cell>
          <cell r="C2519" t="str">
            <v>广西南宁实验电影院</v>
          </cell>
        </row>
        <row r="2520">
          <cell r="A2520" t="str">
            <v>广西南宁江南电影城</v>
          </cell>
          <cell r="B2520" t="str">
            <v>广西南宁江南电影城</v>
          </cell>
          <cell r="C2520" t="str">
            <v>广西南宁江南电影城</v>
          </cell>
        </row>
        <row r="2521">
          <cell r="A2521" t="str">
            <v>广西柳州中影星天影城</v>
          </cell>
          <cell r="B2521" t="str">
            <v>广西柳州中影星天影城</v>
          </cell>
          <cell r="C2521" t="str">
            <v>广西柳州中影星天影城</v>
          </cell>
        </row>
        <row r="2522">
          <cell r="A2522" t="str">
            <v>广西柳州市文化艺术中心</v>
          </cell>
          <cell r="B2522" t="str">
            <v>广西柳州市文化艺术中心</v>
          </cell>
          <cell r="C2522" t="str">
            <v>广西柳州市文化艺术中心</v>
          </cell>
        </row>
        <row r="2523">
          <cell r="A2523" t="str">
            <v>广西柳州市柳北剧场</v>
          </cell>
          <cell r="B2523" t="str">
            <v>广西柳州市柳北剧场</v>
          </cell>
          <cell r="C2523" t="str">
            <v>广西柳州市柳北剧场</v>
          </cell>
        </row>
        <row r="2524">
          <cell r="A2524" t="str">
            <v>广西北海名声电影城</v>
          </cell>
          <cell r="B2524" t="str">
            <v>广西北海名声电影城</v>
          </cell>
          <cell r="C2524" t="str">
            <v>广西北海名声电影城</v>
          </cell>
        </row>
        <row r="2525">
          <cell r="A2525" t="str">
            <v>广宁县光大电影城</v>
          </cell>
          <cell r="B2525" t="str">
            <v>广宁县光大电影城</v>
          </cell>
          <cell r="C2525" t="str">
            <v>广宁县光大电影城</v>
          </cell>
        </row>
        <row r="2526">
          <cell r="A2526" t="str">
            <v>广丰创和数码电影院</v>
          </cell>
          <cell r="B2526" t="str">
            <v>广丰创和数码电影院</v>
          </cell>
          <cell r="C2526" t="str">
            <v>广丰创和数码电影院</v>
          </cell>
        </row>
        <row r="2527">
          <cell r="A2527" t="str">
            <v>广东珠海市珠海大会堂</v>
          </cell>
          <cell r="B2527" t="str">
            <v>广东珠海市珠海大会堂</v>
          </cell>
          <cell r="C2527" t="str">
            <v>广东珠海市珠海大会堂</v>
          </cell>
        </row>
        <row r="2528">
          <cell r="A2528" t="str">
            <v>广东顺德嘉信影城</v>
          </cell>
          <cell r="B2528" t="str">
            <v>广东顺德嘉信影城</v>
          </cell>
          <cell r="C2528" t="str">
            <v>广东顺德嘉信影城</v>
          </cell>
        </row>
        <row r="2529">
          <cell r="A2529" t="str">
            <v>广东顺德嘉信影城</v>
          </cell>
          <cell r="B2529" t="str">
            <v>广东顺德嘉信影城</v>
          </cell>
          <cell r="C2529" t="str">
            <v>广东顺德嘉信影城</v>
          </cell>
        </row>
        <row r="2530">
          <cell r="A2530" t="str">
            <v>广东顺德嘉信影城</v>
          </cell>
          <cell r="B2530" t="str">
            <v>广东顺德嘉信影城</v>
          </cell>
          <cell r="C2530" t="str">
            <v>广东顺德嘉信影城</v>
          </cell>
        </row>
        <row r="2531">
          <cell r="A2531" t="str">
            <v>广东顺德嘉信影城</v>
          </cell>
          <cell r="B2531" t="str">
            <v>广东顺德嘉信影城</v>
          </cell>
          <cell r="C2531" t="str">
            <v>广东顺德嘉信影城</v>
          </cell>
        </row>
        <row r="2532">
          <cell r="A2532" t="str">
            <v>广东顺德嘉信影城</v>
          </cell>
          <cell r="B2532" t="str">
            <v>广东顺德嘉信影城</v>
          </cell>
          <cell r="C2532" t="str">
            <v>广东顺德嘉信影城</v>
          </cell>
        </row>
        <row r="2533">
          <cell r="A2533" t="str">
            <v>广东省中山市合展电影城</v>
          </cell>
          <cell r="B2533" t="str">
            <v>广东省中山市合展电影城</v>
          </cell>
          <cell r="C2533" t="str">
            <v>广东省中山市合展电影城</v>
          </cell>
        </row>
        <row r="2534">
          <cell r="A2534" t="str">
            <v>广东省汕头市一帆南国影院</v>
          </cell>
          <cell r="B2534" t="str">
            <v>广东省汕头市一帆南国影院</v>
          </cell>
          <cell r="C2534" t="str">
            <v>广东省汕头市一帆南国影院</v>
          </cell>
        </row>
        <row r="2535">
          <cell r="A2535" t="str">
            <v>广东省汕头市一帆南国影院</v>
          </cell>
          <cell r="B2535" t="str">
            <v>广东省汕头市一帆南国影院</v>
          </cell>
          <cell r="C2535" t="str">
            <v>广东省汕头市一帆南国影院</v>
          </cell>
        </row>
        <row r="2536">
          <cell r="A2536" t="str">
            <v>广东省汕头市一帆南国影院</v>
          </cell>
          <cell r="B2536" t="str">
            <v>广东省汕头市一帆南国影院</v>
          </cell>
          <cell r="C2536" t="str">
            <v>广东省汕头市一帆南国影院</v>
          </cell>
        </row>
        <row r="2537">
          <cell r="A2537" t="str">
            <v>广东省陆丰新视觉数字影院</v>
          </cell>
          <cell r="B2537" t="str">
            <v>广东省陆丰新视觉数字影院</v>
          </cell>
          <cell r="C2537" t="str">
            <v>广东省陆丰新视觉数字影院</v>
          </cell>
        </row>
        <row r="2538">
          <cell r="A2538" t="str">
            <v>广东佛山南海广场影城</v>
          </cell>
          <cell r="B2538" t="str">
            <v>广东佛山南海广场影城</v>
          </cell>
          <cell r="C2538" t="str">
            <v>广东佛山南海广场影城</v>
          </cell>
        </row>
        <row r="2539">
          <cell r="A2539" t="str">
            <v>广东佛山大明星影城</v>
          </cell>
          <cell r="B2539" t="str">
            <v>广东佛山大明星影城</v>
          </cell>
          <cell r="C2539" t="str">
            <v>广东佛山大明星影城</v>
          </cell>
        </row>
        <row r="2540">
          <cell r="A2540" t="str">
            <v>广东东莞电影院</v>
          </cell>
          <cell r="B2540" t="str">
            <v>广东东莞电影院</v>
          </cell>
          <cell r="C2540" t="str">
            <v>广东东莞电影院</v>
          </cell>
        </row>
        <row r="2541">
          <cell r="A2541" t="str">
            <v>广德金字塔影城</v>
          </cell>
          <cell r="B2541" t="str">
            <v>广德金字塔影城</v>
          </cell>
          <cell r="C2541" t="str">
            <v>广德金字塔影城</v>
          </cell>
        </row>
        <row r="2542">
          <cell r="A2542" t="str">
            <v>灌南县金字塔3D国际影城</v>
          </cell>
          <cell r="B2542" t="str">
            <v>灌南县金字塔3D国际影城</v>
          </cell>
          <cell r="C2542" t="str">
            <v>灌南县金字塔3D国际影城</v>
          </cell>
        </row>
        <row r="2543">
          <cell r="A2543" t="str">
            <v>格尔木大都市电影城</v>
          </cell>
          <cell r="B2543" t="str">
            <v>格尔木大都市电影城</v>
          </cell>
          <cell r="C2543" t="str">
            <v>格尔木大都市电影城</v>
          </cell>
        </row>
        <row r="2544">
          <cell r="A2544" t="str">
            <v>高平市长平电影院</v>
          </cell>
          <cell r="B2544" t="str">
            <v>高平市长平电影院</v>
          </cell>
          <cell r="C2544" t="str">
            <v>高平市长平电影院</v>
          </cell>
        </row>
        <row r="2545">
          <cell r="A2545" t="str">
            <v>高安市德亿影院</v>
          </cell>
          <cell r="B2545" t="str">
            <v>高安市德亿影院</v>
          </cell>
          <cell r="C2545" t="str">
            <v>高安市德亿影院</v>
          </cell>
        </row>
        <row r="2546">
          <cell r="A2546" t="str">
            <v>赣州于都唐人轩影城</v>
          </cell>
          <cell r="B2546" t="str">
            <v>赣州于都唐人轩影城</v>
          </cell>
          <cell r="C2546" t="str">
            <v>赣州于都唐人轩影城</v>
          </cell>
        </row>
        <row r="2547">
          <cell r="A2547" t="str">
            <v>赣州银河欢乐影城</v>
          </cell>
          <cell r="B2547" t="str">
            <v>赣州银河欢乐影城</v>
          </cell>
          <cell r="C2547" t="str">
            <v>赣州银河欢乐影城</v>
          </cell>
        </row>
        <row r="2548">
          <cell r="A2548" t="str">
            <v>赣南剧院</v>
          </cell>
          <cell r="B2548" t="str">
            <v>赣南剧院</v>
          </cell>
          <cell r="C2548" t="str">
            <v>赣南剧院</v>
          </cell>
        </row>
        <row r="2549">
          <cell r="A2549" t="str">
            <v>甘肃张掖市甘州区广电大厦电影城</v>
          </cell>
          <cell r="B2549" t="str">
            <v>甘肃张掖市甘州区广电大厦电影城</v>
          </cell>
          <cell r="C2549" t="str">
            <v>甘肃张掖市甘州区广电大厦电影城</v>
          </cell>
        </row>
        <row r="2550">
          <cell r="A2550" t="str">
            <v>甘肃省兰州市兰州剧院</v>
          </cell>
          <cell r="B2550" t="str">
            <v>甘肃省兰州市兰州剧院</v>
          </cell>
          <cell r="C2550" t="str">
            <v>甘肃省兰州市兰州剧院</v>
          </cell>
        </row>
        <row r="2551">
          <cell r="A2551" t="str">
            <v>甘肃兰州东方红影城</v>
          </cell>
          <cell r="B2551" t="str">
            <v>甘肃兰州东方红影城</v>
          </cell>
          <cell r="C2551" t="str">
            <v>甘肃兰州东方红影城</v>
          </cell>
        </row>
        <row r="2552">
          <cell r="A2552" t="str">
            <v>富阳横店影视电影城</v>
          </cell>
          <cell r="B2552" t="str">
            <v>富阳横店影视电影城</v>
          </cell>
          <cell r="C2552" t="str">
            <v>富阳横店影视电影城</v>
          </cell>
        </row>
        <row r="2553">
          <cell r="A2553" t="str">
            <v>富顺县华诚影院</v>
          </cell>
          <cell r="B2553" t="str">
            <v>富顺县华诚影院</v>
          </cell>
          <cell r="C2553" t="str">
            <v>富顺县华诚影院</v>
          </cell>
        </row>
        <row r="2554">
          <cell r="A2554" t="str">
            <v>富锦新天地国际影城</v>
          </cell>
          <cell r="B2554" t="str">
            <v>富锦新天地国际影城</v>
          </cell>
          <cell r="C2554" t="str">
            <v>富锦新天地国际影城</v>
          </cell>
        </row>
        <row r="2555">
          <cell r="A2555" t="str">
            <v>阜新市工人文化宫</v>
          </cell>
          <cell r="B2555" t="str">
            <v>阜新市工人文化宫</v>
          </cell>
          <cell r="C2555" t="str">
            <v>阜新市工人文化宫</v>
          </cell>
        </row>
        <row r="2556">
          <cell r="A2556" t="str">
            <v>CGV星星国际影城(抚顺武功街店)</v>
          </cell>
          <cell r="B2556" t="str">
            <v>CGV星星国际影城(抚顺武功街店)</v>
          </cell>
          <cell r="C2556" t="str">
            <v>抚顺CGV星星国际影城(武功街店)</v>
          </cell>
        </row>
        <row r="2557">
          <cell r="A2557" t="str">
            <v>福州西湖影剧院</v>
          </cell>
          <cell r="B2557" t="str">
            <v>福州西湖影剧院</v>
          </cell>
          <cell r="C2557" t="str">
            <v>福州西湖影剧院</v>
          </cell>
        </row>
        <row r="2558">
          <cell r="A2558" t="str">
            <v>福州西湖影剧院</v>
          </cell>
          <cell r="B2558" t="str">
            <v>福州西湖影剧院</v>
          </cell>
          <cell r="C2558" t="str">
            <v>福州西湖影剧院</v>
          </cell>
        </row>
        <row r="2559">
          <cell r="A2559" t="str">
            <v>福州西湖影剧院</v>
          </cell>
          <cell r="B2559" t="str">
            <v>福州西湖影剧院</v>
          </cell>
          <cell r="C2559" t="str">
            <v>福州西湖影剧院</v>
          </cell>
        </row>
        <row r="2560">
          <cell r="A2560" t="str">
            <v>福州西湖影剧院</v>
          </cell>
          <cell r="B2560" t="str">
            <v>福州西湖影剧院</v>
          </cell>
          <cell r="C2560" t="str">
            <v>福州西湖影剧院</v>
          </cell>
        </row>
        <row r="2561">
          <cell r="A2561" t="str">
            <v>福州万达国际影城</v>
          </cell>
          <cell r="B2561" t="str">
            <v>福州万达电影城</v>
          </cell>
          <cell r="C2561" t="str">
            <v>福州万达电影城</v>
          </cell>
        </row>
        <row r="2562">
          <cell r="A2562" t="str">
            <v>福州万达国际影城</v>
          </cell>
          <cell r="B2562" t="str">
            <v>福州万达电影城</v>
          </cell>
          <cell r="C2562" t="str">
            <v>福州万达电影城</v>
          </cell>
        </row>
        <row r="2563">
          <cell r="A2563" t="str">
            <v>福州万达国际影城</v>
          </cell>
          <cell r="B2563" t="str">
            <v>福州万达电影城</v>
          </cell>
          <cell r="C2563" t="str">
            <v>福州万达电影城</v>
          </cell>
        </row>
        <row r="2564">
          <cell r="A2564" t="str">
            <v>福州万达国际影城</v>
          </cell>
          <cell r="B2564" t="str">
            <v>福州万达电影城</v>
          </cell>
          <cell r="C2564" t="str">
            <v>福州万达电影城</v>
          </cell>
        </row>
        <row r="2565">
          <cell r="A2565" t="str">
            <v>福州万达国际影城</v>
          </cell>
          <cell r="B2565" t="str">
            <v>福州万达电影城</v>
          </cell>
          <cell r="C2565" t="str">
            <v>福州万达电影城</v>
          </cell>
        </row>
        <row r="2566">
          <cell r="A2566" t="str">
            <v>福州万达国际影城</v>
          </cell>
          <cell r="B2566" t="str">
            <v>福州万达电影城</v>
          </cell>
          <cell r="C2566" t="str">
            <v>福州万达电影城</v>
          </cell>
        </row>
        <row r="2567">
          <cell r="A2567" t="str">
            <v>福州万达国际影城</v>
          </cell>
          <cell r="B2567" t="str">
            <v>福州万达电影城</v>
          </cell>
          <cell r="C2567" t="str">
            <v>福州万达电影城</v>
          </cell>
        </row>
        <row r="2568">
          <cell r="A2568" t="str">
            <v>福州世茂时尚欢乐影城</v>
          </cell>
          <cell r="B2568" t="str">
            <v>福州世茂时尚欢乐影城</v>
          </cell>
          <cell r="C2568" t="str">
            <v>福州世茂时尚欢乐影城</v>
          </cell>
        </row>
        <row r="2569">
          <cell r="A2569" t="str">
            <v>福州明星影城</v>
          </cell>
          <cell r="B2569" t="str">
            <v>福州明星影城</v>
          </cell>
          <cell r="C2569" t="str">
            <v>福州明星影城</v>
          </cell>
        </row>
        <row r="2570">
          <cell r="A2570" t="str">
            <v>福州明星影城</v>
          </cell>
          <cell r="B2570" t="str">
            <v>福州明星影城</v>
          </cell>
          <cell r="C2570" t="str">
            <v>福州明星影城</v>
          </cell>
        </row>
        <row r="2571">
          <cell r="A2571" t="str">
            <v>福州明星影城</v>
          </cell>
          <cell r="B2571" t="str">
            <v>福州明星影城</v>
          </cell>
          <cell r="C2571" t="str">
            <v>福州明星影城</v>
          </cell>
        </row>
        <row r="2572">
          <cell r="A2572" t="str">
            <v>福州明星影城</v>
          </cell>
          <cell r="B2572" t="str">
            <v>福州明星影城</v>
          </cell>
          <cell r="C2572" t="str">
            <v>福州明星影城</v>
          </cell>
        </row>
        <row r="2573">
          <cell r="A2573" t="str">
            <v>福州金逸国际影城</v>
          </cell>
          <cell r="B2573" t="str">
            <v>福州金逸国际影城</v>
          </cell>
          <cell r="C2573" t="str">
            <v>福州金逸国际影城</v>
          </cell>
        </row>
        <row r="2574">
          <cell r="A2574" t="str">
            <v>福州金逸国际影城</v>
          </cell>
          <cell r="B2574" t="str">
            <v>福州金逸国际影城</v>
          </cell>
          <cell r="C2574" t="str">
            <v>福州金逸国际影城</v>
          </cell>
        </row>
        <row r="2575">
          <cell r="A2575" t="str">
            <v>福州金逸国际影城</v>
          </cell>
          <cell r="B2575" t="str">
            <v>福州金逸国际影城</v>
          </cell>
          <cell r="C2575" t="str">
            <v>福州金逸国际影城</v>
          </cell>
        </row>
        <row r="2576">
          <cell r="A2576" t="str">
            <v>福州金逸国际影城</v>
          </cell>
          <cell r="B2576" t="str">
            <v>福州金逸国际影城</v>
          </cell>
          <cell r="C2576" t="str">
            <v>福州金逸国际影城</v>
          </cell>
        </row>
        <row r="2577">
          <cell r="A2577" t="str">
            <v>福州金逸国际影城</v>
          </cell>
          <cell r="B2577" t="str">
            <v>福州金逸国际影城</v>
          </cell>
          <cell r="C2577" t="str">
            <v>福州金逸国际影城</v>
          </cell>
        </row>
        <row r="2578">
          <cell r="A2578" t="str">
            <v>福州金逸国际影城</v>
          </cell>
          <cell r="B2578" t="str">
            <v>福州金逸国际影城</v>
          </cell>
          <cell r="C2578" t="str">
            <v>福州金逸国际影城</v>
          </cell>
        </row>
        <row r="2579">
          <cell r="A2579" t="str">
            <v>福州金逸国际影城</v>
          </cell>
          <cell r="B2579" t="str">
            <v>福州金逸国际影城</v>
          </cell>
          <cell r="C2579" t="str">
            <v>福州金逸国际影城</v>
          </cell>
        </row>
        <row r="2580">
          <cell r="A2580" t="str">
            <v>福州金逸东都国际影城</v>
          </cell>
          <cell r="B2580" t="str">
            <v>福州金逸东都国际影城</v>
          </cell>
          <cell r="C2580" t="str">
            <v>福州金逸东都国际影城</v>
          </cell>
        </row>
        <row r="2581">
          <cell r="A2581" t="str">
            <v>福州金逸东都国际影城</v>
          </cell>
          <cell r="B2581" t="str">
            <v>福州金逸东都国际影城</v>
          </cell>
          <cell r="C2581" t="str">
            <v>福州金逸东都国际影城</v>
          </cell>
        </row>
        <row r="2582">
          <cell r="A2582" t="str">
            <v>福州金逸东都国际影城</v>
          </cell>
          <cell r="B2582" t="str">
            <v>福州金逸东都国际影城</v>
          </cell>
          <cell r="C2582" t="str">
            <v>福州金逸东都国际影城</v>
          </cell>
        </row>
        <row r="2583">
          <cell r="A2583" t="str">
            <v>福州金逸东都国际影城</v>
          </cell>
          <cell r="B2583" t="str">
            <v>福州金逸东都国际影城</v>
          </cell>
          <cell r="C2583" t="str">
            <v>福州金逸东都国际影城</v>
          </cell>
        </row>
        <row r="2584">
          <cell r="A2584" t="str">
            <v>福州金山剧院</v>
          </cell>
          <cell r="B2584" t="str">
            <v>福州金山剧院</v>
          </cell>
          <cell r="C2584" t="str">
            <v>福州金山剧院</v>
          </cell>
        </row>
        <row r="2585">
          <cell r="A2585" t="str">
            <v>福州大众电影院</v>
          </cell>
          <cell r="B2585" t="str">
            <v>福州大众电影院</v>
          </cell>
          <cell r="C2585" t="str">
            <v>福州大众电影院</v>
          </cell>
        </row>
        <row r="2586">
          <cell r="A2586" t="str">
            <v>福州大众电影院</v>
          </cell>
          <cell r="B2586" t="str">
            <v>福州大众电影院</v>
          </cell>
          <cell r="C2586" t="str">
            <v>福州大众电影院</v>
          </cell>
        </row>
        <row r="2587">
          <cell r="A2587" t="str">
            <v>福州大众电影院</v>
          </cell>
          <cell r="B2587" t="str">
            <v>福州大众电影院</v>
          </cell>
          <cell r="C2587" t="str">
            <v>福州大众电影院</v>
          </cell>
        </row>
        <row r="2588">
          <cell r="A2588" t="str">
            <v>福州大众电影院</v>
          </cell>
          <cell r="B2588" t="str">
            <v>福州大众电影院</v>
          </cell>
          <cell r="C2588" t="str">
            <v>福州大众电影院</v>
          </cell>
        </row>
        <row r="2589">
          <cell r="A2589" t="str">
            <v>福建石狮集发影城</v>
          </cell>
          <cell r="B2589" t="str">
            <v>福建石狮集发影城</v>
          </cell>
          <cell r="C2589" t="str">
            <v>福建石狮集发影城</v>
          </cell>
        </row>
        <row r="2590">
          <cell r="A2590" t="str">
            <v>福建省南安菲林娱乐城电影厅</v>
          </cell>
          <cell r="B2590" t="str">
            <v>福建省南安菲林娱乐城电影厅</v>
          </cell>
          <cell r="C2590" t="str">
            <v>福建省南安菲林娱乐城电影厅</v>
          </cell>
        </row>
        <row r="2591">
          <cell r="A2591" t="str">
            <v>福建省晋江市安海燕林影城</v>
          </cell>
          <cell r="B2591" t="str">
            <v>福建省晋江市安海燕林影城</v>
          </cell>
          <cell r="C2591" t="str">
            <v>福建省晋江市安海燕林影城</v>
          </cell>
        </row>
        <row r="2592">
          <cell r="A2592" t="str">
            <v>福建泉州东湖影院</v>
          </cell>
          <cell r="B2592" t="str">
            <v>福建泉州东湖影院</v>
          </cell>
          <cell r="C2592" t="str">
            <v>福建泉州东湖影院</v>
          </cell>
        </row>
        <row r="2593">
          <cell r="A2593" t="str">
            <v>福建京剧院凤凰剧院</v>
          </cell>
          <cell r="B2593" t="str">
            <v>福建京剧院凤凰剧院</v>
          </cell>
          <cell r="C2593" t="str">
            <v>福建京剧院凤凰剧院</v>
          </cell>
        </row>
        <row r="2594">
          <cell r="A2594" t="str">
            <v>福建京剧院凤凰剧院</v>
          </cell>
          <cell r="B2594" t="str">
            <v>福建京剧院凤凰剧院</v>
          </cell>
          <cell r="C2594" t="str">
            <v>福建京剧院凤凰剧院</v>
          </cell>
        </row>
        <row r="2595">
          <cell r="A2595" t="str">
            <v>福建海峡影城(原福建省人民剧场)</v>
          </cell>
          <cell r="B2595" t="str">
            <v>福建海峡影城(原福建省人民剧场)</v>
          </cell>
          <cell r="C2595" t="str">
            <v>福建海峡影城(原福建省人民剧场)</v>
          </cell>
        </row>
        <row r="2596">
          <cell r="A2596" t="str">
            <v>福建海峡影城(原福建省人民剧场)</v>
          </cell>
          <cell r="B2596" t="str">
            <v>福建海峡影城(原福建省人民剧场)</v>
          </cell>
          <cell r="C2596" t="str">
            <v>福建海峡影城(原福建省人民剧场)</v>
          </cell>
        </row>
        <row r="2597">
          <cell r="A2597" t="str">
            <v>福建海峡影城(原福建省人民剧场)</v>
          </cell>
          <cell r="B2597" t="str">
            <v>福建海峡影城(原福建省人民剧场)</v>
          </cell>
          <cell r="C2597" t="str">
            <v>福建海峡影城(原福建省人民剧场)</v>
          </cell>
        </row>
        <row r="2598">
          <cell r="A2598" t="str">
            <v>福建海峡影城(原福建省人民剧场)</v>
          </cell>
          <cell r="B2598" t="str">
            <v>福建海峡影城(原福建省人民剧场)</v>
          </cell>
          <cell r="C2598" t="str">
            <v>福建海峡影城(原福建省人民剧场)</v>
          </cell>
        </row>
        <row r="2599">
          <cell r="A2599" t="str">
            <v>福建福州大戏院</v>
          </cell>
          <cell r="B2599" t="str">
            <v>福建福州大戏院</v>
          </cell>
          <cell r="C2599" t="str">
            <v>福建福州大戏院</v>
          </cell>
        </row>
        <row r="2600">
          <cell r="A2600" t="str">
            <v>福建福州大戏院</v>
          </cell>
          <cell r="B2600" t="str">
            <v>福建福州大戏院</v>
          </cell>
          <cell r="C2600" t="str">
            <v>福建福州大戏院</v>
          </cell>
        </row>
        <row r="2601">
          <cell r="A2601" t="str">
            <v>福建福州大戏院</v>
          </cell>
          <cell r="B2601" t="str">
            <v>福建福州大戏院</v>
          </cell>
          <cell r="C2601" t="str">
            <v>福建福州大戏院</v>
          </cell>
        </row>
        <row r="2602">
          <cell r="A2602" t="str">
            <v>福建福州大戏院</v>
          </cell>
          <cell r="B2602" t="str">
            <v>福建福州大戏院</v>
          </cell>
          <cell r="C2602" t="str">
            <v>福建福州大戏院</v>
          </cell>
        </row>
        <row r="2603">
          <cell r="A2603" t="str">
            <v>福鼎市电影院</v>
          </cell>
          <cell r="B2603" t="str">
            <v>福鼎市电影院</v>
          </cell>
          <cell r="C2603" t="str">
            <v>福鼎市电影院</v>
          </cell>
        </row>
        <row r="2604">
          <cell r="A2604" t="str">
            <v>涪陵太极影城</v>
          </cell>
          <cell r="B2604" t="str">
            <v>涪陵太极影城</v>
          </cell>
          <cell r="C2604" t="str">
            <v>涪陵太极影城</v>
          </cell>
        </row>
        <row r="2605">
          <cell r="A2605" t="str">
            <v>佛山中影星城数字电影城</v>
          </cell>
          <cell r="B2605" t="str">
            <v>佛山中影星城数字电影城</v>
          </cell>
          <cell r="C2605" t="str">
            <v>佛山中影星城数字电影城</v>
          </cell>
        </row>
        <row r="2606">
          <cell r="A2606" t="str">
            <v>佛山影剧院</v>
          </cell>
          <cell r="B2606" t="str">
            <v>佛山影剧院</v>
          </cell>
          <cell r="C2606" t="str">
            <v>佛山影剧院</v>
          </cell>
        </row>
        <row r="2607">
          <cell r="A2607" t="str">
            <v>佛山顺德天星电影城</v>
          </cell>
          <cell r="B2607" t="str">
            <v>佛山顺德天星电影城</v>
          </cell>
          <cell r="C2607" t="str">
            <v>佛山顺德天星电影城</v>
          </cell>
        </row>
        <row r="2608">
          <cell r="A2608" t="str">
            <v>佛山市西南影剧院</v>
          </cell>
          <cell r="B2608" t="str">
            <v>佛山市西南影剧院</v>
          </cell>
          <cell r="C2608" t="str">
            <v>佛山市西南影剧院</v>
          </cell>
        </row>
        <row r="2609">
          <cell r="A2609" t="str">
            <v>佛山市顺德区龙江镇盈信星光电影院</v>
          </cell>
          <cell r="B2609" t="str">
            <v>佛山市顺德区龙江镇盈信星光电影院</v>
          </cell>
          <cell r="C2609" t="str">
            <v>佛山市顺德区龙江镇盈信星光电影院</v>
          </cell>
        </row>
        <row r="2610">
          <cell r="A2610" t="str">
            <v>佛山市平洲影剧院</v>
          </cell>
          <cell r="B2610" t="str">
            <v>佛山市平洲影剧院</v>
          </cell>
          <cell r="C2610" t="str">
            <v>佛山市平洲影剧院</v>
          </cell>
        </row>
        <row r="2611">
          <cell r="A2611" t="str">
            <v>佛山市南海影剧院</v>
          </cell>
          <cell r="B2611" t="str">
            <v>佛山市南海影剧院</v>
          </cell>
          <cell r="C2611" t="str">
            <v>佛山市南海影剧院</v>
          </cell>
        </row>
        <row r="2612">
          <cell r="A2612" t="str">
            <v>佛山市高明影剧院</v>
          </cell>
          <cell r="B2612" t="str">
            <v>佛山市高明影剧院</v>
          </cell>
          <cell r="C2612" t="str">
            <v>佛山市高明影剧院</v>
          </cell>
        </row>
        <row r="2613">
          <cell r="A2613" t="str">
            <v>佛山市城区文化中心</v>
          </cell>
          <cell r="B2613" t="str">
            <v>佛山市城区文化中心</v>
          </cell>
          <cell r="C2613" t="str">
            <v>佛山市城区文化中心</v>
          </cell>
        </row>
        <row r="2614">
          <cell r="A2614" t="str">
            <v>佛山南海环星影城</v>
          </cell>
          <cell r="B2614" t="str">
            <v>佛山南海环星影城</v>
          </cell>
          <cell r="C2614" t="str">
            <v>佛山南海环星影城</v>
          </cell>
        </row>
        <row r="2615">
          <cell r="A2615" t="str">
            <v>佛山保利影城</v>
          </cell>
          <cell r="B2615" t="str">
            <v>佛山保利影城</v>
          </cell>
          <cell r="C2615" t="str">
            <v>佛山保利影城</v>
          </cell>
        </row>
        <row r="2616">
          <cell r="A2616" t="str">
            <v>佛山保利影城</v>
          </cell>
          <cell r="B2616" t="str">
            <v>佛山保利影城</v>
          </cell>
          <cell r="C2616" t="str">
            <v>佛山保利影城</v>
          </cell>
        </row>
        <row r="2617">
          <cell r="A2617" t="str">
            <v>佛山保利影城</v>
          </cell>
          <cell r="B2617" t="str">
            <v>佛山保利影城</v>
          </cell>
          <cell r="C2617" t="str">
            <v>佛山保利影城</v>
          </cell>
        </row>
        <row r="2618">
          <cell r="A2618" t="str">
            <v>佛山保利影城</v>
          </cell>
          <cell r="B2618" t="str">
            <v>佛山保利影城</v>
          </cell>
          <cell r="C2618" t="str">
            <v>佛山保利影城</v>
          </cell>
        </row>
        <row r="2619">
          <cell r="A2619" t="str">
            <v>佛山保利影城</v>
          </cell>
          <cell r="B2619" t="str">
            <v>佛山保利影城</v>
          </cell>
          <cell r="C2619" t="str">
            <v>佛山保利影城</v>
          </cell>
        </row>
        <row r="2620">
          <cell r="A2620" t="str">
            <v>佛山保利影城</v>
          </cell>
          <cell r="B2620" t="str">
            <v>佛山保利影城</v>
          </cell>
          <cell r="C2620" t="str">
            <v>佛山保利影城</v>
          </cell>
        </row>
        <row r="2621">
          <cell r="A2621" t="str">
            <v>佛山保利影城</v>
          </cell>
          <cell r="B2621" t="str">
            <v>佛山保利影城</v>
          </cell>
          <cell r="C2621" t="str">
            <v>佛山保利影城</v>
          </cell>
        </row>
        <row r="2622">
          <cell r="A2622" t="str">
            <v>奉节电影院</v>
          </cell>
          <cell r="B2622" t="str">
            <v>奉节电影院</v>
          </cell>
          <cell r="C2622" t="str">
            <v>奉节电影院</v>
          </cell>
        </row>
        <row r="2623">
          <cell r="A2623" t="str">
            <v>奉化豪盛时代电影大世界</v>
          </cell>
          <cell r="B2623" t="str">
            <v>奉化豪盛时代电影大世界</v>
          </cell>
          <cell r="C2623" t="str">
            <v>奉化豪盛时代电影大世界</v>
          </cell>
        </row>
        <row r="2624">
          <cell r="A2624" t="str">
            <v>风华大剧院</v>
          </cell>
          <cell r="B2624" t="str">
            <v>风华大剧院</v>
          </cell>
          <cell r="C2624" t="str">
            <v>风华大剧院</v>
          </cell>
        </row>
        <row r="2625">
          <cell r="A2625" t="str">
            <v>鄂州广电银兴影城</v>
          </cell>
          <cell r="B2625" t="str">
            <v>鄂州广电银兴影城</v>
          </cell>
          <cell r="C2625" t="str">
            <v>鄂州广电银兴影城</v>
          </cell>
        </row>
        <row r="2626">
          <cell r="A2626" t="str">
            <v>峨眉山市峨眉电影城</v>
          </cell>
          <cell r="B2626" t="str">
            <v>峨眉山市峨眉电影城</v>
          </cell>
          <cell r="C2626" t="str">
            <v>峨眉山市峨眉电影城</v>
          </cell>
        </row>
        <row r="2627">
          <cell r="A2627" t="str">
            <v>都匀市雷霆影院</v>
          </cell>
          <cell r="B2627" t="str">
            <v>都匀市雷霆影院</v>
          </cell>
          <cell r="C2627" t="str">
            <v>都匀市雷霆影院</v>
          </cell>
        </row>
        <row r="2628">
          <cell r="A2628" t="str">
            <v>东营市银泰电影院</v>
          </cell>
          <cell r="B2628" t="str">
            <v>东营市银泰电影院</v>
          </cell>
          <cell r="C2628" t="str">
            <v>东营市银泰电影院</v>
          </cell>
        </row>
        <row r="2629">
          <cell r="A2629" t="str">
            <v>东营利群国际影城</v>
          </cell>
          <cell r="B2629" t="str">
            <v>东营利群国际影城</v>
          </cell>
          <cell r="C2629" t="str">
            <v>东营利群国际影城</v>
          </cell>
        </row>
        <row r="2630">
          <cell r="A2630" t="str">
            <v>东营精彩新天地影城</v>
          </cell>
          <cell r="B2630" t="str">
            <v>东营精彩新天地影城</v>
          </cell>
          <cell r="C2630" t="str">
            <v>东营精彩新天地影城</v>
          </cell>
        </row>
        <row r="2631">
          <cell r="A2631" t="str">
            <v>东图影剧院</v>
          </cell>
          <cell r="B2631" t="str">
            <v>东图影剧院</v>
          </cell>
          <cell r="C2631" t="str">
            <v>东图影剧院</v>
          </cell>
        </row>
        <row r="2632">
          <cell r="A2632" t="str">
            <v>东圃喜洋时代影城</v>
          </cell>
          <cell r="B2632" t="str">
            <v>东圃喜洋时代影城</v>
          </cell>
          <cell r="C2632" t="str">
            <v>东圃喜洋时代影城</v>
          </cell>
        </row>
        <row r="2633">
          <cell r="A2633" t="str">
            <v>东莞万达国际影城</v>
          </cell>
          <cell r="B2633" t="str">
            <v>东莞万达电影城</v>
          </cell>
          <cell r="C2633" t="str">
            <v>东莞万达电影城</v>
          </cell>
        </row>
        <row r="2634">
          <cell r="A2634" t="str">
            <v>东莞万达国际影城</v>
          </cell>
          <cell r="B2634" t="str">
            <v>东莞万达电影城</v>
          </cell>
          <cell r="C2634" t="str">
            <v>东莞万达电影城</v>
          </cell>
        </row>
        <row r="2635">
          <cell r="A2635" t="str">
            <v>东莞万达国际影城</v>
          </cell>
          <cell r="B2635" t="str">
            <v>东莞万达电影城</v>
          </cell>
          <cell r="C2635" t="str">
            <v>东莞万达电影城</v>
          </cell>
        </row>
        <row r="2636">
          <cell r="A2636" t="str">
            <v>东莞万达国际影城</v>
          </cell>
          <cell r="B2636" t="str">
            <v>东莞万达电影城</v>
          </cell>
          <cell r="C2636" t="str">
            <v>东莞万达电影城</v>
          </cell>
        </row>
        <row r="2637">
          <cell r="A2637" t="str">
            <v>东莞万达国际影城</v>
          </cell>
          <cell r="B2637" t="str">
            <v>东莞万达电影城</v>
          </cell>
          <cell r="C2637" t="str">
            <v>东莞万达电影城</v>
          </cell>
        </row>
        <row r="2638">
          <cell r="A2638" t="str">
            <v>东莞万达国际影城</v>
          </cell>
          <cell r="B2638" t="str">
            <v>东莞万达电影城</v>
          </cell>
          <cell r="C2638" t="str">
            <v>东莞万达电影城</v>
          </cell>
        </row>
        <row r="2639">
          <cell r="A2639" t="str">
            <v>东莞万达国际影城</v>
          </cell>
          <cell r="B2639" t="str">
            <v>东莞万达电影城</v>
          </cell>
          <cell r="C2639" t="str">
            <v>东莞万达电影城</v>
          </cell>
        </row>
        <row r="2640">
          <cell r="A2640" t="str">
            <v>东莞市中影星河电影城</v>
          </cell>
          <cell r="B2640" t="str">
            <v>东莞市中影星河电影城</v>
          </cell>
          <cell r="C2640" t="str">
            <v>东莞市中影星河电影城</v>
          </cell>
        </row>
        <row r="2641">
          <cell r="A2641" t="str">
            <v>东莞市时代电影城</v>
          </cell>
          <cell r="B2641" t="str">
            <v>东莞市时代电影城</v>
          </cell>
          <cell r="C2641" t="str">
            <v>东莞市时代电影城</v>
          </cell>
        </row>
        <row r="2642">
          <cell r="A2642" t="str">
            <v>东莞市时代电影城</v>
          </cell>
          <cell r="B2642" t="str">
            <v>东莞市时代电影城</v>
          </cell>
          <cell r="C2642" t="str">
            <v>东莞市时代电影城</v>
          </cell>
        </row>
        <row r="2643">
          <cell r="A2643" t="str">
            <v>东莞金逸国际影城</v>
          </cell>
          <cell r="B2643" t="str">
            <v>东莞金逸国际影城</v>
          </cell>
          <cell r="C2643" t="str">
            <v>东莞金逸国际影城</v>
          </cell>
        </row>
        <row r="2644">
          <cell r="A2644" t="str">
            <v>东莞火山湖影城</v>
          </cell>
          <cell r="B2644" t="str">
            <v>东莞火山湖影城</v>
          </cell>
          <cell r="C2644" t="str">
            <v>东莞火山湖影城</v>
          </cell>
        </row>
        <row r="2645">
          <cell r="A2645" t="str">
            <v>东莞火山湖影城</v>
          </cell>
          <cell r="B2645" t="str">
            <v>东莞火山湖影城</v>
          </cell>
          <cell r="C2645" t="str">
            <v>东莞火山湖影城</v>
          </cell>
        </row>
        <row r="2646">
          <cell r="A2646" t="str">
            <v>东莞火山湖影城</v>
          </cell>
          <cell r="B2646" t="str">
            <v>东莞火山湖影城</v>
          </cell>
          <cell r="C2646" t="str">
            <v>东莞火山湖影城</v>
          </cell>
        </row>
        <row r="2647">
          <cell r="A2647" t="str">
            <v>东莞火山湖影城</v>
          </cell>
          <cell r="B2647" t="str">
            <v>东莞火山湖影城</v>
          </cell>
          <cell r="C2647" t="str">
            <v>东莞火山湖影城</v>
          </cell>
        </row>
        <row r="2648">
          <cell r="A2648" t="str">
            <v>东莞横店电影城</v>
          </cell>
          <cell r="B2648" t="str">
            <v>东莞横店影视电影城</v>
          </cell>
          <cell r="C2648" t="str">
            <v>东莞横店影视电影城</v>
          </cell>
        </row>
        <row r="2649">
          <cell r="A2649" t="str">
            <v>东莞大朗长盛影城</v>
          </cell>
          <cell r="B2649" t="str">
            <v>东莞大朗长盛影城</v>
          </cell>
          <cell r="C2649" t="str">
            <v>东莞大朗长盛影城</v>
          </cell>
        </row>
        <row r="2650">
          <cell r="A2650" t="str">
            <v>东莞橙天嘉禾影城(第一国际汇一城店)</v>
          </cell>
          <cell r="B2650" t="str">
            <v>东莞橙天嘉禾影城(第一国际汇一城店)</v>
          </cell>
          <cell r="C2650" t="str">
            <v>东莞橙天嘉禾影城(第一国际汇一城店)</v>
          </cell>
        </row>
        <row r="2651">
          <cell r="A2651" t="str">
            <v>东莞橙天嘉禾天一城影城</v>
          </cell>
          <cell r="B2651" t="str">
            <v>东莞橙天嘉禾天一城影城</v>
          </cell>
          <cell r="C2651" t="str">
            <v>东莞橙天嘉禾天一城影城</v>
          </cell>
        </row>
        <row r="2652">
          <cell r="A2652" t="str">
            <v>东风国际影城</v>
          </cell>
          <cell r="B2652" t="str">
            <v>东风国际影城</v>
          </cell>
          <cell r="C2652" t="str">
            <v>东风国际影城</v>
          </cell>
        </row>
        <row r="2653">
          <cell r="A2653" t="str">
            <v>迪庆香巴拉影城</v>
          </cell>
          <cell r="B2653" t="str">
            <v>迪庆香巴拉影城</v>
          </cell>
          <cell r="C2653" t="str">
            <v>迪庆香巴拉影城</v>
          </cell>
        </row>
        <row r="2654">
          <cell r="A2654" t="str">
            <v>德州世纪电影院</v>
          </cell>
          <cell r="B2654" t="str">
            <v>德州世纪电影院</v>
          </cell>
          <cell r="C2654" t="str">
            <v>德州世纪电影院</v>
          </cell>
        </row>
        <row r="2655">
          <cell r="A2655" t="str">
            <v>德阳太平洋东方影都</v>
          </cell>
          <cell r="B2655" t="str">
            <v>德阳太平洋东方影都</v>
          </cell>
          <cell r="C2655" t="str">
            <v>德阳太平洋东方影都</v>
          </cell>
        </row>
        <row r="2656">
          <cell r="A2656" t="str">
            <v>德阳太平洋东方影都</v>
          </cell>
          <cell r="B2656" t="str">
            <v>德阳太平洋东方影都</v>
          </cell>
          <cell r="C2656" t="str">
            <v>德阳太平洋东方影都</v>
          </cell>
        </row>
        <row r="2657">
          <cell r="A2657" t="str">
            <v>德阳太平洋东方影都</v>
          </cell>
          <cell r="B2657" t="str">
            <v>德阳太平洋东方影都</v>
          </cell>
          <cell r="C2657" t="str">
            <v>德阳太平洋东方影都</v>
          </cell>
        </row>
        <row r="2658">
          <cell r="A2658" t="str">
            <v>德阳太平洋东方影都</v>
          </cell>
          <cell r="B2658" t="str">
            <v>德阳太平洋东方影都</v>
          </cell>
          <cell r="C2658" t="str">
            <v>德阳太平洋东方影都</v>
          </cell>
        </row>
        <row r="2659">
          <cell r="A2659" t="str">
            <v>当阳银兴影院</v>
          </cell>
          <cell r="B2659" t="str">
            <v>当阳银兴影院</v>
          </cell>
          <cell r="C2659" t="str">
            <v>当阳银兴影院</v>
          </cell>
        </row>
        <row r="2660">
          <cell r="A2660" t="str">
            <v>丹阳市人民电影院</v>
          </cell>
          <cell r="B2660" t="str">
            <v>丹阳市人民电影院</v>
          </cell>
          <cell r="C2660" t="str">
            <v>丹阳市人民电影院</v>
          </cell>
        </row>
        <row r="2661">
          <cell r="A2661" t="str">
            <v>丹东市文化宫</v>
          </cell>
          <cell r="B2661" t="str">
            <v>丹东市文化宫</v>
          </cell>
          <cell r="C2661" t="str">
            <v>丹东市文化宫</v>
          </cell>
        </row>
        <row r="2662">
          <cell r="A2662" t="str">
            <v>丹东华臣金海影城有限公司</v>
          </cell>
          <cell r="B2662" t="str">
            <v>丹东华臣金海影城有限公司</v>
          </cell>
          <cell r="C2662" t="str">
            <v>丹东华臣金海影城有限公司</v>
          </cell>
        </row>
        <row r="2663">
          <cell r="A2663" t="str">
            <v>丹东华臣金海影城有限公司</v>
          </cell>
          <cell r="B2663" t="str">
            <v>丹东华臣金海影城有限公司</v>
          </cell>
          <cell r="C2663" t="str">
            <v>丹东华臣金海影城有限公司</v>
          </cell>
        </row>
        <row r="2664">
          <cell r="A2664" t="str">
            <v>丹东东港百度影视城</v>
          </cell>
          <cell r="B2664" t="str">
            <v>丹东东港百度影视城</v>
          </cell>
          <cell r="C2664" t="str">
            <v>丹东东港百度影视城</v>
          </cell>
        </row>
        <row r="2665">
          <cell r="A2665" t="str">
            <v>岱山文化中心电影院</v>
          </cell>
          <cell r="B2665" t="str">
            <v>岱山文化中心电影院</v>
          </cell>
          <cell r="C2665" t="str">
            <v>岱山文化中心电影院</v>
          </cell>
        </row>
        <row r="2666">
          <cell r="A2666" t="str">
            <v>大足电影院</v>
          </cell>
          <cell r="B2666" t="str">
            <v>大足电影院</v>
          </cell>
          <cell r="C2666" t="str">
            <v>大足电影院</v>
          </cell>
        </row>
        <row r="2667">
          <cell r="A2667" t="str">
            <v>大兴区影剧院</v>
          </cell>
          <cell r="B2667" t="str">
            <v>大兴区影剧院</v>
          </cell>
          <cell r="C2667" t="str">
            <v>大兴区影剧院</v>
          </cell>
        </row>
        <row r="2668">
          <cell r="A2668" t="str">
            <v>大兴区影剧院</v>
          </cell>
          <cell r="B2668" t="str">
            <v>大兴区影剧院</v>
          </cell>
          <cell r="C2668" t="str">
            <v>大兴区影剧院</v>
          </cell>
        </row>
        <row r="2669">
          <cell r="A2669" t="str">
            <v>大同万达国际影城</v>
          </cell>
          <cell r="B2669" t="str">
            <v>大同万达电影城</v>
          </cell>
          <cell r="C2669" t="str">
            <v>大同万达电影城</v>
          </cell>
        </row>
        <row r="2670">
          <cell r="A2670" t="str">
            <v>大同万达国际影城</v>
          </cell>
          <cell r="B2670" t="str">
            <v>大同万达电影城</v>
          </cell>
          <cell r="C2670" t="str">
            <v>大同万达电影城</v>
          </cell>
        </row>
        <row r="2671">
          <cell r="A2671" t="str">
            <v>大同万达国际影城</v>
          </cell>
          <cell r="B2671" t="str">
            <v>大同万达电影城</v>
          </cell>
          <cell r="C2671" t="str">
            <v>大同万达电影城</v>
          </cell>
        </row>
        <row r="2672">
          <cell r="A2672" t="str">
            <v>大同万达国际影城</v>
          </cell>
          <cell r="B2672" t="str">
            <v>大同万达电影城</v>
          </cell>
          <cell r="C2672" t="str">
            <v>大同万达电影城</v>
          </cell>
        </row>
        <row r="2673">
          <cell r="A2673" t="str">
            <v>大同万达国际影城</v>
          </cell>
          <cell r="B2673" t="str">
            <v>大同万达电影城</v>
          </cell>
          <cell r="C2673" t="str">
            <v>大同万达电影城</v>
          </cell>
        </row>
        <row r="2674">
          <cell r="A2674" t="str">
            <v>大同万达国际影城</v>
          </cell>
          <cell r="B2674" t="str">
            <v>大同万达电影城</v>
          </cell>
          <cell r="C2674" t="str">
            <v>大同万达电影城</v>
          </cell>
        </row>
        <row r="2675">
          <cell r="A2675" t="str">
            <v>大同万达国际影城</v>
          </cell>
          <cell r="B2675" t="str">
            <v>大同万达电影城</v>
          </cell>
          <cell r="C2675" t="str">
            <v>大同万达电影城</v>
          </cell>
        </row>
        <row r="2676">
          <cell r="A2676" t="str">
            <v>大庆乙烯电影城</v>
          </cell>
          <cell r="B2676" t="str">
            <v>大庆乙烯电影城</v>
          </cell>
          <cell r="C2676" t="str">
            <v>大庆乙烯电影城</v>
          </cell>
        </row>
        <row r="2677">
          <cell r="A2677" t="str">
            <v>大庆星感觉影城</v>
          </cell>
          <cell r="B2677" t="str">
            <v>大庆星感觉影城</v>
          </cell>
          <cell r="C2677" t="str">
            <v>大庆星感觉影城</v>
          </cell>
        </row>
        <row r="2678">
          <cell r="A2678" t="str">
            <v>大庆新玛特影院</v>
          </cell>
          <cell r="B2678" t="str">
            <v>大庆新玛特影院</v>
          </cell>
          <cell r="C2678" t="str">
            <v>大庆新玛特影院</v>
          </cell>
        </row>
        <row r="2679">
          <cell r="A2679" t="str">
            <v>大庆金色阳光影城</v>
          </cell>
          <cell r="B2679" t="str">
            <v>大庆金色阳光影城</v>
          </cell>
          <cell r="C2679" t="str">
            <v>大庆金色阳光影城</v>
          </cell>
        </row>
        <row r="2680">
          <cell r="A2680" t="str">
            <v>大庆奥林影院</v>
          </cell>
          <cell r="B2680" t="str">
            <v>大庆奥林影院</v>
          </cell>
          <cell r="C2680" t="str">
            <v>大庆奥林影院</v>
          </cell>
        </row>
        <row r="2681">
          <cell r="A2681" t="str">
            <v>大明宫IMAX影院</v>
          </cell>
          <cell r="B2681" t="str">
            <v>大明宫IMAX影院</v>
          </cell>
          <cell r="C2681" t="str">
            <v>大明宫IMAX影院</v>
          </cell>
        </row>
        <row r="2682">
          <cell r="A2682" t="str">
            <v>大连万达国际影城</v>
          </cell>
          <cell r="B2682" t="str">
            <v>大连万达电影城</v>
          </cell>
          <cell r="C2682" t="str">
            <v>大连万达电影城</v>
          </cell>
        </row>
        <row r="2683">
          <cell r="A2683" t="str">
            <v>大连万达国际影城</v>
          </cell>
          <cell r="B2683" t="str">
            <v>大连万达电影城</v>
          </cell>
          <cell r="C2683" t="str">
            <v>大连万达电影城</v>
          </cell>
        </row>
        <row r="2684">
          <cell r="A2684" t="str">
            <v>大连万达国际影城</v>
          </cell>
          <cell r="B2684" t="str">
            <v>大连万达电影城</v>
          </cell>
          <cell r="C2684" t="str">
            <v>大连万达电影城</v>
          </cell>
        </row>
        <row r="2685">
          <cell r="A2685" t="str">
            <v>大连万达国际影城</v>
          </cell>
          <cell r="B2685" t="str">
            <v>大连万达电影城</v>
          </cell>
          <cell r="C2685" t="str">
            <v>大连万达电影城</v>
          </cell>
        </row>
        <row r="2686">
          <cell r="A2686" t="str">
            <v>大连万达国际影城</v>
          </cell>
          <cell r="B2686" t="str">
            <v>大连万达电影城</v>
          </cell>
          <cell r="C2686" t="str">
            <v>大连万达电影城</v>
          </cell>
        </row>
        <row r="2687">
          <cell r="A2687" t="str">
            <v>大连万达国际影城</v>
          </cell>
          <cell r="B2687" t="str">
            <v>大连万达电影城</v>
          </cell>
          <cell r="C2687" t="str">
            <v>大连万达电影城</v>
          </cell>
        </row>
        <row r="2688">
          <cell r="A2688" t="str">
            <v>大连万达国际影城</v>
          </cell>
          <cell r="B2688" t="str">
            <v>大连万达电影城</v>
          </cell>
          <cell r="C2688" t="str">
            <v>大连万达电影城</v>
          </cell>
        </row>
        <row r="2689">
          <cell r="A2689" t="str">
            <v>大连金州华臣电影城</v>
          </cell>
          <cell r="B2689" t="str">
            <v>大连金州华臣电影城</v>
          </cell>
          <cell r="C2689" t="str">
            <v>大连金州华臣电影城</v>
          </cell>
        </row>
        <row r="2690">
          <cell r="A2690" t="str">
            <v>大连华臣影城(西安路店)</v>
          </cell>
          <cell r="B2690" t="str">
            <v>大连华臣影城(西安路店)</v>
          </cell>
          <cell r="C2690" t="str">
            <v>大连华臣影城(西安路店)</v>
          </cell>
        </row>
        <row r="2691">
          <cell r="A2691" t="str">
            <v>大连华臣影城(西安路店)</v>
          </cell>
          <cell r="B2691" t="str">
            <v>大连华臣影城(西安路店)</v>
          </cell>
          <cell r="C2691" t="str">
            <v>大连华臣影城(西安路店)</v>
          </cell>
        </row>
        <row r="2692">
          <cell r="A2692" t="str">
            <v>大连华臣影城(西安路店)</v>
          </cell>
          <cell r="B2692" t="str">
            <v>大连华臣影城(西安路店)</v>
          </cell>
          <cell r="C2692" t="str">
            <v>大连华臣影城(西安路店)</v>
          </cell>
        </row>
        <row r="2693">
          <cell r="A2693" t="str">
            <v>大连华臣影城(西安路店)</v>
          </cell>
          <cell r="B2693" t="str">
            <v>大连华臣影城(西安路店)</v>
          </cell>
          <cell r="C2693" t="str">
            <v>大连华臣影城(西安路店)</v>
          </cell>
        </row>
        <row r="2694">
          <cell r="A2694" t="str">
            <v>大连华臣影城(西安路店)</v>
          </cell>
          <cell r="B2694" t="str">
            <v>大连华臣影城(西安路店)</v>
          </cell>
          <cell r="C2694" t="str">
            <v>大连华臣影城(西安路店)</v>
          </cell>
        </row>
        <row r="2695">
          <cell r="A2695" t="str">
            <v>大连华臣影城(西安路店)</v>
          </cell>
          <cell r="B2695" t="str">
            <v>大连华臣影城(西安路店)</v>
          </cell>
          <cell r="C2695" t="str">
            <v>大连华臣影城(西安路店)</v>
          </cell>
        </row>
        <row r="2696">
          <cell r="A2696" t="str">
            <v>大连华臣影城(西安路店)</v>
          </cell>
          <cell r="B2696" t="str">
            <v>大连华臣影城(西安路店)</v>
          </cell>
          <cell r="C2696" t="str">
            <v>大连华臣影城(西安路店)</v>
          </cell>
        </row>
        <row r="2697">
          <cell r="A2697" t="str">
            <v>大连华臣影城(二七广场店)</v>
          </cell>
          <cell r="B2697" t="str">
            <v>大连华臣影城(二七广场店)</v>
          </cell>
          <cell r="C2697" t="str">
            <v>大连华臣影城(二七广场店)</v>
          </cell>
        </row>
        <row r="2698">
          <cell r="A2698" t="str">
            <v>大连华臣新玛特影城</v>
          </cell>
          <cell r="B2698" t="str">
            <v>大连华臣新玛特影城</v>
          </cell>
          <cell r="C2698" t="str">
            <v>大连华臣新玛特影城</v>
          </cell>
        </row>
        <row r="2699">
          <cell r="A2699" t="str">
            <v>大连华臣新玛特影城</v>
          </cell>
          <cell r="B2699" t="str">
            <v>大连华臣新玛特影城</v>
          </cell>
          <cell r="C2699" t="str">
            <v>大连华臣新玛特影城</v>
          </cell>
        </row>
        <row r="2700">
          <cell r="A2700" t="str">
            <v>大连华臣新玛特影城</v>
          </cell>
          <cell r="B2700" t="str">
            <v>大连华臣新玛特影城</v>
          </cell>
          <cell r="C2700" t="str">
            <v>大连华臣新玛特影城</v>
          </cell>
        </row>
        <row r="2701">
          <cell r="A2701" t="str">
            <v>大连华臣新玛特影城</v>
          </cell>
          <cell r="B2701" t="str">
            <v>大连华臣新玛特影城</v>
          </cell>
          <cell r="C2701" t="str">
            <v>大连华臣新玛特影城</v>
          </cell>
        </row>
        <row r="2702">
          <cell r="A2702" t="str">
            <v>大连华臣新玛特影城</v>
          </cell>
          <cell r="B2702" t="str">
            <v>大连华臣新玛特影城</v>
          </cell>
          <cell r="C2702" t="str">
            <v>大连华臣新玛特影城</v>
          </cell>
        </row>
        <row r="2703">
          <cell r="A2703" t="str">
            <v>大连华臣新玛特影城</v>
          </cell>
          <cell r="B2703" t="str">
            <v>大连华臣新玛特影城</v>
          </cell>
          <cell r="C2703" t="str">
            <v>大连华臣新玛特影城</v>
          </cell>
        </row>
        <row r="2704">
          <cell r="A2704" t="str">
            <v>大连华臣新玛特影城</v>
          </cell>
          <cell r="B2704" t="str">
            <v>大连华臣新玛特影城</v>
          </cell>
          <cell r="C2704" t="str">
            <v>大连华臣新玛特影城</v>
          </cell>
        </row>
        <row r="2705">
          <cell r="A2705" t="str">
            <v>大连华臣司红星电影院</v>
          </cell>
          <cell r="B2705" t="str">
            <v>大连华臣司红星电影院</v>
          </cell>
          <cell r="C2705" t="str">
            <v>大连华臣司红星电影院</v>
          </cell>
        </row>
        <row r="2706">
          <cell r="A2706" t="str">
            <v>大连华臣进步电影院</v>
          </cell>
          <cell r="B2706" t="str">
            <v>大连华臣进步电影院</v>
          </cell>
          <cell r="C2706" t="str">
            <v>大连华臣进步电影院</v>
          </cell>
        </row>
        <row r="2707">
          <cell r="A2707" t="str">
            <v>大连大都会购物中心电影城</v>
          </cell>
          <cell r="B2707" t="str">
            <v>大连大都会购物中心电影城</v>
          </cell>
          <cell r="C2707" t="str">
            <v>大连大都会购物中心电影城</v>
          </cell>
        </row>
        <row r="2708">
          <cell r="A2708" t="str">
            <v>大连大都会购物中心电影城</v>
          </cell>
          <cell r="B2708" t="str">
            <v>大连大都会购物中心电影城</v>
          </cell>
          <cell r="C2708" t="str">
            <v>大连大都会购物中心电影城</v>
          </cell>
        </row>
        <row r="2709">
          <cell r="A2709" t="str">
            <v>大连大都会购物中心电影城</v>
          </cell>
          <cell r="B2709" t="str">
            <v>大连大都会购物中心电影城</v>
          </cell>
          <cell r="C2709" t="str">
            <v>大连大都会购物中心电影城</v>
          </cell>
        </row>
        <row r="2710">
          <cell r="A2710" t="str">
            <v>大连大都会购物中心电影城</v>
          </cell>
          <cell r="B2710" t="str">
            <v>大连大都会购物中心电影城</v>
          </cell>
          <cell r="C2710" t="str">
            <v>大连大都会购物中心电影城</v>
          </cell>
        </row>
        <row r="2711">
          <cell r="A2711" t="str">
            <v>大连奥纳影城(华南店)</v>
          </cell>
          <cell r="B2711" t="str">
            <v>大连奥纳影城(华南店)</v>
          </cell>
          <cell r="C2711" t="str">
            <v>大连奥纳影城(华南店)</v>
          </cell>
        </row>
        <row r="2712">
          <cell r="A2712" t="str">
            <v>大连奥纳影城(华南店)</v>
          </cell>
          <cell r="B2712" t="str">
            <v>大连奥纳影城(华南店)</v>
          </cell>
          <cell r="C2712" t="str">
            <v>大连奥纳影城(华南店)</v>
          </cell>
        </row>
        <row r="2713">
          <cell r="A2713" t="str">
            <v>大连奥纳影城(华南店)</v>
          </cell>
          <cell r="B2713" t="str">
            <v>大连奥纳影城(华南店)</v>
          </cell>
          <cell r="C2713" t="str">
            <v>大连奥纳影城(华南店)</v>
          </cell>
        </row>
        <row r="2714">
          <cell r="A2714" t="str">
            <v>大连奥纳影城(华南店)</v>
          </cell>
          <cell r="B2714" t="str">
            <v>大连奥纳影城(华南店)</v>
          </cell>
          <cell r="C2714" t="str">
            <v>大连奥纳影城(华南店)</v>
          </cell>
        </row>
        <row r="2715">
          <cell r="A2715" t="str">
            <v>大连奥纳影城</v>
          </cell>
          <cell r="B2715" t="str">
            <v>大连奥纳影城</v>
          </cell>
          <cell r="C2715" t="str">
            <v>大连奥纳影城</v>
          </cell>
        </row>
        <row r="2716">
          <cell r="A2716" t="str">
            <v>大连奥纳影城</v>
          </cell>
          <cell r="B2716" t="str">
            <v>大连奥纳影城</v>
          </cell>
          <cell r="C2716" t="str">
            <v>大连奥纳影城</v>
          </cell>
        </row>
        <row r="2717">
          <cell r="A2717" t="str">
            <v>大理今典影城</v>
          </cell>
          <cell r="B2717" t="str">
            <v>大理今典影城</v>
          </cell>
          <cell r="C2717" t="str">
            <v>大理今典影城</v>
          </cell>
        </row>
        <row r="2718">
          <cell r="A2718" t="str">
            <v>大丰电影院</v>
          </cell>
          <cell r="B2718" t="str">
            <v>大丰电影院</v>
          </cell>
          <cell r="C2718" t="str">
            <v>大丰电影院</v>
          </cell>
        </row>
        <row r="2719">
          <cell r="A2719" t="str">
            <v>大地数字影院--重庆万州山水国际影城</v>
          </cell>
          <cell r="B2719" t="str">
            <v>大地数字影院--重庆万州山水国际影城</v>
          </cell>
          <cell r="C2719" t="str">
            <v>大地数字影院--重庆万州山水国际影城</v>
          </cell>
        </row>
        <row r="2720">
          <cell r="A2720" t="str">
            <v>重庆嘉裕国际影城</v>
          </cell>
          <cell r="B2720" t="str">
            <v>大地数字影院--重庆嘉裕国际影城</v>
          </cell>
          <cell r="C2720" t="str">
            <v>大地数字影院--重庆嘉裕国际影城</v>
          </cell>
        </row>
        <row r="2721">
          <cell r="A2721" t="str">
            <v>重庆嘉裕国际影城</v>
          </cell>
          <cell r="B2721" t="str">
            <v>大地数字影院--重庆嘉裕国际影城</v>
          </cell>
          <cell r="C2721" t="str">
            <v>大地数字影院--重庆嘉裕国际影城</v>
          </cell>
        </row>
        <row r="2722">
          <cell r="A2722" t="str">
            <v>重庆嘉裕国际影城</v>
          </cell>
          <cell r="B2722" t="str">
            <v>大地数字影院--重庆嘉裕国际影城</v>
          </cell>
          <cell r="C2722" t="str">
            <v>大地数字影院--重庆嘉裕国际影城</v>
          </cell>
        </row>
        <row r="2723">
          <cell r="A2723" t="str">
            <v>重庆嘉裕国际影城</v>
          </cell>
          <cell r="B2723" t="str">
            <v>大地数字影院--重庆嘉裕国际影城</v>
          </cell>
          <cell r="C2723" t="str">
            <v>大地数字影院--重庆嘉裕国际影城</v>
          </cell>
        </row>
        <row r="2724">
          <cell r="A2724" t="str">
            <v>重庆嘉裕国际影城</v>
          </cell>
          <cell r="B2724" t="str">
            <v>大地数字影院--重庆嘉裕国际影城</v>
          </cell>
          <cell r="C2724" t="str">
            <v>大地数字影院--重庆嘉裕国际影城</v>
          </cell>
        </row>
        <row r="2725">
          <cell r="A2725" t="str">
            <v>大地数字影院--中山时尚城</v>
          </cell>
          <cell r="B2725" t="str">
            <v>大地数字影院--中山时尚城</v>
          </cell>
          <cell r="C2725" t="str">
            <v>大地数字影院--中山时尚城</v>
          </cell>
        </row>
        <row r="2726">
          <cell r="A2726" t="str">
            <v>大地数字影院--中山时尚城</v>
          </cell>
          <cell r="B2726" t="str">
            <v>大地数字影院--中山时尚城</v>
          </cell>
          <cell r="C2726" t="str">
            <v>大地数字影院--中山时尚城</v>
          </cell>
        </row>
        <row r="2727">
          <cell r="A2727" t="str">
            <v>大地数字影院--中山三乡顺昌</v>
          </cell>
          <cell r="B2727" t="str">
            <v>大地数字影院--中山三乡顺昌</v>
          </cell>
          <cell r="C2727" t="str">
            <v>大地数字影院--中山三乡顺昌</v>
          </cell>
        </row>
        <row r="2728">
          <cell r="A2728" t="str">
            <v>大地数字影院--中山国贸</v>
          </cell>
          <cell r="B2728" t="str">
            <v>大地数字影院--中山国贸</v>
          </cell>
          <cell r="C2728" t="str">
            <v>大地数字影院--中山国贸</v>
          </cell>
        </row>
        <row r="2729">
          <cell r="A2729" t="str">
            <v>大地数字影院--中山国贸</v>
          </cell>
          <cell r="B2729" t="str">
            <v>大地数字影院--中山国贸</v>
          </cell>
          <cell r="C2729" t="str">
            <v>大地数字影院--中山国贸</v>
          </cell>
        </row>
        <row r="2730">
          <cell r="A2730" t="str">
            <v>大地数字影院--中山国贸</v>
          </cell>
          <cell r="B2730" t="str">
            <v>大地数字影院--中山国贸</v>
          </cell>
          <cell r="C2730" t="str">
            <v>大地数字影院--中山国贸</v>
          </cell>
        </row>
        <row r="2731">
          <cell r="A2731" t="str">
            <v>镇江八佰伴数字影院</v>
          </cell>
          <cell r="B2731" t="str">
            <v>大地数字影院--镇江八佰伴数字影院</v>
          </cell>
          <cell r="C2731" t="str">
            <v>大地数字影院--镇江八佰伴数字影院</v>
          </cell>
        </row>
        <row r="2732">
          <cell r="A2732" t="str">
            <v>镇江八佰伴数字影院</v>
          </cell>
          <cell r="B2732" t="str">
            <v>大地数字影院--镇江八佰伴数字影院</v>
          </cell>
          <cell r="C2732" t="str">
            <v>大地数字影院--镇江八佰伴数字影院</v>
          </cell>
        </row>
        <row r="2733">
          <cell r="A2733" t="str">
            <v>镇江八佰伴数字影院</v>
          </cell>
          <cell r="B2733" t="str">
            <v>大地数字影院--镇江八佰伴数字影院</v>
          </cell>
          <cell r="C2733" t="str">
            <v>大地数字影院--镇江八佰伴数字影院</v>
          </cell>
        </row>
        <row r="2734">
          <cell r="A2734" t="str">
            <v>镇江八佰伴数字影院</v>
          </cell>
          <cell r="B2734" t="str">
            <v>大地数字影院--镇江八佰伴数字影院</v>
          </cell>
          <cell r="C2734" t="str">
            <v>大地数字影院--镇江八佰伴数字影院</v>
          </cell>
        </row>
        <row r="2735">
          <cell r="A2735" t="str">
            <v>镇江八佰伴数字影院</v>
          </cell>
          <cell r="B2735" t="str">
            <v>大地数字影院--镇江八佰伴数字影院</v>
          </cell>
          <cell r="C2735" t="str">
            <v>大地数字影院--镇江八佰伴数字影院</v>
          </cell>
        </row>
        <row r="2736">
          <cell r="A2736" t="str">
            <v>镇江八佰伴数字影院</v>
          </cell>
          <cell r="B2736" t="str">
            <v>大地数字影院--镇江八佰伴数字影院</v>
          </cell>
          <cell r="C2736" t="str">
            <v>大地数字影院--镇江八佰伴数字影院</v>
          </cell>
        </row>
        <row r="2737">
          <cell r="A2737" t="str">
            <v>镇江八佰伴数字影院</v>
          </cell>
          <cell r="B2737" t="str">
            <v>大地数字影院--镇江八佰伴数字影院</v>
          </cell>
          <cell r="C2737" t="str">
            <v>大地数字影院--镇江八佰伴数字影院</v>
          </cell>
        </row>
        <row r="2738">
          <cell r="A2738" t="str">
            <v>浙江上虞上百.万和城</v>
          </cell>
          <cell r="B2738" t="str">
            <v>大地数字影院--浙江上虞上百.万和城</v>
          </cell>
          <cell r="C2738" t="str">
            <v>大地数字影院--浙江上虞上百.万和城</v>
          </cell>
        </row>
        <row r="2739">
          <cell r="A2739" t="str">
            <v>浙江上虞上百.万和城</v>
          </cell>
          <cell r="B2739" t="str">
            <v>大地数字影院--浙江上虞上百.万和城</v>
          </cell>
          <cell r="C2739" t="str">
            <v>大地数字影院--浙江上虞上百.万和城</v>
          </cell>
        </row>
        <row r="2740">
          <cell r="A2740" t="str">
            <v>浙江上虞上百.万和城</v>
          </cell>
          <cell r="B2740" t="str">
            <v>大地数字影院--浙江上虞上百.万和城</v>
          </cell>
          <cell r="C2740" t="str">
            <v>大地数字影院--浙江上虞上百.万和城</v>
          </cell>
        </row>
        <row r="2741">
          <cell r="A2741" t="str">
            <v>浙江上虞上百.万和城</v>
          </cell>
          <cell r="B2741" t="str">
            <v>大地数字影院--浙江上虞上百.万和城</v>
          </cell>
          <cell r="C2741" t="str">
            <v>大地数字影院--浙江上虞上百.万和城</v>
          </cell>
        </row>
        <row r="2742">
          <cell r="A2742" t="str">
            <v>浙江上虞上百.万和城</v>
          </cell>
          <cell r="B2742" t="str">
            <v>大地数字影院--浙江上虞上百.万和城</v>
          </cell>
          <cell r="C2742" t="str">
            <v>大地数字影院--浙江上虞上百.万和城</v>
          </cell>
        </row>
        <row r="2743">
          <cell r="A2743" t="str">
            <v>肇庆国际广场数字影院</v>
          </cell>
          <cell r="B2743" t="str">
            <v>大地数字影院--肇庆国际广场数字影院</v>
          </cell>
          <cell r="C2743" t="str">
            <v>大地数字影院--肇庆国际广场数字影院</v>
          </cell>
        </row>
        <row r="2744">
          <cell r="A2744" t="str">
            <v>肇庆国际广场数字影院</v>
          </cell>
          <cell r="B2744" t="str">
            <v>大地数字影院--肇庆国际广场数字影院</v>
          </cell>
          <cell r="C2744" t="str">
            <v>大地数字影院--肇庆国际广场数字影院</v>
          </cell>
        </row>
        <row r="2745">
          <cell r="A2745" t="str">
            <v>大地数字影院--肇庆端州</v>
          </cell>
          <cell r="B2745" t="str">
            <v>大地数字影院--肇庆端州</v>
          </cell>
          <cell r="C2745" t="str">
            <v>大地数字影院--肇庆端州</v>
          </cell>
        </row>
        <row r="2746">
          <cell r="A2746" t="str">
            <v>漳州市大地电影城</v>
          </cell>
          <cell r="B2746" t="str">
            <v>大地数字影院--漳州市大地电影城</v>
          </cell>
          <cell r="C2746" t="str">
            <v>大地数字影院--漳州市大地电影城</v>
          </cell>
        </row>
        <row r="2747">
          <cell r="A2747" t="str">
            <v>大地数字影院--湛江兴华</v>
          </cell>
          <cell r="B2747" t="str">
            <v>大地数字影院--湛江兴华</v>
          </cell>
          <cell r="C2747" t="str">
            <v>大地数字影院--湛江兴华</v>
          </cell>
        </row>
        <row r="2748">
          <cell r="A2748" t="str">
            <v>大地数字影院--湛江兴华</v>
          </cell>
          <cell r="B2748" t="str">
            <v>大地数字影院--湛江兴华</v>
          </cell>
          <cell r="C2748" t="str">
            <v>大地数字影院--湛江兴华</v>
          </cell>
        </row>
        <row r="2749">
          <cell r="A2749" t="str">
            <v>大地数字影院--湛江兴华</v>
          </cell>
          <cell r="B2749" t="str">
            <v>大地数字影院--湛江兴华</v>
          </cell>
          <cell r="C2749" t="str">
            <v>大地数字影院--湛江兴华</v>
          </cell>
        </row>
        <row r="2750">
          <cell r="A2750" t="str">
            <v>湛江城市广场数字影院</v>
          </cell>
          <cell r="B2750" t="str">
            <v>大地数字影院--湛江城市广场数字影院</v>
          </cell>
          <cell r="C2750" t="str">
            <v>大地数字影院--湛江城市广场数字影院</v>
          </cell>
        </row>
        <row r="2751">
          <cell r="A2751" t="str">
            <v>湛江城市广场数字影院</v>
          </cell>
          <cell r="B2751" t="str">
            <v>大地数字影院--湛江城市广场数字影院</v>
          </cell>
          <cell r="C2751" t="str">
            <v>大地数字影院--湛江城市广场数字影院</v>
          </cell>
        </row>
        <row r="2752">
          <cell r="A2752" t="str">
            <v>湛江城市广场数字影院</v>
          </cell>
          <cell r="B2752" t="str">
            <v>大地数字影院--湛江城市广场数字影院</v>
          </cell>
          <cell r="C2752" t="str">
            <v>大地数字影院--湛江城市广场数字影院</v>
          </cell>
        </row>
        <row r="2753">
          <cell r="A2753" t="str">
            <v>郁南阳光数字影院(大地院线)</v>
          </cell>
          <cell r="B2753" t="str">
            <v>大地数字影院--郁南阳光数字影院</v>
          </cell>
          <cell r="C2753" t="str">
            <v>大地数字影院--郁南阳光数字影院</v>
          </cell>
        </row>
        <row r="2754">
          <cell r="A2754" t="str">
            <v>大地数字影院--玉林时代</v>
          </cell>
          <cell r="B2754" t="str">
            <v>大地数字影院--玉林时代</v>
          </cell>
          <cell r="C2754" t="str">
            <v>大地数字影院--玉林时代</v>
          </cell>
        </row>
        <row r="2755">
          <cell r="A2755" t="str">
            <v>大地数字影院--玉林时代</v>
          </cell>
          <cell r="B2755" t="str">
            <v>大地数字影院--玉林时代</v>
          </cell>
          <cell r="C2755" t="str">
            <v>大地数字影院--玉林时代</v>
          </cell>
        </row>
        <row r="2756">
          <cell r="A2756" t="str">
            <v>大地数字影院--玉林时代</v>
          </cell>
          <cell r="B2756" t="str">
            <v>大地数字影院--玉林时代</v>
          </cell>
          <cell r="C2756" t="str">
            <v>大地数字影院--玉林时代</v>
          </cell>
        </row>
        <row r="2757">
          <cell r="A2757" t="str">
            <v>大地数字影院--益阳赫山益阳剧院</v>
          </cell>
          <cell r="B2757" t="str">
            <v>大地数字影院--益阳赫山益阳剧院</v>
          </cell>
          <cell r="C2757" t="str">
            <v>大地数字影院--益阳赫山益阳剧院</v>
          </cell>
        </row>
        <row r="2758">
          <cell r="A2758" t="str">
            <v>大地数字影院--益阳赫山益阳剧院</v>
          </cell>
          <cell r="B2758" t="str">
            <v>大地数字影院--益阳赫山益阳剧院</v>
          </cell>
          <cell r="C2758" t="str">
            <v>大地数字影院--益阳赫山益阳剧院</v>
          </cell>
        </row>
        <row r="2759">
          <cell r="A2759" t="str">
            <v>宜兴晨兴数字影院</v>
          </cell>
          <cell r="B2759" t="str">
            <v>大地数字影院--宜兴晨兴数字影院</v>
          </cell>
          <cell r="C2759" t="str">
            <v>大地数字影院--宜兴晨兴数字影院</v>
          </cell>
        </row>
        <row r="2760">
          <cell r="A2760" t="str">
            <v>大地数字影院--怡安百货影院</v>
          </cell>
          <cell r="B2760" t="str">
            <v>大地数字影院--怡安百货影院</v>
          </cell>
          <cell r="C2760" t="str">
            <v>大地数字影院--怡安百货影院</v>
          </cell>
        </row>
        <row r="2761">
          <cell r="A2761" t="str">
            <v>大地数字影院--怡安百货影院</v>
          </cell>
          <cell r="B2761" t="str">
            <v>大地数字影院--怡安百货影院</v>
          </cell>
          <cell r="C2761" t="str">
            <v>大地数字影院--怡安百货影院</v>
          </cell>
        </row>
        <row r="2762">
          <cell r="A2762" t="str">
            <v>大地数字影院--怡安百货影院</v>
          </cell>
          <cell r="B2762" t="str">
            <v>大地数字影院--怡安百货影院</v>
          </cell>
          <cell r="C2762" t="str">
            <v>大地数字影院--怡安百货影院</v>
          </cell>
        </row>
        <row r="2763">
          <cell r="A2763" t="str">
            <v>盐城射阳新港数字影院</v>
          </cell>
          <cell r="B2763" t="str">
            <v>大地数字影院--盐城射阳新港数字影院</v>
          </cell>
          <cell r="C2763" t="str">
            <v>大地数字影院--盐城射阳新港数字影院</v>
          </cell>
        </row>
        <row r="2764">
          <cell r="A2764" t="str">
            <v>盐城建湖电影院</v>
          </cell>
          <cell r="B2764" t="str">
            <v>大地数字影院--盐城建湖电影院</v>
          </cell>
          <cell r="C2764" t="str">
            <v>大地数字影院--盐城建湖电影院</v>
          </cell>
        </row>
        <row r="2765">
          <cell r="A2765" t="str">
            <v>星辉时代影城</v>
          </cell>
          <cell r="B2765" t="str">
            <v>大地数字影院--星辉时代影城</v>
          </cell>
          <cell r="C2765" t="str">
            <v>大地数字影院--星辉时代影城</v>
          </cell>
        </row>
        <row r="2766">
          <cell r="A2766" t="str">
            <v>星辉时代影城</v>
          </cell>
          <cell r="B2766" t="str">
            <v>大地数字影院--星辉时代影城</v>
          </cell>
          <cell r="C2766" t="str">
            <v>大地数字影院--星辉时代影城</v>
          </cell>
        </row>
        <row r="2767">
          <cell r="A2767" t="str">
            <v>星辉时代影城</v>
          </cell>
          <cell r="B2767" t="str">
            <v>大地数字影院--星辉时代影城</v>
          </cell>
          <cell r="C2767" t="str">
            <v>大地数字影院--星辉时代影城</v>
          </cell>
        </row>
        <row r="2768">
          <cell r="A2768" t="str">
            <v>星辉时代影城</v>
          </cell>
          <cell r="B2768" t="str">
            <v>大地数字影院--星辉时代影城</v>
          </cell>
          <cell r="C2768" t="str">
            <v>大地数字影院--星辉时代影城</v>
          </cell>
        </row>
        <row r="2769">
          <cell r="A2769" t="str">
            <v>星都电影城</v>
          </cell>
          <cell r="B2769" t="str">
            <v>大地数字影院--星都电影城</v>
          </cell>
          <cell r="C2769" t="str">
            <v>大地数字影院--星都电影城</v>
          </cell>
        </row>
        <row r="2770">
          <cell r="A2770" t="str">
            <v>大地数字影院--新乡新玛特</v>
          </cell>
          <cell r="B2770" t="str">
            <v>大地数字影院--新乡新玛特</v>
          </cell>
          <cell r="C2770" t="str">
            <v>大地数字影院--新乡新玛特</v>
          </cell>
        </row>
        <row r="2771">
          <cell r="A2771" t="str">
            <v>大地数字影院--新乡新玛特</v>
          </cell>
          <cell r="B2771" t="str">
            <v>大地数字影院--新乡新玛特</v>
          </cell>
          <cell r="C2771" t="str">
            <v>大地数字影院--新乡新玛特</v>
          </cell>
        </row>
        <row r="2772">
          <cell r="A2772" t="str">
            <v>大地数字影院--新乡新玛特</v>
          </cell>
          <cell r="B2772" t="str">
            <v>大地数字影院--新乡新玛特</v>
          </cell>
          <cell r="C2772" t="str">
            <v>大地数字影院--新乡新玛特</v>
          </cell>
        </row>
        <row r="2773">
          <cell r="A2773" t="str">
            <v>大地数字影院--咸宁购物公园</v>
          </cell>
          <cell r="B2773" t="str">
            <v>大地数字影院--咸宁购物公园</v>
          </cell>
          <cell r="C2773" t="str">
            <v>大地数字影院--咸宁购物公园</v>
          </cell>
        </row>
        <row r="2774">
          <cell r="A2774" t="str">
            <v>西安阎良电影院</v>
          </cell>
          <cell r="B2774" t="str">
            <v>大地数字影院--西安阎良电影院</v>
          </cell>
          <cell r="C2774" t="str">
            <v>大地数字影院--西安阎良电影院</v>
          </cell>
        </row>
        <row r="2775">
          <cell r="A2775" t="str">
            <v>大地数字影院--武汉湘隆时代广场</v>
          </cell>
          <cell r="B2775" t="str">
            <v>大地数字影院--武汉湘隆时代广场</v>
          </cell>
          <cell r="C2775" t="str">
            <v>大地数字影院--武汉湘隆时代广场</v>
          </cell>
        </row>
        <row r="2776">
          <cell r="A2776" t="str">
            <v>大地数字影院--武汉五环峰商业广场</v>
          </cell>
          <cell r="B2776" t="str">
            <v>大地数字影院--武汉五环峰商业广场</v>
          </cell>
          <cell r="C2776" t="str">
            <v>大地数字影院--武汉五环峰商业广场</v>
          </cell>
        </row>
        <row r="2777">
          <cell r="A2777" t="str">
            <v>大地数字院线--武汉汉口沿江一号</v>
          </cell>
          <cell r="B2777" t="str">
            <v>大地数字影院--武汉汉口沿江一号</v>
          </cell>
          <cell r="C2777" t="str">
            <v>大地数字影院--武汉汉口沿江一号</v>
          </cell>
        </row>
        <row r="2778">
          <cell r="A2778" t="str">
            <v>大地数字影院--梧州锦泰</v>
          </cell>
          <cell r="B2778" t="str">
            <v>大地数字影院--梧州锦泰</v>
          </cell>
          <cell r="C2778" t="str">
            <v>大地数字影院--梧州锦泰</v>
          </cell>
        </row>
        <row r="2779">
          <cell r="A2779" t="str">
            <v>大地数字影院--梧州锦泰</v>
          </cell>
          <cell r="B2779" t="str">
            <v>大地数字影院--梧州锦泰</v>
          </cell>
          <cell r="C2779" t="str">
            <v>大地数字影院--梧州锦泰</v>
          </cell>
        </row>
        <row r="2780">
          <cell r="A2780" t="str">
            <v>大地数字影院--梧州锦泰</v>
          </cell>
          <cell r="B2780" t="str">
            <v>大地数字影院--梧州锦泰</v>
          </cell>
          <cell r="C2780" t="str">
            <v>大地数字影院--梧州锦泰</v>
          </cell>
        </row>
        <row r="2781">
          <cell r="A2781" t="str">
            <v>大地数字影院--潍坊金沙城市</v>
          </cell>
          <cell r="B2781" t="str">
            <v>大地数字影院--潍坊金沙城市</v>
          </cell>
          <cell r="C2781" t="str">
            <v>大地数字影院--潍坊金沙城市</v>
          </cell>
        </row>
        <row r="2782">
          <cell r="A2782" t="str">
            <v>大地数字影院(维景影院)</v>
          </cell>
          <cell r="B2782" t="str">
            <v>大地数字影院--维景影院</v>
          </cell>
          <cell r="C2782" t="str">
            <v>大地数字影院--维景影院</v>
          </cell>
        </row>
        <row r="2783">
          <cell r="A2783" t="str">
            <v>大地数字影院--泰州金海商业广场</v>
          </cell>
          <cell r="B2783" t="str">
            <v>大地数字影院--泰州金海商业广场</v>
          </cell>
          <cell r="C2783" t="str">
            <v>大地数字影院--泰州金海商业广场</v>
          </cell>
        </row>
        <row r="2784">
          <cell r="A2784" t="str">
            <v>大地数字影院--太仓五洋广场</v>
          </cell>
          <cell r="B2784" t="str">
            <v>大地数字影院--太仓五洋广场</v>
          </cell>
          <cell r="C2784" t="str">
            <v>大地数字影院--太仓五洋广场</v>
          </cell>
        </row>
        <row r="2785">
          <cell r="A2785" t="str">
            <v>大地数字影院--太仓五洋广场</v>
          </cell>
          <cell r="B2785" t="str">
            <v>大地数字影院--太仓五洋广场</v>
          </cell>
          <cell r="C2785" t="str">
            <v>大地数字影院--太仓五洋广场</v>
          </cell>
        </row>
        <row r="2786">
          <cell r="A2786" t="str">
            <v>大地数字影院--太仓五洋广场</v>
          </cell>
          <cell r="B2786" t="str">
            <v>大地数字影院--太仓五洋广场</v>
          </cell>
          <cell r="C2786" t="str">
            <v>大地数字影院--太仓五洋广场</v>
          </cell>
        </row>
        <row r="2787">
          <cell r="A2787" t="str">
            <v>大地数字影院--太仓五洋广场</v>
          </cell>
          <cell r="B2787" t="str">
            <v>大地数字影院--太仓五洋广场</v>
          </cell>
          <cell r="C2787" t="str">
            <v>大地数字影院--太仓五洋广场</v>
          </cell>
        </row>
        <row r="2788">
          <cell r="A2788" t="str">
            <v>大地数字影院--台州椒江欧尚</v>
          </cell>
          <cell r="B2788" t="str">
            <v>大地数字影院--台州椒江欧尚</v>
          </cell>
          <cell r="C2788" t="str">
            <v>大地数字影院--台州椒江欧尚</v>
          </cell>
        </row>
        <row r="2789">
          <cell r="A2789" t="str">
            <v>石家庄影乐宫影城</v>
          </cell>
          <cell r="B2789" t="str">
            <v>大地数字影院--石家庄影乐宫影城</v>
          </cell>
          <cell r="C2789" t="str">
            <v>大地数字影院--石家庄影乐宫影城</v>
          </cell>
        </row>
        <row r="2790">
          <cell r="A2790" t="str">
            <v>沈阳铁西今世界电影城</v>
          </cell>
          <cell r="B2790" t="str">
            <v>大地数字影院--沈阳铁西今世界电影城</v>
          </cell>
          <cell r="C2790" t="str">
            <v>大地数字影院--沈阳铁西今世界电影城</v>
          </cell>
        </row>
        <row r="2791">
          <cell r="A2791" t="str">
            <v>沈阳铁西今世界电影城</v>
          </cell>
          <cell r="B2791" t="str">
            <v>大地数字影院--沈阳铁西今世界电影城</v>
          </cell>
          <cell r="C2791" t="str">
            <v>大地数字影院--沈阳铁西今世界电影城</v>
          </cell>
        </row>
        <row r="2792">
          <cell r="A2792" t="str">
            <v>沈阳铁西今世界电影城</v>
          </cell>
          <cell r="B2792" t="str">
            <v>大地数字影院--沈阳铁西今世界电影城</v>
          </cell>
          <cell r="C2792" t="str">
            <v>大地数字影院--沈阳铁西今世界电影城</v>
          </cell>
        </row>
        <row r="2793">
          <cell r="A2793" t="str">
            <v>沈阳铁西今世界电影城</v>
          </cell>
          <cell r="B2793" t="str">
            <v>大地数字影院--沈阳铁西今世界电影城</v>
          </cell>
          <cell r="C2793" t="str">
            <v>大地数字影院--沈阳铁西今世界电影城</v>
          </cell>
        </row>
        <row r="2794">
          <cell r="A2794" t="str">
            <v>大地数字影院--深圳宝安宏发大世界</v>
          </cell>
          <cell r="B2794" t="str">
            <v>大地数字影院--深圳宝安宏发大世界</v>
          </cell>
          <cell r="C2794" t="str">
            <v>大地数字影院--深圳宝安宏发大世界</v>
          </cell>
        </row>
        <row r="2795">
          <cell r="A2795" t="str">
            <v>大地数字影院--韶关中环</v>
          </cell>
          <cell r="B2795" t="str">
            <v>大地数字影院--韶关中环</v>
          </cell>
          <cell r="C2795" t="str">
            <v>大地数字影院--韶关中环</v>
          </cell>
        </row>
        <row r="2796">
          <cell r="A2796" t="str">
            <v>大地数字影院--韶关中环</v>
          </cell>
          <cell r="B2796" t="str">
            <v>大地数字影院--韶关中环</v>
          </cell>
          <cell r="C2796" t="str">
            <v>大地数字影院--韶关中环</v>
          </cell>
        </row>
        <row r="2797">
          <cell r="A2797" t="str">
            <v>大地数字影院--韶关中环</v>
          </cell>
          <cell r="B2797" t="str">
            <v>大地数字影院--韶关中环</v>
          </cell>
          <cell r="C2797" t="str">
            <v>大地数字影院--韶关中环</v>
          </cell>
        </row>
        <row r="2798">
          <cell r="A2798" t="str">
            <v>大地数字影院--上饶亿升广场店</v>
          </cell>
          <cell r="B2798" t="str">
            <v>大地数字影院--上饶亿升广场店</v>
          </cell>
          <cell r="C2798" t="str">
            <v>大地数字影院--上饶亿升广场店</v>
          </cell>
        </row>
        <row r="2799">
          <cell r="A2799" t="str">
            <v>大地数字影院--上海南汇乐购</v>
          </cell>
          <cell r="B2799" t="str">
            <v>大地数字影院--上海南汇乐购</v>
          </cell>
          <cell r="C2799" t="str">
            <v>大地数字影院--上海南汇乐购</v>
          </cell>
        </row>
        <row r="2800">
          <cell r="A2800" t="str">
            <v>大地数字影院--上海南汇乐购</v>
          </cell>
          <cell r="B2800" t="str">
            <v>大地数字影院--上海南汇乐购</v>
          </cell>
          <cell r="C2800" t="str">
            <v>大地数字影院--上海南汇乐购</v>
          </cell>
        </row>
        <row r="2801">
          <cell r="A2801" t="str">
            <v>大地数字影院--上海南汇乐购</v>
          </cell>
          <cell r="B2801" t="str">
            <v>大地数字影院--上海南汇乐购</v>
          </cell>
          <cell r="C2801" t="str">
            <v>大地数字影院--上海南汇乐购</v>
          </cell>
        </row>
        <row r="2802">
          <cell r="A2802" t="str">
            <v>上海梅陇新都会数字影院</v>
          </cell>
          <cell r="B2802" t="str">
            <v>大地数字影院--上海梅陇新都会数字影院</v>
          </cell>
          <cell r="C2802" t="str">
            <v>大地数字影院--上海梅陇新都会数字影院</v>
          </cell>
        </row>
        <row r="2803">
          <cell r="A2803" t="str">
            <v>上海梅陇新都会数字影院</v>
          </cell>
          <cell r="B2803" t="str">
            <v>大地数字影院--上海梅陇新都会数字影院</v>
          </cell>
          <cell r="C2803" t="str">
            <v>大地数字影院--上海梅陇新都会数字影院</v>
          </cell>
        </row>
        <row r="2804">
          <cell r="A2804" t="str">
            <v>上海嘉定罗宾森广场数字影院</v>
          </cell>
          <cell r="B2804" t="str">
            <v>大地数字影院--上海嘉定罗宾森广场数字影院</v>
          </cell>
          <cell r="C2804" t="str">
            <v>大地数字影院--上海嘉定罗宾森广场数字影院</v>
          </cell>
        </row>
        <row r="2805">
          <cell r="A2805" t="str">
            <v>上海嘉定罗宾森广场数字影院</v>
          </cell>
          <cell r="B2805" t="str">
            <v>大地数字影院--上海嘉定罗宾森广场数字影院</v>
          </cell>
          <cell r="C2805" t="str">
            <v>大地数字影院--上海嘉定罗宾森广场数字影院</v>
          </cell>
        </row>
        <row r="2806">
          <cell r="A2806" t="str">
            <v>上海嘉定罗宾森广场数字影院</v>
          </cell>
          <cell r="B2806" t="str">
            <v>大地数字影院--上海嘉定罗宾森广场数字影院</v>
          </cell>
          <cell r="C2806" t="str">
            <v>大地数字影院--上海嘉定罗宾森广场数字影院</v>
          </cell>
        </row>
        <row r="2807">
          <cell r="A2807" t="str">
            <v>上海嘉定罗宾森广场数字影院</v>
          </cell>
          <cell r="B2807" t="str">
            <v>大地数字影院--上海嘉定罗宾森广场数字影院</v>
          </cell>
          <cell r="C2807" t="str">
            <v>大地数字影院--上海嘉定罗宾森广场数字影院</v>
          </cell>
        </row>
        <row r="2808">
          <cell r="A2808" t="str">
            <v>大地数字影院--上海弘基</v>
          </cell>
          <cell r="B2808" t="str">
            <v>大地数字影院--上海弘基</v>
          </cell>
          <cell r="C2808" t="str">
            <v>大地数字影院--上海弘基</v>
          </cell>
        </row>
        <row r="2809">
          <cell r="A2809" t="str">
            <v>大地数字影院--上海弘基</v>
          </cell>
          <cell r="B2809" t="str">
            <v>大地数字影院--上海弘基</v>
          </cell>
          <cell r="C2809" t="str">
            <v>大地数字影院--上海弘基</v>
          </cell>
        </row>
        <row r="2810">
          <cell r="A2810" t="str">
            <v>上海大华数字影院</v>
          </cell>
          <cell r="B2810" t="str">
            <v>大地数字影院--上海大华数字影院</v>
          </cell>
          <cell r="C2810" t="str">
            <v>大地数字影院--上海大华数字影院</v>
          </cell>
        </row>
        <row r="2811">
          <cell r="A2811" t="str">
            <v>上海大华数字影院</v>
          </cell>
          <cell r="B2811" t="str">
            <v>大地数字影院--上海大华数字影院</v>
          </cell>
          <cell r="C2811" t="str">
            <v>大地数字影院--上海大华数字影院</v>
          </cell>
        </row>
        <row r="2812">
          <cell r="A2812" t="str">
            <v>上海大华数字影院</v>
          </cell>
          <cell r="B2812" t="str">
            <v>大地数字影院--上海大华数字影院</v>
          </cell>
          <cell r="C2812" t="str">
            <v>大地数字影院--上海大华数字影院</v>
          </cell>
        </row>
        <row r="2813">
          <cell r="A2813" t="str">
            <v>大地数字影院--商丘中环新生活</v>
          </cell>
          <cell r="B2813" t="str">
            <v>大地数字影院--商丘中环新生活</v>
          </cell>
          <cell r="C2813" t="str">
            <v>大地数字影院--商丘中环新生活</v>
          </cell>
        </row>
        <row r="2814">
          <cell r="A2814" t="str">
            <v>大地数字影院--商丘中环新生活</v>
          </cell>
          <cell r="B2814" t="str">
            <v>大地数字影院--商丘中环新生活</v>
          </cell>
          <cell r="C2814" t="str">
            <v>大地数字影院--商丘中环新生活</v>
          </cell>
        </row>
        <row r="2815">
          <cell r="A2815" t="str">
            <v>大地数字影院--商丘中环新生活</v>
          </cell>
          <cell r="B2815" t="str">
            <v>大地数字影院--商丘中环新生活</v>
          </cell>
          <cell r="C2815" t="str">
            <v>大地数字影院--商丘中环新生活</v>
          </cell>
        </row>
        <row r="2816">
          <cell r="A2816" t="str">
            <v>大地数字影院--汕尾蓝天广场</v>
          </cell>
          <cell r="B2816" t="str">
            <v>大地数字影院--汕尾蓝天广场</v>
          </cell>
          <cell r="C2816" t="str">
            <v>大地数字影院--汕尾蓝天广场</v>
          </cell>
        </row>
        <row r="2817">
          <cell r="A2817" t="str">
            <v>大地数字影院--清远城市广场影院</v>
          </cell>
          <cell r="B2817" t="str">
            <v>大地数字影院--清远城市广场影院</v>
          </cell>
          <cell r="C2817" t="str">
            <v>大地数字影院--清远城市广场影院</v>
          </cell>
        </row>
        <row r="2818">
          <cell r="A2818" t="str">
            <v>大地数字影院--清远城市广场影院</v>
          </cell>
          <cell r="B2818" t="str">
            <v>大地数字影院--清远城市广场影院</v>
          </cell>
          <cell r="C2818" t="str">
            <v>大地数字影院--清远城市广场影院</v>
          </cell>
        </row>
        <row r="2819">
          <cell r="A2819" t="str">
            <v>大地数字影院--清远城市广场影院</v>
          </cell>
          <cell r="B2819" t="str">
            <v>大地数字影院--清远城市广场影院</v>
          </cell>
          <cell r="C2819" t="str">
            <v>大地数字影院--清远城市广场影院</v>
          </cell>
        </row>
        <row r="2820">
          <cell r="A2820" t="str">
            <v>大地数字院线--青泥洼桥香榭里店</v>
          </cell>
          <cell r="B2820" t="str">
            <v>大地数字影院--青泥洼桥香榭里店</v>
          </cell>
          <cell r="C2820" t="str">
            <v>大地数字影院--青泥洼桥香榭里店</v>
          </cell>
        </row>
        <row r="2821">
          <cell r="A2821" t="str">
            <v>大地数字影院--齐齐哈尔百货大楼</v>
          </cell>
          <cell r="B2821" t="str">
            <v>大地数字影院--齐齐哈尔百货大楼</v>
          </cell>
          <cell r="C2821" t="str">
            <v>大地数字影院--齐齐哈尔百货大楼</v>
          </cell>
        </row>
        <row r="2822">
          <cell r="A2822" t="str">
            <v>大地数字影院--莆田三信金鼎</v>
          </cell>
          <cell r="B2822" t="str">
            <v>大地数字影院--莆田三信金鼎</v>
          </cell>
          <cell r="C2822" t="str">
            <v>大地数字影院--莆田三信金鼎</v>
          </cell>
        </row>
        <row r="2823">
          <cell r="A2823" t="str">
            <v>大地数字影院--莆田三信金鼎</v>
          </cell>
          <cell r="B2823" t="str">
            <v>大地数字影院--莆田三信金鼎</v>
          </cell>
          <cell r="C2823" t="str">
            <v>大地数字影院--莆田三信金鼎</v>
          </cell>
        </row>
        <row r="2824">
          <cell r="A2824" t="str">
            <v>大地数字影院--莆田三信金鼎</v>
          </cell>
          <cell r="B2824" t="str">
            <v>大地数字影院--莆田三信金鼎</v>
          </cell>
          <cell r="C2824" t="str">
            <v>大地数字影院--莆田三信金鼎</v>
          </cell>
        </row>
        <row r="2825">
          <cell r="A2825" t="str">
            <v>大地数字影院--莆田三信金鼎</v>
          </cell>
          <cell r="B2825" t="str">
            <v>大地数字影院--莆田三信金鼎</v>
          </cell>
          <cell r="C2825" t="str">
            <v>大地数字影院--莆田三信金鼎</v>
          </cell>
        </row>
        <row r="2826">
          <cell r="A2826" t="str">
            <v>大地数字影院--莆田三信金鼎</v>
          </cell>
          <cell r="B2826" t="str">
            <v>大地数字影院--莆田三信金鼎</v>
          </cell>
          <cell r="C2826" t="str">
            <v>大地数字影院--莆田三信金鼎</v>
          </cell>
        </row>
        <row r="2827">
          <cell r="A2827" t="str">
            <v>萍乡步行街影城</v>
          </cell>
          <cell r="B2827" t="str">
            <v>大地数字影院--萍乡步行街影城</v>
          </cell>
          <cell r="C2827" t="str">
            <v>大地数字影院--萍乡步行街影城</v>
          </cell>
        </row>
        <row r="2828">
          <cell r="A2828" t="str">
            <v>平湖国际影城</v>
          </cell>
          <cell r="B2828" t="str">
            <v>大地数字影院--平湖国际影城</v>
          </cell>
          <cell r="C2828" t="str">
            <v>大地数字影院--平湖国际影城</v>
          </cell>
        </row>
        <row r="2829">
          <cell r="A2829" t="str">
            <v>南阳电影城</v>
          </cell>
          <cell r="B2829" t="str">
            <v>大地数字影院--南阳电影城</v>
          </cell>
          <cell r="C2829" t="str">
            <v>大地数字影院--南阳电影城</v>
          </cell>
        </row>
        <row r="2830">
          <cell r="A2830" t="str">
            <v>大地数字影院--南通金飞达</v>
          </cell>
          <cell r="B2830" t="str">
            <v>大地数字影院--南通金飞达</v>
          </cell>
          <cell r="C2830" t="str">
            <v>大地数字影院--南通金飞达</v>
          </cell>
        </row>
        <row r="2831">
          <cell r="A2831" t="str">
            <v>大地数字影院--南京苏宁天润店</v>
          </cell>
          <cell r="B2831" t="str">
            <v>大地数字影院--南京苏宁天润店</v>
          </cell>
          <cell r="C2831" t="str">
            <v>大地数字影院--南京苏宁天润店</v>
          </cell>
        </row>
        <row r="2832">
          <cell r="A2832" t="str">
            <v>梅州客天下影院</v>
          </cell>
          <cell r="B2832" t="str">
            <v>大地数字影院--梅州客天下影院</v>
          </cell>
          <cell r="C2832" t="str">
            <v>大地数字影院--梅州客天下影院</v>
          </cell>
        </row>
        <row r="2833">
          <cell r="A2833" t="str">
            <v>大地数字影院--马鞍山新一城</v>
          </cell>
          <cell r="B2833" t="str">
            <v>大地数字影院--马鞍山新一城</v>
          </cell>
          <cell r="C2833" t="str">
            <v>大地数字影院--马鞍山新一城</v>
          </cell>
        </row>
        <row r="2834">
          <cell r="A2834" t="str">
            <v>略阳电影院</v>
          </cell>
          <cell r="B2834" t="str">
            <v>大地数字影院--略阳电影院</v>
          </cell>
          <cell r="C2834" t="str">
            <v>大地数字影院--略阳电影院</v>
          </cell>
        </row>
        <row r="2835">
          <cell r="A2835" t="str">
            <v>大地数字影院--漯河新玛特</v>
          </cell>
          <cell r="B2835" t="str">
            <v>大地数字影院--漯河新玛特</v>
          </cell>
          <cell r="C2835" t="str">
            <v>大地数字影院--漯河新玛特</v>
          </cell>
        </row>
        <row r="2836">
          <cell r="A2836" t="str">
            <v>大地数字影院--漯河新玛特</v>
          </cell>
          <cell r="B2836" t="str">
            <v>大地数字影院--漯河新玛特</v>
          </cell>
          <cell r="C2836" t="str">
            <v>大地数字影院--漯河新玛特</v>
          </cell>
        </row>
        <row r="2837">
          <cell r="A2837" t="str">
            <v>大地数字影院--漯河新玛特</v>
          </cell>
          <cell r="B2837" t="str">
            <v>大地数字影院--漯河新玛特</v>
          </cell>
          <cell r="C2837" t="str">
            <v>大地数字影院--漯河新玛特</v>
          </cell>
        </row>
        <row r="2838">
          <cell r="A2838" t="str">
            <v>大地数字影院--六盘水钟山香榭广场</v>
          </cell>
          <cell r="B2838" t="str">
            <v>大地数字影院--六盘水钟山香榭广场</v>
          </cell>
          <cell r="C2838" t="str">
            <v>大地数字影院--六盘水钟山香榭广场</v>
          </cell>
        </row>
        <row r="2839">
          <cell r="A2839" t="str">
            <v>大地数字影院--六安红街影院</v>
          </cell>
          <cell r="B2839" t="str">
            <v>大地数字影院--六安红街影院</v>
          </cell>
          <cell r="C2839" t="str">
            <v>大地数字影院--六安红街影院</v>
          </cell>
        </row>
        <row r="2840">
          <cell r="A2840" t="str">
            <v>灵山森禾电影院</v>
          </cell>
          <cell r="B2840" t="str">
            <v>大地数字影院--灵山森禾电影院</v>
          </cell>
          <cell r="C2840" t="str">
            <v>大地数字影院--灵山森禾电影院</v>
          </cell>
        </row>
        <row r="2841">
          <cell r="A2841" t="str">
            <v>辽宁省沈阳大东今世界电影城</v>
          </cell>
          <cell r="B2841" t="str">
            <v>大地数字影院--辽宁省沈阳大东今世界电影城</v>
          </cell>
          <cell r="C2841" t="str">
            <v>大地数字影院--辽宁省沈阳大东今世界电影城</v>
          </cell>
        </row>
        <row r="2842">
          <cell r="A2842" t="str">
            <v>辽宁省沈阳大东今世界电影城</v>
          </cell>
          <cell r="B2842" t="str">
            <v>大地数字影院--辽宁省沈阳大东今世界电影城</v>
          </cell>
          <cell r="C2842" t="str">
            <v>大地数字影院--辽宁省沈阳大东今世界电影城</v>
          </cell>
        </row>
        <row r="2843">
          <cell r="A2843" t="str">
            <v>辽宁省沈阳大东今世界电影城</v>
          </cell>
          <cell r="B2843" t="str">
            <v>大地数字影院--辽宁省沈阳大东今世界电影城</v>
          </cell>
          <cell r="C2843" t="str">
            <v>大地数字影院--辽宁省沈阳大东今世界电影城</v>
          </cell>
        </row>
        <row r="2844">
          <cell r="A2844" t="str">
            <v>辽宁省沈阳大东今世界电影城</v>
          </cell>
          <cell r="B2844" t="str">
            <v>大地数字影院--辽宁省沈阳大东今世界电影城</v>
          </cell>
          <cell r="C2844" t="str">
            <v>大地数字影院--辽宁省沈阳大东今世界电影城</v>
          </cell>
        </row>
        <row r="2845">
          <cell r="A2845" t="str">
            <v>辽宁今世界影城(盖州店)</v>
          </cell>
          <cell r="B2845" t="str">
            <v>大地数字影院--辽宁今世界影城(盖州店)</v>
          </cell>
          <cell r="C2845" t="str">
            <v>大地数字影院--辽宁今世界影城(盖州店)</v>
          </cell>
        </row>
        <row r="2846">
          <cell r="A2846" t="str">
            <v>耒阳嘉裕国际影城</v>
          </cell>
          <cell r="B2846" t="str">
            <v>大地数字影院--耒阳嘉裕国际影城</v>
          </cell>
          <cell r="C2846" t="str">
            <v>大地数字影院--耒阳嘉裕国际影城</v>
          </cell>
        </row>
        <row r="2847">
          <cell r="A2847" t="str">
            <v>耒阳嘉裕国际影城</v>
          </cell>
          <cell r="B2847" t="str">
            <v>大地数字影院--耒阳嘉裕国际影城</v>
          </cell>
          <cell r="C2847" t="str">
            <v>大地数字影院--耒阳嘉裕国际影城</v>
          </cell>
        </row>
        <row r="2848">
          <cell r="A2848" t="str">
            <v>大地数字影院--晋江阳光时代</v>
          </cell>
          <cell r="B2848" t="str">
            <v>大地数字影院--晋江阳光时代</v>
          </cell>
          <cell r="C2848" t="str">
            <v>大地数字影院--晋江阳光时代</v>
          </cell>
        </row>
        <row r="2849">
          <cell r="A2849" t="str">
            <v>大地数字影院--揭阳金城</v>
          </cell>
          <cell r="B2849" t="str">
            <v>大地数字影院--揭阳金城</v>
          </cell>
          <cell r="C2849" t="str">
            <v>大地数字影院--揭阳金城</v>
          </cell>
        </row>
        <row r="2850">
          <cell r="A2850" t="str">
            <v>大地数字影院--揭阳金城</v>
          </cell>
          <cell r="B2850" t="str">
            <v>大地数字影院--揭阳金城</v>
          </cell>
          <cell r="C2850" t="str">
            <v>大地数字影院--揭阳金城</v>
          </cell>
        </row>
        <row r="2851">
          <cell r="A2851" t="str">
            <v>大地数字影院--揭阳金城</v>
          </cell>
          <cell r="B2851" t="str">
            <v>大地数字影院--揭阳金城</v>
          </cell>
          <cell r="C2851" t="str">
            <v>大地数字影院--揭阳金城</v>
          </cell>
        </row>
        <row r="2852">
          <cell r="A2852" t="str">
            <v>江西赣州南康大地电影城</v>
          </cell>
          <cell r="B2852" t="str">
            <v>大地数字影院--江西赣州南康大地电影城</v>
          </cell>
          <cell r="C2852" t="str">
            <v>大地数字影院--江西赣州南康大地电影城</v>
          </cell>
        </row>
        <row r="2853">
          <cell r="A2853" t="str">
            <v>江宁星河影城</v>
          </cell>
          <cell r="B2853" t="str">
            <v>大地数字影院--江宁星河影城</v>
          </cell>
          <cell r="C2853" t="str">
            <v>大地数字影院--江宁星河影城</v>
          </cell>
        </row>
        <row r="2854">
          <cell r="A2854" t="str">
            <v>大地数字影院--江门中环广场店</v>
          </cell>
          <cell r="B2854" t="str">
            <v>大地数字影院--江门中环广场店</v>
          </cell>
          <cell r="C2854" t="str">
            <v>大地数字影院--江门中环广场店</v>
          </cell>
        </row>
        <row r="2855">
          <cell r="A2855" t="str">
            <v>大地数字影院--江门益华</v>
          </cell>
          <cell r="B2855" t="str">
            <v>大地数字影院--江门益华</v>
          </cell>
          <cell r="C2855" t="str">
            <v>大地数字影院--江门益华</v>
          </cell>
        </row>
        <row r="2856">
          <cell r="A2856" t="str">
            <v>大地数字影院--江门益华</v>
          </cell>
          <cell r="B2856" t="str">
            <v>大地数字影院--江门益华</v>
          </cell>
          <cell r="C2856" t="str">
            <v>大地数字影院--江门益华</v>
          </cell>
        </row>
        <row r="2857">
          <cell r="A2857" t="str">
            <v>大地数字影院--江门益华</v>
          </cell>
          <cell r="B2857" t="str">
            <v>大地数字影院--江门益华</v>
          </cell>
          <cell r="C2857" t="str">
            <v>大地数字影院--江门益华</v>
          </cell>
        </row>
        <row r="2858">
          <cell r="A2858" t="str">
            <v>江门台山商业城影院</v>
          </cell>
          <cell r="B2858" t="str">
            <v>大地数字影院--江门台山商业城影院</v>
          </cell>
          <cell r="C2858" t="str">
            <v>大地数字影院--江门台山商业城影院</v>
          </cell>
        </row>
        <row r="2859">
          <cell r="A2859" t="str">
            <v>江门台山商业城影院</v>
          </cell>
          <cell r="B2859" t="str">
            <v>大地数字影院--江门台山商业城影院</v>
          </cell>
          <cell r="C2859" t="str">
            <v>大地数字影院--江门台山商业城影院</v>
          </cell>
        </row>
        <row r="2860">
          <cell r="A2860" t="str">
            <v>江门台山商业城影院</v>
          </cell>
          <cell r="B2860" t="str">
            <v>大地数字影院--江门台山商业城影院</v>
          </cell>
          <cell r="C2860" t="str">
            <v>大地数字影院--江门台山商业城影院</v>
          </cell>
        </row>
        <row r="2861">
          <cell r="A2861" t="str">
            <v>大地数字影院--江门金龙</v>
          </cell>
          <cell r="B2861" t="str">
            <v>大地数字影院--江门金龙</v>
          </cell>
          <cell r="C2861" t="str">
            <v>大地数字影院--江门金龙</v>
          </cell>
        </row>
        <row r="2862">
          <cell r="A2862" t="str">
            <v>大地数字影院--江门金龙</v>
          </cell>
          <cell r="B2862" t="str">
            <v>大地数字影院--江门金龙</v>
          </cell>
          <cell r="C2862" t="str">
            <v>大地数字影院--江门金龙</v>
          </cell>
        </row>
        <row r="2863">
          <cell r="A2863" t="str">
            <v>江门金汇广场数字影院</v>
          </cell>
          <cell r="B2863" t="str">
            <v>大地数字影院--江门金汇广场数字影院</v>
          </cell>
          <cell r="C2863" t="str">
            <v>大地数字影院--江门金汇广场数字影院</v>
          </cell>
        </row>
        <row r="2864">
          <cell r="A2864" t="str">
            <v>江门金汇广场数字影院</v>
          </cell>
          <cell r="B2864" t="str">
            <v>大地数字影院--江门金汇广场数字影院</v>
          </cell>
          <cell r="C2864" t="str">
            <v>大地数字影院--江门金汇广场数字影院</v>
          </cell>
        </row>
        <row r="2865">
          <cell r="A2865" t="str">
            <v>江门金汇广场数字影院</v>
          </cell>
          <cell r="B2865" t="str">
            <v>大地数字影院--江门金汇广场数字影院</v>
          </cell>
          <cell r="C2865" t="str">
            <v>大地数字影院--江门金汇广场数字影院</v>
          </cell>
        </row>
        <row r="2866">
          <cell r="A2866" t="str">
            <v>江门地王广场数字影院</v>
          </cell>
          <cell r="B2866" t="str">
            <v>大地数字影院--江门地王广场数字影院</v>
          </cell>
          <cell r="C2866" t="str">
            <v>大地数字影院--江门地王广场数字影院</v>
          </cell>
        </row>
        <row r="2867">
          <cell r="A2867" t="str">
            <v>江门地王广场数字影院</v>
          </cell>
          <cell r="B2867" t="str">
            <v>大地数字影院--江门地王广场数字影院</v>
          </cell>
          <cell r="C2867" t="str">
            <v>大地数字影院--江门地王广场数字影院</v>
          </cell>
        </row>
        <row r="2868">
          <cell r="A2868" t="str">
            <v>江门地王广场数字影院</v>
          </cell>
          <cell r="B2868" t="str">
            <v>大地数字影院--江门地王广场数字影院</v>
          </cell>
          <cell r="C2868" t="str">
            <v>大地数字影院--江门地王广场数字影院</v>
          </cell>
        </row>
        <row r="2869">
          <cell r="A2869" t="str">
            <v>江高数字影院</v>
          </cell>
          <cell r="B2869" t="str">
            <v>大地数字影院--江高数字影院</v>
          </cell>
          <cell r="C2869" t="str">
            <v>大地数字影院--江高数字影院</v>
          </cell>
        </row>
        <row r="2870">
          <cell r="A2870" t="str">
            <v>江都时代影城</v>
          </cell>
          <cell r="B2870" t="str">
            <v>大地数字影院--江都时代影城</v>
          </cell>
          <cell r="C2870" t="str">
            <v>大地数字影院--江都时代影城</v>
          </cell>
        </row>
        <row r="2871">
          <cell r="A2871" t="str">
            <v>江都时代影城</v>
          </cell>
          <cell r="B2871" t="str">
            <v>大地数字影院--江都时代影城</v>
          </cell>
          <cell r="C2871" t="str">
            <v>大地数字影院--江都时代影城</v>
          </cell>
        </row>
        <row r="2872">
          <cell r="A2872" t="str">
            <v>江都时代影城</v>
          </cell>
          <cell r="B2872" t="str">
            <v>大地数字影院--江都时代影城</v>
          </cell>
          <cell r="C2872" t="str">
            <v>大地数字影院--江都时代影城</v>
          </cell>
        </row>
        <row r="2873">
          <cell r="A2873" t="str">
            <v>大地数字影院--济南缤纷五洲商城</v>
          </cell>
          <cell r="B2873" t="str">
            <v>大地数字影院--济南缤纷五洲商城</v>
          </cell>
          <cell r="C2873" t="str">
            <v>大地数字影院--济南缤纷五洲商城</v>
          </cell>
        </row>
        <row r="2874">
          <cell r="A2874" t="str">
            <v>大地数字影院--惠州美博城</v>
          </cell>
          <cell r="B2874" t="str">
            <v>大地数字影院--惠州美博城</v>
          </cell>
          <cell r="C2874" t="str">
            <v>大地数字影院--惠州美博城</v>
          </cell>
        </row>
        <row r="2875">
          <cell r="A2875" t="str">
            <v>大地数字影院--惠州美博城</v>
          </cell>
          <cell r="B2875" t="str">
            <v>大地数字影院--惠州美博城</v>
          </cell>
          <cell r="C2875" t="str">
            <v>大地数字影院--惠州美博城</v>
          </cell>
        </row>
        <row r="2876">
          <cell r="A2876" t="str">
            <v>大地数字影院--惠州美博城</v>
          </cell>
          <cell r="B2876" t="str">
            <v>大地数字影院--惠州美博城</v>
          </cell>
          <cell r="C2876" t="str">
            <v>大地数字影院--惠州美博城</v>
          </cell>
        </row>
        <row r="2877">
          <cell r="A2877" t="str">
            <v>大地数字影院--黄江直营店</v>
          </cell>
          <cell r="B2877" t="str">
            <v>大地数字影院--黄江直营店</v>
          </cell>
          <cell r="C2877" t="str">
            <v>大地数字影院--黄江直营店</v>
          </cell>
        </row>
        <row r="2878">
          <cell r="A2878" t="str">
            <v>大地数字影院--葫芦岛龙港富尔沃</v>
          </cell>
          <cell r="B2878" t="str">
            <v>大地数字影院--葫芦岛龙港富尔沃</v>
          </cell>
          <cell r="C2878" t="str">
            <v>大地数字影院--葫芦岛龙港富尔沃</v>
          </cell>
        </row>
        <row r="2879">
          <cell r="A2879" t="str">
            <v>侯马锦都大地影院</v>
          </cell>
          <cell r="B2879" t="str">
            <v>大地数字影院--侯马锦都大地影院</v>
          </cell>
          <cell r="C2879" t="str">
            <v>大地数字影院--侯马锦都大地影院</v>
          </cell>
        </row>
        <row r="2880">
          <cell r="A2880" t="str">
            <v>鸿庆影城</v>
          </cell>
          <cell r="B2880" t="str">
            <v>大地数字影院--鸿庆影城</v>
          </cell>
          <cell r="C2880" t="str">
            <v>大地数字影院--鸿庆影城</v>
          </cell>
        </row>
        <row r="2881">
          <cell r="A2881" t="str">
            <v>鹤山英皇数字电影城</v>
          </cell>
          <cell r="B2881" t="str">
            <v>大地数字影院--鹤山英皇数字电影城</v>
          </cell>
          <cell r="C2881" t="str">
            <v>大地数字影院--鹤山英皇数字电影城</v>
          </cell>
        </row>
        <row r="2882">
          <cell r="A2882" t="str">
            <v>大地杭州加州阳光</v>
          </cell>
          <cell r="B2882" t="str">
            <v>大地数字影院--杭州加州阳光</v>
          </cell>
          <cell r="C2882" t="str">
            <v>大地数字影院--杭州加州阳光</v>
          </cell>
        </row>
        <row r="2883">
          <cell r="A2883" t="str">
            <v>大地杭州加州阳光</v>
          </cell>
          <cell r="B2883" t="str">
            <v>大地数字影院--杭州加州阳光</v>
          </cell>
          <cell r="C2883" t="str">
            <v>大地数字影院--杭州加州阳光</v>
          </cell>
        </row>
        <row r="2884">
          <cell r="A2884" t="str">
            <v>大地杭州加州阳光</v>
          </cell>
          <cell r="B2884" t="str">
            <v>大地数字影院--杭州加州阳光</v>
          </cell>
          <cell r="C2884" t="str">
            <v>大地数字影院--杭州加州阳光</v>
          </cell>
        </row>
        <row r="2885">
          <cell r="A2885" t="str">
            <v>大地杭州加州阳光</v>
          </cell>
          <cell r="B2885" t="str">
            <v>大地数字影院--杭州加州阳光</v>
          </cell>
          <cell r="C2885" t="str">
            <v>大地数字影院--杭州加州阳光</v>
          </cell>
        </row>
        <row r="2886">
          <cell r="A2886" t="str">
            <v>汉中影剧文化中心</v>
          </cell>
          <cell r="B2886" t="str">
            <v>大地数字影院--汉中影剧文化中心</v>
          </cell>
          <cell r="C2886" t="str">
            <v>大地数字影院--汉中影剧文化中心</v>
          </cell>
        </row>
        <row r="2887">
          <cell r="A2887" t="str">
            <v>大地数字影院--海门欧商商业中心</v>
          </cell>
          <cell r="B2887" t="str">
            <v>大地数字影院--海门欧商商业中心</v>
          </cell>
          <cell r="C2887" t="str">
            <v>大地数字影院--海门欧商商业中心</v>
          </cell>
        </row>
        <row r="2888">
          <cell r="A2888" t="str">
            <v>贵州兴义兴瑞电影院</v>
          </cell>
          <cell r="B2888" t="str">
            <v>大地数字影院--贵州兴义兴瑞电影院</v>
          </cell>
          <cell r="C2888" t="str">
            <v>大地数字影院--贵州兴义兴瑞电影院</v>
          </cell>
        </row>
        <row r="2889">
          <cell r="A2889" t="str">
            <v>贵阳紫金阳光国际影城</v>
          </cell>
          <cell r="B2889" t="str">
            <v>大地数字影院--贵阳紫金阳光国际影城</v>
          </cell>
          <cell r="C2889" t="str">
            <v>大地数字影院--贵阳紫金阳光国际影城</v>
          </cell>
        </row>
        <row r="2890">
          <cell r="A2890" t="str">
            <v>广州员宫数字影院</v>
          </cell>
          <cell r="B2890" t="str">
            <v>大地数字影院--广州员宫数字影院</v>
          </cell>
          <cell r="C2890" t="str">
            <v>大地数字影院--广州员宫数字影院</v>
          </cell>
        </row>
        <row r="2891">
          <cell r="A2891" t="str">
            <v>广州员宫数字影院</v>
          </cell>
          <cell r="B2891" t="str">
            <v>大地数字影院--广州员宫数字影院</v>
          </cell>
          <cell r="C2891" t="str">
            <v>大地数字影院--广州员宫数字影院</v>
          </cell>
        </row>
        <row r="2892">
          <cell r="A2892" t="str">
            <v>大地数字影院--广州黄埔东区商业城</v>
          </cell>
          <cell r="B2892" t="str">
            <v>大地数字影院--广州黄埔东区商业城</v>
          </cell>
          <cell r="C2892" t="str">
            <v>大地数字影院--广州黄埔东区商业城</v>
          </cell>
        </row>
        <row r="2893">
          <cell r="A2893" t="str">
            <v>大地数字影院--广州挂绿</v>
          </cell>
          <cell r="B2893" t="str">
            <v>大地数字影院--广州挂绿</v>
          </cell>
          <cell r="C2893" t="str">
            <v>大地数字影院--广州挂绿</v>
          </cell>
        </row>
        <row r="2894">
          <cell r="A2894" t="str">
            <v>大地数字影院--广州挂绿</v>
          </cell>
          <cell r="B2894" t="str">
            <v>大地数字影院--广州挂绿</v>
          </cell>
          <cell r="C2894" t="str">
            <v>大地数字影院--广州挂绿</v>
          </cell>
        </row>
        <row r="2895">
          <cell r="A2895" t="str">
            <v>大地数字影院--广州挂绿</v>
          </cell>
          <cell r="B2895" t="str">
            <v>大地数字影院--广州挂绿</v>
          </cell>
          <cell r="C2895" t="str">
            <v>大地数字影院--广州挂绿</v>
          </cell>
        </row>
        <row r="2896">
          <cell r="A2896" t="str">
            <v>广州番禺大石城数字影院</v>
          </cell>
          <cell r="B2896" t="str">
            <v>大地数字影院--广州番禺大石城数字影院</v>
          </cell>
          <cell r="C2896" t="str">
            <v>大地数字影院--广州番禺大石城数字影院</v>
          </cell>
        </row>
        <row r="2897">
          <cell r="A2897" t="str">
            <v>广州番禺大石城数字影院</v>
          </cell>
          <cell r="B2897" t="str">
            <v>大地数字影院--广州番禺大石城数字影院</v>
          </cell>
          <cell r="C2897" t="str">
            <v>大地数字影院--广州番禺大石城数字影院</v>
          </cell>
        </row>
        <row r="2898">
          <cell r="A2898" t="str">
            <v>广州番禺大石城数字影院</v>
          </cell>
          <cell r="B2898" t="str">
            <v>大地数字影院--广州番禺大石城数字影院</v>
          </cell>
          <cell r="C2898" t="str">
            <v>大地数字影院--广州番禺大石城数字影院</v>
          </cell>
        </row>
        <row r="2899">
          <cell r="A2899" t="str">
            <v>大地数字影院--广州大旺城</v>
          </cell>
          <cell r="B2899" t="str">
            <v>大地数字影院--广州大旺城</v>
          </cell>
          <cell r="C2899" t="str">
            <v>大地数字影院--广州大旺城</v>
          </cell>
        </row>
        <row r="2900">
          <cell r="A2900" t="str">
            <v>大地数字影院--广州大旺城</v>
          </cell>
          <cell r="B2900" t="str">
            <v>大地数字影院--广州大旺城</v>
          </cell>
          <cell r="C2900" t="str">
            <v>大地数字影院--广州大旺城</v>
          </cell>
        </row>
        <row r="2901">
          <cell r="A2901" t="str">
            <v>高州银河数字电影城</v>
          </cell>
          <cell r="B2901" t="str">
            <v>大地数字影院--高州银河数字电影城</v>
          </cell>
          <cell r="C2901" t="str">
            <v>大地数字影院--高州银河数字电影城</v>
          </cell>
        </row>
        <row r="2902">
          <cell r="A2902" t="str">
            <v>高安新瑞电影城</v>
          </cell>
          <cell r="B2902" t="str">
            <v>大地数字影院--高安新瑞电影城</v>
          </cell>
          <cell r="C2902" t="str">
            <v>大地数字影院--高安新瑞电影城</v>
          </cell>
        </row>
        <row r="2903">
          <cell r="A2903" t="str">
            <v>甘肃酒泉飞天影院</v>
          </cell>
          <cell r="B2903" t="str">
            <v>大地数字影院--甘肃酒泉飞天影院</v>
          </cell>
          <cell r="C2903" t="str">
            <v>大地数字影院--甘肃酒泉飞天影院</v>
          </cell>
        </row>
        <row r="2904">
          <cell r="A2904" t="str">
            <v>甘肃酒泉飞天影院</v>
          </cell>
          <cell r="B2904" t="str">
            <v>大地数字影院--甘肃酒泉飞天影院</v>
          </cell>
          <cell r="C2904" t="str">
            <v>大地数字影院--甘肃酒泉飞天影院</v>
          </cell>
        </row>
        <row r="2905">
          <cell r="A2905" t="str">
            <v>抚顺星辰大地数字影院</v>
          </cell>
          <cell r="B2905" t="str">
            <v>大地数字影院--抚顺星辰大地数字影院</v>
          </cell>
          <cell r="C2905" t="str">
            <v>大地数字影院--抚顺星辰大地数字影院</v>
          </cell>
        </row>
        <row r="2906">
          <cell r="A2906" t="str">
            <v>抚顺星辰大地数字影院</v>
          </cell>
          <cell r="B2906" t="str">
            <v>大地数字影院--抚顺星辰大地数字影院</v>
          </cell>
          <cell r="C2906" t="str">
            <v>大地数字影院--抚顺星辰大地数字影院</v>
          </cell>
        </row>
        <row r="2907">
          <cell r="A2907" t="str">
            <v>抚顺星辰大地数字影院</v>
          </cell>
          <cell r="B2907" t="str">
            <v>大地数字影院--抚顺星辰大地数字影院</v>
          </cell>
          <cell r="C2907" t="str">
            <v>大地数字影院--抚顺星辰大地数字影院</v>
          </cell>
        </row>
        <row r="2908">
          <cell r="A2908" t="str">
            <v>大地数字影院--福州长山湖</v>
          </cell>
          <cell r="B2908" t="str">
            <v>大地数字影院--福州长山湖</v>
          </cell>
          <cell r="C2908" t="str">
            <v>大地数字影院--福州长山湖</v>
          </cell>
        </row>
        <row r="2909">
          <cell r="A2909" t="str">
            <v>大地数字影院--福州长山湖</v>
          </cell>
          <cell r="B2909" t="str">
            <v>大地数字影院--福州长山湖</v>
          </cell>
          <cell r="C2909" t="str">
            <v>大地数字影院--福州长山湖</v>
          </cell>
        </row>
        <row r="2910">
          <cell r="A2910" t="str">
            <v>大地数字影院--福州长山湖</v>
          </cell>
          <cell r="B2910" t="str">
            <v>大地数字影院--福州长山湖</v>
          </cell>
          <cell r="C2910" t="str">
            <v>大地数字影院--福州长山湖</v>
          </cell>
        </row>
        <row r="2911">
          <cell r="A2911" t="str">
            <v>大地数字影院--福州长山湖</v>
          </cell>
          <cell r="B2911" t="str">
            <v>大地数字影院--福州长山湖</v>
          </cell>
          <cell r="C2911" t="str">
            <v>大地数字影院--福州长山湖</v>
          </cell>
        </row>
        <row r="2912">
          <cell r="A2912" t="str">
            <v>大地数字影院--福州长山湖</v>
          </cell>
          <cell r="B2912" t="str">
            <v>大地数字影院--福州长山湖</v>
          </cell>
          <cell r="C2912" t="str">
            <v>大地数字影院--福州长山湖</v>
          </cell>
        </row>
        <row r="2913">
          <cell r="A2913" t="str">
            <v>大地数字影院--福州长山湖</v>
          </cell>
          <cell r="B2913" t="str">
            <v>大地数字影院--福州长山湖</v>
          </cell>
          <cell r="C2913" t="str">
            <v>大地数字影院--福州长山湖</v>
          </cell>
        </row>
        <row r="2914">
          <cell r="A2914" t="str">
            <v>福建三明好心情影院</v>
          </cell>
          <cell r="B2914" t="str">
            <v>大地数字影院--福建三明好心情影院</v>
          </cell>
          <cell r="C2914" t="str">
            <v>大地数字影院--福建三明好心情影院</v>
          </cell>
        </row>
        <row r="2915">
          <cell r="A2915" t="str">
            <v>佛山天佑城数字影院</v>
          </cell>
          <cell r="B2915" t="str">
            <v>大地数字影院--佛山天佑城数字影院</v>
          </cell>
          <cell r="C2915" t="str">
            <v>大地数字影院--佛山天佑城数字影院</v>
          </cell>
        </row>
        <row r="2916">
          <cell r="A2916" t="str">
            <v>佛山天佑城数字影院</v>
          </cell>
          <cell r="B2916" t="str">
            <v>大地数字影院--佛山天佑城数字影院</v>
          </cell>
          <cell r="C2916" t="str">
            <v>大地数字影院--佛山天佑城数字影院</v>
          </cell>
        </row>
        <row r="2917">
          <cell r="A2917" t="str">
            <v>佛山天佑城数字影院</v>
          </cell>
          <cell r="B2917" t="str">
            <v>大地数字影院--佛山天佑城数字影院</v>
          </cell>
          <cell r="C2917" t="str">
            <v>大地数字影院--佛山天佑城数字影院</v>
          </cell>
        </row>
        <row r="2918">
          <cell r="A2918" t="str">
            <v>佛山天佑城数字影院</v>
          </cell>
          <cell r="B2918" t="str">
            <v>大地数字影院--佛山天佑城数字影院</v>
          </cell>
          <cell r="C2918" t="str">
            <v>大地数字影院--佛山天佑城数字影院</v>
          </cell>
        </row>
        <row r="2919">
          <cell r="A2919" t="str">
            <v>佛山天佑城数字影院</v>
          </cell>
          <cell r="B2919" t="str">
            <v>大地数字影院--佛山天佑城数字影院</v>
          </cell>
          <cell r="C2919" t="str">
            <v>大地数字影院--佛山天佑城数字影院</v>
          </cell>
        </row>
        <row r="2920">
          <cell r="A2920" t="str">
            <v>佛山天佑城数字影院</v>
          </cell>
          <cell r="B2920" t="str">
            <v>大地数字影院--佛山天佑城数字影院</v>
          </cell>
          <cell r="C2920" t="str">
            <v>大地数字影院--佛山天佑城数字影院</v>
          </cell>
        </row>
        <row r="2921">
          <cell r="A2921" t="str">
            <v>佛山天佑城数字影院</v>
          </cell>
          <cell r="B2921" t="str">
            <v>大地数字影院--佛山天佑城数字影院</v>
          </cell>
          <cell r="C2921" t="str">
            <v>大地数字影院--佛山天佑城数字影院</v>
          </cell>
        </row>
        <row r="2922">
          <cell r="A2922" t="str">
            <v>佛山三水广场数字影院</v>
          </cell>
          <cell r="B2922" t="str">
            <v>大地数字影院--佛山三水广场数字影院</v>
          </cell>
          <cell r="C2922" t="str">
            <v>大地数字影院--佛山三水广场数字影院</v>
          </cell>
        </row>
        <row r="2923">
          <cell r="A2923" t="str">
            <v>佛山三水广场数字影院</v>
          </cell>
          <cell r="B2923" t="str">
            <v>大地数字影院--佛山三水广场数字影院</v>
          </cell>
          <cell r="C2923" t="str">
            <v>大地数字影院--佛山三水广场数字影院</v>
          </cell>
        </row>
        <row r="2924">
          <cell r="A2924" t="str">
            <v>佛山三水广场数字影院</v>
          </cell>
          <cell r="B2924" t="str">
            <v>大地数字影院--佛山三水广场数字影院</v>
          </cell>
          <cell r="C2924" t="str">
            <v>大地数字影院--佛山三水广场数字影院</v>
          </cell>
        </row>
        <row r="2925">
          <cell r="A2925" t="str">
            <v>佛山三水广场数字影院</v>
          </cell>
          <cell r="B2925" t="str">
            <v>大地数字影院--佛山三水广场数字影院</v>
          </cell>
          <cell r="C2925" t="str">
            <v>大地数字影院--佛山三水广场数字影院</v>
          </cell>
        </row>
        <row r="2926">
          <cell r="A2926" t="str">
            <v>佛山三水广场数字影院</v>
          </cell>
          <cell r="B2926" t="str">
            <v>大地数字影院--佛山三水广场数字影院</v>
          </cell>
          <cell r="C2926" t="str">
            <v>大地数字影院--佛山三水广场数字影院</v>
          </cell>
        </row>
        <row r="2927">
          <cell r="A2927" t="str">
            <v>佛山三水广场数字影院</v>
          </cell>
          <cell r="B2927" t="str">
            <v>大地数字影院--佛山三水广场数字影院</v>
          </cell>
          <cell r="C2927" t="str">
            <v>大地数字影院--佛山三水广场数字影院</v>
          </cell>
        </row>
        <row r="2928">
          <cell r="A2928" t="str">
            <v>大地数字影院--佛山南海鸿大广场</v>
          </cell>
          <cell r="B2928" t="str">
            <v>大地数字影院--佛山南海鸿大广场</v>
          </cell>
          <cell r="C2928" t="str">
            <v>大地数字影院--佛山南海鸿大广场</v>
          </cell>
        </row>
        <row r="2929">
          <cell r="A2929" t="str">
            <v>佛山东方广场数字影院</v>
          </cell>
          <cell r="B2929" t="str">
            <v>大地数字影院--佛山东方广场数字影院</v>
          </cell>
          <cell r="C2929" t="str">
            <v>大地数字影院--佛山东方广场数字影院</v>
          </cell>
        </row>
        <row r="2930">
          <cell r="A2930" t="str">
            <v>佛山东方广场数字影院</v>
          </cell>
          <cell r="B2930" t="str">
            <v>大地数字影院--佛山东方广场数字影院</v>
          </cell>
          <cell r="C2930" t="str">
            <v>大地数字影院--佛山东方广场数字影院</v>
          </cell>
        </row>
        <row r="2931">
          <cell r="A2931" t="str">
            <v>佛山东方广场数字影院</v>
          </cell>
          <cell r="B2931" t="str">
            <v>大地数字影院--佛山东方广场数字影院</v>
          </cell>
          <cell r="C2931" t="str">
            <v>大地数字影院--佛山东方广场数字影院</v>
          </cell>
        </row>
        <row r="2932">
          <cell r="A2932" t="str">
            <v>佛山东方广场数字影院</v>
          </cell>
          <cell r="B2932" t="str">
            <v>大地数字影院--佛山东方广场数字影院</v>
          </cell>
          <cell r="C2932" t="str">
            <v>大地数字影院--佛山东方广场数字影院</v>
          </cell>
        </row>
        <row r="2933">
          <cell r="A2933" t="str">
            <v>佛山东方广场数字影院</v>
          </cell>
          <cell r="B2933" t="str">
            <v>大地数字影院--佛山东方广场数字影院</v>
          </cell>
          <cell r="C2933" t="str">
            <v>大地数字影院--佛山东方广场数字影院</v>
          </cell>
        </row>
        <row r="2934">
          <cell r="A2934" t="str">
            <v>佛山东方广场数字影院</v>
          </cell>
          <cell r="B2934" t="str">
            <v>大地数字影院--佛山东方广场数字影院</v>
          </cell>
          <cell r="C2934" t="str">
            <v>大地数字影院--佛山东方广场数字影院</v>
          </cell>
        </row>
        <row r="2935">
          <cell r="A2935" t="str">
            <v>佛山东方广场数字影院</v>
          </cell>
          <cell r="B2935" t="str">
            <v>大地数字影院--佛山东方广场数字影院</v>
          </cell>
          <cell r="C2935" t="str">
            <v>大地数字影院--佛山东方广场数字影院</v>
          </cell>
        </row>
        <row r="2936">
          <cell r="A2936" t="str">
            <v>佛山巴黎春天数字影院</v>
          </cell>
          <cell r="B2936" t="str">
            <v>大地数字影院--佛山巴黎春天数字影院</v>
          </cell>
          <cell r="C2936" t="str">
            <v>大地数字影院--佛山巴黎春天数字影院</v>
          </cell>
        </row>
        <row r="2937">
          <cell r="A2937" t="str">
            <v>佛山巴黎春天数字影院</v>
          </cell>
          <cell r="B2937" t="str">
            <v>大地数字影院--佛山巴黎春天数字影院</v>
          </cell>
          <cell r="C2937" t="str">
            <v>大地数字影院--佛山巴黎春天数字影院</v>
          </cell>
        </row>
        <row r="2938">
          <cell r="A2938" t="str">
            <v>大地数字影院--丰汇欢乐广场</v>
          </cell>
          <cell r="B2938" t="str">
            <v>大地数字影院--丰汇欢乐广场</v>
          </cell>
          <cell r="C2938" t="str">
            <v>大地数字影院--丰汇欢乐广场</v>
          </cell>
        </row>
        <row r="2939">
          <cell r="A2939" t="str">
            <v>东营卢米国际影城</v>
          </cell>
          <cell r="B2939" t="str">
            <v>大地数字影院--东营卢米国际影城</v>
          </cell>
          <cell r="C2939" t="str">
            <v>大地数字影院--东营卢米国际影城</v>
          </cell>
        </row>
        <row r="2940">
          <cell r="A2940" t="str">
            <v>东莞樟木头数字影院</v>
          </cell>
          <cell r="B2940" t="str">
            <v>大地数字影院--东莞樟木头数字影院</v>
          </cell>
          <cell r="C2940" t="str">
            <v>大地数字影院--东莞樟木头数字影院</v>
          </cell>
        </row>
        <row r="2941">
          <cell r="A2941" t="str">
            <v>东莞现代广场数字影院</v>
          </cell>
          <cell r="B2941" t="str">
            <v>大地数字影院--东莞现代广场数字影院</v>
          </cell>
          <cell r="C2941" t="str">
            <v>大地数字影院--东莞现代广场数字影院</v>
          </cell>
        </row>
        <row r="2942">
          <cell r="A2942" t="str">
            <v>东莞现代广场数字影院</v>
          </cell>
          <cell r="B2942" t="str">
            <v>大地数字影院--东莞现代广场数字影院</v>
          </cell>
          <cell r="C2942" t="str">
            <v>大地数字影院--东莞现代广场数字影院</v>
          </cell>
        </row>
        <row r="2943">
          <cell r="A2943" t="str">
            <v>东莞现代广场数字影院</v>
          </cell>
          <cell r="B2943" t="str">
            <v>大地数字影院--东莞现代广场数字影院</v>
          </cell>
          <cell r="C2943" t="str">
            <v>大地数字影院--东莞现代广场数字影院</v>
          </cell>
        </row>
        <row r="2944">
          <cell r="A2944" t="str">
            <v>东莞松山湖梦幻影院</v>
          </cell>
          <cell r="B2944" t="str">
            <v>大地数字影院--东莞松山湖梦幻影院</v>
          </cell>
          <cell r="C2944" t="str">
            <v>大地数字影院--东莞松山湖梦幻影院</v>
          </cell>
        </row>
        <row r="2945">
          <cell r="A2945" t="str">
            <v>大地数字影院--东莞南城中天中央广场</v>
          </cell>
          <cell r="B2945" t="str">
            <v>大地数字影院--东莞南城中天中央广场</v>
          </cell>
          <cell r="C2945" t="str">
            <v>大地数字影院--东莞南城中天中央广场</v>
          </cell>
        </row>
        <row r="2946">
          <cell r="A2946" t="str">
            <v>东莞君豪数字影院</v>
          </cell>
          <cell r="B2946" t="str">
            <v>大地数字影院--东莞君豪数字影院</v>
          </cell>
          <cell r="C2946" t="str">
            <v>大地数字影院--东莞君豪数字影院</v>
          </cell>
        </row>
        <row r="2947">
          <cell r="A2947" t="str">
            <v>东莞君豪数字影院</v>
          </cell>
          <cell r="B2947" t="str">
            <v>大地数字影院--东莞君豪数字影院</v>
          </cell>
          <cell r="C2947" t="str">
            <v>大地数字影院--东莞君豪数字影院</v>
          </cell>
        </row>
        <row r="2948">
          <cell r="A2948" t="str">
            <v>东莞君豪数字影院</v>
          </cell>
          <cell r="B2948" t="str">
            <v>大地数字影院--东莞君豪数字影院</v>
          </cell>
          <cell r="C2948" t="str">
            <v>大地数字影院--东莞君豪数字影院</v>
          </cell>
        </row>
        <row r="2949">
          <cell r="A2949" t="str">
            <v>东莞常平乐购数字影院</v>
          </cell>
          <cell r="B2949" t="str">
            <v>大地数字影院--东莞常平乐购数字影院</v>
          </cell>
          <cell r="C2949" t="str">
            <v>大地数字影院--东莞常平乐购数字影院</v>
          </cell>
        </row>
        <row r="2950">
          <cell r="A2950" t="str">
            <v>东莞常平乐购数字影院</v>
          </cell>
          <cell r="B2950" t="str">
            <v>大地数字影院--东莞常平乐购数字影院</v>
          </cell>
          <cell r="C2950" t="str">
            <v>大地数字影院--东莞常平乐购数字影院</v>
          </cell>
        </row>
        <row r="2951">
          <cell r="A2951" t="str">
            <v>东莞常平乐购数字影院</v>
          </cell>
          <cell r="B2951" t="str">
            <v>大地数字影院--东莞常平乐购数字影院</v>
          </cell>
          <cell r="C2951" t="str">
            <v>大地数字影院--东莞常平乐购数字影院</v>
          </cell>
        </row>
        <row r="2952">
          <cell r="A2952" t="str">
            <v>大地数字影院--东莞财富</v>
          </cell>
          <cell r="B2952" t="str">
            <v>大地数字影院--东莞财富</v>
          </cell>
          <cell r="C2952" t="str">
            <v>大地数字影院--东莞财富</v>
          </cell>
        </row>
        <row r="2953">
          <cell r="A2953" t="str">
            <v>大地数字影院--东莞财富</v>
          </cell>
          <cell r="B2953" t="str">
            <v>大地数字影院--东莞财富</v>
          </cell>
          <cell r="C2953" t="str">
            <v>大地数字影院--东莞财富</v>
          </cell>
        </row>
        <row r="2954">
          <cell r="A2954" t="str">
            <v>大地数字影院--东莞财富</v>
          </cell>
          <cell r="B2954" t="str">
            <v>大地数字影院--东莞财富</v>
          </cell>
          <cell r="C2954" t="str">
            <v>大地数字影院--东莞财富</v>
          </cell>
        </row>
        <row r="2955">
          <cell r="A2955" t="str">
            <v>东莞缤纷时代影院</v>
          </cell>
          <cell r="B2955" t="str">
            <v>大地数字影院--东莞缤纷时代影院</v>
          </cell>
          <cell r="C2955" t="str">
            <v>大地数字影院--东莞缤纷时代影院</v>
          </cell>
        </row>
        <row r="2956">
          <cell r="A2956" t="str">
            <v>东莞缤纷时代影院</v>
          </cell>
          <cell r="B2956" t="str">
            <v>大地数字影院--东莞缤纷时代影院</v>
          </cell>
          <cell r="C2956" t="str">
            <v>大地数字影院--东莞缤纷时代影院</v>
          </cell>
        </row>
        <row r="2957">
          <cell r="A2957" t="str">
            <v>大地数字影院--东莞百汇</v>
          </cell>
          <cell r="B2957" t="str">
            <v>大地数字影院--东莞百汇</v>
          </cell>
          <cell r="C2957" t="str">
            <v>大地数字影院--东莞百汇</v>
          </cell>
        </row>
        <row r="2958">
          <cell r="A2958" t="str">
            <v>大地数字影院--德州澳德乐</v>
          </cell>
          <cell r="B2958" t="str">
            <v>大地数字影院--德州澳德乐</v>
          </cell>
          <cell r="C2958" t="str">
            <v>大地数字影院--德州澳德乐</v>
          </cell>
        </row>
        <row r="2959">
          <cell r="A2959" t="str">
            <v>德清余英坊数字影院</v>
          </cell>
          <cell r="B2959" t="str">
            <v>大地数字影院--德清余英坊数字影院</v>
          </cell>
          <cell r="C2959" t="str">
            <v>大地数字影院--德清余英坊数字影院</v>
          </cell>
        </row>
        <row r="2960">
          <cell r="A2960" t="str">
            <v>大庆生升国际影城</v>
          </cell>
          <cell r="B2960" t="str">
            <v>大地数字影院--大庆生升国际影城</v>
          </cell>
          <cell r="C2960" t="str">
            <v>大地数字影院--大庆生升国际影城</v>
          </cell>
        </row>
        <row r="2961">
          <cell r="A2961" t="str">
            <v>大地中山小榄顺昌影院</v>
          </cell>
          <cell r="B2961" t="str">
            <v>大地数字影院--大地中山小榄顺昌影院</v>
          </cell>
          <cell r="C2961" t="str">
            <v>大地数字影院--大地中山小榄顺昌影院</v>
          </cell>
        </row>
        <row r="2962">
          <cell r="A2962" t="str">
            <v>大地中山小榄顺昌影院</v>
          </cell>
          <cell r="B2962" t="str">
            <v>大地数字影院--大地中山小榄顺昌影院</v>
          </cell>
          <cell r="C2962" t="str">
            <v>大地数字影院--大地中山小榄顺昌影院</v>
          </cell>
        </row>
        <row r="2963">
          <cell r="A2963" t="str">
            <v>大地中山小榄顺昌影院</v>
          </cell>
          <cell r="B2963" t="str">
            <v>大地数字影院--大地中山小榄顺昌影院</v>
          </cell>
          <cell r="C2963" t="str">
            <v>大地数字影院--大地中山小榄顺昌影院</v>
          </cell>
        </row>
        <row r="2964">
          <cell r="A2964" t="str">
            <v>大地中山小榄顺昌影院</v>
          </cell>
          <cell r="B2964" t="str">
            <v>大地数字影院--大地中山小榄顺昌影院</v>
          </cell>
          <cell r="C2964" t="str">
            <v>大地数字影院--大地中山小榄顺昌影院</v>
          </cell>
        </row>
        <row r="2965">
          <cell r="A2965" t="str">
            <v>大地中山小榄顺昌影院</v>
          </cell>
          <cell r="B2965" t="str">
            <v>大地数字影院--大地中山小榄顺昌影院</v>
          </cell>
          <cell r="C2965" t="str">
            <v>大地数字影院--大地中山小榄顺昌影院</v>
          </cell>
        </row>
        <row r="2966">
          <cell r="A2966" t="str">
            <v>大地永川五洋蜂尚店</v>
          </cell>
          <cell r="B2966" t="str">
            <v>大地数字影院--大地永川五洋蜂尚店</v>
          </cell>
          <cell r="C2966" t="str">
            <v>大地数字影院--大地永川五洋蜂尚店</v>
          </cell>
        </row>
        <row r="2967">
          <cell r="A2967" t="str">
            <v>慈溪新浦鑫亮数字影城</v>
          </cell>
          <cell r="B2967" t="str">
            <v>大地数字影院--慈溪新浦鑫亮数字影城</v>
          </cell>
          <cell r="C2967" t="str">
            <v>大地数字影院--慈溪新浦鑫亮数字影城</v>
          </cell>
        </row>
        <row r="2968">
          <cell r="A2968" t="str">
            <v>大地数字影院--滁州奥康</v>
          </cell>
          <cell r="B2968" t="str">
            <v>大地数字影院--滁州奥康</v>
          </cell>
          <cell r="C2968" t="str">
            <v>大地数字影院--滁州奥康</v>
          </cell>
        </row>
        <row r="2969">
          <cell r="A2969" t="str">
            <v>池州商之都影院</v>
          </cell>
          <cell r="B2969" t="str">
            <v>大地数字影院--池州商之都影院</v>
          </cell>
          <cell r="C2969" t="str">
            <v>大地数字影院--池州商之都影院</v>
          </cell>
        </row>
        <row r="2970">
          <cell r="A2970" t="str">
            <v>大地数字影院--潮州东宝</v>
          </cell>
          <cell r="B2970" t="str">
            <v>大地数字影院--潮州东宝</v>
          </cell>
          <cell r="C2970" t="str">
            <v>大地数字影院--潮州东宝</v>
          </cell>
        </row>
        <row r="2971">
          <cell r="A2971" t="str">
            <v>大地数字影院--潮州东宝</v>
          </cell>
          <cell r="B2971" t="str">
            <v>大地数字影院--潮州东宝</v>
          </cell>
          <cell r="C2971" t="str">
            <v>大地数字影院--潮州东宝</v>
          </cell>
        </row>
        <row r="2972">
          <cell r="A2972" t="str">
            <v>大地数字影院--潮州东宝</v>
          </cell>
          <cell r="B2972" t="str">
            <v>大地数字影院--潮州东宝</v>
          </cell>
          <cell r="C2972" t="str">
            <v>大地数字影院--潮州东宝</v>
          </cell>
        </row>
        <row r="2973">
          <cell r="A2973" t="str">
            <v>大地数字影院--巢湖东方新世界</v>
          </cell>
          <cell r="B2973" t="str">
            <v>大地数字影院--巢湖东方新世界</v>
          </cell>
          <cell r="C2973" t="str">
            <v>大地数字影院--巢湖东方新世界</v>
          </cell>
        </row>
        <row r="2974">
          <cell r="A2974" t="str">
            <v>大地数字影院--常州新天地</v>
          </cell>
          <cell r="B2974" t="str">
            <v>大地数字影院--常州新天地</v>
          </cell>
          <cell r="C2974" t="str">
            <v>大地数字影院--常州新天地</v>
          </cell>
        </row>
        <row r="2975">
          <cell r="A2975" t="str">
            <v>常州富克斯数字影院</v>
          </cell>
          <cell r="B2975" t="str">
            <v>大地数字影院--常州富克斯数字影院</v>
          </cell>
          <cell r="C2975" t="str">
            <v>大地数字影院--常州富克斯数字影院</v>
          </cell>
        </row>
        <row r="2976">
          <cell r="A2976" t="str">
            <v>常州富克斯数字影院</v>
          </cell>
          <cell r="B2976" t="str">
            <v>大地数字影院--常州富克斯数字影院</v>
          </cell>
          <cell r="C2976" t="str">
            <v>大地数字影院--常州富克斯数字影院</v>
          </cell>
        </row>
        <row r="2977">
          <cell r="A2977" t="str">
            <v>大地数字影院(常熟美城店)</v>
          </cell>
          <cell r="B2977" t="str">
            <v>大地数字影院--常熟美城店</v>
          </cell>
          <cell r="C2977" t="str">
            <v>大地数字影院--常熟美城店</v>
          </cell>
        </row>
        <row r="2978">
          <cell r="A2978" t="str">
            <v>大地数字影院(常熟美城店)</v>
          </cell>
          <cell r="B2978" t="str">
            <v>大地数字影院--常熟美城店</v>
          </cell>
          <cell r="C2978" t="str">
            <v>大地数字影院--常熟美城店</v>
          </cell>
        </row>
        <row r="2979">
          <cell r="A2979" t="str">
            <v>大地数字影院(常熟美城店)</v>
          </cell>
          <cell r="B2979" t="str">
            <v>大地数字影院--常熟美城店</v>
          </cell>
          <cell r="C2979" t="str">
            <v>大地数字影院--常熟美城店</v>
          </cell>
        </row>
        <row r="2980">
          <cell r="A2980" t="str">
            <v>大地数字影院(常熟美城店)</v>
          </cell>
          <cell r="B2980" t="str">
            <v>大地数字影院--常熟美城店</v>
          </cell>
          <cell r="C2980" t="str">
            <v>大地数字影院--常熟美城店</v>
          </cell>
        </row>
        <row r="2981">
          <cell r="A2981" t="str">
            <v>常熟欢乐印象影城</v>
          </cell>
          <cell r="B2981" t="str">
            <v>大地数字影院--常熟欢乐印象影城</v>
          </cell>
          <cell r="C2981" t="str">
            <v>大地数字影院--常熟欢乐印象影城</v>
          </cell>
        </row>
        <row r="2982">
          <cell r="A2982" t="str">
            <v>常熟欢乐印象影城</v>
          </cell>
          <cell r="B2982" t="str">
            <v>大地数字影院--常熟欢乐印象影城</v>
          </cell>
          <cell r="C2982" t="str">
            <v>大地数字影院--常熟欢乐印象影城</v>
          </cell>
        </row>
        <row r="2983">
          <cell r="A2983" t="str">
            <v>常熟欢乐印象影城</v>
          </cell>
          <cell r="B2983" t="str">
            <v>大地数字影院--常熟欢乐印象影城</v>
          </cell>
          <cell r="C2983" t="str">
            <v>大地数字影院--常熟欢乐印象影城</v>
          </cell>
        </row>
        <row r="2984">
          <cell r="A2984" t="str">
            <v>常熟欢乐印象影城</v>
          </cell>
          <cell r="B2984" t="str">
            <v>大地数字影院--常熟欢乐印象影城</v>
          </cell>
          <cell r="C2984" t="str">
            <v>大地数字影院--常熟欢乐印象影城</v>
          </cell>
        </row>
        <row r="2985">
          <cell r="A2985" t="str">
            <v>宾阳时代电影城</v>
          </cell>
          <cell r="B2985" t="str">
            <v>大地数字影院--宾阳时代电影城</v>
          </cell>
          <cell r="C2985" t="str">
            <v>大地数字影院--宾阳时代电影城</v>
          </cell>
        </row>
        <row r="2986">
          <cell r="A2986" t="str">
            <v>大地数字影院--北京昌平果岭假日广场店</v>
          </cell>
          <cell r="B2986" t="str">
            <v>大地数字影院--北京昌平果岭假日广场店</v>
          </cell>
          <cell r="C2986" t="str">
            <v>大地数字影院--北京昌平果岭假日广场店</v>
          </cell>
        </row>
        <row r="2987">
          <cell r="A2987" t="str">
            <v>大地数字影院--北京昌平果岭假日广场店</v>
          </cell>
          <cell r="B2987" t="str">
            <v>大地数字影院--北京昌平果岭假日广场店</v>
          </cell>
          <cell r="C2987" t="str">
            <v>大地数字影院--北京昌平果岭假日广场店</v>
          </cell>
        </row>
        <row r="2988">
          <cell r="A2988" t="str">
            <v>大地数字影院--北京昌平果岭假日广场店</v>
          </cell>
          <cell r="B2988" t="str">
            <v>大地数字影院--北京昌平果岭假日广场店</v>
          </cell>
          <cell r="C2988" t="str">
            <v>大地数字影院--北京昌平果岭假日广场店</v>
          </cell>
        </row>
        <row r="2989">
          <cell r="A2989" t="str">
            <v>大地数字影院--北海商港</v>
          </cell>
          <cell r="B2989" t="str">
            <v>大地数字影院--北海商港</v>
          </cell>
          <cell r="C2989" t="str">
            <v>大地数字影院--北海商港</v>
          </cell>
        </row>
        <row r="2990">
          <cell r="A2990" t="str">
            <v>大地数字影院--北海商都</v>
          </cell>
          <cell r="B2990" t="str">
            <v>大地数字影院--北海商都</v>
          </cell>
          <cell r="C2990" t="str">
            <v>大地数字影院--北海商都</v>
          </cell>
        </row>
        <row r="2991">
          <cell r="A2991" t="str">
            <v>大地北辰御龙湾</v>
          </cell>
          <cell r="B2991" t="str">
            <v>大地数字影院--北辰御龙湾</v>
          </cell>
          <cell r="C2991" t="str">
            <v>大地数字影院--北辰御龙湾</v>
          </cell>
        </row>
        <row r="2992">
          <cell r="A2992" t="str">
            <v>大地数字影院--白山影院</v>
          </cell>
          <cell r="B2992" t="str">
            <v>大地数字影院--白山影院</v>
          </cell>
          <cell r="C2992" t="str">
            <v>大地数字影院--白山影院</v>
          </cell>
        </row>
        <row r="2993">
          <cell r="A2993" t="str">
            <v>大地数字影院--白山影院</v>
          </cell>
          <cell r="B2993" t="str">
            <v>大地数字影院--白山影院</v>
          </cell>
          <cell r="C2993" t="str">
            <v>大地数字影院--白山影院</v>
          </cell>
        </row>
        <row r="2994">
          <cell r="A2994" t="str">
            <v>大地数字影院--奥体高德美居店</v>
          </cell>
          <cell r="B2994" t="str">
            <v>大地数字影院--奥体高德美居店</v>
          </cell>
          <cell r="C2994" t="str">
            <v>大地数字影院--奥体高德美居店</v>
          </cell>
        </row>
        <row r="2995">
          <cell r="A2995" t="str">
            <v>安吉安建广场数字影城</v>
          </cell>
          <cell r="B2995" t="str">
            <v>大地数字影院--安吉安建广场数字影城</v>
          </cell>
          <cell r="C2995" t="str">
            <v>大地数字影院--安吉安建广场数字影城</v>
          </cell>
        </row>
        <row r="2996">
          <cell r="A2996" t="str">
            <v>ILM·凉都影城</v>
          </cell>
          <cell r="B2996" t="str">
            <v>大地数字影院--ILM·凉都影城</v>
          </cell>
          <cell r="C2996" t="str">
            <v>大地数字影院--ILM·凉都影城</v>
          </cell>
        </row>
        <row r="2997">
          <cell r="A2997" t="str">
            <v>大厂3D数字影院</v>
          </cell>
          <cell r="B2997" t="str">
            <v>大厂3D数字影院</v>
          </cell>
          <cell r="C2997" t="str">
            <v>大厂3D数字影院</v>
          </cell>
        </row>
        <row r="2998">
          <cell r="A2998" t="str">
            <v>达州太平洋红旗影城</v>
          </cell>
          <cell r="B2998" t="str">
            <v>达州太平洋红旗影城</v>
          </cell>
          <cell r="C2998" t="str">
            <v>达州太平洋红旗影城</v>
          </cell>
        </row>
        <row r="2999">
          <cell r="A2999" t="str">
            <v>达州海逸影城</v>
          </cell>
          <cell r="B2999" t="str">
            <v>达州海逸影城</v>
          </cell>
          <cell r="C2999" t="str">
            <v>达州海逸影城</v>
          </cell>
        </row>
        <row r="3000">
          <cell r="A3000" t="str">
            <v>磁县文博影院</v>
          </cell>
          <cell r="B3000" t="str">
            <v>磁县文博影院</v>
          </cell>
          <cell r="C3000" t="str">
            <v>磁县文博影院</v>
          </cell>
        </row>
        <row r="3001">
          <cell r="A3001" t="str">
            <v>崇州天道影城</v>
          </cell>
          <cell r="B3001" t="str">
            <v>崇州天道影城</v>
          </cell>
          <cell r="C3001" t="str">
            <v>崇州天道影城</v>
          </cell>
        </row>
        <row r="3002">
          <cell r="A3002" t="str">
            <v>赤峰市红旗剧场</v>
          </cell>
          <cell r="B3002" t="str">
            <v>赤峰市红旗剧场</v>
          </cell>
          <cell r="C3002" t="str">
            <v>赤峰市红旗剧场</v>
          </cell>
        </row>
        <row r="3003">
          <cell r="A3003" t="str">
            <v>橙天嘉禾上饶影城</v>
          </cell>
          <cell r="B3003" t="str">
            <v>橙天嘉禾上饶影城</v>
          </cell>
          <cell r="C3003" t="str">
            <v>橙天嘉禾上饶影城</v>
          </cell>
        </row>
        <row r="3004">
          <cell r="A3004" t="str">
            <v>澄迈瑞佳银龙影城</v>
          </cell>
          <cell r="B3004" t="str">
            <v>澄迈瑞佳银龙影城</v>
          </cell>
          <cell r="C3004" t="str">
            <v>澄迈瑞佳银龙影城</v>
          </cell>
        </row>
        <row r="3005">
          <cell r="A3005" t="str">
            <v>城口电影院</v>
          </cell>
          <cell r="B3005" t="str">
            <v>城口电影院</v>
          </cell>
          <cell r="C3005" t="str">
            <v>城口电影院</v>
          </cell>
        </row>
        <row r="3006">
          <cell r="A3006" t="str">
            <v>承德县电影院</v>
          </cell>
          <cell r="B3006" t="str">
            <v>承德县电影院</v>
          </cell>
          <cell r="C3006" t="str">
            <v>承德县电影院</v>
          </cell>
        </row>
        <row r="3007">
          <cell r="A3007" t="str">
            <v>承德双滦区3D数字影院</v>
          </cell>
          <cell r="B3007" t="str">
            <v>承德双滦区3D数字影院</v>
          </cell>
          <cell r="C3007" t="str">
            <v>承德双滦区3D数字影院</v>
          </cell>
        </row>
        <row r="3008">
          <cell r="A3008" t="str">
            <v>承德市兴隆县剧场</v>
          </cell>
          <cell r="B3008" t="str">
            <v>承德市兴隆县剧场</v>
          </cell>
          <cell r="C3008" t="str">
            <v>承德市兴隆县剧场</v>
          </cell>
        </row>
        <row r="3009">
          <cell r="A3009" t="str">
            <v>承德市畅达影院</v>
          </cell>
          <cell r="B3009" t="str">
            <v>承德市畅达影院</v>
          </cell>
          <cell r="C3009" t="str">
            <v>承德市畅达影院</v>
          </cell>
        </row>
        <row r="3010">
          <cell r="A3010" t="str">
            <v>成都紫荆影城</v>
          </cell>
          <cell r="B3010" t="str">
            <v>成都紫荆影城</v>
          </cell>
          <cell r="C3010" t="str">
            <v>成都紫荆影城</v>
          </cell>
        </row>
        <row r="3011">
          <cell r="A3011" t="str">
            <v>成都紫荆影城</v>
          </cell>
          <cell r="B3011" t="str">
            <v>成都紫荆影城</v>
          </cell>
          <cell r="C3011" t="str">
            <v>成都紫荆影城</v>
          </cell>
        </row>
        <row r="3012">
          <cell r="A3012" t="str">
            <v>成都紫荆影城</v>
          </cell>
          <cell r="B3012" t="str">
            <v>成都紫荆影城</v>
          </cell>
          <cell r="C3012" t="str">
            <v>成都紫荆影城</v>
          </cell>
        </row>
        <row r="3013">
          <cell r="A3013" t="str">
            <v>成都紫荆影城</v>
          </cell>
          <cell r="B3013" t="str">
            <v>成都紫荆影城</v>
          </cell>
          <cell r="C3013" t="str">
            <v>成都紫荆影城</v>
          </cell>
        </row>
        <row r="3014">
          <cell r="A3014" t="str">
            <v>成都紫荆影城</v>
          </cell>
          <cell r="B3014" t="str">
            <v>成都紫荆影城</v>
          </cell>
          <cell r="C3014" t="str">
            <v>成都紫荆影城</v>
          </cell>
        </row>
        <row r="3015">
          <cell r="A3015" t="str">
            <v>成都紫荆影城</v>
          </cell>
          <cell r="B3015" t="str">
            <v>成都紫荆影城</v>
          </cell>
          <cell r="C3015" t="str">
            <v>成都紫荆影城</v>
          </cell>
        </row>
        <row r="3016">
          <cell r="A3016" t="str">
            <v>成都紫荆影城</v>
          </cell>
          <cell r="B3016" t="str">
            <v>成都紫荆影城</v>
          </cell>
          <cell r="C3016" t="str">
            <v>成都紫荆影城</v>
          </cell>
        </row>
        <row r="3017">
          <cell r="A3017" t="str">
            <v>成都中影太平洋影城(千盛店)</v>
          </cell>
          <cell r="B3017" t="str">
            <v>成都中影太平洋影城(千盛店)</v>
          </cell>
          <cell r="C3017" t="str">
            <v>成都中影太平洋影城(千盛店)</v>
          </cell>
        </row>
        <row r="3018">
          <cell r="A3018" t="str">
            <v>成都星美学府影城</v>
          </cell>
          <cell r="B3018" t="str">
            <v>成都星美学府影城</v>
          </cell>
          <cell r="C3018" t="str">
            <v>成都星美学府影城</v>
          </cell>
        </row>
        <row r="3019">
          <cell r="A3019" t="str">
            <v>成都星美和平影城</v>
          </cell>
          <cell r="B3019" t="str">
            <v>成都星美和平影城</v>
          </cell>
          <cell r="C3019" t="str">
            <v>成都星美和平影城</v>
          </cell>
        </row>
        <row r="3020">
          <cell r="A3020" t="str">
            <v>成都新城市影城</v>
          </cell>
          <cell r="B3020" t="str">
            <v>成都新城市影城</v>
          </cell>
          <cell r="C3020" t="str">
            <v>成都新城市影城</v>
          </cell>
        </row>
        <row r="3021">
          <cell r="A3021" t="str">
            <v>成都新城市影城</v>
          </cell>
          <cell r="B3021" t="str">
            <v>成都新城市影城</v>
          </cell>
          <cell r="C3021" t="str">
            <v>成都新城市影城</v>
          </cell>
        </row>
        <row r="3022">
          <cell r="A3022" t="str">
            <v>成都新城市影城</v>
          </cell>
          <cell r="B3022" t="str">
            <v>成都新城市影城</v>
          </cell>
          <cell r="C3022" t="str">
            <v>成都新城市影城</v>
          </cell>
        </row>
        <row r="3023">
          <cell r="A3023" t="str">
            <v>成都新城市影城</v>
          </cell>
          <cell r="B3023" t="str">
            <v>成都新城市影城</v>
          </cell>
          <cell r="C3023" t="str">
            <v>成都新城市影城</v>
          </cell>
        </row>
        <row r="3024">
          <cell r="A3024" t="str">
            <v>成都新城市影城</v>
          </cell>
          <cell r="B3024" t="str">
            <v>成都新城市影城</v>
          </cell>
          <cell r="C3024" t="str">
            <v>成都新城市影城</v>
          </cell>
        </row>
        <row r="3025">
          <cell r="A3025" t="str">
            <v>成都西南影都</v>
          </cell>
          <cell r="B3025" t="str">
            <v>成都西南影都</v>
          </cell>
          <cell r="C3025" t="str">
            <v>成都西南影都</v>
          </cell>
        </row>
        <row r="3026">
          <cell r="A3026" t="str">
            <v>成都王府井影城</v>
          </cell>
          <cell r="B3026" t="str">
            <v>成都王府井影城</v>
          </cell>
          <cell r="C3026" t="str">
            <v>成都王府井影城</v>
          </cell>
        </row>
        <row r="3027">
          <cell r="A3027" t="str">
            <v>成都王府井影城</v>
          </cell>
          <cell r="B3027" t="str">
            <v>成都王府井影城</v>
          </cell>
          <cell r="C3027" t="str">
            <v>成都王府井影城</v>
          </cell>
        </row>
        <row r="3028">
          <cell r="A3028" t="str">
            <v>成都王府井影城</v>
          </cell>
          <cell r="B3028" t="str">
            <v>成都王府井影城</v>
          </cell>
          <cell r="C3028" t="str">
            <v>成都王府井影城</v>
          </cell>
        </row>
        <row r="3029">
          <cell r="A3029" t="str">
            <v>成都王府井影城</v>
          </cell>
          <cell r="B3029" t="str">
            <v>成都王府井影城</v>
          </cell>
          <cell r="C3029" t="str">
            <v>成都王府井影城</v>
          </cell>
        </row>
        <row r="3030">
          <cell r="A3030" t="str">
            <v>成都王府井影城</v>
          </cell>
          <cell r="B3030" t="str">
            <v>成都王府井影城</v>
          </cell>
          <cell r="C3030" t="str">
            <v>成都王府井影城</v>
          </cell>
        </row>
        <row r="3031">
          <cell r="A3031" t="str">
            <v>成都王府井影城</v>
          </cell>
          <cell r="B3031" t="str">
            <v>成都王府井影城</v>
          </cell>
          <cell r="C3031" t="str">
            <v>成都王府井影城</v>
          </cell>
        </row>
        <row r="3032">
          <cell r="A3032" t="str">
            <v>成都王府井影城</v>
          </cell>
          <cell r="B3032" t="str">
            <v>成都王府井影城</v>
          </cell>
          <cell r="C3032" t="str">
            <v>成都王府井影城</v>
          </cell>
        </row>
        <row r="3033">
          <cell r="A3033" t="str">
            <v>成都万达国际影城(盐市口财富店)</v>
          </cell>
          <cell r="B3033" t="str">
            <v>成都万达电影城(盐市口财富店)</v>
          </cell>
          <cell r="C3033" t="str">
            <v>成都万达电影城(盐市口财富店)</v>
          </cell>
        </row>
        <row r="3034">
          <cell r="A3034" t="str">
            <v>成都万达国际影城(盐市口财富店)</v>
          </cell>
          <cell r="B3034" t="str">
            <v>成都万达电影城(盐市口财富店)</v>
          </cell>
          <cell r="C3034" t="str">
            <v>成都万达电影城(盐市口财富店)</v>
          </cell>
        </row>
        <row r="3035">
          <cell r="A3035" t="str">
            <v>成都万达国际影城(盐市口财富店)</v>
          </cell>
          <cell r="B3035" t="str">
            <v>成都万达电影城(盐市口财富店)</v>
          </cell>
          <cell r="C3035" t="str">
            <v>成都万达电影城(盐市口财富店)</v>
          </cell>
        </row>
        <row r="3036">
          <cell r="A3036" t="str">
            <v>成都万达国际影城(盐市口财富店)</v>
          </cell>
          <cell r="B3036" t="str">
            <v>成都万达电影城(盐市口财富店)</v>
          </cell>
          <cell r="C3036" t="str">
            <v>成都万达电影城(盐市口财富店)</v>
          </cell>
        </row>
        <row r="3037">
          <cell r="A3037" t="str">
            <v>成都万达国际影城(盐市口财富店)</v>
          </cell>
          <cell r="B3037" t="str">
            <v>成都万达电影城(盐市口财富店)</v>
          </cell>
          <cell r="C3037" t="str">
            <v>成都万达电影城(盐市口财富店)</v>
          </cell>
        </row>
        <row r="3038">
          <cell r="A3038" t="str">
            <v>成都万达国际影城(盐市口财富店)</v>
          </cell>
          <cell r="B3038" t="str">
            <v>成都万达电影城(盐市口财富店)</v>
          </cell>
          <cell r="C3038" t="str">
            <v>成都万达电影城(盐市口财富店)</v>
          </cell>
        </row>
        <row r="3039">
          <cell r="A3039" t="str">
            <v>成都万达国际影城(盐市口财富店)</v>
          </cell>
          <cell r="B3039" t="str">
            <v>成都万达电影城(盐市口财富店)</v>
          </cell>
          <cell r="C3039" t="str">
            <v>成都万达电影城(盐市口财富店)</v>
          </cell>
        </row>
        <row r="3040">
          <cell r="A3040" t="str">
            <v>成都万达国际影城(锦华店)</v>
          </cell>
          <cell r="B3040" t="str">
            <v>成都万达电影城(锦华店)</v>
          </cell>
          <cell r="C3040" t="str">
            <v>成都万达电影城(锦华店)</v>
          </cell>
        </row>
        <row r="3041">
          <cell r="A3041" t="str">
            <v>成都万达国际影城(锦华店)</v>
          </cell>
          <cell r="B3041" t="str">
            <v>成都万达电影城(锦华店)</v>
          </cell>
          <cell r="C3041" t="str">
            <v>成都万达电影城(锦华店)</v>
          </cell>
        </row>
        <row r="3042">
          <cell r="A3042" t="str">
            <v>成都万达国际影城(锦华店)</v>
          </cell>
          <cell r="B3042" t="str">
            <v>成都万达电影城(锦华店)</v>
          </cell>
          <cell r="C3042" t="str">
            <v>成都万达电影城(锦华店)</v>
          </cell>
        </row>
        <row r="3043">
          <cell r="A3043" t="str">
            <v>成都万达国际影城(锦华店)</v>
          </cell>
          <cell r="B3043" t="str">
            <v>成都万达电影城(锦华店)</v>
          </cell>
          <cell r="C3043" t="str">
            <v>成都万达电影城(锦华店)</v>
          </cell>
        </row>
        <row r="3044">
          <cell r="A3044" t="str">
            <v>成都万达国际影城(锦华店)</v>
          </cell>
          <cell r="B3044" t="str">
            <v>成都万达电影城(锦华店)</v>
          </cell>
          <cell r="C3044" t="str">
            <v>成都万达电影城(锦华店)</v>
          </cell>
        </row>
        <row r="3045">
          <cell r="A3045" t="str">
            <v>成都万达国际影城(锦华店)</v>
          </cell>
          <cell r="B3045" t="str">
            <v>成都万达电影城(锦华店)</v>
          </cell>
          <cell r="C3045" t="str">
            <v>成都万达电影城(锦华店)</v>
          </cell>
        </row>
        <row r="3046">
          <cell r="A3046" t="str">
            <v>成都万达国际影城(锦华店)</v>
          </cell>
          <cell r="B3046" t="str">
            <v>成都万达电影城(锦华店)</v>
          </cell>
          <cell r="C3046" t="str">
            <v>成都万达电影城(锦华店)</v>
          </cell>
        </row>
        <row r="3047">
          <cell r="A3047" t="str">
            <v>成都万达国际影城(金沙店)</v>
          </cell>
          <cell r="B3047" t="str">
            <v>成都万达电影城(金沙店)</v>
          </cell>
          <cell r="C3047" t="str">
            <v>成都万达电影城(金沙店)</v>
          </cell>
        </row>
        <row r="3048">
          <cell r="A3048" t="str">
            <v>成都万达国际影城(金沙店)</v>
          </cell>
          <cell r="B3048" t="str">
            <v>成都万达电影城(金沙店)</v>
          </cell>
          <cell r="C3048" t="str">
            <v>成都万达电影城(金沙店)</v>
          </cell>
        </row>
        <row r="3049">
          <cell r="A3049" t="str">
            <v>成都万达国际影城(金沙店)</v>
          </cell>
          <cell r="B3049" t="str">
            <v>成都万达电影城(金沙店)</v>
          </cell>
          <cell r="C3049" t="str">
            <v>成都万达电影城(金沙店)</v>
          </cell>
        </row>
        <row r="3050">
          <cell r="A3050" t="str">
            <v>成都万达国际影城(金沙店)</v>
          </cell>
          <cell r="B3050" t="str">
            <v>成都万达电影城(金沙店)</v>
          </cell>
          <cell r="C3050" t="str">
            <v>成都万达电影城(金沙店)</v>
          </cell>
        </row>
        <row r="3051">
          <cell r="A3051" t="str">
            <v>成都万达国际影城(金沙店)</v>
          </cell>
          <cell r="B3051" t="str">
            <v>成都万达电影城(金沙店)</v>
          </cell>
          <cell r="C3051" t="str">
            <v>成都万达电影城(金沙店)</v>
          </cell>
        </row>
        <row r="3052">
          <cell r="A3052" t="str">
            <v>成都万达国际影城(金沙店)</v>
          </cell>
          <cell r="B3052" t="str">
            <v>成都万达电影城(金沙店)</v>
          </cell>
          <cell r="C3052" t="str">
            <v>成都万达电影城(金沙店)</v>
          </cell>
        </row>
        <row r="3053">
          <cell r="A3053" t="str">
            <v>成都万达国际影城(金沙店)</v>
          </cell>
          <cell r="B3053" t="str">
            <v>成都万达电影城(金沙店)</v>
          </cell>
          <cell r="C3053" t="str">
            <v>成都万达电影城(金沙店)</v>
          </cell>
        </row>
        <row r="3054">
          <cell r="A3054" t="str">
            <v>成都万达国际影城(红牌楼店)</v>
          </cell>
          <cell r="B3054" t="str">
            <v>成都万达电影城(红牌楼店)</v>
          </cell>
          <cell r="C3054" t="str">
            <v>成都万达电影城(红牌楼店)</v>
          </cell>
        </row>
        <row r="3055">
          <cell r="A3055" t="str">
            <v>成都万达国际影城(红牌楼店)</v>
          </cell>
          <cell r="B3055" t="str">
            <v>成都万达电影城(红牌楼店)</v>
          </cell>
          <cell r="C3055" t="str">
            <v>成都万达电影城(红牌楼店)</v>
          </cell>
        </row>
        <row r="3056">
          <cell r="A3056" t="str">
            <v>成都万达国际影城(红牌楼店)</v>
          </cell>
          <cell r="B3056" t="str">
            <v>成都万达电影城(红牌楼店)</v>
          </cell>
          <cell r="C3056" t="str">
            <v>成都万达电影城(红牌楼店)</v>
          </cell>
        </row>
        <row r="3057">
          <cell r="A3057" t="str">
            <v>成都万达国际影城(红牌楼店)</v>
          </cell>
          <cell r="B3057" t="str">
            <v>成都万达电影城(红牌楼店)</v>
          </cell>
          <cell r="C3057" t="str">
            <v>成都万达电影城(红牌楼店)</v>
          </cell>
        </row>
        <row r="3058">
          <cell r="A3058" t="str">
            <v>成都万达国际影城(成华店)</v>
          </cell>
          <cell r="B3058" t="str">
            <v>成都万达电影城(成华店)</v>
          </cell>
          <cell r="C3058" t="str">
            <v>成都万达电影城(成华店)</v>
          </cell>
        </row>
        <row r="3059">
          <cell r="A3059" t="str">
            <v>成都万达国际影城(成华店)</v>
          </cell>
          <cell r="B3059" t="str">
            <v>成都万达电影城(成华店)</v>
          </cell>
          <cell r="C3059" t="str">
            <v>成都万达电影城(成华店)</v>
          </cell>
        </row>
        <row r="3060">
          <cell r="A3060" t="str">
            <v>成都万达国际影城(成华店)</v>
          </cell>
          <cell r="B3060" t="str">
            <v>成都万达电影城(成华店)</v>
          </cell>
          <cell r="C3060" t="str">
            <v>成都万达电影城(成华店)</v>
          </cell>
        </row>
        <row r="3061">
          <cell r="A3061" t="str">
            <v>成都万达国际影城(成华店)</v>
          </cell>
          <cell r="B3061" t="str">
            <v>成都万达电影城(成华店)</v>
          </cell>
          <cell r="C3061" t="str">
            <v>成都万达电影城(成华店)</v>
          </cell>
        </row>
        <row r="3062">
          <cell r="A3062" t="str">
            <v>成都万达国际影城(成华店)</v>
          </cell>
          <cell r="B3062" t="str">
            <v>成都万达电影城(成华店)</v>
          </cell>
          <cell r="C3062" t="str">
            <v>成都万达电影城(成华店)</v>
          </cell>
        </row>
        <row r="3063">
          <cell r="A3063" t="str">
            <v>成都万达国际影城(成华店)</v>
          </cell>
          <cell r="B3063" t="str">
            <v>成都万达电影城(成华店)</v>
          </cell>
          <cell r="C3063" t="str">
            <v>成都万达电影城(成华店)</v>
          </cell>
        </row>
        <row r="3064">
          <cell r="A3064" t="str">
            <v>成都万达国际影城(成华店)</v>
          </cell>
          <cell r="B3064" t="str">
            <v>成都万达电影城(成华店)</v>
          </cell>
          <cell r="C3064" t="str">
            <v>成都万达电影城(成华店)</v>
          </cell>
        </row>
        <row r="3065">
          <cell r="A3065" t="str">
            <v>成都太平洋(武侯店)</v>
          </cell>
          <cell r="B3065" t="str">
            <v>成都太平洋(武侯店)</v>
          </cell>
          <cell r="C3065" t="str">
            <v>成都太平洋影城(武侯店)</v>
          </cell>
        </row>
        <row r="3066">
          <cell r="A3066" t="str">
            <v>太平洋影城(川师店)</v>
          </cell>
          <cell r="B3066" t="str">
            <v>太平洋影城(川师店)</v>
          </cell>
          <cell r="C3066" t="str">
            <v>成都太平洋影城(川师店)</v>
          </cell>
        </row>
        <row r="3067">
          <cell r="A3067" t="str">
            <v>成都太平洋电影城</v>
          </cell>
          <cell r="B3067" t="str">
            <v>成都太平洋电影城</v>
          </cell>
          <cell r="C3067" t="str">
            <v>成都太平洋电影城</v>
          </cell>
        </row>
        <row r="3068">
          <cell r="A3068" t="str">
            <v>成都太平洋电影城</v>
          </cell>
          <cell r="B3068" t="str">
            <v>成都太平洋电影城</v>
          </cell>
          <cell r="C3068" t="str">
            <v>成都太平洋电影城</v>
          </cell>
        </row>
        <row r="3069">
          <cell r="A3069" t="str">
            <v>成都太平洋电影城</v>
          </cell>
          <cell r="B3069" t="str">
            <v>成都太平洋电影城</v>
          </cell>
          <cell r="C3069" t="str">
            <v>成都太平洋电影城</v>
          </cell>
        </row>
        <row r="3070">
          <cell r="A3070" t="str">
            <v>成都太平洋电影城</v>
          </cell>
          <cell r="B3070" t="str">
            <v>成都太平洋电影城</v>
          </cell>
          <cell r="C3070" t="str">
            <v>成都太平洋电影城</v>
          </cell>
        </row>
        <row r="3071">
          <cell r="A3071" t="str">
            <v>成都太平洋电影城</v>
          </cell>
          <cell r="B3071" t="str">
            <v>成都太平洋电影城</v>
          </cell>
          <cell r="C3071" t="str">
            <v>成都太平洋电影城</v>
          </cell>
        </row>
        <row r="3072">
          <cell r="A3072" t="str">
            <v>成都太平洋电影城</v>
          </cell>
          <cell r="B3072" t="str">
            <v>成都太平洋电影城</v>
          </cell>
          <cell r="C3072" t="str">
            <v>成都太平洋电影城</v>
          </cell>
        </row>
        <row r="3073">
          <cell r="A3073" t="str">
            <v>成都太平洋电影城</v>
          </cell>
          <cell r="B3073" t="str">
            <v>成都太平洋电影城</v>
          </cell>
          <cell r="C3073" t="str">
            <v>成都太平洋电影城</v>
          </cell>
        </row>
        <row r="3074">
          <cell r="A3074" t="str">
            <v>成都双楠影城</v>
          </cell>
          <cell r="B3074" t="str">
            <v>成都双楠影城</v>
          </cell>
          <cell r="C3074" t="str">
            <v>成都双楠影城</v>
          </cell>
        </row>
        <row r="3075">
          <cell r="A3075" t="str">
            <v>成都上影国际影城</v>
          </cell>
          <cell r="B3075" t="str">
            <v>成都上影国际影城</v>
          </cell>
          <cell r="C3075" t="str">
            <v>成都上影国际影城</v>
          </cell>
        </row>
        <row r="3076">
          <cell r="A3076" t="str">
            <v>成都仁和春天影院</v>
          </cell>
          <cell r="B3076" t="str">
            <v>成都仁和春天影院</v>
          </cell>
          <cell r="C3076" t="str">
            <v>成都仁和春天影院</v>
          </cell>
        </row>
        <row r="3077">
          <cell r="A3077" t="str">
            <v>成都仁和春天影院</v>
          </cell>
          <cell r="B3077" t="str">
            <v>成都仁和春天影院</v>
          </cell>
          <cell r="C3077" t="str">
            <v>成都仁和春天影院</v>
          </cell>
        </row>
        <row r="3078">
          <cell r="A3078" t="str">
            <v>成都嘉禾影城(富力天汇店)</v>
          </cell>
          <cell r="B3078" t="str">
            <v>成都嘉禾影城(富力天汇店)</v>
          </cell>
          <cell r="C3078" t="str">
            <v>成都嘉禾影城(富力天汇店)</v>
          </cell>
        </row>
        <row r="3079">
          <cell r="A3079" t="str">
            <v>成都欢乐谷正天影城</v>
          </cell>
          <cell r="B3079" t="str">
            <v>成都欢乐谷正天影城</v>
          </cell>
          <cell r="C3079" t="str">
            <v>成都欢乐谷正天影城</v>
          </cell>
        </row>
        <row r="3080">
          <cell r="A3080" t="str">
            <v>成都欢乐谷正天影城</v>
          </cell>
          <cell r="B3080" t="str">
            <v>成都欢乐谷正天影城</v>
          </cell>
          <cell r="C3080" t="str">
            <v>成都欢乐谷正天影城</v>
          </cell>
        </row>
        <row r="3081">
          <cell r="A3081" t="str">
            <v>成都欢乐谷正天影城</v>
          </cell>
          <cell r="B3081" t="str">
            <v>成都欢乐谷正天影城</v>
          </cell>
          <cell r="C3081" t="str">
            <v>成都欢乐谷正天影城</v>
          </cell>
        </row>
        <row r="3082">
          <cell r="A3082" t="str">
            <v>成都欢乐谷正天影城</v>
          </cell>
          <cell r="B3082" t="str">
            <v>成都欢乐谷正天影城</v>
          </cell>
          <cell r="C3082" t="str">
            <v>成都欢乐谷正天影城</v>
          </cell>
        </row>
        <row r="3083">
          <cell r="A3083" t="str">
            <v>成都欢乐谷正天影城</v>
          </cell>
          <cell r="B3083" t="str">
            <v>成都欢乐谷正天影城</v>
          </cell>
          <cell r="C3083" t="str">
            <v>成都欢乐谷正天影城</v>
          </cell>
        </row>
        <row r="3084">
          <cell r="A3084" t="str">
            <v>成都欢乐谷正天影城</v>
          </cell>
          <cell r="B3084" t="str">
            <v>成都欢乐谷正天影城</v>
          </cell>
          <cell r="C3084" t="str">
            <v>成都欢乐谷正天影城</v>
          </cell>
        </row>
        <row r="3085">
          <cell r="A3085" t="str">
            <v>成都欢乐谷正天影城</v>
          </cell>
          <cell r="B3085" t="str">
            <v>成都欢乐谷正天影城</v>
          </cell>
          <cell r="C3085" t="str">
            <v>成都欢乐谷正天影城</v>
          </cell>
        </row>
        <row r="3086">
          <cell r="A3086" t="str">
            <v>成都东方世纪广场影城</v>
          </cell>
          <cell r="B3086" t="str">
            <v>成都东方世纪广场影城</v>
          </cell>
          <cell r="C3086" t="str">
            <v>成都东方世纪广场影城</v>
          </cell>
        </row>
        <row r="3087">
          <cell r="A3087" t="str">
            <v>成都东方世纪广场影城</v>
          </cell>
          <cell r="B3087" t="str">
            <v>成都东方世纪广场影城</v>
          </cell>
          <cell r="C3087" t="str">
            <v>成都东方世纪广场影城</v>
          </cell>
        </row>
        <row r="3088">
          <cell r="A3088" t="str">
            <v>成都橙天嘉禾凯丹影城</v>
          </cell>
          <cell r="B3088" t="str">
            <v>成都橙天嘉禾凯丹影城</v>
          </cell>
          <cell r="C3088" t="str">
            <v>成都橙天嘉禾凯丹影城</v>
          </cell>
        </row>
        <row r="3089">
          <cell r="A3089" t="str">
            <v>成都保利万和国际影城</v>
          </cell>
          <cell r="B3089" t="str">
            <v>成都保利万和国际影城</v>
          </cell>
          <cell r="C3089" t="str">
            <v>成都保利万和国际影城</v>
          </cell>
        </row>
        <row r="3090">
          <cell r="A3090" t="str">
            <v>成都保利万和国际影城</v>
          </cell>
          <cell r="B3090" t="str">
            <v>成都保利万和国际影城</v>
          </cell>
          <cell r="C3090" t="str">
            <v>成都保利万和国际影城</v>
          </cell>
        </row>
        <row r="3091">
          <cell r="A3091" t="str">
            <v>成都保利万和国际影城</v>
          </cell>
          <cell r="B3091" t="str">
            <v>成都保利万和国际影城</v>
          </cell>
          <cell r="C3091" t="str">
            <v>成都保利万和国际影城</v>
          </cell>
        </row>
        <row r="3092">
          <cell r="A3092" t="str">
            <v>成都保利万和国际影城</v>
          </cell>
          <cell r="B3092" t="str">
            <v>成都保利万和国际影城</v>
          </cell>
          <cell r="C3092" t="str">
            <v>成都保利万和国际影城</v>
          </cell>
        </row>
        <row r="3093">
          <cell r="A3093" t="str">
            <v>成都保利万和国际影城</v>
          </cell>
          <cell r="B3093" t="str">
            <v>成都保利万和国际影城</v>
          </cell>
          <cell r="C3093" t="str">
            <v>成都保利万和国际影城</v>
          </cell>
        </row>
        <row r="3094">
          <cell r="A3094" t="str">
            <v>UME成都国际影城(龙湖天街三千集店)</v>
          </cell>
          <cell r="B3094" t="str">
            <v>UME成都国际影城(龙湖天街三千集店)</v>
          </cell>
          <cell r="C3094" t="str">
            <v>成都UME国际影城(龙湖天街三千集店)</v>
          </cell>
        </row>
        <row r="3095">
          <cell r="A3095" t="str">
            <v>郴州苏仙影视城</v>
          </cell>
          <cell r="B3095" t="str">
            <v>郴州苏仙影视城</v>
          </cell>
          <cell r="C3095" t="str">
            <v>郴州苏仙影视城</v>
          </cell>
        </row>
        <row r="3096">
          <cell r="A3096" t="str">
            <v>郴州市时尚中影南方影城</v>
          </cell>
          <cell r="B3096" t="str">
            <v>郴州市时尚中影南方影城</v>
          </cell>
          <cell r="C3096" t="str">
            <v>郴州市时尚中影南方影城</v>
          </cell>
        </row>
        <row r="3097">
          <cell r="A3097" t="str">
            <v>郴州市人民电影院</v>
          </cell>
          <cell r="B3097" t="str">
            <v>郴州市人民电影院</v>
          </cell>
          <cell r="C3097" t="str">
            <v>郴州市人民电影院</v>
          </cell>
        </row>
        <row r="3098">
          <cell r="A3098" t="str">
            <v>潮州市潮州影剧院</v>
          </cell>
          <cell r="B3098" t="str">
            <v>潮州市潮州影剧院</v>
          </cell>
          <cell r="C3098" t="str">
            <v>潮州市潮州影剧院</v>
          </cell>
        </row>
        <row r="3099">
          <cell r="A3099" t="str">
            <v>朝阳市人民会堂</v>
          </cell>
          <cell r="B3099" t="str">
            <v>朝阳市人民会堂</v>
          </cell>
          <cell r="C3099" t="str">
            <v>朝阳市人民会堂</v>
          </cell>
        </row>
        <row r="3100">
          <cell r="A3100" t="str">
            <v>朝阳区文化馆</v>
          </cell>
          <cell r="B3100" t="str">
            <v>朝阳区文化馆</v>
          </cell>
          <cell r="C3100" t="str">
            <v>朝阳区文化馆</v>
          </cell>
        </row>
        <row r="3101">
          <cell r="A3101" t="str">
            <v>常州中影东方影城</v>
          </cell>
          <cell r="B3101" t="str">
            <v>常州中影东方影城</v>
          </cell>
          <cell r="C3101" t="str">
            <v>常州中影东方影城</v>
          </cell>
        </row>
        <row r="3102">
          <cell r="A3102" t="str">
            <v>常州中影东方影城</v>
          </cell>
          <cell r="B3102" t="str">
            <v>常州中影东方影城</v>
          </cell>
          <cell r="C3102" t="str">
            <v>常州中影东方影城</v>
          </cell>
        </row>
        <row r="3103">
          <cell r="A3103" t="str">
            <v>常州中影东方影城</v>
          </cell>
          <cell r="B3103" t="str">
            <v>常州中影东方影城</v>
          </cell>
          <cell r="C3103" t="str">
            <v>常州中影东方影城</v>
          </cell>
        </row>
        <row r="3104">
          <cell r="A3104" t="str">
            <v>常州中影东方影城</v>
          </cell>
          <cell r="B3104" t="str">
            <v>常州中影东方影城</v>
          </cell>
          <cell r="C3104" t="str">
            <v>常州中影东方影城</v>
          </cell>
        </row>
        <row r="3105">
          <cell r="A3105" t="str">
            <v>常州中影东方影城</v>
          </cell>
          <cell r="B3105" t="str">
            <v>常州中影东方影城</v>
          </cell>
          <cell r="C3105" t="str">
            <v>常州中影东方影城</v>
          </cell>
        </row>
        <row r="3106">
          <cell r="A3106" t="str">
            <v>常州中影东方影城</v>
          </cell>
          <cell r="B3106" t="str">
            <v>常州中影东方影城</v>
          </cell>
          <cell r="C3106" t="str">
            <v>常州中影东方影城</v>
          </cell>
        </row>
        <row r="3107">
          <cell r="A3107" t="str">
            <v>常州中影东方影城</v>
          </cell>
          <cell r="B3107" t="str">
            <v>常州中影东方影城</v>
          </cell>
          <cell r="C3107" t="str">
            <v>常州中影东方影城</v>
          </cell>
        </row>
        <row r="3108">
          <cell r="A3108" t="str">
            <v>常州亚细亚影城</v>
          </cell>
          <cell r="B3108" t="str">
            <v>常州亚细亚影城</v>
          </cell>
          <cell r="C3108" t="str">
            <v>常州亚细亚影城</v>
          </cell>
        </row>
        <row r="3109">
          <cell r="A3109" t="str">
            <v>常州亚细亚影城</v>
          </cell>
          <cell r="B3109" t="str">
            <v>常州亚细亚影城</v>
          </cell>
          <cell r="C3109" t="str">
            <v>常州亚细亚影城</v>
          </cell>
        </row>
        <row r="3110">
          <cell r="A3110" t="str">
            <v>常州亚细亚影城</v>
          </cell>
          <cell r="B3110" t="str">
            <v>常州亚细亚影城</v>
          </cell>
          <cell r="C3110" t="str">
            <v>常州亚细亚影城</v>
          </cell>
        </row>
        <row r="3111">
          <cell r="A3111" t="str">
            <v>常州亚细亚影城</v>
          </cell>
          <cell r="B3111" t="str">
            <v>常州亚细亚影城</v>
          </cell>
          <cell r="C3111" t="str">
            <v>常州亚细亚影城</v>
          </cell>
        </row>
        <row r="3112">
          <cell r="A3112" t="str">
            <v>常州市工人文化宫影剧院</v>
          </cell>
          <cell r="B3112" t="str">
            <v>常州市工人文化宫影剧院</v>
          </cell>
          <cell r="C3112" t="str">
            <v>常州市工人文化宫影剧院</v>
          </cell>
        </row>
        <row r="3113">
          <cell r="A3113" t="str">
            <v>常州国信东方影城</v>
          </cell>
          <cell r="B3113" t="str">
            <v>常州国信东方影城</v>
          </cell>
          <cell r="C3113" t="str">
            <v>常州国信东方影城</v>
          </cell>
        </row>
        <row r="3114">
          <cell r="A3114" t="str">
            <v>常州大剧院保利影城</v>
          </cell>
          <cell r="B3114" t="str">
            <v>常州大剧院保利影城</v>
          </cell>
          <cell r="C3114" t="str">
            <v>常州大剧院保利影城</v>
          </cell>
        </row>
        <row r="3115">
          <cell r="A3115" t="str">
            <v>常州成龙耀莱国际影城</v>
          </cell>
          <cell r="B3115" t="str">
            <v>常州成龙耀莱国际影城</v>
          </cell>
          <cell r="C3115" t="str">
            <v>常州成龙耀莱国际影城</v>
          </cell>
        </row>
        <row r="3116">
          <cell r="A3116" t="str">
            <v>常州成龙耀莱国际影城</v>
          </cell>
          <cell r="B3116" t="str">
            <v>常州成龙耀莱国际影城</v>
          </cell>
          <cell r="C3116" t="str">
            <v>常州成龙耀莱国际影城</v>
          </cell>
        </row>
        <row r="3117">
          <cell r="A3117" t="str">
            <v>常州成龙耀莱国际影城</v>
          </cell>
          <cell r="B3117" t="str">
            <v>常州成龙耀莱国际影城</v>
          </cell>
          <cell r="C3117" t="str">
            <v>常州成龙耀莱国际影城</v>
          </cell>
        </row>
        <row r="3118">
          <cell r="A3118" t="str">
            <v>星美国际影城(常熟店)</v>
          </cell>
          <cell r="B3118" t="str">
            <v>常熟星美国际影城</v>
          </cell>
          <cell r="C3118" t="str">
            <v>常熟星美国际影城</v>
          </cell>
        </row>
        <row r="3119">
          <cell r="A3119" t="str">
            <v>星美国际影城(常熟店)</v>
          </cell>
          <cell r="B3119" t="str">
            <v>常熟星美国际影城</v>
          </cell>
          <cell r="C3119" t="str">
            <v>常熟星美国际影城</v>
          </cell>
        </row>
        <row r="3120">
          <cell r="A3120" t="str">
            <v>星美国际影城(常熟店)</v>
          </cell>
          <cell r="B3120" t="str">
            <v>常熟星美国际影城</v>
          </cell>
          <cell r="C3120" t="str">
            <v>常熟星美国际影城</v>
          </cell>
        </row>
        <row r="3121">
          <cell r="A3121" t="str">
            <v>星美国际影城(常熟店)</v>
          </cell>
          <cell r="B3121" t="str">
            <v>常熟星美国际影城</v>
          </cell>
          <cell r="C3121" t="str">
            <v>常熟星美国际影城</v>
          </cell>
        </row>
        <row r="3122">
          <cell r="A3122" t="str">
            <v>常熟市虞山尚湖六维汽车电影院</v>
          </cell>
          <cell r="B3122" t="str">
            <v>常熟市虞山尚湖六维汽车电影院</v>
          </cell>
          <cell r="C3122" t="str">
            <v>常熟市虞山尚湖六维汽车电影院</v>
          </cell>
        </row>
        <row r="3123">
          <cell r="A3123" t="str">
            <v>常熟市虞山尚湖六维汽车电影院</v>
          </cell>
          <cell r="B3123" t="str">
            <v>常熟市虞山尚湖六维汽车电影院</v>
          </cell>
          <cell r="C3123" t="str">
            <v>常熟市虞山尚湖六维汽车电影院</v>
          </cell>
        </row>
        <row r="3124">
          <cell r="A3124" t="str">
            <v>常熟卢米埃世茂影城</v>
          </cell>
          <cell r="B3124" t="str">
            <v>常熟卢米埃世茂影城</v>
          </cell>
          <cell r="C3124" t="str">
            <v>常熟卢米埃世茂影城</v>
          </cell>
        </row>
        <row r="3125">
          <cell r="A3125" t="str">
            <v>常熟卢米埃世茂影城</v>
          </cell>
          <cell r="B3125" t="str">
            <v>常熟卢米埃世茂影城</v>
          </cell>
          <cell r="C3125" t="str">
            <v>常熟卢米埃世茂影城</v>
          </cell>
        </row>
        <row r="3126">
          <cell r="A3126" t="str">
            <v>常熟卢米埃世茂影城</v>
          </cell>
          <cell r="B3126" t="str">
            <v>常熟卢米埃世茂影城</v>
          </cell>
          <cell r="C3126" t="str">
            <v>常熟卢米埃世茂影城</v>
          </cell>
        </row>
        <row r="3127">
          <cell r="A3127" t="str">
            <v>常熟卢米埃世茂影城</v>
          </cell>
          <cell r="B3127" t="str">
            <v>常熟卢米埃世茂影城</v>
          </cell>
          <cell r="C3127" t="str">
            <v>常熟卢米埃世茂影城</v>
          </cell>
        </row>
        <row r="3128">
          <cell r="A3128" t="str">
            <v>常熟京门影城</v>
          </cell>
          <cell r="B3128" t="str">
            <v>常熟京门影城</v>
          </cell>
          <cell r="C3128" t="str">
            <v>常熟京门影城</v>
          </cell>
        </row>
        <row r="3129">
          <cell r="A3129" t="str">
            <v>常熟京门影城</v>
          </cell>
          <cell r="B3129" t="str">
            <v>常熟京门影城</v>
          </cell>
          <cell r="C3129" t="str">
            <v>常熟京门影城</v>
          </cell>
        </row>
        <row r="3130">
          <cell r="A3130" t="str">
            <v>常熟京门影城</v>
          </cell>
          <cell r="B3130" t="str">
            <v>常熟京门影城</v>
          </cell>
          <cell r="C3130" t="str">
            <v>常熟京门影城</v>
          </cell>
        </row>
        <row r="3131">
          <cell r="A3131" t="str">
            <v>常熟京门影城</v>
          </cell>
          <cell r="B3131" t="str">
            <v>常熟京门影城</v>
          </cell>
          <cell r="C3131" t="str">
            <v>常熟京门影城</v>
          </cell>
        </row>
        <row r="3132">
          <cell r="A3132" t="str">
            <v>常山影剧院</v>
          </cell>
          <cell r="B3132" t="str">
            <v>常山影剧院</v>
          </cell>
          <cell r="C3132" t="str">
            <v>常山影剧院</v>
          </cell>
        </row>
        <row r="3133">
          <cell r="A3133" t="str">
            <v>常德中影大时代影城</v>
          </cell>
          <cell r="B3133" t="str">
            <v>常德中影大时代影城</v>
          </cell>
          <cell r="C3133" t="str">
            <v>常德中影大时代影城</v>
          </cell>
        </row>
        <row r="3134">
          <cell r="A3134" t="str">
            <v>昌平电影院</v>
          </cell>
          <cell r="B3134" t="str">
            <v>昌平电影院</v>
          </cell>
          <cell r="C3134" t="str">
            <v>昌平电影院</v>
          </cell>
        </row>
        <row r="3135">
          <cell r="A3135" t="str">
            <v>昌平电影院</v>
          </cell>
          <cell r="B3135" t="str">
            <v>昌平电影院</v>
          </cell>
          <cell r="C3135" t="str">
            <v>昌平电影院</v>
          </cell>
        </row>
        <row r="3136">
          <cell r="A3136" t="str">
            <v>察布查尔飞天数字影院</v>
          </cell>
          <cell r="B3136" t="str">
            <v>察布查尔飞天数字影院</v>
          </cell>
          <cell r="C3136" t="str">
            <v>察布查尔飞天数字影院</v>
          </cell>
        </row>
        <row r="3137">
          <cell r="A3137" t="str">
            <v>滨州精彩新天地电影城</v>
          </cell>
          <cell r="B3137" t="str">
            <v>滨州精彩新天地电影城</v>
          </cell>
          <cell r="C3137" t="str">
            <v>滨州精彩新天地电影城</v>
          </cell>
        </row>
        <row r="3138">
          <cell r="A3138" t="str">
            <v>滨文电影大世界</v>
          </cell>
          <cell r="B3138" t="str">
            <v>滨文电影大世界</v>
          </cell>
          <cell r="C3138" t="str">
            <v>滨文电影大世界</v>
          </cell>
        </row>
        <row r="3139">
          <cell r="A3139" t="str">
            <v>边家村工人文化宫</v>
          </cell>
          <cell r="B3139" t="str">
            <v>边家村工人文化宫</v>
          </cell>
          <cell r="C3139" t="str">
            <v>边家村工人文化宫</v>
          </cell>
        </row>
        <row r="3140">
          <cell r="A3140" t="str">
            <v>壁山电影院</v>
          </cell>
          <cell r="B3140" t="str">
            <v>壁山电影院</v>
          </cell>
          <cell r="C3140" t="str">
            <v>壁山电影院</v>
          </cell>
        </row>
        <row r="3141">
          <cell r="A3141" t="str">
            <v>毕节亚泰花园影城</v>
          </cell>
          <cell r="B3141" t="str">
            <v>毕节亚泰花园影城</v>
          </cell>
          <cell r="C3141" t="str">
            <v>毕节亚泰花园影城</v>
          </cell>
        </row>
        <row r="3142">
          <cell r="A3142" t="str">
            <v>本溪万佳影城</v>
          </cell>
          <cell r="B3142" t="str">
            <v>本溪万佳影城</v>
          </cell>
          <cell r="C3142" t="str">
            <v>本溪万佳影城</v>
          </cell>
        </row>
        <row r="3143">
          <cell r="A3143" t="str">
            <v>本溪华龙中影影院</v>
          </cell>
          <cell r="B3143" t="str">
            <v>本溪华龙中影影院</v>
          </cell>
          <cell r="C3143" t="str">
            <v>本溪华龙中影影院</v>
          </cell>
        </row>
        <row r="3144">
          <cell r="A3144" t="str">
            <v>北京紫光影城</v>
          </cell>
          <cell r="B3144" t="str">
            <v>北京紫光影城</v>
          </cell>
          <cell r="C3144" t="str">
            <v>北京紫光影城</v>
          </cell>
        </row>
        <row r="3145">
          <cell r="A3145" t="str">
            <v>北京紫光影城</v>
          </cell>
          <cell r="B3145" t="str">
            <v>北京紫光影城</v>
          </cell>
          <cell r="C3145" t="str">
            <v>北京紫光影城</v>
          </cell>
        </row>
        <row r="3146">
          <cell r="A3146" t="str">
            <v>北京紫光影城</v>
          </cell>
          <cell r="B3146" t="str">
            <v>北京紫光影城</v>
          </cell>
          <cell r="C3146" t="str">
            <v>北京紫光影城</v>
          </cell>
        </row>
        <row r="3147">
          <cell r="A3147" t="str">
            <v>北京紫光影城</v>
          </cell>
          <cell r="B3147" t="str">
            <v>北京紫光影城</v>
          </cell>
          <cell r="C3147" t="str">
            <v>北京紫光影城</v>
          </cell>
        </row>
        <row r="3148">
          <cell r="A3148" t="str">
            <v>北京紫光影城</v>
          </cell>
          <cell r="B3148" t="str">
            <v>北京紫光影城</v>
          </cell>
          <cell r="C3148" t="str">
            <v>北京紫光影城</v>
          </cell>
        </row>
        <row r="3149">
          <cell r="A3149" t="str">
            <v>北京中影国际影城(永旺店)</v>
          </cell>
          <cell r="B3149" t="str">
            <v>北京中影国际影城(永旺店)</v>
          </cell>
          <cell r="C3149" t="str">
            <v>北京中影国际影城(永旺店)</v>
          </cell>
        </row>
        <row r="3150">
          <cell r="A3150" t="str">
            <v>北京中影国际影城(永旺店)</v>
          </cell>
          <cell r="B3150" t="str">
            <v>北京中影国际影城(永旺店)</v>
          </cell>
          <cell r="C3150" t="str">
            <v>北京中影国际影城(永旺店)</v>
          </cell>
        </row>
        <row r="3151">
          <cell r="A3151" t="str">
            <v>北京中影国际影城(永旺店)</v>
          </cell>
          <cell r="B3151" t="str">
            <v>北京中影国际影城(永旺店)</v>
          </cell>
          <cell r="C3151" t="str">
            <v>北京中影国际影城(永旺店)</v>
          </cell>
        </row>
        <row r="3152">
          <cell r="A3152" t="str">
            <v>北京中影国际影城(永旺店)</v>
          </cell>
          <cell r="B3152" t="str">
            <v>北京中影国际影城(永旺店)</v>
          </cell>
          <cell r="C3152" t="str">
            <v>北京中影国际影城(永旺店)</v>
          </cell>
        </row>
        <row r="3153">
          <cell r="A3153" t="str">
            <v>北京中影国际影城(永旺店)</v>
          </cell>
          <cell r="B3153" t="str">
            <v>北京中影国际影城(永旺店)</v>
          </cell>
          <cell r="C3153" t="str">
            <v>北京中影国际影城(永旺店)</v>
          </cell>
        </row>
        <row r="3154">
          <cell r="A3154" t="str">
            <v>北京中影国际影城(永旺店)</v>
          </cell>
          <cell r="B3154" t="str">
            <v>北京中影国际影城(永旺店)</v>
          </cell>
          <cell r="C3154" t="str">
            <v>北京中影国际影城(永旺店)</v>
          </cell>
        </row>
        <row r="3155">
          <cell r="A3155" t="str">
            <v>北京中影国际影城(永旺店)</v>
          </cell>
          <cell r="B3155" t="str">
            <v>北京中影国际影城(永旺店)</v>
          </cell>
          <cell r="C3155" t="str">
            <v>北京中影国际影城(永旺店)</v>
          </cell>
        </row>
        <row r="3156">
          <cell r="A3156" t="str">
            <v>北京中影电影院</v>
          </cell>
          <cell r="B3156" t="str">
            <v>北京中影电影院</v>
          </cell>
          <cell r="C3156" t="str">
            <v>北京中影电影院</v>
          </cell>
        </row>
        <row r="3157">
          <cell r="A3157" t="str">
            <v>北京中影电影院</v>
          </cell>
          <cell r="B3157" t="str">
            <v>北京中影电影院</v>
          </cell>
          <cell r="C3157" t="str">
            <v>北京中影电影院</v>
          </cell>
        </row>
        <row r="3158">
          <cell r="A3158" t="str">
            <v>北京中华电影娱乐宫</v>
          </cell>
          <cell r="B3158" t="str">
            <v>北京中华电影娱乐宫</v>
          </cell>
          <cell r="C3158" t="str">
            <v>北京中华电影娱乐宫</v>
          </cell>
        </row>
        <row r="3159">
          <cell r="A3159" t="str">
            <v>北京中华电影娱乐宫</v>
          </cell>
          <cell r="B3159" t="str">
            <v>北京中华电影娱乐宫</v>
          </cell>
          <cell r="C3159" t="str">
            <v>北京中华电影娱乐宫</v>
          </cell>
        </row>
        <row r="3160">
          <cell r="A3160" t="str">
            <v>北京中关美嘉欢乐影城(三里屯店)</v>
          </cell>
          <cell r="B3160" t="str">
            <v>北京中关美嘉欢乐影城(三里屯店)</v>
          </cell>
          <cell r="C3160" t="str">
            <v>北京中关美嘉欢乐影城(三里屯店)</v>
          </cell>
        </row>
        <row r="3161">
          <cell r="A3161" t="str">
            <v>北京中关美嘉欢乐影城(三里屯店)</v>
          </cell>
          <cell r="B3161" t="str">
            <v>北京中关美嘉欢乐影城(三里屯店)</v>
          </cell>
          <cell r="C3161" t="str">
            <v>北京中关美嘉欢乐影城(三里屯店)</v>
          </cell>
        </row>
        <row r="3162">
          <cell r="A3162" t="str">
            <v>北京中关美嘉欢乐影城(三里屯店)</v>
          </cell>
          <cell r="B3162" t="str">
            <v>北京中关美嘉欢乐影城(三里屯店)</v>
          </cell>
          <cell r="C3162" t="str">
            <v>北京中关美嘉欢乐影城(三里屯店)</v>
          </cell>
        </row>
        <row r="3163">
          <cell r="A3163" t="str">
            <v>北京中关美嘉欢乐影城(三里屯店)</v>
          </cell>
          <cell r="B3163" t="str">
            <v>北京中关美嘉欢乐影城(三里屯店)</v>
          </cell>
          <cell r="C3163" t="str">
            <v>北京中关美嘉欢乐影城(三里屯店)</v>
          </cell>
        </row>
        <row r="3164">
          <cell r="A3164" t="str">
            <v>北京中关美嘉欢乐影城(三里屯店)</v>
          </cell>
          <cell r="B3164" t="str">
            <v>北京中关美嘉欢乐影城(三里屯店)</v>
          </cell>
          <cell r="C3164" t="str">
            <v>北京中关美嘉欢乐影城(三里屯店)</v>
          </cell>
        </row>
        <row r="3165">
          <cell r="A3165" t="str">
            <v>北京中关美嘉欢乐影城(三里屯店)</v>
          </cell>
          <cell r="B3165" t="str">
            <v>北京中关美嘉欢乐影城(三里屯店)</v>
          </cell>
          <cell r="C3165" t="str">
            <v>北京中关美嘉欢乐影城(三里屯店)</v>
          </cell>
        </row>
        <row r="3166">
          <cell r="A3166" t="str">
            <v>北京中关美嘉欢乐影城(三里屯店)</v>
          </cell>
          <cell r="B3166" t="str">
            <v>北京中关美嘉欢乐影城(三里屯店)</v>
          </cell>
          <cell r="C3166" t="str">
            <v>北京中关美嘉欢乐影城(三里屯店)</v>
          </cell>
        </row>
        <row r="3167">
          <cell r="A3167" t="str">
            <v>北京正华影城</v>
          </cell>
          <cell r="B3167" t="str">
            <v>北京正华影城</v>
          </cell>
          <cell r="C3167" t="str">
            <v>北京正华影城</v>
          </cell>
        </row>
        <row r="3168">
          <cell r="A3168" t="str">
            <v>北京长虹影院</v>
          </cell>
          <cell r="B3168" t="str">
            <v>北京长虹影院</v>
          </cell>
          <cell r="C3168" t="str">
            <v>北京长虹影院</v>
          </cell>
        </row>
        <row r="3169">
          <cell r="A3169" t="str">
            <v>北京长虹影院</v>
          </cell>
          <cell r="B3169" t="str">
            <v>北京长虹影院</v>
          </cell>
          <cell r="C3169" t="str">
            <v>北京长虹影院</v>
          </cell>
        </row>
        <row r="3170">
          <cell r="A3170" t="str">
            <v>北京长虹影院</v>
          </cell>
          <cell r="B3170" t="str">
            <v>北京长虹影院</v>
          </cell>
          <cell r="C3170" t="str">
            <v>北京长虹影院</v>
          </cell>
        </row>
        <row r="3171">
          <cell r="A3171" t="str">
            <v>北京长虹影院</v>
          </cell>
          <cell r="B3171" t="str">
            <v>北京长虹影院</v>
          </cell>
          <cell r="C3171" t="str">
            <v>北京长虹影院</v>
          </cell>
        </row>
        <row r="3172">
          <cell r="A3172" t="str">
            <v>北京长虹影院</v>
          </cell>
          <cell r="B3172" t="str">
            <v>北京长虹影院</v>
          </cell>
          <cell r="C3172" t="str">
            <v>北京长虹影院</v>
          </cell>
        </row>
        <row r="3173">
          <cell r="A3173" t="str">
            <v>北京长虹影院</v>
          </cell>
          <cell r="B3173" t="str">
            <v>北京长虹影院</v>
          </cell>
          <cell r="C3173" t="str">
            <v>北京长虹影院</v>
          </cell>
        </row>
        <row r="3174">
          <cell r="A3174" t="str">
            <v>北京影协金鸡百花影城</v>
          </cell>
          <cell r="B3174" t="str">
            <v>北京影协金鸡百花影城</v>
          </cell>
          <cell r="C3174" t="str">
            <v>北京影协金鸡百花影城</v>
          </cell>
        </row>
        <row r="3175">
          <cell r="A3175" t="str">
            <v>北京影协金鸡百花影城</v>
          </cell>
          <cell r="B3175" t="str">
            <v>北京影协金鸡百花影城</v>
          </cell>
          <cell r="C3175" t="str">
            <v>北京影协金鸡百花影城</v>
          </cell>
        </row>
        <row r="3176">
          <cell r="A3176" t="str">
            <v>北京影协金鸡百花影城</v>
          </cell>
          <cell r="B3176" t="str">
            <v>北京影协金鸡百花影城</v>
          </cell>
          <cell r="C3176" t="str">
            <v>北京影协金鸡百花影城</v>
          </cell>
        </row>
        <row r="3177">
          <cell r="A3177" t="str">
            <v>北京影协金鸡百花影城</v>
          </cell>
          <cell r="B3177" t="str">
            <v>北京影协金鸡百花影城</v>
          </cell>
          <cell r="C3177" t="str">
            <v>北京影协金鸡百花影城</v>
          </cell>
        </row>
        <row r="3178">
          <cell r="A3178" t="str">
            <v>北京影协金鸡百花影城</v>
          </cell>
          <cell r="B3178" t="str">
            <v>北京影协金鸡百花影城</v>
          </cell>
          <cell r="C3178" t="str">
            <v>北京影协金鸡百花影城</v>
          </cell>
        </row>
        <row r="3179">
          <cell r="A3179" t="str">
            <v>北京影协金鸡百花影城</v>
          </cell>
          <cell r="B3179" t="str">
            <v>北京影协金鸡百花影城</v>
          </cell>
          <cell r="C3179" t="str">
            <v>北京影协金鸡百花影城</v>
          </cell>
        </row>
        <row r="3180">
          <cell r="A3180" t="str">
            <v>北京影协金鸡百花影城</v>
          </cell>
          <cell r="B3180" t="str">
            <v>北京影协金鸡百花影城</v>
          </cell>
          <cell r="C3180" t="str">
            <v>北京影协金鸡百花影城</v>
          </cell>
        </row>
        <row r="3181">
          <cell r="A3181" t="str">
            <v>北京星美国际影城(世界城店)</v>
          </cell>
          <cell r="B3181" t="str">
            <v>北京星美国际影城(世界城店)</v>
          </cell>
          <cell r="C3181" t="str">
            <v>北京星美国际影城(世界城店)</v>
          </cell>
        </row>
        <row r="3182">
          <cell r="A3182" t="str">
            <v>北京星美国际影城(世界城店)</v>
          </cell>
          <cell r="B3182" t="str">
            <v>北京星美国际影城(世界城店)</v>
          </cell>
          <cell r="C3182" t="str">
            <v>北京星美国际影城(世界城店)</v>
          </cell>
        </row>
        <row r="3183">
          <cell r="A3183" t="str">
            <v>北京星美国际影城(世界城店)</v>
          </cell>
          <cell r="B3183" t="str">
            <v>北京星美国际影城(世界城店)</v>
          </cell>
          <cell r="C3183" t="str">
            <v>北京星美国际影城(世界城店)</v>
          </cell>
        </row>
        <row r="3184">
          <cell r="A3184" t="str">
            <v>北京星美国际影城(世界城店)</v>
          </cell>
          <cell r="B3184" t="str">
            <v>北京星美国际影城(世界城店)</v>
          </cell>
          <cell r="C3184" t="str">
            <v>北京星美国际影城(世界城店)</v>
          </cell>
        </row>
        <row r="3185">
          <cell r="A3185" t="str">
            <v>北京星美国际影城(世界城店)</v>
          </cell>
          <cell r="B3185" t="str">
            <v>北京星美国际影城(世界城店)</v>
          </cell>
          <cell r="C3185" t="str">
            <v>北京星美国际影城(世界城店)</v>
          </cell>
        </row>
        <row r="3186">
          <cell r="A3186" t="str">
            <v>北京星美国际影城(金源店)</v>
          </cell>
          <cell r="B3186" t="str">
            <v>北京星美国际影城(金源店)</v>
          </cell>
          <cell r="C3186" t="str">
            <v>北京星美国际影城(金源店)</v>
          </cell>
        </row>
        <row r="3187">
          <cell r="A3187" t="str">
            <v>北京星美国际影城(金源店)</v>
          </cell>
          <cell r="B3187" t="str">
            <v>北京星美国际影城(金源店)</v>
          </cell>
          <cell r="C3187" t="str">
            <v>北京星美国际影城(金源店)</v>
          </cell>
        </row>
        <row r="3188">
          <cell r="A3188" t="str">
            <v>北京星美国际影城(金源店)</v>
          </cell>
          <cell r="B3188" t="str">
            <v>北京星美国际影城(金源店)</v>
          </cell>
          <cell r="C3188" t="str">
            <v>北京星美国际影城(金源店)</v>
          </cell>
        </row>
        <row r="3189">
          <cell r="A3189" t="str">
            <v>北京星美国际影城(金源店)</v>
          </cell>
          <cell r="B3189" t="str">
            <v>北京星美国际影城(金源店)</v>
          </cell>
          <cell r="C3189" t="str">
            <v>北京星美国际影城(金源店)</v>
          </cell>
        </row>
        <row r="3190">
          <cell r="A3190" t="str">
            <v>北京星美国际影城(金源店)</v>
          </cell>
          <cell r="B3190" t="str">
            <v>北京星美国际影城(金源店)</v>
          </cell>
          <cell r="C3190" t="str">
            <v>北京星美国际影城(金源店)</v>
          </cell>
        </row>
        <row r="3191">
          <cell r="A3191" t="str">
            <v>北京星美国际影城(金源店)</v>
          </cell>
          <cell r="B3191" t="str">
            <v>北京星美国际影城(金源店)</v>
          </cell>
          <cell r="C3191" t="str">
            <v>北京星美国际影城(金源店)</v>
          </cell>
        </row>
        <row r="3192">
          <cell r="A3192" t="str">
            <v>北京星美国际影城(金源店)</v>
          </cell>
          <cell r="B3192" t="str">
            <v>北京星美国际影城(金源店)</v>
          </cell>
          <cell r="C3192" t="str">
            <v>北京星美国际影城(金源店)</v>
          </cell>
        </row>
        <row r="3193">
          <cell r="A3193" t="str">
            <v>北京星美国际影城(回龙观店)</v>
          </cell>
          <cell r="B3193" t="str">
            <v>北京星美国际影城(回龙观店)</v>
          </cell>
          <cell r="C3193" t="str">
            <v>北京星美国际影城(回龙观店)</v>
          </cell>
        </row>
        <row r="3194">
          <cell r="A3194" t="str">
            <v>北京星美国际影城(回龙观店)</v>
          </cell>
          <cell r="B3194" t="str">
            <v>北京星美国际影城(回龙观店)</v>
          </cell>
          <cell r="C3194" t="str">
            <v>北京星美国际影城(回龙观店)</v>
          </cell>
        </row>
        <row r="3195">
          <cell r="A3195" t="str">
            <v>北京星美国际影城(回龙观店)</v>
          </cell>
          <cell r="B3195" t="str">
            <v>北京星美国际影城(回龙观店)</v>
          </cell>
          <cell r="C3195" t="str">
            <v>北京星美国际影城(回龙观店)</v>
          </cell>
        </row>
        <row r="3196">
          <cell r="A3196" t="str">
            <v>北京星美国际影城(回龙观店)</v>
          </cell>
          <cell r="B3196" t="str">
            <v>北京星美国际影城(回龙观店)</v>
          </cell>
          <cell r="C3196" t="str">
            <v>北京星美国际影城(回龙观店)</v>
          </cell>
        </row>
        <row r="3197">
          <cell r="A3197" t="str">
            <v>北京星美国际影城(回龙观店)</v>
          </cell>
          <cell r="B3197" t="str">
            <v>北京星美国际影城(回龙观店)</v>
          </cell>
          <cell r="C3197" t="str">
            <v>北京星美国际影城(回龙观店)</v>
          </cell>
        </row>
        <row r="3198">
          <cell r="A3198" t="str">
            <v>北京新影联阳光影城</v>
          </cell>
          <cell r="B3198" t="str">
            <v>北京新影联阳光影城</v>
          </cell>
          <cell r="C3198" t="str">
            <v>北京新影联阳光影城</v>
          </cell>
        </row>
        <row r="3199">
          <cell r="A3199" t="str">
            <v>北京新影联阳光影城</v>
          </cell>
          <cell r="B3199" t="str">
            <v>北京新影联阳光影城</v>
          </cell>
          <cell r="C3199" t="str">
            <v>北京新影联阳光影城</v>
          </cell>
        </row>
        <row r="3200">
          <cell r="A3200" t="str">
            <v>北京新影联阳光影城</v>
          </cell>
          <cell r="B3200" t="str">
            <v>北京新影联阳光影城</v>
          </cell>
          <cell r="C3200" t="str">
            <v>北京新影联阳光影城</v>
          </cell>
        </row>
        <row r="3201">
          <cell r="A3201" t="str">
            <v>北京新影联阳光影城</v>
          </cell>
          <cell r="B3201" t="str">
            <v>北京新影联阳光影城</v>
          </cell>
          <cell r="C3201" t="str">
            <v>北京新影联阳光影城</v>
          </cell>
        </row>
        <row r="3202">
          <cell r="A3202" t="str">
            <v>北京新影联阳光影城</v>
          </cell>
          <cell r="B3202" t="str">
            <v>北京新影联阳光影城</v>
          </cell>
          <cell r="C3202" t="str">
            <v>北京新影联阳光影城</v>
          </cell>
        </row>
        <row r="3203">
          <cell r="A3203" t="str">
            <v>北京新世纪影城</v>
          </cell>
          <cell r="B3203" t="str">
            <v>北京新世纪影城</v>
          </cell>
          <cell r="C3203" t="str">
            <v>北京新世纪影城</v>
          </cell>
        </row>
        <row r="3204">
          <cell r="A3204" t="str">
            <v>北京新世纪影城</v>
          </cell>
          <cell r="B3204" t="str">
            <v>北京新世纪影城</v>
          </cell>
          <cell r="C3204" t="str">
            <v>北京新世纪影城</v>
          </cell>
        </row>
        <row r="3205">
          <cell r="A3205" t="str">
            <v>北京新世纪影城</v>
          </cell>
          <cell r="B3205" t="str">
            <v>北京新世纪影城</v>
          </cell>
          <cell r="C3205" t="str">
            <v>北京新世纪影城</v>
          </cell>
        </row>
        <row r="3206">
          <cell r="A3206" t="str">
            <v>北京新世纪影城</v>
          </cell>
          <cell r="B3206" t="str">
            <v>北京新世纪影城</v>
          </cell>
          <cell r="C3206" t="str">
            <v>北京新世纪影城</v>
          </cell>
        </row>
        <row r="3207">
          <cell r="A3207" t="str">
            <v>北京新世纪影城</v>
          </cell>
          <cell r="B3207" t="str">
            <v>北京新世纪影城</v>
          </cell>
          <cell r="C3207" t="str">
            <v>北京新世纪影城</v>
          </cell>
        </row>
        <row r="3208">
          <cell r="A3208" t="str">
            <v>北京新世纪影城</v>
          </cell>
          <cell r="B3208" t="str">
            <v>北京新世纪影城</v>
          </cell>
          <cell r="C3208" t="str">
            <v>北京新世纪影城</v>
          </cell>
        </row>
        <row r="3209">
          <cell r="A3209" t="str">
            <v>北京新世纪影城</v>
          </cell>
          <cell r="B3209" t="str">
            <v>北京新世纪影城</v>
          </cell>
          <cell r="C3209" t="str">
            <v>北京新世纪影城</v>
          </cell>
        </row>
        <row r="3210">
          <cell r="A3210" t="str">
            <v>北京新街口影院</v>
          </cell>
          <cell r="B3210" t="str">
            <v>北京新街口影院</v>
          </cell>
          <cell r="C3210" t="str">
            <v>北京新街口影院</v>
          </cell>
        </row>
        <row r="3211">
          <cell r="A3211" t="str">
            <v>北京新华国际影城(良乡店)</v>
          </cell>
          <cell r="B3211" t="str">
            <v>北京新华国际影城(良乡店)</v>
          </cell>
          <cell r="C3211" t="str">
            <v>北京新华国际影城(良乡店)</v>
          </cell>
        </row>
        <row r="3212">
          <cell r="A3212" t="str">
            <v>北京新东安影城</v>
          </cell>
          <cell r="B3212" t="str">
            <v>北京新东安影城</v>
          </cell>
          <cell r="C3212" t="str">
            <v>北京新东安影城</v>
          </cell>
        </row>
        <row r="3213">
          <cell r="A3213" t="str">
            <v>北京新东安影城</v>
          </cell>
          <cell r="B3213" t="str">
            <v>北京新东安影城</v>
          </cell>
          <cell r="C3213" t="str">
            <v>北京新东安影城</v>
          </cell>
        </row>
        <row r="3214">
          <cell r="A3214" t="str">
            <v>北京新东安影城</v>
          </cell>
          <cell r="B3214" t="str">
            <v>北京新东安影城</v>
          </cell>
          <cell r="C3214" t="str">
            <v>北京新东安影城</v>
          </cell>
        </row>
        <row r="3215">
          <cell r="A3215" t="str">
            <v>北京新东安影城</v>
          </cell>
          <cell r="B3215" t="str">
            <v>北京新东安影城</v>
          </cell>
          <cell r="C3215" t="str">
            <v>北京新东安影城</v>
          </cell>
        </row>
        <row r="3216">
          <cell r="A3216" t="str">
            <v>北京新东安影城</v>
          </cell>
          <cell r="B3216" t="str">
            <v>北京新东安影城</v>
          </cell>
          <cell r="C3216" t="str">
            <v>北京新东安影城</v>
          </cell>
        </row>
        <row r="3217">
          <cell r="A3217" t="str">
            <v>北京新东安影城</v>
          </cell>
          <cell r="B3217" t="str">
            <v>北京新东安影城</v>
          </cell>
          <cell r="C3217" t="str">
            <v>北京新东安影城</v>
          </cell>
        </row>
        <row r="3218">
          <cell r="A3218" t="str">
            <v>北京新东安影城</v>
          </cell>
          <cell r="B3218" t="str">
            <v>北京新东安影城</v>
          </cell>
          <cell r="C3218" t="str">
            <v>北京新东安影城</v>
          </cell>
        </row>
        <row r="3219">
          <cell r="A3219" t="str">
            <v>北京五道口工人俱乐部</v>
          </cell>
          <cell r="B3219" t="str">
            <v>北京五道口工人俱乐部</v>
          </cell>
          <cell r="C3219" t="str">
            <v>北京五道口工人俱乐部</v>
          </cell>
        </row>
        <row r="3220">
          <cell r="A3220" t="str">
            <v>北京五道口工人俱乐部</v>
          </cell>
          <cell r="B3220" t="str">
            <v>北京五道口工人俱乐部</v>
          </cell>
          <cell r="C3220" t="str">
            <v>北京五道口工人俱乐部</v>
          </cell>
        </row>
        <row r="3221">
          <cell r="A3221" t="str">
            <v>北京五道口工人俱乐部</v>
          </cell>
          <cell r="B3221" t="str">
            <v>北京五道口工人俱乐部</v>
          </cell>
          <cell r="C3221" t="str">
            <v>北京五道口工人俱乐部</v>
          </cell>
        </row>
        <row r="3222">
          <cell r="A3222" t="str">
            <v>北京五道口工人俱乐部</v>
          </cell>
          <cell r="B3222" t="str">
            <v>北京五道口工人俱乐部</v>
          </cell>
          <cell r="C3222" t="str">
            <v>北京五道口工人俱乐部</v>
          </cell>
        </row>
        <row r="3223">
          <cell r="A3223" t="str">
            <v>北京万国城百老汇电影院</v>
          </cell>
          <cell r="B3223" t="str">
            <v>北京万国城百老汇电影院</v>
          </cell>
          <cell r="C3223" t="str">
            <v>北京万国城百老汇电影院</v>
          </cell>
        </row>
        <row r="3224">
          <cell r="A3224" t="str">
            <v>北京万达国际影城(望京店)</v>
          </cell>
          <cell r="B3224" t="str">
            <v>北京万达电影城(望京店)</v>
          </cell>
          <cell r="C3224" t="str">
            <v>北京万达电影城(望京店)</v>
          </cell>
        </row>
        <row r="3225">
          <cell r="A3225" t="str">
            <v>北京万达国际影城(石景山店)</v>
          </cell>
          <cell r="B3225" t="str">
            <v>北京万达电影城(石景山店)</v>
          </cell>
          <cell r="C3225" t="str">
            <v>北京万达电影城(石景山店)</v>
          </cell>
        </row>
        <row r="3226">
          <cell r="A3226" t="str">
            <v>北京万达国际影城(石景山店)</v>
          </cell>
          <cell r="B3226" t="str">
            <v>北京万达电影城(石景山店)</v>
          </cell>
          <cell r="C3226" t="str">
            <v>北京万达电影城(石景山店)</v>
          </cell>
        </row>
        <row r="3227">
          <cell r="A3227" t="str">
            <v>北京万达国际影城(石景山店)</v>
          </cell>
          <cell r="B3227" t="str">
            <v>北京万达电影城(石景山店)</v>
          </cell>
          <cell r="C3227" t="str">
            <v>北京万达电影城(石景山店)</v>
          </cell>
        </row>
        <row r="3228">
          <cell r="A3228" t="str">
            <v>北京万达国际影城(石景山店)</v>
          </cell>
          <cell r="B3228" t="str">
            <v>北京万达电影城(石景山店)</v>
          </cell>
          <cell r="C3228" t="str">
            <v>北京万达电影城(石景山店)</v>
          </cell>
        </row>
        <row r="3229">
          <cell r="A3229" t="str">
            <v>北京万达国际影城(石景山店)</v>
          </cell>
          <cell r="B3229" t="str">
            <v>北京万达电影城(石景山店)</v>
          </cell>
          <cell r="C3229" t="str">
            <v>北京万达电影城(石景山店)</v>
          </cell>
        </row>
        <row r="3230">
          <cell r="A3230" t="str">
            <v>北京万达国际影城(石景山店)</v>
          </cell>
          <cell r="B3230" t="str">
            <v>北京万达电影城(石景山店)</v>
          </cell>
          <cell r="C3230" t="str">
            <v>北京万达电影城(石景山店)</v>
          </cell>
        </row>
        <row r="3231">
          <cell r="A3231" t="str">
            <v>北京万达国际影城(石景山店)</v>
          </cell>
          <cell r="B3231" t="str">
            <v>北京万达电影城(石景山店)</v>
          </cell>
          <cell r="C3231" t="str">
            <v>北京万达电影城(石景山店)</v>
          </cell>
        </row>
        <row r="3232">
          <cell r="A3232" t="str">
            <v>北京万达国际影城(龙德店)</v>
          </cell>
          <cell r="B3232" t="str">
            <v>北京万达电影城(龙德店)</v>
          </cell>
          <cell r="C3232" t="str">
            <v>北京万达电影城(龙德店)</v>
          </cell>
        </row>
        <row r="3233">
          <cell r="A3233" t="str">
            <v>北京万达国际影城(龙德店)</v>
          </cell>
          <cell r="B3233" t="str">
            <v>北京万达电影城(龙德店)</v>
          </cell>
          <cell r="C3233" t="str">
            <v>北京万达电影城(龙德店)</v>
          </cell>
        </row>
        <row r="3234">
          <cell r="A3234" t="str">
            <v>北京万达国际影城(龙德店)</v>
          </cell>
          <cell r="B3234" t="str">
            <v>北京万达电影城(龙德店)</v>
          </cell>
          <cell r="C3234" t="str">
            <v>北京万达电影城(龙德店)</v>
          </cell>
        </row>
        <row r="3235">
          <cell r="A3235" t="str">
            <v>北京万达国际影城(龙德店)</v>
          </cell>
          <cell r="B3235" t="str">
            <v>北京万达电影城(龙德店)</v>
          </cell>
          <cell r="C3235" t="str">
            <v>北京万达电影城(龙德店)</v>
          </cell>
        </row>
        <row r="3236">
          <cell r="A3236" t="str">
            <v>北京万达国际影城(龙德店)</v>
          </cell>
          <cell r="B3236" t="str">
            <v>北京万达电影城(龙德店)</v>
          </cell>
          <cell r="C3236" t="str">
            <v>北京万达电影城(龙德店)</v>
          </cell>
        </row>
        <row r="3237">
          <cell r="A3237" t="str">
            <v>北京万达国际影城(龙德店)</v>
          </cell>
          <cell r="B3237" t="str">
            <v>北京万达电影城(龙德店)</v>
          </cell>
          <cell r="C3237" t="str">
            <v>北京万达电影城(龙德店)</v>
          </cell>
        </row>
        <row r="3238">
          <cell r="A3238" t="str">
            <v>北京万达国际影城(龙德店)</v>
          </cell>
          <cell r="B3238" t="str">
            <v>北京万达电影城(龙德店)</v>
          </cell>
          <cell r="C3238" t="str">
            <v>北京万达电影城(龙德店)</v>
          </cell>
        </row>
        <row r="3239">
          <cell r="A3239" t="str">
            <v>北京万达国际影城(CBD店)</v>
          </cell>
          <cell r="B3239" t="str">
            <v>北京万达电影城(CBD店)</v>
          </cell>
          <cell r="C3239" t="str">
            <v>北京万达电影城(CBD店)</v>
          </cell>
        </row>
        <row r="3240">
          <cell r="A3240" t="str">
            <v>北京万达国际影城(CBD店)</v>
          </cell>
          <cell r="B3240" t="str">
            <v>北京万达电影城(CBD店)</v>
          </cell>
          <cell r="C3240" t="str">
            <v>北京万达电影城(CBD店)</v>
          </cell>
        </row>
        <row r="3241">
          <cell r="A3241" t="str">
            <v>北京万达国际影城(CBD店)</v>
          </cell>
          <cell r="B3241" t="str">
            <v>北京万达电影城(CBD店)</v>
          </cell>
          <cell r="C3241" t="str">
            <v>北京万达电影城(CBD店)</v>
          </cell>
        </row>
        <row r="3242">
          <cell r="A3242" t="str">
            <v>北京万达国际影城(CBD店)</v>
          </cell>
          <cell r="B3242" t="str">
            <v>北京万达电影城(CBD店)</v>
          </cell>
          <cell r="C3242" t="str">
            <v>北京万达电影城(CBD店)</v>
          </cell>
        </row>
        <row r="3243">
          <cell r="A3243" t="str">
            <v>北京万达国际影城(CBD店)</v>
          </cell>
          <cell r="B3243" t="str">
            <v>北京万达电影城(CBD店)</v>
          </cell>
          <cell r="C3243" t="str">
            <v>北京万达电影城(CBD店)</v>
          </cell>
        </row>
        <row r="3244">
          <cell r="A3244" t="str">
            <v>北京万达国际影城(CBD店)</v>
          </cell>
          <cell r="B3244" t="str">
            <v>北京万达电影城(CBD店)</v>
          </cell>
          <cell r="C3244" t="str">
            <v>北京万达电影城(CBD店)</v>
          </cell>
        </row>
        <row r="3245">
          <cell r="A3245" t="str">
            <v>北京万达国际影城(CBD店)</v>
          </cell>
          <cell r="B3245" t="str">
            <v>北京万达电影城(CBD店)</v>
          </cell>
          <cell r="C3245" t="str">
            <v>北京万达电影城(CBD店)</v>
          </cell>
        </row>
        <row r="3246">
          <cell r="A3246" t="str">
            <v>北京搜秀影城</v>
          </cell>
          <cell r="B3246" t="str">
            <v>北京搜秀影城</v>
          </cell>
          <cell r="C3246" t="str">
            <v>北京搜秀影城</v>
          </cell>
        </row>
        <row r="3247">
          <cell r="A3247" t="str">
            <v>北京搜秀影城</v>
          </cell>
          <cell r="B3247" t="str">
            <v>北京搜秀影城</v>
          </cell>
          <cell r="C3247" t="str">
            <v>北京搜秀影城</v>
          </cell>
        </row>
        <row r="3248">
          <cell r="A3248" t="str">
            <v>北京搜秀影城</v>
          </cell>
          <cell r="B3248" t="str">
            <v>北京搜秀影城</v>
          </cell>
          <cell r="C3248" t="str">
            <v>北京搜秀影城</v>
          </cell>
        </row>
        <row r="3249">
          <cell r="A3249" t="str">
            <v>北京搜秀影城</v>
          </cell>
          <cell r="B3249" t="str">
            <v>北京搜秀影城</v>
          </cell>
          <cell r="C3249" t="str">
            <v>北京搜秀影城</v>
          </cell>
        </row>
        <row r="3250">
          <cell r="A3250" t="str">
            <v>北京搜秀影城</v>
          </cell>
          <cell r="B3250" t="str">
            <v>北京搜秀影城</v>
          </cell>
          <cell r="C3250" t="str">
            <v>北京搜秀影城</v>
          </cell>
        </row>
        <row r="3251">
          <cell r="A3251" t="str">
            <v>北京搜秀影城</v>
          </cell>
          <cell r="B3251" t="str">
            <v>北京搜秀影城</v>
          </cell>
          <cell r="C3251" t="str">
            <v>北京搜秀影城</v>
          </cell>
        </row>
        <row r="3252">
          <cell r="A3252" t="str">
            <v>北京首都时代影院</v>
          </cell>
          <cell r="B3252" t="str">
            <v>北京首都时代影院</v>
          </cell>
          <cell r="C3252" t="str">
            <v>北京首都时代影院</v>
          </cell>
        </row>
        <row r="3253">
          <cell r="A3253" t="str">
            <v>北京首都时代影院</v>
          </cell>
          <cell r="B3253" t="str">
            <v>北京首都时代影院</v>
          </cell>
          <cell r="C3253" t="str">
            <v>北京首都时代影院</v>
          </cell>
        </row>
        <row r="3254">
          <cell r="A3254" t="str">
            <v>北京首都时代影院</v>
          </cell>
          <cell r="B3254" t="str">
            <v>北京首都时代影院</v>
          </cell>
          <cell r="C3254" t="str">
            <v>北京首都时代影院</v>
          </cell>
        </row>
        <row r="3255">
          <cell r="A3255" t="str">
            <v>北京首都时代影院</v>
          </cell>
          <cell r="B3255" t="str">
            <v>北京首都时代影院</v>
          </cell>
          <cell r="C3255" t="str">
            <v>北京首都时代影院</v>
          </cell>
        </row>
        <row r="3256">
          <cell r="A3256" t="str">
            <v>北京首都时代影院</v>
          </cell>
          <cell r="B3256" t="str">
            <v>北京首都时代影院</v>
          </cell>
          <cell r="C3256" t="str">
            <v>北京首都时代影院</v>
          </cell>
        </row>
        <row r="3257">
          <cell r="A3257" t="str">
            <v>北京首都时代影院</v>
          </cell>
          <cell r="B3257" t="str">
            <v>北京首都时代影院</v>
          </cell>
          <cell r="C3257" t="str">
            <v>北京首都时代影院</v>
          </cell>
        </row>
        <row r="3258">
          <cell r="A3258" t="str">
            <v>北京首都时代影院</v>
          </cell>
          <cell r="B3258" t="str">
            <v>北京首都时代影院</v>
          </cell>
          <cell r="C3258" t="str">
            <v>北京首都时代影院</v>
          </cell>
        </row>
        <row r="3259">
          <cell r="A3259" t="str">
            <v>北京市门头沟影剧院</v>
          </cell>
          <cell r="B3259" t="str">
            <v>北京市门头沟影剧院</v>
          </cell>
          <cell r="C3259" t="str">
            <v>北京市门头沟影剧院</v>
          </cell>
        </row>
        <row r="3260">
          <cell r="A3260" t="str">
            <v>北京市东城区东四工人文化宫</v>
          </cell>
          <cell r="B3260" t="str">
            <v>北京市东城区东四工人文化宫</v>
          </cell>
          <cell r="C3260" t="str">
            <v>北京市东城区东四工人文化宫</v>
          </cell>
        </row>
        <row r="3261">
          <cell r="A3261" t="str">
            <v>北京世纪东都国际影城</v>
          </cell>
          <cell r="B3261" t="str">
            <v>北京世纪东都国际影城</v>
          </cell>
          <cell r="C3261" t="str">
            <v>北京世纪东都国际影城</v>
          </cell>
        </row>
        <row r="3262">
          <cell r="A3262" t="str">
            <v>北京世纪东都国际影城</v>
          </cell>
          <cell r="B3262" t="str">
            <v>北京世纪东都国际影城</v>
          </cell>
          <cell r="C3262" t="str">
            <v>北京世纪东都国际影城</v>
          </cell>
        </row>
        <row r="3263">
          <cell r="A3263" t="str">
            <v>北京世纪东都国际影城</v>
          </cell>
          <cell r="B3263" t="str">
            <v>北京世纪东都国际影城</v>
          </cell>
          <cell r="C3263" t="str">
            <v>北京世纪东都国际影城</v>
          </cell>
        </row>
        <row r="3264">
          <cell r="A3264" t="str">
            <v>北京世纪东都国际影城</v>
          </cell>
          <cell r="B3264" t="str">
            <v>北京世纪东都国际影城</v>
          </cell>
          <cell r="C3264" t="str">
            <v>北京世纪东都国际影城</v>
          </cell>
        </row>
        <row r="3265">
          <cell r="A3265" t="str">
            <v>北京青年宫影城</v>
          </cell>
          <cell r="B3265" t="str">
            <v>北京青年宫影城</v>
          </cell>
          <cell r="C3265" t="str">
            <v>北京青年宫影城</v>
          </cell>
        </row>
        <row r="3266">
          <cell r="A3266" t="str">
            <v>北京青年宫影城</v>
          </cell>
          <cell r="B3266" t="str">
            <v>北京青年宫影城</v>
          </cell>
          <cell r="C3266" t="str">
            <v>北京青年宫影城</v>
          </cell>
        </row>
        <row r="3267">
          <cell r="A3267" t="str">
            <v>北京青年宫影城</v>
          </cell>
          <cell r="B3267" t="str">
            <v>北京青年宫影城</v>
          </cell>
          <cell r="C3267" t="str">
            <v>北京青年宫影城</v>
          </cell>
        </row>
        <row r="3268">
          <cell r="A3268" t="str">
            <v>北京青年宫影城</v>
          </cell>
          <cell r="B3268" t="str">
            <v>北京青年宫影城</v>
          </cell>
          <cell r="C3268" t="str">
            <v>北京青年宫影城</v>
          </cell>
        </row>
        <row r="3269">
          <cell r="A3269" t="str">
            <v>北京美嘉欢乐影城(中关村)</v>
          </cell>
          <cell r="B3269" t="str">
            <v>北京美嘉欢乐影城(中关村)</v>
          </cell>
          <cell r="C3269" t="str">
            <v>北京美嘉欢乐影城(中关村)</v>
          </cell>
        </row>
        <row r="3270">
          <cell r="A3270" t="str">
            <v>北京美嘉欢乐影城(中关村)</v>
          </cell>
          <cell r="B3270" t="str">
            <v>北京美嘉欢乐影城(中关村)</v>
          </cell>
          <cell r="C3270" t="str">
            <v>北京美嘉欢乐影城(中关村)</v>
          </cell>
        </row>
        <row r="3271">
          <cell r="A3271" t="str">
            <v>北京美嘉欢乐影城(中关村)</v>
          </cell>
          <cell r="B3271" t="str">
            <v>北京美嘉欢乐影城(中关村)</v>
          </cell>
          <cell r="C3271" t="str">
            <v>北京美嘉欢乐影城(中关村)</v>
          </cell>
        </row>
        <row r="3272">
          <cell r="A3272" t="str">
            <v>北京美嘉欢乐影城(中关村)</v>
          </cell>
          <cell r="B3272" t="str">
            <v>北京美嘉欢乐影城(中关村)</v>
          </cell>
          <cell r="C3272" t="str">
            <v>北京美嘉欢乐影城(中关村)</v>
          </cell>
        </row>
        <row r="3273">
          <cell r="A3273" t="str">
            <v>北京美嘉欢乐影城(中关村)</v>
          </cell>
          <cell r="B3273" t="str">
            <v>北京美嘉欢乐影城(中关村)</v>
          </cell>
          <cell r="C3273" t="str">
            <v>北京美嘉欢乐影城(中关村)</v>
          </cell>
        </row>
        <row r="3274">
          <cell r="A3274" t="str">
            <v>北京美嘉欢乐影城(中关村)</v>
          </cell>
          <cell r="B3274" t="str">
            <v>北京美嘉欢乐影城(中关村)</v>
          </cell>
          <cell r="C3274" t="str">
            <v>北京美嘉欢乐影城(中关村)</v>
          </cell>
        </row>
        <row r="3275">
          <cell r="A3275" t="str">
            <v>北京美嘉欢乐影城(中关村)</v>
          </cell>
          <cell r="B3275" t="str">
            <v>北京美嘉欢乐影城(中关村)</v>
          </cell>
          <cell r="C3275" t="str">
            <v>北京美嘉欢乐影城(中关村)</v>
          </cell>
        </row>
        <row r="3276">
          <cell r="A3276" t="str">
            <v>北京剧院</v>
          </cell>
          <cell r="B3276" t="str">
            <v>北京剧院</v>
          </cell>
          <cell r="C3276" t="str">
            <v>北京剧院</v>
          </cell>
        </row>
        <row r="3277">
          <cell r="A3277" t="str">
            <v>北京劲松影院</v>
          </cell>
          <cell r="B3277" t="str">
            <v>北京劲松影院</v>
          </cell>
          <cell r="C3277" t="str">
            <v>北京劲松影院</v>
          </cell>
        </row>
        <row r="3278">
          <cell r="A3278" t="str">
            <v>北京劲松影院</v>
          </cell>
          <cell r="B3278" t="str">
            <v>北京劲松影院</v>
          </cell>
          <cell r="C3278" t="str">
            <v>北京劲松影院</v>
          </cell>
        </row>
        <row r="3279">
          <cell r="A3279" t="str">
            <v>北京金逸国际影城(新都店)</v>
          </cell>
          <cell r="B3279" t="str">
            <v>北京金逸国际影城(新都店)</v>
          </cell>
          <cell r="C3279" t="str">
            <v>北京金逸国际影城(新都店)</v>
          </cell>
        </row>
        <row r="3280">
          <cell r="A3280" t="str">
            <v>北京金逸国际影城(朝阳大悦城店)</v>
          </cell>
          <cell r="B3280" t="str">
            <v>北京金逸国际影城(朝阳大悦城店)</v>
          </cell>
          <cell r="C3280" t="str">
            <v>北京金逸国际影城(朝阳大悦城店)</v>
          </cell>
        </row>
        <row r="3281">
          <cell r="A3281" t="str">
            <v>北京金逸国际影城(朝阳大悦城店)</v>
          </cell>
          <cell r="B3281" t="str">
            <v>北京金逸国际影城(朝阳大悦城店)</v>
          </cell>
          <cell r="C3281" t="str">
            <v>北京金逸国际影城(朝阳大悦城店)</v>
          </cell>
        </row>
        <row r="3282">
          <cell r="A3282" t="str">
            <v>北京金逸国际影城(朝阳大悦城店)</v>
          </cell>
          <cell r="B3282" t="str">
            <v>北京金逸国际影城(朝阳大悦城店)</v>
          </cell>
          <cell r="C3282" t="str">
            <v>北京金逸国际影城(朝阳大悦城店)</v>
          </cell>
        </row>
        <row r="3283">
          <cell r="A3283" t="str">
            <v>北京金逸国际影城</v>
          </cell>
          <cell r="B3283" t="str">
            <v>北京金逸国际影城</v>
          </cell>
          <cell r="C3283" t="str">
            <v>北京金逸国际影城</v>
          </cell>
        </row>
        <row r="3284">
          <cell r="A3284" t="str">
            <v>北京金逸国际影城</v>
          </cell>
          <cell r="B3284" t="str">
            <v>北京金逸国际影城</v>
          </cell>
          <cell r="C3284" t="str">
            <v>北京金逸国际影城</v>
          </cell>
        </row>
        <row r="3285">
          <cell r="A3285" t="str">
            <v>北京金逸国际影城</v>
          </cell>
          <cell r="B3285" t="str">
            <v>北京金逸国际影城</v>
          </cell>
          <cell r="C3285" t="str">
            <v>北京金逸国际影城</v>
          </cell>
        </row>
        <row r="3286">
          <cell r="A3286" t="str">
            <v>北京金逸国际影城</v>
          </cell>
          <cell r="B3286" t="str">
            <v>北京金逸国际影城</v>
          </cell>
          <cell r="C3286" t="str">
            <v>北京金逸国际影城</v>
          </cell>
        </row>
        <row r="3287">
          <cell r="A3287" t="str">
            <v>北京金逸国际影城</v>
          </cell>
          <cell r="B3287" t="str">
            <v>北京金逸国际影城</v>
          </cell>
          <cell r="C3287" t="str">
            <v>北京金逸国际影城</v>
          </cell>
        </row>
        <row r="3288">
          <cell r="A3288" t="str">
            <v>北京金逸国际影城</v>
          </cell>
          <cell r="B3288" t="str">
            <v>北京金逸国际影城</v>
          </cell>
          <cell r="C3288" t="str">
            <v>北京金逸国际影城</v>
          </cell>
        </row>
        <row r="3289">
          <cell r="A3289" t="str">
            <v>北京金逸国际影城</v>
          </cell>
          <cell r="B3289" t="str">
            <v>北京金逸国际影城</v>
          </cell>
          <cell r="C3289" t="str">
            <v>北京金逸国际影城</v>
          </cell>
        </row>
        <row r="3290">
          <cell r="A3290" t="str">
            <v>北京今典苹果派影院</v>
          </cell>
          <cell r="B3290" t="str">
            <v>北京今典苹果派影院</v>
          </cell>
          <cell r="C3290" t="str">
            <v>北京今典苹果派影院</v>
          </cell>
        </row>
        <row r="3291">
          <cell r="A3291" t="str">
            <v>北京嘉华国际影城</v>
          </cell>
          <cell r="B3291" t="str">
            <v>北京嘉华国际影城</v>
          </cell>
          <cell r="C3291" t="str">
            <v>北京嘉华国际影城</v>
          </cell>
        </row>
        <row r="3292">
          <cell r="A3292" t="str">
            <v>北京嘉华国际影城</v>
          </cell>
          <cell r="B3292" t="str">
            <v>北京嘉华国际影城</v>
          </cell>
          <cell r="C3292" t="str">
            <v>北京嘉华国际影城</v>
          </cell>
        </row>
        <row r="3293">
          <cell r="A3293" t="str">
            <v>北京嘉华国际影城</v>
          </cell>
          <cell r="B3293" t="str">
            <v>北京嘉华国际影城</v>
          </cell>
          <cell r="C3293" t="str">
            <v>北京嘉华国际影城</v>
          </cell>
        </row>
        <row r="3294">
          <cell r="A3294" t="str">
            <v>北京嘉华国际影城</v>
          </cell>
          <cell r="B3294" t="str">
            <v>北京嘉华国际影城</v>
          </cell>
          <cell r="C3294" t="str">
            <v>北京嘉华国际影城</v>
          </cell>
        </row>
        <row r="3295">
          <cell r="A3295" t="str">
            <v>北京嘉华国际影城</v>
          </cell>
          <cell r="B3295" t="str">
            <v>北京嘉华国际影城</v>
          </cell>
          <cell r="C3295" t="str">
            <v>北京嘉华国际影城</v>
          </cell>
        </row>
        <row r="3296">
          <cell r="A3296" t="str">
            <v>北京嘉华国际影城</v>
          </cell>
          <cell r="B3296" t="str">
            <v>北京嘉华国际影城</v>
          </cell>
          <cell r="C3296" t="str">
            <v>北京嘉华国际影城</v>
          </cell>
        </row>
        <row r="3297">
          <cell r="A3297" t="str">
            <v>北京嘉禾影城(万柳店)</v>
          </cell>
          <cell r="B3297" t="str">
            <v>北京嘉禾影城(万柳店)</v>
          </cell>
          <cell r="C3297" t="str">
            <v>北京嘉禾影城(万柳店)</v>
          </cell>
        </row>
        <row r="3298">
          <cell r="A3298" t="str">
            <v>嘉禾影城(上地美麟店)</v>
          </cell>
          <cell r="B3298" t="str">
            <v>嘉禾影城(上地美麟店)</v>
          </cell>
          <cell r="C3298" t="str">
            <v>北京嘉禾影城(上地美麟店)</v>
          </cell>
        </row>
        <row r="3299">
          <cell r="A3299" t="str">
            <v>嘉禾影城(上地美麟店)</v>
          </cell>
          <cell r="B3299" t="str">
            <v>嘉禾影城(上地美麟店)</v>
          </cell>
          <cell r="C3299" t="str">
            <v>北京嘉禾影城(上地美麟店)</v>
          </cell>
        </row>
        <row r="3300">
          <cell r="A3300" t="str">
            <v>嘉禾影城(上地美麟店)</v>
          </cell>
          <cell r="B3300" t="str">
            <v>嘉禾影城(上地美麟店)</v>
          </cell>
          <cell r="C3300" t="str">
            <v>北京嘉禾影城(上地美麟店)</v>
          </cell>
        </row>
        <row r="3301">
          <cell r="A3301" t="str">
            <v>嘉禾影城(上地美麟店)</v>
          </cell>
          <cell r="B3301" t="str">
            <v>嘉禾影城(上地美麟店)</v>
          </cell>
          <cell r="C3301" t="str">
            <v>北京嘉禾影城(上地美麟店)</v>
          </cell>
        </row>
        <row r="3302">
          <cell r="A3302" t="str">
            <v>嘉禾影城(上地美麟店)</v>
          </cell>
          <cell r="B3302" t="str">
            <v>嘉禾影城(上地美麟店)</v>
          </cell>
          <cell r="C3302" t="str">
            <v>北京嘉禾影城(上地美麟店)</v>
          </cell>
        </row>
        <row r="3303">
          <cell r="A3303" t="str">
            <v>北京华影天映传奇时代影城</v>
          </cell>
          <cell r="B3303" t="str">
            <v>北京华影天映传奇时代影城</v>
          </cell>
          <cell r="C3303" t="str">
            <v>北京华影天映传奇时代影城</v>
          </cell>
        </row>
        <row r="3304">
          <cell r="A3304" t="str">
            <v>北京华影天映传奇时代影城</v>
          </cell>
          <cell r="B3304" t="str">
            <v>北京华影天映传奇时代影城</v>
          </cell>
          <cell r="C3304" t="str">
            <v>北京华影天映传奇时代影城</v>
          </cell>
        </row>
        <row r="3305">
          <cell r="A3305" t="str">
            <v>北京华影天映传奇时代影城</v>
          </cell>
          <cell r="B3305" t="str">
            <v>北京华影天映传奇时代影城</v>
          </cell>
          <cell r="C3305" t="str">
            <v>北京华影天映传奇时代影城</v>
          </cell>
        </row>
        <row r="3306">
          <cell r="A3306" t="str">
            <v>北京华影天映传奇时代影城</v>
          </cell>
          <cell r="B3306" t="str">
            <v>北京华影天映传奇时代影城</v>
          </cell>
          <cell r="C3306" t="str">
            <v>北京华影天映传奇时代影城</v>
          </cell>
        </row>
        <row r="3307">
          <cell r="A3307" t="str">
            <v>北京华影天映传奇时代影城</v>
          </cell>
          <cell r="B3307" t="str">
            <v>北京华影天映传奇时代影城</v>
          </cell>
          <cell r="C3307" t="str">
            <v>北京华影天映传奇时代影城</v>
          </cell>
        </row>
        <row r="3308">
          <cell r="A3308" t="str">
            <v>北京华影天映传奇时代影城</v>
          </cell>
          <cell r="B3308" t="str">
            <v>北京华影天映传奇时代影城</v>
          </cell>
          <cell r="C3308" t="str">
            <v>北京华影天映传奇时代影城</v>
          </cell>
        </row>
        <row r="3309">
          <cell r="A3309" t="str">
            <v>北京华影天映传奇时代影城</v>
          </cell>
          <cell r="B3309" t="str">
            <v>北京华影天映传奇时代影城</v>
          </cell>
          <cell r="C3309" t="str">
            <v>北京华影天映传奇时代影城</v>
          </cell>
        </row>
        <row r="3310">
          <cell r="A3310" t="str">
            <v>北京花市百老汇影院</v>
          </cell>
          <cell r="B3310" t="str">
            <v>北京花市百老汇影院</v>
          </cell>
          <cell r="C3310" t="str">
            <v>北京花市百老汇影院</v>
          </cell>
        </row>
        <row r="3311">
          <cell r="A3311" t="str">
            <v>北京花市百老汇影院</v>
          </cell>
          <cell r="B3311" t="str">
            <v>北京花市百老汇影院</v>
          </cell>
          <cell r="C3311" t="str">
            <v>北京花市百老汇影院</v>
          </cell>
        </row>
        <row r="3312">
          <cell r="A3312" t="str">
            <v>北京花市百老汇影院</v>
          </cell>
          <cell r="B3312" t="str">
            <v>北京花市百老汇影院</v>
          </cell>
          <cell r="C3312" t="str">
            <v>北京花市百老汇影院</v>
          </cell>
        </row>
        <row r="3313">
          <cell r="A3313" t="str">
            <v>北京花市百老汇影院</v>
          </cell>
          <cell r="B3313" t="str">
            <v>北京花市百老汇影院</v>
          </cell>
          <cell r="C3313" t="str">
            <v>北京花市百老汇影院</v>
          </cell>
        </row>
        <row r="3314">
          <cell r="A3314" t="str">
            <v>北京花市百老汇影院</v>
          </cell>
          <cell r="B3314" t="str">
            <v>北京花市百老汇影院</v>
          </cell>
          <cell r="C3314" t="str">
            <v>北京花市百老汇影院</v>
          </cell>
        </row>
        <row r="3315">
          <cell r="A3315" t="str">
            <v>北京花市百老汇影院</v>
          </cell>
          <cell r="B3315" t="str">
            <v>北京花市百老汇影院</v>
          </cell>
          <cell r="C3315" t="str">
            <v>北京花市百老汇影院</v>
          </cell>
        </row>
        <row r="3316">
          <cell r="A3316" t="str">
            <v>北京花市百老汇影院</v>
          </cell>
          <cell r="B3316" t="str">
            <v>北京花市百老汇影院</v>
          </cell>
          <cell r="C3316" t="str">
            <v>北京花市百老汇影院</v>
          </cell>
        </row>
        <row r="3317">
          <cell r="A3317" t="str">
            <v>北京红楼影院</v>
          </cell>
          <cell r="B3317" t="str">
            <v>北京红楼影院</v>
          </cell>
          <cell r="C3317" t="str">
            <v>北京红楼影院</v>
          </cell>
        </row>
        <row r="3318">
          <cell r="A3318" t="str">
            <v>北京横店影视电影城</v>
          </cell>
          <cell r="B3318" t="str">
            <v>北京横店影视电影城</v>
          </cell>
          <cell r="C3318" t="str">
            <v>北京横店影视电影城</v>
          </cell>
        </row>
        <row r="3319">
          <cell r="A3319" t="str">
            <v>北京海淀剧场</v>
          </cell>
          <cell r="B3319" t="str">
            <v>北京海淀剧场</v>
          </cell>
          <cell r="C3319" t="str">
            <v>北京海淀剧场</v>
          </cell>
        </row>
        <row r="3320">
          <cell r="A3320" t="str">
            <v>北京海淀剧场</v>
          </cell>
          <cell r="B3320" t="str">
            <v>北京海淀剧场</v>
          </cell>
          <cell r="C3320" t="str">
            <v>北京海淀剧场</v>
          </cell>
        </row>
        <row r="3321">
          <cell r="A3321" t="str">
            <v>北京国图嘉言堂音乐厅</v>
          </cell>
          <cell r="B3321" t="str">
            <v>北京国图嘉言堂音乐厅</v>
          </cell>
          <cell r="C3321" t="str">
            <v>北京国图嘉言堂音乐厅</v>
          </cell>
        </row>
        <row r="3322">
          <cell r="A3322" t="str">
            <v>北京国安剧院</v>
          </cell>
          <cell r="B3322" t="str">
            <v>北京国安剧院</v>
          </cell>
          <cell r="C3322" t="str">
            <v>北京国安剧院</v>
          </cell>
        </row>
        <row r="3323">
          <cell r="A3323" t="str">
            <v>北京广安门影院</v>
          </cell>
          <cell r="B3323" t="str">
            <v>北京广安门影院</v>
          </cell>
          <cell r="C3323" t="str">
            <v>北京广安门影院</v>
          </cell>
        </row>
        <row r="3324">
          <cell r="A3324" t="str">
            <v>北京广安门影院</v>
          </cell>
          <cell r="B3324" t="str">
            <v>北京广安门影院</v>
          </cell>
          <cell r="C3324" t="str">
            <v>北京广安门影院</v>
          </cell>
        </row>
        <row r="3325">
          <cell r="A3325" t="str">
            <v>北京广安门影院</v>
          </cell>
          <cell r="B3325" t="str">
            <v>北京广安门影院</v>
          </cell>
          <cell r="C3325" t="str">
            <v>北京广安门影院</v>
          </cell>
        </row>
        <row r="3326">
          <cell r="A3326" t="str">
            <v>北京广安门影院</v>
          </cell>
          <cell r="B3326" t="str">
            <v>北京广安门影院</v>
          </cell>
          <cell r="C3326" t="str">
            <v>北京广安门影院</v>
          </cell>
        </row>
        <row r="3327">
          <cell r="A3327" t="str">
            <v>北京观唐佳影电影放映有限责任公司</v>
          </cell>
          <cell r="B3327" t="str">
            <v>北京观唐佳影电影放映有限责任公司</v>
          </cell>
          <cell r="C3327" t="str">
            <v>北京观唐佳影电影放映有限责任公司</v>
          </cell>
        </row>
        <row r="3328">
          <cell r="A3328" t="str">
            <v>北京古城影剧院</v>
          </cell>
          <cell r="B3328" t="str">
            <v>北京古城影剧院</v>
          </cell>
          <cell r="C3328" t="str">
            <v>北京古城影剧院</v>
          </cell>
        </row>
        <row r="3329">
          <cell r="A3329" t="str">
            <v>北京古城影剧院</v>
          </cell>
          <cell r="B3329" t="str">
            <v>北京古城影剧院</v>
          </cell>
          <cell r="C3329" t="str">
            <v>北京古城影剧院</v>
          </cell>
        </row>
        <row r="3330">
          <cell r="A3330" t="str">
            <v>北京工人俱乐部</v>
          </cell>
          <cell r="B3330" t="str">
            <v>北京工人俱乐部</v>
          </cell>
          <cell r="C3330" t="str">
            <v>北京工人俱乐部</v>
          </cell>
        </row>
        <row r="3331">
          <cell r="A3331" t="str">
            <v>北京工人俱乐部</v>
          </cell>
          <cell r="B3331" t="str">
            <v>北京工人俱乐部</v>
          </cell>
          <cell r="C3331" t="str">
            <v>北京工人俱乐部</v>
          </cell>
        </row>
        <row r="3332">
          <cell r="A3332" t="str">
            <v>北京枫花园影院</v>
          </cell>
          <cell r="B3332" t="str">
            <v>北京枫花园影院</v>
          </cell>
          <cell r="C3332" t="str">
            <v>北京枫花园影院</v>
          </cell>
        </row>
        <row r="3333">
          <cell r="A3333" t="str">
            <v>北京枫花园影院</v>
          </cell>
          <cell r="B3333" t="str">
            <v>北京枫花园影院</v>
          </cell>
          <cell r="C3333" t="str">
            <v>北京枫花园影院</v>
          </cell>
        </row>
        <row r="3334">
          <cell r="A3334" t="str">
            <v>北京枫花园影院</v>
          </cell>
          <cell r="B3334" t="str">
            <v>北京枫花园影院</v>
          </cell>
          <cell r="C3334" t="str">
            <v>北京枫花园影院</v>
          </cell>
        </row>
        <row r="3335">
          <cell r="A3335" t="str">
            <v>北京枫花园影院</v>
          </cell>
          <cell r="B3335" t="str">
            <v>北京枫花园影院</v>
          </cell>
          <cell r="C3335" t="str">
            <v>北京枫花园影院</v>
          </cell>
        </row>
        <row r="3336">
          <cell r="A3336" t="str">
            <v>北京枫花园影院</v>
          </cell>
          <cell r="B3336" t="str">
            <v>北京枫花园影院</v>
          </cell>
          <cell r="C3336" t="str">
            <v>北京枫花园影院</v>
          </cell>
        </row>
        <row r="3337">
          <cell r="A3337" t="str">
            <v>北京枫花园影院</v>
          </cell>
          <cell r="B3337" t="str">
            <v>北京枫花园影院</v>
          </cell>
          <cell r="C3337" t="str">
            <v>北京枫花园影院</v>
          </cell>
        </row>
        <row r="3338">
          <cell r="A3338" t="str">
            <v>北京丰台影剧院</v>
          </cell>
          <cell r="B3338" t="str">
            <v>北京丰台影剧院</v>
          </cell>
          <cell r="C3338" t="str">
            <v>北京丰台影剧院</v>
          </cell>
        </row>
        <row r="3339">
          <cell r="A3339" t="str">
            <v>北京丰台青少年中心</v>
          </cell>
          <cell r="B3339" t="str">
            <v>北京丰台青少年中心</v>
          </cell>
          <cell r="C3339" t="str">
            <v>北京丰台青少年中心</v>
          </cell>
        </row>
        <row r="3340">
          <cell r="A3340" t="str">
            <v>北京东环影城</v>
          </cell>
          <cell r="B3340" t="str">
            <v>北京东环影城</v>
          </cell>
          <cell r="C3340" t="str">
            <v>北京东环影城</v>
          </cell>
        </row>
        <row r="3341">
          <cell r="A3341" t="str">
            <v>北京东环影城</v>
          </cell>
          <cell r="B3341" t="str">
            <v>北京东环影城</v>
          </cell>
          <cell r="C3341" t="str">
            <v>北京东环影城</v>
          </cell>
        </row>
        <row r="3342">
          <cell r="A3342" t="str">
            <v>北京地质礼堂</v>
          </cell>
          <cell r="B3342" t="str">
            <v>北京地质礼堂</v>
          </cell>
          <cell r="C3342" t="str">
            <v>北京地质礼堂</v>
          </cell>
        </row>
        <row r="3343">
          <cell r="A3343" t="str">
            <v>北京大观楼影院</v>
          </cell>
          <cell r="B3343" t="str">
            <v>北京大观楼影院</v>
          </cell>
          <cell r="C3343" t="str">
            <v>北京大观楼影院</v>
          </cell>
        </row>
        <row r="3344">
          <cell r="A3344" t="str">
            <v>北京朝阳剧场</v>
          </cell>
          <cell r="B3344" t="str">
            <v>北京朝阳剧场</v>
          </cell>
          <cell r="C3344" t="str">
            <v>北京朝阳剧场</v>
          </cell>
        </row>
        <row r="3345">
          <cell r="A3345" t="str">
            <v>北京朝阳剧场</v>
          </cell>
          <cell r="B3345" t="str">
            <v>北京朝阳剧场</v>
          </cell>
          <cell r="C3345" t="str">
            <v>北京朝阳剧场</v>
          </cell>
        </row>
        <row r="3346">
          <cell r="A3346" t="str">
            <v>北京博纳悠唐国际影城</v>
          </cell>
          <cell r="B3346" t="str">
            <v>北京博纳悠唐国际影城</v>
          </cell>
          <cell r="C3346" t="str">
            <v>北京博纳悠唐国际影城</v>
          </cell>
        </row>
        <row r="3347">
          <cell r="A3347" t="str">
            <v>北京博纳悠唐国际影城</v>
          </cell>
          <cell r="B3347" t="str">
            <v>北京博纳悠唐国际影城</v>
          </cell>
          <cell r="C3347" t="str">
            <v>北京博纳悠唐国际影城</v>
          </cell>
        </row>
        <row r="3348">
          <cell r="A3348" t="str">
            <v>北京博纳悠唐国际影城</v>
          </cell>
          <cell r="B3348" t="str">
            <v>北京博纳悠唐国际影城</v>
          </cell>
          <cell r="C3348" t="str">
            <v>北京博纳悠唐国际影城</v>
          </cell>
        </row>
        <row r="3349">
          <cell r="A3349" t="str">
            <v>北京博纳悠唐国际影城</v>
          </cell>
          <cell r="B3349" t="str">
            <v>北京博纳悠唐国际影城</v>
          </cell>
          <cell r="C3349" t="str">
            <v>北京博纳悠唐国际影城</v>
          </cell>
        </row>
        <row r="3350">
          <cell r="A3350" t="str">
            <v>博纳国际影城(顺义店)</v>
          </cell>
          <cell r="B3350" t="str">
            <v>北京博纳国际影城(顺义店)</v>
          </cell>
          <cell r="C3350" t="str">
            <v>北京博纳国际影城(顺义店)</v>
          </cell>
        </row>
        <row r="3351">
          <cell r="A3351" t="str">
            <v>博纳国际影城(顺义店)</v>
          </cell>
          <cell r="B3351" t="str">
            <v>北京博纳国际影城(顺义店)</v>
          </cell>
          <cell r="C3351" t="str">
            <v>北京博纳国际影城(顺义店)</v>
          </cell>
        </row>
        <row r="3352">
          <cell r="A3352" t="str">
            <v>博纳国际影城(顺义店)</v>
          </cell>
          <cell r="B3352" t="str">
            <v>北京博纳国际影城(顺义店)</v>
          </cell>
          <cell r="C3352" t="str">
            <v>北京博纳国际影城(顺义店)</v>
          </cell>
        </row>
        <row r="3353">
          <cell r="A3353" t="str">
            <v>博纳国际影城(顺义店)</v>
          </cell>
          <cell r="B3353" t="str">
            <v>北京博纳国际影城(顺义店)</v>
          </cell>
          <cell r="C3353" t="str">
            <v>北京博纳国际影城(顺义店)</v>
          </cell>
        </row>
        <row r="3354">
          <cell r="A3354" t="str">
            <v>北京博纳国际影城(方庄店)</v>
          </cell>
          <cell r="B3354" t="str">
            <v>北京博纳国际影城(方庄店)</v>
          </cell>
          <cell r="C3354" t="str">
            <v>北京博纳国际影城(方庄店)</v>
          </cell>
        </row>
        <row r="3355">
          <cell r="A3355" t="str">
            <v>北京博纳国际影城(方庄店)</v>
          </cell>
          <cell r="B3355" t="str">
            <v>北京博纳国际影城(方庄店)</v>
          </cell>
          <cell r="C3355" t="str">
            <v>北京博纳国际影城(方庄店)</v>
          </cell>
        </row>
        <row r="3356">
          <cell r="A3356" t="str">
            <v>北京博纳国际影城(方庄店)</v>
          </cell>
          <cell r="B3356" t="str">
            <v>北京博纳国际影城(方庄店)</v>
          </cell>
          <cell r="C3356" t="str">
            <v>北京博纳国际影城(方庄店)</v>
          </cell>
        </row>
        <row r="3357">
          <cell r="A3357" t="str">
            <v>北京保利万源影城</v>
          </cell>
          <cell r="B3357" t="str">
            <v>北京保利万源影城</v>
          </cell>
          <cell r="C3357" t="str">
            <v>北京保利万源影城</v>
          </cell>
        </row>
        <row r="3358">
          <cell r="A3358" t="str">
            <v>北京保利万源影城</v>
          </cell>
          <cell r="B3358" t="str">
            <v>北京保利万源影城</v>
          </cell>
          <cell r="C3358" t="str">
            <v>北京保利万源影城</v>
          </cell>
        </row>
        <row r="3359">
          <cell r="A3359" t="str">
            <v>北京保利万源影城</v>
          </cell>
          <cell r="B3359" t="str">
            <v>北京保利万源影城</v>
          </cell>
          <cell r="C3359" t="str">
            <v>北京保利万源影城</v>
          </cell>
        </row>
        <row r="3360">
          <cell r="A3360" t="str">
            <v>北京保利国际影城(马家堡店)</v>
          </cell>
          <cell r="B3360" t="str">
            <v>北京保利国际影城(马家堡店)</v>
          </cell>
          <cell r="C3360" t="str">
            <v>北京保利国际影城(马家堡店)</v>
          </cell>
        </row>
        <row r="3361">
          <cell r="A3361" t="str">
            <v>北京保利国际影城(马家堡店)</v>
          </cell>
          <cell r="B3361" t="str">
            <v>北京保利国际影城(马家堡店)</v>
          </cell>
          <cell r="C3361" t="str">
            <v>北京保利国际影城(马家堡店)</v>
          </cell>
        </row>
        <row r="3362">
          <cell r="A3362" t="str">
            <v>北京保利国际影城(马家堡店)</v>
          </cell>
          <cell r="B3362" t="str">
            <v>北京保利国际影城(马家堡店)</v>
          </cell>
          <cell r="C3362" t="str">
            <v>北京保利国际影城(马家堡店)</v>
          </cell>
        </row>
        <row r="3363">
          <cell r="A3363" t="str">
            <v>北京保利国际影城(马家堡店)</v>
          </cell>
          <cell r="B3363" t="str">
            <v>北京保利国际影城(马家堡店)</v>
          </cell>
          <cell r="C3363" t="str">
            <v>北京保利国际影城(马家堡店)</v>
          </cell>
        </row>
        <row r="3364">
          <cell r="A3364" t="str">
            <v>北京保利国际影城(马家堡店)</v>
          </cell>
          <cell r="B3364" t="str">
            <v>北京保利国际影城(马家堡店)</v>
          </cell>
          <cell r="C3364" t="str">
            <v>北京保利国际影城(马家堡店)</v>
          </cell>
        </row>
        <row r="3365">
          <cell r="A3365" t="str">
            <v>北京保利国际影城(马家堡店)</v>
          </cell>
          <cell r="B3365" t="str">
            <v>北京保利国际影城(马家堡店)</v>
          </cell>
          <cell r="C3365" t="str">
            <v>北京保利国际影城(马家堡店)</v>
          </cell>
        </row>
        <row r="3366">
          <cell r="A3366" t="str">
            <v>北京保利国际影城(马家堡店)</v>
          </cell>
          <cell r="B3366" t="str">
            <v>北京保利国际影城(马家堡店)</v>
          </cell>
          <cell r="C3366" t="str">
            <v>北京保利国际影城(马家堡店)</v>
          </cell>
        </row>
        <row r="3367">
          <cell r="A3367" t="str">
            <v>北京影联百丽宫影院</v>
          </cell>
          <cell r="B3367" t="str">
            <v>北京影联百丽宫影院</v>
          </cell>
          <cell r="C3367" t="str">
            <v>北京百丽宫影城(金百汇店)</v>
          </cell>
        </row>
        <row r="3368">
          <cell r="A3368" t="str">
            <v>北京百丽宫金百汇影院</v>
          </cell>
          <cell r="B3368" t="str">
            <v>北京百丽宫影城(金百汇店)</v>
          </cell>
          <cell r="C3368" t="str">
            <v>北京百丽宫影城(金百汇店)</v>
          </cell>
        </row>
        <row r="3369">
          <cell r="A3369" t="str">
            <v>国贸三期百丽宫影城</v>
          </cell>
          <cell r="B3369" t="str">
            <v>北京百丽宫影城(国贸三期店)</v>
          </cell>
          <cell r="C3369" t="str">
            <v>北京百丽宫影城(国贸三期店)</v>
          </cell>
        </row>
        <row r="3370">
          <cell r="A3370" t="str">
            <v>北京百老汇国瑞城店</v>
          </cell>
          <cell r="B3370" t="str">
            <v>北京百老汇(国瑞城店)</v>
          </cell>
          <cell r="C3370" t="str">
            <v>北京百老汇(国瑞城店)</v>
          </cell>
        </row>
        <row r="3371">
          <cell r="A3371" t="str">
            <v>北京UME华星国际影城</v>
          </cell>
          <cell r="B3371" t="str">
            <v>北京UME华星国际影城</v>
          </cell>
          <cell r="C3371" t="str">
            <v>北京UME华星国际影城</v>
          </cell>
        </row>
        <row r="3372">
          <cell r="A3372" t="str">
            <v>北京UME华星国际影城</v>
          </cell>
          <cell r="B3372" t="str">
            <v>北京UME华星国际影城</v>
          </cell>
          <cell r="C3372" t="str">
            <v>北京UME华星国际影城</v>
          </cell>
        </row>
        <row r="3373">
          <cell r="A3373" t="str">
            <v>北京UME华星国际影城</v>
          </cell>
          <cell r="B3373" t="str">
            <v>北京UME华星国际影城</v>
          </cell>
          <cell r="C3373" t="str">
            <v>北京UME华星国际影城</v>
          </cell>
        </row>
        <row r="3374">
          <cell r="A3374" t="str">
            <v>北京UME华星国际影城</v>
          </cell>
          <cell r="B3374" t="str">
            <v>北京UME华星国际影城</v>
          </cell>
          <cell r="C3374" t="str">
            <v>北京UME华星国际影城</v>
          </cell>
        </row>
        <row r="3375">
          <cell r="A3375" t="str">
            <v>北京UME华星国际影城</v>
          </cell>
          <cell r="B3375" t="str">
            <v>北京UME华星国际影城</v>
          </cell>
          <cell r="C3375" t="str">
            <v>北京UME华星国际影城</v>
          </cell>
        </row>
        <row r="3376">
          <cell r="A3376" t="str">
            <v>北京UME华星国际影城</v>
          </cell>
          <cell r="B3376" t="str">
            <v>北京UME华星国际影城</v>
          </cell>
          <cell r="C3376" t="str">
            <v>北京UME华星国际影城</v>
          </cell>
        </row>
        <row r="3377">
          <cell r="A3377" t="str">
            <v>北京UME华星国际影城</v>
          </cell>
          <cell r="B3377" t="str">
            <v>北京UME华星国际影城</v>
          </cell>
          <cell r="C3377" t="str">
            <v>北京UME华星国际影城</v>
          </cell>
        </row>
        <row r="3378">
          <cell r="A3378" t="str">
            <v>北京UME国际影城(双井店)</v>
          </cell>
          <cell r="B3378" t="str">
            <v>北京UME国际影城(双井店)</v>
          </cell>
          <cell r="C3378" t="str">
            <v>北京UME国际影城(双井店)</v>
          </cell>
        </row>
        <row r="3379">
          <cell r="A3379" t="str">
            <v>北京UME国际影城(双井店)</v>
          </cell>
          <cell r="B3379" t="str">
            <v>北京UME国际影城(双井店)</v>
          </cell>
          <cell r="C3379" t="str">
            <v>北京UME国际影城(双井店)</v>
          </cell>
        </row>
        <row r="3380">
          <cell r="A3380" t="str">
            <v>北京UME国际影城(双井店)</v>
          </cell>
          <cell r="B3380" t="str">
            <v>北京UME国际影城(双井店)</v>
          </cell>
          <cell r="C3380" t="str">
            <v>北京UME国际影城(双井店)</v>
          </cell>
        </row>
        <row r="3381">
          <cell r="A3381" t="str">
            <v>北京UME国际影城(双井店)</v>
          </cell>
          <cell r="B3381" t="str">
            <v>北京UME国际影城(双井店)</v>
          </cell>
          <cell r="C3381" t="str">
            <v>北京UME国际影城(双井店)</v>
          </cell>
        </row>
        <row r="3382">
          <cell r="A3382" t="str">
            <v>北京UME国际影城(双井店)</v>
          </cell>
          <cell r="B3382" t="str">
            <v>北京UME国际影城(双井店)</v>
          </cell>
          <cell r="C3382" t="str">
            <v>北京UME国际影城(双井店)</v>
          </cell>
        </row>
        <row r="3383">
          <cell r="A3383" t="str">
            <v>北京UME国际影城(双井店)</v>
          </cell>
          <cell r="B3383" t="str">
            <v>北京UME国际影城(双井店)</v>
          </cell>
          <cell r="C3383" t="str">
            <v>北京UME国际影城(双井店)</v>
          </cell>
        </row>
        <row r="3384">
          <cell r="A3384" t="str">
            <v>北京UME国际影城(双井店)</v>
          </cell>
          <cell r="B3384" t="str">
            <v>北京UME国际影城(双井店)</v>
          </cell>
          <cell r="C3384" t="str">
            <v>北京UME国际影城(双井店)</v>
          </cell>
        </row>
        <row r="3385">
          <cell r="A3385" t="str">
            <v>北京UME国际影城(安贞店)</v>
          </cell>
          <cell r="B3385" t="str">
            <v>北京UME国际影城(安贞店)</v>
          </cell>
          <cell r="C3385" t="str">
            <v>北京UME国际影城(安贞店)</v>
          </cell>
        </row>
        <row r="3386">
          <cell r="A3386" t="str">
            <v>北京UME国际影城(安贞店)</v>
          </cell>
          <cell r="B3386" t="str">
            <v>北京UME国际影城(安贞店)</v>
          </cell>
          <cell r="C3386" t="str">
            <v>北京UME国际影城(安贞店)</v>
          </cell>
        </row>
        <row r="3387">
          <cell r="A3387" t="str">
            <v>北京UME国际影城(安贞店)</v>
          </cell>
          <cell r="B3387" t="str">
            <v>北京UME国际影城(安贞店)</v>
          </cell>
          <cell r="C3387" t="str">
            <v>北京UME国际影城(安贞店)</v>
          </cell>
        </row>
        <row r="3388">
          <cell r="A3388" t="str">
            <v>北京UME国际影城(安贞店)</v>
          </cell>
          <cell r="B3388" t="str">
            <v>北京UME国际影城(安贞店)</v>
          </cell>
          <cell r="C3388" t="str">
            <v>北京UME国际影城(安贞店)</v>
          </cell>
        </row>
        <row r="3389">
          <cell r="A3389" t="str">
            <v>北京UME国际影城(安贞店)</v>
          </cell>
          <cell r="B3389" t="str">
            <v>北京UME国际影城(安贞店)</v>
          </cell>
          <cell r="C3389" t="str">
            <v>北京UME国际影城(安贞店)</v>
          </cell>
        </row>
        <row r="3390">
          <cell r="A3390" t="str">
            <v>北京UME国际影城(安贞店)</v>
          </cell>
          <cell r="B3390" t="str">
            <v>北京UME国际影城(安贞店)</v>
          </cell>
          <cell r="C3390" t="str">
            <v>北京UME国际影城(安贞店)</v>
          </cell>
        </row>
        <row r="3391">
          <cell r="A3391" t="str">
            <v>北京UME国际影城(安贞店)</v>
          </cell>
          <cell r="B3391" t="str">
            <v>北京UME国际影城(安贞店)</v>
          </cell>
          <cell r="C3391" t="str">
            <v>北京UME国际影城(安贞店)</v>
          </cell>
        </row>
        <row r="3392">
          <cell r="A3392" t="str">
            <v>JackieChan北京耀莱</v>
          </cell>
          <cell r="B3392" t="str">
            <v>北京JackieChan耀莱国际影城（五棵松店）</v>
          </cell>
          <cell r="C3392" t="str">
            <v>北京JackieChan耀莱国际影城（五棵松店）</v>
          </cell>
        </row>
        <row r="3393">
          <cell r="A3393" t="str">
            <v>JackieChan北京耀莱</v>
          </cell>
          <cell r="B3393" t="str">
            <v>JackieChan北京耀莱</v>
          </cell>
          <cell r="C3393" t="str">
            <v>北京JackieChan耀莱国际影城（五棵松店）</v>
          </cell>
        </row>
        <row r="3394">
          <cell r="A3394" t="str">
            <v>JackieChan北京耀莱</v>
          </cell>
          <cell r="B3394" t="str">
            <v>JackieChan北京耀莱</v>
          </cell>
          <cell r="C3394" t="str">
            <v>北京JackieChan耀莱国际影城（五棵松店）</v>
          </cell>
        </row>
        <row r="3395">
          <cell r="A3395" t="str">
            <v>JackieChan北京耀莱</v>
          </cell>
          <cell r="B3395" t="str">
            <v>JackieChan北京耀莱</v>
          </cell>
          <cell r="C3395" t="str">
            <v>北京JackieChan耀莱国际影城（五棵松店）</v>
          </cell>
        </row>
        <row r="3396">
          <cell r="A3396" t="str">
            <v>JackieChan北京耀莱</v>
          </cell>
          <cell r="B3396" t="str">
            <v>JackieChan北京耀莱</v>
          </cell>
          <cell r="C3396" t="str">
            <v>北京JackieChan耀莱国际影城（五棵松店）</v>
          </cell>
        </row>
        <row r="3397">
          <cell r="A3397" t="str">
            <v>JackieChan北京耀莱</v>
          </cell>
          <cell r="B3397" t="str">
            <v>JackieChan北京耀莱</v>
          </cell>
          <cell r="C3397" t="str">
            <v>北京JackieChan耀莱国际影城（五棵松店）</v>
          </cell>
        </row>
        <row r="3398">
          <cell r="A3398" t="str">
            <v>JackieChan北京耀莱</v>
          </cell>
          <cell r="B3398" t="str">
            <v>JackieChan北京耀莱</v>
          </cell>
          <cell r="C3398" t="str">
            <v>北京JackieChan耀莱国际影城（五棵松店）</v>
          </cell>
        </row>
        <row r="3399">
          <cell r="A3399" t="str">
            <v>JackieChan北京耀莱</v>
          </cell>
          <cell r="B3399" t="str">
            <v>JackieChan北京耀莱</v>
          </cell>
          <cell r="C3399" t="str">
            <v>北京JackieChan耀莱国际影城（五棵松店）</v>
          </cell>
        </row>
        <row r="3400">
          <cell r="A3400" t="str">
            <v>DMC望京国际影城</v>
          </cell>
          <cell r="B3400" t="str">
            <v>北京DMC望京国际影城</v>
          </cell>
          <cell r="C3400" t="str">
            <v>北京DMC望京国际影城</v>
          </cell>
        </row>
        <row r="3401">
          <cell r="A3401" t="str">
            <v>DMC望京国际影城</v>
          </cell>
          <cell r="B3401" t="str">
            <v>DMC望京国际影城</v>
          </cell>
          <cell r="C3401" t="str">
            <v>北京DMC望京国际影城</v>
          </cell>
        </row>
        <row r="3402">
          <cell r="A3402" t="str">
            <v>CGV星星国际影城(北京奥体店)</v>
          </cell>
          <cell r="B3402" t="str">
            <v>CGV星星国际影城(北京奥体店)</v>
          </cell>
          <cell r="C3402" t="str">
            <v>北京CGV星星国际影城(北京奥体店)</v>
          </cell>
        </row>
        <row r="3403">
          <cell r="A3403" t="str">
            <v>CGV星星国际影城(北京奥体店)</v>
          </cell>
          <cell r="B3403" t="str">
            <v>CGV星星国际影城(北京奥体店)</v>
          </cell>
          <cell r="C3403" t="str">
            <v>北京CGV星星国际影城(北京奥体店)</v>
          </cell>
        </row>
        <row r="3404">
          <cell r="A3404" t="str">
            <v>CGV星星国际影城(北京奥体店)</v>
          </cell>
          <cell r="B3404" t="str">
            <v>CGV星星国际影城(北京奥体店)</v>
          </cell>
          <cell r="C3404" t="str">
            <v>北京CGV星星国际影城(北京奥体店)</v>
          </cell>
        </row>
        <row r="3405">
          <cell r="A3405" t="str">
            <v>北戴河文化宫</v>
          </cell>
          <cell r="B3405" t="str">
            <v>北戴河文化宫</v>
          </cell>
          <cell r="C3405" t="str">
            <v>北戴河文化宫</v>
          </cell>
        </row>
        <row r="3406">
          <cell r="A3406" t="str">
            <v>保山马里电影院</v>
          </cell>
          <cell r="B3406" t="str">
            <v>保山马里电影院</v>
          </cell>
          <cell r="C3406" t="str">
            <v>保山马里电影院</v>
          </cell>
        </row>
        <row r="3407">
          <cell r="A3407" t="str">
            <v>保利万和影城(北碚店)</v>
          </cell>
          <cell r="B3407" t="str">
            <v>保利万和影城(北碚店)</v>
          </cell>
          <cell r="C3407" t="str">
            <v>保利万和影城(北碚店)</v>
          </cell>
        </row>
        <row r="3408">
          <cell r="A3408" t="str">
            <v>保利万和(万州)国际影城</v>
          </cell>
          <cell r="B3408" t="str">
            <v>保利万和(万州)国际影城</v>
          </cell>
          <cell r="C3408" t="str">
            <v>保利万和(万州)国际影城</v>
          </cell>
        </row>
        <row r="3409">
          <cell r="A3409" t="str">
            <v>保利万和(万州)国际影城</v>
          </cell>
          <cell r="B3409" t="str">
            <v>保利万和(万州)国际影城</v>
          </cell>
          <cell r="C3409" t="str">
            <v>保利万和(万州)国际影城</v>
          </cell>
        </row>
        <row r="3410">
          <cell r="A3410" t="str">
            <v>保利万和(万州)国际影城</v>
          </cell>
          <cell r="B3410" t="str">
            <v>保利万和(万州)国际影城</v>
          </cell>
          <cell r="C3410" t="str">
            <v>保利万和(万州)国际影城</v>
          </cell>
        </row>
        <row r="3411">
          <cell r="A3411" t="str">
            <v>保利万和(万州)国际影城</v>
          </cell>
          <cell r="B3411" t="str">
            <v>保利万和(万州)国际影城</v>
          </cell>
          <cell r="C3411" t="str">
            <v>保利万和(万州)国际影城</v>
          </cell>
        </row>
        <row r="3412">
          <cell r="A3412" t="str">
            <v>保利博纳新天地影城</v>
          </cell>
          <cell r="B3412" t="str">
            <v>保利博纳新天地影城</v>
          </cell>
          <cell r="C3412" t="str">
            <v>保利博纳新天地影城</v>
          </cell>
        </row>
        <row r="3413">
          <cell r="A3413" t="str">
            <v>保利博纳新天地影城</v>
          </cell>
          <cell r="B3413" t="str">
            <v>保利博纳新天地影城</v>
          </cell>
          <cell r="C3413" t="str">
            <v>保利博纳新天地影城</v>
          </cell>
        </row>
        <row r="3414">
          <cell r="A3414" t="str">
            <v>保利博纳新天地影城</v>
          </cell>
          <cell r="B3414" t="str">
            <v>保利博纳新天地影城</v>
          </cell>
          <cell r="C3414" t="str">
            <v>保利博纳新天地影城</v>
          </cell>
        </row>
        <row r="3415">
          <cell r="A3415" t="str">
            <v>保利博纳新天地影城</v>
          </cell>
          <cell r="B3415" t="str">
            <v>保利博纳新天地影城</v>
          </cell>
          <cell r="C3415" t="str">
            <v>保利博纳新天地影城</v>
          </cell>
        </row>
        <row r="3416">
          <cell r="A3416" t="str">
            <v>保利博纳新天地影城</v>
          </cell>
          <cell r="B3416" t="str">
            <v>保利博纳新天地影城</v>
          </cell>
          <cell r="C3416" t="str">
            <v>保利博纳新天地影城</v>
          </cell>
        </row>
        <row r="3417">
          <cell r="A3417" t="str">
            <v>保利博纳新天地影城</v>
          </cell>
          <cell r="B3417" t="str">
            <v>保利博纳新天地影城</v>
          </cell>
          <cell r="C3417" t="str">
            <v>保利博纳新天地影城</v>
          </cell>
        </row>
        <row r="3418">
          <cell r="A3418" t="str">
            <v>保利博纳新天地影城</v>
          </cell>
          <cell r="B3418" t="str">
            <v>保利博纳新天地影城</v>
          </cell>
          <cell r="C3418" t="str">
            <v>保利博纳新天地影城</v>
          </cell>
        </row>
        <row r="3419">
          <cell r="A3419" t="str">
            <v>保定天映影联影城</v>
          </cell>
          <cell r="B3419" t="str">
            <v>保定天映影联影城</v>
          </cell>
          <cell r="C3419" t="str">
            <v>保定天映影联影城</v>
          </cell>
        </row>
        <row r="3420">
          <cell r="A3420" t="str">
            <v>保定天映影联影城</v>
          </cell>
          <cell r="B3420" t="str">
            <v>保定天映影联影城</v>
          </cell>
          <cell r="C3420" t="str">
            <v>保定天映影联影城</v>
          </cell>
        </row>
        <row r="3421">
          <cell r="A3421" t="str">
            <v>保定天映影联影城</v>
          </cell>
          <cell r="B3421" t="str">
            <v>保定天映影联影城</v>
          </cell>
          <cell r="C3421" t="str">
            <v>保定天映影联影城</v>
          </cell>
        </row>
        <row r="3422">
          <cell r="A3422" t="str">
            <v>宝鸡中影百合影城</v>
          </cell>
          <cell r="B3422" t="str">
            <v>宝鸡中影百合影城</v>
          </cell>
          <cell r="C3422" t="str">
            <v>宝鸡中影百合影城</v>
          </cell>
        </row>
        <row r="3423">
          <cell r="A3423" t="str">
            <v>宝鸡佳艺电影城</v>
          </cell>
          <cell r="B3423" t="str">
            <v>宝鸡佳艺电影城</v>
          </cell>
          <cell r="C3423" t="str">
            <v>宝鸡佳艺电影城</v>
          </cell>
        </row>
        <row r="3424">
          <cell r="A3424" t="str">
            <v>包头万达国际影城</v>
          </cell>
          <cell r="B3424" t="str">
            <v>包头万达电影城</v>
          </cell>
          <cell r="C3424" t="str">
            <v>包头万达电影城</v>
          </cell>
        </row>
        <row r="3425">
          <cell r="A3425" t="str">
            <v>包头万达国际影城</v>
          </cell>
          <cell r="B3425" t="str">
            <v>包头万达电影城</v>
          </cell>
          <cell r="C3425" t="str">
            <v>包头万达电影城</v>
          </cell>
        </row>
        <row r="3426">
          <cell r="A3426" t="str">
            <v>包头万达国际影城</v>
          </cell>
          <cell r="B3426" t="str">
            <v>包头万达电影城</v>
          </cell>
          <cell r="C3426" t="str">
            <v>包头万达电影城</v>
          </cell>
        </row>
        <row r="3427">
          <cell r="A3427" t="str">
            <v>包头万达国际影城</v>
          </cell>
          <cell r="B3427" t="str">
            <v>包头万达电影城</v>
          </cell>
          <cell r="C3427" t="str">
            <v>包头万达电影城</v>
          </cell>
        </row>
        <row r="3428">
          <cell r="A3428" t="str">
            <v>包头万达国际影城</v>
          </cell>
          <cell r="B3428" t="str">
            <v>包头万达电影城</v>
          </cell>
          <cell r="C3428" t="str">
            <v>包头万达电影城</v>
          </cell>
        </row>
        <row r="3429">
          <cell r="A3429" t="str">
            <v>包头万达国际影城</v>
          </cell>
          <cell r="B3429" t="str">
            <v>包头万达电影城</v>
          </cell>
          <cell r="C3429" t="str">
            <v>包头万达电影城</v>
          </cell>
        </row>
        <row r="3430">
          <cell r="A3430" t="str">
            <v>包头万达国际影城</v>
          </cell>
          <cell r="B3430" t="str">
            <v>包头万达电影城</v>
          </cell>
          <cell r="C3430" t="str">
            <v>包头万达电影城</v>
          </cell>
        </row>
        <row r="3431">
          <cell r="A3431" t="str">
            <v>包头神华阿尔丁会堂</v>
          </cell>
          <cell r="B3431" t="str">
            <v>包头神华阿尔丁会堂</v>
          </cell>
          <cell r="C3431" t="str">
            <v>包头神华阿尔丁会堂</v>
          </cell>
        </row>
        <row r="3432">
          <cell r="A3432" t="str">
            <v>蚌埠万达国际影城</v>
          </cell>
          <cell r="B3432" t="str">
            <v>蚌埠万达电影城</v>
          </cell>
          <cell r="C3432" t="str">
            <v>蚌埠万达电影城</v>
          </cell>
        </row>
        <row r="3433">
          <cell r="A3433" t="str">
            <v>蚌埠万达国际影城</v>
          </cell>
          <cell r="B3433" t="str">
            <v>蚌埠万达电影城</v>
          </cell>
          <cell r="C3433" t="str">
            <v>蚌埠万达电影城</v>
          </cell>
        </row>
        <row r="3434">
          <cell r="A3434" t="str">
            <v>蚌埠万达国际影城</v>
          </cell>
          <cell r="B3434" t="str">
            <v>蚌埠万达电影城</v>
          </cell>
          <cell r="C3434" t="str">
            <v>蚌埠万达电影城</v>
          </cell>
        </row>
        <row r="3435">
          <cell r="A3435" t="str">
            <v>蚌埠横店影视电影城</v>
          </cell>
          <cell r="B3435" t="str">
            <v>蚌埠横店影视电影城</v>
          </cell>
          <cell r="C3435" t="str">
            <v>蚌埠横店影视电影城</v>
          </cell>
        </row>
        <row r="3436">
          <cell r="A3436" t="str">
            <v>蚌埠横店影视电影城</v>
          </cell>
          <cell r="B3436" t="str">
            <v>蚌埠横店影视电影城</v>
          </cell>
          <cell r="C3436" t="str">
            <v>蚌埠横店影视电影城</v>
          </cell>
        </row>
        <row r="3437">
          <cell r="A3437" t="str">
            <v>百花影剧院</v>
          </cell>
          <cell r="B3437" t="str">
            <v>百花影剧院</v>
          </cell>
          <cell r="C3437" t="str">
            <v>百花影剧院</v>
          </cell>
        </row>
        <row r="3438">
          <cell r="A3438" t="str">
            <v>巴州人民影剧院</v>
          </cell>
          <cell r="B3438" t="str">
            <v>巴州人民影剧院</v>
          </cell>
          <cell r="C3438" t="str">
            <v>巴州人民影剧院</v>
          </cell>
        </row>
        <row r="3439">
          <cell r="A3439" t="str">
            <v>巴中市江北数字影院</v>
          </cell>
          <cell r="B3439" t="str">
            <v>巴中市江北数字影院</v>
          </cell>
          <cell r="C3439" t="str">
            <v>巴中市江北数字影院</v>
          </cell>
        </row>
        <row r="3440">
          <cell r="A3440" t="str">
            <v>巴中大通电影城</v>
          </cell>
          <cell r="B3440" t="str">
            <v>巴中大通电影城</v>
          </cell>
          <cell r="C3440" t="str">
            <v>巴中大通电影城</v>
          </cell>
        </row>
        <row r="3441">
          <cell r="A3441" t="str">
            <v>鞍山中影新华影城</v>
          </cell>
          <cell r="B3441" t="str">
            <v>鞍山中影新华影城</v>
          </cell>
          <cell r="C3441" t="str">
            <v>鞍山中影新华影城</v>
          </cell>
        </row>
        <row r="3442">
          <cell r="A3442" t="str">
            <v>鞍山中影国际影城(新玛特店)</v>
          </cell>
          <cell r="B3442" t="str">
            <v>鞍山中影国际影城(新玛特店)</v>
          </cell>
          <cell r="C3442" t="str">
            <v>鞍山中影国际影城(新玛特店)</v>
          </cell>
        </row>
        <row r="3443">
          <cell r="A3443" t="str">
            <v>鞍山金逸国际影城</v>
          </cell>
          <cell r="B3443" t="str">
            <v>鞍山金逸国际影城</v>
          </cell>
          <cell r="C3443" t="str">
            <v>鞍山金逸国际影城</v>
          </cell>
        </row>
        <row r="3444">
          <cell r="A3444" t="str">
            <v>鞍钢职工俱乐部</v>
          </cell>
          <cell r="B3444" t="str">
            <v>鞍钢职工俱乐部</v>
          </cell>
          <cell r="C3444" t="str">
            <v>鞍钢职工俱乐部</v>
          </cell>
        </row>
        <row r="3445">
          <cell r="A3445" t="str">
            <v>安阳市工人文化宫</v>
          </cell>
          <cell r="B3445" t="str">
            <v>安阳市工人文化宫</v>
          </cell>
          <cell r="C3445" t="str">
            <v>安阳市工人文化宫</v>
          </cell>
        </row>
        <row r="3446">
          <cell r="A3446" t="str">
            <v>安阳巴黎国际影城好莱坞影院</v>
          </cell>
          <cell r="B3446" t="str">
            <v>安阳巴黎国际影城好莱坞影院</v>
          </cell>
          <cell r="C3446" t="str">
            <v>安阳巴黎国际影城好莱坞影院</v>
          </cell>
        </row>
        <row r="3447">
          <cell r="A3447" t="str">
            <v>安阳奥斯卡榕森国际影城</v>
          </cell>
          <cell r="B3447" t="str">
            <v>安阳奥斯卡榕森国际影城</v>
          </cell>
          <cell r="C3447" t="str">
            <v>安阳奥斯卡榕森国际影城</v>
          </cell>
        </row>
        <row r="3448">
          <cell r="A3448" t="str">
            <v>安阳奥斯卡榕森国际影城</v>
          </cell>
          <cell r="B3448" t="str">
            <v>安阳奥斯卡榕森国际影城</v>
          </cell>
          <cell r="C3448" t="str">
            <v>安阳奥斯卡榕森国际影城</v>
          </cell>
        </row>
        <row r="3449">
          <cell r="A3449" t="str">
            <v>安庆长江3D影院</v>
          </cell>
          <cell r="B3449" t="str">
            <v>安庆长江3D影院</v>
          </cell>
          <cell r="C3449" t="str">
            <v>安庆长江3D影院</v>
          </cell>
        </row>
        <row r="3450">
          <cell r="A3450" t="str">
            <v>安庆人民剧场</v>
          </cell>
          <cell r="B3450" t="str">
            <v>安庆人民剧场</v>
          </cell>
          <cell r="C3450" t="str">
            <v>安庆人民剧场</v>
          </cell>
        </row>
        <row r="3451">
          <cell r="A3451" t="str">
            <v>安庆环艺影城</v>
          </cell>
          <cell r="B3451" t="str">
            <v>安庆环艺影城</v>
          </cell>
          <cell r="C3451" t="str">
            <v>安庆环艺影城</v>
          </cell>
        </row>
        <row r="3452">
          <cell r="A3452" t="str">
            <v>安康威尼斯国际影城</v>
          </cell>
          <cell r="B3452" t="str">
            <v>安康威尼斯国际影城</v>
          </cell>
          <cell r="C3452" t="str">
            <v>安康威尼斯国际影城</v>
          </cell>
        </row>
        <row r="3453">
          <cell r="A3453" t="str">
            <v>安吉时代电影大世界</v>
          </cell>
          <cell r="B3453" t="str">
            <v>安吉时代电影大世界</v>
          </cell>
          <cell r="C3453" t="str">
            <v>安吉时代电影大世界</v>
          </cell>
        </row>
        <row r="3454">
          <cell r="A3454" t="str">
            <v>安徽省合肥大剧院M-BOX影院</v>
          </cell>
          <cell r="B3454" t="str">
            <v>安徽省合肥大剧院M-BOX影院</v>
          </cell>
          <cell r="C3454" t="str">
            <v>安徽省合肥大剧院M-BOX影院</v>
          </cell>
        </row>
        <row r="3455">
          <cell r="A3455" t="str">
            <v>安徽时代影城</v>
          </cell>
          <cell r="B3455" t="str">
            <v>安徽合肥时代影城</v>
          </cell>
          <cell r="C3455" t="str">
            <v>安徽合肥时代影城</v>
          </cell>
        </row>
        <row r="3456">
          <cell r="A3456" t="str">
            <v>安徽时代影城</v>
          </cell>
          <cell r="B3456" t="str">
            <v>安徽合肥时代影城</v>
          </cell>
          <cell r="C3456" t="str">
            <v>安徽合肥时代影城</v>
          </cell>
        </row>
        <row r="3457">
          <cell r="A3457" t="str">
            <v>安徽时代影城</v>
          </cell>
          <cell r="B3457" t="str">
            <v>安徽合肥时代影城</v>
          </cell>
          <cell r="C3457" t="str">
            <v>安徽合肥时代影城</v>
          </cell>
        </row>
        <row r="3458">
          <cell r="A3458" t="str">
            <v>安徽合肥解放影城</v>
          </cell>
          <cell r="B3458" t="str">
            <v>安徽合肥解放影城</v>
          </cell>
          <cell r="C3458" t="str">
            <v>安徽合肥解放影城</v>
          </cell>
        </row>
        <row r="3459">
          <cell r="A3459" t="str">
            <v>安徽合肥解放影城</v>
          </cell>
          <cell r="B3459" t="str">
            <v>安徽合肥解放影城</v>
          </cell>
          <cell r="C3459" t="str">
            <v>安徽合肥解放影城</v>
          </cell>
        </row>
        <row r="3460">
          <cell r="A3460" t="str">
            <v>安徽合肥国购凯得利影城</v>
          </cell>
          <cell r="B3460" t="str">
            <v>安徽合肥国购凯得利影城</v>
          </cell>
          <cell r="C3460" t="str">
            <v>安徽合肥国购凯得利影城</v>
          </cell>
        </row>
        <row r="3461">
          <cell r="A3461" t="str">
            <v>安徽巢湖中影影城</v>
          </cell>
          <cell r="B3461" t="str">
            <v>安徽巢湖中影影城</v>
          </cell>
          <cell r="C3461" t="str">
            <v>安徽巢湖中影影城</v>
          </cell>
        </row>
        <row r="3462">
          <cell r="A3462" t="str">
            <v>阿勒腾影院</v>
          </cell>
          <cell r="B3462" t="str">
            <v>阿勒腾影院</v>
          </cell>
          <cell r="C3462" t="str">
            <v>阿勒腾影院</v>
          </cell>
        </row>
        <row r="3463">
          <cell r="A3463" t="str">
            <v>阿克苏盛威世纪影城</v>
          </cell>
          <cell r="B3463" t="str">
            <v>阿克苏盛威世纪影城</v>
          </cell>
          <cell r="C3463" t="str">
            <v>阿克苏盛威世纪影城</v>
          </cell>
        </row>
        <row r="3464">
          <cell r="A3464" t="str">
            <v>阿克苏地区文化艺术中心</v>
          </cell>
          <cell r="B3464" t="str">
            <v>阿克苏地区文化艺术中心</v>
          </cell>
          <cell r="C3464" t="str">
            <v>阿克苏地区文化艺术中心</v>
          </cell>
        </row>
        <row r="3465">
          <cell r="A3465" t="str">
            <v>17.5株洲铜锣湾影城</v>
          </cell>
          <cell r="B3465" t="str">
            <v>17.5株洲铜锣湾影城</v>
          </cell>
          <cell r="C3465" t="str">
            <v>17.5株洲铜锣湾影城</v>
          </cell>
        </row>
        <row r="3466">
          <cell r="A3466" t="str">
            <v>17.5重庆金豫影城</v>
          </cell>
          <cell r="B3466" t="str">
            <v>17.5重庆金豫影城</v>
          </cell>
          <cell r="C3466" t="str">
            <v>17.5重庆金豫影城</v>
          </cell>
        </row>
        <row r="3467">
          <cell r="A3467" t="str">
            <v>17.5长春新天地影城</v>
          </cell>
          <cell r="B3467" t="str">
            <v>17.5长春新天地影城</v>
          </cell>
          <cell r="C3467" t="str">
            <v>17.5长春新天地影城</v>
          </cell>
        </row>
        <row r="3468">
          <cell r="A3468" t="str">
            <v>17.5长春宝地影剧院</v>
          </cell>
          <cell r="B3468" t="str">
            <v>17.5长春宝地影剧院</v>
          </cell>
          <cell r="C3468" t="str">
            <v>17.5长春宝地影剧院</v>
          </cell>
        </row>
        <row r="3469">
          <cell r="A3469" t="str">
            <v>17.5沅江市南天电影城</v>
          </cell>
          <cell r="B3469" t="str">
            <v>17.5沅江市南天电影城</v>
          </cell>
          <cell r="C3469" t="str">
            <v>17.5沅江市南天电影城</v>
          </cell>
        </row>
        <row r="3470">
          <cell r="A3470" t="str">
            <v>17.5鹰潭金典数字影院</v>
          </cell>
          <cell r="B3470" t="str">
            <v>17.5鹰潭金典数字影院</v>
          </cell>
          <cell r="C3470" t="str">
            <v>17.5鹰潭金典数字影院</v>
          </cell>
        </row>
        <row r="3471">
          <cell r="A3471" t="str">
            <v>17.5新余经典电影城</v>
          </cell>
          <cell r="B3471" t="str">
            <v>17.5新余经典电影城</v>
          </cell>
          <cell r="C3471" t="str">
            <v>17.5新余经典电影城</v>
          </cell>
        </row>
        <row r="3472">
          <cell r="A3472" t="str">
            <v>17.5咸阳时代国际影城</v>
          </cell>
          <cell r="B3472" t="str">
            <v>17.5咸阳时代国际影城</v>
          </cell>
          <cell r="C3472" t="str">
            <v>17.5咸阳时代国际影城</v>
          </cell>
        </row>
        <row r="3473">
          <cell r="A3473" t="str">
            <v>17.5通化金恺威影城</v>
          </cell>
          <cell r="B3473" t="str">
            <v>17.5通化金恺威影城</v>
          </cell>
          <cell r="C3473" t="str">
            <v>17.5通化金恺威影城</v>
          </cell>
        </row>
        <row r="3474">
          <cell r="A3474" t="str">
            <v>17.5泰安先锋电影城</v>
          </cell>
          <cell r="B3474" t="str">
            <v>17.5泰安先锋电影城</v>
          </cell>
          <cell r="C3474" t="str">
            <v>17.5泰安先锋电影城</v>
          </cell>
        </row>
        <row r="3475">
          <cell r="A3475" t="str">
            <v>17.5寿光今典影城</v>
          </cell>
          <cell r="B3475" t="str">
            <v>17.5寿光今典影城</v>
          </cell>
          <cell r="C3475" t="str">
            <v>17.5寿光今典影城</v>
          </cell>
        </row>
        <row r="3476">
          <cell r="A3476" t="str">
            <v>17.5石家庄卓达影城</v>
          </cell>
          <cell r="B3476" t="str">
            <v>17.5石家庄卓达影城</v>
          </cell>
          <cell r="C3476" t="str">
            <v>17.5石家庄卓达影城</v>
          </cell>
        </row>
        <row r="3477">
          <cell r="A3477" t="str">
            <v>17.5上海中环影城</v>
          </cell>
          <cell r="B3477" t="str">
            <v>17.5上海中环影城</v>
          </cell>
          <cell r="C3477" t="str">
            <v>17.5上海中环影城</v>
          </cell>
        </row>
        <row r="3478">
          <cell r="A3478" t="str">
            <v>17.5上海中环影城</v>
          </cell>
          <cell r="B3478" t="str">
            <v>17.5上海中环影城</v>
          </cell>
          <cell r="C3478" t="str">
            <v>17.5上海中环影城</v>
          </cell>
        </row>
        <row r="3479">
          <cell r="A3479" t="str">
            <v>17.5上海中环影城</v>
          </cell>
          <cell r="B3479" t="str">
            <v>17.5上海中环影城</v>
          </cell>
          <cell r="C3479" t="str">
            <v>17.5上海中环影城</v>
          </cell>
        </row>
        <row r="3480">
          <cell r="A3480" t="str">
            <v>17.5上海中环影城</v>
          </cell>
          <cell r="B3480" t="str">
            <v>17.5上海中环影城</v>
          </cell>
          <cell r="C3480" t="str">
            <v>17.5上海中环影城</v>
          </cell>
        </row>
        <row r="3481">
          <cell r="A3481" t="str">
            <v>17.5上海中环影城</v>
          </cell>
          <cell r="B3481" t="str">
            <v>17.5上海中环影城</v>
          </cell>
          <cell r="C3481" t="str">
            <v>17.5上海中环影城</v>
          </cell>
        </row>
        <row r="3482">
          <cell r="A3482" t="str">
            <v>17.5上海中环影城</v>
          </cell>
          <cell r="B3482" t="str">
            <v>17.5上海中环影城</v>
          </cell>
          <cell r="C3482" t="str">
            <v>17.5上海中环影城</v>
          </cell>
        </row>
        <row r="3483">
          <cell r="A3483" t="str">
            <v>17.5上海又一城影城</v>
          </cell>
          <cell r="B3483" t="str">
            <v>17.5上海又一城影城</v>
          </cell>
          <cell r="C3483" t="str">
            <v>17.5上海又一城影城</v>
          </cell>
        </row>
        <row r="3484">
          <cell r="A3484" t="str">
            <v>17.5上海又一城影城</v>
          </cell>
          <cell r="B3484" t="str">
            <v>17.5上海又一城影城</v>
          </cell>
          <cell r="C3484" t="str">
            <v>17.5上海又一城影城</v>
          </cell>
        </row>
        <row r="3485">
          <cell r="A3485" t="str">
            <v>17.5上海又一城影城</v>
          </cell>
          <cell r="B3485" t="str">
            <v>17.5上海又一城影城</v>
          </cell>
          <cell r="C3485" t="str">
            <v>17.5上海又一城影城</v>
          </cell>
        </row>
        <row r="3486">
          <cell r="A3486" t="str">
            <v>17.5上海又一城影城</v>
          </cell>
          <cell r="B3486" t="str">
            <v>17.5上海又一城影城</v>
          </cell>
          <cell r="C3486" t="str">
            <v>17.5上海又一城影城</v>
          </cell>
        </row>
        <row r="3487">
          <cell r="A3487" t="str">
            <v>17.5上海又一城影城</v>
          </cell>
          <cell r="B3487" t="str">
            <v>17.5上海又一城影城</v>
          </cell>
          <cell r="C3487" t="str">
            <v>17.5上海又一城影城</v>
          </cell>
        </row>
        <row r="3488">
          <cell r="A3488" t="str">
            <v>17.5上海又一城影城</v>
          </cell>
          <cell r="B3488" t="str">
            <v>17.5上海又一城影城</v>
          </cell>
          <cell r="C3488" t="str">
            <v>17.5上海又一城影城</v>
          </cell>
        </row>
        <row r="3489">
          <cell r="A3489" t="str">
            <v>17.5上海又一城影城</v>
          </cell>
          <cell r="B3489" t="str">
            <v>17.5上海又一城影城</v>
          </cell>
          <cell r="C3489" t="str">
            <v>17.5上海又一城影城</v>
          </cell>
        </row>
        <row r="3490">
          <cell r="A3490" t="str">
            <v>17.5上海乐虹坊影城</v>
          </cell>
          <cell r="B3490" t="str">
            <v>17.5上海乐虹坊影城</v>
          </cell>
          <cell r="C3490" t="str">
            <v>17.5上海乐虹坊影城</v>
          </cell>
        </row>
        <row r="3491">
          <cell r="A3491" t="str">
            <v>17.5陕西雅图数字影院</v>
          </cell>
          <cell r="B3491" t="str">
            <v>17.5陕西雅图数字影院</v>
          </cell>
          <cell r="C3491" t="str">
            <v>17.5陕西雅图数字影院</v>
          </cell>
        </row>
        <row r="3492">
          <cell r="A3492" t="str">
            <v>17.5厦门今典影城</v>
          </cell>
          <cell r="B3492" t="str">
            <v>17.5厦门今典影城</v>
          </cell>
          <cell r="C3492" t="str">
            <v>17.5厦门今典影城</v>
          </cell>
        </row>
        <row r="3493">
          <cell r="A3493" t="str">
            <v>17.5青岛艺佳电影城</v>
          </cell>
          <cell r="B3493" t="str">
            <v>17.5青岛艺佳电影城</v>
          </cell>
          <cell r="C3493" t="str">
            <v>17.5青岛艺佳电影城</v>
          </cell>
        </row>
        <row r="3494">
          <cell r="A3494" t="str">
            <v>17.5洛阳新华角川国际影城</v>
          </cell>
          <cell r="B3494" t="str">
            <v>17.5洛阳新华角川国际影城</v>
          </cell>
          <cell r="C3494" t="str">
            <v>17.5洛阳新华角川国际影城</v>
          </cell>
        </row>
        <row r="3495">
          <cell r="A3495" t="str">
            <v>17.5娄底今典影城</v>
          </cell>
          <cell r="B3495" t="str">
            <v>17.5娄底今典影城</v>
          </cell>
          <cell r="C3495" t="str">
            <v>17.5娄底今典影城</v>
          </cell>
        </row>
        <row r="3496">
          <cell r="A3496" t="str">
            <v>17.5娄底今典影城</v>
          </cell>
          <cell r="B3496" t="str">
            <v>17.5娄底今典影城</v>
          </cell>
          <cell r="C3496" t="str">
            <v>17.5娄底今典影城</v>
          </cell>
        </row>
        <row r="3497">
          <cell r="A3497" t="str">
            <v>17.5娄底今典影城</v>
          </cell>
          <cell r="B3497" t="str">
            <v>17.5娄底今典影城</v>
          </cell>
          <cell r="C3497" t="str">
            <v>17.5娄底今典影城</v>
          </cell>
        </row>
        <row r="3498">
          <cell r="A3498" t="str">
            <v>17.5娄底今典影城</v>
          </cell>
          <cell r="B3498" t="str">
            <v>17.5娄底今典影城</v>
          </cell>
          <cell r="C3498" t="str">
            <v>17.5娄底今典影城</v>
          </cell>
        </row>
        <row r="3499">
          <cell r="A3499" t="str">
            <v>17.5娄底今典影城</v>
          </cell>
          <cell r="B3499" t="str">
            <v>17.5娄底今典影城</v>
          </cell>
          <cell r="C3499" t="str">
            <v>17.5娄底今典影城</v>
          </cell>
        </row>
        <row r="3500">
          <cell r="A3500" t="str">
            <v>17.5浏阳市淮川通程电影城</v>
          </cell>
          <cell r="B3500" t="str">
            <v>17.5浏阳市淮川通程电影城</v>
          </cell>
          <cell r="C3500" t="str">
            <v>17.5浏阳市淮川通程电影城</v>
          </cell>
        </row>
        <row r="3501">
          <cell r="A3501" t="str">
            <v>17.5临渭豪华电影院</v>
          </cell>
          <cell r="B3501" t="str">
            <v>17.5临渭豪华电影院</v>
          </cell>
          <cell r="C3501" t="str">
            <v>17.5临渭豪华电影院</v>
          </cell>
        </row>
        <row r="3502">
          <cell r="A3502" t="str">
            <v>17.5临沧今典影城</v>
          </cell>
          <cell r="B3502" t="str">
            <v>17.5临沧今典影城</v>
          </cell>
          <cell r="C3502" t="str">
            <v>17.5临沧今典影城</v>
          </cell>
        </row>
        <row r="3503">
          <cell r="A3503" t="str">
            <v>17.5昆明今典影城</v>
          </cell>
          <cell r="B3503" t="str">
            <v>17.5昆明今典影城</v>
          </cell>
          <cell r="C3503" t="str">
            <v>17.5昆明今典影城</v>
          </cell>
        </row>
        <row r="3504">
          <cell r="A3504" t="str">
            <v>17.5昆明今典影城</v>
          </cell>
          <cell r="B3504" t="str">
            <v>17.5昆明今典影城</v>
          </cell>
          <cell r="C3504" t="str">
            <v>17.5昆明今典影城</v>
          </cell>
        </row>
        <row r="3505">
          <cell r="A3505" t="str">
            <v>17.5昆明今典影城</v>
          </cell>
          <cell r="B3505" t="str">
            <v>17.5昆明今典影城</v>
          </cell>
          <cell r="C3505" t="str">
            <v>17.5昆明今典影城</v>
          </cell>
        </row>
        <row r="3506">
          <cell r="A3506" t="str">
            <v>17.5昆明今典影城</v>
          </cell>
          <cell r="B3506" t="str">
            <v>17.5昆明今典影城</v>
          </cell>
          <cell r="C3506" t="str">
            <v>17.5昆明今典影城</v>
          </cell>
        </row>
        <row r="3507">
          <cell r="A3507" t="str">
            <v>17.5昆明今典影城</v>
          </cell>
          <cell r="B3507" t="str">
            <v>17.5昆明今典影城</v>
          </cell>
          <cell r="C3507" t="str">
            <v>17.5昆明今典影城</v>
          </cell>
        </row>
        <row r="3508">
          <cell r="A3508" t="str">
            <v>17.5昆明今典影城</v>
          </cell>
          <cell r="B3508" t="str">
            <v>17.5昆明今典影城</v>
          </cell>
          <cell r="C3508" t="str">
            <v>17.5昆明今典影城</v>
          </cell>
        </row>
        <row r="3509">
          <cell r="A3509" t="str">
            <v>17.5昆明今典影城</v>
          </cell>
          <cell r="B3509" t="str">
            <v>17.5昆明今典影城</v>
          </cell>
          <cell r="C3509" t="str">
            <v>17.5昆明今典影城</v>
          </cell>
        </row>
        <row r="3510">
          <cell r="A3510" t="str">
            <v>17.5开远吉迪数字影视娱乐城</v>
          </cell>
          <cell r="B3510" t="str">
            <v>17.5开远吉迪数字影视娱乐城</v>
          </cell>
          <cell r="C3510" t="str">
            <v>17.5开远吉迪数字影视娱乐城</v>
          </cell>
        </row>
        <row r="3511">
          <cell r="A3511" t="str">
            <v>17.5开封市大众剧院</v>
          </cell>
          <cell r="B3511" t="str">
            <v>17.5开封市大众剧院</v>
          </cell>
          <cell r="C3511" t="str">
            <v>17.5开封市大众剧院</v>
          </cell>
        </row>
        <row r="3512">
          <cell r="A3512" t="str">
            <v>17.5开封今典影城</v>
          </cell>
          <cell r="B3512" t="str">
            <v>17.5开封今典影城</v>
          </cell>
          <cell r="C3512" t="str">
            <v>17.5开封今典影城</v>
          </cell>
        </row>
        <row r="3513">
          <cell r="A3513" t="str">
            <v>17.5开封今典影城</v>
          </cell>
          <cell r="B3513" t="str">
            <v>17.5开封今典影城</v>
          </cell>
          <cell r="C3513" t="str">
            <v>17.5开封今典影城</v>
          </cell>
        </row>
        <row r="3514">
          <cell r="A3514" t="str">
            <v>17.5荆州楚天明珠影城</v>
          </cell>
          <cell r="B3514" t="str">
            <v>17.5荆州楚天明珠影城</v>
          </cell>
          <cell r="C3514" t="str">
            <v>17.5荆州楚天明珠影城</v>
          </cell>
        </row>
        <row r="3515">
          <cell r="A3515" t="str">
            <v>江门新会17.5影城</v>
          </cell>
          <cell r="B3515" t="str">
            <v>17.5江门新会影城</v>
          </cell>
          <cell r="C3515" t="str">
            <v>17.5江门新会影城</v>
          </cell>
        </row>
        <row r="3516">
          <cell r="A3516" t="str">
            <v>17.5简阳世纪东方影城</v>
          </cell>
          <cell r="B3516" t="str">
            <v>17.5简阳世纪东方影城</v>
          </cell>
          <cell r="C3516" t="str">
            <v>17.5简阳世纪东方影城</v>
          </cell>
        </row>
        <row r="3517">
          <cell r="A3517" t="str">
            <v>17.5吉林新生活影城</v>
          </cell>
          <cell r="B3517" t="str">
            <v>17.5吉林新生活影城</v>
          </cell>
          <cell r="C3517" t="str">
            <v>17.5吉林新生活影城</v>
          </cell>
        </row>
        <row r="3518">
          <cell r="A3518" t="str">
            <v>个旧市17.5锡都时代今典影城</v>
          </cell>
          <cell r="B3518" t="str">
            <v>17.5个旧市锡都时代今典影城</v>
          </cell>
          <cell r="C3518" t="str">
            <v>17.5个旧市锡都时代今典影城</v>
          </cell>
        </row>
        <row r="3519">
          <cell r="A3519" t="str">
            <v>17.5丰城今典影城</v>
          </cell>
          <cell r="B3519" t="str">
            <v>17.5丰城今典影城</v>
          </cell>
          <cell r="C3519" t="str">
            <v>17.5丰城今典影城</v>
          </cell>
        </row>
        <row r="3520">
          <cell r="A3520" t="str">
            <v>17.5东莞长安今典影城</v>
          </cell>
          <cell r="B3520" t="str">
            <v>17.5东莞长安今典影城</v>
          </cell>
          <cell r="C3520" t="str">
            <v>17.5东莞长安今典影城</v>
          </cell>
        </row>
        <row r="3521">
          <cell r="A3521" t="str">
            <v>17.5大庆新东风影院</v>
          </cell>
          <cell r="B3521" t="str">
            <v>17.5大庆新东风影院</v>
          </cell>
          <cell r="C3521" t="str">
            <v>17.5大庆新东风影院</v>
          </cell>
        </row>
        <row r="3522">
          <cell r="A3522" t="str">
            <v>17.5大庆市让胡路区新城电影院</v>
          </cell>
          <cell r="B3522" t="str">
            <v>17.5大庆市让胡路区新城电影院</v>
          </cell>
          <cell r="C3522" t="str">
            <v>17.5大庆市让胡路区新城电影院</v>
          </cell>
        </row>
        <row r="3523">
          <cell r="A3523" t="str">
            <v>成都17.5今典沙湾影城</v>
          </cell>
          <cell r="B3523" t="str">
            <v>17.5成都今典沙湾影城</v>
          </cell>
          <cell r="C3523" t="str">
            <v>17.5成都今典沙湾影城</v>
          </cell>
        </row>
        <row r="3524">
          <cell r="A3524" t="str">
            <v>17.5沧州今典影城</v>
          </cell>
          <cell r="B3524" t="str">
            <v>17.5沧州今典影城</v>
          </cell>
          <cell r="C3524" t="str">
            <v>17.5沧州今典影城</v>
          </cell>
        </row>
        <row r="3525">
          <cell r="A3525" t="str">
            <v>17.5北京今日影院</v>
          </cell>
          <cell r="B3525" t="str">
            <v>17.5北京今日影院</v>
          </cell>
          <cell r="C3525" t="str">
            <v>17.5北京今日影院</v>
          </cell>
        </row>
        <row r="3526">
          <cell r="A3526" t="str">
            <v>17.5北京今典花园影城</v>
          </cell>
          <cell r="B3526" t="str">
            <v>17.5北京今典花园影城</v>
          </cell>
          <cell r="C3526" t="str">
            <v>17.5北京今典花园影城</v>
          </cell>
        </row>
        <row r="3527">
          <cell r="A3527" t="str">
            <v>17.5北京今典花园影城</v>
          </cell>
          <cell r="B3527" t="str">
            <v>17.5北京今典花园影城</v>
          </cell>
          <cell r="C3527" t="str">
            <v>17.5北京今典花园影城</v>
          </cell>
        </row>
        <row r="3528">
          <cell r="A3528" t="str">
            <v>17.5北京今典比如影城</v>
          </cell>
          <cell r="B3528" t="str">
            <v>17.5北京今典比如影城</v>
          </cell>
          <cell r="C3528" t="str">
            <v>17.5北京今典比如影城</v>
          </cell>
        </row>
        <row r="3529">
          <cell r="A3529" t="str">
            <v>17.5保山九龙新天地影城</v>
          </cell>
          <cell r="B3529" t="str">
            <v>17.5保山九龙新天地影城</v>
          </cell>
          <cell r="C3529" t="str">
            <v>17.5保山九龙新天地影城</v>
          </cell>
        </row>
        <row r="3530">
          <cell r="A3530" t="str">
            <v>17.5包头今典影城</v>
          </cell>
          <cell r="B3530" t="str">
            <v>17.5包头今典影城</v>
          </cell>
          <cell r="C3530" t="str">
            <v>17.5包头今典影城</v>
          </cell>
        </row>
        <row r="3531">
          <cell r="A3531" t="str">
            <v>17.5包头今典影城</v>
          </cell>
          <cell r="B3531" t="str">
            <v>17.5包头今典影城</v>
          </cell>
          <cell r="C3531" t="str">
            <v>17.5包头今典影城</v>
          </cell>
        </row>
        <row r="3532">
          <cell r="A3532" t="str">
            <v>17.5包头今典影城</v>
          </cell>
          <cell r="B3532" t="str">
            <v>17.5包头今典影城</v>
          </cell>
          <cell r="C3532" t="str">
            <v>17.5包头今典影城</v>
          </cell>
        </row>
        <row r="3533">
          <cell r="A3533" t="str">
            <v>17.5包头今典影城</v>
          </cell>
          <cell r="B3533" t="str">
            <v>17.5包头今典影城</v>
          </cell>
          <cell r="C3533" t="str">
            <v>17.5包头今典影城</v>
          </cell>
        </row>
        <row r="3534">
          <cell r="A3534" t="str">
            <v>金逸国际影城(北京朝阳大悦城店)</v>
          </cell>
          <cell r="B3534" t="str">
            <v>北京金逸国际影城(朝阳大悦城店)</v>
          </cell>
          <cell r="C3534" t="str">
            <v>北京金逸国际影城(朝阳大悦城店)</v>
          </cell>
        </row>
        <row r="3535">
          <cell r="A3535" t="str">
            <v>上海CGV大宁影院</v>
          </cell>
          <cell r="B3535" t="str">
            <v>上海CGV影院(大宁店)</v>
          </cell>
          <cell r="C3535" t="str">
            <v>上海CGV影院(大宁店)</v>
          </cell>
        </row>
        <row r="3536">
          <cell r="A3536" t="str">
            <v>上海CGV莘庄影院</v>
          </cell>
          <cell r="B3536" t="str">
            <v>上海CGV影院(莘庄店)</v>
          </cell>
          <cell r="C3536" t="str">
            <v>上海CGV影院(莘庄店)</v>
          </cell>
        </row>
        <row r="3537">
          <cell r="A3537" t="str">
            <v>厦门金逸影城(文艺店)</v>
          </cell>
          <cell r="B3537" t="str">
            <v>厦门金逸影城(文艺店)</v>
          </cell>
          <cell r="C3537" t="str">
            <v>厦门金逸国际影城(文艺店)</v>
          </cell>
        </row>
        <row r="3538">
          <cell r="A3538" t="str">
            <v>海航文化天宝国际影城</v>
          </cell>
          <cell r="B3538" t="str">
            <v>海航文化天宝国际影城</v>
          </cell>
          <cell r="C3538" t="str">
            <v>海航文化天宝国际影城</v>
          </cell>
        </row>
      </sheetData>
      <sheetData sheetId="2"/>
      <sheetData sheetId="3"/>
      <sheetData sheetId="4"/>
      <sheetData sheetId="5">
        <row r="1">
          <cell r="A1" t="str">
            <v>影院</v>
          </cell>
          <cell r="B1" t="str">
            <v>票房排行</v>
          </cell>
          <cell r="C1" t="str">
            <v>时间</v>
          </cell>
          <cell r="D1" t="str">
            <v>院线</v>
          </cell>
          <cell r="E1" t="str">
            <v>城市</v>
          </cell>
          <cell r="F1" t="str">
            <v>票房(万)</v>
          </cell>
          <cell r="G1" t="str">
            <v>平均票价</v>
          </cell>
          <cell r="H1" t="str">
            <v>场次</v>
          </cell>
          <cell r="I1" t="str">
            <v>人次(万)</v>
          </cell>
          <cell r="J1" t="str">
            <v>银幕数</v>
          </cell>
          <cell r="K1" t="str">
            <v>座位数</v>
          </cell>
          <cell r="L1" t="str">
            <v>上座率</v>
          </cell>
          <cell r="M1" t="str">
            <v>单日单座收益</v>
          </cell>
          <cell r="N1" t="str">
            <v>单日单厅收益</v>
          </cell>
          <cell r="O1" t="str">
            <v>单日单厅场次</v>
          </cell>
        </row>
        <row r="2">
          <cell r="A2" t="str">
            <v>广州万达电影城(白云店)</v>
          </cell>
          <cell r="B2">
            <v>1</v>
          </cell>
          <cell r="C2" t="str">
            <v>2011-7</v>
          </cell>
          <cell r="D2" t="str">
            <v>万达院线</v>
          </cell>
          <cell r="E2" t="str">
            <v>广州市</v>
          </cell>
          <cell r="F2">
            <v>887.28</v>
          </cell>
          <cell r="G2">
            <v>68</v>
          </cell>
          <cell r="H2">
            <v>1770</v>
          </cell>
          <cell r="I2">
            <v>13.07</v>
          </cell>
          <cell r="J2">
            <v>9</v>
          </cell>
          <cell r="K2">
            <v>1600</v>
          </cell>
          <cell r="L2">
            <v>0.42</v>
          </cell>
          <cell r="M2">
            <v>179</v>
          </cell>
          <cell r="N2">
            <v>31802</v>
          </cell>
          <cell r="O2">
            <v>6.3</v>
          </cell>
        </row>
        <row r="3">
          <cell r="A3" t="str">
            <v>上海万达电影城(五角场店)</v>
          </cell>
          <cell r="B3">
            <v>2</v>
          </cell>
          <cell r="C3" t="str">
            <v>2011-7</v>
          </cell>
          <cell r="D3" t="str">
            <v>万达院线</v>
          </cell>
          <cell r="E3" t="str">
            <v>上海市</v>
          </cell>
          <cell r="F3">
            <v>872.78</v>
          </cell>
          <cell r="G3">
            <v>70</v>
          </cell>
          <cell r="H3">
            <v>1890</v>
          </cell>
          <cell r="I3">
            <v>12.41</v>
          </cell>
          <cell r="J3">
            <v>11</v>
          </cell>
          <cell r="K3">
            <v>1911</v>
          </cell>
          <cell r="L3">
            <v>0.38</v>
          </cell>
          <cell r="M3">
            <v>147</v>
          </cell>
          <cell r="N3">
            <v>25595</v>
          </cell>
          <cell r="O3">
            <v>5.5</v>
          </cell>
        </row>
        <row r="4">
          <cell r="A4" t="str">
            <v>北京JackieChan耀莱国际影城（五棵松店）</v>
          </cell>
          <cell r="B4">
            <v>3</v>
          </cell>
          <cell r="C4" t="str">
            <v>2011-7</v>
          </cell>
          <cell r="D4" t="str">
            <v>上海联和院线</v>
          </cell>
          <cell r="E4" t="str">
            <v>北京市</v>
          </cell>
          <cell r="F4">
            <v>866.24</v>
          </cell>
          <cell r="G4">
            <v>25</v>
          </cell>
          <cell r="H4">
            <v>2870</v>
          </cell>
          <cell r="I4">
            <v>34.18</v>
          </cell>
          <cell r="J4">
            <v>17</v>
          </cell>
          <cell r="K4">
            <v>3459</v>
          </cell>
          <cell r="L4">
            <v>0.59</v>
          </cell>
          <cell r="M4">
            <v>81</v>
          </cell>
          <cell r="N4">
            <v>16437</v>
          </cell>
          <cell r="O4">
            <v>5.4</v>
          </cell>
        </row>
        <row r="5">
          <cell r="A5" t="str">
            <v>上海星美正大影城</v>
          </cell>
          <cell r="B5">
            <v>4</v>
          </cell>
          <cell r="C5" t="str">
            <v>2011-7</v>
          </cell>
          <cell r="D5" t="str">
            <v>中影星美</v>
          </cell>
          <cell r="E5" t="str">
            <v>上海市</v>
          </cell>
          <cell r="F5">
            <v>811.3</v>
          </cell>
          <cell r="G5">
            <v>63</v>
          </cell>
          <cell r="H5">
            <v>2280</v>
          </cell>
          <cell r="I5">
            <v>12.96</v>
          </cell>
          <cell r="J5">
            <v>12</v>
          </cell>
          <cell r="K5">
            <v>2000</v>
          </cell>
          <cell r="L5">
            <v>0.34</v>
          </cell>
          <cell r="M5">
            <v>131</v>
          </cell>
          <cell r="N5">
            <v>21809</v>
          </cell>
          <cell r="O5">
            <v>6.1</v>
          </cell>
        </row>
        <row r="6">
          <cell r="A6" t="str">
            <v>北京UME华星国际影城</v>
          </cell>
          <cell r="B6">
            <v>5</v>
          </cell>
          <cell r="C6" t="str">
            <v>2011-7</v>
          </cell>
          <cell r="D6" t="str">
            <v>中影星美</v>
          </cell>
          <cell r="E6" t="str">
            <v>北京市</v>
          </cell>
          <cell r="F6">
            <v>809.26</v>
          </cell>
          <cell r="G6">
            <v>64</v>
          </cell>
          <cell r="H6">
            <v>1530</v>
          </cell>
          <cell r="I6">
            <v>12.62</v>
          </cell>
          <cell r="J6">
            <v>7</v>
          </cell>
          <cell r="K6">
            <v>1467</v>
          </cell>
          <cell r="L6">
            <v>0.39</v>
          </cell>
          <cell r="M6">
            <v>178</v>
          </cell>
          <cell r="N6">
            <v>37293</v>
          </cell>
          <cell r="O6">
            <v>7.1</v>
          </cell>
        </row>
        <row r="7">
          <cell r="A7" t="str">
            <v>首都华融电影院</v>
          </cell>
          <cell r="B7">
            <v>6</v>
          </cell>
          <cell r="C7" t="str">
            <v>2011-7</v>
          </cell>
          <cell r="D7" t="str">
            <v>北京新影联</v>
          </cell>
          <cell r="E7" t="str">
            <v>北京市</v>
          </cell>
          <cell r="F7">
            <v>799.04</v>
          </cell>
          <cell r="G7">
            <v>53</v>
          </cell>
          <cell r="H7">
            <v>2320</v>
          </cell>
          <cell r="I7">
            <v>15.21</v>
          </cell>
          <cell r="J7">
            <v>14</v>
          </cell>
          <cell r="K7">
            <v>2008</v>
          </cell>
          <cell r="L7">
            <v>0.46</v>
          </cell>
          <cell r="M7">
            <v>128</v>
          </cell>
          <cell r="N7">
            <v>18411</v>
          </cell>
          <cell r="O7">
            <v>5.3</v>
          </cell>
        </row>
        <row r="8">
          <cell r="A8" t="str">
            <v>北京万达电影城(CBD店)</v>
          </cell>
          <cell r="B8">
            <v>7</v>
          </cell>
          <cell r="C8" t="str">
            <v>2011-7</v>
          </cell>
          <cell r="D8" t="str">
            <v>万达院线</v>
          </cell>
          <cell r="E8" t="str">
            <v>北京市</v>
          </cell>
          <cell r="F8">
            <v>786.97</v>
          </cell>
          <cell r="G8">
            <v>70</v>
          </cell>
          <cell r="H8">
            <v>1900</v>
          </cell>
          <cell r="I8">
            <v>11.18</v>
          </cell>
          <cell r="J8">
            <v>9</v>
          </cell>
          <cell r="K8">
            <v>1512</v>
          </cell>
          <cell r="L8">
            <v>0.35</v>
          </cell>
          <cell r="M8">
            <v>168</v>
          </cell>
          <cell r="N8">
            <v>28207</v>
          </cell>
          <cell r="O8">
            <v>6.8</v>
          </cell>
        </row>
        <row r="9">
          <cell r="A9" t="str">
            <v>深圳嘉禾影城</v>
          </cell>
          <cell r="B9">
            <v>8</v>
          </cell>
          <cell r="C9" t="str">
            <v>2011-7</v>
          </cell>
          <cell r="D9" t="str">
            <v>中影星美</v>
          </cell>
          <cell r="E9" t="str">
            <v>深圳市</v>
          </cell>
          <cell r="F9">
            <v>759.53</v>
          </cell>
          <cell r="G9">
            <v>50</v>
          </cell>
          <cell r="H9">
            <v>2390</v>
          </cell>
          <cell r="I9">
            <v>15.07</v>
          </cell>
          <cell r="J9">
            <v>12</v>
          </cell>
          <cell r="K9">
            <v>1872</v>
          </cell>
          <cell r="L9">
            <v>0.4</v>
          </cell>
          <cell r="M9">
            <v>131</v>
          </cell>
          <cell r="N9">
            <v>20417</v>
          </cell>
          <cell r="O9">
            <v>6.4</v>
          </cell>
        </row>
        <row r="10">
          <cell r="A10" t="str">
            <v>广州飞扬影城(正佳分店)</v>
          </cell>
          <cell r="B10">
            <v>9</v>
          </cell>
          <cell r="C10" t="str">
            <v>2011-7</v>
          </cell>
          <cell r="D10" t="str">
            <v>中影南方新干线</v>
          </cell>
          <cell r="E10" t="str">
            <v>广州市</v>
          </cell>
          <cell r="F10">
            <v>731.11</v>
          </cell>
          <cell r="G10">
            <v>51</v>
          </cell>
          <cell r="H10">
            <v>2020</v>
          </cell>
          <cell r="I10">
            <v>14.21</v>
          </cell>
          <cell r="J10">
            <v>9</v>
          </cell>
          <cell r="K10">
            <v>1587</v>
          </cell>
          <cell r="L10">
            <v>0.4</v>
          </cell>
          <cell r="M10">
            <v>149</v>
          </cell>
          <cell r="N10">
            <v>26205</v>
          </cell>
          <cell r="O10">
            <v>7.2</v>
          </cell>
        </row>
        <row r="11">
          <cell r="A11" t="str">
            <v>上海永华电影城</v>
          </cell>
          <cell r="B11">
            <v>10</v>
          </cell>
          <cell r="C11" t="str">
            <v>2011-7</v>
          </cell>
          <cell r="D11" t="str">
            <v>上海联和院线</v>
          </cell>
          <cell r="E11" t="str">
            <v>上海市</v>
          </cell>
          <cell r="F11">
            <v>695.28</v>
          </cell>
          <cell r="G11">
            <v>42</v>
          </cell>
          <cell r="H11">
            <v>2380</v>
          </cell>
          <cell r="I11">
            <v>16.45</v>
          </cell>
          <cell r="J11">
            <v>11</v>
          </cell>
          <cell r="K11">
            <v>1529</v>
          </cell>
          <cell r="L11">
            <v>0.5</v>
          </cell>
          <cell r="M11">
            <v>147</v>
          </cell>
          <cell r="N11">
            <v>20389</v>
          </cell>
          <cell r="O11">
            <v>7</v>
          </cell>
        </row>
        <row r="12">
          <cell r="A12" t="str">
            <v>上海和平影都</v>
          </cell>
          <cell r="B12">
            <v>11</v>
          </cell>
          <cell r="C12" t="str">
            <v>2011-7</v>
          </cell>
          <cell r="D12" t="str">
            <v>上海大光明</v>
          </cell>
          <cell r="E12" t="str">
            <v>上海市</v>
          </cell>
          <cell r="F12">
            <v>691.97</v>
          </cell>
          <cell r="G12">
            <v>72</v>
          </cell>
          <cell r="H12">
            <v>1000</v>
          </cell>
          <cell r="I12">
            <v>9.67</v>
          </cell>
          <cell r="J12">
            <v>5</v>
          </cell>
          <cell r="K12">
            <v>973</v>
          </cell>
          <cell r="L12">
            <v>0.5</v>
          </cell>
          <cell r="M12">
            <v>229</v>
          </cell>
          <cell r="N12">
            <v>44643</v>
          </cell>
          <cell r="O12">
            <v>6.5</v>
          </cell>
        </row>
        <row r="13">
          <cell r="A13" t="str">
            <v>重庆UME国际影城(江北店)</v>
          </cell>
          <cell r="B13">
            <v>12</v>
          </cell>
          <cell r="C13" t="str">
            <v>2011-7</v>
          </cell>
          <cell r="D13" t="str">
            <v>中影南方新干线</v>
          </cell>
          <cell r="E13" t="str">
            <v>重庆市</v>
          </cell>
          <cell r="F13">
            <v>681.14</v>
          </cell>
          <cell r="G13">
            <v>38</v>
          </cell>
          <cell r="H13">
            <v>3080</v>
          </cell>
          <cell r="I13">
            <v>17.7</v>
          </cell>
          <cell r="J13">
            <v>15</v>
          </cell>
          <cell r="K13">
            <v>1596</v>
          </cell>
          <cell r="L13">
            <v>0.54</v>
          </cell>
          <cell r="M13">
            <v>138</v>
          </cell>
          <cell r="N13">
            <v>14648</v>
          </cell>
          <cell r="O13">
            <v>6.6</v>
          </cell>
        </row>
        <row r="14">
          <cell r="A14" t="str">
            <v>广州飞扬影城</v>
          </cell>
          <cell r="B14">
            <v>13</v>
          </cell>
          <cell r="C14" t="str">
            <v>2011-7</v>
          </cell>
          <cell r="D14" t="str">
            <v>中影南方新干线</v>
          </cell>
          <cell r="E14" t="str">
            <v>广州市</v>
          </cell>
          <cell r="F14">
            <v>666.43</v>
          </cell>
          <cell r="G14">
            <v>54</v>
          </cell>
          <cell r="H14">
            <v>1330</v>
          </cell>
          <cell r="I14">
            <v>12.24</v>
          </cell>
          <cell r="J14">
            <v>5</v>
          </cell>
          <cell r="K14">
            <v>1400</v>
          </cell>
          <cell r="L14">
            <v>0.33</v>
          </cell>
          <cell r="M14">
            <v>154</v>
          </cell>
          <cell r="N14">
            <v>42995</v>
          </cell>
          <cell r="O14">
            <v>8.6</v>
          </cell>
        </row>
        <row r="15">
          <cell r="A15" t="str">
            <v>杭州百老汇影城</v>
          </cell>
          <cell r="B15">
            <v>14</v>
          </cell>
          <cell r="C15" t="str">
            <v>2011-7</v>
          </cell>
          <cell r="D15" t="str">
            <v>浙江时代</v>
          </cell>
          <cell r="E15" t="str">
            <v>杭州市</v>
          </cell>
          <cell r="F15">
            <v>639.54</v>
          </cell>
          <cell r="G15">
            <v>70</v>
          </cell>
          <cell r="H15">
            <v>2100</v>
          </cell>
          <cell r="I15">
            <v>9.15</v>
          </cell>
          <cell r="J15">
            <v>12</v>
          </cell>
          <cell r="K15">
            <v>1920</v>
          </cell>
          <cell r="L15">
            <v>0.27</v>
          </cell>
          <cell r="M15">
            <v>107</v>
          </cell>
          <cell r="N15">
            <v>17192</v>
          </cell>
          <cell r="O15">
            <v>5.6</v>
          </cell>
        </row>
        <row r="16">
          <cell r="A16" t="str">
            <v>长沙万达电影城</v>
          </cell>
          <cell r="B16">
            <v>15</v>
          </cell>
          <cell r="C16" t="str">
            <v>2011-7</v>
          </cell>
          <cell r="D16" t="str">
            <v>万达院线</v>
          </cell>
          <cell r="E16" t="str">
            <v>长沙市</v>
          </cell>
          <cell r="F16">
            <v>624.24</v>
          </cell>
          <cell r="G16">
            <v>52</v>
          </cell>
          <cell r="H16">
            <v>1530</v>
          </cell>
          <cell r="I16">
            <v>12.03</v>
          </cell>
          <cell r="J16">
            <v>9</v>
          </cell>
          <cell r="K16">
            <v>2186</v>
          </cell>
          <cell r="L16">
            <v>0.32</v>
          </cell>
          <cell r="M16">
            <v>92</v>
          </cell>
          <cell r="N16">
            <v>22374</v>
          </cell>
          <cell r="O16">
            <v>5.5</v>
          </cell>
        </row>
        <row r="17">
          <cell r="A17" t="str">
            <v>宁波万达电影城</v>
          </cell>
          <cell r="B17">
            <v>16</v>
          </cell>
          <cell r="C17" t="str">
            <v>2011-7</v>
          </cell>
          <cell r="D17" t="str">
            <v>万达院线</v>
          </cell>
          <cell r="E17" t="str">
            <v>宁波市</v>
          </cell>
          <cell r="F17">
            <v>610.37</v>
          </cell>
          <cell r="G17">
            <v>54</v>
          </cell>
          <cell r="H17">
            <v>1230</v>
          </cell>
          <cell r="I17">
            <v>11.33</v>
          </cell>
          <cell r="J17">
            <v>8</v>
          </cell>
          <cell r="K17">
            <v>1840</v>
          </cell>
          <cell r="L17">
            <v>0.4</v>
          </cell>
          <cell r="M17">
            <v>107</v>
          </cell>
          <cell r="N17">
            <v>24612</v>
          </cell>
          <cell r="O17">
            <v>5</v>
          </cell>
        </row>
        <row r="18">
          <cell r="A18" t="str">
            <v>南宁万达电影城</v>
          </cell>
          <cell r="B18">
            <v>17</v>
          </cell>
          <cell r="C18" t="str">
            <v>2011-7</v>
          </cell>
          <cell r="D18" t="str">
            <v>万达院线</v>
          </cell>
          <cell r="E18" t="str">
            <v>南宁市</v>
          </cell>
          <cell r="F18">
            <v>609.96</v>
          </cell>
          <cell r="G18">
            <v>55</v>
          </cell>
          <cell r="H18">
            <v>1200</v>
          </cell>
          <cell r="I18">
            <v>11.18</v>
          </cell>
          <cell r="J18">
            <v>6</v>
          </cell>
          <cell r="K18">
            <v>1361</v>
          </cell>
          <cell r="L18">
            <v>0.41</v>
          </cell>
          <cell r="M18">
            <v>145</v>
          </cell>
          <cell r="N18">
            <v>32794</v>
          </cell>
          <cell r="O18">
            <v>6.5</v>
          </cell>
        </row>
        <row r="19">
          <cell r="A19" t="str">
            <v>福州金逸国际影城</v>
          </cell>
          <cell r="B19">
            <v>18</v>
          </cell>
          <cell r="C19" t="str">
            <v>2011-7</v>
          </cell>
          <cell r="D19" t="str">
            <v>广州金逸珠江</v>
          </cell>
          <cell r="E19" t="str">
            <v>福州市</v>
          </cell>
          <cell r="F19">
            <v>595.71</v>
          </cell>
          <cell r="G19">
            <v>47</v>
          </cell>
          <cell r="H19">
            <v>1400</v>
          </cell>
          <cell r="I19">
            <v>12.76</v>
          </cell>
          <cell r="J19">
            <v>7</v>
          </cell>
          <cell r="K19">
            <v>1567</v>
          </cell>
          <cell r="L19">
            <v>0.41</v>
          </cell>
          <cell r="M19">
            <v>123</v>
          </cell>
          <cell r="N19">
            <v>27452</v>
          </cell>
          <cell r="O19">
            <v>6.5</v>
          </cell>
        </row>
        <row r="20">
          <cell r="A20" t="str">
            <v>广州华影青宫电影城</v>
          </cell>
          <cell r="B20">
            <v>19</v>
          </cell>
          <cell r="C20" t="str">
            <v>2011-7</v>
          </cell>
          <cell r="D20" t="str">
            <v>中影南方新干线</v>
          </cell>
          <cell r="E20" t="str">
            <v>广州市</v>
          </cell>
          <cell r="F20">
            <v>563.92999999999995</v>
          </cell>
          <cell r="G20">
            <v>43</v>
          </cell>
          <cell r="H20">
            <v>1920</v>
          </cell>
          <cell r="I20">
            <v>13.02</v>
          </cell>
          <cell r="J20">
            <v>7</v>
          </cell>
          <cell r="K20">
            <v>929</v>
          </cell>
          <cell r="L20">
            <v>0.51</v>
          </cell>
          <cell r="M20">
            <v>196</v>
          </cell>
          <cell r="N20">
            <v>25988</v>
          </cell>
          <cell r="O20">
            <v>8.8000000000000007</v>
          </cell>
        </row>
        <row r="21">
          <cell r="A21" t="str">
            <v>武汉万达电影城(江汉路店)</v>
          </cell>
          <cell r="B21">
            <v>20</v>
          </cell>
          <cell r="C21" t="str">
            <v>2011-7</v>
          </cell>
          <cell r="D21" t="str">
            <v>万达院线</v>
          </cell>
          <cell r="E21" t="str">
            <v>武汉市</v>
          </cell>
          <cell r="F21">
            <v>562.09</v>
          </cell>
          <cell r="G21">
            <v>42</v>
          </cell>
          <cell r="H21">
            <v>1750</v>
          </cell>
          <cell r="I21">
            <v>13.32</v>
          </cell>
          <cell r="J21">
            <v>9</v>
          </cell>
          <cell r="K21">
            <v>2113</v>
          </cell>
          <cell r="L21">
            <v>0.32</v>
          </cell>
          <cell r="M21">
            <v>86</v>
          </cell>
          <cell r="N21">
            <v>20147</v>
          </cell>
          <cell r="O21">
            <v>6.3</v>
          </cell>
        </row>
        <row r="22">
          <cell r="A22" t="str">
            <v>北京万达电影城(石景山店)</v>
          </cell>
          <cell r="B22">
            <v>21</v>
          </cell>
          <cell r="C22" t="str">
            <v>2011-7</v>
          </cell>
          <cell r="D22" t="str">
            <v>万达院线</v>
          </cell>
          <cell r="E22" t="str">
            <v>北京市</v>
          </cell>
          <cell r="F22">
            <v>562.09</v>
          </cell>
          <cell r="G22">
            <v>64</v>
          </cell>
          <cell r="H22">
            <v>1920</v>
          </cell>
          <cell r="I22">
            <v>8.75</v>
          </cell>
          <cell r="J22">
            <v>10</v>
          </cell>
          <cell r="K22">
            <v>1650</v>
          </cell>
          <cell r="L22">
            <v>0.28000000000000003</v>
          </cell>
          <cell r="M22">
            <v>110</v>
          </cell>
          <cell r="N22">
            <v>18132</v>
          </cell>
          <cell r="O22">
            <v>6.2</v>
          </cell>
        </row>
        <row r="23">
          <cell r="A23" t="str">
            <v>上海浦东新世纪影城</v>
          </cell>
          <cell r="B23">
            <v>22</v>
          </cell>
          <cell r="C23" t="str">
            <v>2011-7</v>
          </cell>
          <cell r="D23" t="str">
            <v>上海联和院线</v>
          </cell>
          <cell r="E23" t="str">
            <v>上海市</v>
          </cell>
          <cell r="F23">
            <v>558.97</v>
          </cell>
          <cell r="G23">
            <v>47</v>
          </cell>
          <cell r="H23">
            <v>1860</v>
          </cell>
          <cell r="I23">
            <v>11.82</v>
          </cell>
          <cell r="J23">
            <v>10</v>
          </cell>
          <cell r="K23">
            <v>1320</v>
          </cell>
          <cell r="L23">
            <v>0.48</v>
          </cell>
          <cell r="M23">
            <v>137</v>
          </cell>
          <cell r="N23">
            <v>18031</v>
          </cell>
          <cell r="O23">
            <v>6</v>
          </cell>
        </row>
        <row r="24">
          <cell r="A24" t="str">
            <v>南京万达电影城(河西店)</v>
          </cell>
          <cell r="B24">
            <v>23</v>
          </cell>
          <cell r="C24" t="str">
            <v>2011-7</v>
          </cell>
          <cell r="D24" t="str">
            <v>万达院线</v>
          </cell>
          <cell r="E24" t="str">
            <v>南京市</v>
          </cell>
          <cell r="F24">
            <v>557.36</v>
          </cell>
          <cell r="G24">
            <v>71</v>
          </cell>
          <cell r="H24">
            <v>1550</v>
          </cell>
          <cell r="I24">
            <v>7.9</v>
          </cell>
          <cell r="J24">
            <v>11</v>
          </cell>
          <cell r="K24">
            <v>2080</v>
          </cell>
          <cell r="L24">
            <v>0.27</v>
          </cell>
          <cell r="M24">
            <v>86</v>
          </cell>
          <cell r="N24">
            <v>16345</v>
          </cell>
          <cell r="O24">
            <v>4.5</v>
          </cell>
        </row>
        <row r="25">
          <cell r="A25" t="str">
            <v>无锡电影大世界</v>
          </cell>
          <cell r="B25">
            <v>24</v>
          </cell>
          <cell r="C25" t="str">
            <v>2011-7</v>
          </cell>
          <cell r="D25" t="str">
            <v>上海联和院线</v>
          </cell>
          <cell r="E25" t="str">
            <v>无锡市</v>
          </cell>
          <cell r="F25">
            <v>543.27</v>
          </cell>
          <cell r="G25">
            <v>44</v>
          </cell>
          <cell r="H25">
            <v>1710</v>
          </cell>
          <cell r="I25">
            <v>12.33</v>
          </cell>
          <cell r="J25">
            <v>10</v>
          </cell>
          <cell r="K25">
            <v>1187</v>
          </cell>
          <cell r="L25">
            <v>0.61</v>
          </cell>
          <cell r="M25">
            <v>148</v>
          </cell>
          <cell r="N25">
            <v>17525</v>
          </cell>
          <cell r="O25">
            <v>5.5</v>
          </cell>
        </row>
        <row r="26">
          <cell r="A26" t="str">
            <v>广州中华广场电影城</v>
          </cell>
          <cell r="B26">
            <v>25</v>
          </cell>
          <cell r="C26" t="str">
            <v>2011-7</v>
          </cell>
          <cell r="D26" t="str">
            <v>广州金逸珠江</v>
          </cell>
          <cell r="E26" t="str">
            <v>广州市</v>
          </cell>
          <cell r="F26">
            <v>536.66</v>
          </cell>
          <cell r="G26">
            <v>52</v>
          </cell>
          <cell r="H26">
            <v>1560</v>
          </cell>
          <cell r="I26">
            <v>10.41</v>
          </cell>
          <cell r="J26">
            <v>8</v>
          </cell>
          <cell r="K26">
            <v>1288</v>
          </cell>
          <cell r="L26">
            <v>0.41</v>
          </cell>
          <cell r="M26">
            <v>134</v>
          </cell>
          <cell r="N26">
            <v>21640</v>
          </cell>
          <cell r="O26">
            <v>6.3</v>
          </cell>
        </row>
        <row r="27">
          <cell r="A27" t="str">
            <v>南京新街口国际影城</v>
          </cell>
          <cell r="B27">
            <v>26</v>
          </cell>
          <cell r="C27" t="str">
            <v>2011-7</v>
          </cell>
          <cell r="D27" t="str">
            <v>江苏蓝海亚细亚</v>
          </cell>
          <cell r="E27" t="str">
            <v>南京市</v>
          </cell>
          <cell r="F27">
            <v>536.57000000000005</v>
          </cell>
          <cell r="G27">
            <v>47</v>
          </cell>
          <cell r="H27">
            <v>1530</v>
          </cell>
          <cell r="I27">
            <v>11.3</v>
          </cell>
          <cell r="J27">
            <v>9</v>
          </cell>
          <cell r="K27">
            <v>1270</v>
          </cell>
          <cell r="L27">
            <v>0.52</v>
          </cell>
          <cell r="M27">
            <v>136</v>
          </cell>
          <cell r="N27">
            <v>19232</v>
          </cell>
          <cell r="O27">
            <v>5.5</v>
          </cell>
        </row>
        <row r="28">
          <cell r="A28" t="str">
            <v>北京星美国际影城(金源店)</v>
          </cell>
          <cell r="B28">
            <v>27</v>
          </cell>
          <cell r="C28" t="str">
            <v>2011-7</v>
          </cell>
          <cell r="D28" t="str">
            <v>中影星美</v>
          </cell>
          <cell r="E28" t="str">
            <v>北京市</v>
          </cell>
          <cell r="F28">
            <v>531.54999999999995</v>
          </cell>
          <cell r="G28">
            <v>50</v>
          </cell>
          <cell r="H28">
            <v>1430</v>
          </cell>
          <cell r="I28">
            <v>10.68</v>
          </cell>
          <cell r="J28">
            <v>7</v>
          </cell>
          <cell r="K28">
            <v>1588</v>
          </cell>
          <cell r="L28">
            <v>0.33</v>
          </cell>
          <cell r="M28">
            <v>108</v>
          </cell>
          <cell r="N28">
            <v>24495</v>
          </cell>
          <cell r="O28">
            <v>6.6</v>
          </cell>
        </row>
        <row r="29">
          <cell r="A29" t="str">
            <v>福州万达电影城</v>
          </cell>
          <cell r="B29">
            <v>28</v>
          </cell>
          <cell r="C29" t="str">
            <v>2011-7</v>
          </cell>
          <cell r="D29" t="str">
            <v>万达院线</v>
          </cell>
          <cell r="E29" t="str">
            <v>福州市</v>
          </cell>
          <cell r="F29">
            <v>522.38</v>
          </cell>
          <cell r="G29">
            <v>54</v>
          </cell>
          <cell r="H29">
            <v>1800</v>
          </cell>
          <cell r="I29">
            <v>9.64</v>
          </cell>
          <cell r="J29">
            <v>11</v>
          </cell>
          <cell r="K29">
            <v>1525</v>
          </cell>
          <cell r="L29">
            <v>0.39</v>
          </cell>
          <cell r="M29">
            <v>110</v>
          </cell>
          <cell r="N29">
            <v>15319</v>
          </cell>
          <cell r="O29">
            <v>5.3</v>
          </cell>
        </row>
        <row r="30">
          <cell r="A30" t="str">
            <v>深圳娱艺影院UAKKmallY影城</v>
          </cell>
          <cell r="B30">
            <v>29</v>
          </cell>
          <cell r="C30" t="str">
            <v>2011-7</v>
          </cell>
          <cell r="D30" t="str">
            <v>中影星美</v>
          </cell>
          <cell r="E30" t="str">
            <v>深圳市</v>
          </cell>
          <cell r="F30">
            <v>517.4</v>
          </cell>
          <cell r="G30">
            <v>75</v>
          </cell>
          <cell r="H30">
            <v>1430</v>
          </cell>
          <cell r="I30">
            <v>6.89</v>
          </cell>
          <cell r="J30">
            <v>8</v>
          </cell>
          <cell r="K30">
            <v>1000</v>
          </cell>
          <cell r="L30">
            <v>0.39</v>
          </cell>
          <cell r="M30">
            <v>167</v>
          </cell>
          <cell r="N30">
            <v>20863</v>
          </cell>
          <cell r="O30">
            <v>5.8</v>
          </cell>
        </row>
        <row r="31">
          <cell r="A31" t="str">
            <v>合肥万达电影城</v>
          </cell>
          <cell r="B31">
            <v>30</v>
          </cell>
          <cell r="C31" t="str">
            <v>2011-7</v>
          </cell>
          <cell r="D31" t="str">
            <v>万达院线</v>
          </cell>
          <cell r="E31" t="str">
            <v>合肥市</v>
          </cell>
          <cell r="F31">
            <v>515.96</v>
          </cell>
          <cell r="G31">
            <v>54</v>
          </cell>
          <cell r="H31">
            <v>1610</v>
          </cell>
          <cell r="I31">
            <v>9.5</v>
          </cell>
          <cell r="J31">
            <v>9</v>
          </cell>
          <cell r="K31">
            <v>1600</v>
          </cell>
          <cell r="L31">
            <v>0.33</v>
          </cell>
          <cell r="M31">
            <v>104</v>
          </cell>
          <cell r="N31">
            <v>18493</v>
          </cell>
          <cell r="O31">
            <v>5.8</v>
          </cell>
        </row>
        <row r="32">
          <cell r="A32" t="str">
            <v>哈尔滨万达电影城(中央店)</v>
          </cell>
          <cell r="B32">
            <v>31</v>
          </cell>
          <cell r="C32" t="str">
            <v>2011-7</v>
          </cell>
          <cell r="D32" t="str">
            <v>万达院线</v>
          </cell>
          <cell r="E32" t="str">
            <v>哈尔滨市</v>
          </cell>
          <cell r="F32">
            <v>514.96</v>
          </cell>
          <cell r="G32">
            <v>41</v>
          </cell>
          <cell r="H32">
            <v>1400</v>
          </cell>
          <cell r="I32">
            <v>12.58</v>
          </cell>
          <cell r="J32">
            <v>9</v>
          </cell>
          <cell r="K32">
            <v>2127</v>
          </cell>
          <cell r="L32">
            <v>0.38</v>
          </cell>
          <cell r="M32">
            <v>78</v>
          </cell>
          <cell r="N32">
            <v>18457</v>
          </cell>
          <cell r="O32">
            <v>5</v>
          </cell>
        </row>
        <row r="33">
          <cell r="A33" t="str">
            <v>北京UME国际影城(双井店)</v>
          </cell>
          <cell r="B33">
            <v>32</v>
          </cell>
          <cell r="C33" t="str">
            <v>2011-7</v>
          </cell>
          <cell r="D33" t="str">
            <v>中影星美</v>
          </cell>
          <cell r="E33" t="str">
            <v>北京市</v>
          </cell>
          <cell r="F33">
            <v>509.85</v>
          </cell>
          <cell r="G33">
            <v>53</v>
          </cell>
          <cell r="H33">
            <v>1950</v>
          </cell>
          <cell r="I33">
            <v>9.7100000000000009</v>
          </cell>
          <cell r="J33">
            <v>9</v>
          </cell>
          <cell r="K33">
            <v>1400</v>
          </cell>
          <cell r="L33">
            <v>0.32</v>
          </cell>
          <cell r="M33">
            <v>117</v>
          </cell>
          <cell r="N33">
            <v>18274</v>
          </cell>
          <cell r="O33">
            <v>7</v>
          </cell>
        </row>
        <row r="34">
          <cell r="A34" t="str">
            <v>成都太平洋电影城</v>
          </cell>
          <cell r="B34">
            <v>33</v>
          </cell>
          <cell r="C34" t="str">
            <v>2011-7</v>
          </cell>
          <cell r="D34" t="str">
            <v>四川太平洋</v>
          </cell>
          <cell r="E34" t="str">
            <v>成都市</v>
          </cell>
          <cell r="F34">
            <v>505.65</v>
          </cell>
          <cell r="G34">
            <v>33</v>
          </cell>
          <cell r="H34">
            <v>3240</v>
          </cell>
          <cell r="I34">
            <v>15.25</v>
          </cell>
          <cell r="J34">
            <v>18</v>
          </cell>
          <cell r="K34">
            <v>2473</v>
          </cell>
          <cell r="L34">
            <v>0.34</v>
          </cell>
          <cell r="M34">
            <v>66</v>
          </cell>
          <cell r="N34">
            <v>9062</v>
          </cell>
          <cell r="O34">
            <v>5.8</v>
          </cell>
        </row>
        <row r="35">
          <cell r="A35" t="str">
            <v>江西华影国际影城</v>
          </cell>
          <cell r="B35">
            <v>34</v>
          </cell>
          <cell r="C35" t="str">
            <v>2011-7</v>
          </cell>
          <cell r="D35" t="str">
            <v>中影南方新干线</v>
          </cell>
          <cell r="E35" t="str">
            <v>南昌市</v>
          </cell>
          <cell r="F35">
            <v>505.23</v>
          </cell>
          <cell r="G35">
            <v>42</v>
          </cell>
          <cell r="H35">
            <v>1770</v>
          </cell>
          <cell r="I35">
            <v>11.95</v>
          </cell>
          <cell r="J35">
            <v>10</v>
          </cell>
          <cell r="K35">
            <v>1600</v>
          </cell>
          <cell r="L35">
            <v>0.42</v>
          </cell>
          <cell r="M35">
            <v>102</v>
          </cell>
          <cell r="N35">
            <v>16298</v>
          </cell>
          <cell r="O35">
            <v>5.7</v>
          </cell>
        </row>
        <row r="36">
          <cell r="A36" t="str">
            <v>天津万达电影城(金街店)</v>
          </cell>
          <cell r="B36">
            <v>35</v>
          </cell>
          <cell r="C36" t="str">
            <v>2011-7</v>
          </cell>
          <cell r="D36" t="str">
            <v>万达院线</v>
          </cell>
          <cell r="E36" t="str">
            <v>天津市</v>
          </cell>
          <cell r="F36">
            <v>493.45</v>
          </cell>
          <cell r="G36">
            <v>46</v>
          </cell>
          <cell r="H36">
            <v>2100</v>
          </cell>
          <cell r="I36">
            <v>10.8</v>
          </cell>
          <cell r="J36">
            <v>10</v>
          </cell>
          <cell r="K36">
            <v>2674</v>
          </cell>
          <cell r="L36">
            <v>0.19</v>
          </cell>
          <cell r="M36">
            <v>60</v>
          </cell>
          <cell r="N36">
            <v>15918</v>
          </cell>
          <cell r="O36">
            <v>6.8</v>
          </cell>
        </row>
        <row r="37">
          <cell r="A37" t="str">
            <v>成都王府井影城</v>
          </cell>
          <cell r="B37">
            <v>36</v>
          </cell>
          <cell r="C37" t="str">
            <v>2011-7</v>
          </cell>
          <cell r="D37" t="str">
            <v>四川太平洋</v>
          </cell>
          <cell r="E37" t="str">
            <v>成都市</v>
          </cell>
          <cell r="F37">
            <v>492.09</v>
          </cell>
          <cell r="G37">
            <v>35</v>
          </cell>
          <cell r="H37">
            <v>2210</v>
          </cell>
          <cell r="I37">
            <v>14.02</v>
          </cell>
          <cell r="J37">
            <v>12</v>
          </cell>
          <cell r="K37">
            <v>1961</v>
          </cell>
          <cell r="L37">
            <v>0.39</v>
          </cell>
          <cell r="M37">
            <v>81</v>
          </cell>
          <cell r="N37">
            <v>13228</v>
          </cell>
          <cell r="O37">
            <v>5.9</v>
          </cell>
        </row>
        <row r="38">
          <cell r="A38" t="str">
            <v>武汉金逸国际影城</v>
          </cell>
          <cell r="B38">
            <v>37</v>
          </cell>
          <cell r="C38" t="str">
            <v>2011-7</v>
          </cell>
          <cell r="D38" t="str">
            <v>广州金逸珠江</v>
          </cell>
          <cell r="E38" t="str">
            <v>武汉市</v>
          </cell>
          <cell r="F38">
            <v>487.45</v>
          </cell>
          <cell r="G38">
            <v>40</v>
          </cell>
          <cell r="H38">
            <v>1820</v>
          </cell>
          <cell r="I38">
            <v>12.24</v>
          </cell>
          <cell r="J38">
            <v>10</v>
          </cell>
          <cell r="K38">
            <v>2227</v>
          </cell>
          <cell r="L38">
            <v>0.3</v>
          </cell>
          <cell r="M38">
            <v>71</v>
          </cell>
          <cell r="N38">
            <v>15724</v>
          </cell>
          <cell r="O38">
            <v>5.9</v>
          </cell>
        </row>
        <row r="39">
          <cell r="A39" t="str">
            <v>成都万达电影城(锦华店)</v>
          </cell>
          <cell r="B39">
            <v>38</v>
          </cell>
          <cell r="C39" t="str">
            <v>2011-7</v>
          </cell>
          <cell r="D39" t="str">
            <v>万达院线</v>
          </cell>
          <cell r="E39" t="str">
            <v>成都市</v>
          </cell>
          <cell r="F39">
            <v>472.52</v>
          </cell>
          <cell r="G39">
            <v>47</v>
          </cell>
          <cell r="H39">
            <v>1820</v>
          </cell>
          <cell r="I39">
            <v>10</v>
          </cell>
          <cell r="J39">
            <v>13</v>
          </cell>
          <cell r="K39">
            <v>2072</v>
          </cell>
          <cell r="L39">
            <v>0.34</v>
          </cell>
          <cell r="M39">
            <v>74</v>
          </cell>
          <cell r="N39">
            <v>11725</v>
          </cell>
          <cell r="O39">
            <v>4.5</v>
          </cell>
        </row>
        <row r="40">
          <cell r="A40" t="str">
            <v>昆明百老汇影城</v>
          </cell>
          <cell r="B40">
            <v>39</v>
          </cell>
          <cell r="C40" t="str">
            <v>2011-7</v>
          </cell>
          <cell r="D40" t="str">
            <v>中影南方新干线</v>
          </cell>
          <cell r="E40" t="str">
            <v>昆明市</v>
          </cell>
          <cell r="F40">
            <v>468.58</v>
          </cell>
          <cell r="G40">
            <v>58</v>
          </cell>
          <cell r="H40">
            <v>1330</v>
          </cell>
          <cell r="I40">
            <v>8.07</v>
          </cell>
          <cell r="J40">
            <v>7</v>
          </cell>
          <cell r="K40">
            <v>1150</v>
          </cell>
          <cell r="L40">
            <v>0.37</v>
          </cell>
          <cell r="M40">
            <v>131</v>
          </cell>
          <cell r="N40">
            <v>21594</v>
          </cell>
          <cell r="O40">
            <v>6.1</v>
          </cell>
        </row>
        <row r="41">
          <cell r="A41" t="str">
            <v>广州天河影城</v>
          </cell>
          <cell r="B41">
            <v>40</v>
          </cell>
          <cell r="C41" t="str">
            <v>2011-7</v>
          </cell>
          <cell r="D41" t="str">
            <v>广州金逸珠江</v>
          </cell>
          <cell r="E41" t="str">
            <v>广州市</v>
          </cell>
          <cell r="F41">
            <v>466.68</v>
          </cell>
          <cell r="G41">
            <v>54</v>
          </cell>
          <cell r="H41">
            <v>1820</v>
          </cell>
          <cell r="I41">
            <v>8.68</v>
          </cell>
          <cell r="J41">
            <v>9</v>
          </cell>
          <cell r="K41">
            <v>1300</v>
          </cell>
          <cell r="L41">
            <v>0.33</v>
          </cell>
          <cell r="M41">
            <v>116</v>
          </cell>
          <cell r="N41">
            <v>16727</v>
          </cell>
          <cell r="O41">
            <v>6.5</v>
          </cell>
        </row>
        <row r="42">
          <cell r="A42" t="str">
            <v>武汉中影天河国际影城</v>
          </cell>
          <cell r="B42">
            <v>41</v>
          </cell>
          <cell r="C42" t="str">
            <v>2011-7</v>
          </cell>
          <cell r="D42" t="str">
            <v>武汉天河</v>
          </cell>
          <cell r="E42" t="str">
            <v>武汉市</v>
          </cell>
          <cell r="F42">
            <v>465.36</v>
          </cell>
          <cell r="G42">
            <v>34</v>
          </cell>
          <cell r="H42">
            <v>1530</v>
          </cell>
          <cell r="I42">
            <v>13.57</v>
          </cell>
          <cell r="J42">
            <v>8</v>
          </cell>
          <cell r="K42">
            <v>1605</v>
          </cell>
          <cell r="L42">
            <v>0.44</v>
          </cell>
          <cell r="M42">
            <v>94</v>
          </cell>
          <cell r="N42">
            <v>18765</v>
          </cell>
          <cell r="O42">
            <v>6.2</v>
          </cell>
        </row>
        <row r="43">
          <cell r="A43" t="str">
            <v>深圳保利国际影城</v>
          </cell>
          <cell r="B43">
            <v>42</v>
          </cell>
          <cell r="C43" t="str">
            <v>2011-7</v>
          </cell>
          <cell r="D43" t="str">
            <v>保利万和</v>
          </cell>
          <cell r="E43" t="str">
            <v>深圳市</v>
          </cell>
          <cell r="F43">
            <v>454.74</v>
          </cell>
          <cell r="G43">
            <v>42</v>
          </cell>
          <cell r="H43">
            <v>1660</v>
          </cell>
          <cell r="I43">
            <v>10.84</v>
          </cell>
          <cell r="J43">
            <v>9</v>
          </cell>
          <cell r="K43">
            <v>2178</v>
          </cell>
          <cell r="L43">
            <v>0.27</v>
          </cell>
          <cell r="M43">
            <v>67</v>
          </cell>
          <cell r="N43">
            <v>16299</v>
          </cell>
          <cell r="O43">
            <v>5.9</v>
          </cell>
        </row>
        <row r="44">
          <cell r="A44" t="str">
            <v>杭州浙江新远国际影城</v>
          </cell>
          <cell r="B44">
            <v>43</v>
          </cell>
          <cell r="C44" t="str">
            <v>2011-7</v>
          </cell>
          <cell r="D44" t="str">
            <v>浙江星光</v>
          </cell>
          <cell r="E44" t="str">
            <v>杭州市</v>
          </cell>
          <cell r="F44">
            <v>451.71</v>
          </cell>
          <cell r="G44">
            <v>62</v>
          </cell>
          <cell r="H44">
            <v>1920</v>
          </cell>
          <cell r="I44">
            <v>7.26</v>
          </cell>
          <cell r="J44">
            <v>16</v>
          </cell>
          <cell r="K44">
            <v>11930</v>
          </cell>
          <cell r="L44">
            <v>0.05</v>
          </cell>
          <cell r="M44">
            <v>12</v>
          </cell>
          <cell r="N44">
            <v>9107</v>
          </cell>
          <cell r="O44">
            <v>3.9</v>
          </cell>
        </row>
        <row r="45">
          <cell r="A45" t="str">
            <v>苏州科技文化艺术中心电影城</v>
          </cell>
          <cell r="B45">
            <v>44</v>
          </cell>
          <cell r="C45" t="str">
            <v>2011-7</v>
          </cell>
          <cell r="D45" t="str">
            <v>上海联和院线</v>
          </cell>
          <cell r="E45" t="str">
            <v>苏州市</v>
          </cell>
          <cell r="F45">
            <v>450.82</v>
          </cell>
          <cell r="G45">
            <v>46</v>
          </cell>
          <cell r="H45">
            <v>1640</v>
          </cell>
          <cell r="I45">
            <v>9.75</v>
          </cell>
          <cell r="J45">
            <v>8</v>
          </cell>
          <cell r="K45">
            <v>1418</v>
          </cell>
          <cell r="L45">
            <v>0.34</v>
          </cell>
          <cell r="M45">
            <v>103</v>
          </cell>
          <cell r="N45">
            <v>18178</v>
          </cell>
          <cell r="O45">
            <v>6.6</v>
          </cell>
        </row>
        <row r="46">
          <cell r="A46" t="str">
            <v>温州新时代大世界</v>
          </cell>
          <cell r="B46">
            <v>45</v>
          </cell>
          <cell r="C46" t="str">
            <v>2011-7</v>
          </cell>
          <cell r="D46" t="str">
            <v>温州雁荡</v>
          </cell>
          <cell r="E46" t="str">
            <v>温州市</v>
          </cell>
          <cell r="F46">
            <v>445.76</v>
          </cell>
          <cell r="G46">
            <v>57</v>
          </cell>
          <cell r="H46">
            <v>1300</v>
          </cell>
          <cell r="I46">
            <v>7.78</v>
          </cell>
          <cell r="J46">
            <v>9</v>
          </cell>
          <cell r="K46">
            <v>1347</v>
          </cell>
          <cell r="L46">
            <v>0.4</v>
          </cell>
          <cell r="M46">
            <v>107</v>
          </cell>
          <cell r="N46">
            <v>15977</v>
          </cell>
          <cell r="O46">
            <v>4.7</v>
          </cell>
        </row>
        <row r="47">
          <cell r="A47" t="str">
            <v>南京上影国际影城</v>
          </cell>
          <cell r="B47">
            <v>46</v>
          </cell>
          <cell r="C47" t="str">
            <v>2011-7</v>
          </cell>
          <cell r="D47" t="str">
            <v>上海联和院线</v>
          </cell>
          <cell r="E47" t="str">
            <v>南京市</v>
          </cell>
          <cell r="F47">
            <v>437.49</v>
          </cell>
          <cell r="G47">
            <v>34</v>
          </cell>
          <cell r="H47">
            <v>1560</v>
          </cell>
          <cell r="I47">
            <v>13.05</v>
          </cell>
          <cell r="J47">
            <v>8</v>
          </cell>
          <cell r="K47">
            <v>2170</v>
          </cell>
          <cell r="L47">
            <v>0.31</v>
          </cell>
          <cell r="M47">
            <v>65</v>
          </cell>
          <cell r="N47">
            <v>17641</v>
          </cell>
          <cell r="O47">
            <v>6.3</v>
          </cell>
        </row>
        <row r="48">
          <cell r="A48" t="str">
            <v>杭州UME国际影城</v>
          </cell>
          <cell r="B48">
            <v>47</v>
          </cell>
          <cell r="C48" t="str">
            <v>2011-7</v>
          </cell>
          <cell r="D48" t="str">
            <v>上海联和院线</v>
          </cell>
          <cell r="E48" t="str">
            <v>杭州市</v>
          </cell>
          <cell r="F48">
            <v>437.02</v>
          </cell>
          <cell r="G48">
            <v>58</v>
          </cell>
          <cell r="H48">
            <v>2010</v>
          </cell>
          <cell r="I48">
            <v>7.5</v>
          </cell>
          <cell r="J48">
            <v>11</v>
          </cell>
          <cell r="K48">
            <v>1300</v>
          </cell>
          <cell r="L48">
            <v>0.32</v>
          </cell>
          <cell r="M48">
            <v>108</v>
          </cell>
          <cell r="N48">
            <v>12816</v>
          </cell>
          <cell r="O48">
            <v>5.9</v>
          </cell>
        </row>
        <row r="49">
          <cell r="A49" t="str">
            <v>南昌万达电影城</v>
          </cell>
          <cell r="B49">
            <v>48</v>
          </cell>
          <cell r="C49" t="str">
            <v>2011-7</v>
          </cell>
          <cell r="D49" t="str">
            <v>万达院线</v>
          </cell>
          <cell r="E49" t="str">
            <v>南昌市</v>
          </cell>
          <cell r="F49">
            <v>436.56</v>
          </cell>
          <cell r="G49">
            <v>42</v>
          </cell>
          <cell r="H49">
            <v>1280</v>
          </cell>
          <cell r="I49">
            <v>10.48</v>
          </cell>
          <cell r="J49">
            <v>7</v>
          </cell>
          <cell r="K49">
            <v>1489</v>
          </cell>
          <cell r="L49">
            <v>0.38</v>
          </cell>
          <cell r="M49">
            <v>95</v>
          </cell>
          <cell r="N49">
            <v>20118</v>
          </cell>
          <cell r="O49">
            <v>5.9</v>
          </cell>
        </row>
        <row r="50">
          <cell r="A50" t="str">
            <v>武汉万达电影城(菱角湖店)</v>
          </cell>
          <cell r="B50">
            <v>49</v>
          </cell>
          <cell r="C50" t="str">
            <v>2011-7</v>
          </cell>
          <cell r="D50" t="str">
            <v>万达院线</v>
          </cell>
          <cell r="E50" t="str">
            <v>武汉市</v>
          </cell>
          <cell r="F50">
            <v>434.77</v>
          </cell>
          <cell r="G50">
            <v>43</v>
          </cell>
          <cell r="H50">
            <v>1810</v>
          </cell>
          <cell r="I50">
            <v>10.220000000000001</v>
          </cell>
          <cell r="J50">
            <v>10</v>
          </cell>
          <cell r="K50">
            <v>1686</v>
          </cell>
          <cell r="L50">
            <v>0.33</v>
          </cell>
          <cell r="M50">
            <v>83</v>
          </cell>
          <cell r="N50">
            <v>14025</v>
          </cell>
          <cell r="O50">
            <v>5.8</v>
          </cell>
        </row>
        <row r="51">
          <cell r="A51" t="str">
            <v>长沙横店潇湘王府井影城</v>
          </cell>
          <cell r="B51">
            <v>50</v>
          </cell>
          <cell r="C51" t="str">
            <v>2011-7</v>
          </cell>
          <cell r="D51" t="str">
            <v>浙江横店</v>
          </cell>
          <cell r="E51" t="str">
            <v>长沙市</v>
          </cell>
          <cell r="F51">
            <v>432.99</v>
          </cell>
          <cell r="G51">
            <v>39</v>
          </cell>
          <cell r="H51">
            <v>1880</v>
          </cell>
          <cell r="I51">
            <v>11.06</v>
          </cell>
          <cell r="J51">
            <v>10</v>
          </cell>
          <cell r="K51">
            <v>1598</v>
          </cell>
          <cell r="L51">
            <v>0.37</v>
          </cell>
          <cell r="M51">
            <v>87</v>
          </cell>
          <cell r="N51">
            <v>13967</v>
          </cell>
          <cell r="O51">
            <v>6.1</v>
          </cell>
        </row>
        <row r="52">
          <cell r="A52" t="str">
            <v>长春万达电影城(欧亚店)</v>
          </cell>
          <cell r="B52">
            <v>51</v>
          </cell>
          <cell r="C52" t="str">
            <v>2011-7</v>
          </cell>
          <cell r="D52" t="str">
            <v>万达院线</v>
          </cell>
          <cell r="E52" t="str">
            <v>长春市</v>
          </cell>
          <cell r="F52">
            <v>431.29</v>
          </cell>
          <cell r="G52">
            <v>52</v>
          </cell>
          <cell r="H52">
            <v>1480</v>
          </cell>
          <cell r="I52">
            <v>8.34</v>
          </cell>
          <cell r="J52">
            <v>9</v>
          </cell>
          <cell r="K52">
            <v>2693</v>
          </cell>
          <cell r="L52">
            <v>0.19</v>
          </cell>
          <cell r="M52">
            <v>52</v>
          </cell>
          <cell r="N52">
            <v>15458</v>
          </cell>
          <cell r="O52">
            <v>5.3</v>
          </cell>
        </row>
        <row r="53">
          <cell r="A53" t="str">
            <v>浙江翠苑电影大世界</v>
          </cell>
          <cell r="B53">
            <v>52</v>
          </cell>
          <cell r="C53" t="str">
            <v>2011-7</v>
          </cell>
          <cell r="D53" t="str">
            <v>浙江时代</v>
          </cell>
          <cell r="E53" t="str">
            <v>杭州市</v>
          </cell>
          <cell r="F53">
            <v>430.99</v>
          </cell>
          <cell r="G53">
            <v>41</v>
          </cell>
          <cell r="H53">
            <v>2420</v>
          </cell>
          <cell r="I53">
            <v>10.64</v>
          </cell>
          <cell r="J53">
            <v>13</v>
          </cell>
          <cell r="K53">
            <v>1467</v>
          </cell>
          <cell r="L53">
            <v>0.39</v>
          </cell>
          <cell r="M53">
            <v>95</v>
          </cell>
          <cell r="N53">
            <v>10695</v>
          </cell>
          <cell r="O53">
            <v>6</v>
          </cell>
        </row>
        <row r="54">
          <cell r="A54" t="str">
            <v>深圳金逸国际影城</v>
          </cell>
          <cell r="B54">
            <v>53</v>
          </cell>
          <cell r="C54" t="str">
            <v>2011-7</v>
          </cell>
          <cell r="D54" t="str">
            <v>广州金逸珠江</v>
          </cell>
          <cell r="E54" t="str">
            <v>深圳市</v>
          </cell>
          <cell r="F54">
            <v>429.27</v>
          </cell>
          <cell r="G54">
            <v>53</v>
          </cell>
          <cell r="H54">
            <v>1200</v>
          </cell>
          <cell r="I54">
            <v>8.0399999999999991</v>
          </cell>
          <cell r="J54">
            <v>6</v>
          </cell>
          <cell r="K54">
            <v>1081</v>
          </cell>
          <cell r="L54">
            <v>0.37</v>
          </cell>
          <cell r="M54">
            <v>128</v>
          </cell>
          <cell r="N54">
            <v>23079</v>
          </cell>
          <cell r="O54">
            <v>6.5</v>
          </cell>
        </row>
        <row r="55">
          <cell r="A55" t="str">
            <v>重庆UME国际影城(九龙坡店)</v>
          </cell>
          <cell r="B55">
            <v>54</v>
          </cell>
          <cell r="C55" t="str">
            <v>2011-7</v>
          </cell>
          <cell r="D55" t="str">
            <v>中影南方新干线</v>
          </cell>
          <cell r="E55" t="str">
            <v>重庆市</v>
          </cell>
          <cell r="F55">
            <v>428.65</v>
          </cell>
          <cell r="G55">
            <v>32</v>
          </cell>
          <cell r="H55">
            <v>2680</v>
          </cell>
          <cell r="I55">
            <v>13.32</v>
          </cell>
          <cell r="J55">
            <v>14</v>
          </cell>
          <cell r="K55">
            <v>1100</v>
          </cell>
          <cell r="L55">
            <v>0.63</v>
          </cell>
          <cell r="M55">
            <v>126</v>
          </cell>
          <cell r="N55">
            <v>9877</v>
          </cell>
          <cell r="O55">
            <v>6.2</v>
          </cell>
        </row>
        <row r="56">
          <cell r="A56" t="str">
            <v>北京中关美嘉欢乐影城(三里屯店)</v>
          </cell>
          <cell r="B56">
            <v>55</v>
          </cell>
          <cell r="C56" t="str">
            <v>2011-7</v>
          </cell>
          <cell r="D56" t="str">
            <v>北京新影联</v>
          </cell>
          <cell r="E56" t="str">
            <v>北京市</v>
          </cell>
          <cell r="F56">
            <v>427.91</v>
          </cell>
          <cell r="G56">
            <v>54</v>
          </cell>
          <cell r="H56">
            <v>1350</v>
          </cell>
          <cell r="I56">
            <v>7.86</v>
          </cell>
          <cell r="J56">
            <v>8</v>
          </cell>
          <cell r="K56">
            <v>1597</v>
          </cell>
          <cell r="L56">
            <v>0.28999999999999998</v>
          </cell>
          <cell r="M56">
            <v>86</v>
          </cell>
          <cell r="N56">
            <v>17254</v>
          </cell>
          <cell r="O56">
            <v>5.4</v>
          </cell>
        </row>
        <row r="57">
          <cell r="A57" t="str">
            <v>东莞万达电影城</v>
          </cell>
          <cell r="B57">
            <v>56</v>
          </cell>
          <cell r="C57" t="str">
            <v>2011-7</v>
          </cell>
          <cell r="D57" t="str">
            <v>万达院线</v>
          </cell>
          <cell r="E57" t="str">
            <v>东莞市</v>
          </cell>
          <cell r="F57">
            <v>422.88</v>
          </cell>
          <cell r="G57">
            <v>62</v>
          </cell>
          <cell r="H57">
            <v>1280</v>
          </cell>
          <cell r="I57">
            <v>6.87</v>
          </cell>
          <cell r="J57">
            <v>7</v>
          </cell>
          <cell r="K57">
            <v>1932</v>
          </cell>
          <cell r="L57">
            <v>0.19</v>
          </cell>
          <cell r="M57">
            <v>71</v>
          </cell>
          <cell r="N57">
            <v>19488</v>
          </cell>
          <cell r="O57">
            <v>5.9</v>
          </cell>
        </row>
        <row r="58">
          <cell r="A58" t="str">
            <v>南京万达电影城</v>
          </cell>
          <cell r="B58">
            <v>57</v>
          </cell>
          <cell r="C58" t="str">
            <v>2011-7</v>
          </cell>
          <cell r="D58" t="str">
            <v>万达院线</v>
          </cell>
          <cell r="E58" t="str">
            <v>南京市</v>
          </cell>
          <cell r="F58">
            <v>418.57</v>
          </cell>
          <cell r="G58">
            <v>51</v>
          </cell>
          <cell r="H58">
            <v>1630</v>
          </cell>
          <cell r="I58">
            <v>8.27</v>
          </cell>
          <cell r="J58">
            <v>10</v>
          </cell>
          <cell r="K58">
            <v>2196</v>
          </cell>
          <cell r="L58">
            <v>0.23</v>
          </cell>
          <cell r="M58">
            <v>61</v>
          </cell>
          <cell r="N58">
            <v>13502</v>
          </cell>
          <cell r="O58">
            <v>5.3</v>
          </cell>
        </row>
        <row r="59">
          <cell r="A59" t="str">
            <v>北京UME国际影城(安贞店)</v>
          </cell>
          <cell r="B59">
            <v>58</v>
          </cell>
          <cell r="C59" t="str">
            <v>2011-7</v>
          </cell>
          <cell r="D59" t="str">
            <v>中影星美</v>
          </cell>
          <cell r="E59" t="str">
            <v>北京市</v>
          </cell>
          <cell r="F59">
            <v>417.05</v>
          </cell>
          <cell r="G59">
            <v>45</v>
          </cell>
          <cell r="H59">
            <v>1990</v>
          </cell>
          <cell r="I59">
            <v>9.31</v>
          </cell>
          <cell r="J59">
            <v>10</v>
          </cell>
          <cell r="K59">
            <v>1450</v>
          </cell>
          <cell r="L59">
            <v>0.32</v>
          </cell>
          <cell r="M59">
            <v>93</v>
          </cell>
          <cell r="N59">
            <v>13453</v>
          </cell>
          <cell r="O59">
            <v>6.4</v>
          </cell>
        </row>
        <row r="60">
          <cell r="A60" t="str">
            <v>深圳中影南国(宝安)影城</v>
          </cell>
          <cell r="B60">
            <v>59</v>
          </cell>
          <cell r="C60" t="str">
            <v>2011-7</v>
          </cell>
          <cell r="D60" t="str">
            <v>中影星美</v>
          </cell>
          <cell r="E60" t="str">
            <v>深圳市</v>
          </cell>
          <cell r="F60">
            <v>411.67</v>
          </cell>
          <cell r="G60">
            <v>49</v>
          </cell>
          <cell r="H60">
            <v>1070</v>
          </cell>
          <cell r="I60">
            <v>8.4499999999999993</v>
          </cell>
          <cell r="J60">
            <v>5</v>
          </cell>
          <cell r="K60">
            <v>751</v>
          </cell>
          <cell r="L60">
            <v>0.53</v>
          </cell>
          <cell r="M60">
            <v>177</v>
          </cell>
          <cell r="N60">
            <v>26559</v>
          </cell>
          <cell r="O60">
            <v>6.9</v>
          </cell>
        </row>
        <row r="61">
          <cell r="A61" t="str">
            <v>长春万达电影城(重庆店)</v>
          </cell>
          <cell r="B61">
            <v>60</v>
          </cell>
          <cell r="C61" t="str">
            <v>2011-7</v>
          </cell>
          <cell r="D61" t="str">
            <v>万达院线</v>
          </cell>
          <cell r="E61" t="str">
            <v>长春市</v>
          </cell>
          <cell r="F61">
            <v>410.13</v>
          </cell>
          <cell r="G61">
            <v>44</v>
          </cell>
          <cell r="H61">
            <v>1240</v>
          </cell>
          <cell r="I61">
            <v>9.3699999999999992</v>
          </cell>
          <cell r="J61">
            <v>8</v>
          </cell>
          <cell r="K61">
            <v>1755</v>
          </cell>
          <cell r="L61">
            <v>0.34</v>
          </cell>
          <cell r="M61">
            <v>75</v>
          </cell>
          <cell r="N61">
            <v>16538</v>
          </cell>
          <cell r="O61">
            <v>5</v>
          </cell>
        </row>
        <row r="62">
          <cell r="A62" t="str">
            <v>常州亚细亚影城</v>
          </cell>
          <cell r="B62">
            <v>61</v>
          </cell>
          <cell r="C62" t="str">
            <v>2011-7</v>
          </cell>
          <cell r="D62" t="str">
            <v>江苏蓝海亚细亚</v>
          </cell>
          <cell r="E62" t="str">
            <v>常州市</v>
          </cell>
          <cell r="F62">
            <v>399.13</v>
          </cell>
          <cell r="G62">
            <v>38</v>
          </cell>
          <cell r="H62">
            <v>1550</v>
          </cell>
          <cell r="I62">
            <v>10.64</v>
          </cell>
          <cell r="J62">
            <v>7</v>
          </cell>
          <cell r="K62">
            <v>1413</v>
          </cell>
          <cell r="L62">
            <v>0.34</v>
          </cell>
          <cell r="M62">
            <v>91</v>
          </cell>
          <cell r="N62">
            <v>18393</v>
          </cell>
          <cell r="O62">
            <v>7.1</v>
          </cell>
        </row>
        <row r="63">
          <cell r="A63" t="str">
            <v>常州中影东方影城</v>
          </cell>
          <cell r="B63">
            <v>62</v>
          </cell>
          <cell r="C63" t="str">
            <v>2011-7</v>
          </cell>
          <cell r="D63" t="str">
            <v>江苏东方</v>
          </cell>
          <cell r="E63" t="str">
            <v>常州市</v>
          </cell>
          <cell r="F63">
            <v>396.97</v>
          </cell>
          <cell r="G63">
            <v>31</v>
          </cell>
          <cell r="H63">
            <v>1280</v>
          </cell>
          <cell r="I63">
            <v>12.94</v>
          </cell>
          <cell r="J63">
            <v>7</v>
          </cell>
          <cell r="K63">
            <v>1277</v>
          </cell>
          <cell r="L63">
            <v>0.55000000000000004</v>
          </cell>
          <cell r="M63">
            <v>100</v>
          </cell>
          <cell r="N63">
            <v>18294</v>
          </cell>
          <cell r="O63">
            <v>5.9</v>
          </cell>
        </row>
        <row r="64">
          <cell r="A64" t="str">
            <v>哈尔滨万达电影城(衡山店)</v>
          </cell>
          <cell r="B64">
            <v>63</v>
          </cell>
          <cell r="C64" t="str">
            <v>2011-7</v>
          </cell>
          <cell r="D64" t="str">
            <v>万达院线</v>
          </cell>
          <cell r="E64" t="str">
            <v>哈尔滨市</v>
          </cell>
          <cell r="F64">
            <v>395.46</v>
          </cell>
          <cell r="G64">
            <v>45</v>
          </cell>
          <cell r="H64">
            <v>880</v>
          </cell>
          <cell r="I64">
            <v>8.7799999999999994</v>
          </cell>
          <cell r="J64">
            <v>7</v>
          </cell>
          <cell r="K64">
            <v>1686</v>
          </cell>
          <cell r="L64">
            <v>0.41</v>
          </cell>
          <cell r="M64">
            <v>76</v>
          </cell>
          <cell r="N64">
            <v>18224</v>
          </cell>
          <cell r="O64">
            <v>4.0999999999999996</v>
          </cell>
        </row>
        <row r="65">
          <cell r="A65" t="str">
            <v>厦门金逸国际影城(文艺店)</v>
          </cell>
          <cell r="B65">
            <v>64</v>
          </cell>
          <cell r="C65" t="str">
            <v>2011-7</v>
          </cell>
          <cell r="D65" t="str">
            <v>广州金逸珠江</v>
          </cell>
          <cell r="E65" t="str">
            <v>厦门市</v>
          </cell>
          <cell r="F65">
            <v>390.95</v>
          </cell>
          <cell r="G65">
            <v>40</v>
          </cell>
          <cell r="H65">
            <v>1370</v>
          </cell>
          <cell r="I65">
            <v>9.75</v>
          </cell>
          <cell r="J65">
            <v>7</v>
          </cell>
          <cell r="K65">
            <v>900</v>
          </cell>
          <cell r="L65">
            <v>0.55000000000000004</v>
          </cell>
          <cell r="M65">
            <v>140</v>
          </cell>
          <cell r="N65">
            <v>18016</v>
          </cell>
          <cell r="O65">
            <v>6.3</v>
          </cell>
        </row>
        <row r="66">
          <cell r="A66" t="str">
            <v>深圳百老汇影城</v>
          </cell>
          <cell r="B66">
            <v>65</v>
          </cell>
          <cell r="C66" t="str">
            <v>2011-7</v>
          </cell>
          <cell r="D66" t="str">
            <v>中影南方新干线</v>
          </cell>
          <cell r="E66" t="str">
            <v>深圳市</v>
          </cell>
          <cell r="F66">
            <v>390.19</v>
          </cell>
          <cell r="G66">
            <v>54</v>
          </cell>
          <cell r="H66">
            <v>1020</v>
          </cell>
          <cell r="I66">
            <v>7.26</v>
          </cell>
          <cell r="J66">
            <v>5</v>
          </cell>
          <cell r="K66">
            <v>774</v>
          </cell>
          <cell r="L66">
            <v>0.46</v>
          </cell>
          <cell r="M66">
            <v>163</v>
          </cell>
          <cell r="N66">
            <v>25174</v>
          </cell>
          <cell r="O66">
            <v>6.6</v>
          </cell>
        </row>
        <row r="67">
          <cell r="A67" t="str">
            <v>西安万达电影城(李家村店)</v>
          </cell>
          <cell r="B67">
            <v>66</v>
          </cell>
          <cell r="C67" t="str">
            <v>2011-7</v>
          </cell>
          <cell r="D67" t="str">
            <v>万达院线</v>
          </cell>
          <cell r="E67" t="str">
            <v>西安市</v>
          </cell>
          <cell r="F67">
            <v>387.31</v>
          </cell>
          <cell r="G67">
            <v>52</v>
          </cell>
          <cell r="H67">
            <v>1730</v>
          </cell>
          <cell r="I67">
            <v>7.51</v>
          </cell>
          <cell r="J67">
            <v>10</v>
          </cell>
          <cell r="K67">
            <v>2159</v>
          </cell>
          <cell r="L67">
            <v>0.2</v>
          </cell>
          <cell r="M67">
            <v>58</v>
          </cell>
          <cell r="N67">
            <v>12494</v>
          </cell>
          <cell r="O67">
            <v>5.6</v>
          </cell>
        </row>
        <row r="68">
          <cell r="A68" t="str">
            <v>上海影城</v>
          </cell>
          <cell r="B68">
            <v>67</v>
          </cell>
          <cell r="C68" t="str">
            <v>2011-7</v>
          </cell>
          <cell r="D68" t="str">
            <v>上海联和院线</v>
          </cell>
          <cell r="E68" t="str">
            <v>上海市</v>
          </cell>
          <cell r="F68">
            <v>381.32</v>
          </cell>
          <cell r="G68">
            <v>39</v>
          </cell>
          <cell r="H68">
            <v>1270</v>
          </cell>
          <cell r="I68">
            <v>9.68</v>
          </cell>
          <cell r="J68">
            <v>9</v>
          </cell>
          <cell r="K68">
            <v>2059</v>
          </cell>
          <cell r="L68">
            <v>0.33</v>
          </cell>
          <cell r="M68">
            <v>60</v>
          </cell>
          <cell r="N68">
            <v>13667</v>
          </cell>
          <cell r="O68">
            <v>4.5999999999999996</v>
          </cell>
        </row>
        <row r="69">
          <cell r="A69" t="str">
            <v>广州UME影城</v>
          </cell>
          <cell r="B69">
            <v>68</v>
          </cell>
          <cell r="C69" t="str">
            <v>2011-7</v>
          </cell>
          <cell r="D69" t="str">
            <v>中影南方新干线</v>
          </cell>
          <cell r="E69" t="str">
            <v>广州市</v>
          </cell>
          <cell r="F69">
            <v>378.47</v>
          </cell>
          <cell r="G69">
            <v>50</v>
          </cell>
          <cell r="H69">
            <v>1630</v>
          </cell>
          <cell r="I69">
            <v>7.56</v>
          </cell>
          <cell r="J69">
            <v>7</v>
          </cell>
          <cell r="K69">
            <v>920</v>
          </cell>
          <cell r="L69">
            <v>0.35</v>
          </cell>
          <cell r="M69">
            <v>133</v>
          </cell>
          <cell r="N69">
            <v>17441</v>
          </cell>
          <cell r="O69">
            <v>7.5</v>
          </cell>
        </row>
        <row r="70">
          <cell r="A70" t="str">
            <v>银川万达电影城</v>
          </cell>
          <cell r="B70">
            <v>69</v>
          </cell>
          <cell r="C70" t="str">
            <v>2011-7</v>
          </cell>
          <cell r="D70" t="str">
            <v>万达院线</v>
          </cell>
          <cell r="E70" t="str">
            <v>银川市</v>
          </cell>
          <cell r="F70">
            <v>375.43</v>
          </cell>
          <cell r="G70">
            <v>49</v>
          </cell>
          <cell r="H70">
            <v>1060</v>
          </cell>
          <cell r="I70">
            <v>7.59</v>
          </cell>
          <cell r="J70">
            <v>6</v>
          </cell>
          <cell r="K70">
            <v>1185</v>
          </cell>
          <cell r="L70">
            <v>0.36</v>
          </cell>
          <cell r="M70">
            <v>102</v>
          </cell>
          <cell r="N70">
            <v>20184</v>
          </cell>
          <cell r="O70">
            <v>5.7</v>
          </cell>
        </row>
        <row r="71">
          <cell r="A71" t="str">
            <v>大连万达电影城</v>
          </cell>
          <cell r="B71">
            <v>70</v>
          </cell>
          <cell r="C71" t="str">
            <v>2011-7</v>
          </cell>
          <cell r="D71" t="str">
            <v>万达院线</v>
          </cell>
          <cell r="E71" t="str">
            <v>大连市</v>
          </cell>
          <cell r="F71">
            <v>370.38</v>
          </cell>
          <cell r="G71">
            <v>45</v>
          </cell>
          <cell r="H71">
            <v>1340</v>
          </cell>
          <cell r="I71">
            <v>8.16</v>
          </cell>
          <cell r="J71">
            <v>8</v>
          </cell>
          <cell r="K71">
            <v>1645</v>
          </cell>
          <cell r="L71">
            <v>0.3</v>
          </cell>
          <cell r="M71">
            <v>73</v>
          </cell>
          <cell r="N71">
            <v>14935</v>
          </cell>
          <cell r="O71">
            <v>5.4</v>
          </cell>
        </row>
        <row r="72">
          <cell r="A72" t="str">
            <v>鞍钢职工俱乐部</v>
          </cell>
          <cell r="B72">
            <v>71</v>
          </cell>
          <cell r="C72" t="str">
            <v>2011-7</v>
          </cell>
          <cell r="D72" t="str">
            <v>辽宁北方</v>
          </cell>
          <cell r="E72" t="str">
            <v>鞍山市</v>
          </cell>
          <cell r="F72">
            <v>368.8</v>
          </cell>
          <cell r="G72">
            <v>30</v>
          </cell>
          <cell r="H72">
            <v>120</v>
          </cell>
          <cell r="I72">
            <v>12.29</v>
          </cell>
          <cell r="J72">
            <v>1</v>
          </cell>
          <cell r="K72">
            <v>1262</v>
          </cell>
          <cell r="L72">
            <v>0.81</v>
          </cell>
          <cell r="M72">
            <v>94</v>
          </cell>
          <cell r="N72">
            <v>118968</v>
          </cell>
          <cell r="O72">
            <v>3.9</v>
          </cell>
        </row>
        <row r="73">
          <cell r="A73" t="str">
            <v>绥中剧场</v>
          </cell>
          <cell r="B73">
            <v>72</v>
          </cell>
          <cell r="C73" t="str">
            <v>2011-7</v>
          </cell>
          <cell r="D73" t="str">
            <v>辽宁北方</v>
          </cell>
          <cell r="E73" t="str">
            <v>葫芦岛市</v>
          </cell>
          <cell r="F73">
            <v>368.15</v>
          </cell>
          <cell r="G73">
            <v>30</v>
          </cell>
          <cell r="H73">
            <v>180</v>
          </cell>
          <cell r="I73">
            <v>12.27</v>
          </cell>
          <cell r="J73">
            <v>2</v>
          </cell>
          <cell r="K73">
            <v>998</v>
          </cell>
          <cell r="L73">
            <v>1.37</v>
          </cell>
          <cell r="M73">
            <v>119</v>
          </cell>
          <cell r="N73">
            <v>59379</v>
          </cell>
          <cell r="O73">
            <v>2.9</v>
          </cell>
        </row>
        <row r="74">
          <cell r="A74" t="str">
            <v>上海大光明影院</v>
          </cell>
          <cell r="B74">
            <v>73</v>
          </cell>
          <cell r="C74" t="str">
            <v>2011-7</v>
          </cell>
          <cell r="D74" t="str">
            <v>上海大光明</v>
          </cell>
          <cell r="E74" t="str">
            <v>上海市</v>
          </cell>
          <cell r="F74">
            <v>363.83</v>
          </cell>
          <cell r="G74">
            <v>44</v>
          </cell>
          <cell r="H74">
            <v>1100</v>
          </cell>
          <cell r="I74">
            <v>8.2799999999999994</v>
          </cell>
          <cell r="J74">
            <v>6</v>
          </cell>
          <cell r="K74">
            <v>1786</v>
          </cell>
          <cell r="L74">
            <v>0.25</v>
          </cell>
          <cell r="M74">
            <v>66</v>
          </cell>
          <cell r="N74">
            <v>19561</v>
          </cell>
          <cell r="O74">
            <v>5.9</v>
          </cell>
        </row>
        <row r="75">
          <cell r="A75" t="str">
            <v>浙江庆春电影大世界</v>
          </cell>
          <cell r="B75">
            <v>74</v>
          </cell>
          <cell r="C75" t="str">
            <v>2011-7</v>
          </cell>
          <cell r="D75" t="str">
            <v>浙江时代</v>
          </cell>
          <cell r="E75" t="str">
            <v>杭州市</v>
          </cell>
          <cell r="F75">
            <v>359.56</v>
          </cell>
          <cell r="G75">
            <v>39</v>
          </cell>
          <cell r="H75">
            <v>2640</v>
          </cell>
          <cell r="I75">
            <v>9.1999999999999993</v>
          </cell>
          <cell r="J75">
            <v>14</v>
          </cell>
          <cell r="K75">
            <v>1505</v>
          </cell>
          <cell r="L75">
            <v>0.32</v>
          </cell>
          <cell r="M75">
            <v>77</v>
          </cell>
          <cell r="N75">
            <v>8285</v>
          </cell>
          <cell r="O75">
            <v>6.1</v>
          </cell>
        </row>
        <row r="76">
          <cell r="A76" t="str">
            <v>温州新中国影都</v>
          </cell>
          <cell r="B76">
            <v>75</v>
          </cell>
          <cell r="C76" t="str">
            <v>2011-7</v>
          </cell>
          <cell r="D76" t="str">
            <v>温州雁荡</v>
          </cell>
          <cell r="E76" t="str">
            <v>温州市</v>
          </cell>
          <cell r="F76">
            <v>356.84</v>
          </cell>
          <cell r="G76">
            <v>43</v>
          </cell>
          <cell r="H76">
            <v>1590</v>
          </cell>
          <cell r="I76">
            <v>8.26</v>
          </cell>
          <cell r="J76">
            <v>8</v>
          </cell>
          <cell r="K76">
            <v>1096</v>
          </cell>
          <cell r="L76">
            <v>0.38</v>
          </cell>
          <cell r="M76">
            <v>105</v>
          </cell>
          <cell r="N76">
            <v>14389</v>
          </cell>
          <cell r="O76">
            <v>6.4</v>
          </cell>
        </row>
        <row r="77">
          <cell r="A77" t="str">
            <v>上海CGV影院(莘庄店)</v>
          </cell>
          <cell r="B77">
            <v>76</v>
          </cell>
          <cell r="C77" t="str">
            <v>2011-7</v>
          </cell>
          <cell r="D77" t="str">
            <v>上海联和院线</v>
          </cell>
          <cell r="E77" t="str">
            <v>上海市</v>
          </cell>
          <cell r="F77">
            <v>355.97</v>
          </cell>
          <cell r="G77">
            <v>46</v>
          </cell>
          <cell r="H77">
            <v>1360</v>
          </cell>
          <cell r="I77">
            <v>7.78</v>
          </cell>
          <cell r="J77">
            <v>7</v>
          </cell>
          <cell r="K77">
            <v>1450</v>
          </cell>
          <cell r="L77">
            <v>0.28000000000000003</v>
          </cell>
          <cell r="M77">
            <v>79</v>
          </cell>
          <cell r="N77">
            <v>16404</v>
          </cell>
          <cell r="O77">
            <v>6.3</v>
          </cell>
        </row>
        <row r="78">
          <cell r="A78" t="str">
            <v>济南万达电影城</v>
          </cell>
          <cell r="B78">
            <v>77</v>
          </cell>
          <cell r="C78" t="str">
            <v>2011-7</v>
          </cell>
          <cell r="D78" t="str">
            <v>万达院线</v>
          </cell>
          <cell r="E78" t="str">
            <v>济南市</v>
          </cell>
          <cell r="F78">
            <v>353.86</v>
          </cell>
          <cell r="G78">
            <v>52</v>
          </cell>
          <cell r="H78">
            <v>1490</v>
          </cell>
          <cell r="I78">
            <v>6.78</v>
          </cell>
          <cell r="J78">
            <v>9</v>
          </cell>
          <cell r="K78">
            <v>1303</v>
          </cell>
          <cell r="L78">
            <v>0.31</v>
          </cell>
          <cell r="M78">
            <v>88</v>
          </cell>
          <cell r="N78">
            <v>12683</v>
          </cell>
          <cell r="O78">
            <v>5.3</v>
          </cell>
        </row>
        <row r="79">
          <cell r="A79" t="str">
            <v>杭州奥斯卡电影大世界</v>
          </cell>
          <cell r="B79">
            <v>78</v>
          </cell>
          <cell r="C79" t="str">
            <v>2011-7</v>
          </cell>
          <cell r="D79" t="str">
            <v>浙江时代</v>
          </cell>
          <cell r="E79" t="str">
            <v>杭州市</v>
          </cell>
          <cell r="F79">
            <v>348.65</v>
          </cell>
          <cell r="G79">
            <v>42</v>
          </cell>
          <cell r="H79">
            <v>1840</v>
          </cell>
          <cell r="I79">
            <v>8.27</v>
          </cell>
          <cell r="J79">
            <v>9</v>
          </cell>
          <cell r="K79">
            <v>1027</v>
          </cell>
          <cell r="L79">
            <v>0.39</v>
          </cell>
          <cell r="M79">
            <v>110</v>
          </cell>
          <cell r="N79">
            <v>12496</v>
          </cell>
          <cell r="O79">
            <v>6.6</v>
          </cell>
        </row>
        <row r="80">
          <cell r="A80" t="str">
            <v>上海CGV影院(大宁店)</v>
          </cell>
          <cell r="B80">
            <v>79</v>
          </cell>
          <cell r="C80" t="str">
            <v>2011-7</v>
          </cell>
          <cell r="D80" t="str">
            <v>上海联和院线</v>
          </cell>
          <cell r="E80" t="str">
            <v>上海市</v>
          </cell>
          <cell r="F80">
            <v>343.99</v>
          </cell>
          <cell r="G80">
            <v>46</v>
          </cell>
          <cell r="H80">
            <v>1260</v>
          </cell>
          <cell r="I80">
            <v>7.4</v>
          </cell>
          <cell r="J80">
            <v>6</v>
          </cell>
          <cell r="K80">
            <v>1000</v>
          </cell>
          <cell r="L80">
            <v>0.35</v>
          </cell>
          <cell r="M80">
            <v>111</v>
          </cell>
          <cell r="N80">
            <v>18494</v>
          </cell>
          <cell r="O80">
            <v>6.8</v>
          </cell>
        </row>
        <row r="81">
          <cell r="A81" t="str">
            <v>北京美嘉欢乐影城(中关村)</v>
          </cell>
          <cell r="B81">
            <v>80</v>
          </cell>
          <cell r="C81" t="str">
            <v>2011-7</v>
          </cell>
          <cell r="D81" t="str">
            <v>北京新影联</v>
          </cell>
          <cell r="E81" t="str">
            <v>北京市</v>
          </cell>
          <cell r="F81">
            <v>343.77</v>
          </cell>
          <cell r="G81">
            <v>50</v>
          </cell>
          <cell r="H81">
            <v>1360</v>
          </cell>
          <cell r="I81">
            <v>6.82</v>
          </cell>
          <cell r="J81">
            <v>8</v>
          </cell>
          <cell r="K81">
            <v>1680</v>
          </cell>
          <cell r="L81">
            <v>0.24</v>
          </cell>
          <cell r="M81">
            <v>66</v>
          </cell>
          <cell r="N81">
            <v>13862</v>
          </cell>
          <cell r="O81">
            <v>5.5</v>
          </cell>
        </row>
        <row r="82">
          <cell r="A82" t="str">
            <v>北京万达电影城(龙德店)</v>
          </cell>
          <cell r="B82">
            <v>81</v>
          </cell>
          <cell r="C82" t="str">
            <v>2011-7</v>
          </cell>
          <cell r="D82" t="str">
            <v>万达院线</v>
          </cell>
          <cell r="E82" t="str">
            <v>北京市</v>
          </cell>
          <cell r="F82">
            <v>341.06</v>
          </cell>
          <cell r="G82">
            <v>54</v>
          </cell>
          <cell r="H82">
            <v>1740</v>
          </cell>
          <cell r="I82">
            <v>6.35</v>
          </cell>
          <cell r="J82">
            <v>9</v>
          </cell>
          <cell r="K82">
            <v>2080</v>
          </cell>
          <cell r="L82">
            <v>0.16</v>
          </cell>
          <cell r="M82">
            <v>53</v>
          </cell>
          <cell r="N82">
            <v>12224</v>
          </cell>
          <cell r="O82">
            <v>6.2</v>
          </cell>
        </row>
        <row r="83">
          <cell r="A83" t="str">
            <v>锦州市工人文化宫</v>
          </cell>
          <cell r="B83">
            <v>82</v>
          </cell>
          <cell r="C83" t="str">
            <v>2011-7</v>
          </cell>
          <cell r="D83" t="str">
            <v>辽宁北方</v>
          </cell>
          <cell r="E83" t="str">
            <v>锦州市</v>
          </cell>
          <cell r="F83">
            <v>339.85</v>
          </cell>
          <cell r="G83">
            <v>29</v>
          </cell>
          <cell r="H83">
            <v>130</v>
          </cell>
          <cell r="I83">
            <v>11.62</v>
          </cell>
          <cell r="J83">
            <v>1</v>
          </cell>
          <cell r="K83">
            <v>1650</v>
          </cell>
          <cell r="L83">
            <v>0.54</v>
          </cell>
          <cell r="M83">
            <v>66</v>
          </cell>
          <cell r="N83">
            <v>109629</v>
          </cell>
          <cell r="O83">
            <v>4.2</v>
          </cell>
        </row>
        <row r="84">
          <cell r="A84" t="str">
            <v>长沙中影今典放电影院国际影城</v>
          </cell>
          <cell r="B84">
            <v>83</v>
          </cell>
          <cell r="C84" t="str">
            <v>2011-7</v>
          </cell>
          <cell r="D84" t="str">
            <v>时代华夏今典</v>
          </cell>
          <cell r="E84" t="str">
            <v>长沙市</v>
          </cell>
          <cell r="F84">
            <v>339.12</v>
          </cell>
          <cell r="G84">
            <v>35</v>
          </cell>
          <cell r="H84">
            <v>1120</v>
          </cell>
          <cell r="I84">
            <v>9.74</v>
          </cell>
          <cell r="J84">
            <v>7</v>
          </cell>
          <cell r="K84">
            <v>1440</v>
          </cell>
          <cell r="L84">
            <v>0.42</v>
          </cell>
          <cell r="M84">
            <v>76</v>
          </cell>
          <cell r="N84">
            <v>15628</v>
          </cell>
          <cell r="O84">
            <v>5.2</v>
          </cell>
        </row>
        <row r="85">
          <cell r="A85" t="str">
            <v>重庆UME国际影城(沙坪坝店)</v>
          </cell>
          <cell r="B85">
            <v>84</v>
          </cell>
          <cell r="C85" t="str">
            <v>2011-7</v>
          </cell>
          <cell r="D85" t="str">
            <v>中影南方新干线</v>
          </cell>
          <cell r="E85" t="str">
            <v>重庆市</v>
          </cell>
          <cell r="F85">
            <v>336.9</v>
          </cell>
          <cell r="G85">
            <v>35</v>
          </cell>
          <cell r="H85">
            <v>2270</v>
          </cell>
          <cell r="I85">
            <v>9.6999999999999993</v>
          </cell>
          <cell r="J85">
            <v>11</v>
          </cell>
          <cell r="K85">
            <v>956</v>
          </cell>
          <cell r="L85">
            <v>0.49</v>
          </cell>
          <cell r="M85">
            <v>114</v>
          </cell>
          <cell r="N85">
            <v>9880</v>
          </cell>
          <cell r="O85">
            <v>6.7</v>
          </cell>
        </row>
        <row r="86">
          <cell r="A86" t="str">
            <v>广东省汕头市一帆南国影院</v>
          </cell>
          <cell r="B86">
            <v>85</v>
          </cell>
          <cell r="C86" t="str">
            <v>2011-7</v>
          </cell>
          <cell r="D86" t="str">
            <v>中影南方新干线</v>
          </cell>
          <cell r="E86" t="str">
            <v>汕头市</v>
          </cell>
          <cell r="F86">
            <v>333.91</v>
          </cell>
          <cell r="G86">
            <v>46</v>
          </cell>
          <cell r="H86">
            <v>1940</v>
          </cell>
          <cell r="I86">
            <v>7.27</v>
          </cell>
          <cell r="J86">
            <v>10</v>
          </cell>
          <cell r="K86">
            <v>1500</v>
          </cell>
          <cell r="L86">
            <v>0.25</v>
          </cell>
          <cell r="M86">
            <v>72</v>
          </cell>
          <cell r="N86">
            <v>10771</v>
          </cell>
          <cell r="O86">
            <v>6.3</v>
          </cell>
        </row>
        <row r="87">
          <cell r="A87" t="str">
            <v>深圳海岸影城</v>
          </cell>
          <cell r="B87">
            <v>86</v>
          </cell>
          <cell r="C87" t="str">
            <v>2011-7</v>
          </cell>
          <cell r="D87" t="str">
            <v>中影南方新干线</v>
          </cell>
          <cell r="E87" t="str">
            <v>深圳市</v>
          </cell>
          <cell r="F87">
            <v>330.68</v>
          </cell>
          <cell r="G87">
            <v>50</v>
          </cell>
          <cell r="H87">
            <v>1110</v>
          </cell>
          <cell r="I87">
            <v>6.61</v>
          </cell>
          <cell r="J87">
            <v>6</v>
          </cell>
          <cell r="K87">
            <v>1193</v>
          </cell>
          <cell r="L87">
            <v>0.3</v>
          </cell>
          <cell r="M87">
            <v>89</v>
          </cell>
          <cell r="N87">
            <v>17778</v>
          </cell>
          <cell r="O87">
            <v>6</v>
          </cell>
        </row>
        <row r="88">
          <cell r="A88" t="str">
            <v>上海环艺影城</v>
          </cell>
          <cell r="B88">
            <v>87</v>
          </cell>
          <cell r="C88" t="str">
            <v>2011-7</v>
          </cell>
          <cell r="D88" t="str">
            <v>上海联和院线</v>
          </cell>
          <cell r="E88" t="str">
            <v>上海市</v>
          </cell>
          <cell r="F88">
            <v>327.11</v>
          </cell>
          <cell r="G88">
            <v>43</v>
          </cell>
          <cell r="H88">
            <v>1090</v>
          </cell>
          <cell r="I88">
            <v>7.54</v>
          </cell>
          <cell r="J88">
            <v>6</v>
          </cell>
          <cell r="K88">
            <v>1542</v>
          </cell>
          <cell r="L88">
            <v>0.27</v>
          </cell>
          <cell r="M88">
            <v>68</v>
          </cell>
          <cell r="N88">
            <v>17587</v>
          </cell>
          <cell r="O88">
            <v>5.9</v>
          </cell>
        </row>
        <row r="89">
          <cell r="A89" t="str">
            <v>大连华臣影城(西安路店)</v>
          </cell>
          <cell r="B89">
            <v>88</v>
          </cell>
          <cell r="C89" t="str">
            <v>2011-7</v>
          </cell>
          <cell r="D89" t="str">
            <v>辽宁北方</v>
          </cell>
          <cell r="E89" t="str">
            <v>大连市</v>
          </cell>
          <cell r="F89">
            <v>325.52</v>
          </cell>
          <cell r="G89">
            <v>35</v>
          </cell>
          <cell r="H89">
            <v>1530</v>
          </cell>
          <cell r="I89">
            <v>9.2100000000000009</v>
          </cell>
          <cell r="J89">
            <v>10</v>
          </cell>
          <cell r="K89">
            <v>1428</v>
          </cell>
          <cell r="L89">
            <v>0.42</v>
          </cell>
          <cell r="M89">
            <v>74</v>
          </cell>
          <cell r="N89">
            <v>10501</v>
          </cell>
          <cell r="O89">
            <v>4.9000000000000004</v>
          </cell>
        </row>
        <row r="90">
          <cell r="A90" t="str">
            <v>成都紫荆影城</v>
          </cell>
          <cell r="B90">
            <v>89</v>
          </cell>
          <cell r="C90" t="str">
            <v>2011-7</v>
          </cell>
          <cell r="D90" t="str">
            <v>四川太平洋</v>
          </cell>
          <cell r="E90" t="str">
            <v>成都市</v>
          </cell>
          <cell r="F90">
            <v>324.58999999999997</v>
          </cell>
          <cell r="G90">
            <v>36</v>
          </cell>
          <cell r="H90">
            <v>1360</v>
          </cell>
          <cell r="I90">
            <v>9.0500000000000007</v>
          </cell>
          <cell r="J90">
            <v>8</v>
          </cell>
          <cell r="K90">
            <v>1211</v>
          </cell>
          <cell r="L90">
            <v>0.44</v>
          </cell>
          <cell r="M90">
            <v>86</v>
          </cell>
          <cell r="N90">
            <v>13088</v>
          </cell>
          <cell r="O90">
            <v>5.5</v>
          </cell>
        </row>
        <row r="91">
          <cell r="A91" t="str">
            <v>郑州奥斯卡大上海国际影城</v>
          </cell>
          <cell r="B91">
            <v>90</v>
          </cell>
          <cell r="C91" t="str">
            <v>2011-7</v>
          </cell>
          <cell r="D91" t="str">
            <v>河南奥斯卡</v>
          </cell>
          <cell r="E91" t="str">
            <v>郑州市</v>
          </cell>
          <cell r="F91">
            <v>321.58</v>
          </cell>
          <cell r="G91">
            <v>27</v>
          </cell>
          <cell r="H91">
            <v>1650</v>
          </cell>
          <cell r="I91">
            <v>11.84</v>
          </cell>
          <cell r="J91">
            <v>10</v>
          </cell>
          <cell r="K91">
            <v>1718</v>
          </cell>
          <cell r="L91">
            <v>0.42</v>
          </cell>
          <cell r="M91">
            <v>60</v>
          </cell>
          <cell r="N91">
            <v>10374</v>
          </cell>
          <cell r="O91">
            <v>5.3</v>
          </cell>
        </row>
        <row r="92">
          <cell r="A92" t="str">
            <v>长春万达电影城(红旗街店)</v>
          </cell>
          <cell r="B92">
            <v>91</v>
          </cell>
          <cell r="C92" t="str">
            <v>2011-7</v>
          </cell>
          <cell r="D92" t="str">
            <v>万达院线</v>
          </cell>
          <cell r="E92" t="str">
            <v>长春市</v>
          </cell>
          <cell r="F92">
            <v>320.69</v>
          </cell>
          <cell r="G92">
            <v>44</v>
          </cell>
          <cell r="H92">
            <v>1220</v>
          </cell>
          <cell r="I92">
            <v>7.23</v>
          </cell>
          <cell r="J92">
            <v>9</v>
          </cell>
          <cell r="K92">
            <v>1397</v>
          </cell>
          <cell r="L92">
            <v>0.38</v>
          </cell>
          <cell r="M92">
            <v>74</v>
          </cell>
          <cell r="N92">
            <v>11494</v>
          </cell>
          <cell r="O92">
            <v>4.4000000000000004</v>
          </cell>
        </row>
        <row r="93">
          <cell r="A93" t="str">
            <v>青岛万达电影城(延吉路店)</v>
          </cell>
          <cell r="B93">
            <v>92</v>
          </cell>
          <cell r="C93" t="str">
            <v>2011-7</v>
          </cell>
          <cell r="D93" t="str">
            <v>万达院线</v>
          </cell>
          <cell r="E93" t="str">
            <v>青岛市</v>
          </cell>
          <cell r="F93">
            <v>320.68</v>
          </cell>
          <cell r="G93">
            <v>51</v>
          </cell>
          <cell r="H93">
            <v>1310</v>
          </cell>
          <cell r="I93">
            <v>6.33</v>
          </cell>
          <cell r="J93">
            <v>8</v>
          </cell>
          <cell r="K93">
            <v>1371</v>
          </cell>
          <cell r="L93">
            <v>0.28000000000000003</v>
          </cell>
          <cell r="M93">
            <v>75</v>
          </cell>
          <cell r="N93">
            <v>12931</v>
          </cell>
          <cell r="O93">
            <v>5.3</v>
          </cell>
        </row>
        <row r="94">
          <cell r="A94" t="str">
            <v>深圳博纳时代影城</v>
          </cell>
          <cell r="B94">
            <v>93</v>
          </cell>
          <cell r="C94" t="str">
            <v>2011-7</v>
          </cell>
          <cell r="D94" t="str">
            <v>中影南方新干线</v>
          </cell>
          <cell r="E94" t="str">
            <v>深圳市</v>
          </cell>
          <cell r="F94">
            <v>320.36</v>
          </cell>
          <cell r="G94">
            <v>46</v>
          </cell>
          <cell r="H94">
            <v>1470</v>
          </cell>
          <cell r="I94">
            <v>6.93</v>
          </cell>
          <cell r="J94">
            <v>9</v>
          </cell>
          <cell r="K94">
            <v>1377</v>
          </cell>
          <cell r="L94">
            <v>0.31</v>
          </cell>
          <cell r="M94">
            <v>75</v>
          </cell>
          <cell r="N94">
            <v>11482</v>
          </cell>
          <cell r="O94">
            <v>5.3</v>
          </cell>
        </row>
        <row r="95">
          <cell r="A95" t="str">
            <v>宁波影都</v>
          </cell>
          <cell r="B95">
            <v>94</v>
          </cell>
          <cell r="C95" t="str">
            <v>2011-7</v>
          </cell>
          <cell r="D95" t="str">
            <v>上海联和院线</v>
          </cell>
          <cell r="E95" t="str">
            <v>宁波市</v>
          </cell>
          <cell r="F95">
            <v>318.92</v>
          </cell>
          <cell r="G95">
            <v>27</v>
          </cell>
          <cell r="H95">
            <v>1690</v>
          </cell>
          <cell r="I95">
            <v>11.64</v>
          </cell>
          <cell r="J95">
            <v>9</v>
          </cell>
          <cell r="K95">
            <v>1354</v>
          </cell>
          <cell r="L95">
            <v>0.46</v>
          </cell>
          <cell r="M95">
            <v>76</v>
          </cell>
          <cell r="N95">
            <v>11431</v>
          </cell>
          <cell r="O95">
            <v>6.1</v>
          </cell>
        </row>
        <row r="96">
          <cell r="A96" t="str">
            <v>惠州万达电影城</v>
          </cell>
          <cell r="B96">
            <v>95</v>
          </cell>
          <cell r="C96" t="str">
            <v>2011-7</v>
          </cell>
          <cell r="D96" t="str">
            <v>万达院线</v>
          </cell>
          <cell r="E96" t="str">
            <v>惠州市</v>
          </cell>
          <cell r="F96">
            <v>316.01</v>
          </cell>
          <cell r="G96">
            <v>46</v>
          </cell>
          <cell r="H96">
            <v>1290</v>
          </cell>
          <cell r="I96">
            <v>6.87</v>
          </cell>
          <cell r="J96">
            <v>6</v>
          </cell>
          <cell r="K96">
            <v>1119</v>
          </cell>
          <cell r="L96">
            <v>0.28999999999999998</v>
          </cell>
          <cell r="M96">
            <v>91</v>
          </cell>
          <cell r="N96">
            <v>16990</v>
          </cell>
          <cell r="O96">
            <v>6.9</v>
          </cell>
        </row>
        <row r="97">
          <cell r="A97" t="str">
            <v>温州白鹿影城</v>
          </cell>
          <cell r="B97">
            <v>96</v>
          </cell>
          <cell r="C97" t="str">
            <v>2011-7</v>
          </cell>
          <cell r="D97" t="str">
            <v>温州雁荡</v>
          </cell>
          <cell r="E97" t="str">
            <v>温州市</v>
          </cell>
          <cell r="F97">
            <v>314.23</v>
          </cell>
          <cell r="G97">
            <v>58</v>
          </cell>
          <cell r="H97">
            <v>1430</v>
          </cell>
          <cell r="I97">
            <v>5.45</v>
          </cell>
          <cell r="J97">
            <v>9</v>
          </cell>
          <cell r="K97">
            <v>1581</v>
          </cell>
          <cell r="L97">
            <v>0.22</v>
          </cell>
          <cell r="M97">
            <v>64</v>
          </cell>
          <cell r="N97">
            <v>11263</v>
          </cell>
          <cell r="O97">
            <v>5.0999999999999996</v>
          </cell>
        </row>
        <row r="98">
          <cell r="A98" t="str">
            <v>17.5上海又一城影城</v>
          </cell>
          <cell r="B98">
            <v>97</v>
          </cell>
          <cell r="C98" t="str">
            <v>2011-7</v>
          </cell>
          <cell r="D98" t="str">
            <v>时代华夏今典</v>
          </cell>
          <cell r="E98" t="str">
            <v>上海市</v>
          </cell>
          <cell r="F98">
            <v>313.77999999999997</v>
          </cell>
          <cell r="G98">
            <v>40</v>
          </cell>
          <cell r="H98">
            <v>970</v>
          </cell>
          <cell r="I98">
            <v>7.9</v>
          </cell>
          <cell r="J98">
            <v>6</v>
          </cell>
          <cell r="K98">
            <v>1078</v>
          </cell>
          <cell r="L98">
            <v>0.45</v>
          </cell>
          <cell r="M98">
            <v>94</v>
          </cell>
          <cell r="N98">
            <v>16870</v>
          </cell>
          <cell r="O98">
            <v>5.2</v>
          </cell>
        </row>
        <row r="99">
          <cell r="A99" t="str">
            <v>佛山保利影城</v>
          </cell>
          <cell r="B99">
            <v>98</v>
          </cell>
          <cell r="C99" t="str">
            <v>2011-7</v>
          </cell>
          <cell r="D99" t="str">
            <v>中影南方新干线</v>
          </cell>
          <cell r="E99" t="str">
            <v>佛山市</v>
          </cell>
          <cell r="F99">
            <v>312</v>
          </cell>
          <cell r="G99">
            <v>38</v>
          </cell>
          <cell r="H99">
            <v>1170</v>
          </cell>
          <cell r="I99">
            <v>8.1199999999999992</v>
          </cell>
          <cell r="J99">
            <v>6</v>
          </cell>
          <cell r="K99">
            <v>1054</v>
          </cell>
          <cell r="L99">
            <v>0.4</v>
          </cell>
          <cell r="M99">
            <v>95</v>
          </cell>
          <cell r="N99">
            <v>16774</v>
          </cell>
          <cell r="O99">
            <v>6.3</v>
          </cell>
        </row>
        <row r="100">
          <cell r="A100" t="str">
            <v>上海万达电影城(周浦店)</v>
          </cell>
          <cell r="B100">
            <v>99</v>
          </cell>
          <cell r="C100" t="str">
            <v>2011-7</v>
          </cell>
          <cell r="D100" t="str">
            <v>万达院线</v>
          </cell>
          <cell r="E100" t="str">
            <v>上海市</v>
          </cell>
          <cell r="F100">
            <v>310.5</v>
          </cell>
          <cell r="G100">
            <v>55</v>
          </cell>
          <cell r="H100">
            <v>1530</v>
          </cell>
          <cell r="I100">
            <v>5.61</v>
          </cell>
          <cell r="J100">
            <v>9</v>
          </cell>
          <cell r="K100">
            <v>1391</v>
          </cell>
          <cell r="L100">
            <v>0.24</v>
          </cell>
          <cell r="M100">
            <v>72</v>
          </cell>
          <cell r="N100">
            <v>11129</v>
          </cell>
          <cell r="O100">
            <v>5.5</v>
          </cell>
        </row>
        <row r="101">
          <cell r="A101" t="str">
            <v>南京水游城横店影视电影城</v>
          </cell>
          <cell r="B101">
            <v>100</v>
          </cell>
          <cell r="C101" t="str">
            <v>2011-7</v>
          </cell>
          <cell r="D101" t="str">
            <v>浙江横店</v>
          </cell>
          <cell r="E101" t="str">
            <v>南京市</v>
          </cell>
          <cell r="F101">
            <v>310.48</v>
          </cell>
          <cell r="G101">
            <v>43</v>
          </cell>
          <cell r="H101">
            <v>1130</v>
          </cell>
          <cell r="I101">
            <v>7.23</v>
          </cell>
          <cell r="J101">
            <v>7</v>
          </cell>
          <cell r="K101">
            <v>823</v>
          </cell>
          <cell r="L101">
            <v>0.54</v>
          </cell>
          <cell r="M101">
            <v>122</v>
          </cell>
          <cell r="N101">
            <v>14308</v>
          </cell>
          <cell r="O101">
            <v>5.2</v>
          </cell>
        </row>
        <row r="102">
          <cell r="A102" t="str">
            <v>上海国金百丽宫影城</v>
          </cell>
          <cell r="B102">
            <v>101</v>
          </cell>
          <cell r="C102" t="str">
            <v>2011-7</v>
          </cell>
          <cell r="D102" t="str">
            <v>上海联和院线</v>
          </cell>
          <cell r="E102" t="str">
            <v>上海市</v>
          </cell>
          <cell r="F102">
            <v>308.64</v>
          </cell>
          <cell r="G102">
            <v>47</v>
          </cell>
          <cell r="H102">
            <v>1032</v>
          </cell>
          <cell r="I102">
            <v>6.54</v>
          </cell>
          <cell r="J102">
            <v>6</v>
          </cell>
          <cell r="K102">
            <v>897</v>
          </cell>
          <cell r="L102">
            <v>0.42</v>
          </cell>
          <cell r="M102">
            <v>111</v>
          </cell>
          <cell r="N102">
            <v>16594</v>
          </cell>
          <cell r="O102">
            <v>5.5</v>
          </cell>
        </row>
        <row r="103">
          <cell r="A103" t="str">
            <v>厦门万达电影城</v>
          </cell>
          <cell r="B103">
            <v>102</v>
          </cell>
          <cell r="C103" t="str">
            <v>2011-7</v>
          </cell>
          <cell r="D103" t="str">
            <v>万达院线</v>
          </cell>
          <cell r="E103" t="str">
            <v>厦门市</v>
          </cell>
          <cell r="F103">
            <v>306.31</v>
          </cell>
          <cell r="G103">
            <v>51</v>
          </cell>
          <cell r="H103">
            <v>1329</v>
          </cell>
          <cell r="I103">
            <v>5.96</v>
          </cell>
          <cell r="J103">
            <v>7</v>
          </cell>
          <cell r="K103">
            <v>1394</v>
          </cell>
          <cell r="L103">
            <v>0.23</v>
          </cell>
          <cell r="M103">
            <v>71</v>
          </cell>
          <cell r="N103">
            <v>14116</v>
          </cell>
          <cell r="O103">
            <v>6.1</v>
          </cell>
        </row>
        <row r="104">
          <cell r="A104" t="str">
            <v>深圳南国影城(金光华店)</v>
          </cell>
          <cell r="B104">
            <v>103</v>
          </cell>
          <cell r="C104" t="str">
            <v>2011-7</v>
          </cell>
          <cell r="D104" t="str">
            <v>中影南方新干线</v>
          </cell>
          <cell r="E104" t="str">
            <v>深圳市</v>
          </cell>
          <cell r="F104">
            <v>304.23</v>
          </cell>
          <cell r="G104">
            <v>51</v>
          </cell>
          <cell r="H104">
            <v>1048</v>
          </cell>
          <cell r="I104">
            <v>5.98</v>
          </cell>
          <cell r="J104">
            <v>5</v>
          </cell>
          <cell r="K104">
            <v>538</v>
          </cell>
          <cell r="L104">
            <v>0.53</v>
          </cell>
          <cell r="M104">
            <v>182</v>
          </cell>
          <cell r="N104">
            <v>19628</v>
          </cell>
          <cell r="O104">
            <v>6.8</v>
          </cell>
        </row>
        <row r="105">
          <cell r="A105" t="str">
            <v>广州金逸国际影城</v>
          </cell>
          <cell r="B105">
            <v>104</v>
          </cell>
          <cell r="C105" t="str">
            <v>2011-7</v>
          </cell>
          <cell r="D105" t="str">
            <v>广州金逸珠江</v>
          </cell>
          <cell r="E105" t="str">
            <v>广州市</v>
          </cell>
          <cell r="F105">
            <v>304.18</v>
          </cell>
          <cell r="G105">
            <v>54</v>
          </cell>
          <cell r="H105">
            <v>1296</v>
          </cell>
          <cell r="I105">
            <v>5.6</v>
          </cell>
          <cell r="J105">
            <v>7</v>
          </cell>
          <cell r="K105">
            <v>1000</v>
          </cell>
          <cell r="L105">
            <v>0.3</v>
          </cell>
          <cell r="M105">
            <v>98</v>
          </cell>
          <cell r="N105">
            <v>14018</v>
          </cell>
          <cell r="O105">
            <v>6</v>
          </cell>
        </row>
        <row r="106">
          <cell r="A106" t="str">
            <v>天津奥城金逸电影院</v>
          </cell>
          <cell r="B106">
            <v>105</v>
          </cell>
          <cell r="C106" t="str">
            <v>2011-7</v>
          </cell>
          <cell r="D106" t="str">
            <v>广州金逸珠江</v>
          </cell>
          <cell r="E106" t="str">
            <v>天津市</v>
          </cell>
          <cell r="F106">
            <v>300.81</v>
          </cell>
          <cell r="G106">
            <v>44</v>
          </cell>
          <cell r="H106">
            <v>1564</v>
          </cell>
          <cell r="I106">
            <v>6.86</v>
          </cell>
          <cell r="J106">
            <v>8</v>
          </cell>
          <cell r="K106">
            <v>1591</v>
          </cell>
          <cell r="L106">
            <v>0.22</v>
          </cell>
          <cell r="M106">
            <v>61</v>
          </cell>
          <cell r="N106">
            <v>12129</v>
          </cell>
          <cell r="O106">
            <v>6.3</v>
          </cell>
        </row>
        <row r="107">
          <cell r="A107" t="str">
            <v>海口万达电影城</v>
          </cell>
          <cell r="B107">
            <v>106</v>
          </cell>
          <cell r="C107" t="str">
            <v>2011-7</v>
          </cell>
          <cell r="D107" t="str">
            <v>万达院线</v>
          </cell>
          <cell r="E107" t="str">
            <v>海口市</v>
          </cell>
          <cell r="F107">
            <v>299.99</v>
          </cell>
          <cell r="G107">
            <v>40</v>
          </cell>
          <cell r="H107">
            <v>1202</v>
          </cell>
          <cell r="I107">
            <v>7.46</v>
          </cell>
          <cell r="J107">
            <v>6</v>
          </cell>
          <cell r="K107">
            <v>1150</v>
          </cell>
          <cell r="L107">
            <v>0.32</v>
          </cell>
          <cell r="M107">
            <v>84</v>
          </cell>
          <cell r="N107">
            <v>16128</v>
          </cell>
          <cell r="O107">
            <v>6.5</v>
          </cell>
        </row>
        <row r="108">
          <cell r="A108" t="str">
            <v>中山金逸国际影城</v>
          </cell>
          <cell r="B108">
            <v>107</v>
          </cell>
          <cell r="C108" t="str">
            <v>2011-7</v>
          </cell>
          <cell r="D108" t="str">
            <v>广州金逸珠江</v>
          </cell>
          <cell r="E108" t="str">
            <v>中山市</v>
          </cell>
          <cell r="F108">
            <v>298.95999999999998</v>
          </cell>
          <cell r="G108">
            <v>48</v>
          </cell>
          <cell r="H108">
            <v>1168</v>
          </cell>
          <cell r="I108">
            <v>6.22</v>
          </cell>
          <cell r="J108">
            <v>6</v>
          </cell>
          <cell r="K108">
            <v>965</v>
          </cell>
          <cell r="L108">
            <v>0.33</v>
          </cell>
          <cell r="M108">
            <v>100</v>
          </cell>
          <cell r="N108">
            <v>16073</v>
          </cell>
          <cell r="O108">
            <v>6.3</v>
          </cell>
        </row>
        <row r="109">
          <cell r="A109" t="str">
            <v>沈阳华臣影城(华府店)</v>
          </cell>
          <cell r="B109">
            <v>108</v>
          </cell>
          <cell r="C109" t="str">
            <v>2011-7</v>
          </cell>
          <cell r="D109" t="str">
            <v>辽宁北方</v>
          </cell>
          <cell r="E109" t="str">
            <v>沈阳市</v>
          </cell>
          <cell r="F109">
            <v>298.5</v>
          </cell>
          <cell r="G109">
            <v>34</v>
          </cell>
          <cell r="H109">
            <v>1638</v>
          </cell>
          <cell r="I109">
            <v>8.7100000000000009</v>
          </cell>
          <cell r="J109">
            <v>8</v>
          </cell>
          <cell r="K109">
            <v>1414</v>
          </cell>
          <cell r="L109">
            <v>0.3</v>
          </cell>
          <cell r="M109">
            <v>68</v>
          </cell>
          <cell r="N109">
            <v>12036</v>
          </cell>
          <cell r="O109">
            <v>6.6</v>
          </cell>
        </row>
        <row r="110">
          <cell r="A110" t="str">
            <v>合肥左岸国际影城(原银河影城)</v>
          </cell>
          <cell r="B110">
            <v>109</v>
          </cell>
          <cell r="C110" t="str">
            <v>2011-7</v>
          </cell>
          <cell r="D110" t="str">
            <v>上海联和院线</v>
          </cell>
          <cell r="E110" t="str">
            <v>合肥市</v>
          </cell>
          <cell r="F110">
            <v>298.44</v>
          </cell>
          <cell r="G110">
            <v>27</v>
          </cell>
          <cell r="H110">
            <v>1399</v>
          </cell>
          <cell r="I110">
            <v>10.96</v>
          </cell>
          <cell r="J110">
            <v>8</v>
          </cell>
          <cell r="K110">
            <v>2290</v>
          </cell>
          <cell r="L110">
            <v>0.27</v>
          </cell>
          <cell r="M110">
            <v>42</v>
          </cell>
          <cell r="N110">
            <v>12034</v>
          </cell>
          <cell r="O110">
            <v>5.6</v>
          </cell>
        </row>
        <row r="111">
          <cell r="A111" t="str">
            <v>重庆万达电影城</v>
          </cell>
          <cell r="B111">
            <v>110</v>
          </cell>
          <cell r="C111" t="str">
            <v>2011-7</v>
          </cell>
          <cell r="D111" t="str">
            <v>万达院线</v>
          </cell>
          <cell r="E111" t="str">
            <v>重庆市</v>
          </cell>
          <cell r="F111">
            <v>296.7</v>
          </cell>
          <cell r="G111">
            <v>43</v>
          </cell>
          <cell r="H111">
            <v>1459</v>
          </cell>
          <cell r="I111">
            <v>6.98</v>
          </cell>
          <cell r="J111">
            <v>8</v>
          </cell>
          <cell r="K111">
            <v>1450</v>
          </cell>
          <cell r="L111">
            <v>0.26</v>
          </cell>
          <cell r="M111">
            <v>66</v>
          </cell>
          <cell r="N111">
            <v>11964</v>
          </cell>
          <cell r="O111">
            <v>5.9</v>
          </cell>
        </row>
        <row r="112">
          <cell r="A112" t="str">
            <v>北京花市百老汇影院</v>
          </cell>
          <cell r="B112">
            <v>111</v>
          </cell>
          <cell r="C112" t="str">
            <v>2011-7</v>
          </cell>
          <cell r="D112" t="str">
            <v>北京新影联</v>
          </cell>
          <cell r="E112" t="str">
            <v>北京市</v>
          </cell>
          <cell r="F112">
            <v>293.57</v>
          </cell>
          <cell r="G112">
            <v>51</v>
          </cell>
          <cell r="H112">
            <v>1558</v>
          </cell>
          <cell r="I112">
            <v>5.73</v>
          </cell>
          <cell r="J112">
            <v>8</v>
          </cell>
          <cell r="K112">
            <v>1018</v>
          </cell>
          <cell r="L112">
            <v>0.28999999999999998</v>
          </cell>
          <cell r="M112">
            <v>93</v>
          </cell>
          <cell r="N112">
            <v>11837</v>
          </cell>
          <cell r="O112">
            <v>6.3</v>
          </cell>
        </row>
        <row r="113">
          <cell r="A113" t="str">
            <v>北京华影天映传奇时代影城</v>
          </cell>
          <cell r="B113">
            <v>112</v>
          </cell>
          <cell r="C113" t="str">
            <v>2011-7</v>
          </cell>
          <cell r="D113" t="str">
            <v>中影南方新干线</v>
          </cell>
          <cell r="E113" t="str">
            <v>北京市</v>
          </cell>
          <cell r="F113">
            <v>293.23</v>
          </cell>
          <cell r="G113">
            <v>56</v>
          </cell>
          <cell r="H113">
            <v>1512</v>
          </cell>
          <cell r="I113">
            <v>5.27</v>
          </cell>
          <cell r="J113">
            <v>8</v>
          </cell>
          <cell r="K113">
            <v>1100</v>
          </cell>
          <cell r="L113">
            <v>0.25</v>
          </cell>
          <cell r="M113">
            <v>86</v>
          </cell>
          <cell r="N113">
            <v>11824</v>
          </cell>
          <cell r="O113">
            <v>6.1</v>
          </cell>
        </row>
        <row r="114">
          <cell r="A114" t="str">
            <v>南昌中影今典放电影院</v>
          </cell>
          <cell r="B114">
            <v>113</v>
          </cell>
          <cell r="C114" t="str">
            <v>2011-7</v>
          </cell>
          <cell r="D114" t="str">
            <v>中影南方新干线</v>
          </cell>
          <cell r="E114" t="str">
            <v>南昌市</v>
          </cell>
          <cell r="F114">
            <v>293.18</v>
          </cell>
          <cell r="G114">
            <v>33</v>
          </cell>
          <cell r="H114">
            <v>1327</v>
          </cell>
          <cell r="I114">
            <v>8.85</v>
          </cell>
          <cell r="J114">
            <v>8</v>
          </cell>
          <cell r="K114">
            <v>1829</v>
          </cell>
          <cell r="L114">
            <v>0.28999999999999998</v>
          </cell>
          <cell r="M114">
            <v>52</v>
          </cell>
          <cell r="N114">
            <v>11822</v>
          </cell>
          <cell r="O114">
            <v>5.4</v>
          </cell>
        </row>
        <row r="115">
          <cell r="A115" t="str">
            <v>北京保利国际影城(马家堡店)</v>
          </cell>
          <cell r="B115">
            <v>114</v>
          </cell>
          <cell r="C115" t="str">
            <v>2011-7</v>
          </cell>
          <cell r="D115" t="str">
            <v>保利万和</v>
          </cell>
          <cell r="E115" t="str">
            <v>北京市</v>
          </cell>
          <cell r="F115">
            <v>293.08</v>
          </cell>
          <cell r="G115">
            <v>49</v>
          </cell>
          <cell r="H115">
            <v>1339</v>
          </cell>
          <cell r="I115">
            <v>6.02</v>
          </cell>
          <cell r="J115">
            <v>7</v>
          </cell>
          <cell r="K115">
            <v>1314</v>
          </cell>
          <cell r="L115">
            <v>0.24</v>
          </cell>
          <cell r="M115">
            <v>72</v>
          </cell>
          <cell r="N115">
            <v>13506</v>
          </cell>
          <cell r="O115">
            <v>6.2</v>
          </cell>
        </row>
        <row r="116">
          <cell r="A116" t="str">
            <v>海口中影南国影城</v>
          </cell>
          <cell r="B116">
            <v>115</v>
          </cell>
          <cell r="C116" t="str">
            <v>2011-7</v>
          </cell>
          <cell r="D116" t="str">
            <v>中影星美</v>
          </cell>
          <cell r="E116" t="str">
            <v>海口市</v>
          </cell>
          <cell r="F116">
            <v>291.44</v>
          </cell>
          <cell r="G116">
            <v>32</v>
          </cell>
          <cell r="H116">
            <v>1286</v>
          </cell>
          <cell r="I116">
            <v>8.99</v>
          </cell>
          <cell r="J116">
            <v>6</v>
          </cell>
          <cell r="K116">
            <v>1068</v>
          </cell>
          <cell r="L116">
            <v>0.39</v>
          </cell>
          <cell r="M116">
            <v>88</v>
          </cell>
          <cell r="N116">
            <v>15669</v>
          </cell>
          <cell r="O116">
            <v>6.9</v>
          </cell>
        </row>
        <row r="117">
          <cell r="A117" t="str">
            <v>天津中影国际影城(津湾店)</v>
          </cell>
          <cell r="B117">
            <v>116</v>
          </cell>
          <cell r="C117" t="str">
            <v>2011-7</v>
          </cell>
          <cell r="D117" t="str">
            <v>中影星美</v>
          </cell>
          <cell r="E117" t="str">
            <v>天津市</v>
          </cell>
          <cell r="F117">
            <v>290.82</v>
          </cell>
          <cell r="G117">
            <v>66</v>
          </cell>
          <cell r="H117">
            <v>1292</v>
          </cell>
          <cell r="I117">
            <v>4.42</v>
          </cell>
          <cell r="J117">
            <v>8</v>
          </cell>
          <cell r="K117">
            <v>1545</v>
          </cell>
          <cell r="L117">
            <v>0.18</v>
          </cell>
          <cell r="M117">
            <v>61</v>
          </cell>
          <cell r="N117">
            <v>11727</v>
          </cell>
          <cell r="O117">
            <v>5.2</v>
          </cell>
        </row>
        <row r="118">
          <cell r="A118" t="str">
            <v>乌鲁木齐奥斯卡友好影城</v>
          </cell>
          <cell r="B118">
            <v>117</v>
          </cell>
          <cell r="C118" t="str">
            <v>2011-7</v>
          </cell>
          <cell r="D118" t="str">
            <v>河南奥斯卡</v>
          </cell>
          <cell r="E118" t="str">
            <v>乌鲁木齐市</v>
          </cell>
          <cell r="F118">
            <v>290.20999999999998</v>
          </cell>
          <cell r="G118">
            <v>27</v>
          </cell>
          <cell r="H118">
            <v>1115</v>
          </cell>
          <cell r="I118">
            <v>10.56</v>
          </cell>
          <cell r="J118">
            <v>8</v>
          </cell>
          <cell r="K118">
            <v>1593</v>
          </cell>
          <cell r="L118">
            <v>0.48</v>
          </cell>
          <cell r="M118">
            <v>59</v>
          </cell>
          <cell r="N118">
            <v>11702</v>
          </cell>
          <cell r="O118">
            <v>4.5</v>
          </cell>
        </row>
        <row r="119">
          <cell r="A119" t="str">
            <v>无锡万达电影城</v>
          </cell>
          <cell r="B119">
            <v>118</v>
          </cell>
          <cell r="C119" t="str">
            <v>2011-7</v>
          </cell>
          <cell r="D119" t="str">
            <v>万达院线</v>
          </cell>
          <cell r="E119" t="str">
            <v>无锡市</v>
          </cell>
          <cell r="F119">
            <v>290.02999999999997</v>
          </cell>
          <cell r="G119">
            <v>48</v>
          </cell>
          <cell r="H119">
            <v>1248</v>
          </cell>
          <cell r="I119">
            <v>6.07</v>
          </cell>
          <cell r="J119">
            <v>9</v>
          </cell>
          <cell r="K119">
            <v>1890</v>
          </cell>
          <cell r="L119">
            <v>0.23</v>
          </cell>
          <cell r="M119">
            <v>50</v>
          </cell>
          <cell r="N119">
            <v>10395</v>
          </cell>
          <cell r="O119">
            <v>4.5</v>
          </cell>
        </row>
        <row r="120">
          <cell r="A120" t="str">
            <v>深圳中影益田假日影城</v>
          </cell>
          <cell r="B120">
            <v>119</v>
          </cell>
          <cell r="C120" t="str">
            <v>2011-7</v>
          </cell>
          <cell r="D120" t="str">
            <v>中影星美</v>
          </cell>
          <cell r="E120" t="str">
            <v>深圳市</v>
          </cell>
          <cell r="F120">
            <v>288.64</v>
          </cell>
          <cell r="G120">
            <v>46</v>
          </cell>
          <cell r="H120">
            <v>1305</v>
          </cell>
          <cell r="I120">
            <v>6.22</v>
          </cell>
          <cell r="J120">
            <v>8</v>
          </cell>
          <cell r="K120">
            <v>1005</v>
          </cell>
          <cell r="L120">
            <v>0.38</v>
          </cell>
          <cell r="M120">
            <v>93</v>
          </cell>
          <cell r="N120">
            <v>11639</v>
          </cell>
          <cell r="O120">
            <v>5.3</v>
          </cell>
        </row>
        <row r="121">
          <cell r="A121" t="str">
            <v>成都新城市影城</v>
          </cell>
          <cell r="B121">
            <v>120</v>
          </cell>
          <cell r="C121" t="str">
            <v>2011-7</v>
          </cell>
          <cell r="D121" t="str">
            <v>四川太平洋</v>
          </cell>
          <cell r="E121" t="str">
            <v>成都市</v>
          </cell>
          <cell r="F121">
            <v>288.5</v>
          </cell>
          <cell r="G121">
            <v>31</v>
          </cell>
          <cell r="H121">
            <v>1254</v>
          </cell>
          <cell r="I121">
            <v>9.44</v>
          </cell>
          <cell r="J121">
            <v>7</v>
          </cell>
          <cell r="K121">
            <v>1087</v>
          </cell>
          <cell r="L121">
            <v>0.48</v>
          </cell>
          <cell r="M121">
            <v>86</v>
          </cell>
          <cell r="N121">
            <v>13295</v>
          </cell>
          <cell r="O121">
            <v>5.8</v>
          </cell>
        </row>
        <row r="122">
          <cell r="A122" t="str">
            <v>上海新天地UME影城</v>
          </cell>
          <cell r="B122">
            <v>121</v>
          </cell>
          <cell r="C122" t="str">
            <v>2011-7</v>
          </cell>
          <cell r="D122" t="str">
            <v>上海联和院线</v>
          </cell>
          <cell r="E122" t="str">
            <v>上海市</v>
          </cell>
          <cell r="F122">
            <v>285.35000000000002</v>
          </cell>
          <cell r="G122">
            <v>83</v>
          </cell>
          <cell r="H122">
            <v>991</v>
          </cell>
          <cell r="I122">
            <v>3.44</v>
          </cell>
          <cell r="J122">
            <v>6</v>
          </cell>
          <cell r="K122">
            <v>1013</v>
          </cell>
          <cell r="L122">
            <v>0.21</v>
          </cell>
          <cell r="M122">
            <v>91</v>
          </cell>
          <cell r="N122">
            <v>15341</v>
          </cell>
          <cell r="O122">
            <v>5.3</v>
          </cell>
        </row>
        <row r="123">
          <cell r="A123" t="str">
            <v>深圳中影今典影城</v>
          </cell>
          <cell r="B123">
            <v>122</v>
          </cell>
          <cell r="C123" t="str">
            <v>2011-7</v>
          </cell>
          <cell r="D123" t="str">
            <v>中影星美</v>
          </cell>
          <cell r="E123" t="str">
            <v>深圳市</v>
          </cell>
          <cell r="F123">
            <v>285.18</v>
          </cell>
          <cell r="G123">
            <v>38</v>
          </cell>
          <cell r="H123">
            <v>1294</v>
          </cell>
          <cell r="I123">
            <v>7.57</v>
          </cell>
          <cell r="J123">
            <v>7</v>
          </cell>
          <cell r="K123">
            <v>1384</v>
          </cell>
          <cell r="L123">
            <v>0.3</v>
          </cell>
          <cell r="M123">
            <v>66</v>
          </cell>
          <cell r="N123">
            <v>13142</v>
          </cell>
          <cell r="O123">
            <v>6</v>
          </cell>
        </row>
        <row r="124">
          <cell r="A124" t="str">
            <v>长春万达电影城(赛德店)</v>
          </cell>
          <cell r="B124">
            <v>123</v>
          </cell>
          <cell r="C124" t="str">
            <v>2011-7</v>
          </cell>
          <cell r="D124" t="str">
            <v>万达院线</v>
          </cell>
          <cell r="E124" t="str">
            <v>长春市</v>
          </cell>
          <cell r="F124">
            <v>281.17</v>
          </cell>
          <cell r="G124">
            <v>44</v>
          </cell>
          <cell r="H124">
            <v>1415</v>
          </cell>
          <cell r="I124">
            <v>6.42</v>
          </cell>
          <cell r="J124">
            <v>8</v>
          </cell>
          <cell r="K124">
            <v>2074</v>
          </cell>
          <cell r="L124">
            <v>0.18</v>
          </cell>
          <cell r="M124">
            <v>44</v>
          </cell>
          <cell r="N124">
            <v>11338</v>
          </cell>
          <cell r="O124">
            <v>5.7</v>
          </cell>
        </row>
        <row r="125">
          <cell r="A125" t="str">
            <v>北京金逸国际影城</v>
          </cell>
          <cell r="B125">
            <v>124</v>
          </cell>
          <cell r="C125" t="str">
            <v>2011-7</v>
          </cell>
          <cell r="D125" t="str">
            <v>广州金逸珠江</v>
          </cell>
          <cell r="E125" t="str">
            <v>北京市</v>
          </cell>
          <cell r="F125">
            <v>278.29000000000002</v>
          </cell>
          <cell r="G125">
            <v>51</v>
          </cell>
          <cell r="H125">
            <v>1276</v>
          </cell>
          <cell r="I125">
            <v>5.42</v>
          </cell>
          <cell r="J125">
            <v>7</v>
          </cell>
          <cell r="K125">
            <v>1424</v>
          </cell>
          <cell r="L125">
            <v>0.21</v>
          </cell>
          <cell r="M125">
            <v>63</v>
          </cell>
          <cell r="N125">
            <v>12824</v>
          </cell>
          <cell r="O125">
            <v>5.9</v>
          </cell>
        </row>
        <row r="126">
          <cell r="A126" t="str">
            <v>天津万达电影城(河东店)</v>
          </cell>
          <cell r="B126">
            <v>125</v>
          </cell>
          <cell r="C126" t="str">
            <v>2011-7</v>
          </cell>
          <cell r="D126" t="str">
            <v>万达院线</v>
          </cell>
          <cell r="E126" t="str">
            <v>天津市</v>
          </cell>
          <cell r="F126">
            <v>276.92</v>
          </cell>
          <cell r="G126">
            <v>47</v>
          </cell>
          <cell r="H126">
            <v>1938</v>
          </cell>
          <cell r="I126">
            <v>5.89</v>
          </cell>
          <cell r="J126">
            <v>12</v>
          </cell>
          <cell r="K126">
            <v>1830</v>
          </cell>
          <cell r="L126">
            <v>0.2</v>
          </cell>
          <cell r="M126">
            <v>49</v>
          </cell>
          <cell r="N126">
            <v>7444</v>
          </cell>
          <cell r="O126">
            <v>5.2</v>
          </cell>
        </row>
        <row r="127">
          <cell r="A127" t="str">
            <v>上海开元地中海影城</v>
          </cell>
          <cell r="B127">
            <v>126</v>
          </cell>
          <cell r="C127" t="str">
            <v>2011-7</v>
          </cell>
          <cell r="D127" t="str">
            <v>浙江时代</v>
          </cell>
          <cell r="E127" t="str">
            <v>上海市</v>
          </cell>
          <cell r="F127">
            <v>275.95</v>
          </cell>
          <cell r="G127">
            <v>43</v>
          </cell>
          <cell r="H127">
            <v>1417</v>
          </cell>
          <cell r="I127">
            <v>6.37</v>
          </cell>
          <cell r="J127">
            <v>8</v>
          </cell>
          <cell r="K127">
            <v>1059</v>
          </cell>
          <cell r="L127">
            <v>0.34</v>
          </cell>
          <cell r="M127">
            <v>84</v>
          </cell>
          <cell r="N127">
            <v>11127</v>
          </cell>
          <cell r="O127">
            <v>5.7</v>
          </cell>
        </row>
        <row r="128">
          <cell r="A128" t="str">
            <v>广州金逸国际影城(太阳城店)</v>
          </cell>
          <cell r="B128">
            <v>127</v>
          </cell>
          <cell r="C128" t="str">
            <v>2011-7</v>
          </cell>
          <cell r="D128" t="str">
            <v>广州金逸珠江</v>
          </cell>
          <cell r="E128" t="str">
            <v>广州市</v>
          </cell>
          <cell r="F128">
            <v>275.87</v>
          </cell>
          <cell r="G128">
            <v>45</v>
          </cell>
          <cell r="H128">
            <v>1532</v>
          </cell>
          <cell r="I128">
            <v>6.17</v>
          </cell>
          <cell r="J128">
            <v>8</v>
          </cell>
          <cell r="K128">
            <v>1420</v>
          </cell>
          <cell r="L128">
            <v>0.23</v>
          </cell>
          <cell r="M128">
            <v>63</v>
          </cell>
          <cell r="N128">
            <v>11124</v>
          </cell>
          <cell r="O128">
            <v>6.2</v>
          </cell>
        </row>
        <row r="129">
          <cell r="A129" t="str">
            <v>沈阳万达电影城</v>
          </cell>
          <cell r="B129">
            <v>128</v>
          </cell>
          <cell r="C129" t="str">
            <v>2011-7</v>
          </cell>
          <cell r="D129" t="str">
            <v>万达院线</v>
          </cell>
          <cell r="E129" t="str">
            <v>沈阳市</v>
          </cell>
          <cell r="F129">
            <v>274.89</v>
          </cell>
          <cell r="G129">
            <v>44</v>
          </cell>
          <cell r="H129">
            <v>1434</v>
          </cell>
          <cell r="I129">
            <v>6.2</v>
          </cell>
          <cell r="J129">
            <v>8</v>
          </cell>
          <cell r="K129">
            <v>1187</v>
          </cell>
          <cell r="L129">
            <v>0.28999999999999998</v>
          </cell>
          <cell r="M129">
            <v>75</v>
          </cell>
          <cell r="N129">
            <v>11084</v>
          </cell>
          <cell r="O129">
            <v>5.8</v>
          </cell>
        </row>
        <row r="130">
          <cell r="A130" t="str">
            <v>苏州金逸国际影城(文化宫店)</v>
          </cell>
          <cell r="B130">
            <v>129</v>
          </cell>
          <cell r="C130" t="str">
            <v>2011-7</v>
          </cell>
          <cell r="D130" t="str">
            <v>广州金逸珠江</v>
          </cell>
          <cell r="E130" t="str">
            <v>苏州市</v>
          </cell>
          <cell r="F130">
            <v>272.60000000000002</v>
          </cell>
          <cell r="G130">
            <v>43</v>
          </cell>
          <cell r="H130">
            <v>1561</v>
          </cell>
          <cell r="I130">
            <v>6.29</v>
          </cell>
          <cell r="J130">
            <v>8</v>
          </cell>
          <cell r="K130">
            <v>946</v>
          </cell>
          <cell r="L130">
            <v>0.34</v>
          </cell>
          <cell r="M130">
            <v>93</v>
          </cell>
          <cell r="N130">
            <v>10992</v>
          </cell>
          <cell r="O130">
            <v>6.3</v>
          </cell>
        </row>
        <row r="131">
          <cell r="A131" t="str">
            <v>武汉新民众环艺影城</v>
          </cell>
          <cell r="B131">
            <v>130</v>
          </cell>
          <cell r="C131" t="str">
            <v>2011-7</v>
          </cell>
          <cell r="D131" t="str">
            <v>武汉天河</v>
          </cell>
          <cell r="E131" t="str">
            <v>武汉市</v>
          </cell>
          <cell r="F131">
            <v>272.54000000000002</v>
          </cell>
          <cell r="G131">
            <v>45</v>
          </cell>
          <cell r="H131">
            <v>1079</v>
          </cell>
          <cell r="I131">
            <v>6</v>
          </cell>
          <cell r="J131">
            <v>5</v>
          </cell>
          <cell r="K131">
            <v>674</v>
          </cell>
          <cell r="L131">
            <v>0.41</v>
          </cell>
          <cell r="M131">
            <v>130</v>
          </cell>
          <cell r="N131">
            <v>17583</v>
          </cell>
          <cell r="O131">
            <v>7</v>
          </cell>
        </row>
        <row r="132">
          <cell r="A132" t="str">
            <v>太原新影都</v>
          </cell>
          <cell r="B132">
            <v>131</v>
          </cell>
          <cell r="C132" t="str">
            <v>2011-7</v>
          </cell>
          <cell r="D132" t="str">
            <v>北京新影联</v>
          </cell>
          <cell r="E132" t="str">
            <v>太原市</v>
          </cell>
          <cell r="F132">
            <v>272.27</v>
          </cell>
          <cell r="G132">
            <v>31</v>
          </cell>
          <cell r="H132">
            <v>1165</v>
          </cell>
          <cell r="I132">
            <v>8.86</v>
          </cell>
          <cell r="J132">
            <v>6</v>
          </cell>
          <cell r="K132">
            <v>1027</v>
          </cell>
          <cell r="L132">
            <v>0.44</v>
          </cell>
          <cell r="M132">
            <v>86</v>
          </cell>
          <cell r="N132">
            <v>14638</v>
          </cell>
          <cell r="O132">
            <v>6.3</v>
          </cell>
        </row>
        <row r="133">
          <cell r="A133" t="str">
            <v>西安幸福蓝海国际影城</v>
          </cell>
          <cell r="B133">
            <v>132</v>
          </cell>
          <cell r="C133" t="str">
            <v>2011-7</v>
          </cell>
          <cell r="D133" t="str">
            <v>江苏蓝海亚细亚</v>
          </cell>
          <cell r="E133" t="str">
            <v>西安市</v>
          </cell>
          <cell r="F133">
            <v>271.27</v>
          </cell>
          <cell r="G133">
            <v>34</v>
          </cell>
          <cell r="H133">
            <v>1586</v>
          </cell>
          <cell r="I133">
            <v>8.01</v>
          </cell>
          <cell r="J133">
            <v>8</v>
          </cell>
          <cell r="K133">
            <v>1908</v>
          </cell>
          <cell r="L133">
            <v>0.21</v>
          </cell>
          <cell r="M133">
            <v>46</v>
          </cell>
          <cell r="N133">
            <v>10938</v>
          </cell>
          <cell r="O133">
            <v>6.4</v>
          </cell>
        </row>
        <row r="134">
          <cell r="A134" t="str">
            <v>宁波世纪东方海上国际影城</v>
          </cell>
          <cell r="B134">
            <v>133</v>
          </cell>
          <cell r="C134" t="str">
            <v>2011-7</v>
          </cell>
          <cell r="D134" t="str">
            <v>上海联和院线</v>
          </cell>
          <cell r="E134" t="str">
            <v>宁波市</v>
          </cell>
          <cell r="F134">
            <v>270.57</v>
          </cell>
          <cell r="G134">
            <v>34</v>
          </cell>
          <cell r="H134">
            <v>1285</v>
          </cell>
          <cell r="I134">
            <v>7.89</v>
          </cell>
          <cell r="J134">
            <v>7</v>
          </cell>
          <cell r="K134">
            <v>2000</v>
          </cell>
          <cell r="L134">
            <v>0.21</v>
          </cell>
          <cell r="M134">
            <v>44</v>
          </cell>
          <cell r="N134">
            <v>12468</v>
          </cell>
          <cell r="O134">
            <v>5.9</v>
          </cell>
        </row>
        <row r="135">
          <cell r="A135" t="str">
            <v>北京中影国际影城(永旺店)</v>
          </cell>
          <cell r="B135">
            <v>134</v>
          </cell>
          <cell r="C135" t="str">
            <v>2011-7</v>
          </cell>
          <cell r="D135" t="str">
            <v>中影星美</v>
          </cell>
          <cell r="E135" t="str">
            <v>北京市</v>
          </cell>
          <cell r="F135">
            <v>270.13</v>
          </cell>
          <cell r="G135">
            <v>32</v>
          </cell>
          <cell r="H135">
            <v>1357</v>
          </cell>
          <cell r="I135">
            <v>8.3800000000000008</v>
          </cell>
          <cell r="J135">
            <v>8</v>
          </cell>
          <cell r="K135">
            <v>1344</v>
          </cell>
          <cell r="L135">
            <v>0.37</v>
          </cell>
          <cell r="M135">
            <v>65</v>
          </cell>
          <cell r="N135">
            <v>10892</v>
          </cell>
          <cell r="O135">
            <v>5.5</v>
          </cell>
        </row>
        <row r="136">
          <cell r="A136" t="str">
            <v>重庆万达电影城(大融城店)</v>
          </cell>
          <cell r="B136">
            <v>135</v>
          </cell>
          <cell r="C136" t="str">
            <v>2011-7</v>
          </cell>
          <cell r="D136" t="str">
            <v>万达院线</v>
          </cell>
          <cell r="E136" t="str">
            <v>重庆市</v>
          </cell>
          <cell r="F136">
            <v>267.43</v>
          </cell>
          <cell r="G136">
            <v>42</v>
          </cell>
          <cell r="H136">
            <v>2142</v>
          </cell>
          <cell r="I136">
            <v>6.42</v>
          </cell>
          <cell r="J136">
            <v>13</v>
          </cell>
          <cell r="K136">
            <v>1600</v>
          </cell>
          <cell r="L136">
            <v>0.24</v>
          </cell>
          <cell r="M136">
            <v>54</v>
          </cell>
          <cell r="N136">
            <v>6636</v>
          </cell>
          <cell r="O136">
            <v>5.3</v>
          </cell>
        </row>
        <row r="137">
          <cell r="A137" t="str">
            <v>浙江宁波时代电影大世界</v>
          </cell>
          <cell r="B137">
            <v>136</v>
          </cell>
          <cell r="C137" t="str">
            <v>2011-7</v>
          </cell>
          <cell r="D137" t="str">
            <v>浙江时代</v>
          </cell>
          <cell r="E137" t="str">
            <v>宁波市</v>
          </cell>
          <cell r="F137">
            <v>262.98</v>
          </cell>
          <cell r="G137">
            <v>35</v>
          </cell>
          <cell r="H137">
            <v>2135</v>
          </cell>
          <cell r="I137">
            <v>7.43</v>
          </cell>
          <cell r="J137">
            <v>12</v>
          </cell>
          <cell r="K137">
            <v>1200</v>
          </cell>
          <cell r="L137">
            <v>0.35</v>
          </cell>
          <cell r="M137">
            <v>71</v>
          </cell>
          <cell r="N137">
            <v>7069</v>
          </cell>
          <cell r="O137">
            <v>5.7</v>
          </cell>
        </row>
        <row r="138">
          <cell r="A138" t="str">
            <v>杭州恒隆电影大世界</v>
          </cell>
          <cell r="B138">
            <v>137</v>
          </cell>
          <cell r="C138" t="str">
            <v>2011-7</v>
          </cell>
          <cell r="D138" t="str">
            <v>浙江时代</v>
          </cell>
          <cell r="E138" t="str">
            <v>杭州市</v>
          </cell>
          <cell r="F138">
            <v>262.94</v>
          </cell>
          <cell r="G138">
            <v>42</v>
          </cell>
          <cell r="H138">
            <v>1420</v>
          </cell>
          <cell r="I138">
            <v>6.32</v>
          </cell>
          <cell r="J138">
            <v>7</v>
          </cell>
          <cell r="K138">
            <v>801</v>
          </cell>
          <cell r="L138">
            <v>0.39</v>
          </cell>
          <cell r="M138">
            <v>106</v>
          </cell>
          <cell r="N138">
            <v>12117</v>
          </cell>
          <cell r="O138">
            <v>6.5</v>
          </cell>
        </row>
        <row r="139">
          <cell r="A139" t="str">
            <v>杭州金逸国际影城(美达-北城天地)</v>
          </cell>
          <cell r="B139">
            <v>138</v>
          </cell>
          <cell r="C139" t="str">
            <v>2011-7</v>
          </cell>
          <cell r="D139" t="str">
            <v>广州金逸珠江</v>
          </cell>
          <cell r="E139" t="str">
            <v>杭州市</v>
          </cell>
          <cell r="F139">
            <v>261.60000000000002</v>
          </cell>
          <cell r="G139">
            <v>49</v>
          </cell>
          <cell r="H139">
            <v>1257</v>
          </cell>
          <cell r="I139">
            <v>5.37</v>
          </cell>
          <cell r="J139">
            <v>7</v>
          </cell>
          <cell r="K139">
            <v>1200</v>
          </cell>
          <cell r="L139">
            <v>0.25</v>
          </cell>
          <cell r="M139">
            <v>70</v>
          </cell>
          <cell r="N139">
            <v>12055</v>
          </cell>
          <cell r="O139">
            <v>5.8</v>
          </cell>
        </row>
        <row r="140">
          <cell r="A140" t="str">
            <v>重庆卢米埃影城(盛世金源店)</v>
          </cell>
          <cell r="B140">
            <v>139</v>
          </cell>
          <cell r="C140" t="str">
            <v>2011-7</v>
          </cell>
          <cell r="D140" t="str">
            <v>北京新影联</v>
          </cell>
          <cell r="E140" t="str">
            <v>重庆市</v>
          </cell>
          <cell r="F140">
            <v>260.04000000000002</v>
          </cell>
          <cell r="G140">
            <v>55</v>
          </cell>
          <cell r="H140">
            <v>1241</v>
          </cell>
          <cell r="I140">
            <v>4.7699999999999996</v>
          </cell>
          <cell r="J140">
            <v>8</v>
          </cell>
          <cell r="K140">
            <v>1788</v>
          </cell>
          <cell r="L140">
            <v>0.17</v>
          </cell>
          <cell r="M140">
            <v>47</v>
          </cell>
          <cell r="N140">
            <v>10485</v>
          </cell>
          <cell r="O140">
            <v>5</v>
          </cell>
        </row>
        <row r="141">
          <cell r="A141" t="str">
            <v>陕西西安太平洋影城</v>
          </cell>
          <cell r="B141">
            <v>140</v>
          </cell>
          <cell r="C141" t="str">
            <v>2011-7</v>
          </cell>
          <cell r="D141" t="str">
            <v>四川太平洋</v>
          </cell>
          <cell r="E141" t="str">
            <v>西安市</v>
          </cell>
          <cell r="F141">
            <v>259.83999999999997</v>
          </cell>
          <cell r="G141">
            <v>41</v>
          </cell>
          <cell r="H141">
            <v>1250</v>
          </cell>
          <cell r="I141">
            <v>6.33</v>
          </cell>
          <cell r="J141">
            <v>8</v>
          </cell>
          <cell r="K141">
            <v>1161</v>
          </cell>
          <cell r="L141">
            <v>0.35</v>
          </cell>
          <cell r="M141">
            <v>72</v>
          </cell>
          <cell r="N141">
            <v>10477</v>
          </cell>
          <cell r="O141">
            <v>5</v>
          </cell>
        </row>
        <row r="142">
          <cell r="A142" t="str">
            <v>望京星美国际影城</v>
          </cell>
          <cell r="B142">
            <v>141</v>
          </cell>
          <cell r="C142" t="str">
            <v>2011-7</v>
          </cell>
          <cell r="D142" t="str">
            <v>中影星美</v>
          </cell>
          <cell r="E142" t="str">
            <v>北京市</v>
          </cell>
          <cell r="F142">
            <v>258.69</v>
          </cell>
          <cell r="G142">
            <v>46</v>
          </cell>
          <cell r="H142">
            <v>1482</v>
          </cell>
          <cell r="I142">
            <v>5.62</v>
          </cell>
          <cell r="J142">
            <v>7</v>
          </cell>
          <cell r="K142">
            <v>1130</v>
          </cell>
          <cell r="L142">
            <v>0.24</v>
          </cell>
          <cell r="M142">
            <v>74</v>
          </cell>
          <cell r="N142">
            <v>11921</v>
          </cell>
          <cell r="O142">
            <v>6.8</v>
          </cell>
        </row>
        <row r="143">
          <cell r="A143" t="str">
            <v>武汉横店影视电影城</v>
          </cell>
          <cell r="B143">
            <v>142</v>
          </cell>
          <cell r="C143" t="str">
            <v>2011-7</v>
          </cell>
          <cell r="D143" t="str">
            <v>浙江横店</v>
          </cell>
          <cell r="E143" t="str">
            <v>武汉市</v>
          </cell>
          <cell r="F143">
            <v>256.18</v>
          </cell>
          <cell r="G143">
            <v>32</v>
          </cell>
          <cell r="H143">
            <v>2172</v>
          </cell>
          <cell r="I143">
            <v>8</v>
          </cell>
          <cell r="J143">
            <v>12</v>
          </cell>
          <cell r="K143">
            <v>1408</v>
          </cell>
          <cell r="L143">
            <v>0.31</v>
          </cell>
          <cell r="M143">
            <v>59</v>
          </cell>
          <cell r="N143">
            <v>6886</v>
          </cell>
          <cell r="O143">
            <v>5.8</v>
          </cell>
        </row>
        <row r="144">
          <cell r="A144" t="str">
            <v>昆明新昆明影城</v>
          </cell>
          <cell r="B144">
            <v>143</v>
          </cell>
          <cell r="C144" t="str">
            <v>2011-7</v>
          </cell>
          <cell r="D144" t="str">
            <v>中影南方新干线</v>
          </cell>
          <cell r="E144" t="str">
            <v>昆明市</v>
          </cell>
          <cell r="F144">
            <v>255.91</v>
          </cell>
          <cell r="G144">
            <v>36</v>
          </cell>
          <cell r="H144">
            <v>1373</v>
          </cell>
          <cell r="I144">
            <v>7.18</v>
          </cell>
          <cell r="J144">
            <v>8</v>
          </cell>
          <cell r="K144">
            <v>842</v>
          </cell>
          <cell r="L144">
            <v>0.5</v>
          </cell>
          <cell r="M144">
            <v>98</v>
          </cell>
          <cell r="N144">
            <v>10319</v>
          </cell>
          <cell r="O144">
            <v>5.5</v>
          </cell>
        </row>
        <row r="145">
          <cell r="A145" t="str">
            <v>保利博纳新天地影城</v>
          </cell>
          <cell r="B145">
            <v>144</v>
          </cell>
          <cell r="C145" t="str">
            <v>2011-7</v>
          </cell>
          <cell r="D145" t="str">
            <v>湖北银兴</v>
          </cell>
          <cell r="E145" t="str">
            <v>西安市</v>
          </cell>
          <cell r="F145">
            <v>253.41</v>
          </cell>
          <cell r="G145">
            <v>39</v>
          </cell>
          <cell r="H145">
            <v>1655</v>
          </cell>
          <cell r="I145">
            <v>6.55</v>
          </cell>
          <cell r="J145">
            <v>9</v>
          </cell>
          <cell r="K145">
            <v>1932</v>
          </cell>
          <cell r="L145">
            <v>0.18</v>
          </cell>
          <cell r="M145">
            <v>42</v>
          </cell>
          <cell r="N145">
            <v>9083</v>
          </cell>
          <cell r="O145">
            <v>5.9</v>
          </cell>
        </row>
        <row r="146">
          <cell r="A146" t="str">
            <v>唐山银兴百老汇影城</v>
          </cell>
          <cell r="B146">
            <v>145</v>
          </cell>
          <cell r="C146" t="str">
            <v>2011-7</v>
          </cell>
          <cell r="D146" t="str">
            <v>湖北银兴</v>
          </cell>
          <cell r="E146" t="str">
            <v>唐山市</v>
          </cell>
          <cell r="F146">
            <v>253.33</v>
          </cell>
          <cell r="G146">
            <v>41</v>
          </cell>
          <cell r="H146">
            <v>851</v>
          </cell>
          <cell r="I146">
            <v>6.18</v>
          </cell>
          <cell r="J146">
            <v>4</v>
          </cell>
          <cell r="K146">
            <v>735</v>
          </cell>
          <cell r="L146">
            <v>0.4</v>
          </cell>
          <cell r="M146">
            <v>111</v>
          </cell>
          <cell r="N146">
            <v>20430</v>
          </cell>
          <cell r="O146">
            <v>6.9</v>
          </cell>
        </row>
        <row r="147">
          <cell r="A147" t="str">
            <v>深圳新南国影城(中信店)</v>
          </cell>
          <cell r="B147">
            <v>146</v>
          </cell>
          <cell r="C147" t="str">
            <v>2011-7</v>
          </cell>
          <cell r="D147" t="str">
            <v>中影星美</v>
          </cell>
          <cell r="E147" t="str">
            <v>深圳市</v>
          </cell>
          <cell r="F147">
            <v>251.87</v>
          </cell>
          <cell r="G147">
            <v>52</v>
          </cell>
          <cell r="H147">
            <v>878</v>
          </cell>
          <cell r="I147">
            <v>4.84</v>
          </cell>
          <cell r="J147">
            <v>4</v>
          </cell>
          <cell r="K147">
            <v>609</v>
          </cell>
          <cell r="L147">
            <v>0.36</v>
          </cell>
          <cell r="M147">
            <v>133</v>
          </cell>
          <cell r="N147">
            <v>20312</v>
          </cell>
          <cell r="O147">
            <v>7.1</v>
          </cell>
        </row>
        <row r="148">
          <cell r="A148" t="str">
            <v>湖南株洲千金影城</v>
          </cell>
          <cell r="B148">
            <v>147</v>
          </cell>
          <cell r="C148" t="str">
            <v>2011-7</v>
          </cell>
          <cell r="D148" t="str">
            <v>中影星美</v>
          </cell>
          <cell r="E148" t="str">
            <v>株洲市</v>
          </cell>
          <cell r="F148">
            <v>251.65</v>
          </cell>
          <cell r="G148">
            <v>27</v>
          </cell>
          <cell r="H148">
            <v>1230</v>
          </cell>
          <cell r="I148">
            <v>9.44</v>
          </cell>
          <cell r="J148">
            <v>7</v>
          </cell>
          <cell r="K148">
            <v>853</v>
          </cell>
          <cell r="L148">
            <v>0.63</v>
          </cell>
          <cell r="M148">
            <v>95</v>
          </cell>
          <cell r="N148">
            <v>11597</v>
          </cell>
          <cell r="O148">
            <v>5.7</v>
          </cell>
        </row>
        <row r="149">
          <cell r="A149" t="str">
            <v>西安万达电影城(解放路店)</v>
          </cell>
          <cell r="B149">
            <v>148</v>
          </cell>
          <cell r="C149" t="str">
            <v>2011-7</v>
          </cell>
          <cell r="D149" t="str">
            <v>万达院线</v>
          </cell>
          <cell r="E149" t="str">
            <v>西安市</v>
          </cell>
          <cell r="F149">
            <v>249.46</v>
          </cell>
          <cell r="G149">
            <v>52</v>
          </cell>
          <cell r="H149">
            <v>900</v>
          </cell>
          <cell r="I149">
            <v>4.8</v>
          </cell>
          <cell r="J149">
            <v>10</v>
          </cell>
          <cell r="K149">
            <v>1568</v>
          </cell>
          <cell r="L149">
            <v>0.34</v>
          </cell>
          <cell r="M149">
            <v>51</v>
          </cell>
          <cell r="N149">
            <v>8047</v>
          </cell>
          <cell r="O149">
            <v>2.9</v>
          </cell>
        </row>
        <row r="150">
          <cell r="A150" t="str">
            <v>广州金逸国际影城(百信店)</v>
          </cell>
          <cell r="B150">
            <v>149</v>
          </cell>
          <cell r="C150" t="str">
            <v>2011-7</v>
          </cell>
          <cell r="D150" t="str">
            <v>广州金逸珠江</v>
          </cell>
          <cell r="E150" t="str">
            <v>广州市</v>
          </cell>
          <cell r="F150">
            <v>248.94</v>
          </cell>
          <cell r="G150">
            <v>51</v>
          </cell>
          <cell r="H150">
            <v>1082</v>
          </cell>
          <cell r="I150">
            <v>4.92</v>
          </cell>
          <cell r="J150">
            <v>6</v>
          </cell>
          <cell r="K150">
            <v>1000</v>
          </cell>
          <cell r="L150">
            <v>0.27</v>
          </cell>
          <cell r="M150">
            <v>80</v>
          </cell>
          <cell r="N150">
            <v>13384</v>
          </cell>
          <cell r="O150">
            <v>5.8</v>
          </cell>
        </row>
        <row r="151">
          <cell r="A151" t="str">
            <v>兰州华联影城</v>
          </cell>
          <cell r="B151">
            <v>150</v>
          </cell>
          <cell r="C151" t="str">
            <v>2011-7</v>
          </cell>
          <cell r="D151" t="str">
            <v>四川太平洋</v>
          </cell>
          <cell r="E151" t="str">
            <v>兰州市</v>
          </cell>
          <cell r="F151">
            <v>248.74</v>
          </cell>
          <cell r="G151">
            <v>33</v>
          </cell>
          <cell r="H151">
            <v>1839</v>
          </cell>
          <cell r="I151">
            <v>7.65</v>
          </cell>
          <cell r="J151">
            <v>5</v>
          </cell>
          <cell r="K151">
            <v>596</v>
          </cell>
          <cell r="L151">
            <v>0.35</v>
          </cell>
          <cell r="M151">
            <v>135</v>
          </cell>
          <cell r="N151">
            <v>16048</v>
          </cell>
          <cell r="O151">
            <v>11.9</v>
          </cell>
        </row>
        <row r="152">
          <cell r="A152" t="str">
            <v>杭州卢米埃影城(庆春银泰店)</v>
          </cell>
          <cell r="B152">
            <v>151</v>
          </cell>
          <cell r="C152" t="str">
            <v>2011-7</v>
          </cell>
          <cell r="D152" t="str">
            <v>浙江星光</v>
          </cell>
          <cell r="E152" t="str">
            <v>杭州市</v>
          </cell>
          <cell r="F152">
            <v>248.68</v>
          </cell>
          <cell r="G152">
            <v>48</v>
          </cell>
          <cell r="H152">
            <v>1936</v>
          </cell>
          <cell r="I152">
            <v>5.17</v>
          </cell>
          <cell r="J152">
            <v>11</v>
          </cell>
          <cell r="K152">
            <v>1433</v>
          </cell>
          <cell r="L152">
            <v>0.21</v>
          </cell>
          <cell r="M152">
            <v>56</v>
          </cell>
          <cell r="N152">
            <v>7293</v>
          </cell>
          <cell r="O152">
            <v>5.7</v>
          </cell>
        </row>
        <row r="153">
          <cell r="A153" t="str">
            <v>昆明上影国际影城</v>
          </cell>
          <cell r="B153">
            <v>152</v>
          </cell>
          <cell r="C153" t="str">
            <v>2011-7</v>
          </cell>
          <cell r="D153" t="str">
            <v>上海联和院线</v>
          </cell>
          <cell r="E153" t="str">
            <v>昆明市</v>
          </cell>
          <cell r="F153">
            <v>248.46</v>
          </cell>
          <cell r="G153">
            <v>34</v>
          </cell>
          <cell r="H153">
            <v>1299</v>
          </cell>
          <cell r="I153">
            <v>7.26</v>
          </cell>
          <cell r="J153">
            <v>6</v>
          </cell>
          <cell r="K153">
            <v>800</v>
          </cell>
          <cell r="L153">
            <v>0.42</v>
          </cell>
          <cell r="M153">
            <v>100</v>
          </cell>
          <cell r="N153">
            <v>13358</v>
          </cell>
          <cell r="O153">
            <v>7</v>
          </cell>
        </row>
        <row r="154">
          <cell r="A154" t="str">
            <v>武汉环银影城</v>
          </cell>
          <cell r="B154">
            <v>153</v>
          </cell>
          <cell r="C154" t="str">
            <v>2011-7</v>
          </cell>
          <cell r="D154" t="str">
            <v>湖北银兴</v>
          </cell>
          <cell r="E154" t="str">
            <v>武汉市</v>
          </cell>
          <cell r="F154">
            <v>242.45</v>
          </cell>
          <cell r="G154">
            <v>31</v>
          </cell>
          <cell r="H154">
            <v>1140</v>
          </cell>
          <cell r="I154">
            <v>7.81</v>
          </cell>
          <cell r="J154">
            <v>6</v>
          </cell>
          <cell r="K154">
            <v>1043</v>
          </cell>
          <cell r="L154">
            <v>0.39</v>
          </cell>
          <cell r="M154">
            <v>75</v>
          </cell>
          <cell r="N154">
            <v>13035</v>
          </cell>
          <cell r="O154">
            <v>6.1</v>
          </cell>
        </row>
        <row r="155">
          <cell r="A155" t="str">
            <v>西安奥斯卡国际影城(赛高店)</v>
          </cell>
          <cell r="B155">
            <v>154</v>
          </cell>
          <cell r="C155" t="str">
            <v>2011-7</v>
          </cell>
          <cell r="D155" t="str">
            <v>河南奥斯卡</v>
          </cell>
          <cell r="E155" t="str">
            <v>西安市</v>
          </cell>
          <cell r="F155">
            <v>242.38</v>
          </cell>
          <cell r="G155">
            <v>45</v>
          </cell>
          <cell r="H155">
            <v>1211</v>
          </cell>
          <cell r="I155">
            <v>5.45</v>
          </cell>
          <cell r="J155">
            <v>8</v>
          </cell>
          <cell r="K155">
            <v>1374</v>
          </cell>
          <cell r="L155">
            <v>0.26</v>
          </cell>
          <cell r="M155">
            <v>57</v>
          </cell>
          <cell r="N155">
            <v>9773</v>
          </cell>
          <cell r="O155">
            <v>4.9000000000000004</v>
          </cell>
        </row>
        <row r="156">
          <cell r="A156" t="str">
            <v>大地数字影院--佛山东方广场数字影院</v>
          </cell>
          <cell r="B156">
            <v>155</v>
          </cell>
          <cell r="C156" t="str">
            <v>2011-7</v>
          </cell>
          <cell r="D156" t="str">
            <v>大地电影院线</v>
          </cell>
          <cell r="E156" t="str">
            <v>佛山市</v>
          </cell>
          <cell r="F156">
            <v>240.71</v>
          </cell>
          <cell r="G156">
            <v>36</v>
          </cell>
          <cell r="H156">
            <v>938</v>
          </cell>
          <cell r="I156">
            <v>6.78</v>
          </cell>
          <cell r="J156">
            <v>5</v>
          </cell>
          <cell r="K156">
            <v>911</v>
          </cell>
          <cell r="L156">
            <v>0.4</v>
          </cell>
          <cell r="M156">
            <v>85</v>
          </cell>
          <cell r="N156">
            <v>15529</v>
          </cell>
          <cell r="O156">
            <v>6.1</v>
          </cell>
        </row>
        <row r="157">
          <cell r="A157" t="str">
            <v>上海万达电影城(江桥店)</v>
          </cell>
          <cell r="B157">
            <v>156</v>
          </cell>
          <cell r="C157" t="str">
            <v>2011-7</v>
          </cell>
          <cell r="D157" t="str">
            <v>万达院线</v>
          </cell>
          <cell r="E157" t="str">
            <v>上海市</v>
          </cell>
          <cell r="F157">
            <v>238.99</v>
          </cell>
          <cell r="G157">
            <v>56</v>
          </cell>
          <cell r="H157">
            <v>1430</v>
          </cell>
          <cell r="I157">
            <v>4.3</v>
          </cell>
          <cell r="J157">
            <v>10</v>
          </cell>
          <cell r="K157">
            <v>1825</v>
          </cell>
          <cell r="L157">
            <v>0.16</v>
          </cell>
          <cell r="M157">
            <v>42</v>
          </cell>
          <cell r="N157">
            <v>7709</v>
          </cell>
          <cell r="O157">
            <v>4.5999999999999996</v>
          </cell>
        </row>
        <row r="158">
          <cell r="A158" t="str">
            <v>石家庄博纳影城(万象店)</v>
          </cell>
          <cell r="B158">
            <v>157</v>
          </cell>
          <cell r="C158" t="str">
            <v>2011-7</v>
          </cell>
          <cell r="D158" t="str">
            <v>北京新影联</v>
          </cell>
          <cell r="E158" t="str">
            <v>石家庄市</v>
          </cell>
          <cell r="F158">
            <v>233.78</v>
          </cell>
          <cell r="G158">
            <v>31</v>
          </cell>
          <cell r="H158">
            <v>1330</v>
          </cell>
          <cell r="I158">
            <v>7.5</v>
          </cell>
          <cell r="J158">
            <v>7</v>
          </cell>
          <cell r="K158">
            <v>1300</v>
          </cell>
          <cell r="L158">
            <v>0.3</v>
          </cell>
          <cell r="M158">
            <v>58</v>
          </cell>
          <cell r="N158">
            <v>10773</v>
          </cell>
          <cell r="O158">
            <v>6.1</v>
          </cell>
        </row>
        <row r="159">
          <cell r="A159" t="str">
            <v>上海世纪友谊影城</v>
          </cell>
          <cell r="B159">
            <v>158</v>
          </cell>
          <cell r="C159" t="str">
            <v>2011-7</v>
          </cell>
          <cell r="D159" t="str">
            <v>世纪环球</v>
          </cell>
          <cell r="E159" t="str">
            <v>上海市</v>
          </cell>
          <cell r="F159">
            <v>232.88</v>
          </cell>
          <cell r="G159">
            <v>42</v>
          </cell>
          <cell r="H159">
            <v>1241</v>
          </cell>
          <cell r="I159">
            <v>5.55</v>
          </cell>
          <cell r="J159">
            <v>6</v>
          </cell>
          <cell r="K159">
            <v>899</v>
          </cell>
          <cell r="L159">
            <v>0.3</v>
          </cell>
          <cell r="M159">
            <v>84</v>
          </cell>
          <cell r="N159">
            <v>12520</v>
          </cell>
          <cell r="O159">
            <v>6.7</v>
          </cell>
        </row>
        <row r="160">
          <cell r="A160" t="str">
            <v>宁波慈溪时代电影大世界</v>
          </cell>
          <cell r="B160">
            <v>159</v>
          </cell>
          <cell r="C160" t="str">
            <v>2011-7</v>
          </cell>
          <cell r="D160" t="str">
            <v>浙江时代</v>
          </cell>
          <cell r="E160" t="str">
            <v>宁波市</v>
          </cell>
          <cell r="F160">
            <v>232.35</v>
          </cell>
          <cell r="G160">
            <v>43</v>
          </cell>
          <cell r="H160">
            <v>1095</v>
          </cell>
          <cell r="I160">
            <v>5.39</v>
          </cell>
          <cell r="J160">
            <v>7</v>
          </cell>
          <cell r="K160">
            <v>693</v>
          </cell>
          <cell r="L160">
            <v>0.5</v>
          </cell>
          <cell r="M160">
            <v>108</v>
          </cell>
          <cell r="N160">
            <v>10707</v>
          </cell>
          <cell r="O160">
            <v>5</v>
          </cell>
        </row>
        <row r="161">
          <cell r="A161" t="str">
            <v>淮安万达电影城</v>
          </cell>
          <cell r="B161">
            <v>160</v>
          </cell>
          <cell r="C161" t="str">
            <v>2011-7</v>
          </cell>
          <cell r="D161" t="str">
            <v>万达院线</v>
          </cell>
          <cell r="E161" t="str">
            <v>淮安市</v>
          </cell>
          <cell r="F161">
            <v>232.34</v>
          </cell>
          <cell r="G161">
            <v>36</v>
          </cell>
          <cell r="H161">
            <v>1344</v>
          </cell>
          <cell r="I161">
            <v>6.37</v>
          </cell>
          <cell r="J161">
            <v>10</v>
          </cell>
          <cell r="K161">
            <v>1604</v>
          </cell>
          <cell r="L161">
            <v>0.3</v>
          </cell>
          <cell r="M161">
            <v>47</v>
          </cell>
          <cell r="N161">
            <v>7495</v>
          </cell>
          <cell r="O161">
            <v>4.3</v>
          </cell>
        </row>
        <row r="162">
          <cell r="A162" t="str">
            <v>昆明环银国际影城</v>
          </cell>
          <cell r="B162">
            <v>161</v>
          </cell>
          <cell r="C162" t="str">
            <v>2011-7</v>
          </cell>
          <cell r="D162" t="str">
            <v>湖北银兴</v>
          </cell>
          <cell r="E162" t="str">
            <v>昆明市</v>
          </cell>
          <cell r="F162">
            <v>232.33</v>
          </cell>
          <cell r="G162">
            <v>37</v>
          </cell>
          <cell r="H162">
            <v>985</v>
          </cell>
          <cell r="I162">
            <v>6.28</v>
          </cell>
          <cell r="J162">
            <v>7</v>
          </cell>
          <cell r="K162">
            <v>1307</v>
          </cell>
          <cell r="L162">
            <v>0.34</v>
          </cell>
          <cell r="M162">
            <v>57</v>
          </cell>
          <cell r="N162">
            <v>10706</v>
          </cell>
          <cell r="O162">
            <v>4.5</v>
          </cell>
        </row>
        <row r="163">
          <cell r="A163" t="str">
            <v>上海世纪大上海影城</v>
          </cell>
          <cell r="B163">
            <v>162</v>
          </cell>
          <cell r="C163" t="str">
            <v>2011-7</v>
          </cell>
          <cell r="D163" t="str">
            <v>世纪环球</v>
          </cell>
          <cell r="E163" t="str">
            <v>上海市</v>
          </cell>
          <cell r="F163">
            <v>231.79</v>
          </cell>
          <cell r="G163">
            <v>50</v>
          </cell>
          <cell r="H163">
            <v>928</v>
          </cell>
          <cell r="I163">
            <v>4.67</v>
          </cell>
          <cell r="J163">
            <v>5</v>
          </cell>
          <cell r="K163">
            <v>680</v>
          </cell>
          <cell r="L163">
            <v>0.37</v>
          </cell>
          <cell r="M163">
            <v>110</v>
          </cell>
          <cell r="N163">
            <v>14954</v>
          </cell>
          <cell r="O163">
            <v>6</v>
          </cell>
        </row>
        <row r="164">
          <cell r="A164" t="str">
            <v>北京新世纪影城</v>
          </cell>
          <cell r="B164">
            <v>163</v>
          </cell>
          <cell r="C164" t="str">
            <v>2011-7</v>
          </cell>
          <cell r="D164" t="str">
            <v>北京新影联</v>
          </cell>
          <cell r="E164" t="str">
            <v>北京市</v>
          </cell>
          <cell r="F164">
            <v>231.58</v>
          </cell>
          <cell r="G164">
            <v>56</v>
          </cell>
          <cell r="H164">
            <v>1142</v>
          </cell>
          <cell r="I164">
            <v>4.17</v>
          </cell>
          <cell r="J164">
            <v>6</v>
          </cell>
          <cell r="K164">
            <v>831</v>
          </cell>
          <cell r="L164">
            <v>0.26</v>
          </cell>
          <cell r="M164">
            <v>90</v>
          </cell>
          <cell r="N164">
            <v>12451</v>
          </cell>
          <cell r="O164">
            <v>6.1</v>
          </cell>
        </row>
        <row r="165">
          <cell r="A165" t="str">
            <v>江苏扬州世纪影城</v>
          </cell>
          <cell r="B165">
            <v>164</v>
          </cell>
          <cell r="C165" t="str">
            <v>2011-7</v>
          </cell>
          <cell r="D165" t="str">
            <v>世纪环球</v>
          </cell>
          <cell r="E165" t="str">
            <v>扬州市</v>
          </cell>
          <cell r="F165">
            <v>230.26</v>
          </cell>
          <cell r="G165">
            <v>35</v>
          </cell>
          <cell r="H165">
            <v>1614</v>
          </cell>
          <cell r="I165">
            <v>6.67</v>
          </cell>
          <cell r="J165">
            <v>6</v>
          </cell>
          <cell r="K165">
            <v>822</v>
          </cell>
          <cell r="L165">
            <v>0.3</v>
          </cell>
          <cell r="M165">
            <v>90</v>
          </cell>
          <cell r="N165">
            <v>12380</v>
          </cell>
          <cell r="O165">
            <v>8.6999999999999993</v>
          </cell>
        </row>
        <row r="166">
          <cell r="A166" t="str">
            <v>济南新世纪电影城(泉城路店)</v>
          </cell>
          <cell r="B166">
            <v>165</v>
          </cell>
          <cell r="C166" t="str">
            <v>2011-7</v>
          </cell>
          <cell r="D166" t="str">
            <v>山东新世纪</v>
          </cell>
          <cell r="E166" t="str">
            <v>济南市</v>
          </cell>
          <cell r="F166">
            <v>228.56</v>
          </cell>
          <cell r="G166">
            <v>27</v>
          </cell>
          <cell r="H166">
            <v>2499</v>
          </cell>
          <cell r="I166">
            <v>8.34</v>
          </cell>
          <cell r="J166">
            <v>13</v>
          </cell>
          <cell r="K166">
            <v>1300</v>
          </cell>
          <cell r="L166">
            <v>0.33</v>
          </cell>
          <cell r="M166">
            <v>57</v>
          </cell>
          <cell r="N166">
            <v>5671</v>
          </cell>
          <cell r="O166">
            <v>6.2</v>
          </cell>
        </row>
        <row r="167">
          <cell r="A167" t="str">
            <v>长春今典影城</v>
          </cell>
          <cell r="B167">
            <v>166</v>
          </cell>
          <cell r="C167" t="str">
            <v>2011-7</v>
          </cell>
          <cell r="D167" t="str">
            <v>时代华夏今典</v>
          </cell>
          <cell r="E167" t="str">
            <v>长春市</v>
          </cell>
          <cell r="F167">
            <v>227.54</v>
          </cell>
          <cell r="G167">
            <v>26</v>
          </cell>
          <cell r="H167">
            <v>1095</v>
          </cell>
          <cell r="I167">
            <v>8.81</v>
          </cell>
          <cell r="J167">
            <v>6</v>
          </cell>
          <cell r="K167">
            <v>1139</v>
          </cell>
          <cell r="L167">
            <v>0.42</v>
          </cell>
          <cell r="M167">
            <v>64</v>
          </cell>
          <cell r="N167">
            <v>12233</v>
          </cell>
          <cell r="O167">
            <v>5.9</v>
          </cell>
        </row>
        <row r="168">
          <cell r="A168" t="str">
            <v>沈阳万达电影城(铁西店)</v>
          </cell>
          <cell r="B168">
            <v>167</v>
          </cell>
          <cell r="C168" t="str">
            <v>2011-7</v>
          </cell>
          <cell r="D168" t="str">
            <v>万达院线</v>
          </cell>
          <cell r="E168" t="str">
            <v>沈阳市</v>
          </cell>
          <cell r="F168">
            <v>227.46</v>
          </cell>
          <cell r="G168">
            <v>43</v>
          </cell>
          <cell r="H168">
            <v>1420</v>
          </cell>
          <cell r="I168">
            <v>5.28</v>
          </cell>
          <cell r="J168">
            <v>10</v>
          </cell>
          <cell r="K168">
            <v>1894</v>
          </cell>
          <cell r="L168">
            <v>0.2</v>
          </cell>
          <cell r="M168">
            <v>39</v>
          </cell>
          <cell r="N168">
            <v>7337</v>
          </cell>
          <cell r="O168">
            <v>4.5999999999999996</v>
          </cell>
        </row>
        <row r="169">
          <cell r="A169" t="str">
            <v>深圳太平洋电影城(天利店)</v>
          </cell>
          <cell r="B169">
            <v>168</v>
          </cell>
          <cell r="C169" t="str">
            <v>2011-7</v>
          </cell>
          <cell r="D169" t="str">
            <v>四川太平洋</v>
          </cell>
          <cell r="E169" t="str">
            <v>深圳市</v>
          </cell>
          <cell r="F169">
            <v>226.21</v>
          </cell>
          <cell r="G169">
            <v>32</v>
          </cell>
          <cell r="H169">
            <v>1677</v>
          </cell>
          <cell r="I169">
            <v>7.06</v>
          </cell>
          <cell r="J169">
            <v>11</v>
          </cell>
          <cell r="K169">
            <v>1300</v>
          </cell>
          <cell r="L169">
            <v>0.36</v>
          </cell>
          <cell r="M169">
            <v>56</v>
          </cell>
          <cell r="N169">
            <v>6634</v>
          </cell>
          <cell r="O169">
            <v>4.9000000000000004</v>
          </cell>
        </row>
        <row r="170">
          <cell r="A170" t="str">
            <v>南宁百老汇影城</v>
          </cell>
          <cell r="B170">
            <v>169</v>
          </cell>
          <cell r="C170" t="str">
            <v>2011-7</v>
          </cell>
          <cell r="D170" t="str">
            <v>中影南方新干线</v>
          </cell>
          <cell r="E170" t="str">
            <v>南宁市</v>
          </cell>
          <cell r="F170">
            <v>224.08</v>
          </cell>
          <cell r="G170">
            <v>46</v>
          </cell>
          <cell r="H170">
            <v>1100</v>
          </cell>
          <cell r="I170">
            <v>4.9000000000000004</v>
          </cell>
          <cell r="J170">
            <v>6</v>
          </cell>
          <cell r="K170">
            <v>1000</v>
          </cell>
          <cell r="L170">
            <v>0.27</v>
          </cell>
          <cell r="M170">
            <v>72</v>
          </cell>
          <cell r="N170">
            <v>12047</v>
          </cell>
          <cell r="O170">
            <v>5.9</v>
          </cell>
        </row>
        <row r="171">
          <cell r="A171" t="str">
            <v>徐州星美国际影城</v>
          </cell>
          <cell r="B171">
            <v>170</v>
          </cell>
          <cell r="C171" t="str">
            <v>2011-7</v>
          </cell>
          <cell r="D171" t="str">
            <v>中影星美</v>
          </cell>
          <cell r="E171" t="str">
            <v>徐州市</v>
          </cell>
          <cell r="F171">
            <v>223.35</v>
          </cell>
          <cell r="G171">
            <v>31</v>
          </cell>
          <cell r="H171">
            <v>1023</v>
          </cell>
          <cell r="I171">
            <v>7.27</v>
          </cell>
          <cell r="J171">
            <v>6</v>
          </cell>
          <cell r="K171">
            <v>1426</v>
          </cell>
          <cell r="L171">
            <v>0.3</v>
          </cell>
          <cell r="M171">
            <v>51</v>
          </cell>
          <cell r="N171">
            <v>12008</v>
          </cell>
          <cell r="O171">
            <v>5.5</v>
          </cell>
        </row>
        <row r="172">
          <cell r="A172" t="str">
            <v>青岛万达电影城(台东路店)</v>
          </cell>
          <cell r="B172">
            <v>171</v>
          </cell>
          <cell r="C172" t="str">
            <v>2011-7</v>
          </cell>
          <cell r="D172" t="str">
            <v>万达院线</v>
          </cell>
          <cell r="E172" t="str">
            <v>青岛市</v>
          </cell>
          <cell r="F172">
            <v>222.96</v>
          </cell>
          <cell r="G172">
            <v>41</v>
          </cell>
          <cell r="H172">
            <v>1273</v>
          </cell>
          <cell r="I172">
            <v>5.44</v>
          </cell>
          <cell r="J172">
            <v>7</v>
          </cell>
          <cell r="K172">
            <v>1878</v>
          </cell>
          <cell r="L172">
            <v>0.16</v>
          </cell>
          <cell r="M172">
            <v>38</v>
          </cell>
          <cell r="N172">
            <v>10275</v>
          </cell>
          <cell r="O172">
            <v>5.9</v>
          </cell>
        </row>
        <row r="173">
          <cell r="A173" t="str">
            <v>杭州众安电影大世界</v>
          </cell>
          <cell r="B173">
            <v>172</v>
          </cell>
          <cell r="C173" t="str">
            <v>2011-7</v>
          </cell>
          <cell r="D173" t="str">
            <v>浙江时代</v>
          </cell>
          <cell r="E173" t="str">
            <v>杭州市</v>
          </cell>
          <cell r="F173">
            <v>221.94</v>
          </cell>
          <cell r="G173">
            <v>42</v>
          </cell>
          <cell r="H173">
            <v>1256</v>
          </cell>
          <cell r="I173">
            <v>5.24</v>
          </cell>
          <cell r="J173">
            <v>6</v>
          </cell>
          <cell r="K173">
            <v>575</v>
          </cell>
          <cell r="L173">
            <v>0.44</v>
          </cell>
          <cell r="M173">
            <v>125</v>
          </cell>
          <cell r="N173">
            <v>11932</v>
          </cell>
          <cell r="O173">
            <v>6.8</v>
          </cell>
        </row>
        <row r="174">
          <cell r="A174" t="str">
            <v>郑州横店影视电影城</v>
          </cell>
          <cell r="B174">
            <v>173</v>
          </cell>
          <cell r="C174" t="str">
            <v>2011-7</v>
          </cell>
          <cell r="D174" t="str">
            <v>浙江横店</v>
          </cell>
          <cell r="E174" t="str">
            <v>郑州市</v>
          </cell>
          <cell r="F174">
            <v>221.55</v>
          </cell>
          <cell r="G174">
            <v>29</v>
          </cell>
          <cell r="H174">
            <v>1620</v>
          </cell>
          <cell r="I174">
            <v>7.71</v>
          </cell>
          <cell r="J174">
            <v>9</v>
          </cell>
          <cell r="K174">
            <v>1498</v>
          </cell>
          <cell r="L174">
            <v>0.28999999999999998</v>
          </cell>
          <cell r="M174">
            <v>48</v>
          </cell>
          <cell r="N174">
            <v>7941</v>
          </cell>
          <cell r="O174">
            <v>5.8</v>
          </cell>
        </row>
        <row r="175">
          <cell r="A175" t="str">
            <v>上海国泰影院</v>
          </cell>
          <cell r="B175">
            <v>174</v>
          </cell>
          <cell r="C175" t="str">
            <v>2011-7</v>
          </cell>
          <cell r="D175" t="str">
            <v>上海联和院线</v>
          </cell>
          <cell r="E175" t="str">
            <v>上海市</v>
          </cell>
          <cell r="F175">
            <v>220.8</v>
          </cell>
          <cell r="G175">
            <v>36</v>
          </cell>
          <cell r="H175">
            <v>601</v>
          </cell>
          <cell r="I175">
            <v>6.09</v>
          </cell>
          <cell r="J175">
            <v>3</v>
          </cell>
          <cell r="K175">
            <v>584</v>
          </cell>
          <cell r="L175">
            <v>0.52</v>
          </cell>
          <cell r="M175">
            <v>122</v>
          </cell>
          <cell r="N175">
            <v>23742</v>
          </cell>
          <cell r="O175">
            <v>6.5</v>
          </cell>
        </row>
        <row r="176">
          <cell r="A176" t="str">
            <v>武汉金逸国际影城(汉阳王家湾店)</v>
          </cell>
          <cell r="B176">
            <v>175</v>
          </cell>
          <cell r="C176" t="str">
            <v>2011-7</v>
          </cell>
          <cell r="D176" t="str">
            <v>广州金逸珠江</v>
          </cell>
          <cell r="E176" t="str">
            <v>武汉市</v>
          </cell>
          <cell r="F176">
            <v>220.78</v>
          </cell>
          <cell r="G176">
            <v>35</v>
          </cell>
          <cell r="H176">
            <v>1682</v>
          </cell>
          <cell r="I176">
            <v>6.3</v>
          </cell>
          <cell r="J176">
            <v>10</v>
          </cell>
          <cell r="K176">
            <v>2400</v>
          </cell>
          <cell r="L176">
            <v>0.16</v>
          </cell>
          <cell r="M176">
            <v>30</v>
          </cell>
          <cell r="N176">
            <v>7122</v>
          </cell>
          <cell r="O176">
            <v>5.4</v>
          </cell>
        </row>
        <row r="177">
          <cell r="A177" t="str">
            <v>上海庆春电影城</v>
          </cell>
          <cell r="B177">
            <v>176</v>
          </cell>
          <cell r="C177" t="str">
            <v>2011-7</v>
          </cell>
          <cell r="D177" t="str">
            <v>浙江时代</v>
          </cell>
          <cell r="E177" t="str">
            <v>上海市</v>
          </cell>
          <cell r="F177">
            <v>220.24</v>
          </cell>
          <cell r="G177">
            <v>34</v>
          </cell>
          <cell r="H177">
            <v>1528</v>
          </cell>
          <cell r="I177">
            <v>6.52</v>
          </cell>
          <cell r="J177">
            <v>9</v>
          </cell>
          <cell r="K177">
            <v>1449</v>
          </cell>
          <cell r="L177">
            <v>0.27</v>
          </cell>
          <cell r="M177">
            <v>49</v>
          </cell>
          <cell r="N177">
            <v>7894</v>
          </cell>
          <cell r="O177">
            <v>5.5</v>
          </cell>
        </row>
        <row r="178">
          <cell r="A178" t="str">
            <v>湖州银都时代电影大世界</v>
          </cell>
          <cell r="B178">
            <v>177</v>
          </cell>
          <cell r="C178" t="str">
            <v>2011-7</v>
          </cell>
          <cell r="D178" t="str">
            <v>浙江时代</v>
          </cell>
          <cell r="E178" t="str">
            <v>湖州市</v>
          </cell>
          <cell r="F178">
            <v>219.89</v>
          </cell>
          <cell r="G178">
            <v>41</v>
          </cell>
          <cell r="H178">
            <v>1009</v>
          </cell>
          <cell r="I178">
            <v>5.41</v>
          </cell>
          <cell r="J178">
            <v>7</v>
          </cell>
          <cell r="K178">
            <v>900</v>
          </cell>
          <cell r="L178">
            <v>0.42</v>
          </cell>
          <cell r="M178">
            <v>79</v>
          </cell>
          <cell r="N178">
            <v>10133</v>
          </cell>
          <cell r="O178">
            <v>4.5999999999999996</v>
          </cell>
        </row>
        <row r="179">
          <cell r="A179" t="str">
            <v>上海柯达电影城(超极电影世界)</v>
          </cell>
          <cell r="B179">
            <v>178</v>
          </cell>
          <cell r="C179" t="str">
            <v>2011-7</v>
          </cell>
          <cell r="D179" t="str">
            <v>上海联和院线</v>
          </cell>
          <cell r="E179" t="str">
            <v>上海市</v>
          </cell>
          <cell r="F179">
            <v>217.64</v>
          </cell>
          <cell r="G179">
            <v>42</v>
          </cell>
          <cell r="H179">
            <v>755</v>
          </cell>
          <cell r="I179">
            <v>5.18</v>
          </cell>
          <cell r="J179">
            <v>4</v>
          </cell>
          <cell r="K179">
            <v>930</v>
          </cell>
          <cell r="L179">
            <v>0.3</v>
          </cell>
          <cell r="M179">
            <v>75</v>
          </cell>
          <cell r="N179">
            <v>17551</v>
          </cell>
          <cell r="O179">
            <v>6.1</v>
          </cell>
        </row>
        <row r="180">
          <cell r="A180" t="str">
            <v>西安保利万和国际影城(朱雀店)</v>
          </cell>
          <cell r="B180">
            <v>179</v>
          </cell>
          <cell r="C180" t="str">
            <v>2011-7</v>
          </cell>
          <cell r="D180" t="str">
            <v>保利万和</v>
          </cell>
          <cell r="E180" t="str">
            <v>西安市</v>
          </cell>
          <cell r="F180">
            <v>217.25</v>
          </cell>
          <cell r="G180">
            <v>36</v>
          </cell>
          <cell r="H180">
            <v>1336</v>
          </cell>
          <cell r="I180">
            <v>5.96</v>
          </cell>
          <cell r="J180">
            <v>7</v>
          </cell>
          <cell r="K180">
            <v>1607</v>
          </cell>
          <cell r="L180">
            <v>0.19</v>
          </cell>
          <cell r="M180">
            <v>44</v>
          </cell>
          <cell r="N180">
            <v>10011</v>
          </cell>
          <cell r="O180">
            <v>6.2</v>
          </cell>
        </row>
        <row r="181">
          <cell r="A181" t="str">
            <v>南通文化宫世纪影城</v>
          </cell>
          <cell r="B181">
            <v>180</v>
          </cell>
          <cell r="C181" t="str">
            <v>2011-7</v>
          </cell>
          <cell r="D181" t="str">
            <v>世纪环球</v>
          </cell>
          <cell r="E181" t="str">
            <v>南通市</v>
          </cell>
          <cell r="F181">
            <v>216.49</v>
          </cell>
          <cell r="G181">
            <v>34</v>
          </cell>
          <cell r="H181">
            <v>913</v>
          </cell>
          <cell r="I181">
            <v>6.44</v>
          </cell>
          <cell r="J181">
            <v>5</v>
          </cell>
          <cell r="K181">
            <v>1250</v>
          </cell>
          <cell r="L181">
            <v>0.28000000000000003</v>
          </cell>
          <cell r="M181">
            <v>56</v>
          </cell>
          <cell r="N181">
            <v>13967</v>
          </cell>
          <cell r="O181">
            <v>5.9</v>
          </cell>
        </row>
        <row r="182">
          <cell r="A182" t="str">
            <v>宁波万达电影城(江北店)</v>
          </cell>
          <cell r="B182">
            <v>181</v>
          </cell>
          <cell r="C182" t="str">
            <v>2011-7</v>
          </cell>
          <cell r="D182" t="str">
            <v>万达院线</v>
          </cell>
          <cell r="E182" t="str">
            <v>宁波市</v>
          </cell>
          <cell r="F182">
            <v>215.72</v>
          </cell>
          <cell r="G182">
            <v>46</v>
          </cell>
          <cell r="H182">
            <v>1483</v>
          </cell>
          <cell r="I182">
            <v>4.71</v>
          </cell>
          <cell r="J182">
            <v>11</v>
          </cell>
          <cell r="K182">
            <v>1608</v>
          </cell>
          <cell r="L182">
            <v>0.22</v>
          </cell>
          <cell r="M182">
            <v>43</v>
          </cell>
          <cell r="N182">
            <v>6326</v>
          </cell>
          <cell r="O182">
            <v>4.3</v>
          </cell>
        </row>
        <row r="183">
          <cell r="A183" t="str">
            <v>广州太古仓电影库</v>
          </cell>
          <cell r="B183">
            <v>182</v>
          </cell>
          <cell r="C183" t="str">
            <v>2011-7</v>
          </cell>
          <cell r="D183" t="str">
            <v>中影南方新干线</v>
          </cell>
          <cell r="E183" t="str">
            <v>广州市</v>
          </cell>
          <cell r="F183">
            <v>212.94</v>
          </cell>
          <cell r="G183">
            <v>28</v>
          </cell>
          <cell r="H183">
            <v>1158</v>
          </cell>
          <cell r="I183">
            <v>7.68</v>
          </cell>
          <cell r="J183">
            <v>6</v>
          </cell>
          <cell r="K183">
            <v>850</v>
          </cell>
          <cell r="L183">
            <v>0.47</v>
          </cell>
          <cell r="M183">
            <v>81</v>
          </cell>
          <cell r="N183">
            <v>11448</v>
          </cell>
          <cell r="O183">
            <v>6.2</v>
          </cell>
        </row>
        <row r="184">
          <cell r="A184" t="str">
            <v>盐城中影南国影城</v>
          </cell>
          <cell r="B184">
            <v>183</v>
          </cell>
          <cell r="C184" t="str">
            <v>2011-7</v>
          </cell>
          <cell r="D184" t="str">
            <v>中影星美</v>
          </cell>
          <cell r="E184" t="str">
            <v>盐城市</v>
          </cell>
          <cell r="F184">
            <v>211.12</v>
          </cell>
          <cell r="G184">
            <v>36</v>
          </cell>
          <cell r="H184">
            <v>1159</v>
          </cell>
          <cell r="I184">
            <v>5.81</v>
          </cell>
          <cell r="J184">
            <v>6</v>
          </cell>
          <cell r="K184">
            <v>900</v>
          </cell>
          <cell r="L184">
            <v>0.33</v>
          </cell>
          <cell r="M184">
            <v>76</v>
          </cell>
          <cell r="N184">
            <v>11351</v>
          </cell>
          <cell r="O184">
            <v>6.2</v>
          </cell>
        </row>
        <row r="185">
          <cell r="A185" t="str">
            <v>哈尔滨华臣影城</v>
          </cell>
          <cell r="B185">
            <v>184</v>
          </cell>
          <cell r="C185" t="str">
            <v>2011-7</v>
          </cell>
          <cell r="D185" t="str">
            <v>辽宁北方</v>
          </cell>
          <cell r="E185" t="str">
            <v>哈尔滨市</v>
          </cell>
          <cell r="F185">
            <v>210.74</v>
          </cell>
          <cell r="G185">
            <v>26</v>
          </cell>
          <cell r="H185">
            <v>1150</v>
          </cell>
          <cell r="I185">
            <v>8.19</v>
          </cell>
          <cell r="J185">
            <v>7</v>
          </cell>
          <cell r="K185">
            <v>1163</v>
          </cell>
          <cell r="L185">
            <v>0.43</v>
          </cell>
          <cell r="M185">
            <v>58</v>
          </cell>
          <cell r="N185">
            <v>9711</v>
          </cell>
          <cell r="O185">
            <v>5.3</v>
          </cell>
        </row>
        <row r="186">
          <cell r="A186" t="str">
            <v>洛阳奥斯卡新都汇影城</v>
          </cell>
          <cell r="B186">
            <v>185</v>
          </cell>
          <cell r="C186" t="str">
            <v>2011-7</v>
          </cell>
          <cell r="D186" t="str">
            <v>河南奥斯卡</v>
          </cell>
          <cell r="E186" t="str">
            <v>洛阳市</v>
          </cell>
          <cell r="F186">
            <v>210.52</v>
          </cell>
          <cell r="G186">
            <v>31</v>
          </cell>
          <cell r="H186">
            <v>1124</v>
          </cell>
          <cell r="I186">
            <v>6.69</v>
          </cell>
          <cell r="J186">
            <v>6</v>
          </cell>
          <cell r="K186">
            <v>866</v>
          </cell>
          <cell r="L186">
            <v>0.41</v>
          </cell>
          <cell r="M186">
            <v>78</v>
          </cell>
          <cell r="N186">
            <v>11318</v>
          </cell>
          <cell r="O186">
            <v>6</v>
          </cell>
        </row>
        <row r="187">
          <cell r="A187" t="str">
            <v>上海万裕国际影城</v>
          </cell>
          <cell r="B187">
            <v>186</v>
          </cell>
          <cell r="C187" t="str">
            <v>2011-7</v>
          </cell>
          <cell r="D187" t="str">
            <v>上海联和院线</v>
          </cell>
          <cell r="E187" t="str">
            <v>上海市</v>
          </cell>
          <cell r="F187">
            <v>210.31</v>
          </cell>
          <cell r="G187">
            <v>41</v>
          </cell>
          <cell r="H187">
            <v>686</v>
          </cell>
          <cell r="I187">
            <v>5.12</v>
          </cell>
          <cell r="J187">
            <v>4</v>
          </cell>
          <cell r="K187">
            <v>714</v>
          </cell>
          <cell r="L187">
            <v>0.42</v>
          </cell>
          <cell r="M187">
            <v>95</v>
          </cell>
          <cell r="N187">
            <v>16960</v>
          </cell>
          <cell r="O187">
            <v>5.5</v>
          </cell>
        </row>
        <row r="188">
          <cell r="A188" t="str">
            <v>西安奥斯卡国际影城</v>
          </cell>
          <cell r="B188">
            <v>187</v>
          </cell>
          <cell r="C188" t="str">
            <v>2011-7</v>
          </cell>
          <cell r="D188" t="str">
            <v>河南奥斯卡</v>
          </cell>
          <cell r="E188" t="str">
            <v>西安市</v>
          </cell>
          <cell r="F188">
            <v>209.86</v>
          </cell>
          <cell r="G188">
            <v>43</v>
          </cell>
          <cell r="H188">
            <v>1340</v>
          </cell>
          <cell r="I188">
            <v>4.83</v>
          </cell>
          <cell r="J188">
            <v>7</v>
          </cell>
          <cell r="K188">
            <v>1018</v>
          </cell>
          <cell r="L188">
            <v>0.25</v>
          </cell>
          <cell r="M188">
            <v>67</v>
          </cell>
          <cell r="N188">
            <v>9671</v>
          </cell>
          <cell r="O188">
            <v>6.2</v>
          </cell>
        </row>
        <row r="189">
          <cell r="A189" t="str">
            <v>哈尔滨万达电影城(乐松店)</v>
          </cell>
          <cell r="B189">
            <v>188</v>
          </cell>
          <cell r="C189" t="str">
            <v>2011-7</v>
          </cell>
          <cell r="D189" t="str">
            <v>万达院线</v>
          </cell>
          <cell r="E189" t="str">
            <v>哈尔滨市</v>
          </cell>
          <cell r="F189">
            <v>208.96</v>
          </cell>
          <cell r="G189">
            <v>40</v>
          </cell>
          <cell r="H189">
            <v>1159</v>
          </cell>
          <cell r="I189">
            <v>5.24</v>
          </cell>
          <cell r="J189">
            <v>7</v>
          </cell>
          <cell r="K189">
            <v>1000</v>
          </cell>
          <cell r="L189">
            <v>0.32</v>
          </cell>
          <cell r="M189">
            <v>67</v>
          </cell>
          <cell r="N189">
            <v>9630</v>
          </cell>
          <cell r="O189">
            <v>5.3</v>
          </cell>
        </row>
        <row r="190">
          <cell r="A190" t="str">
            <v>西安中影国际影城(大唐西市店)</v>
          </cell>
          <cell r="B190">
            <v>189</v>
          </cell>
          <cell r="C190" t="str">
            <v>2011-7</v>
          </cell>
          <cell r="D190" t="str">
            <v>中影星美</v>
          </cell>
          <cell r="E190" t="str">
            <v>西安市</v>
          </cell>
          <cell r="F190">
            <v>207.7</v>
          </cell>
          <cell r="G190">
            <v>27</v>
          </cell>
          <cell r="H190">
            <v>1591</v>
          </cell>
          <cell r="I190">
            <v>7.56</v>
          </cell>
          <cell r="J190">
            <v>11</v>
          </cell>
          <cell r="K190">
            <v>1600</v>
          </cell>
          <cell r="L190">
            <v>0.33</v>
          </cell>
          <cell r="M190">
            <v>42</v>
          </cell>
          <cell r="N190">
            <v>6091</v>
          </cell>
          <cell r="O190">
            <v>4.7</v>
          </cell>
        </row>
        <row r="191">
          <cell r="A191" t="str">
            <v>昆山金逸国际影城</v>
          </cell>
          <cell r="B191">
            <v>190</v>
          </cell>
          <cell r="C191" t="str">
            <v>2011-7</v>
          </cell>
          <cell r="D191" t="str">
            <v>广州金逸珠江</v>
          </cell>
          <cell r="E191" t="str">
            <v>苏州市</v>
          </cell>
          <cell r="F191">
            <v>207.34</v>
          </cell>
          <cell r="G191">
            <v>38</v>
          </cell>
          <cell r="H191">
            <v>1447</v>
          </cell>
          <cell r="I191">
            <v>5.5</v>
          </cell>
          <cell r="J191">
            <v>8</v>
          </cell>
          <cell r="K191">
            <v>1260</v>
          </cell>
          <cell r="L191">
            <v>0.24</v>
          </cell>
          <cell r="M191">
            <v>53</v>
          </cell>
          <cell r="N191">
            <v>8360</v>
          </cell>
          <cell r="O191">
            <v>5.8</v>
          </cell>
        </row>
        <row r="192">
          <cell r="A192" t="str">
            <v>江苏金陵工人影城</v>
          </cell>
          <cell r="B192">
            <v>191</v>
          </cell>
          <cell r="C192" t="str">
            <v>2011-7</v>
          </cell>
          <cell r="D192" t="str">
            <v>江苏东方</v>
          </cell>
          <cell r="E192" t="str">
            <v>南京市</v>
          </cell>
          <cell r="F192">
            <v>206.01</v>
          </cell>
          <cell r="G192">
            <v>29</v>
          </cell>
          <cell r="H192">
            <v>2245</v>
          </cell>
          <cell r="I192">
            <v>7.13</v>
          </cell>
          <cell r="J192">
            <v>13</v>
          </cell>
          <cell r="K192">
            <v>1520</v>
          </cell>
          <cell r="L192">
            <v>0.27</v>
          </cell>
          <cell r="M192">
            <v>44</v>
          </cell>
          <cell r="N192">
            <v>5112</v>
          </cell>
          <cell r="O192">
            <v>5.6</v>
          </cell>
        </row>
        <row r="193">
          <cell r="A193" t="str">
            <v>大同万达电影城</v>
          </cell>
          <cell r="B193">
            <v>192</v>
          </cell>
          <cell r="C193" t="str">
            <v>2011-7</v>
          </cell>
          <cell r="D193" t="str">
            <v>万达院线</v>
          </cell>
          <cell r="E193" t="str">
            <v>大同市</v>
          </cell>
          <cell r="F193">
            <v>205.65</v>
          </cell>
          <cell r="G193">
            <v>46</v>
          </cell>
          <cell r="H193">
            <v>990</v>
          </cell>
          <cell r="I193">
            <v>4.4400000000000004</v>
          </cell>
          <cell r="J193">
            <v>5</v>
          </cell>
          <cell r="K193">
            <v>1104</v>
          </cell>
          <cell r="L193">
            <v>0.2</v>
          </cell>
          <cell r="M193">
            <v>60</v>
          </cell>
          <cell r="N193">
            <v>13268</v>
          </cell>
          <cell r="O193">
            <v>6.4</v>
          </cell>
        </row>
        <row r="194">
          <cell r="A194" t="str">
            <v>大地数字影院--佛山天佑城数字影院</v>
          </cell>
          <cell r="B194">
            <v>193</v>
          </cell>
          <cell r="C194" t="str">
            <v>2011-7</v>
          </cell>
          <cell r="D194" t="str">
            <v>大地电影院线</v>
          </cell>
          <cell r="E194" t="str">
            <v>佛山市</v>
          </cell>
          <cell r="F194">
            <v>205.5</v>
          </cell>
          <cell r="G194">
            <v>36</v>
          </cell>
          <cell r="H194">
            <v>559</v>
          </cell>
          <cell r="I194">
            <v>5.64</v>
          </cell>
          <cell r="J194">
            <v>3</v>
          </cell>
          <cell r="K194">
            <v>842</v>
          </cell>
          <cell r="L194">
            <v>0.36</v>
          </cell>
          <cell r="M194">
            <v>79</v>
          </cell>
          <cell r="N194">
            <v>22097</v>
          </cell>
          <cell r="O194">
            <v>6</v>
          </cell>
        </row>
        <row r="195">
          <cell r="A195" t="str">
            <v>武汉江汉环球影城</v>
          </cell>
          <cell r="B195">
            <v>194</v>
          </cell>
          <cell r="C195" t="str">
            <v>2011-7</v>
          </cell>
          <cell r="D195" t="str">
            <v>湖北银兴</v>
          </cell>
          <cell r="E195" t="str">
            <v>武汉市</v>
          </cell>
          <cell r="F195">
            <v>203.65</v>
          </cell>
          <cell r="G195">
            <v>34</v>
          </cell>
          <cell r="H195">
            <v>1381</v>
          </cell>
          <cell r="I195">
            <v>6.05</v>
          </cell>
          <cell r="J195">
            <v>7</v>
          </cell>
          <cell r="K195">
            <v>1069</v>
          </cell>
          <cell r="L195">
            <v>0.28999999999999998</v>
          </cell>
          <cell r="M195">
            <v>61</v>
          </cell>
          <cell r="N195">
            <v>9385</v>
          </cell>
          <cell r="O195">
            <v>6.4</v>
          </cell>
        </row>
        <row r="196">
          <cell r="A196" t="str">
            <v>成都万达电影城(金沙店)</v>
          </cell>
          <cell r="B196">
            <v>195</v>
          </cell>
          <cell r="C196" t="str">
            <v>2011-7</v>
          </cell>
          <cell r="D196" t="str">
            <v>万达院线</v>
          </cell>
          <cell r="E196" t="str">
            <v>成都市</v>
          </cell>
          <cell r="F196">
            <v>203.06</v>
          </cell>
          <cell r="G196">
            <v>44</v>
          </cell>
          <cell r="H196">
            <v>1368</v>
          </cell>
          <cell r="I196">
            <v>4.59</v>
          </cell>
          <cell r="J196">
            <v>8</v>
          </cell>
          <cell r="K196">
            <v>1216</v>
          </cell>
          <cell r="L196">
            <v>0.22</v>
          </cell>
          <cell r="M196">
            <v>54</v>
          </cell>
          <cell r="N196">
            <v>8188</v>
          </cell>
          <cell r="O196">
            <v>5.5</v>
          </cell>
        </row>
        <row r="197">
          <cell r="A197" t="str">
            <v>苏州橙天嘉禾影城</v>
          </cell>
          <cell r="B197">
            <v>196</v>
          </cell>
          <cell r="C197" t="str">
            <v>2011-7</v>
          </cell>
          <cell r="D197" t="str">
            <v>上海联和院线</v>
          </cell>
          <cell r="E197" t="str">
            <v>苏州市</v>
          </cell>
          <cell r="F197">
            <v>202.21</v>
          </cell>
          <cell r="G197">
            <v>37</v>
          </cell>
          <cell r="H197">
            <v>1527</v>
          </cell>
          <cell r="I197">
            <v>5.44</v>
          </cell>
          <cell r="J197">
            <v>9</v>
          </cell>
          <cell r="K197">
            <v>2182</v>
          </cell>
          <cell r="L197">
            <v>0.15</v>
          </cell>
          <cell r="M197">
            <v>30</v>
          </cell>
          <cell r="N197">
            <v>7248</v>
          </cell>
          <cell r="O197">
            <v>5.5</v>
          </cell>
        </row>
        <row r="198">
          <cell r="A198" t="str">
            <v>金沙紫荆电影城</v>
          </cell>
          <cell r="B198">
            <v>197</v>
          </cell>
          <cell r="C198" t="str">
            <v>2011-7</v>
          </cell>
          <cell r="D198" t="str">
            <v>四川太平洋</v>
          </cell>
          <cell r="E198" t="str">
            <v>成都市</v>
          </cell>
          <cell r="F198">
            <v>201.88</v>
          </cell>
          <cell r="G198">
            <v>30</v>
          </cell>
          <cell r="H198">
            <v>1366</v>
          </cell>
          <cell r="I198">
            <v>6.69</v>
          </cell>
          <cell r="J198">
            <v>8</v>
          </cell>
          <cell r="K198">
            <v>1368</v>
          </cell>
          <cell r="L198">
            <v>0.28999999999999998</v>
          </cell>
          <cell r="M198">
            <v>48</v>
          </cell>
          <cell r="N198">
            <v>8140</v>
          </cell>
          <cell r="O198">
            <v>5.5</v>
          </cell>
        </row>
        <row r="199">
          <cell r="A199" t="str">
            <v>成都万达电影城(盐市口财富店)</v>
          </cell>
          <cell r="B199">
            <v>198</v>
          </cell>
          <cell r="C199" t="str">
            <v>2011-7</v>
          </cell>
          <cell r="D199" t="str">
            <v>万达院线</v>
          </cell>
          <cell r="E199" t="str">
            <v>成都市</v>
          </cell>
          <cell r="F199">
            <v>201.03</v>
          </cell>
          <cell r="G199">
            <v>46</v>
          </cell>
          <cell r="H199">
            <v>1340</v>
          </cell>
          <cell r="I199">
            <v>4.4000000000000004</v>
          </cell>
          <cell r="J199">
            <v>8</v>
          </cell>
          <cell r="K199">
            <v>907</v>
          </cell>
          <cell r="L199">
            <v>0.28999999999999998</v>
          </cell>
          <cell r="M199">
            <v>71</v>
          </cell>
          <cell r="N199">
            <v>8106</v>
          </cell>
          <cell r="O199">
            <v>5.4</v>
          </cell>
        </row>
        <row r="200">
          <cell r="A200" t="str">
            <v>南宁中影国际影城(水晶城店)</v>
          </cell>
          <cell r="B200">
            <v>199</v>
          </cell>
          <cell r="C200" t="str">
            <v>2011-7</v>
          </cell>
          <cell r="D200" t="str">
            <v>中影南方新干线</v>
          </cell>
          <cell r="E200" t="str">
            <v>南宁市</v>
          </cell>
          <cell r="F200">
            <v>200.42</v>
          </cell>
          <cell r="G200">
            <v>49</v>
          </cell>
          <cell r="H200">
            <v>821</v>
          </cell>
          <cell r="I200">
            <v>4.13</v>
          </cell>
          <cell r="J200">
            <v>4</v>
          </cell>
          <cell r="K200">
            <v>606</v>
          </cell>
          <cell r="L200">
            <v>0.33</v>
          </cell>
          <cell r="M200">
            <v>107</v>
          </cell>
          <cell r="N200">
            <v>16163</v>
          </cell>
          <cell r="O200">
            <v>6.6</v>
          </cell>
        </row>
        <row r="201">
          <cell r="A201" t="str">
            <v>上海世博国际影城</v>
          </cell>
          <cell r="B201">
            <v>200</v>
          </cell>
          <cell r="C201" t="str">
            <v>2011-7</v>
          </cell>
          <cell r="D201" t="str">
            <v>上海联和院线</v>
          </cell>
          <cell r="E201" t="str">
            <v>上海市</v>
          </cell>
          <cell r="F201">
            <v>197.46</v>
          </cell>
          <cell r="G201">
            <v>42</v>
          </cell>
          <cell r="H201">
            <v>905</v>
          </cell>
          <cell r="I201">
            <v>4.68</v>
          </cell>
          <cell r="J201">
            <v>6</v>
          </cell>
          <cell r="K201">
            <v>721</v>
          </cell>
          <cell r="L201">
            <v>0.43</v>
          </cell>
          <cell r="M201">
            <v>88</v>
          </cell>
          <cell r="N201">
            <v>10616</v>
          </cell>
          <cell r="O201">
            <v>4.9000000000000004</v>
          </cell>
        </row>
        <row r="202">
          <cell r="A202" t="str">
            <v>温州瑞安光大国际影城</v>
          </cell>
          <cell r="B202">
            <v>201</v>
          </cell>
          <cell r="C202" t="str">
            <v>2011-7</v>
          </cell>
          <cell r="D202" t="str">
            <v>温州雁荡</v>
          </cell>
          <cell r="E202" t="str">
            <v>温州市</v>
          </cell>
          <cell r="F202">
            <v>195.72</v>
          </cell>
          <cell r="G202">
            <v>45</v>
          </cell>
          <cell r="H202">
            <v>1034</v>
          </cell>
          <cell r="I202">
            <v>4.3899999999999997</v>
          </cell>
          <cell r="J202">
            <v>7</v>
          </cell>
          <cell r="K202">
            <v>600</v>
          </cell>
          <cell r="L202">
            <v>0.5</v>
          </cell>
          <cell r="M202">
            <v>105</v>
          </cell>
          <cell r="N202">
            <v>9019</v>
          </cell>
          <cell r="O202">
            <v>4.8</v>
          </cell>
        </row>
        <row r="203">
          <cell r="A203" t="str">
            <v>青岛华臣影城</v>
          </cell>
          <cell r="B203">
            <v>202</v>
          </cell>
          <cell r="C203" t="str">
            <v>2011-7</v>
          </cell>
          <cell r="D203" t="str">
            <v>辽宁北方</v>
          </cell>
          <cell r="E203" t="str">
            <v>青岛市</v>
          </cell>
          <cell r="F203">
            <v>191.22</v>
          </cell>
          <cell r="G203">
            <v>30</v>
          </cell>
          <cell r="H203">
            <v>1428</v>
          </cell>
          <cell r="I203">
            <v>6.27</v>
          </cell>
          <cell r="J203">
            <v>8</v>
          </cell>
          <cell r="K203">
            <v>1408</v>
          </cell>
          <cell r="L203">
            <v>0.25</v>
          </cell>
          <cell r="M203">
            <v>44</v>
          </cell>
          <cell r="N203">
            <v>7710</v>
          </cell>
          <cell r="O203">
            <v>5.8</v>
          </cell>
        </row>
        <row r="204">
          <cell r="A204" t="str">
            <v>沈阳耀莱成龙国际影城</v>
          </cell>
          <cell r="B204">
            <v>203</v>
          </cell>
          <cell r="C204" t="str">
            <v>2011-7</v>
          </cell>
          <cell r="D204" t="str">
            <v>上海联和院线</v>
          </cell>
          <cell r="E204" t="str">
            <v>沈阳市</v>
          </cell>
          <cell r="F204">
            <v>190.65</v>
          </cell>
          <cell r="G204">
            <v>21</v>
          </cell>
          <cell r="H204">
            <v>1151</v>
          </cell>
          <cell r="I204">
            <v>9.2799999999999994</v>
          </cell>
          <cell r="J204">
            <v>7</v>
          </cell>
          <cell r="K204">
            <v>1120</v>
          </cell>
          <cell r="L204">
            <v>0.5</v>
          </cell>
          <cell r="M204">
            <v>55</v>
          </cell>
          <cell r="N204">
            <v>8786</v>
          </cell>
          <cell r="O204">
            <v>5.3</v>
          </cell>
        </row>
        <row r="205">
          <cell r="A205" t="str">
            <v>宜昌天河影城</v>
          </cell>
          <cell r="B205">
            <v>204</v>
          </cell>
          <cell r="C205" t="str">
            <v>2011-7</v>
          </cell>
          <cell r="D205" t="str">
            <v>武汉天河</v>
          </cell>
          <cell r="E205" t="str">
            <v>宜昌市</v>
          </cell>
          <cell r="F205">
            <v>190.59</v>
          </cell>
          <cell r="G205">
            <v>32</v>
          </cell>
          <cell r="H205">
            <v>1299</v>
          </cell>
          <cell r="I205">
            <v>5.91</v>
          </cell>
          <cell r="J205">
            <v>7</v>
          </cell>
          <cell r="K205">
            <v>1413</v>
          </cell>
          <cell r="L205">
            <v>0.23</v>
          </cell>
          <cell r="M205">
            <v>44</v>
          </cell>
          <cell r="N205">
            <v>8783</v>
          </cell>
          <cell r="O205">
            <v>6</v>
          </cell>
        </row>
        <row r="206">
          <cell r="A206" t="str">
            <v>包头万达电影城</v>
          </cell>
          <cell r="B206">
            <v>205</v>
          </cell>
          <cell r="C206" t="str">
            <v>2011-7</v>
          </cell>
          <cell r="D206" t="str">
            <v>万达院线</v>
          </cell>
          <cell r="E206" t="str">
            <v>包头市</v>
          </cell>
          <cell r="F206">
            <v>189.93</v>
          </cell>
          <cell r="G206">
            <v>53</v>
          </cell>
          <cell r="H206">
            <v>668</v>
          </cell>
          <cell r="I206">
            <v>3.58</v>
          </cell>
          <cell r="J206">
            <v>10</v>
          </cell>
          <cell r="K206">
            <v>1559</v>
          </cell>
          <cell r="L206">
            <v>0.34</v>
          </cell>
          <cell r="M206">
            <v>39</v>
          </cell>
          <cell r="N206">
            <v>6127</v>
          </cell>
          <cell r="O206">
            <v>2.2000000000000002</v>
          </cell>
        </row>
        <row r="207">
          <cell r="A207" t="str">
            <v>福建海峡影城(原福建省人民剧场)</v>
          </cell>
          <cell r="B207">
            <v>206</v>
          </cell>
          <cell r="C207" t="str">
            <v>2011-7</v>
          </cell>
          <cell r="D207" t="str">
            <v>福建中兴</v>
          </cell>
          <cell r="E207" t="str">
            <v>福州市</v>
          </cell>
          <cell r="F207">
            <v>189.85</v>
          </cell>
          <cell r="G207">
            <v>46</v>
          </cell>
          <cell r="H207">
            <v>890</v>
          </cell>
          <cell r="I207">
            <v>4.17</v>
          </cell>
          <cell r="J207">
            <v>5</v>
          </cell>
          <cell r="K207">
            <v>781</v>
          </cell>
          <cell r="L207">
            <v>0.3</v>
          </cell>
          <cell r="M207">
            <v>78</v>
          </cell>
          <cell r="N207">
            <v>12249</v>
          </cell>
          <cell r="O207">
            <v>5.7</v>
          </cell>
        </row>
        <row r="208">
          <cell r="A208" t="str">
            <v>昆明北辰影院</v>
          </cell>
          <cell r="B208">
            <v>207</v>
          </cell>
          <cell r="C208" t="str">
            <v>2011-7</v>
          </cell>
          <cell r="D208" t="str">
            <v>上海联和院线</v>
          </cell>
          <cell r="E208" t="str">
            <v>昆明市</v>
          </cell>
          <cell r="F208">
            <v>188.44</v>
          </cell>
          <cell r="G208">
            <v>41</v>
          </cell>
          <cell r="H208">
            <v>1247</v>
          </cell>
          <cell r="I208">
            <v>4.5999999999999996</v>
          </cell>
          <cell r="J208">
            <v>6</v>
          </cell>
          <cell r="K208">
            <v>649</v>
          </cell>
          <cell r="L208">
            <v>0.34</v>
          </cell>
          <cell r="M208">
            <v>94</v>
          </cell>
          <cell r="N208">
            <v>10131</v>
          </cell>
          <cell r="O208">
            <v>6.7</v>
          </cell>
        </row>
        <row r="209">
          <cell r="A209" t="str">
            <v>北京世纪东都国际影城</v>
          </cell>
          <cell r="B209">
            <v>208</v>
          </cell>
          <cell r="C209" t="str">
            <v>2011-7</v>
          </cell>
          <cell r="D209" t="str">
            <v>世纪环球</v>
          </cell>
          <cell r="E209" t="str">
            <v>北京市</v>
          </cell>
          <cell r="F209">
            <v>187.78</v>
          </cell>
          <cell r="G209">
            <v>44</v>
          </cell>
          <cell r="H209">
            <v>1346</v>
          </cell>
          <cell r="I209">
            <v>4.29</v>
          </cell>
          <cell r="J209">
            <v>7</v>
          </cell>
          <cell r="K209">
            <v>1131</v>
          </cell>
          <cell r="L209">
            <v>0.2</v>
          </cell>
          <cell r="M209">
            <v>54</v>
          </cell>
          <cell r="N209">
            <v>8653</v>
          </cell>
          <cell r="O209">
            <v>6.2</v>
          </cell>
        </row>
        <row r="210">
          <cell r="A210" t="str">
            <v>北京博纳悠唐国际影城</v>
          </cell>
          <cell r="B210">
            <v>209</v>
          </cell>
          <cell r="C210" t="str">
            <v>2011-7</v>
          </cell>
          <cell r="D210" t="str">
            <v>中影星美</v>
          </cell>
          <cell r="E210" t="str">
            <v>北京市</v>
          </cell>
          <cell r="F210">
            <v>187.43</v>
          </cell>
          <cell r="G210">
            <v>38</v>
          </cell>
          <cell r="H210">
            <v>1253</v>
          </cell>
          <cell r="I210">
            <v>4.87</v>
          </cell>
          <cell r="J210">
            <v>7</v>
          </cell>
          <cell r="K210">
            <v>1200</v>
          </cell>
          <cell r="L210">
            <v>0.23</v>
          </cell>
          <cell r="M210">
            <v>50</v>
          </cell>
          <cell r="N210">
            <v>8637</v>
          </cell>
          <cell r="O210">
            <v>5.8</v>
          </cell>
        </row>
        <row r="211">
          <cell r="A211" t="str">
            <v>秦皇岛金逸国际影城</v>
          </cell>
          <cell r="B211">
            <v>210</v>
          </cell>
          <cell r="C211" t="str">
            <v>2011-7</v>
          </cell>
          <cell r="D211" t="str">
            <v>广州金逸珠江</v>
          </cell>
          <cell r="E211" t="str">
            <v>秦皇岛市</v>
          </cell>
          <cell r="F211">
            <v>186.54</v>
          </cell>
          <cell r="G211">
            <v>40</v>
          </cell>
          <cell r="H211">
            <v>988</v>
          </cell>
          <cell r="I211">
            <v>4.6399999999999997</v>
          </cell>
          <cell r="J211">
            <v>5</v>
          </cell>
          <cell r="K211">
            <v>879</v>
          </cell>
          <cell r="L211">
            <v>0.27</v>
          </cell>
          <cell r="M211">
            <v>68</v>
          </cell>
          <cell r="N211">
            <v>12035</v>
          </cell>
          <cell r="O211">
            <v>6.4</v>
          </cell>
        </row>
        <row r="212">
          <cell r="A212" t="str">
            <v>东莞火山湖影城</v>
          </cell>
          <cell r="B212">
            <v>211</v>
          </cell>
          <cell r="C212" t="str">
            <v>2011-7</v>
          </cell>
          <cell r="D212" t="str">
            <v>中影南方新干线</v>
          </cell>
          <cell r="E212" t="str">
            <v>东莞市</v>
          </cell>
          <cell r="F212">
            <v>186.52</v>
          </cell>
          <cell r="G212">
            <v>32</v>
          </cell>
          <cell r="H212">
            <v>1604</v>
          </cell>
          <cell r="I212">
            <v>5.79</v>
          </cell>
          <cell r="J212">
            <v>11</v>
          </cell>
          <cell r="K212">
            <v>1288</v>
          </cell>
          <cell r="L212">
            <v>0.31</v>
          </cell>
          <cell r="M212">
            <v>47</v>
          </cell>
          <cell r="N212">
            <v>5470</v>
          </cell>
          <cell r="O212">
            <v>4.7</v>
          </cell>
        </row>
        <row r="213">
          <cell r="A213" t="str">
            <v>西安奥斯卡国际影城(金花店)</v>
          </cell>
          <cell r="B213">
            <v>212</v>
          </cell>
          <cell r="C213" t="str">
            <v>2011-7</v>
          </cell>
          <cell r="D213" t="str">
            <v>河南奥斯卡</v>
          </cell>
          <cell r="E213" t="str">
            <v>西安市</v>
          </cell>
          <cell r="F213">
            <v>184.88</v>
          </cell>
          <cell r="G213">
            <v>50</v>
          </cell>
          <cell r="H213">
            <v>717</v>
          </cell>
          <cell r="I213">
            <v>3.68</v>
          </cell>
          <cell r="J213">
            <v>4</v>
          </cell>
          <cell r="K213">
            <v>432</v>
          </cell>
          <cell r="L213">
            <v>0.47</v>
          </cell>
          <cell r="M213">
            <v>138</v>
          </cell>
          <cell r="N213">
            <v>14910</v>
          </cell>
          <cell r="O213">
            <v>5.8</v>
          </cell>
        </row>
        <row r="214">
          <cell r="A214" t="str">
            <v>金华义乌电影城</v>
          </cell>
          <cell r="B214">
            <v>213</v>
          </cell>
          <cell r="C214" t="str">
            <v>2011-7</v>
          </cell>
          <cell r="D214" t="str">
            <v>浙江时代</v>
          </cell>
          <cell r="E214" t="str">
            <v>金华市</v>
          </cell>
          <cell r="F214">
            <v>184.51</v>
          </cell>
          <cell r="G214">
            <v>32</v>
          </cell>
          <cell r="H214">
            <v>603</v>
          </cell>
          <cell r="I214">
            <v>5.68</v>
          </cell>
          <cell r="J214">
            <v>5</v>
          </cell>
          <cell r="K214">
            <v>1246</v>
          </cell>
          <cell r="L214">
            <v>0.38</v>
          </cell>
          <cell r="M214">
            <v>48</v>
          </cell>
          <cell r="N214">
            <v>11904</v>
          </cell>
          <cell r="O214">
            <v>3.9</v>
          </cell>
        </row>
        <row r="215">
          <cell r="A215" t="str">
            <v>无锡金逸国际影城</v>
          </cell>
          <cell r="B215">
            <v>214</v>
          </cell>
          <cell r="C215" t="str">
            <v>2011-7</v>
          </cell>
          <cell r="D215" t="str">
            <v>广州金逸珠江</v>
          </cell>
          <cell r="E215" t="str">
            <v>无锡市</v>
          </cell>
          <cell r="F215">
            <v>184.32</v>
          </cell>
          <cell r="G215">
            <v>34</v>
          </cell>
          <cell r="H215">
            <v>1227</v>
          </cell>
          <cell r="I215">
            <v>5.4</v>
          </cell>
          <cell r="J215">
            <v>7</v>
          </cell>
          <cell r="K215">
            <v>1768</v>
          </cell>
          <cell r="L215">
            <v>0.17</v>
          </cell>
          <cell r="M215">
            <v>34</v>
          </cell>
          <cell r="N215">
            <v>8494</v>
          </cell>
          <cell r="O215">
            <v>5.7</v>
          </cell>
        </row>
        <row r="216">
          <cell r="A216" t="str">
            <v>湖北亚贸兴汇影城</v>
          </cell>
          <cell r="B216">
            <v>215</v>
          </cell>
          <cell r="C216" t="str">
            <v>2011-7</v>
          </cell>
          <cell r="D216" t="str">
            <v>湖北银兴</v>
          </cell>
          <cell r="E216" t="str">
            <v>武汉市</v>
          </cell>
          <cell r="F216">
            <v>184.24</v>
          </cell>
          <cell r="G216">
            <v>33</v>
          </cell>
          <cell r="H216">
            <v>1227</v>
          </cell>
          <cell r="I216">
            <v>5.52</v>
          </cell>
          <cell r="J216">
            <v>6</v>
          </cell>
          <cell r="K216">
            <v>939</v>
          </cell>
          <cell r="L216">
            <v>0.28999999999999998</v>
          </cell>
          <cell r="M216">
            <v>63</v>
          </cell>
          <cell r="N216">
            <v>9905</v>
          </cell>
          <cell r="O216">
            <v>6.6</v>
          </cell>
        </row>
        <row r="217">
          <cell r="A217" t="str">
            <v>扬州喜满客影城</v>
          </cell>
          <cell r="B217">
            <v>216</v>
          </cell>
          <cell r="C217" t="str">
            <v>2011-7</v>
          </cell>
          <cell r="D217" t="str">
            <v>上海联和院线</v>
          </cell>
          <cell r="E217" t="str">
            <v>扬州市</v>
          </cell>
          <cell r="F217">
            <v>184.07</v>
          </cell>
          <cell r="G217">
            <v>35</v>
          </cell>
          <cell r="H217">
            <v>1249</v>
          </cell>
          <cell r="I217">
            <v>5.22</v>
          </cell>
          <cell r="J217">
            <v>6</v>
          </cell>
          <cell r="K217">
            <v>1057</v>
          </cell>
          <cell r="L217">
            <v>0.24</v>
          </cell>
          <cell r="M217">
            <v>56</v>
          </cell>
          <cell r="N217">
            <v>9896</v>
          </cell>
          <cell r="O217">
            <v>6.7</v>
          </cell>
        </row>
        <row r="218">
          <cell r="A218" t="str">
            <v>襄樊中影天河影城</v>
          </cell>
          <cell r="B218">
            <v>217</v>
          </cell>
          <cell r="C218" t="str">
            <v>2011-7</v>
          </cell>
          <cell r="D218" t="str">
            <v>武汉天河</v>
          </cell>
          <cell r="E218" t="str">
            <v>襄樊市</v>
          </cell>
          <cell r="F218">
            <v>183.88</v>
          </cell>
          <cell r="G218">
            <v>31</v>
          </cell>
          <cell r="H218">
            <v>1090</v>
          </cell>
          <cell r="I218">
            <v>5.9</v>
          </cell>
          <cell r="J218">
            <v>5</v>
          </cell>
          <cell r="K218">
            <v>1186</v>
          </cell>
          <cell r="L218">
            <v>0.23</v>
          </cell>
          <cell r="M218">
            <v>50</v>
          </cell>
          <cell r="N218">
            <v>11863</v>
          </cell>
          <cell r="O218">
            <v>7</v>
          </cell>
        </row>
        <row r="219">
          <cell r="A219" t="str">
            <v>德阳太平洋东方影都</v>
          </cell>
          <cell r="B219">
            <v>218</v>
          </cell>
          <cell r="C219" t="str">
            <v>2011-7</v>
          </cell>
          <cell r="D219" t="str">
            <v>四川太平洋</v>
          </cell>
          <cell r="E219" t="str">
            <v>德阳市</v>
          </cell>
          <cell r="F219">
            <v>183.73</v>
          </cell>
          <cell r="G219">
            <v>38</v>
          </cell>
          <cell r="H219">
            <v>866</v>
          </cell>
          <cell r="I219">
            <v>4.82</v>
          </cell>
          <cell r="J219">
            <v>5</v>
          </cell>
          <cell r="K219">
            <v>846</v>
          </cell>
          <cell r="L219">
            <v>0.33</v>
          </cell>
          <cell r="M219">
            <v>70</v>
          </cell>
          <cell r="N219">
            <v>11854</v>
          </cell>
          <cell r="O219">
            <v>5.6</v>
          </cell>
        </row>
        <row r="220">
          <cell r="A220" t="str">
            <v>成都万达电影城(成华店)</v>
          </cell>
          <cell r="B220">
            <v>219</v>
          </cell>
          <cell r="C220" t="str">
            <v>2011-7</v>
          </cell>
          <cell r="D220" t="str">
            <v>万达院线</v>
          </cell>
          <cell r="E220" t="str">
            <v>成都市</v>
          </cell>
          <cell r="F220">
            <v>183.19</v>
          </cell>
          <cell r="G220">
            <v>41</v>
          </cell>
          <cell r="H220">
            <v>1403</v>
          </cell>
          <cell r="I220">
            <v>4.51</v>
          </cell>
          <cell r="J220">
            <v>9</v>
          </cell>
          <cell r="K220">
            <v>1843</v>
          </cell>
          <cell r="L220">
            <v>0.16</v>
          </cell>
          <cell r="M220">
            <v>32</v>
          </cell>
          <cell r="N220">
            <v>6566</v>
          </cell>
          <cell r="O220">
            <v>5</v>
          </cell>
        </row>
        <row r="221">
          <cell r="A221" t="str">
            <v>深圳太阳数码电影院</v>
          </cell>
          <cell r="B221">
            <v>220</v>
          </cell>
          <cell r="C221" t="str">
            <v>2011-7</v>
          </cell>
          <cell r="D221" t="str">
            <v>中影南方新干线</v>
          </cell>
          <cell r="E221" t="str">
            <v>深圳市</v>
          </cell>
          <cell r="F221">
            <v>183.16</v>
          </cell>
          <cell r="G221">
            <v>55</v>
          </cell>
          <cell r="H221">
            <v>419</v>
          </cell>
          <cell r="I221">
            <v>3.33</v>
          </cell>
          <cell r="J221">
            <v>2</v>
          </cell>
          <cell r="K221">
            <v>460</v>
          </cell>
          <cell r="L221">
            <v>0.35</v>
          </cell>
          <cell r="M221">
            <v>128</v>
          </cell>
          <cell r="N221">
            <v>29542</v>
          </cell>
          <cell r="O221">
            <v>6.8</v>
          </cell>
        </row>
        <row r="222">
          <cell r="A222" t="str">
            <v>上海龙之梦影城</v>
          </cell>
          <cell r="B222">
            <v>221</v>
          </cell>
          <cell r="C222" t="str">
            <v>2011-7</v>
          </cell>
          <cell r="D222" t="str">
            <v>上海联和院线</v>
          </cell>
          <cell r="E222" t="str">
            <v>上海市</v>
          </cell>
          <cell r="F222">
            <v>182.49</v>
          </cell>
          <cell r="G222">
            <v>50</v>
          </cell>
          <cell r="H222">
            <v>1039</v>
          </cell>
          <cell r="I222">
            <v>3.62</v>
          </cell>
          <cell r="J222">
            <v>6</v>
          </cell>
          <cell r="K222">
            <v>563</v>
          </cell>
          <cell r="L222">
            <v>0.37</v>
          </cell>
          <cell r="M222">
            <v>105</v>
          </cell>
          <cell r="N222">
            <v>9811</v>
          </cell>
          <cell r="O222">
            <v>5.6</v>
          </cell>
        </row>
        <row r="223">
          <cell r="A223" t="str">
            <v>金华横店影视电影城</v>
          </cell>
          <cell r="B223">
            <v>222</v>
          </cell>
          <cell r="C223" t="str">
            <v>2011-7</v>
          </cell>
          <cell r="D223" t="str">
            <v>浙江横店</v>
          </cell>
          <cell r="E223" t="str">
            <v>金华市</v>
          </cell>
          <cell r="F223">
            <v>182.46</v>
          </cell>
          <cell r="G223">
            <v>37</v>
          </cell>
          <cell r="H223">
            <v>910</v>
          </cell>
          <cell r="I223">
            <v>4.88</v>
          </cell>
          <cell r="J223">
            <v>6</v>
          </cell>
          <cell r="K223">
            <v>667</v>
          </cell>
          <cell r="L223">
            <v>0.48</v>
          </cell>
          <cell r="M223">
            <v>88</v>
          </cell>
          <cell r="N223">
            <v>9810</v>
          </cell>
          <cell r="O223">
            <v>4.9000000000000004</v>
          </cell>
        </row>
        <row r="224">
          <cell r="A224" t="str">
            <v>新影联华谊兄弟影院(望京华彩店)</v>
          </cell>
          <cell r="B224">
            <v>223</v>
          </cell>
          <cell r="C224" t="str">
            <v>2011-7</v>
          </cell>
          <cell r="D224" t="str">
            <v>北京新影联</v>
          </cell>
          <cell r="E224" t="str">
            <v>北京市</v>
          </cell>
          <cell r="F224">
            <v>181.55</v>
          </cell>
          <cell r="G224">
            <v>35</v>
          </cell>
          <cell r="H224">
            <v>2643</v>
          </cell>
          <cell r="I224">
            <v>5.14</v>
          </cell>
          <cell r="J224">
            <v>20</v>
          </cell>
          <cell r="K224">
            <v>1737</v>
          </cell>
          <cell r="L224">
            <v>0.22</v>
          </cell>
          <cell r="M224">
            <v>34</v>
          </cell>
          <cell r="N224">
            <v>2928</v>
          </cell>
          <cell r="O224">
            <v>4.3</v>
          </cell>
        </row>
        <row r="225">
          <cell r="A225" t="str">
            <v>晋江万达电影城</v>
          </cell>
          <cell r="B225">
            <v>224</v>
          </cell>
          <cell r="C225" t="str">
            <v>2011-7</v>
          </cell>
          <cell r="D225" t="str">
            <v>万达院线</v>
          </cell>
          <cell r="E225" t="str">
            <v>泉州市</v>
          </cell>
          <cell r="F225">
            <v>181.13</v>
          </cell>
          <cell r="G225">
            <v>44</v>
          </cell>
          <cell r="H225">
            <v>1306</v>
          </cell>
          <cell r="I225">
            <v>4.1399999999999997</v>
          </cell>
          <cell r="J225">
            <v>7</v>
          </cell>
          <cell r="K225">
            <v>1168</v>
          </cell>
          <cell r="L225">
            <v>0.19</v>
          </cell>
          <cell r="M225">
            <v>50</v>
          </cell>
          <cell r="N225">
            <v>8347</v>
          </cell>
          <cell r="O225">
            <v>6</v>
          </cell>
        </row>
        <row r="226">
          <cell r="A226" t="str">
            <v>天津CGV星星国际影城(滨海永旺店)</v>
          </cell>
          <cell r="B226">
            <v>225</v>
          </cell>
          <cell r="C226" t="str">
            <v>2011-7</v>
          </cell>
          <cell r="D226" t="str">
            <v>中影数字院线</v>
          </cell>
          <cell r="E226" t="str">
            <v>天津市</v>
          </cell>
          <cell r="F226">
            <v>180.94</v>
          </cell>
          <cell r="G226">
            <v>40</v>
          </cell>
          <cell r="H226">
            <v>1323</v>
          </cell>
          <cell r="I226">
            <v>4.47</v>
          </cell>
          <cell r="J226">
            <v>8</v>
          </cell>
          <cell r="K226">
            <v>1964</v>
          </cell>
          <cell r="L226">
            <v>0.14000000000000001</v>
          </cell>
          <cell r="M226">
            <v>30</v>
          </cell>
          <cell r="N226">
            <v>7296</v>
          </cell>
          <cell r="O226">
            <v>5.3</v>
          </cell>
        </row>
        <row r="227">
          <cell r="A227" t="str">
            <v>重庆环艺影城</v>
          </cell>
          <cell r="B227">
            <v>226</v>
          </cell>
          <cell r="C227" t="str">
            <v>2011-7</v>
          </cell>
          <cell r="D227" t="str">
            <v>保利万和</v>
          </cell>
          <cell r="E227" t="str">
            <v>重庆市</v>
          </cell>
          <cell r="F227">
            <v>180.59</v>
          </cell>
          <cell r="G227">
            <v>42</v>
          </cell>
          <cell r="H227">
            <v>868</v>
          </cell>
          <cell r="I227">
            <v>4.32</v>
          </cell>
          <cell r="J227">
            <v>5</v>
          </cell>
          <cell r="K227">
            <v>1245</v>
          </cell>
          <cell r="L227">
            <v>0.2</v>
          </cell>
          <cell r="M227">
            <v>47</v>
          </cell>
          <cell r="N227">
            <v>11651</v>
          </cell>
          <cell r="O227">
            <v>5.6</v>
          </cell>
        </row>
        <row r="228">
          <cell r="A228" t="str">
            <v>成都保利万和国际影城</v>
          </cell>
          <cell r="B228">
            <v>227</v>
          </cell>
          <cell r="C228" t="str">
            <v>2011-7</v>
          </cell>
          <cell r="D228" t="str">
            <v>保利万和</v>
          </cell>
          <cell r="E228" t="str">
            <v>成都市</v>
          </cell>
          <cell r="F228">
            <v>180.34</v>
          </cell>
          <cell r="G228">
            <v>32</v>
          </cell>
          <cell r="H228">
            <v>1021</v>
          </cell>
          <cell r="I228">
            <v>5.66</v>
          </cell>
          <cell r="J228">
            <v>7</v>
          </cell>
          <cell r="K228">
            <v>1500</v>
          </cell>
          <cell r="L228">
            <v>0.26</v>
          </cell>
          <cell r="M228">
            <v>39</v>
          </cell>
          <cell r="N228">
            <v>8311</v>
          </cell>
          <cell r="O228">
            <v>4.7</v>
          </cell>
        </row>
        <row r="229">
          <cell r="A229" t="str">
            <v>广州五月花影城</v>
          </cell>
          <cell r="B229">
            <v>228</v>
          </cell>
          <cell r="C229" t="str">
            <v>2011-7</v>
          </cell>
          <cell r="D229" t="str">
            <v>中影南方新干线</v>
          </cell>
          <cell r="E229" t="str">
            <v>广州市</v>
          </cell>
          <cell r="F229">
            <v>178.21</v>
          </cell>
          <cell r="G229">
            <v>58</v>
          </cell>
          <cell r="H229">
            <v>1225</v>
          </cell>
          <cell r="I229">
            <v>3.07</v>
          </cell>
          <cell r="J229">
            <v>7</v>
          </cell>
          <cell r="K229">
            <v>776</v>
          </cell>
          <cell r="L229">
            <v>0.23</v>
          </cell>
          <cell r="M229">
            <v>74</v>
          </cell>
          <cell r="N229">
            <v>8212</v>
          </cell>
          <cell r="O229">
            <v>5.6</v>
          </cell>
        </row>
        <row r="230">
          <cell r="A230" t="str">
            <v>襄樊万达电影城</v>
          </cell>
          <cell r="B230">
            <v>229</v>
          </cell>
          <cell r="C230" t="str">
            <v>2011-7</v>
          </cell>
          <cell r="D230" t="str">
            <v>万达院线</v>
          </cell>
          <cell r="E230" t="str">
            <v>襄樊市</v>
          </cell>
          <cell r="F230">
            <v>176.67</v>
          </cell>
          <cell r="G230">
            <v>36</v>
          </cell>
          <cell r="H230">
            <v>1008</v>
          </cell>
          <cell r="I230">
            <v>4.84</v>
          </cell>
          <cell r="J230">
            <v>8</v>
          </cell>
          <cell r="K230">
            <v>1385</v>
          </cell>
          <cell r="L230">
            <v>0.28000000000000003</v>
          </cell>
          <cell r="M230">
            <v>41</v>
          </cell>
          <cell r="N230">
            <v>7124</v>
          </cell>
          <cell r="O230">
            <v>4.0999999999999996</v>
          </cell>
        </row>
        <row r="231">
          <cell r="A231" t="str">
            <v>深圳龙岗百誉世贸国际影城</v>
          </cell>
          <cell r="B231">
            <v>230</v>
          </cell>
          <cell r="C231" t="str">
            <v>2011-7</v>
          </cell>
          <cell r="D231" t="str">
            <v>中影南方新干线</v>
          </cell>
          <cell r="E231" t="str">
            <v>深圳市</v>
          </cell>
          <cell r="F231">
            <v>176.33</v>
          </cell>
          <cell r="G231">
            <v>45</v>
          </cell>
          <cell r="H231">
            <v>1321</v>
          </cell>
          <cell r="I231">
            <v>3.91</v>
          </cell>
          <cell r="J231">
            <v>8</v>
          </cell>
          <cell r="K231">
            <v>1004</v>
          </cell>
          <cell r="L231">
            <v>0.24</v>
          </cell>
          <cell r="M231">
            <v>57</v>
          </cell>
          <cell r="N231">
            <v>7110</v>
          </cell>
          <cell r="O231">
            <v>5.3</v>
          </cell>
        </row>
        <row r="232">
          <cell r="A232" t="str">
            <v>17.5昆明今典影城</v>
          </cell>
          <cell r="B232">
            <v>231</v>
          </cell>
          <cell r="C232" t="str">
            <v>2011-7</v>
          </cell>
          <cell r="D232" t="str">
            <v>时代华夏今典</v>
          </cell>
          <cell r="E232" t="str">
            <v>昆明市</v>
          </cell>
          <cell r="F232">
            <v>176.25</v>
          </cell>
          <cell r="G232">
            <v>34</v>
          </cell>
          <cell r="H232">
            <v>1168</v>
          </cell>
          <cell r="I232">
            <v>5.14</v>
          </cell>
          <cell r="J232">
            <v>7</v>
          </cell>
          <cell r="K232">
            <v>1371</v>
          </cell>
          <cell r="L232">
            <v>0.22</v>
          </cell>
          <cell r="M232">
            <v>41</v>
          </cell>
          <cell r="N232">
            <v>8122</v>
          </cell>
          <cell r="O232">
            <v>5.4</v>
          </cell>
        </row>
        <row r="233">
          <cell r="A233" t="str">
            <v>广东顺德嘉信影城</v>
          </cell>
          <cell r="B233">
            <v>232</v>
          </cell>
          <cell r="C233" t="str">
            <v>2011-7</v>
          </cell>
          <cell r="D233" t="str">
            <v>中影星美</v>
          </cell>
          <cell r="E233" t="str">
            <v>佛山市</v>
          </cell>
          <cell r="F233">
            <v>175.46</v>
          </cell>
          <cell r="G233">
            <v>38</v>
          </cell>
          <cell r="H233">
            <v>591</v>
          </cell>
          <cell r="I233">
            <v>4.67</v>
          </cell>
          <cell r="J233">
            <v>6</v>
          </cell>
          <cell r="K233">
            <v>556</v>
          </cell>
          <cell r="L233">
            <v>0.85</v>
          </cell>
          <cell r="M233">
            <v>102</v>
          </cell>
          <cell r="N233">
            <v>9433</v>
          </cell>
          <cell r="O233">
            <v>3.2</v>
          </cell>
        </row>
        <row r="234">
          <cell r="A234" t="str">
            <v>杭州近江电影大世界</v>
          </cell>
          <cell r="B234">
            <v>233</v>
          </cell>
          <cell r="C234" t="str">
            <v>2011-7</v>
          </cell>
          <cell r="D234" t="str">
            <v>浙江时代</v>
          </cell>
          <cell r="E234" t="str">
            <v>杭州市</v>
          </cell>
          <cell r="F234">
            <v>174.92</v>
          </cell>
          <cell r="G234">
            <v>36</v>
          </cell>
          <cell r="H234">
            <v>1931</v>
          </cell>
          <cell r="I234">
            <v>4.8600000000000003</v>
          </cell>
          <cell r="J234">
            <v>11</v>
          </cell>
          <cell r="K234">
            <v>1326</v>
          </cell>
          <cell r="L234">
            <v>0.21</v>
          </cell>
          <cell r="M234">
            <v>43</v>
          </cell>
          <cell r="N234">
            <v>5130</v>
          </cell>
          <cell r="O234">
            <v>5.7</v>
          </cell>
        </row>
        <row r="235">
          <cell r="A235" t="str">
            <v>北京博纳国际影城(顺义店)</v>
          </cell>
          <cell r="B235">
            <v>234</v>
          </cell>
          <cell r="C235" t="str">
            <v>2011-7</v>
          </cell>
          <cell r="D235" t="str">
            <v>中影星美</v>
          </cell>
          <cell r="E235" t="str">
            <v>北京市</v>
          </cell>
          <cell r="F235">
            <v>174.87</v>
          </cell>
          <cell r="G235">
            <v>37</v>
          </cell>
          <cell r="H235">
            <v>1776</v>
          </cell>
          <cell r="I235">
            <v>4.72</v>
          </cell>
          <cell r="J235">
            <v>10</v>
          </cell>
          <cell r="K235">
            <v>1350</v>
          </cell>
          <cell r="L235">
            <v>0.2</v>
          </cell>
          <cell r="M235">
            <v>42</v>
          </cell>
          <cell r="N235">
            <v>5641</v>
          </cell>
          <cell r="O235">
            <v>5.7</v>
          </cell>
        </row>
        <row r="236">
          <cell r="A236" t="str">
            <v>嘉兴金逸国际影城</v>
          </cell>
          <cell r="B236">
            <v>235</v>
          </cell>
          <cell r="C236" t="str">
            <v>2011-7</v>
          </cell>
          <cell r="D236" t="str">
            <v>广州金逸珠江</v>
          </cell>
          <cell r="E236" t="str">
            <v>嘉兴市</v>
          </cell>
          <cell r="F236">
            <v>174.57</v>
          </cell>
          <cell r="G236">
            <v>37</v>
          </cell>
          <cell r="H236">
            <v>1152</v>
          </cell>
          <cell r="I236">
            <v>4.67</v>
          </cell>
          <cell r="J236">
            <v>6</v>
          </cell>
          <cell r="K236">
            <v>1054</v>
          </cell>
          <cell r="L236">
            <v>0.23</v>
          </cell>
          <cell r="M236">
            <v>53</v>
          </cell>
          <cell r="N236">
            <v>9385</v>
          </cell>
          <cell r="O236">
            <v>6.2</v>
          </cell>
        </row>
        <row r="237">
          <cell r="A237" t="str">
            <v>惠州中影南国电影城</v>
          </cell>
          <cell r="B237">
            <v>236</v>
          </cell>
          <cell r="C237" t="str">
            <v>2011-7</v>
          </cell>
          <cell r="D237" t="str">
            <v>中影南方新干线</v>
          </cell>
          <cell r="E237" t="str">
            <v>惠州市</v>
          </cell>
          <cell r="F237">
            <v>173.97</v>
          </cell>
          <cell r="G237">
            <v>35</v>
          </cell>
          <cell r="H237">
            <v>863</v>
          </cell>
          <cell r="I237">
            <v>4.96</v>
          </cell>
          <cell r="J237">
            <v>4</v>
          </cell>
          <cell r="K237">
            <v>544</v>
          </cell>
          <cell r="L237">
            <v>0.42</v>
          </cell>
          <cell r="M237">
            <v>103</v>
          </cell>
          <cell r="N237">
            <v>14030</v>
          </cell>
          <cell r="O237">
            <v>7</v>
          </cell>
        </row>
        <row r="238">
          <cell r="A238" t="str">
            <v>重庆中影今典影城</v>
          </cell>
          <cell r="B238">
            <v>237</v>
          </cell>
          <cell r="C238" t="str">
            <v>2011-7</v>
          </cell>
          <cell r="D238" t="str">
            <v>时代华夏今典</v>
          </cell>
          <cell r="E238" t="str">
            <v>重庆市</v>
          </cell>
          <cell r="F238">
            <v>173.1</v>
          </cell>
          <cell r="G238">
            <v>32</v>
          </cell>
          <cell r="H238">
            <v>1373</v>
          </cell>
          <cell r="I238">
            <v>5.33</v>
          </cell>
          <cell r="J238">
            <v>8</v>
          </cell>
          <cell r="K238">
            <v>2060</v>
          </cell>
          <cell r="L238">
            <v>0.15</v>
          </cell>
          <cell r="M238">
            <v>27</v>
          </cell>
          <cell r="N238">
            <v>6980</v>
          </cell>
          <cell r="O238">
            <v>5.5</v>
          </cell>
        </row>
        <row r="239">
          <cell r="A239" t="str">
            <v>芜湖华亿环球影城</v>
          </cell>
          <cell r="B239">
            <v>238</v>
          </cell>
          <cell r="C239" t="str">
            <v>2011-7</v>
          </cell>
          <cell r="D239" t="str">
            <v>中影星美</v>
          </cell>
          <cell r="E239" t="str">
            <v>芜湖市</v>
          </cell>
          <cell r="F239">
            <v>172.73</v>
          </cell>
          <cell r="G239">
            <v>29</v>
          </cell>
          <cell r="H239">
            <v>552</v>
          </cell>
          <cell r="I239">
            <v>5.99</v>
          </cell>
          <cell r="J239">
            <v>4</v>
          </cell>
          <cell r="K239">
            <v>718</v>
          </cell>
          <cell r="L239">
            <v>0.6</v>
          </cell>
          <cell r="M239">
            <v>78</v>
          </cell>
          <cell r="N239">
            <v>13930</v>
          </cell>
          <cell r="O239">
            <v>4.5</v>
          </cell>
        </row>
        <row r="240">
          <cell r="A240" t="str">
            <v>蛟龙国际紫荆电影城</v>
          </cell>
          <cell r="B240">
            <v>239</v>
          </cell>
          <cell r="C240" t="str">
            <v>2011-7</v>
          </cell>
          <cell r="D240" t="str">
            <v>四川太平洋</v>
          </cell>
          <cell r="E240" t="str">
            <v>成都市</v>
          </cell>
          <cell r="F240">
            <v>172.59</v>
          </cell>
          <cell r="G240">
            <v>39</v>
          </cell>
          <cell r="H240">
            <v>1251</v>
          </cell>
          <cell r="I240">
            <v>4.43</v>
          </cell>
          <cell r="J240">
            <v>9</v>
          </cell>
          <cell r="K240">
            <v>1100</v>
          </cell>
          <cell r="L240">
            <v>0.28999999999999998</v>
          </cell>
          <cell r="M240">
            <v>51</v>
          </cell>
          <cell r="N240">
            <v>6186</v>
          </cell>
          <cell r="O240">
            <v>4.5</v>
          </cell>
        </row>
        <row r="241">
          <cell r="A241" t="str">
            <v>广州科学中心</v>
          </cell>
          <cell r="B241">
            <v>240</v>
          </cell>
          <cell r="C241" t="str">
            <v>2011-7</v>
          </cell>
          <cell r="D241" t="str">
            <v>中影南方新干线</v>
          </cell>
          <cell r="E241" t="str">
            <v>广州市</v>
          </cell>
          <cell r="F241">
            <v>172.21</v>
          </cell>
          <cell r="G241">
            <v>70</v>
          </cell>
          <cell r="H241">
            <v>63</v>
          </cell>
          <cell r="I241">
            <v>2.48</v>
          </cell>
          <cell r="J241">
            <v>1</v>
          </cell>
          <cell r="K241">
            <v>610</v>
          </cell>
          <cell r="L241">
            <v>0.64</v>
          </cell>
          <cell r="M241">
            <v>91</v>
          </cell>
          <cell r="N241">
            <v>55552</v>
          </cell>
          <cell r="O241">
            <v>2</v>
          </cell>
        </row>
        <row r="242">
          <cell r="A242" t="str">
            <v>北京新东安影城</v>
          </cell>
          <cell r="B242">
            <v>241</v>
          </cell>
          <cell r="C242" t="str">
            <v>2011-7</v>
          </cell>
          <cell r="D242" t="str">
            <v>北京新影联</v>
          </cell>
          <cell r="E242" t="str">
            <v>北京市</v>
          </cell>
          <cell r="F242">
            <v>172.02</v>
          </cell>
          <cell r="G242">
            <v>49</v>
          </cell>
          <cell r="H242">
            <v>1519</v>
          </cell>
          <cell r="I242">
            <v>3.54</v>
          </cell>
          <cell r="J242">
            <v>8</v>
          </cell>
          <cell r="K242">
            <v>1049</v>
          </cell>
          <cell r="L242">
            <v>0.18</v>
          </cell>
          <cell r="M242">
            <v>53</v>
          </cell>
          <cell r="N242">
            <v>6936</v>
          </cell>
          <cell r="O242">
            <v>6.1</v>
          </cell>
        </row>
        <row r="243">
          <cell r="A243" t="str">
            <v>海上国际影城(莘庄店)</v>
          </cell>
          <cell r="B243">
            <v>242</v>
          </cell>
          <cell r="C243" t="str">
            <v>2011-7</v>
          </cell>
          <cell r="D243" t="str">
            <v>上海联和院线</v>
          </cell>
          <cell r="E243" t="str">
            <v>上海市</v>
          </cell>
          <cell r="F243">
            <v>172</v>
          </cell>
          <cell r="G243">
            <v>32</v>
          </cell>
          <cell r="H243">
            <v>1464</v>
          </cell>
          <cell r="I243">
            <v>5.36</v>
          </cell>
          <cell r="J243">
            <v>8</v>
          </cell>
          <cell r="K243">
            <v>1300</v>
          </cell>
          <cell r="L243">
            <v>0.23</v>
          </cell>
          <cell r="M243">
            <v>43</v>
          </cell>
          <cell r="N243">
            <v>6935</v>
          </cell>
          <cell r="O243">
            <v>5.9</v>
          </cell>
        </row>
        <row r="244">
          <cell r="A244" t="str">
            <v>山东鲁信影城(体育中心店)</v>
          </cell>
          <cell r="B244">
            <v>243</v>
          </cell>
          <cell r="C244" t="str">
            <v>2011-7</v>
          </cell>
          <cell r="D244" t="str">
            <v>北京新影联</v>
          </cell>
          <cell r="E244" t="str">
            <v>济南市</v>
          </cell>
          <cell r="F244">
            <v>171.94</v>
          </cell>
          <cell r="G244">
            <v>29</v>
          </cell>
          <cell r="H244">
            <v>1462</v>
          </cell>
          <cell r="I244">
            <v>5.9</v>
          </cell>
          <cell r="J244">
            <v>8</v>
          </cell>
          <cell r="K244">
            <v>730</v>
          </cell>
          <cell r="L244">
            <v>0.44</v>
          </cell>
          <cell r="M244">
            <v>76</v>
          </cell>
          <cell r="N244">
            <v>6933</v>
          </cell>
          <cell r="O244">
            <v>5.9</v>
          </cell>
        </row>
        <row r="245">
          <cell r="A245" t="str">
            <v>北京影协金鸡百花影城</v>
          </cell>
          <cell r="B245">
            <v>244</v>
          </cell>
          <cell r="C245" t="str">
            <v>2011-7</v>
          </cell>
          <cell r="D245" t="str">
            <v>北京新影联</v>
          </cell>
          <cell r="E245" t="str">
            <v>北京市</v>
          </cell>
          <cell r="F245">
            <v>171.58</v>
          </cell>
          <cell r="G245">
            <v>33</v>
          </cell>
          <cell r="H245">
            <v>1374</v>
          </cell>
          <cell r="I245">
            <v>5.13</v>
          </cell>
          <cell r="J245">
            <v>5</v>
          </cell>
          <cell r="K245">
            <v>794</v>
          </cell>
          <cell r="L245">
            <v>0.24</v>
          </cell>
          <cell r="M245">
            <v>70</v>
          </cell>
          <cell r="N245">
            <v>11070</v>
          </cell>
          <cell r="O245">
            <v>8.9</v>
          </cell>
        </row>
        <row r="246">
          <cell r="A246" t="str">
            <v>淮南横店影视电影城</v>
          </cell>
          <cell r="B246">
            <v>245</v>
          </cell>
          <cell r="C246" t="str">
            <v>2011-7</v>
          </cell>
          <cell r="D246" t="str">
            <v>浙江横店</v>
          </cell>
          <cell r="E246" t="str">
            <v>淮南市</v>
          </cell>
          <cell r="F246">
            <v>171.5</v>
          </cell>
          <cell r="G246">
            <v>33</v>
          </cell>
          <cell r="H246">
            <v>1269</v>
          </cell>
          <cell r="I246">
            <v>5.12</v>
          </cell>
          <cell r="J246">
            <v>7</v>
          </cell>
          <cell r="K246">
            <v>1000</v>
          </cell>
          <cell r="L246">
            <v>0.28000000000000003</v>
          </cell>
          <cell r="M246">
            <v>55</v>
          </cell>
          <cell r="N246">
            <v>7903</v>
          </cell>
          <cell r="O246">
            <v>5.8</v>
          </cell>
        </row>
        <row r="247">
          <cell r="A247" t="str">
            <v>淄博全球通电影城</v>
          </cell>
          <cell r="B247">
            <v>246</v>
          </cell>
          <cell r="C247" t="str">
            <v>2011-7</v>
          </cell>
          <cell r="D247" t="str">
            <v>辽宁北方</v>
          </cell>
          <cell r="E247" t="str">
            <v>淄博市</v>
          </cell>
          <cell r="F247">
            <v>171.44</v>
          </cell>
          <cell r="G247">
            <v>25</v>
          </cell>
          <cell r="H247">
            <v>1573</v>
          </cell>
          <cell r="I247">
            <v>6.77</v>
          </cell>
          <cell r="J247">
            <v>7</v>
          </cell>
          <cell r="K247">
            <v>969</v>
          </cell>
          <cell r="L247">
            <v>0.31</v>
          </cell>
          <cell r="M247">
            <v>57</v>
          </cell>
          <cell r="N247">
            <v>7901</v>
          </cell>
          <cell r="O247">
            <v>7.2</v>
          </cell>
        </row>
        <row r="248">
          <cell r="A248" t="str">
            <v>苏州大光明影城</v>
          </cell>
          <cell r="B248">
            <v>247</v>
          </cell>
          <cell r="C248" t="str">
            <v>2011-7</v>
          </cell>
          <cell r="D248" t="str">
            <v>世纪环球</v>
          </cell>
          <cell r="E248" t="str">
            <v>苏州市</v>
          </cell>
          <cell r="F248">
            <v>169.47</v>
          </cell>
          <cell r="G248">
            <v>30</v>
          </cell>
          <cell r="H248">
            <v>1576</v>
          </cell>
          <cell r="I248">
            <v>5.64</v>
          </cell>
          <cell r="J248">
            <v>8</v>
          </cell>
          <cell r="K248">
            <v>943</v>
          </cell>
          <cell r="L248">
            <v>0.3</v>
          </cell>
          <cell r="M248">
            <v>58</v>
          </cell>
          <cell r="N248">
            <v>6833</v>
          </cell>
          <cell r="O248">
            <v>6.4</v>
          </cell>
        </row>
        <row r="249">
          <cell r="A249" t="str">
            <v>广州金逸喜洋时代影城</v>
          </cell>
          <cell r="B249">
            <v>248</v>
          </cell>
          <cell r="C249" t="str">
            <v>2011-7</v>
          </cell>
          <cell r="D249" t="str">
            <v>广州金逸珠江</v>
          </cell>
          <cell r="E249" t="str">
            <v>广州市</v>
          </cell>
          <cell r="F249">
            <v>168.89</v>
          </cell>
          <cell r="G249">
            <v>41</v>
          </cell>
          <cell r="H249">
            <v>797</v>
          </cell>
          <cell r="I249">
            <v>4.0999999999999996</v>
          </cell>
          <cell r="J249">
            <v>6</v>
          </cell>
          <cell r="K249">
            <v>1000</v>
          </cell>
          <cell r="L249">
            <v>0.31</v>
          </cell>
          <cell r="M249">
            <v>54</v>
          </cell>
          <cell r="N249">
            <v>9080</v>
          </cell>
          <cell r="O249">
            <v>4.3</v>
          </cell>
        </row>
        <row r="250">
          <cell r="A250" t="str">
            <v>郑州奥纳电影城(新玛特店)</v>
          </cell>
          <cell r="B250">
            <v>249</v>
          </cell>
          <cell r="C250" t="str">
            <v>2011-7</v>
          </cell>
          <cell r="D250" t="str">
            <v>北京新影联</v>
          </cell>
          <cell r="E250" t="str">
            <v>郑州市</v>
          </cell>
          <cell r="F250">
            <v>168.59</v>
          </cell>
          <cell r="G250">
            <v>29</v>
          </cell>
          <cell r="H250">
            <v>1209</v>
          </cell>
          <cell r="I250">
            <v>5.76</v>
          </cell>
          <cell r="J250">
            <v>8</v>
          </cell>
          <cell r="K250">
            <v>1202</v>
          </cell>
          <cell r="L250">
            <v>0.32</v>
          </cell>
          <cell r="M250">
            <v>45</v>
          </cell>
          <cell r="N250">
            <v>6798</v>
          </cell>
          <cell r="O250">
            <v>4.9000000000000004</v>
          </cell>
        </row>
        <row r="251">
          <cell r="A251" t="str">
            <v>郑州升龙国际影城</v>
          </cell>
          <cell r="B251">
            <v>250</v>
          </cell>
          <cell r="C251" t="str">
            <v>2011-7</v>
          </cell>
          <cell r="D251" t="str">
            <v>河南奥斯卡</v>
          </cell>
          <cell r="E251" t="str">
            <v>郑州市</v>
          </cell>
          <cell r="F251">
            <v>168.31</v>
          </cell>
          <cell r="G251">
            <v>30</v>
          </cell>
          <cell r="H251">
            <v>1503</v>
          </cell>
          <cell r="I251">
            <v>5.59</v>
          </cell>
          <cell r="J251">
            <v>8</v>
          </cell>
          <cell r="K251">
            <v>1330</v>
          </cell>
          <cell r="L251">
            <v>0.22</v>
          </cell>
          <cell r="M251">
            <v>41</v>
          </cell>
          <cell r="N251">
            <v>6787</v>
          </cell>
          <cell r="O251">
            <v>6.1</v>
          </cell>
        </row>
        <row r="252">
          <cell r="A252" t="str">
            <v>太原横店影视电影城(王府井店)</v>
          </cell>
          <cell r="B252">
            <v>251</v>
          </cell>
          <cell r="C252" t="str">
            <v>2011-7</v>
          </cell>
          <cell r="D252" t="str">
            <v>浙江横店</v>
          </cell>
          <cell r="E252" t="str">
            <v>太原市</v>
          </cell>
          <cell r="F252">
            <v>167.69</v>
          </cell>
          <cell r="G252">
            <v>29</v>
          </cell>
          <cell r="H252">
            <v>1344</v>
          </cell>
          <cell r="I252">
            <v>5.87</v>
          </cell>
          <cell r="J252">
            <v>7</v>
          </cell>
          <cell r="K252">
            <v>713</v>
          </cell>
          <cell r="L252">
            <v>0.43</v>
          </cell>
          <cell r="M252">
            <v>76</v>
          </cell>
          <cell r="N252">
            <v>7728</v>
          </cell>
          <cell r="O252">
            <v>6.2</v>
          </cell>
        </row>
        <row r="253">
          <cell r="A253" t="str">
            <v>北京青年宫影城</v>
          </cell>
          <cell r="B253">
            <v>252</v>
          </cell>
          <cell r="C253" t="str">
            <v>2011-7</v>
          </cell>
          <cell r="D253" t="str">
            <v>北京新影联</v>
          </cell>
          <cell r="E253" t="str">
            <v>北京市</v>
          </cell>
          <cell r="F253">
            <v>167.64</v>
          </cell>
          <cell r="G253">
            <v>40</v>
          </cell>
          <cell r="H253">
            <v>940</v>
          </cell>
          <cell r="I253">
            <v>4.1900000000000004</v>
          </cell>
          <cell r="J253">
            <v>5</v>
          </cell>
          <cell r="K253">
            <v>1043</v>
          </cell>
          <cell r="L253">
            <v>0.21</v>
          </cell>
          <cell r="M253">
            <v>52</v>
          </cell>
          <cell r="N253">
            <v>10815</v>
          </cell>
          <cell r="O253">
            <v>6.1</v>
          </cell>
        </row>
        <row r="254">
          <cell r="A254" t="str">
            <v>南京和平影城</v>
          </cell>
          <cell r="B254">
            <v>253</v>
          </cell>
          <cell r="C254" t="str">
            <v>2011-7</v>
          </cell>
          <cell r="D254" t="str">
            <v>江苏东方</v>
          </cell>
          <cell r="E254" t="str">
            <v>南京市</v>
          </cell>
          <cell r="F254">
            <v>166.84</v>
          </cell>
          <cell r="G254">
            <v>31</v>
          </cell>
          <cell r="H254">
            <v>2006</v>
          </cell>
          <cell r="I254">
            <v>5.4</v>
          </cell>
          <cell r="J254">
            <v>11</v>
          </cell>
          <cell r="K254">
            <v>1216</v>
          </cell>
          <cell r="L254">
            <v>0.24</v>
          </cell>
          <cell r="M254">
            <v>44</v>
          </cell>
          <cell r="N254">
            <v>4893</v>
          </cell>
          <cell r="O254">
            <v>5.9</v>
          </cell>
        </row>
        <row r="255">
          <cell r="A255" t="str">
            <v>石家庄金棕榈盛世影城</v>
          </cell>
          <cell r="B255">
            <v>254</v>
          </cell>
          <cell r="C255" t="str">
            <v>2011-7</v>
          </cell>
          <cell r="D255" t="str">
            <v>河北中联</v>
          </cell>
          <cell r="E255" t="str">
            <v>石家庄市</v>
          </cell>
          <cell r="F255">
            <v>166.71</v>
          </cell>
          <cell r="G255">
            <v>30</v>
          </cell>
          <cell r="H255">
            <v>1328</v>
          </cell>
          <cell r="I255">
            <v>5.52</v>
          </cell>
          <cell r="J255">
            <v>5</v>
          </cell>
          <cell r="K255">
            <v>816</v>
          </cell>
          <cell r="L255">
            <v>0.25</v>
          </cell>
          <cell r="M255">
            <v>66</v>
          </cell>
          <cell r="N255">
            <v>10755</v>
          </cell>
          <cell r="O255">
            <v>8.6</v>
          </cell>
        </row>
        <row r="256">
          <cell r="A256" t="str">
            <v>肇庆金逸国际影城</v>
          </cell>
          <cell r="B256">
            <v>255</v>
          </cell>
          <cell r="C256" t="str">
            <v>2011-7</v>
          </cell>
          <cell r="D256" t="str">
            <v>广州金逸珠江</v>
          </cell>
          <cell r="E256" t="str">
            <v>肇庆市</v>
          </cell>
          <cell r="F256">
            <v>166.4</v>
          </cell>
          <cell r="G256">
            <v>43</v>
          </cell>
          <cell r="H256">
            <v>1253</v>
          </cell>
          <cell r="I256">
            <v>3.86</v>
          </cell>
          <cell r="J256">
            <v>7</v>
          </cell>
          <cell r="K256">
            <v>1300</v>
          </cell>
          <cell r="L256">
            <v>0.17</v>
          </cell>
          <cell r="M256">
            <v>41</v>
          </cell>
          <cell r="N256">
            <v>7668</v>
          </cell>
          <cell r="O256">
            <v>5.8</v>
          </cell>
        </row>
        <row r="257">
          <cell r="A257" t="str">
            <v>贵阳世纪星光影城</v>
          </cell>
          <cell r="B257">
            <v>256</v>
          </cell>
          <cell r="C257" t="str">
            <v>2011-7</v>
          </cell>
          <cell r="D257" t="str">
            <v>中影星美</v>
          </cell>
          <cell r="E257" t="str">
            <v>贵阳市</v>
          </cell>
          <cell r="F257">
            <v>165.78</v>
          </cell>
          <cell r="G257">
            <v>29</v>
          </cell>
          <cell r="H257">
            <v>1738</v>
          </cell>
          <cell r="I257">
            <v>5.66</v>
          </cell>
          <cell r="J257">
            <v>10</v>
          </cell>
          <cell r="K257">
            <v>1342</v>
          </cell>
          <cell r="L257">
            <v>0.24</v>
          </cell>
          <cell r="M257">
            <v>40</v>
          </cell>
          <cell r="N257">
            <v>5348</v>
          </cell>
          <cell r="O257">
            <v>5.6</v>
          </cell>
        </row>
        <row r="258">
          <cell r="A258" t="str">
            <v>广州耀莱国际影城</v>
          </cell>
          <cell r="B258">
            <v>257</v>
          </cell>
          <cell r="C258" t="str">
            <v>2011-7</v>
          </cell>
          <cell r="D258" t="str">
            <v>上海联和院线</v>
          </cell>
          <cell r="E258" t="str">
            <v>广州市</v>
          </cell>
          <cell r="F258">
            <v>165.73</v>
          </cell>
          <cell r="G258">
            <v>25</v>
          </cell>
          <cell r="H258">
            <v>1148</v>
          </cell>
          <cell r="I258">
            <v>6.5</v>
          </cell>
          <cell r="J258">
            <v>7</v>
          </cell>
          <cell r="K258">
            <v>1369</v>
          </cell>
          <cell r="L258">
            <v>0.28999999999999998</v>
          </cell>
          <cell r="M258">
            <v>39</v>
          </cell>
          <cell r="N258">
            <v>7637</v>
          </cell>
          <cell r="O258">
            <v>5.3</v>
          </cell>
        </row>
        <row r="259">
          <cell r="A259" t="str">
            <v>郑州奥斯卡影城(新建文店)</v>
          </cell>
          <cell r="B259">
            <v>258</v>
          </cell>
          <cell r="C259" t="str">
            <v>2011-7</v>
          </cell>
          <cell r="D259" t="str">
            <v>河南奥斯卡</v>
          </cell>
          <cell r="E259" t="str">
            <v>郑州市</v>
          </cell>
          <cell r="F259">
            <v>163.99</v>
          </cell>
          <cell r="G259">
            <v>29</v>
          </cell>
          <cell r="H259">
            <v>1581</v>
          </cell>
          <cell r="I259">
            <v>5.58</v>
          </cell>
          <cell r="J259">
            <v>9</v>
          </cell>
          <cell r="K259">
            <v>1026</v>
          </cell>
          <cell r="L259">
            <v>0.31</v>
          </cell>
          <cell r="M259">
            <v>52</v>
          </cell>
          <cell r="N259">
            <v>5878</v>
          </cell>
          <cell r="O259">
            <v>5.7</v>
          </cell>
        </row>
        <row r="260">
          <cell r="A260" t="str">
            <v>大地数字影院--佛山三水广场数字影院</v>
          </cell>
          <cell r="B260">
            <v>259</v>
          </cell>
          <cell r="C260" t="str">
            <v>2011-7</v>
          </cell>
          <cell r="D260" t="str">
            <v>大地电影院线</v>
          </cell>
          <cell r="E260" t="str">
            <v>佛山市</v>
          </cell>
          <cell r="F260">
            <v>163.22999999999999</v>
          </cell>
          <cell r="G260">
            <v>34</v>
          </cell>
          <cell r="H260">
            <v>1083</v>
          </cell>
          <cell r="I260">
            <v>4.74</v>
          </cell>
          <cell r="J260">
            <v>7</v>
          </cell>
          <cell r="K260">
            <v>1370</v>
          </cell>
          <cell r="L260">
            <v>0.22</v>
          </cell>
          <cell r="M260">
            <v>38</v>
          </cell>
          <cell r="N260">
            <v>7522</v>
          </cell>
          <cell r="O260">
            <v>5</v>
          </cell>
        </row>
        <row r="261">
          <cell r="A261" t="str">
            <v>南宁星湖电影院</v>
          </cell>
          <cell r="B261">
            <v>260</v>
          </cell>
          <cell r="C261" t="str">
            <v>2011-7</v>
          </cell>
          <cell r="D261" t="str">
            <v>中影南方新干线</v>
          </cell>
          <cell r="E261" t="str">
            <v>南宁市</v>
          </cell>
          <cell r="F261">
            <v>162.72</v>
          </cell>
          <cell r="G261">
            <v>34</v>
          </cell>
          <cell r="H261">
            <v>1332</v>
          </cell>
          <cell r="I261">
            <v>4.74</v>
          </cell>
          <cell r="J261">
            <v>5</v>
          </cell>
          <cell r="K261">
            <v>946</v>
          </cell>
          <cell r="L261">
            <v>0.19</v>
          </cell>
          <cell r="M261">
            <v>55</v>
          </cell>
          <cell r="N261">
            <v>10498</v>
          </cell>
          <cell r="O261">
            <v>8.6</v>
          </cell>
        </row>
        <row r="262">
          <cell r="A262" t="str">
            <v>北京星美国际影城(回龙观店)</v>
          </cell>
          <cell r="B262">
            <v>261</v>
          </cell>
          <cell r="C262" t="str">
            <v>2011-7</v>
          </cell>
          <cell r="D262" t="str">
            <v>中影星美</v>
          </cell>
          <cell r="E262" t="str">
            <v>北京市</v>
          </cell>
          <cell r="F262">
            <v>162.54</v>
          </cell>
          <cell r="G262">
            <v>39</v>
          </cell>
          <cell r="H262">
            <v>1242</v>
          </cell>
          <cell r="I262">
            <v>4.13</v>
          </cell>
          <cell r="J262">
            <v>6</v>
          </cell>
          <cell r="K262">
            <v>986</v>
          </cell>
          <cell r="L262">
            <v>0.2</v>
          </cell>
          <cell r="M262">
            <v>53</v>
          </cell>
          <cell r="N262">
            <v>8739</v>
          </cell>
          <cell r="O262">
            <v>6.7</v>
          </cell>
        </row>
        <row r="263">
          <cell r="A263" t="str">
            <v>深圳MCL洲立影城(喜荟城店)</v>
          </cell>
          <cell r="B263">
            <v>262</v>
          </cell>
          <cell r="C263" t="str">
            <v>2011-7</v>
          </cell>
          <cell r="D263" t="str">
            <v>中影南方新干线</v>
          </cell>
          <cell r="E263" t="str">
            <v>深圳市</v>
          </cell>
          <cell r="F263">
            <v>162.43</v>
          </cell>
          <cell r="G263">
            <v>42</v>
          </cell>
          <cell r="H263">
            <v>899</v>
          </cell>
          <cell r="I263">
            <v>3.82</v>
          </cell>
          <cell r="J263">
            <v>5</v>
          </cell>
          <cell r="K263">
            <v>531</v>
          </cell>
          <cell r="L263">
            <v>0.4</v>
          </cell>
          <cell r="M263">
            <v>99</v>
          </cell>
          <cell r="N263">
            <v>10479</v>
          </cell>
          <cell r="O263">
            <v>5.8</v>
          </cell>
        </row>
        <row r="264">
          <cell r="A264" t="str">
            <v>上海中影国际影城(川沙店)</v>
          </cell>
          <cell r="B264">
            <v>263</v>
          </cell>
          <cell r="C264" t="str">
            <v>2011-7</v>
          </cell>
          <cell r="D264" t="str">
            <v>中影星美</v>
          </cell>
          <cell r="E264" t="str">
            <v>上海市</v>
          </cell>
          <cell r="F264">
            <v>162.16999999999999</v>
          </cell>
          <cell r="G264">
            <v>36</v>
          </cell>
          <cell r="H264">
            <v>913</v>
          </cell>
          <cell r="I264">
            <v>4.51</v>
          </cell>
          <cell r="J264">
            <v>5</v>
          </cell>
          <cell r="K264">
            <v>800</v>
          </cell>
          <cell r="L264">
            <v>0.31</v>
          </cell>
          <cell r="M264">
            <v>65</v>
          </cell>
          <cell r="N264">
            <v>10462</v>
          </cell>
          <cell r="O264">
            <v>5.9</v>
          </cell>
        </row>
        <row r="265">
          <cell r="A265" t="str">
            <v>大连大都会购物中心电影城</v>
          </cell>
          <cell r="B265">
            <v>264</v>
          </cell>
          <cell r="C265" t="str">
            <v>2011-7</v>
          </cell>
          <cell r="D265" t="str">
            <v>辽宁北方</v>
          </cell>
          <cell r="E265" t="str">
            <v>大连市</v>
          </cell>
          <cell r="F265">
            <v>161.09</v>
          </cell>
          <cell r="G265">
            <v>28</v>
          </cell>
          <cell r="H265">
            <v>1168</v>
          </cell>
          <cell r="I265">
            <v>5.81</v>
          </cell>
          <cell r="J265">
            <v>9</v>
          </cell>
          <cell r="K265">
            <v>1300</v>
          </cell>
          <cell r="L265">
            <v>0.34</v>
          </cell>
          <cell r="M265">
            <v>40</v>
          </cell>
          <cell r="N265">
            <v>5774</v>
          </cell>
          <cell r="O265">
            <v>4.2</v>
          </cell>
        </row>
        <row r="266">
          <cell r="A266" t="str">
            <v>苏州金逸国际影城(水上乐园店)</v>
          </cell>
          <cell r="B266">
            <v>265</v>
          </cell>
          <cell r="C266" t="str">
            <v>2011-7</v>
          </cell>
          <cell r="D266" t="str">
            <v>广州金逸珠江</v>
          </cell>
          <cell r="E266" t="str">
            <v>苏州市</v>
          </cell>
          <cell r="F266">
            <v>160.55000000000001</v>
          </cell>
          <cell r="G266">
            <v>41</v>
          </cell>
          <cell r="H266">
            <v>1340</v>
          </cell>
          <cell r="I266">
            <v>3.91</v>
          </cell>
          <cell r="J266">
            <v>8</v>
          </cell>
          <cell r="K266">
            <v>1500</v>
          </cell>
          <cell r="L266">
            <v>0.16</v>
          </cell>
          <cell r="M266">
            <v>35</v>
          </cell>
          <cell r="N266">
            <v>6474</v>
          </cell>
          <cell r="O266">
            <v>5.4</v>
          </cell>
        </row>
        <row r="267">
          <cell r="A267" t="str">
            <v>北京搜秀影城</v>
          </cell>
          <cell r="B267">
            <v>266</v>
          </cell>
          <cell r="C267" t="str">
            <v>2011-7</v>
          </cell>
          <cell r="D267" t="str">
            <v>中影星美</v>
          </cell>
          <cell r="E267" t="str">
            <v>北京市</v>
          </cell>
          <cell r="F267">
            <v>159.41999999999999</v>
          </cell>
          <cell r="G267">
            <v>52</v>
          </cell>
          <cell r="H267">
            <v>962</v>
          </cell>
          <cell r="I267">
            <v>3.08</v>
          </cell>
          <cell r="J267">
            <v>5</v>
          </cell>
          <cell r="K267">
            <v>686</v>
          </cell>
          <cell r="L267">
            <v>0.23</v>
          </cell>
          <cell r="M267">
            <v>75</v>
          </cell>
          <cell r="N267">
            <v>10285</v>
          </cell>
          <cell r="O267">
            <v>6.2</v>
          </cell>
        </row>
        <row r="268">
          <cell r="A268" t="str">
            <v>郑州中影环银电影城(印象城)</v>
          </cell>
          <cell r="B268">
            <v>267</v>
          </cell>
          <cell r="C268" t="str">
            <v>2011-7</v>
          </cell>
          <cell r="D268" t="str">
            <v>中影星美</v>
          </cell>
          <cell r="E268" t="str">
            <v>郑州市</v>
          </cell>
          <cell r="F268">
            <v>159.4</v>
          </cell>
          <cell r="G268">
            <v>27</v>
          </cell>
          <cell r="H268">
            <v>1313</v>
          </cell>
          <cell r="I268">
            <v>5.89</v>
          </cell>
          <cell r="J268">
            <v>7</v>
          </cell>
          <cell r="K268">
            <v>1423</v>
          </cell>
          <cell r="L268">
            <v>0.22</v>
          </cell>
          <cell r="M268">
            <v>36</v>
          </cell>
          <cell r="N268">
            <v>7346</v>
          </cell>
          <cell r="O268">
            <v>6.1</v>
          </cell>
        </row>
        <row r="269">
          <cell r="A269" t="str">
            <v>北京嘉禾影城(上地美麟店)</v>
          </cell>
          <cell r="B269">
            <v>268</v>
          </cell>
          <cell r="C269" t="str">
            <v>2011-7</v>
          </cell>
          <cell r="D269" t="str">
            <v>中影南方新干线</v>
          </cell>
          <cell r="E269" t="str">
            <v>北京市</v>
          </cell>
          <cell r="F269">
            <v>159.33000000000001</v>
          </cell>
          <cell r="G269">
            <v>38</v>
          </cell>
          <cell r="H269">
            <v>809</v>
          </cell>
          <cell r="I269">
            <v>4.1399999999999997</v>
          </cell>
          <cell r="J269">
            <v>5</v>
          </cell>
          <cell r="K269">
            <v>872</v>
          </cell>
          <cell r="L269">
            <v>0.28999999999999998</v>
          </cell>
          <cell r="M269">
            <v>59</v>
          </cell>
          <cell r="N269">
            <v>10279</v>
          </cell>
          <cell r="O269">
            <v>5.2</v>
          </cell>
        </row>
        <row r="270">
          <cell r="A270" t="str">
            <v>七星国际影城</v>
          </cell>
          <cell r="B270">
            <v>269</v>
          </cell>
          <cell r="C270" t="str">
            <v>2011-7</v>
          </cell>
          <cell r="D270" t="str">
            <v>未知</v>
          </cell>
          <cell r="E270" t="str">
            <v>沈阳市</v>
          </cell>
          <cell r="F270">
            <v>159.1</v>
          </cell>
          <cell r="G270">
            <v>26</v>
          </cell>
          <cell r="H270">
            <v>1035</v>
          </cell>
          <cell r="I270">
            <v>6.06</v>
          </cell>
          <cell r="J270">
            <v>7</v>
          </cell>
          <cell r="K270">
            <v>1080</v>
          </cell>
          <cell r="L270">
            <v>0.38</v>
          </cell>
          <cell r="M270">
            <v>48</v>
          </cell>
          <cell r="N270">
            <v>7332</v>
          </cell>
          <cell r="O270">
            <v>4.8</v>
          </cell>
        </row>
        <row r="271">
          <cell r="A271" t="str">
            <v>大连华臣新玛特影城</v>
          </cell>
          <cell r="B271">
            <v>270</v>
          </cell>
          <cell r="C271" t="str">
            <v>2011-7</v>
          </cell>
          <cell r="D271" t="str">
            <v>辽宁北方</v>
          </cell>
          <cell r="E271" t="str">
            <v>大连市</v>
          </cell>
          <cell r="F271">
            <v>158.84</v>
          </cell>
          <cell r="G271">
            <v>30</v>
          </cell>
          <cell r="H271">
            <v>1010</v>
          </cell>
          <cell r="I271">
            <v>5.22</v>
          </cell>
          <cell r="J271">
            <v>6</v>
          </cell>
          <cell r="K271">
            <v>868</v>
          </cell>
          <cell r="L271">
            <v>0.36</v>
          </cell>
          <cell r="M271">
            <v>59</v>
          </cell>
          <cell r="N271">
            <v>8540</v>
          </cell>
          <cell r="O271">
            <v>5.4</v>
          </cell>
        </row>
        <row r="272">
          <cell r="A272" t="str">
            <v>武汉CGV星星国际影城(天地店)</v>
          </cell>
          <cell r="B272">
            <v>271</v>
          </cell>
          <cell r="C272" t="str">
            <v>2011-7</v>
          </cell>
          <cell r="D272" t="str">
            <v>武汉天河</v>
          </cell>
          <cell r="E272" t="str">
            <v>武汉市</v>
          </cell>
          <cell r="F272">
            <v>158.84</v>
          </cell>
          <cell r="G272">
            <v>38</v>
          </cell>
          <cell r="H272">
            <v>1106</v>
          </cell>
          <cell r="I272">
            <v>4.1900000000000004</v>
          </cell>
          <cell r="J272">
            <v>6</v>
          </cell>
          <cell r="K272">
            <v>940</v>
          </cell>
          <cell r="L272">
            <v>0.24</v>
          </cell>
          <cell r="M272">
            <v>55</v>
          </cell>
          <cell r="N272">
            <v>8540</v>
          </cell>
          <cell r="O272">
            <v>5.9</v>
          </cell>
        </row>
        <row r="273">
          <cell r="A273" t="str">
            <v>北京中华电影娱乐宫</v>
          </cell>
          <cell r="B273">
            <v>272</v>
          </cell>
          <cell r="C273" t="str">
            <v>2011-7</v>
          </cell>
          <cell r="D273" t="str">
            <v>北京新影联</v>
          </cell>
          <cell r="E273" t="str">
            <v>北京市</v>
          </cell>
          <cell r="F273">
            <v>158.6</v>
          </cell>
          <cell r="G273">
            <v>30</v>
          </cell>
          <cell r="H273">
            <v>1431</v>
          </cell>
          <cell r="I273">
            <v>5.3</v>
          </cell>
          <cell r="J273">
            <v>6</v>
          </cell>
          <cell r="K273">
            <v>800</v>
          </cell>
          <cell r="L273">
            <v>0.28000000000000003</v>
          </cell>
          <cell r="M273">
            <v>64</v>
          </cell>
          <cell r="N273">
            <v>8527</v>
          </cell>
          <cell r="O273">
            <v>7.7</v>
          </cell>
        </row>
        <row r="274">
          <cell r="A274" t="str">
            <v>绍兴世茂国际影城</v>
          </cell>
          <cell r="B274">
            <v>273</v>
          </cell>
          <cell r="C274" t="str">
            <v>2011-7</v>
          </cell>
          <cell r="D274" t="str">
            <v>上海联和院线</v>
          </cell>
          <cell r="E274" t="str">
            <v>绍兴市</v>
          </cell>
          <cell r="F274">
            <v>157.99</v>
          </cell>
          <cell r="G274">
            <v>35</v>
          </cell>
          <cell r="H274">
            <v>1398</v>
          </cell>
          <cell r="I274">
            <v>4.45</v>
          </cell>
          <cell r="J274">
            <v>10</v>
          </cell>
          <cell r="K274">
            <v>1537</v>
          </cell>
          <cell r="L274">
            <v>0.21</v>
          </cell>
          <cell r="M274">
            <v>33</v>
          </cell>
          <cell r="N274">
            <v>5096</v>
          </cell>
          <cell r="O274">
            <v>4.5</v>
          </cell>
        </row>
        <row r="275">
          <cell r="A275" t="str">
            <v>绵阳电影院</v>
          </cell>
          <cell r="B275">
            <v>274</v>
          </cell>
          <cell r="C275" t="str">
            <v>2011-7</v>
          </cell>
          <cell r="D275" t="str">
            <v>四川太平洋</v>
          </cell>
          <cell r="E275" t="str">
            <v>绵阳市</v>
          </cell>
          <cell r="F275">
            <v>157.41999999999999</v>
          </cell>
          <cell r="G275">
            <v>32</v>
          </cell>
          <cell r="H275">
            <v>951</v>
          </cell>
          <cell r="I275">
            <v>4.88</v>
          </cell>
          <cell r="J275">
            <v>3</v>
          </cell>
          <cell r="K275">
            <v>892</v>
          </cell>
          <cell r="L275">
            <v>0.17</v>
          </cell>
          <cell r="M275">
            <v>57</v>
          </cell>
          <cell r="N275">
            <v>16927</v>
          </cell>
          <cell r="O275">
            <v>10.199999999999999</v>
          </cell>
        </row>
        <row r="276">
          <cell r="A276" t="str">
            <v>荆州江汉影都</v>
          </cell>
          <cell r="B276">
            <v>275</v>
          </cell>
          <cell r="C276" t="str">
            <v>2011-7</v>
          </cell>
          <cell r="D276" t="str">
            <v>湖北银兴</v>
          </cell>
          <cell r="E276" t="str">
            <v>荆州市</v>
          </cell>
          <cell r="F276">
            <v>157.11000000000001</v>
          </cell>
          <cell r="G276">
            <v>37</v>
          </cell>
          <cell r="H276">
            <v>1082</v>
          </cell>
          <cell r="I276">
            <v>4.1900000000000004</v>
          </cell>
          <cell r="J276">
            <v>6</v>
          </cell>
          <cell r="K276">
            <v>1036</v>
          </cell>
          <cell r="L276">
            <v>0.22</v>
          </cell>
          <cell r="M276">
            <v>49</v>
          </cell>
          <cell r="N276">
            <v>8447</v>
          </cell>
          <cell r="O276">
            <v>5.8</v>
          </cell>
        </row>
        <row r="277">
          <cell r="A277" t="str">
            <v>新疆乌鲁木齐人民电影院</v>
          </cell>
          <cell r="B277">
            <v>276</v>
          </cell>
          <cell r="C277" t="str">
            <v>2011-7</v>
          </cell>
          <cell r="D277" t="str">
            <v>新疆公司</v>
          </cell>
          <cell r="E277" t="str">
            <v>乌鲁木齐市</v>
          </cell>
          <cell r="F277">
            <v>156.81</v>
          </cell>
          <cell r="G277">
            <v>25</v>
          </cell>
          <cell r="H277">
            <v>2275</v>
          </cell>
          <cell r="I277">
            <v>6.18</v>
          </cell>
          <cell r="J277">
            <v>12</v>
          </cell>
          <cell r="K277">
            <v>1800</v>
          </cell>
          <cell r="L277">
            <v>0.18</v>
          </cell>
          <cell r="M277">
            <v>28</v>
          </cell>
          <cell r="N277">
            <v>4215</v>
          </cell>
          <cell r="O277">
            <v>6.1</v>
          </cell>
        </row>
        <row r="278">
          <cell r="A278" t="str">
            <v>安阳奥斯卡榕森国际影城</v>
          </cell>
          <cell r="B278">
            <v>277</v>
          </cell>
          <cell r="C278" t="str">
            <v>2011-7</v>
          </cell>
          <cell r="D278" t="str">
            <v>河南奥斯卡</v>
          </cell>
          <cell r="E278" t="str">
            <v>安阳市</v>
          </cell>
          <cell r="F278">
            <v>156.46</v>
          </cell>
          <cell r="G278">
            <v>29</v>
          </cell>
          <cell r="H278">
            <v>1101</v>
          </cell>
          <cell r="I278">
            <v>5.35</v>
          </cell>
          <cell r="J278">
            <v>6</v>
          </cell>
          <cell r="K278">
            <v>700</v>
          </cell>
          <cell r="L278">
            <v>0.42</v>
          </cell>
          <cell r="M278">
            <v>72</v>
          </cell>
          <cell r="N278">
            <v>8412</v>
          </cell>
          <cell r="O278">
            <v>5.9</v>
          </cell>
        </row>
        <row r="279">
          <cell r="A279" t="str">
            <v>中山市小榄金逸国际影城</v>
          </cell>
          <cell r="B279">
            <v>278</v>
          </cell>
          <cell r="C279" t="str">
            <v>2011-7</v>
          </cell>
          <cell r="D279" t="str">
            <v>广州金逸珠江</v>
          </cell>
          <cell r="E279" t="str">
            <v>中山市</v>
          </cell>
          <cell r="F279">
            <v>155.85</v>
          </cell>
          <cell r="G279">
            <v>38</v>
          </cell>
          <cell r="H279">
            <v>976</v>
          </cell>
          <cell r="I279">
            <v>4.0999999999999996</v>
          </cell>
          <cell r="J279">
            <v>6</v>
          </cell>
          <cell r="K279">
            <v>895</v>
          </cell>
          <cell r="L279">
            <v>0.28000000000000003</v>
          </cell>
          <cell r="M279">
            <v>56</v>
          </cell>
          <cell r="N279">
            <v>8379</v>
          </cell>
          <cell r="O279">
            <v>5.2</v>
          </cell>
        </row>
        <row r="280">
          <cell r="A280" t="str">
            <v>厦门金逸国际影城(明发店)</v>
          </cell>
          <cell r="B280">
            <v>279</v>
          </cell>
          <cell r="C280" t="str">
            <v>2011-7</v>
          </cell>
          <cell r="D280" t="str">
            <v>广州金逸珠江</v>
          </cell>
          <cell r="E280" t="str">
            <v>厦门市</v>
          </cell>
          <cell r="F280">
            <v>154.94999999999999</v>
          </cell>
          <cell r="G280">
            <v>34</v>
          </cell>
          <cell r="H280">
            <v>1277</v>
          </cell>
          <cell r="I280">
            <v>4.53</v>
          </cell>
          <cell r="J280">
            <v>7</v>
          </cell>
          <cell r="K280">
            <v>1800</v>
          </cell>
          <cell r="L280">
            <v>0.14000000000000001</v>
          </cell>
          <cell r="M280">
            <v>28</v>
          </cell>
          <cell r="N280">
            <v>7141</v>
          </cell>
          <cell r="O280">
            <v>5.9</v>
          </cell>
        </row>
        <row r="281">
          <cell r="A281" t="str">
            <v>上海世纪仙霞影城</v>
          </cell>
          <cell r="B281">
            <v>280</v>
          </cell>
          <cell r="C281" t="str">
            <v>2011-7</v>
          </cell>
          <cell r="D281" t="str">
            <v>世纪环球</v>
          </cell>
          <cell r="E281" t="str">
            <v>上海市</v>
          </cell>
          <cell r="F281">
            <v>154.78</v>
          </cell>
          <cell r="G281">
            <v>42</v>
          </cell>
          <cell r="H281">
            <v>781</v>
          </cell>
          <cell r="I281">
            <v>3.72</v>
          </cell>
          <cell r="J281">
            <v>4</v>
          </cell>
          <cell r="K281">
            <v>719</v>
          </cell>
          <cell r="L281">
            <v>0.27</v>
          </cell>
          <cell r="M281">
            <v>69</v>
          </cell>
          <cell r="N281">
            <v>12482</v>
          </cell>
          <cell r="O281">
            <v>6.3</v>
          </cell>
        </row>
        <row r="282">
          <cell r="A282" t="str">
            <v>台州新时代电影大世界</v>
          </cell>
          <cell r="B282">
            <v>281</v>
          </cell>
          <cell r="C282" t="str">
            <v>2011-7</v>
          </cell>
          <cell r="D282" t="str">
            <v>浙江时代</v>
          </cell>
          <cell r="E282" t="str">
            <v>台州市</v>
          </cell>
          <cell r="F282">
            <v>154.38</v>
          </cell>
          <cell r="G282">
            <v>37</v>
          </cell>
          <cell r="H282">
            <v>1547</v>
          </cell>
          <cell r="I282">
            <v>4.1399999999999997</v>
          </cell>
          <cell r="J282">
            <v>9</v>
          </cell>
          <cell r="K282">
            <v>1004</v>
          </cell>
          <cell r="L282">
            <v>0.24</v>
          </cell>
          <cell r="M282">
            <v>50</v>
          </cell>
          <cell r="N282">
            <v>5533</v>
          </cell>
          <cell r="O282">
            <v>5.5</v>
          </cell>
        </row>
        <row r="283">
          <cell r="A283" t="str">
            <v>洛阳万达电影城</v>
          </cell>
          <cell r="B283">
            <v>282</v>
          </cell>
          <cell r="C283" t="str">
            <v>2011-7</v>
          </cell>
          <cell r="D283" t="str">
            <v>万达院线</v>
          </cell>
          <cell r="E283" t="str">
            <v>洛阳市</v>
          </cell>
          <cell r="F283">
            <v>153.72999999999999</v>
          </cell>
          <cell r="G283">
            <v>41</v>
          </cell>
          <cell r="H283">
            <v>1186</v>
          </cell>
          <cell r="I283">
            <v>3.75</v>
          </cell>
          <cell r="J283">
            <v>7</v>
          </cell>
          <cell r="K283">
            <v>963</v>
          </cell>
          <cell r="L283">
            <v>0.23</v>
          </cell>
          <cell r="M283">
            <v>51</v>
          </cell>
          <cell r="N283">
            <v>7085</v>
          </cell>
          <cell r="O283">
            <v>5.5</v>
          </cell>
        </row>
        <row r="284">
          <cell r="A284" t="str">
            <v>北京博纳国际影城(方庄店)</v>
          </cell>
          <cell r="B284">
            <v>283</v>
          </cell>
          <cell r="C284" t="str">
            <v>2011-7</v>
          </cell>
          <cell r="D284" t="str">
            <v>中影数字院线</v>
          </cell>
          <cell r="E284" t="str">
            <v>北京市</v>
          </cell>
          <cell r="F284">
            <v>153.06</v>
          </cell>
          <cell r="G284">
            <v>30</v>
          </cell>
          <cell r="H284">
            <v>1607</v>
          </cell>
          <cell r="I284">
            <v>5.17</v>
          </cell>
          <cell r="J284">
            <v>11</v>
          </cell>
          <cell r="K284">
            <v>1300</v>
          </cell>
          <cell r="L284">
            <v>0.27</v>
          </cell>
          <cell r="M284">
            <v>38</v>
          </cell>
          <cell r="N284">
            <v>4488</v>
          </cell>
          <cell r="O284">
            <v>4.7</v>
          </cell>
        </row>
        <row r="285">
          <cell r="A285" t="str">
            <v>郑州奥斯卡电影大世界</v>
          </cell>
          <cell r="B285">
            <v>284</v>
          </cell>
          <cell r="C285" t="str">
            <v>2011-7</v>
          </cell>
          <cell r="D285" t="str">
            <v>河南奥斯卡</v>
          </cell>
          <cell r="E285" t="str">
            <v>郑州市</v>
          </cell>
          <cell r="F285">
            <v>152.57</v>
          </cell>
          <cell r="G285">
            <v>27</v>
          </cell>
          <cell r="H285">
            <v>1486</v>
          </cell>
          <cell r="I285">
            <v>5.65</v>
          </cell>
          <cell r="J285">
            <v>11</v>
          </cell>
          <cell r="K285">
            <v>1158</v>
          </cell>
          <cell r="L285">
            <v>0.36</v>
          </cell>
          <cell r="M285">
            <v>43</v>
          </cell>
          <cell r="N285">
            <v>4474</v>
          </cell>
          <cell r="O285">
            <v>4.4000000000000004</v>
          </cell>
        </row>
        <row r="286">
          <cell r="A286" t="str">
            <v>广州平安大戏院</v>
          </cell>
          <cell r="B286">
            <v>285</v>
          </cell>
          <cell r="C286" t="str">
            <v>2011-7</v>
          </cell>
          <cell r="D286" t="str">
            <v>广州金逸珠江</v>
          </cell>
          <cell r="E286" t="str">
            <v>广州市</v>
          </cell>
          <cell r="F286">
            <v>152.47999999999999</v>
          </cell>
          <cell r="G286">
            <v>27</v>
          </cell>
          <cell r="H286">
            <v>1279</v>
          </cell>
          <cell r="I286">
            <v>5.75</v>
          </cell>
          <cell r="J286">
            <v>6</v>
          </cell>
          <cell r="K286">
            <v>932</v>
          </cell>
          <cell r="L286">
            <v>0.28999999999999998</v>
          </cell>
          <cell r="M286">
            <v>53</v>
          </cell>
          <cell r="N286">
            <v>8198</v>
          </cell>
          <cell r="O286">
            <v>6.9</v>
          </cell>
        </row>
        <row r="287">
          <cell r="A287" t="str">
            <v>厦门金逸国际影城(名汇店)</v>
          </cell>
          <cell r="B287">
            <v>286</v>
          </cell>
          <cell r="C287" t="str">
            <v>2011-7</v>
          </cell>
          <cell r="D287" t="str">
            <v>广州金逸珠江</v>
          </cell>
          <cell r="E287" t="str">
            <v>厦门市</v>
          </cell>
          <cell r="F287">
            <v>151.6</v>
          </cell>
          <cell r="G287">
            <v>35</v>
          </cell>
          <cell r="H287">
            <v>827</v>
          </cell>
          <cell r="I287">
            <v>4.3499999999999996</v>
          </cell>
          <cell r="J287">
            <v>4</v>
          </cell>
          <cell r="K287">
            <v>700</v>
          </cell>
          <cell r="L287">
            <v>0.3</v>
          </cell>
          <cell r="M287">
            <v>70</v>
          </cell>
          <cell r="N287">
            <v>12226</v>
          </cell>
          <cell r="O287">
            <v>6.7</v>
          </cell>
        </row>
        <row r="288">
          <cell r="A288" t="str">
            <v>大地数字影院--镇江八佰伴数字影院</v>
          </cell>
          <cell r="B288">
            <v>287</v>
          </cell>
          <cell r="C288" t="str">
            <v>2011-7</v>
          </cell>
          <cell r="D288" t="str">
            <v>大地电影院线</v>
          </cell>
          <cell r="E288" t="str">
            <v>镇江市</v>
          </cell>
          <cell r="F288">
            <v>151.06</v>
          </cell>
          <cell r="G288">
            <v>33</v>
          </cell>
          <cell r="H288">
            <v>992</v>
          </cell>
          <cell r="I288">
            <v>4.63</v>
          </cell>
          <cell r="J288">
            <v>6</v>
          </cell>
          <cell r="K288">
            <v>1000</v>
          </cell>
          <cell r="L288">
            <v>0.28000000000000003</v>
          </cell>
          <cell r="M288">
            <v>49</v>
          </cell>
          <cell r="N288">
            <v>8122</v>
          </cell>
          <cell r="O288">
            <v>5.3</v>
          </cell>
        </row>
        <row r="289">
          <cell r="A289" t="str">
            <v>南京曼度UME国际影城</v>
          </cell>
          <cell r="B289">
            <v>288</v>
          </cell>
          <cell r="C289" t="str">
            <v>2011-7</v>
          </cell>
          <cell r="D289" t="str">
            <v>中影星美</v>
          </cell>
          <cell r="E289" t="str">
            <v>南京市</v>
          </cell>
          <cell r="F289">
            <v>150.86000000000001</v>
          </cell>
          <cell r="G289">
            <v>42</v>
          </cell>
          <cell r="H289">
            <v>1398</v>
          </cell>
          <cell r="I289">
            <v>3.62</v>
          </cell>
          <cell r="J289">
            <v>8</v>
          </cell>
          <cell r="K289">
            <v>1200</v>
          </cell>
          <cell r="L289">
            <v>0.17</v>
          </cell>
          <cell r="M289">
            <v>41</v>
          </cell>
          <cell r="N289">
            <v>6083</v>
          </cell>
          <cell r="O289">
            <v>5.6</v>
          </cell>
        </row>
        <row r="290">
          <cell r="A290" t="str">
            <v>环艺天河影城</v>
          </cell>
          <cell r="B290">
            <v>289</v>
          </cell>
          <cell r="C290" t="str">
            <v>2011-7</v>
          </cell>
          <cell r="D290" t="str">
            <v>武汉天河</v>
          </cell>
          <cell r="E290" t="str">
            <v>武汉市</v>
          </cell>
          <cell r="F290">
            <v>150.16999999999999</v>
          </cell>
          <cell r="G290">
            <v>28</v>
          </cell>
          <cell r="H290">
            <v>1457</v>
          </cell>
          <cell r="I290">
            <v>5.34</v>
          </cell>
          <cell r="J290">
            <v>8</v>
          </cell>
          <cell r="K290">
            <v>1273</v>
          </cell>
          <cell r="L290">
            <v>0.23</v>
          </cell>
          <cell r="M290">
            <v>38</v>
          </cell>
          <cell r="N290">
            <v>6055</v>
          </cell>
          <cell r="O290">
            <v>5.9</v>
          </cell>
        </row>
        <row r="291">
          <cell r="A291" t="str">
            <v>广州市桥文化中心</v>
          </cell>
          <cell r="B291">
            <v>290</v>
          </cell>
          <cell r="C291" t="str">
            <v>2011-7</v>
          </cell>
          <cell r="D291" t="str">
            <v>广州金逸珠江</v>
          </cell>
          <cell r="E291" t="str">
            <v>广州市</v>
          </cell>
          <cell r="F291">
            <v>149.78</v>
          </cell>
          <cell r="G291">
            <v>50</v>
          </cell>
          <cell r="H291">
            <v>478</v>
          </cell>
          <cell r="I291">
            <v>3.01</v>
          </cell>
          <cell r="J291">
            <v>3</v>
          </cell>
          <cell r="K291">
            <v>884</v>
          </cell>
          <cell r="L291">
            <v>0.21</v>
          </cell>
          <cell r="M291">
            <v>55</v>
          </cell>
          <cell r="N291">
            <v>16105</v>
          </cell>
          <cell r="O291">
            <v>5.0999999999999996</v>
          </cell>
        </row>
        <row r="292">
          <cell r="A292" t="str">
            <v>烟台新世纪电影城</v>
          </cell>
          <cell r="B292">
            <v>291</v>
          </cell>
          <cell r="C292" t="str">
            <v>2011-7</v>
          </cell>
          <cell r="D292" t="str">
            <v>山东新世纪</v>
          </cell>
          <cell r="E292" t="str">
            <v>烟台市</v>
          </cell>
          <cell r="F292">
            <v>149.53</v>
          </cell>
          <cell r="G292">
            <v>28</v>
          </cell>
          <cell r="H292">
            <v>1585</v>
          </cell>
          <cell r="I292">
            <v>5.32</v>
          </cell>
          <cell r="J292">
            <v>10</v>
          </cell>
          <cell r="K292">
            <v>1300</v>
          </cell>
          <cell r="L292">
            <v>0.26</v>
          </cell>
          <cell r="M292">
            <v>37</v>
          </cell>
          <cell r="N292">
            <v>4823</v>
          </cell>
          <cell r="O292">
            <v>5.0999999999999996</v>
          </cell>
        </row>
        <row r="293">
          <cell r="A293" t="str">
            <v>紫荆影业沙湾电影城</v>
          </cell>
          <cell r="B293">
            <v>292</v>
          </cell>
          <cell r="C293" t="str">
            <v>2011-7</v>
          </cell>
          <cell r="D293" t="str">
            <v>四川太平洋</v>
          </cell>
          <cell r="E293" t="str">
            <v>成都市</v>
          </cell>
          <cell r="F293">
            <v>149.05000000000001</v>
          </cell>
          <cell r="G293">
            <v>33</v>
          </cell>
          <cell r="H293">
            <v>1387</v>
          </cell>
          <cell r="I293">
            <v>4.54</v>
          </cell>
          <cell r="J293">
            <v>8</v>
          </cell>
          <cell r="K293">
            <v>800</v>
          </cell>
          <cell r="L293">
            <v>0.33</v>
          </cell>
          <cell r="M293">
            <v>60</v>
          </cell>
          <cell r="N293">
            <v>6010</v>
          </cell>
          <cell r="O293">
            <v>5.6</v>
          </cell>
        </row>
        <row r="294">
          <cell r="A294" t="str">
            <v>浙江绍兴鲁迅影城</v>
          </cell>
          <cell r="B294">
            <v>293</v>
          </cell>
          <cell r="C294" t="str">
            <v>2011-7</v>
          </cell>
          <cell r="D294" t="str">
            <v>浙江时代</v>
          </cell>
          <cell r="E294" t="str">
            <v>绍兴市</v>
          </cell>
          <cell r="F294">
            <v>149</v>
          </cell>
          <cell r="G294">
            <v>29</v>
          </cell>
          <cell r="H294">
            <v>1621</v>
          </cell>
          <cell r="I294">
            <v>5.15</v>
          </cell>
          <cell r="J294">
            <v>9</v>
          </cell>
          <cell r="K294">
            <v>1118</v>
          </cell>
          <cell r="L294">
            <v>0.26</v>
          </cell>
          <cell r="M294">
            <v>43</v>
          </cell>
          <cell r="N294">
            <v>5340</v>
          </cell>
          <cell r="O294">
            <v>5.8</v>
          </cell>
        </row>
        <row r="295">
          <cell r="A295" t="str">
            <v>上海星美国际影城</v>
          </cell>
          <cell r="B295">
            <v>294</v>
          </cell>
          <cell r="C295" t="str">
            <v>2011-7</v>
          </cell>
          <cell r="D295" t="str">
            <v>中影星美</v>
          </cell>
          <cell r="E295" t="str">
            <v>上海市</v>
          </cell>
          <cell r="F295">
            <v>148.72999999999999</v>
          </cell>
          <cell r="G295">
            <v>36</v>
          </cell>
          <cell r="H295">
            <v>1340</v>
          </cell>
          <cell r="I295">
            <v>4.1500000000000004</v>
          </cell>
          <cell r="J295">
            <v>8</v>
          </cell>
          <cell r="K295">
            <v>1200</v>
          </cell>
          <cell r="L295">
            <v>0.21</v>
          </cell>
          <cell r="M295">
            <v>40</v>
          </cell>
          <cell r="N295">
            <v>5997</v>
          </cell>
          <cell r="O295">
            <v>5.4</v>
          </cell>
        </row>
        <row r="296">
          <cell r="A296" t="str">
            <v>杭州中影国际影城(星光大道店)</v>
          </cell>
          <cell r="B296">
            <v>295</v>
          </cell>
          <cell r="C296" t="str">
            <v>2011-7</v>
          </cell>
          <cell r="D296" t="str">
            <v>中影星美</v>
          </cell>
          <cell r="E296" t="str">
            <v>杭州市</v>
          </cell>
          <cell r="F296">
            <v>148.47</v>
          </cell>
          <cell r="G296">
            <v>40</v>
          </cell>
          <cell r="H296">
            <v>1095</v>
          </cell>
          <cell r="I296">
            <v>3.72</v>
          </cell>
          <cell r="J296">
            <v>6</v>
          </cell>
          <cell r="K296">
            <v>587</v>
          </cell>
          <cell r="L296">
            <v>0.35</v>
          </cell>
          <cell r="M296">
            <v>82</v>
          </cell>
          <cell r="N296">
            <v>7982</v>
          </cell>
          <cell r="O296">
            <v>5.9</v>
          </cell>
        </row>
        <row r="297">
          <cell r="A297" t="str">
            <v>大地数字影院--清远城市广场影院</v>
          </cell>
          <cell r="B297">
            <v>296</v>
          </cell>
          <cell r="C297" t="str">
            <v>2011-7</v>
          </cell>
          <cell r="D297" t="str">
            <v>大地电影院线</v>
          </cell>
          <cell r="E297" t="str">
            <v>清远市</v>
          </cell>
          <cell r="F297">
            <v>148.4</v>
          </cell>
          <cell r="G297">
            <v>37</v>
          </cell>
          <cell r="H297">
            <v>992</v>
          </cell>
          <cell r="I297">
            <v>3.98</v>
          </cell>
          <cell r="J297">
            <v>6</v>
          </cell>
          <cell r="K297">
            <v>900</v>
          </cell>
          <cell r="L297">
            <v>0.27</v>
          </cell>
          <cell r="M297">
            <v>53</v>
          </cell>
          <cell r="N297">
            <v>7978</v>
          </cell>
          <cell r="O297">
            <v>5.3</v>
          </cell>
        </row>
        <row r="298">
          <cell r="A298" t="str">
            <v>北京紫光影城</v>
          </cell>
          <cell r="B298">
            <v>297</v>
          </cell>
          <cell r="C298" t="str">
            <v>2011-7</v>
          </cell>
          <cell r="D298" t="str">
            <v>北京新影联</v>
          </cell>
          <cell r="E298" t="str">
            <v>北京市</v>
          </cell>
          <cell r="F298">
            <v>148.21</v>
          </cell>
          <cell r="G298">
            <v>29</v>
          </cell>
          <cell r="H298">
            <v>1546</v>
          </cell>
          <cell r="I298">
            <v>5.2</v>
          </cell>
          <cell r="J298">
            <v>10</v>
          </cell>
          <cell r="K298">
            <v>1030</v>
          </cell>
          <cell r="L298">
            <v>0.33</v>
          </cell>
          <cell r="M298">
            <v>46</v>
          </cell>
          <cell r="N298">
            <v>4781</v>
          </cell>
          <cell r="O298">
            <v>5</v>
          </cell>
        </row>
        <row r="299">
          <cell r="A299" t="str">
            <v>苏州万达电影城</v>
          </cell>
          <cell r="B299">
            <v>298</v>
          </cell>
          <cell r="C299" t="str">
            <v>2011-7</v>
          </cell>
          <cell r="D299" t="str">
            <v>万达院线</v>
          </cell>
          <cell r="E299" t="str">
            <v>苏州市</v>
          </cell>
          <cell r="F299">
            <v>146.18</v>
          </cell>
          <cell r="G299">
            <v>45</v>
          </cell>
          <cell r="H299">
            <v>1004</v>
          </cell>
          <cell r="I299">
            <v>3.24</v>
          </cell>
          <cell r="J299">
            <v>9</v>
          </cell>
          <cell r="K299">
            <v>1461</v>
          </cell>
          <cell r="L299">
            <v>0.2</v>
          </cell>
          <cell r="M299">
            <v>32</v>
          </cell>
          <cell r="N299">
            <v>5239</v>
          </cell>
          <cell r="O299">
            <v>3.6</v>
          </cell>
        </row>
        <row r="300">
          <cell r="A300" t="str">
            <v>昆明新建设影城</v>
          </cell>
          <cell r="B300">
            <v>299</v>
          </cell>
          <cell r="C300" t="str">
            <v>2011-7</v>
          </cell>
          <cell r="D300" t="str">
            <v>中影星美</v>
          </cell>
          <cell r="E300" t="str">
            <v>昆明市</v>
          </cell>
          <cell r="F300">
            <v>145.94</v>
          </cell>
          <cell r="G300">
            <v>36</v>
          </cell>
          <cell r="H300">
            <v>1149</v>
          </cell>
          <cell r="I300">
            <v>4.03</v>
          </cell>
          <cell r="J300">
            <v>8</v>
          </cell>
          <cell r="K300">
            <v>701</v>
          </cell>
          <cell r="L300">
            <v>0.4</v>
          </cell>
          <cell r="M300">
            <v>67</v>
          </cell>
          <cell r="N300">
            <v>5885</v>
          </cell>
          <cell r="O300">
            <v>4.5999999999999996</v>
          </cell>
        </row>
        <row r="301">
          <cell r="A301" t="str">
            <v>天津左岸国际影城</v>
          </cell>
          <cell r="B301">
            <v>300</v>
          </cell>
          <cell r="C301" t="str">
            <v>2011-7</v>
          </cell>
          <cell r="D301" t="str">
            <v>上海联和院线</v>
          </cell>
          <cell r="E301" t="str">
            <v>天津市</v>
          </cell>
          <cell r="F301">
            <v>145.91</v>
          </cell>
          <cell r="G301">
            <v>23</v>
          </cell>
          <cell r="H301">
            <v>1102</v>
          </cell>
          <cell r="I301">
            <v>6.27</v>
          </cell>
          <cell r="J301">
            <v>7</v>
          </cell>
          <cell r="K301">
            <v>1700</v>
          </cell>
          <cell r="L301">
            <v>0.23</v>
          </cell>
          <cell r="M301">
            <v>28</v>
          </cell>
          <cell r="N301">
            <v>6724</v>
          </cell>
          <cell r="O301">
            <v>5.0999999999999996</v>
          </cell>
        </row>
        <row r="302">
          <cell r="A302" t="str">
            <v>海上国际影城(百联南桥店)</v>
          </cell>
          <cell r="B302">
            <v>301</v>
          </cell>
          <cell r="C302" t="str">
            <v>2011-7</v>
          </cell>
          <cell r="D302" t="str">
            <v>上海联和院线</v>
          </cell>
          <cell r="E302" t="str">
            <v>上海市</v>
          </cell>
          <cell r="F302">
            <v>145.29</v>
          </cell>
          <cell r="G302">
            <v>35</v>
          </cell>
          <cell r="H302">
            <v>874</v>
          </cell>
          <cell r="I302">
            <v>4.17</v>
          </cell>
          <cell r="J302">
            <v>5</v>
          </cell>
          <cell r="K302">
            <v>1026</v>
          </cell>
          <cell r="L302">
            <v>0.23</v>
          </cell>
          <cell r="M302">
            <v>46</v>
          </cell>
          <cell r="N302">
            <v>9374</v>
          </cell>
          <cell r="O302">
            <v>5.6</v>
          </cell>
        </row>
        <row r="303">
          <cell r="A303" t="str">
            <v>新疆人民剧场</v>
          </cell>
          <cell r="B303">
            <v>302</v>
          </cell>
          <cell r="C303" t="str">
            <v>2011-7</v>
          </cell>
          <cell r="D303" t="str">
            <v>新疆公司</v>
          </cell>
          <cell r="E303" t="str">
            <v>乌鲁木齐市</v>
          </cell>
          <cell r="F303">
            <v>145.11000000000001</v>
          </cell>
          <cell r="G303">
            <v>23</v>
          </cell>
          <cell r="H303">
            <v>2367</v>
          </cell>
          <cell r="I303">
            <v>6.33</v>
          </cell>
          <cell r="J303">
            <v>13</v>
          </cell>
          <cell r="K303">
            <v>1800</v>
          </cell>
          <cell r="L303">
            <v>0.19</v>
          </cell>
          <cell r="M303">
            <v>26</v>
          </cell>
          <cell r="N303">
            <v>3601</v>
          </cell>
          <cell r="O303">
            <v>5.9</v>
          </cell>
        </row>
        <row r="304">
          <cell r="A304" t="str">
            <v>龙岩登高电影院</v>
          </cell>
          <cell r="B304">
            <v>303</v>
          </cell>
          <cell r="C304" t="str">
            <v>2011-7</v>
          </cell>
          <cell r="D304" t="str">
            <v>中影南方新干线</v>
          </cell>
          <cell r="E304" t="str">
            <v>龙岩市</v>
          </cell>
          <cell r="F304">
            <v>145.05000000000001</v>
          </cell>
          <cell r="G304">
            <v>39</v>
          </cell>
          <cell r="H304">
            <v>221</v>
          </cell>
          <cell r="I304">
            <v>3.68</v>
          </cell>
          <cell r="J304">
            <v>2</v>
          </cell>
          <cell r="K304">
            <v>886</v>
          </cell>
          <cell r="L304">
            <v>0.38</v>
          </cell>
          <cell r="M304">
            <v>53</v>
          </cell>
          <cell r="N304">
            <v>23395</v>
          </cell>
          <cell r="O304">
            <v>3.6</v>
          </cell>
        </row>
        <row r="305">
          <cell r="A305" t="str">
            <v>绍兴万达电影城(柯桥店)</v>
          </cell>
          <cell r="B305">
            <v>304</v>
          </cell>
          <cell r="C305" t="str">
            <v>2011-7</v>
          </cell>
          <cell r="D305" t="str">
            <v>万达院线</v>
          </cell>
          <cell r="E305" t="str">
            <v>绍兴市</v>
          </cell>
          <cell r="F305">
            <v>143.66999999999999</v>
          </cell>
          <cell r="G305">
            <v>37</v>
          </cell>
          <cell r="H305">
            <v>1277</v>
          </cell>
          <cell r="I305">
            <v>3.92</v>
          </cell>
          <cell r="J305">
            <v>9</v>
          </cell>
          <cell r="K305">
            <v>1560</v>
          </cell>
          <cell r="L305">
            <v>0.18</v>
          </cell>
          <cell r="M305">
            <v>30</v>
          </cell>
          <cell r="N305">
            <v>5150</v>
          </cell>
          <cell r="O305">
            <v>4.5999999999999996</v>
          </cell>
        </row>
        <row r="306">
          <cell r="A306" t="str">
            <v>遵义盛凰影城</v>
          </cell>
          <cell r="B306">
            <v>305</v>
          </cell>
          <cell r="C306" t="str">
            <v>2011-7</v>
          </cell>
          <cell r="D306" t="str">
            <v>中影星美</v>
          </cell>
          <cell r="E306" t="str">
            <v>遵义市</v>
          </cell>
          <cell r="F306">
            <v>143.53</v>
          </cell>
          <cell r="G306">
            <v>40</v>
          </cell>
          <cell r="H306">
            <v>1295</v>
          </cell>
          <cell r="I306">
            <v>3.58</v>
          </cell>
          <cell r="J306">
            <v>7</v>
          </cell>
          <cell r="K306">
            <v>703</v>
          </cell>
          <cell r="L306">
            <v>0.28000000000000003</v>
          </cell>
          <cell r="M306">
            <v>66</v>
          </cell>
          <cell r="N306">
            <v>6614</v>
          </cell>
          <cell r="O306">
            <v>6</v>
          </cell>
        </row>
        <row r="307">
          <cell r="A307" t="str">
            <v>天津鸿泰影城</v>
          </cell>
          <cell r="B307">
            <v>306</v>
          </cell>
          <cell r="C307" t="str">
            <v>2011-7</v>
          </cell>
          <cell r="D307" t="str">
            <v>北京新影联</v>
          </cell>
          <cell r="E307" t="str">
            <v>天津市</v>
          </cell>
          <cell r="F307">
            <v>143.47</v>
          </cell>
          <cell r="G307">
            <v>35</v>
          </cell>
          <cell r="H307">
            <v>1465</v>
          </cell>
          <cell r="I307">
            <v>4.09</v>
          </cell>
          <cell r="J307">
            <v>8</v>
          </cell>
          <cell r="K307">
            <v>917</v>
          </cell>
          <cell r="L307">
            <v>0.24</v>
          </cell>
          <cell r="M307">
            <v>50</v>
          </cell>
          <cell r="N307">
            <v>5785</v>
          </cell>
          <cell r="O307">
            <v>5.9</v>
          </cell>
        </row>
        <row r="308">
          <cell r="A308" t="str">
            <v>鞍山中影国际影城(新玛特店)</v>
          </cell>
          <cell r="B308">
            <v>307</v>
          </cell>
          <cell r="C308" t="str">
            <v>2011-7</v>
          </cell>
          <cell r="D308" t="str">
            <v>辽宁北方</v>
          </cell>
          <cell r="E308" t="str">
            <v>鞍山市</v>
          </cell>
          <cell r="F308">
            <v>143.33000000000001</v>
          </cell>
          <cell r="G308">
            <v>25</v>
          </cell>
          <cell r="H308">
            <v>1200</v>
          </cell>
          <cell r="I308">
            <v>5.66</v>
          </cell>
          <cell r="J308">
            <v>8</v>
          </cell>
          <cell r="K308">
            <v>1100</v>
          </cell>
          <cell r="L308">
            <v>0.34</v>
          </cell>
          <cell r="M308">
            <v>42</v>
          </cell>
          <cell r="N308">
            <v>5779</v>
          </cell>
          <cell r="O308">
            <v>4.8</v>
          </cell>
        </row>
        <row r="309">
          <cell r="A309" t="str">
            <v>阳江市金逸国际影城</v>
          </cell>
          <cell r="B309">
            <v>308</v>
          </cell>
          <cell r="C309" t="str">
            <v>2011-7</v>
          </cell>
          <cell r="D309" t="str">
            <v>广州金逸珠江</v>
          </cell>
          <cell r="E309" t="str">
            <v>阳江市</v>
          </cell>
          <cell r="F309">
            <v>142.87</v>
          </cell>
          <cell r="G309">
            <v>39</v>
          </cell>
          <cell r="H309">
            <v>805</v>
          </cell>
          <cell r="I309">
            <v>3.67</v>
          </cell>
          <cell r="J309">
            <v>4</v>
          </cell>
          <cell r="K309">
            <v>1000</v>
          </cell>
          <cell r="L309">
            <v>0.18</v>
          </cell>
          <cell r="M309">
            <v>46</v>
          </cell>
          <cell r="N309">
            <v>11522</v>
          </cell>
          <cell r="O309">
            <v>6.5</v>
          </cell>
        </row>
        <row r="310">
          <cell r="A310" t="str">
            <v>上海七宝大光明影城</v>
          </cell>
          <cell r="B310">
            <v>309</v>
          </cell>
          <cell r="C310" t="str">
            <v>2011-7</v>
          </cell>
          <cell r="D310" t="str">
            <v>上海大光明</v>
          </cell>
          <cell r="E310" t="str">
            <v>上海市</v>
          </cell>
          <cell r="F310">
            <v>142.47</v>
          </cell>
          <cell r="G310">
            <v>51</v>
          </cell>
          <cell r="H310">
            <v>752</v>
          </cell>
          <cell r="I310">
            <v>2.81</v>
          </cell>
          <cell r="J310">
            <v>4</v>
          </cell>
          <cell r="K310">
            <v>562</v>
          </cell>
          <cell r="L310">
            <v>0.27</v>
          </cell>
          <cell r="M310">
            <v>82</v>
          </cell>
          <cell r="N310">
            <v>11490</v>
          </cell>
          <cell r="O310">
            <v>6.1</v>
          </cell>
        </row>
        <row r="311">
          <cell r="A311" t="str">
            <v>青岛百老汇影城</v>
          </cell>
          <cell r="B311">
            <v>310</v>
          </cell>
          <cell r="C311" t="str">
            <v>2011-7</v>
          </cell>
          <cell r="D311" t="str">
            <v>中影星美</v>
          </cell>
          <cell r="E311" t="str">
            <v>青岛市</v>
          </cell>
          <cell r="F311">
            <v>142.47</v>
          </cell>
          <cell r="G311">
            <v>36</v>
          </cell>
          <cell r="H311">
            <v>1098</v>
          </cell>
          <cell r="I311">
            <v>3.98</v>
          </cell>
          <cell r="J311">
            <v>6</v>
          </cell>
          <cell r="K311">
            <v>1017</v>
          </cell>
          <cell r="L311">
            <v>0.21</v>
          </cell>
          <cell r="M311">
            <v>45</v>
          </cell>
          <cell r="N311">
            <v>7660</v>
          </cell>
          <cell r="O311">
            <v>5.9</v>
          </cell>
        </row>
        <row r="312">
          <cell r="A312" t="str">
            <v>北京星美国际影城(世界城店)</v>
          </cell>
          <cell r="B312">
            <v>311</v>
          </cell>
          <cell r="C312" t="str">
            <v>2011-7</v>
          </cell>
          <cell r="D312" t="str">
            <v>中影星美</v>
          </cell>
          <cell r="E312" t="str">
            <v>北京市</v>
          </cell>
          <cell r="F312">
            <v>142.35</v>
          </cell>
          <cell r="G312">
            <v>42</v>
          </cell>
          <cell r="H312">
            <v>1860</v>
          </cell>
          <cell r="I312">
            <v>3.42</v>
          </cell>
          <cell r="J312">
            <v>12</v>
          </cell>
          <cell r="K312">
            <v>834</v>
          </cell>
          <cell r="L312">
            <v>0.26</v>
          </cell>
          <cell r="M312">
            <v>55</v>
          </cell>
          <cell r="N312">
            <v>3827</v>
          </cell>
          <cell r="O312">
            <v>5</v>
          </cell>
        </row>
        <row r="313">
          <cell r="A313" t="str">
            <v>深圳太平洋电影城(京基百纳店)</v>
          </cell>
          <cell r="B313">
            <v>312</v>
          </cell>
          <cell r="C313" t="str">
            <v>2011-7</v>
          </cell>
          <cell r="D313" t="str">
            <v>四川太平洋</v>
          </cell>
          <cell r="E313" t="str">
            <v>深圳市</v>
          </cell>
          <cell r="F313">
            <v>142.29</v>
          </cell>
          <cell r="G313">
            <v>42</v>
          </cell>
          <cell r="H313">
            <v>800</v>
          </cell>
          <cell r="I313">
            <v>3.4</v>
          </cell>
          <cell r="J313">
            <v>5</v>
          </cell>
          <cell r="K313">
            <v>677</v>
          </cell>
          <cell r="L313">
            <v>0.31</v>
          </cell>
          <cell r="M313">
            <v>68</v>
          </cell>
          <cell r="N313">
            <v>9180</v>
          </cell>
          <cell r="O313">
            <v>5.2</v>
          </cell>
        </row>
        <row r="314">
          <cell r="A314" t="str">
            <v>宜昌万达电影城</v>
          </cell>
          <cell r="B314">
            <v>313</v>
          </cell>
          <cell r="C314" t="str">
            <v>2011-7</v>
          </cell>
          <cell r="D314" t="str">
            <v>万达院线</v>
          </cell>
          <cell r="E314" t="str">
            <v>宜昌市</v>
          </cell>
          <cell r="F314">
            <v>141.85</v>
          </cell>
          <cell r="G314">
            <v>39</v>
          </cell>
          <cell r="H314">
            <v>762</v>
          </cell>
          <cell r="I314">
            <v>3.6</v>
          </cell>
          <cell r="J314">
            <v>10</v>
          </cell>
          <cell r="K314">
            <v>1309</v>
          </cell>
          <cell r="L314">
            <v>0.36</v>
          </cell>
          <cell r="M314">
            <v>35</v>
          </cell>
          <cell r="N314">
            <v>4576</v>
          </cell>
          <cell r="O314">
            <v>2.5</v>
          </cell>
        </row>
        <row r="315">
          <cell r="A315" t="str">
            <v>福建泉州东湖影院</v>
          </cell>
          <cell r="B315">
            <v>314</v>
          </cell>
          <cell r="C315" t="str">
            <v>2011-7</v>
          </cell>
          <cell r="D315" t="str">
            <v>福建中兴</v>
          </cell>
          <cell r="E315" t="str">
            <v>泉州市</v>
          </cell>
          <cell r="F315">
            <v>141.32</v>
          </cell>
          <cell r="G315">
            <v>42</v>
          </cell>
          <cell r="H315">
            <v>876</v>
          </cell>
          <cell r="I315">
            <v>3.35</v>
          </cell>
          <cell r="J315">
            <v>6</v>
          </cell>
          <cell r="K315">
            <v>1057</v>
          </cell>
          <cell r="L315">
            <v>0.22</v>
          </cell>
          <cell r="M315">
            <v>43</v>
          </cell>
          <cell r="N315">
            <v>7598</v>
          </cell>
          <cell r="O315">
            <v>4.7</v>
          </cell>
        </row>
        <row r="316">
          <cell r="A316" t="str">
            <v>上海青浦永乐国际影城</v>
          </cell>
          <cell r="B316">
            <v>315</v>
          </cell>
          <cell r="C316" t="str">
            <v>2011-7</v>
          </cell>
          <cell r="D316" t="str">
            <v>上海联和院线</v>
          </cell>
          <cell r="E316" t="str">
            <v>上海市</v>
          </cell>
          <cell r="F316">
            <v>141.27000000000001</v>
          </cell>
          <cell r="G316">
            <v>48</v>
          </cell>
          <cell r="H316">
            <v>992</v>
          </cell>
          <cell r="I316">
            <v>2.95</v>
          </cell>
          <cell r="J316">
            <v>7</v>
          </cell>
          <cell r="K316">
            <v>800</v>
          </cell>
          <cell r="L316">
            <v>0.26</v>
          </cell>
          <cell r="M316">
            <v>57</v>
          </cell>
          <cell r="N316">
            <v>6510</v>
          </cell>
          <cell r="O316">
            <v>4.5999999999999996</v>
          </cell>
        </row>
        <row r="317">
          <cell r="A317" t="str">
            <v>成都UME国际影城(龙湖天街三千集店)</v>
          </cell>
          <cell r="B317">
            <v>316</v>
          </cell>
          <cell r="C317" t="str">
            <v>2011-7</v>
          </cell>
          <cell r="D317" t="str">
            <v>中影南方新干线</v>
          </cell>
          <cell r="E317" t="str">
            <v>成都市</v>
          </cell>
          <cell r="F317">
            <v>140.30000000000001</v>
          </cell>
          <cell r="G317">
            <v>34</v>
          </cell>
          <cell r="H317">
            <v>1900</v>
          </cell>
          <cell r="I317">
            <v>4.1500000000000004</v>
          </cell>
          <cell r="J317">
            <v>14</v>
          </cell>
          <cell r="K317">
            <v>1602</v>
          </cell>
          <cell r="L317">
            <v>0.19</v>
          </cell>
          <cell r="M317">
            <v>28</v>
          </cell>
          <cell r="N317">
            <v>3233</v>
          </cell>
          <cell r="O317">
            <v>4.4000000000000004</v>
          </cell>
        </row>
        <row r="318">
          <cell r="A318" t="str">
            <v>海南三亚明珠影城</v>
          </cell>
          <cell r="B318">
            <v>317</v>
          </cell>
          <cell r="C318" t="str">
            <v>2011-7</v>
          </cell>
          <cell r="D318" t="str">
            <v>中影星美</v>
          </cell>
          <cell r="E318" t="str">
            <v>三亚市</v>
          </cell>
          <cell r="F318">
            <v>139.43</v>
          </cell>
          <cell r="G318">
            <v>38</v>
          </cell>
          <cell r="H318">
            <v>439</v>
          </cell>
          <cell r="I318">
            <v>3.63</v>
          </cell>
          <cell r="J318">
            <v>4</v>
          </cell>
          <cell r="K318">
            <v>742</v>
          </cell>
          <cell r="L318">
            <v>0.45</v>
          </cell>
          <cell r="M318">
            <v>61</v>
          </cell>
          <cell r="N318">
            <v>11244</v>
          </cell>
          <cell r="O318">
            <v>3.5</v>
          </cell>
        </row>
        <row r="319">
          <cell r="A319" t="str">
            <v>晋城嘉域国际影城</v>
          </cell>
          <cell r="B319">
            <v>318</v>
          </cell>
          <cell r="C319" t="str">
            <v>2011-7</v>
          </cell>
          <cell r="D319" t="str">
            <v>中影数字院线</v>
          </cell>
          <cell r="E319" t="str">
            <v>晋城市</v>
          </cell>
          <cell r="F319">
            <v>138.96</v>
          </cell>
          <cell r="G319">
            <v>42</v>
          </cell>
          <cell r="H319">
            <v>877</v>
          </cell>
          <cell r="I319">
            <v>3.28</v>
          </cell>
          <cell r="J319">
            <v>3</v>
          </cell>
          <cell r="K319">
            <v>684</v>
          </cell>
          <cell r="L319">
            <v>0.16</v>
          </cell>
          <cell r="M319">
            <v>66</v>
          </cell>
          <cell r="N319">
            <v>14942</v>
          </cell>
          <cell r="O319">
            <v>9.4</v>
          </cell>
        </row>
        <row r="320">
          <cell r="A320" t="str">
            <v>湘潭横店影视电影城</v>
          </cell>
          <cell r="B320">
            <v>319</v>
          </cell>
          <cell r="C320" t="str">
            <v>2011-7</v>
          </cell>
          <cell r="D320" t="str">
            <v>浙江横店</v>
          </cell>
          <cell r="E320" t="str">
            <v>湘潭市</v>
          </cell>
          <cell r="F320">
            <v>137.94</v>
          </cell>
          <cell r="G320">
            <v>34</v>
          </cell>
          <cell r="H320">
            <v>1200</v>
          </cell>
          <cell r="I320">
            <v>4.09</v>
          </cell>
          <cell r="J320">
            <v>8</v>
          </cell>
          <cell r="K320">
            <v>1207</v>
          </cell>
          <cell r="L320">
            <v>0.23</v>
          </cell>
          <cell r="M320">
            <v>37</v>
          </cell>
          <cell r="N320">
            <v>5562</v>
          </cell>
          <cell r="O320">
            <v>4.8</v>
          </cell>
        </row>
        <row r="321">
          <cell r="A321" t="str">
            <v>南京绿地卢米埃国际影城</v>
          </cell>
          <cell r="B321">
            <v>320</v>
          </cell>
          <cell r="C321" t="str">
            <v>2011-7</v>
          </cell>
          <cell r="D321" t="str">
            <v>浙江星光</v>
          </cell>
          <cell r="E321" t="str">
            <v>南京市</v>
          </cell>
          <cell r="F321">
            <v>137.66999999999999</v>
          </cell>
          <cell r="G321">
            <v>42</v>
          </cell>
          <cell r="H321">
            <v>1018</v>
          </cell>
          <cell r="I321">
            <v>3.31</v>
          </cell>
          <cell r="J321">
            <v>7</v>
          </cell>
          <cell r="K321">
            <v>825</v>
          </cell>
          <cell r="L321">
            <v>0.28000000000000003</v>
          </cell>
          <cell r="M321">
            <v>54</v>
          </cell>
          <cell r="N321">
            <v>6344</v>
          </cell>
          <cell r="O321">
            <v>4.7</v>
          </cell>
        </row>
        <row r="322">
          <cell r="A322" t="str">
            <v>武汉洪山天河国际影城</v>
          </cell>
          <cell r="B322">
            <v>321</v>
          </cell>
          <cell r="C322" t="str">
            <v>2011-7</v>
          </cell>
          <cell r="D322" t="str">
            <v>武汉天河</v>
          </cell>
          <cell r="E322" t="str">
            <v>武汉市</v>
          </cell>
          <cell r="F322">
            <v>137.65</v>
          </cell>
          <cell r="G322">
            <v>30</v>
          </cell>
          <cell r="H322">
            <v>1363</v>
          </cell>
          <cell r="I322">
            <v>4.66</v>
          </cell>
          <cell r="J322">
            <v>7</v>
          </cell>
          <cell r="K322">
            <v>1204</v>
          </cell>
          <cell r="L322">
            <v>0.2</v>
          </cell>
          <cell r="M322">
            <v>37</v>
          </cell>
          <cell r="N322">
            <v>6343</v>
          </cell>
          <cell r="O322">
            <v>6.3</v>
          </cell>
        </row>
        <row r="323">
          <cell r="A323" t="str">
            <v>汉中万达电影城</v>
          </cell>
          <cell r="B323">
            <v>322</v>
          </cell>
          <cell r="C323" t="str">
            <v>2011-7</v>
          </cell>
          <cell r="D323" t="str">
            <v>万达院线</v>
          </cell>
          <cell r="E323" t="str">
            <v>汉中市</v>
          </cell>
          <cell r="F323">
            <v>137.05000000000001</v>
          </cell>
          <cell r="G323">
            <v>37</v>
          </cell>
          <cell r="H323">
            <v>1105</v>
          </cell>
          <cell r="I323">
            <v>3.7</v>
          </cell>
          <cell r="J323">
            <v>7</v>
          </cell>
          <cell r="K323">
            <v>1519</v>
          </cell>
          <cell r="L323">
            <v>0.15</v>
          </cell>
          <cell r="M323">
            <v>29</v>
          </cell>
          <cell r="N323">
            <v>6316</v>
          </cell>
          <cell r="O323">
            <v>5.0999999999999996</v>
          </cell>
        </row>
        <row r="324">
          <cell r="A324" t="str">
            <v>杭州华元电影大世界</v>
          </cell>
          <cell r="B324">
            <v>323</v>
          </cell>
          <cell r="C324" t="str">
            <v>2011-7</v>
          </cell>
          <cell r="D324" t="str">
            <v>浙江时代</v>
          </cell>
          <cell r="E324" t="str">
            <v>杭州市</v>
          </cell>
          <cell r="F324">
            <v>137</v>
          </cell>
          <cell r="G324">
            <v>32</v>
          </cell>
          <cell r="H324">
            <v>1380</v>
          </cell>
          <cell r="I324">
            <v>4.2300000000000004</v>
          </cell>
          <cell r="J324">
            <v>6</v>
          </cell>
          <cell r="K324">
            <v>811</v>
          </cell>
          <cell r="L324">
            <v>0.23</v>
          </cell>
          <cell r="M324">
            <v>54</v>
          </cell>
          <cell r="N324">
            <v>7366</v>
          </cell>
          <cell r="O324">
            <v>7.4</v>
          </cell>
        </row>
        <row r="325">
          <cell r="A325" t="str">
            <v>浙江台州温岭影视城</v>
          </cell>
          <cell r="B325">
            <v>324</v>
          </cell>
          <cell r="C325" t="str">
            <v>2011-7</v>
          </cell>
          <cell r="D325" t="str">
            <v>浙江时代</v>
          </cell>
          <cell r="E325" t="str">
            <v>台州市</v>
          </cell>
          <cell r="F325">
            <v>136.78</v>
          </cell>
          <cell r="G325">
            <v>39</v>
          </cell>
          <cell r="H325">
            <v>829</v>
          </cell>
          <cell r="I325">
            <v>3.49</v>
          </cell>
          <cell r="J325">
            <v>6</v>
          </cell>
          <cell r="K325">
            <v>1414</v>
          </cell>
          <cell r="L325">
            <v>0.18</v>
          </cell>
          <cell r="M325">
            <v>31</v>
          </cell>
          <cell r="N325">
            <v>7354</v>
          </cell>
          <cell r="O325">
            <v>4.5</v>
          </cell>
        </row>
        <row r="326">
          <cell r="A326" t="str">
            <v>锦州中影电影城</v>
          </cell>
          <cell r="B326">
            <v>325</v>
          </cell>
          <cell r="C326" t="str">
            <v>2011-7</v>
          </cell>
          <cell r="D326" t="str">
            <v>辽宁北方</v>
          </cell>
          <cell r="E326" t="str">
            <v>锦州市</v>
          </cell>
          <cell r="F326">
            <v>136.33000000000001</v>
          </cell>
          <cell r="G326">
            <v>34</v>
          </cell>
          <cell r="H326">
            <v>1153</v>
          </cell>
          <cell r="I326">
            <v>3.98</v>
          </cell>
          <cell r="J326">
            <v>7</v>
          </cell>
          <cell r="K326">
            <v>800</v>
          </cell>
          <cell r="L326">
            <v>0.3</v>
          </cell>
          <cell r="M326">
            <v>55</v>
          </cell>
          <cell r="N326">
            <v>6282</v>
          </cell>
          <cell r="O326">
            <v>5.3</v>
          </cell>
        </row>
        <row r="327">
          <cell r="A327" t="str">
            <v>贵阳横店影视电影城</v>
          </cell>
          <cell r="B327">
            <v>326</v>
          </cell>
          <cell r="C327" t="str">
            <v>2011-7</v>
          </cell>
          <cell r="D327" t="str">
            <v>浙江横店</v>
          </cell>
          <cell r="E327" t="str">
            <v>贵阳市</v>
          </cell>
          <cell r="F327">
            <v>135.94</v>
          </cell>
          <cell r="G327">
            <v>37</v>
          </cell>
          <cell r="H327">
            <v>1095</v>
          </cell>
          <cell r="I327">
            <v>3.65</v>
          </cell>
          <cell r="J327">
            <v>7</v>
          </cell>
          <cell r="K327">
            <v>1153</v>
          </cell>
          <cell r="L327">
            <v>0.2</v>
          </cell>
          <cell r="M327">
            <v>38</v>
          </cell>
          <cell r="N327">
            <v>6265</v>
          </cell>
          <cell r="O327">
            <v>5</v>
          </cell>
        </row>
        <row r="328">
          <cell r="A328" t="str">
            <v>17.5上海中环影城</v>
          </cell>
          <cell r="B328">
            <v>327</v>
          </cell>
          <cell r="C328" t="str">
            <v>2011-7</v>
          </cell>
          <cell r="D328" t="str">
            <v>时代华夏今典</v>
          </cell>
          <cell r="E328" t="str">
            <v>上海市</v>
          </cell>
          <cell r="F328">
            <v>135.71</v>
          </cell>
          <cell r="G328">
            <v>40</v>
          </cell>
          <cell r="H328">
            <v>689</v>
          </cell>
          <cell r="I328">
            <v>3.42</v>
          </cell>
          <cell r="J328">
            <v>4</v>
          </cell>
          <cell r="K328">
            <v>1019</v>
          </cell>
          <cell r="L328">
            <v>0.19</v>
          </cell>
          <cell r="M328">
            <v>43</v>
          </cell>
          <cell r="N328">
            <v>10945</v>
          </cell>
          <cell r="O328">
            <v>5.6</v>
          </cell>
        </row>
        <row r="329">
          <cell r="A329" t="str">
            <v>太仓世纪南洋影城</v>
          </cell>
          <cell r="B329">
            <v>328</v>
          </cell>
          <cell r="C329" t="str">
            <v>2011-7</v>
          </cell>
          <cell r="D329" t="str">
            <v>世纪环球</v>
          </cell>
          <cell r="E329" t="str">
            <v>苏州市</v>
          </cell>
          <cell r="F329">
            <v>135.63</v>
          </cell>
          <cell r="G329">
            <v>33</v>
          </cell>
          <cell r="H329">
            <v>1034</v>
          </cell>
          <cell r="I329">
            <v>4.1100000000000003</v>
          </cell>
          <cell r="J329">
            <v>4</v>
          </cell>
          <cell r="K329">
            <v>831</v>
          </cell>
          <cell r="L329">
            <v>0.19</v>
          </cell>
          <cell r="M329">
            <v>53</v>
          </cell>
          <cell r="N329">
            <v>10938</v>
          </cell>
          <cell r="O329">
            <v>8.3000000000000007</v>
          </cell>
        </row>
        <row r="330">
          <cell r="A330" t="str">
            <v>上海博纳银兴国际影城</v>
          </cell>
          <cell r="B330">
            <v>329</v>
          </cell>
          <cell r="C330" t="str">
            <v>2011-7</v>
          </cell>
          <cell r="D330" t="str">
            <v>湖北银兴</v>
          </cell>
          <cell r="E330" t="str">
            <v>上海市</v>
          </cell>
          <cell r="F330">
            <v>135.49</v>
          </cell>
          <cell r="G330">
            <v>38</v>
          </cell>
          <cell r="H330">
            <v>930</v>
          </cell>
          <cell r="I330">
            <v>3.58</v>
          </cell>
          <cell r="J330">
            <v>5</v>
          </cell>
          <cell r="K330">
            <v>780</v>
          </cell>
          <cell r="L330">
            <v>0.25</v>
          </cell>
          <cell r="M330">
            <v>56</v>
          </cell>
          <cell r="N330">
            <v>8742</v>
          </cell>
          <cell r="O330">
            <v>6</v>
          </cell>
        </row>
        <row r="331">
          <cell r="A331" t="str">
            <v>北京首都时代影院</v>
          </cell>
          <cell r="B331">
            <v>330</v>
          </cell>
          <cell r="C331" t="str">
            <v>2011-7</v>
          </cell>
          <cell r="D331" t="str">
            <v>北京新影联</v>
          </cell>
          <cell r="E331" t="str">
            <v>北京市</v>
          </cell>
          <cell r="F331">
            <v>134.33000000000001</v>
          </cell>
          <cell r="G331">
            <v>41</v>
          </cell>
          <cell r="H331">
            <v>694</v>
          </cell>
          <cell r="I331">
            <v>3.28</v>
          </cell>
          <cell r="J331">
            <v>4</v>
          </cell>
          <cell r="K331">
            <v>868</v>
          </cell>
          <cell r="L331">
            <v>0.22</v>
          </cell>
          <cell r="M331">
            <v>50</v>
          </cell>
          <cell r="N331">
            <v>10833</v>
          </cell>
          <cell r="O331">
            <v>5.6</v>
          </cell>
        </row>
        <row r="332">
          <cell r="A332" t="str">
            <v>绍兴柯桥蓝天国际影城</v>
          </cell>
          <cell r="B332">
            <v>331</v>
          </cell>
          <cell r="C332" t="str">
            <v>2011-7</v>
          </cell>
          <cell r="D332" t="str">
            <v>浙江时代</v>
          </cell>
          <cell r="E332" t="str">
            <v>绍兴市</v>
          </cell>
          <cell r="F332">
            <v>134.08000000000001</v>
          </cell>
          <cell r="G332">
            <v>34</v>
          </cell>
          <cell r="H332">
            <v>1224</v>
          </cell>
          <cell r="I332">
            <v>3.99</v>
          </cell>
          <cell r="J332">
            <v>8</v>
          </cell>
          <cell r="K332">
            <v>1100</v>
          </cell>
          <cell r="L332">
            <v>0.24</v>
          </cell>
          <cell r="M332">
            <v>39</v>
          </cell>
          <cell r="N332">
            <v>5406</v>
          </cell>
          <cell r="O332">
            <v>4.9000000000000004</v>
          </cell>
        </row>
        <row r="333">
          <cell r="A333" t="str">
            <v>大连奥纳影城(华南店)</v>
          </cell>
          <cell r="B333">
            <v>332</v>
          </cell>
          <cell r="C333" t="str">
            <v>2011-7</v>
          </cell>
          <cell r="D333" t="str">
            <v>北京新影联</v>
          </cell>
          <cell r="E333" t="str">
            <v>大连市</v>
          </cell>
          <cell r="F333">
            <v>133.87</v>
          </cell>
          <cell r="G333">
            <v>28</v>
          </cell>
          <cell r="H333">
            <v>919</v>
          </cell>
          <cell r="I333">
            <v>4.7699999999999996</v>
          </cell>
          <cell r="J333">
            <v>6</v>
          </cell>
          <cell r="K333">
            <v>1300</v>
          </cell>
          <cell r="L333">
            <v>0.24</v>
          </cell>
          <cell r="M333">
            <v>33</v>
          </cell>
          <cell r="N333">
            <v>7197</v>
          </cell>
          <cell r="O333">
            <v>4.9000000000000004</v>
          </cell>
        </row>
        <row r="334">
          <cell r="A334" t="str">
            <v>重庆华谊影城(百联店)</v>
          </cell>
          <cell r="B334">
            <v>333</v>
          </cell>
          <cell r="C334" t="str">
            <v>2011-7</v>
          </cell>
          <cell r="D334" t="str">
            <v>中影数字院线</v>
          </cell>
          <cell r="E334" t="str">
            <v>重庆市</v>
          </cell>
          <cell r="F334">
            <v>133.74</v>
          </cell>
          <cell r="G334">
            <v>30</v>
          </cell>
          <cell r="H334">
            <v>1333</v>
          </cell>
          <cell r="I334">
            <v>4.5</v>
          </cell>
          <cell r="J334">
            <v>8</v>
          </cell>
          <cell r="K334">
            <v>1500</v>
          </cell>
          <cell r="L334">
            <v>0.18</v>
          </cell>
          <cell r="M334">
            <v>29</v>
          </cell>
          <cell r="N334">
            <v>5393</v>
          </cell>
          <cell r="O334">
            <v>5.4</v>
          </cell>
        </row>
        <row r="335">
          <cell r="A335" t="str">
            <v>珠海中影火星湖影城</v>
          </cell>
          <cell r="B335">
            <v>334</v>
          </cell>
          <cell r="C335" t="str">
            <v>2011-7</v>
          </cell>
          <cell r="D335" t="str">
            <v>中影南方新干线</v>
          </cell>
          <cell r="E335" t="str">
            <v>珠海市</v>
          </cell>
          <cell r="F335">
            <v>133.66</v>
          </cell>
          <cell r="G335">
            <v>29</v>
          </cell>
          <cell r="H335">
            <v>1226</v>
          </cell>
          <cell r="I335">
            <v>4.55</v>
          </cell>
          <cell r="J335">
            <v>6</v>
          </cell>
          <cell r="K335">
            <v>761</v>
          </cell>
          <cell r="L335">
            <v>0.28999999999999998</v>
          </cell>
          <cell r="M335">
            <v>57</v>
          </cell>
          <cell r="N335">
            <v>7186</v>
          </cell>
          <cell r="O335">
            <v>6.6</v>
          </cell>
        </row>
        <row r="336">
          <cell r="A336" t="str">
            <v>珠海中影中心影院(原珊瑚影院)</v>
          </cell>
          <cell r="B336">
            <v>335</v>
          </cell>
          <cell r="C336" t="str">
            <v>2011-7</v>
          </cell>
          <cell r="D336" t="str">
            <v>中影南方新干线</v>
          </cell>
          <cell r="E336" t="str">
            <v>珠海市</v>
          </cell>
          <cell r="F336">
            <v>133.29</v>
          </cell>
          <cell r="G336">
            <v>38</v>
          </cell>
          <cell r="H336">
            <v>605</v>
          </cell>
          <cell r="I336">
            <v>3.55</v>
          </cell>
          <cell r="J336">
            <v>4</v>
          </cell>
          <cell r="K336">
            <v>520</v>
          </cell>
          <cell r="L336">
            <v>0.45</v>
          </cell>
          <cell r="M336">
            <v>83</v>
          </cell>
          <cell r="N336">
            <v>10749</v>
          </cell>
          <cell r="O336">
            <v>4.9000000000000004</v>
          </cell>
        </row>
        <row r="337">
          <cell r="A337" t="str">
            <v>株洲万达电影城</v>
          </cell>
          <cell r="B337">
            <v>336</v>
          </cell>
          <cell r="C337" t="str">
            <v>2011-7</v>
          </cell>
          <cell r="D337" t="str">
            <v>万达院线</v>
          </cell>
          <cell r="E337" t="str">
            <v>株洲市</v>
          </cell>
          <cell r="F337">
            <v>133.13</v>
          </cell>
          <cell r="G337">
            <v>38</v>
          </cell>
          <cell r="H337">
            <v>961</v>
          </cell>
          <cell r="I337">
            <v>3.53</v>
          </cell>
          <cell r="J337">
            <v>5</v>
          </cell>
          <cell r="K337">
            <v>1065</v>
          </cell>
          <cell r="L337">
            <v>0.17</v>
          </cell>
          <cell r="M337">
            <v>40</v>
          </cell>
          <cell r="N337">
            <v>8589</v>
          </cell>
          <cell r="O337">
            <v>6.2</v>
          </cell>
        </row>
        <row r="338">
          <cell r="A338" t="str">
            <v>舟山影城</v>
          </cell>
          <cell r="B338">
            <v>337</v>
          </cell>
          <cell r="C338" t="str">
            <v>2011-7</v>
          </cell>
          <cell r="D338" t="str">
            <v>浙江时代</v>
          </cell>
          <cell r="E338" t="str">
            <v>舟山市</v>
          </cell>
          <cell r="F338">
            <v>132.02000000000001</v>
          </cell>
          <cell r="G338">
            <v>39</v>
          </cell>
          <cell r="H338">
            <v>419</v>
          </cell>
          <cell r="I338">
            <v>3.41</v>
          </cell>
          <cell r="J338">
            <v>4</v>
          </cell>
          <cell r="K338">
            <v>498</v>
          </cell>
          <cell r="L338">
            <v>0.65</v>
          </cell>
          <cell r="M338">
            <v>86</v>
          </cell>
          <cell r="N338">
            <v>10646</v>
          </cell>
          <cell r="O338">
            <v>3.4</v>
          </cell>
        </row>
        <row r="339">
          <cell r="A339" t="str">
            <v>成都东方世纪广场影城</v>
          </cell>
          <cell r="B339">
            <v>338</v>
          </cell>
          <cell r="C339" t="str">
            <v>2011-7</v>
          </cell>
          <cell r="D339" t="str">
            <v>四川峨嵋</v>
          </cell>
          <cell r="E339" t="str">
            <v>成都市</v>
          </cell>
          <cell r="F339">
            <v>131.24</v>
          </cell>
          <cell r="G339">
            <v>23</v>
          </cell>
          <cell r="H339">
            <v>1571</v>
          </cell>
          <cell r="I339">
            <v>5.77</v>
          </cell>
          <cell r="J339">
            <v>12</v>
          </cell>
          <cell r="K339">
            <v>1962</v>
          </cell>
          <cell r="L339">
            <v>0.22</v>
          </cell>
          <cell r="M339">
            <v>22</v>
          </cell>
          <cell r="N339">
            <v>3528</v>
          </cell>
          <cell r="O339">
            <v>4.2</v>
          </cell>
        </row>
        <row r="340">
          <cell r="A340" t="str">
            <v>江苏常州红星大剧院</v>
          </cell>
          <cell r="B340">
            <v>339</v>
          </cell>
          <cell r="C340" t="str">
            <v>2011-7</v>
          </cell>
          <cell r="D340" t="str">
            <v>江苏东方</v>
          </cell>
          <cell r="E340" t="str">
            <v>常州市</v>
          </cell>
          <cell r="F340">
            <v>131.04</v>
          </cell>
          <cell r="G340">
            <v>22</v>
          </cell>
          <cell r="H340">
            <v>1366</v>
          </cell>
          <cell r="I340">
            <v>6.06</v>
          </cell>
          <cell r="J340">
            <v>6</v>
          </cell>
          <cell r="K340">
            <v>1539</v>
          </cell>
          <cell r="L340">
            <v>0.17</v>
          </cell>
          <cell r="M340">
            <v>27</v>
          </cell>
          <cell r="N340">
            <v>7045</v>
          </cell>
          <cell r="O340">
            <v>7.3</v>
          </cell>
        </row>
        <row r="341">
          <cell r="A341" t="str">
            <v>成都欢乐谷正天影城</v>
          </cell>
          <cell r="B341">
            <v>340</v>
          </cell>
          <cell r="C341" t="str">
            <v>2011-7</v>
          </cell>
          <cell r="D341" t="str">
            <v>北京新影联</v>
          </cell>
          <cell r="E341" t="str">
            <v>成都市</v>
          </cell>
          <cell r="F341">
            <v>130.85</v>
          </cell>
          <cell r="G341">
            <v>36</v>
          </cell>
          <cell r="H341">
            <v>1271</v>
          </cell>
          <cell r="I341">
            <v>3.64</v>
          </cell>
          <cell r="J341">
            <v>10</v>
          </cell>
          <cell r="K341">
            <v>2035</v>
          </cell>
          <cell r="L341">
            <v>0.14000000000000001</v>
          </cell>
          <cell r="M341">
            <v>21</v>
          </cell>
          <cell r="N341">
            <v>4221</v>
          </cell>
          <cell r="O341">
            <v>4.0999999999999996</v>
          </cell>
        </row>
        <row r="342">
          <cell r="A342" t="str">
            <v>沈阳光陆影院</v>
          </cell>
          <cell r="B342">
            <v>341</v>
          </cell>
          <cell r="C342" t="str">
            <v>2011-7</v>
          </cell>
          <cell r="D342" t="str">
            <v>辽宁北方</v>
          </cell>
          <cell r="E342" t="str">
            <v>沈阳市</v>
          </cell>
          <cell r="F342">
            <v>130.75</v>
          </cell>
          <cell r="G342">
            <v>30</v>
          </cell>
          <cell r="H342">
            <v>1701</v>
          </cell>
          <cell r="I342">
            <v>4.43</v>
          </cell>
          <cell r="J342">
            <v>14</v>
          </cell>
          <cell r="K342">
            <v>1722</v>
          </cell>
          <cell r="L342">
            <v>0.21</v>
          </cell>
          <cell r="M342">
            <v>24</v>
          </cell>
          <cell r="N342">
            <v>3013</v>
          </cell>
          <cell r="O342">
            <v>3.9</v>
          </cell>
        </row>
        <row r="343">
          <cell r="A343" t="str">
            <v>泰州横店影视电影城</v>
          </cell>
          <cell r="B343">
            <v>342</v>
          </cell>
          <cell r="C343" t="str">
            <v>2011-7</v>
          </cell>
          <cell r="D343" t="str">
            <v>浙江横店</v>
          </cell>
          <cell r="E343" t="str">
            <v>泰州市</v>
          </cell>
          <cell r="F343">
            <v>130.41999999999999</v>
          </cell>
          <cell r="G343">
            <v>30</v>
          </cell>
          <cell r="H343">
            <v>907</v>
          </cell>
          <cell r="I343">
            <v>4.3</v>
          </cell>
          <cell r="J343">
            <v>5</v>
          </cell>
          <cell r="K343">
            <v>703</v>
          </cell>
          <cell r="L343">
            <v>0.34</v>
          </cell>
          <cell r="M343">
            <v>60</v>
          </cell>
          <cell r="N343">
            <v>8414</v>
          </cell>
          <cell r="O343">
            <v>5.9</v>
          </cell>
        </row>
        <row r="344">
          <cell r="A344" t="str">
            <v>义乌横店影视电影城(银泰店)</v>
          </cell>
          <cell r="B344">
            <v>343</v>
          </cell>
          <cell r="C344" t="str">
            <v>2011-7</v>
          </cell>
          <cell r="D344" t="str">
            <v>浙江横店</v>
          </cell>
          <cell r="E344" t="str">
            <v>金华市</v>
          </cell>
          <cell r="F344">
            <v>130.1</v>
          </cell>
          <cell r="G344">
            <v>38</v>
          </cell>
          <cell r="H344">
            <v>951</v>
          </cell>
          <cell r="I344">
            <v>3.42</v>
          </cell>
          <cell r="J344">
            <v>5</v>
          </cell>
          <cell r="K344">
            <v>506</v>
          </cell>
          <cell r="L344">
            <v>0.36</v>
          </cell>
          <cell r="M344">
            <v>83</v>
          </cell>
          <cell r="N344">
            <v>8394</v>
          </cell>
          <cell r="O344">
            <v>6.1</v>
          </cell>
        </row>
        <row r="345">
          <cell r="A345" t="str">
            <v>泉州金逸国际影城</v>
          </cell>
          <cell r="B345">
            <v>344</v>
          </cell>
          <cell r="C345" t="str">
            <v>2011-7</v>
          </cell>
          <cell r="D345" t="str">
            <v>广州金逸珠江</v>
          </cell>
          <cell r="E345" t="str">
            <v>泉州市</v>
          </cell>
          <cell r="F345">
            <v>129.97</v>
          </cell>
          <cell r="G345">
            <v>36</v>
          </cell>
          <cell r="H345">
            <v>823</v>
          </cell>
          <cell r="I345">
            <v>3.61</v>
          </cell>
          <cell r="J345">
            <v>5</v>
          </cell>
          <cell r="K345">
            <v>1000</v>
          </cell>
          <cell r="L345">
            <v>0.22</v>
          </cell>
          <cell r="M345">
            <v>42</v>
          </cell>
          <cell r="N345">
            <v>8385</v>
          </cell>
          <cell r="O345">
            <v>5.3</v>
          </cell>
        </row>
        <row r="346">
          <cell r="A346" t="str">
            <v>扬州金逸国际影城</v>
          </cell>
          <cell r="B346">
            <v>345</v>
          </cell>
          <cell r="C346" t="str">
            <v>2011-7</v>
          </cell>
          <cell r="D346" t="str">
            <v>广州金逸珠江</v>
          </cell>
          <cell r="E346" t="str">
            <v>扬州市</v>
          </cell>
          <cell r="F346">
            <v>129.96</v>
          </cell>
          <cell r="G346">
            <v>27</v>
          </cell>
          <cell r="H346">
            <v>1196</v>
          </cell>
          <cell r="I346">
            <v>4.8099999999999996</v>
          </cell>
          <cell r="J346">
            <v>7</v>
          </cell>
          <cell r="K346">
            <v>1200</v>
          </cell>
          <cell r="L346">
            <v>0.23</v>
          </cell>
          <cell r="M346">
            <v>35</v>
          </cell>
          <cell r="N346">
            <v>5989</v>
          </cell>
          <cell r="O346">
            <v>5.5</v>
          </cell>
        </row>
        <row r="347">
          <cell r="A347" t="str">
            <v>深圳横店影视电影城</v>
          </cell>
          <cell r="B347">
            <v>346</v>
          </cell>
          <cell r="C347" t="str">
            <v>2011-7</v>
          </cell>
          <cell r="D347" t="str">
            <v>浙江横店</v>
          </cell>
          <cell r="E347" t="str">
            <v>深圳市</v>
          </cell>
          <cell r="F347">
            <v>129.26</v>
          </cell>
          <cell r="G347">
            <v>33</v>
          </cell>
          <cell r="H347">
            <v>901</v>
          </cell>
          <cell r="I347">
            <v>3.92</v>
          </cell>
          <cell r="J347">
            <v>7</v>
          </cell>
          <cell r="K347">
            <v>1015</v>
          </cell>
          <cell r="L347">
            <v>0.3</v>
          </cell>
          <cell r="M347">
            <v>41</v>
          </cell>
          <cell r="N347">
            <v>5956</v>
          </cell>
          <cell r="O347">
            <v>4.2</v>
          </cell>
        </row>
        <row r="348">
          <cell r="A348" t="str">
            <v>贵阳星空恒峰影城</v>
          </cell>
          <cell r="B348">
            <v>347</v>
          </cell>
          <cell r="C348" t="str">
            <v>2011-7</v>
          </cell>
          <cell r="D348" t="str">
            <v>中影数字院线</v>
          </cell>
          <cell r="E348" t="str">
            <v>贵阳市</v>
          </cell>
          <cell r="F348">
            <v>129.1</v>
          </cell>
          <cell r="G348">
            <v>32</v>
          </cell>
          <cell r="H348">
            <v>1805</v>
          </cell>
          <cell r="I348">
            <v>4.08</v>
          </cell>
          <cell r="J348">
            <v>11</v>
          </cell>
          <cell r="K348">
            <v>1300</v>
          </cell>
          <cell r="L348">
            <v>0.19</v>
          </cell>
          <cell r="M348">
            <v>32</v>
          </cell>
          <cell r="N348">
            <v>3786</v>
          </cell>
          <cell r="O348">
            <v>5.3</v>
          </cell>
        </row>
        <row r="349">
          <cell r="A349" t="str">
            <v>昆山西园电影厅</v>
          </cell>
          <cell r="B349">
            <v>348</v>
          </cell>
          <cell r="C349" t="str">
            <v>2011-7</v>
          </cell>
          <cell r="D349" t="str">
            <v>上海联和院线</v>
          </cell>
          <cell r="E349" t="str">
            <v>苏州市</v>
          </cell>
          <cell r="F349">
            <v>129.01</v>
          </cell>
          <cell r="G349">
            <v>36</v>
          </cell>
          <cell r="H349">
            <v>707</v>
          </cell>
          <cell r="I349">
            <v>3.61</v>
          </cell>
          <cell r="J349">
            <v>5</v>
          </cell>
          <cell r="K349">
            <v>531</v>
          </cell>
          <cell r="L349">
            <v>0.48</v>
          </cell>
          <cell r="M349">
            <v>78</v>
          </cell>
          <cell r="N349">
            <v>8323</v>
          </cell>
          <cell r="O349">
            <v>4.5999999999999996</v>
          </cell>
        </row>
        <row r="350">
          <cell r="A350" t="str">
            <v>南通更俗剧院</v>
          </cell>
          <cell r="B350">
            <v>349</v>
          </cell>
          <cell r="C350" t="str">
            <v>2011-7</v>
          </cell>
          <cell r="D350" t="str">
            <v>上海联和院线</v>
          </cell>
          <cell r="E350" t="str">
            <v>南通市</v>
          </cell>
          <cell r="F350">
            <v>128.96</v>
          </cell>
          <cell r="G350">
            <v>28</v>
          </cell>
          <cell r="H350">
            <v>945</v>
          </cell>
          <cell r="I350">
            <v>4.57</v>
          </cell>
          <cell r="J350">
            <v>7</v>
          </cell>
          <cell r="K350">
            <v>1678</v>
          </cell>
          <cell r="L350">
            <v>0.2</v>
          </cell>
          <cell r="M350">
            <v>25</v>
          </cell>
          <cell r="N350">
            <v>5943</v>
          </cell>
          <cell r="O350">
            <v>4.4000000000000004</v>
          </cell>
        </row>
        <row r="351">
          <cell r="A351" t="str">
            <v>河北邯郸新世纪电影城</v>
          </cell>
          <cell r="B351">
            <v>350</v>
          </cell>
          <cell r="C351" t="str">
            <v>2011-7</v>
          </cell>
          <cell r="D351" t="str">
            <v>中影星美</v>
          </cell>
          <cell r="E351" t="str">
            <v>邯郸市</v>
          </cell>
          <cell r="F351">
            <v>128.18</v>
          </cell>
          <cell r="G351">
            <v>31</v>
          </cell>
          <cell r="H351">
            <v>702</v>
          </cell>
          <cell r="I351">
            <v>4.17</v>
          </cell>
          <cell r="J351">
            <v>4</v>
          </cell>
          <cell r="K351">
            <v>474</v>
          </cell>
          <cell r="L351">
            <v>0.5</v>
          </cell>
          <cell r="M351">
            <v>87</v>
          </cell>
          <cell r="N351">
            <v>10337</v>
          </cell>
          <cell r="O351">
            <v>5.7</v>
          </cell>
        </row>
        <row r="352">
          <cell r="A352" t="str">
            <v>重庆横店影视电影城(南岸区店)</v>
          </cell>
          <cell r="B352">
            <v>351</v>
          </cell>
          <cell r="C352" t="str">
            <v>2011-7</v>
          </cell>
          <cell r="D352" t="str">
            <v>浙江横店</v>
          </cell>
          <cell r="E352" t="str">
            <v>重庆市</v>
          </cell>
          <cell r="F352">
            <v>128.12</v>
          </cell>
          <cell r="G352">
            <v>30</v>
          </cell>
          <cell r="H352">
            <v>1603</v>
          </cell>
          <cell r="I352">
            <v>4.21</v>
          </cell>
          <cell r="J352">
            <v>9</v>
          </cell>
          <cell r="K352">
            <v>1010</v>
          </cell>
          <cell r="L352">
            <v>0.23</v>
          </cell>
          <cell r="M352">
            <v>41</v>
          </cell>
          <cell r="N352">
            <v>4592</v>
          </cell>
          <cell r="O352">
            <v>5.7</v>
          </cell>
        </row>
        <row r="353">
          <cell r="A353" t="str">
            <v>大地数字影院--上海南汇乐购</v>
          </cell>
          <cell r="B353">
            <v>352</v>
          </cell>
          <cell r="C353" t="str">
            <v>2011-7</v>
          </cell>
          <cell r="D353" t="str">
            <v>大地电影院线</v>
          </cell>
          <cell r="E353" t="str">
            <v>上海市</v>
          </cell>
          <cell r="F353">
            <v>127.54</v>
          </cell>
          <cell r="G353">
            <v>41</v>
          </cell>
          <cell r="H353">
            <v>1036</v>
          </cell>
          <cell r="I353">
            <v>3.15</v>
          </cell>
          <cell r="J353">
            <v>7</v>
          </cell>
          <cell r="K353">
            <v>966</v>
          </cell>
          <cell r="L353">
            <v>0.22</v>
          </cell>
          <cell r="M353">
            <v>43</v>
          </cell>
          <cell r="N353">
            <v>5878</v>
          </cell>
          <cell r="O353">
            <v>4.8</v>
          </cell>
        </row>
        <row r="354">
          <cell r="A354" t="str">
            <v>吉林剧场</v>
          </cell>
          <cell r="B354">
            <v>353</v>
          </cell>
          <cell r="C354" t="str">
            <v>2011-7</v>
          </cell>
          <cell r="D354" t="str">
            <v>万达院线</v>
          </cell>
          <cell r="E354" t="str">
            <v>吉林市</v>
          </cell>
          <cell r="F354">
            <v>127.35</v>
          </cell>
          <cell r="G354">
            <v>38</v>
          </cell>
          <cell r="H354">
            <v>881</v>
          </cell>
          <cell r="I354">
            <v>3.31</v>
          </cell>
          <cell r="J354">
            <v>5</v>
          </cell>
          <cell r="K354">
            <v>855</v>
          </cell>
          <cell r="L354">
            <v>0.22</v>
          </cell>
          <cell r="M354">
            <v>48</v>
          </cell>
          <cell r="N354">
            <v>8216</v>
          </cell>
          <cell r="O354">
            <v>5.7</v>
          </cell>
        </row>
        <row r="355">
          <cell r="A355" t="str">
            <v>北京嘉禾影城(万柳店)</v>
          </cell>
          <cell r="B355">
            <v>354</v>
          </cell>
          <cell r="C355" t="str">
            <v>2011-7</v>
          </cell>
          <cell r="D355" t="str">
            <v>中影南方新干线</v>
          </cell>
          <cell r="E355" t="str">
            <v>北京市</v>
          </cell>
          <cell r="F355">
            <v>127.22</v>
          </cell>
          <cell r="G355">
            <v>33</v>
          </cell>
          <cell r="H355">
            <v>1068</v>
          </cell>
          <cell r="I355">
            <v>3.9</v>
          </cell>
          <cell r="J355">
            <v>6</v>
          </cell>
          <cell r="K355">
            <v>1148</v>
          </cell>
          <cell r="L355">
            <v>0.19</v>
          </cell>
          <cell r="M355">
            <v>36</v>
          </cell>
          <cell r="N355">
            <v>6840</v>
          </cell>
          <cell r="O355">
            <v>5.7</v>
          </cell>
        </row>
        <row r="356">
          <cell r="A356" t="str">
            <v>上海天山影院</v>
          </cell>
          <cell r="B356">
            <v>355</v>
          </cell>
          <cell r="C356" t="str">
            <v>2011-7</v>
          </cell>
          <cell r="D356" t="str">
            <v>上海联和院线</v>
          </cell>
          <cell r="E356" t="str">
            <v>上海市</v>
          </cell>
          <cell r="F356">
            <v>126.72</v>
          </cell>
          <cell r="G356">
            <v>32</v>
          </cell>
          <cell r="H356">
            <v>830</v>
          </cell>
          <cell r="I356">
            <v>3.96</v>
          </cell>
          <cell r="J356">
            <v>7</v>
          </cell>
          <cell r="K356">
            <v>1639</v>
          </cell>
          <cell r="L356">
            <v>0.2</v>
          </cell>
          <cell r="M356">
            <v>25</v>
          </cell>
          <cell r="N356">
            <v>5840</v>
          </cell>
          <cell r="O356">
            <v>3.8</v>
          </cell>
        </row>
        <row r="357">
          <cell r="A357" t="str">
            <v>兰州星美国际影城</v>
          </cell>
          <cell r="B357">
            <v>356</v>
          </cell>
          <cell r="C357" t="str">
            <v>2011-7</v>
          </cell>
          <cell r="D357" t="str">
            <v>中影南方新干线</v>
          </cell>
          <cell r="E357" t="str">
            <v>兰州市</v>
          </cell>
          <cell r="F357">
            <v>126.7</v>
          </cell>
          <cell r="G357">
            <v>36</v>
          </cell>
          <cell r="H357">
            <v>971</v>
          </cell>
          <cell r="I357">
            <v>3.49</v>
          </cell>
          <cell r="J357">
            <v>5</v>
          </cell>
          <cell r="K357">
            <v>882</v>
          </cell>
          <cell r="L357">
            <v>0.2</v>
          </cell>
          <cell r="M357">
            <v>46</v>
          </cell>
          <cell r="N357">
            <v>8174</v>
          </cell>
          <cell r="O357">
            <v>6.3</v>
          </cell>
        </row>
        <row r="358">
          <cell r="A358" t="str">
            <v>北京CGV星星国际影城(北京奥体店)</v>
          </cell>
          <cell r="B358">
            <v>357</v>
          </cell>
          <cell r="C358" t="str">
            <v>2011-7</v>
          </cell>
          <cell r="D358" t="str">
            <v>中影数字院线</v>
          </cell>
          <cell r="E358" t="str">
            <v>北京市</v>
          </cell>
          <cell r="F358">
            <v>126.12</v>
          </cell>
          <cell r="G358">
            <v>34</v>
          </cell>
          <cell r="H358">
            <v>1038</v>
          </cell>
          <cell r="I358">
            <v>3.69</v>
          </cell>
          <cell r="J358">
            <v>8</v>
          </cell>
          <cell r="K358">
            <v>1188</v>
          </cell>
          <cell r="L358">
            <v>0.24</v>
          </cell>
          <cell r="M358">
            <v>34</v>
          </cell>
          <cell r="N358">
            <v>5086</v>
          </cell>
          <cell r="O358">
            <v>4.2</v>
          </cell>
        </row>
        <row r="359">
          <cell r="A359" t="str">
            <v>大地数字影院--重庆嘉裕国际影城</v>
          </cell>
          <cell r="B359">
            <v>358</v>
          </cell>
          <cell r="C359" t="str">
            <v>2011-7</v>
          </cell>
          <cell r="D359" t="str">
            <v>大地电影院线</v>
          </cell>
          <cell r="E359" t="str">
            <v>重庆市</v>
          </cell>
          <cell r="F359">
            <v>126.04</v>
          </cell>
          <cell r="G359">
            <v>32</v>
          </cell>
          <cell r="H359">
            <v>1107</v>
          </cell>
          <cell r="I359">
            <v>3.96</v>
          </cell>
          <cell r="J359">
            <v>4</v>
          </cell>
          <cell r="K359">
            <v>966</v>
          </cell>
          <cell r="L359">
            <v>0.15</v>
          </cell>
          <cell r="M359">
            <v>42</v>
          </cell>
          <cell r="N359">
            <v>10165</v>
          </cell>
          <cell r="O359">
            <v>8.9</v>
          </cell>
        </row>
        <row r="360">
          <cell r="A360" t="str">
            <v>天津奥城金逸影院(鞍山西道店)</v>
          </cell>
          <cell r="B360">
            <v>359</v>
          </cell>
          <cell r="C360" t="str">
            <v>2011-7</v>
          </cell>
          <cell r="D360" t="str">
            <v>广州金逸珠江</v>
          </cell>
          <cell r="E360" t="str">
            <v>天津市</v>
          </cell>
          <cell r="F360">
            <v>125.99</v>
          </cell>
          <cell r="G360">
            <v>41</v>
          </cell>
          <cell r="H360">
            <v>1184</v>
          </cell>
          <cell r="I360">
            <v>3.11</v>
          </cell>
          <cell r="J360">
            <v>8</v>
          </cell>
          <cell r="K360">
            <v>1588</v>
          </cell>
          <cell r="L360">
            <v>0.13</v>
          </cell>
          <cell r="M360">
            <v>26</v>
          </cell>
          <cell r="N360">
            <v>5080</v>
          </cell>
          <cell r="O360">
            <v>4.8</v>
          </cell>
        </row>
        <row r="361">
          <cell r="A361" t="str">
            <v>抚顺CGV星星国际影城(武功街店)</v>
          </cell>
          <cell r="B361">
            <v>360</v>
          </cell>
          <cell r="C361" t="str">
            <v>2011-7</v>
          </cell>
          <cell r="D361" t="str">
            <v>未知</v>
          </cell>
          <cell r="E361" t="str">
            <v>抚顺市</v>
          </cell>
          <cell r="F361">
            <v>125.98</v>
          </cell>
          <cell r="G361">
            <v>26</v>
          </cell>
          <cell r="H361">
            <v>1323</v>
          </cell>
          <cell r="I361">
            <v>4.8099999999999996</v>
          </cell>
          <cell r="J361">
            <v>8</v>
          </cell>
          <cell r="K361">
            <v>1848</v>
          </cell>
          <cell r="L361">
            <v>0.16</v>
          </cell>
          <cell r="M361">
            <v>22</v>
          </cell>
          <cell r="N361">
            <v>5080</v>
          </cell>
          <cell r="O361">
            <v>5.3</v>
          </cell>
        </row>
        <row r="362">
          <cell r="A362" t="str">
            <v>济南新世纪电影城(洪楼店)</v>
          </cell>
          <cell r="B362">
            <v>361</v>
          </cell>
          <cell r="C362" t="str">
            <v>2011-7</v>
          </cell>
          <cell r="D362" t="str">
            <v>山东新世纪</v>
          </cell>
          <cell r="E362" t="str">
            <v>济南市</v>
          </cell>
          <cell r="F362">
            <v>125.95</v>
          </cell>
          <cell r="G362">
            <v>29</v>
          </cell>
          <cell r="H362">
            <v>1538</v>
          </cell>
          <cell r="I362">
            <v>4.41</v>
          </cell>
          <cell r="J362">
            <v>8</v>
          </cell>
          <cell r="K362">
            <v>910</v>
          </cell>
          <cell r="L362">
            <v>0.25</v>
          </cell>
          <cell r="M362">
            <v>45</v>
          </cell>
          <cell r="N362">
            <v>5079</v>
          </cell>
          <cell r="O362">
            <v>6.2</v>
          </cell>
        </row>
        <row r="363">
          <cell r="A363" t="str">
            <v>南京中影国际影城(河西店)</v>
          </cell>
          <cell r="B363">
            <v>362</v>
          </cell>
          <cell r="C363" t="str">
            <v>2011-7</v>
          </cell>
          <cell r="D363" t="str">
            <v>中影星美</v>
          </cell>
          <cell r="E363" t="str">
            <v>南京市</v>
          </cell>
          <cell r="F363">
            <v>125.88</v>
          </cell>
          <cell r="G363">
            <v>23</v>
          </cell>
          <cell r="H363">
            <v>1088</v>
          </cell>
          <cell r="I363">
            <v>5.53</v>
          </cell>
          <cell r="J363">
            <v>9</v>
          </cell>
          <cell r="K363">
            <v>1273</v>
          </cell>
          <cell r="L363">
            <v>0.36</v>
          </cell>
          <cell r="M363">
            <v>32</v>
          </cell>
          <cell r="N363">
            <v>4512</v>
          </cell>
          <cell r="O363">
            <v>3.9</v>
          </cell>
        </row>
        <row r="364">
          <cell r="A364" t="str">
            <v>天津金逸国际影城(西岸店)</v>
          </cell>
          <cell r="B364">
            <v>363</v>
          </cell>
          <cell r="C364" t="str">
            <v>2011-7</v>
          </cell>
          <cell r="D364" t="str">
            <v>广州金逸珠江</v>
          </cell>
          <cell r="E364" t="str">
            <v>天津市</v>
          </cell>
          <cell r="F364">
            <v>125.68</v>
          </cell>
          <cell r="G364">
            <v>40</v>
          </cell>
          <cell r="H364">
            <v>1234</v>
          </cell>
          <cell r="I364">
            <v>3.18</v>
          </cell>
          <cell r="J364">
            <v>8</v>
          </cell>
          <cell r="K364">
            <v>1080</v>
          </cell>
          <cell r="L364">
            <v>0.19</v>
          </cell>
          <cell r="M364">
            <v>38</v>
          </cell>
          <cell r="N364">
            <v>5068</v>
          </cell>
          <cell r="O364">
            <v>5</v>
          </cell>
        </row>
        <row r="365">
          <cell r="A365" t="str">
            <v>临沂东方红影城</v>
          </cell>
          <cell r="B365">
            <v>364</v>
          </cell>
          <cell r="C365" t="str">
            <v>2011-7</v>
          </cell>
          <cell r="D365" t="str">
            <v>山东新世纪</v>
          </cell>
          <cell r="E365" t="str">
            <v>临沂市</v>
          </cell>
          <cell r="F365">
            <v>125.51</v>
          </cell>
          <cell r="G365">
            <v>38</v>
          </cell>
          <cell r="H365">
            <v>1012</v>
          </cell>
          <cell r="I365">
            <v>3.3</v>
          </cell>
          <cell r="J365">
            <v>6</v>
          </cell>
          <cell r="K365">
            <v>630</v>
          </cell>
          <cell r="L365">
            <v>0.31</v>
          </cell>
          <cell r="M365">
            <v>64</v>
          </cell>
          <cell r="N365">
            <v>6748</v>
          </cell>
          <cell r="O365">
            <v>5.4</v>
          </cell>
        </row>
        <row r="366">
          <cell r="A366" t="str">
            <v>郑州保利国际影城(MK世纪广场店)</v>
          </cell>
          <cell r="B366">
            <v>365</v>
          </cell>
          <cell r="C366" t="str">
            <v>2011-7</v>
          </cell>
          <cell r="D366" t="str">
            <v>保利万和</v>
          </cell>
          <cell r="E366" t="str">
            <v>郑州市</v>
          </cell>
          <cell r="F366">
            <v>125.39</v>
          </cell>
          <cell r="G366">
            <v>34</v>
          </cell>
          <cell r="H366">
            <v>1123</v>
          </cell>
          <cell r="I366">
            <v>3.67</v>
          </cell>
          <cell r="J366">
            <v>6</v>
          </cell>
          <cell r="K366">
            <v>1108</v>
          </cell>
          <cell r="L366">
            <v>0.18</v>
          </cell>
          <cell r="M366">
            <v>37</v>
          </cell>
          <cell r="N366">
            <v>6741</v>
          </cell>
          <cell r="O366">
            <v>6</v>
          </cell>
        </row>
        <row r="367">
          <cell r="A367" t="str">
            <v>浙江衢州宏泰电影大世界</v>
          </cell>
          <cell r="B367">
            <v>366</v>
          </cell>
          <cell r="C367" t="str">
            <v>2011-7</v>
          </cell>
          <cell r="D367" t="str">
            <v>浙江时代</v>
          </cell>
          <cell r="E367" t="str">
            <v>衢州市</v>
          </cell>
          <cell r="F367">
            <v>125.11</v>
          </cell>
          <cell r="G367">
            <v>31</v>
          </cell>
          <cell r="H367">
            <v>949</v>
          </cell>
          <cell r="I367">
            <v>4.05</v>
          </cell>
          <cell r="J367">
            <v>5</v>
          </cell>
          <cell r="K367">
            <v>597</v>
          </cell>
          <cell r="L367">
            <v>0.36</v>
          </cell>
          <cell r="M367">
            <v>68</v>
          </cell>
          <cell r="N367">
            <v>8071</v>
          </cell>
          <cell r="O367">
            <v>6.1</v>
          </cell>
        </row>
        <row r="368">
          <cell r="A368" t="str">
            <v>常州成龙耀莱国际影城</v>
          </cell>
          <cell r="B368">
            <v>367</v>
          </cell>
          <cell r="C368" t="str">
            <v>2011-7</v>
          </cell>
          <cell r="D368" t="str">
            <v>上海联和院线</v>
          </cell>
          <cell r="E368" t="str">
            <v>常州市</v>
          </cell>
          <cell r="F368">
            <v>125.08</v>
          </cell>
          <cell r="G368">
            <v>23</v>
          </cell>
          <cell r="H368">
            <v>1169</v>
          </cell>
          <cell r="I368">
            <v>5.52</v>
          </cell>
          <cell r="J368">
            <v>7</v>
          </cell>
          <cell r="K368">
            <v>1241</v>
          </cell>
          <cell r="L368">
            <v>0.27</v>
          </cell>
          <cell r="M368">
            <v>33</v>
          </cell>
          <cell r="N368">
            <v>5764</v>
          </cell>
          <cell r="O368">
            <v>5.4</v>
          </cell>
        </row>
        <row r="369">
          <cell r="A369" t="str">
            <v>天津塘沽大剧院</v>
          </cell>
          <cell r="B369">
            <v>368</v>
          </cell>
          <cell r="C369" t="str">
            <v>2011-7</v>
          </cell>
          <cell r="D369" t="str">
            <v>中影星美</v>
          </cell>
          <cell r="E369" t="str">
            <v>天津市</v>
          </cell>
          <cell r="F369">
            <v>124.74</v>
          </cell>
          <cell r="G369">
            <v>32</v>
          </cell>
          <cell r="H369">
            <v>934</v>
          </cell>
          <cell r="I369">
            <v>3.92</v>
          </cell>
          <cell r="J369">
            <v>6</v>
          </cell>
          <cell r="K369">
            <v>1658</v>
          </cell>
          <cell r="L369">
            <v>0.15</v>
          </cell>
          <cell r="M369">
            <v>24</v>
          </cell>
          <cell r="N369">
            <v>6707</v>
          </cell>
          <cell r="O369">
            <v>5</v>
          </cell>
        </row>
        <row r="370">
          <cell r="A370" t="str">
            <v>大地数字影院--宜兴晨兴数字影院</v>
          </cell>
          <cell r="B370">
            <v>369</v>
          </cell>
          <cell r="C370" t="str">
            <v>2011-7</v>
          </cell>
          <cell r="D370" t="str">
            <v>大地电影院线</v>
          </cell>
          <cell r="E370" t="str">
            <v>无锡市</v>
          </cell>
          <cell r="F370">
            <v>124.38</v>
          </cell>
          <cell r="G370">
            <v>47</v>
          </cell>
          <cell r="H370">
            <v>727</v>
          </cell>
          <cell r="I370">
            <v>2.64</v>
          </cell>
          <cell r="J370">
            <v>5</v>
          </cell>
          <cell r="K370">
            <v>700</v>
          </cell>
          <cell r="L370">
            <v>0.26</v>
          </cell>
          <cell r="M370">
            <v>57</v>
          </cell>
          <cell r="N370">
            <v>8025</v>
          </cell>
          <cell r="O370">
            <v>4.7</v>
          </cell>
        </row>
        <row r="371">
          <cell r="A371" t="str">
            <v>深圳东海太平洋电影城</v>
          </cell>
          <cell r="B371">
            <v>370</v>
          </cell>
          <cell r="C371" t="str">
            <v>2011-7</v>
          </cell>
          <cell r="D371" t="str">
            <v>四川太平洋</v>
          </cell>
          <cell r="E371" t="str">
            <v>深圳市</v>
          </cell>
          <cell r="F371">
            <v>124.04</v>
          </cell>
          <cell r="G371">
            <v>38</v>
          </cell>
          <cell r="H371">
            <v>798</v>
          </cell>
          <cell r="I371">
            <v>3.28</v>
          </cell>
          <cell r="J371">
            <v>6</v>
          </cell>
          <cell r="K371">
            <v>676</v>
          </cell>
          <cell r="L371">
            <v>0.37</v>
          </cell>
          <cell r="M371">
            <v>59</v>
          </cell>
          <cell r="N371">
            <v>6669</v>
          </cell>
          <cell r="O371">
            <v>4.3</v>
          </cell>
        </row>
        <row r="372">
          <cell r="A372" t="str">
            <v>青海西宁青海剧场</v>
          </cell>
          <cell r="B372">
            <v>371</v>
          </cell>
          <cell r="C372" t="str">
            <v>2011-7</v>
          </cell>
          <cell r="D372" t="str">
            <v>湖北银兴</v>
          </cell>
          <cell r="E372" t="str">
            <v>西宁市</v>
          </cell>
          <cell r="F372">
            <v>123.79</v>
          </cell>
          <cell r="G372">
            <v>39</v>
          </cell>
          <cell r="H372">
            <v>800</v>
          </cell>
          <cell r="I372">
            <v>3.21</v>
          </cell>
          <cell r="J372">
            <v>5</v>
          </cell>
          <cell r="K372">
            <v>820</v>
          </cell>
          <cell r="L372">
            <v>0.24</v>
          </cell>
          <cell r="M372">
            <v>49</v>
          </cell>
          <cell r="N372">
            <v>7986</v>
          </cell>
          <cell r="O372">
            <v>5.2</v>
          </cell>
        </row>
        <row r="373">
          <cell r="A373" t="str">
            <v>北京长虹影院</v>
          </cell>
          <cell r="B373">
            <v>372</v>
          </cell>
          <cell r="C373" t="str">
            <v>2011-7</v>
          </cell>
          <cell r="D373" t="str">
            <v>北京新影联</v>
          </cell>
          <cell r="E373" t="str">
            <v>北京市</v>
          </cell>
          <cell r="F373">
            <v>123.51</v>
          </cell>
          <cell r="G373">
            <v>37</v>
          </cell>
          <cell r="H373">
            <v>977</v>
          </cell>
          <cell r="I373">
            <v>3.31</v>
          </cell>
          <cell r="J373">
            <v>6</v>
          </cell>
          <cell r="K373">
            <v>772</v>
          </cell>
          <cell r="L373">
            <v>0.26</v>
          </cell>
          <cell r="M373">
            <v>52</v>
          </cell>
          <cell r="N373">
            <v>6640</v>
          </cell>
          <cell r="O373">
            <v>5.3</v>
          </cell>
        </row>
        <row r="374">
          <cell r="A374" t="str">
            <v>浙江嘉兴中山影城</v>
          </cell>
          <cell r="B374">
            <v>373</v>
          </cell>
          <cell r="C374" t="str">
            <v>2011-7</v>
          </cell>
          <cell r="D374" t="str">
            <v>浙江时代</v>
          </cell>
          <cell r="E374" t="str">
            <v>嘉兴市</v>
          </cell>
          <cell r="F374">
            <v>123.12</v>
          </cell>
          <cell r="G374">
            <v>37</v>
          </cell>
          <cell r="H374">
            <v>1127</v>
          </cell>
          <cell r="I374">
            <v>3.33</v>
          </cell>
          <cell r="J374">
            <v>4</v>
          </cell>
          <cell r="K374">
            <v>1176</v>
          </cell>
          <cell r="L374">
            <v>0.1</v>
          </cell>
          <cell r="M374">
            <v>34</v>
          </cell>
          <cell r="N374">
            <v>9929</v>
          </cell>
          <cell r="O374">
            <v>9.1</v>
          </cell>
        </row>
        <row r="375">
          <cell r="A375" t="str">
            <v>深圳南国艺恒国际影城(坂田店)</v>
          </cell>
          <cell r="B375">
            <v>374</v>
          </cell>
          <cell r="C375" t="str">
            <v>2011-7</v>
          </cell>
          <cell r="D375" t="str">
            <v>中影星美</v>
          </cell>
          <cell r="E375" t="str">
            <v>深圳市</v>
          </cell>
          <cell r="F375">
            <v>122.49</v>
          </cell>
          <cell r="G375">
            <v>36</v>
          </cell>
          <cell r="H375">
            <v>1504</v>
          </cell>
          <cell r="I375">
            <v>3.43</v>
          </cell>
          <cell r="J375">
            <v>10</v>
          </cell>
          <cell r="K375">
            <v>1059</v>
          </cell>
          <cell r="L375">
            <v>0.22</v>
          </cell>
          <cell r="M375">
            <v>37</v>
          </cell>
          <cell r="N375">
            <v>3951</v>
          </cell>
          <cell r="O375">
            <v>4.9000000000000004</v>
          </cell>
        </row>
        <row r="376">
          <cell r="A376" t="str">
            <v>上海虹桥世纪影城</v>
          </cell>
          <cell r="B376">
            <v>375</v>
          </cell>
          <cell r="C376" t="str">
            <v>2011-7</v>
          </cell>
          <cell r="D376" t="str">
            <v>世纪环球</v>
          </cell>
          <cell r="E376" t="str">
            <v>上海市</v>
          </cell>
          <cell r="F376">
            <v>121.35</v>
          </cell>
          <cell r="G376">
            <v>52</v>
          </cell>
          <cell r="H376">
            <v>690</v>
          </cell>
          <cell r="I376">
            <v>2.34</v>
          </cell>
          <cell r="J376">
            <v>4</v>
          </cell>
          <cell r="K376">
            <v>854</v>
          </cell>
          <cell r="L376">
            <v>0.16</v>
          </cell>
          <cell r="M376">
            <v>46</v>
          </cell>
          <cell r="N376">
            <v>9786</v>
          </cell>
          <cell r="O376">
            <v>5.6</v>
          </cell>
        </row>
        <row r="377">
          <cell r="A377" t="str">
            <v>大地数字影院--上海嘉定罗宾森广场数字影院</v>
          </cell>
          <cell r="B377">
            <v>376</v>
          </cell>
          <cell r="C377" t="str">
            <v>2011-7</v>
          </cell>
          <cell r="D377" t="str">
            <v>大地电影院线</v>
          </cell>
          <cell r="E377" t="str">
            <v>上海市</v>
          </cell>
          <cell r="F377">
            <v>121.24</v>
          </cell>
          <cell r="G377">
            <v>39</v>
          </cell>
          <cell r="H377">
            <v>645</v>
          </cell>
          <cell r="I377">
            <v>3.09</v>
          </cell>
          <cell r="J377">
            <v>4</v>
          </cell>
          <cell r="K377">
            <v>1000</v>
          </cell>
          <cell r="L377">
            <v>0.19</v>
          </cell>
          <cell r="M377">
            <v>39</v>
          </cell>
          <cell r="N377">
            <v>9777</v>
          </cell>
          <cell r="O377">
            <v>5.2</v>
          </cell>
        </row>
        <row r="378">
          <cell r="A378" t="str">
            <v>上海新世界影城</v>
          </cell>
          <cell r="B378">
            <v>377</v>
          </cell>
          <cell r="C378" t="str">
            <v>2011-7</v>
          </cell>
          <cell r="D378" t="str">
            <v>上海联和院线</v>
          </cell>
          <cell r="E378" t="str">
            <v>上海市</v>
          </cell>
          <cell r="F378">
            <v>120.69</v>
          </cell>
          <cell r="G378">
            <v>52</v>
          </cell>
          <cell r="H378">
            <v>965</v>
          </cell>
          <cell r="I378">
            <v>2.33</v>
          </cell>
          <cell r="J378">
            <v>6</v>
          </cell>
          <cell r="K378">
            <v>313</v>
          </cell>
          <cell r="L378">
            <v>0.46</v>
          </cell>
          <cell r="M378">
            <v>124</v>
          </cell>
          <cell r="N378">
            <v>6489</v>
          </cell>
          <cell r="O378">
            <v>5.2</v>
          </cell>
        </row>
        <row r="379">
          <cell r="A379" t="str">
            <v>上海金逸国际影城(新恒星店)</v>
          </cell>
          <cell r="B379">
            <v>378</v>
          </cell>
          <cell r="C379" t="str">
            <v>2011-7</v>
          </cell>
          <cell r="D379" t="str">
            <v>广州金逸珠江</v>
          </cell>
          <cell r="E379" t="str">
            <v>上海市</v>
          </cell>
          <cell r="F379">
            <v>120.62</v>
          </cell>
          <cell r="G379">
            <v>30</v>
          </cell>
          <cell r="H379">
            <v>1111</v>
          </cell>
          <cell r="I379">
            <v>3.97</v>
          </cell>
          <cell r="J379">
            <v>7</v>
          </cell>
          <cell r="K379">
            <v>833</v>
          </cell>
          <cell r="L379">
            <v>0.3</v>
          </cell>
          <cell r="M379">
            <v>47</v>
          </cell>
          <cell r="N379">
            <v>5558</v>
          </cell>
          <cell r="O379">
            <v>5.0999999999999996</v>
          </cell>
        </row>
        <row r="380">
          <cell r="A380" t="str">
            <v>哈尔滨中影新东北影城</v>
          </cell>
          <cell r="B380">
            <v>379</v>
          </cell>
          <cell r="C380" t="str">
            <v>2011-7</v>
          </cell>
          <cell r="D380" t="str">
            <v>辽宁北方</v>
          </cell>
          <cell r="E380" t="str">
            <v>哈尔滨市</v>
          </cell>
          <cell r="F380">
            <v>120.43</v>
          </cell>
          <cell r="G380">
            <v>31</v>
          </cell>
          <cell r="H380">
            <v>1105</v>
          </cell>
          <cell r="I380">
            <v>3.93</v>
          </cell>
          <cell r="J380">
            <v>6</v>
          </cell>
          <cell r="K380">
            <v>810</v>
          </cell>
          <cell r="L380">
            <v>0.26</v>
          </cell>
          <cell r="M380">
            <v>48</v>
          </cell>
          <cell r="N380">
            <v>6475</v>
          </cell>
          <cell r="O380">
            <v>5.9</v>
          </cell>
        </row>
        <row r="381">
          <cell r="A381" t="str">
            <v>新衡山电影院</v>
          </cell>
          <cell r="B381">
            <v>380</v>
          </cell>
          <cell r="C381" t="str">
            <v>2011-7</v>
          </cell>
          <cell r="D381" t="str">
            <v>上海联和院线</v>
          </cell>
          <cell r="E381" t="str">
            <v>上海市</v>
          </cell>
          <cell r="F381">
            <v>120.21</v>
          </cell>
          <cell r="G381">
            <v>33</v>
          </cell>
          <cell r="H381">
            <v>557</v>
          </cell>
          <cell r="I381">
            <v>3.65</v>
          </cell>
          <cell r="J381">
            <v>3</v>
          </cell>
          <cell r="K381">
            <v>706</v>
          </cell>
          <cell r="L381">
            <v>0.28000000000000003</v>
          </cell>
          <cell r="M381">
            <v>55</v>
          </cell>
          <cell r="N381">
            <v>12926</v>
          </cell>
          <cell r="O381">
            <v>6</v>
          </cell>
        </row>
        <row r="382">
          <cell r="A382" t="str">
            <v>北京枫花园影院</v>
          </cell>
          <cell r="B382">
            <v>381</v>
          </cell>
          <cell r="C382" t="str">
            <v>2011-7</v>
          </cell>
          <cell r="D382" t="str">
            <v>北京新影联</v>
          </cell>
          <cell r="E382" t="str">
            <v>北京市</v>
          </cell>
          <cell r="F382">
            <v>119.4</v>
          </cell>
          <cell r="G382">
            <v>93</v>
          </cell>
          <cell r="H382">
            <v>656</v>
          </cell>
          <cell r="I382">
            <v>1.28</v>
          </cell>
          <cell r="J382">
            <v>6</v>
          </cell>
          <cell r="K382">
            <v>1060</v>
          </cell>
          <cell r="L382">
            <v>0.11</v>
          </cell>
          <cell r="M382">
            <v>36</v>
          </cell>
          <cell r="N382">
            <v>6419</v>
          </cell>
          <cell r="O382">
            <v>3.5</v>
          </cell>
        </row>
        <row r="383">
          <cell r="A383" t="str">
            <v>台州新崇和影城</v>
          </cell>
          <cell r="B383">
            <v>382</v>
          </cell>
          <cell r="C383" t="str">
            <v>2011-7</v>
          </cell>
          <cell r="D383" t="str">
            <v>浙江时代</v>
          </cell>
          <cell r="E383" t="str">
            <v>台州市</v>
          </cell>
          <cell r="F383">
            <v>119.35</v>
          </cell>
          <cell r="G383">
            <v>26</v>
          </cell>
          <cell r="H383">
            <v>886</v>
          </cell>
          <cell r="I383">
            <v>4.5999999999999996</v>
          </cell>
          <cell r="J383">
            <v>6</v>
          </cell>
          <cell r="K383">
            <v>800</v>
          </cell>
          <cell r="L383">
            <v>0.39</v>
          </cell>
          <cell r="M383">
            <v>48</v>
          </cell>
          <cell r="N383">
            <v>6416</v>
          </cell>
          <cell r="O383">
            <v>4.8</v>
          </cell>
        </row>
        <row r="384">
          <cell r="A384" t="str">
            <v>镇江中影东方影城</v>
          </cell>
          <cell r="B384">
            <v>383</v>
          </cell>
          <cell r="C384" t="str">
            <v>2011-7</v>
          </cell>
          <cell r="D384" t="str">
            <v>江苏东方</v>
          </cell>
          <cell r="E384" t="str">
            <v>镇江市</v>
          </cell>
          <cell r="F384">
            <v>118.98</v>
          </cell>
          <cell r="G384">
            <v>29</v>
          </cell>
          <cell r="H384">
            <v>792</v>
          </cell>
          <cell r="I384">
            <v>4.1500000000000004</v>
          </cell>
          <cell r="J384">
            <v>6</v>
          </cell>
          <cell r="K384">
            <v>938</v>
          </cell>
          <cell r="L384">
            <v>0.33</v>
          </cell>
          <cell r="M384">
            <v>41</v>
          </cell>
          <cell r="N384">
            <v>6397</v>
          </cell>
          <cell r="O384">
            <v>4.3</v>
          </cell>
        </row>
        <row r="385">
          <cell r="A385" t="str">
            <v>济宁上河影城</v>
          </cell>
          <cell r="B385">
            <v>384</v>
          </cell>
          <cell r="C385" t="str">
            <v>2011-7</v>
          </cell>
          <cell r="D385" t="str">
            <v>中影星美</v>
          </cell>
          <cell r="E385" t="str">
            <v>济宁市</v>
          </cell>
          <cell r="F385">
            <v>118.39</v>
          </cell>
          <cell r="G385">
            <v>31</v>
          </cell>
          <cell r="H385">
            <v>979</v>
          </cell>
          <cell r="I385">
            <v>3.76</v>
          </cell>
          <cell r="J385">
            <v>6</v>
          </cell>
          <cell r="K385">
            <v>813</v>
          </cell>
          <cell r="L385">
            <v>0.28000000000000003</v>
          </cell>
          <cell r="M385">
            <v>47</v>
          </cell>
          <cell r="N385">
            <v>6365</v>
          </cell>
          <cell r="O385">
            <v>5.3</v>
          </cell>
        </row>
        <row r="386">
          <cell r="A386" t="str">
            <v>广州华影星美国际影城</v>
          </cell>
          <cell r="B386">
            <v>385</v>
          </cell>
          <cell r="C386" t="str">
            <v>2011-7</v>
          </cell>
          <cell r="D386" t="str">
            <v>中影南方新干线</v>
          </cell>
          <cell r="E386" t="str">
            <v>广州市</v>
          </cell>
          <cell r="F386">
            <v>118.02</v>
          </cell>
          <cell r="G386">
            <v>30</v>
          </cell>
          <cell r="H386">
            <v>1132</v>
          </cell>
          <cell r="I386">
            <v>3.94</v>
          </cell>
          <cell r="J386">
            <v>6</v>
          </cell>
          <cell r="K386">
            <v>652</v>
          </cell>
          <cell r="L386">
            <v>0.32</v>
          </cell>
          <cell r="M386">
            <v>58</v>
          </cell>
          <cell r="N386">
            <v>6345</v>
          </cell>
          <cell r="O386">
            <v>6.1</v>
          </cell>
        </row>
        <row r="387">
          <cell r="A387" t="str">
            <v>南海嘉洲广场影城</v>
          </cell>
          <cell r="B387">
            <v>386</v>
          </cell>
          <cell r="C387" t="str">
            <v>2011-7</v>
          </cell>
          <cell r="D387" t="str">
            <v>中影星美</v>
          </cell>
          <cell r="E387" t="str">
            <v>佛山市</v>
          </cell>
          <cell r="F387">
            <v>117.9</v>
          </cell>
          <cell r="G387">
            <v>34</v>
          </cell>
          <cell r="H387">
            <v>676</v>
          </cell>
          <cell r="I387">
            <v>3.51</v>
          </cell>
          <cell r="J387">
            <v>4</v>
          </cell>
          <cell r="K387">
            <v>664</v>
          </cell>
          <cell r="L387">
            <v>0.31</v>
          </cell>
          <cell r="M387">
            <v>57</v>
          </cell>
          <cell r="N387">
            <v>9508</v>
          </cell>
          <cell r="O387">
            <v>5.5</v>
          </cell>
        </row>
        <row r="388">
          <cell r="A388" t="str">
            <v>宁夏人民会堂国际影城</v>
          </cell>
          <cell r="B388">
            <v>387</v>
          </cell>
          <cell r="C388" t="str">
            <v>2011-7</v>
          </cell>
          <cell r="D388" t="str">
            <v>中影南方新干线</v>
          </cell>
          <cell r="E388" t="str">
            <v>银川市</v>
          </cell>
          <cell r="F388">
            <v>117.64</v>
          </cell>
          <cell r="G388">
            <v>39</v>
          </cell>
          <cell r="H388">
            <v>1033</v>
          </cell>
          <cell r="I388">
            <v>3.04</v>
          </cell>
          <cell r="J388">
            <v>6</v>
          </cell>
          <cell r="K388">
            <v>600</v>
          </cell>
          <cell r="L388">
            <v>0.28999999999999998</v>
          </cell>
          <cell r="M388">
            <v>63</v>
          </cell>
          <cell r="N388">
            <v>6325</v>
          </cell>
          <cell r="O388">
            <v>5.6</v>
          </cell>
        </row>
        <row r="389">
          <cell r="A389" t="str">
            <v>长沙沃美影城</v>
          </cell>
          <cell r="B389">
            <v>388</v>
          </cell>
          <cell r="C389" t="str">
            <v>2011-7</v>
          </cell>
          <cell r="D389" t="str">
            <v>未知</v>
          </cell>
          <cell r="E389" t="str">
            <v>长沙市</v>
          </cell>
          <cell r="F389">
            <v>117.51</v>
          </cell>
          <cell r="G389">
            <v>41</v>
          </cell>
          <cell r="H389">
            <v>1137</v>
          </cell>
          <cell r="I389">
            <v>2.83</v>
          </cell>
          <cell r="J389">
            <v>8</v>
          </cell>
          <cell r="K389">
            <v>1300</v>
          </cell>
          <cell r="L389">
            <v>0.15</v>
          </cell>
          <cell r="M389">
            <v>29</v>
          </cell>
          <cell r="N389">
            <v>4739</v>
          </cell>
          <cell r="O389">
            <v>4.5999999999999996</v>
          </cell>
        </row>
        <row r="390">
          <cell r="A390" t="str">
            <v>广西柳州市文化艺术中心</v>
          </cell>
          <cell r="B390">
            <v>389</v>
          </cell>
          <cell r="C390" t="str">
            <v>2011-7</v>
          </cell>
          <cell r="D390" t="str">
            <v>广州金逸珠江</v>
          </cell>
          <cell r="E390" t="str">
            <v>柳州市</v>
          </cell>
          <cell r="F390">
            <v>117.18</v>
          </cell>
          <cell r="G390">
            <v>30</v>
          </cell>
          <cell r="H390">
            <v>429</v>
          </cell>
          <cell r="I390">
            <v>3.87</v>
          </cell>
          <cell r="J390">
            <v>6</v>
          </cell>
          <cell r="K390">
            <v>2497</v>
          </cell>
          <cell r="L390">
            <v>0.22</v>
          </cell>
          <cell r="M390">
            <v>15</v>
          </cell>
          <cell r="N390">
            <v>6300</v>
          </cell>
          <cell r="O390">
            <v>2.2999999999999998</v>
          </cell>
        </row>
        <row r="391">
          <cell r="A391" t="str">
            <v>保利万和(万州)国际影城</v>
          </cell>
          <cell r="B391">
            <v>390</v>
          </cell>
          <cell r="C391" t="str">
            <v>2011-7</v>
          </cell>
          <cell r="D391" t="str">
            <v>保利万和</v>
          </cell>
          <cell r="E391" t="str">
            <v>重庆市</v>
          </cell>
          <cell r="F391">
            <v>117.12</v>
          </cell>
          <cell r="G391">
            <v>32</v>
          </cell>
          <cell r="H391">
            <v>1132</v>
          </cell>
          <cell r="I391">
            <v>3.66</v>
          </cell>
          <cell r="J391">
            <v>7</v>
          </cell>
          <cell r="K391">
            <v>818</v>
          </cell>
          <cell r="L391">
            <v>0.28000000000000003</v>
          </cell>
          <cell r="M391">
            <v>46</v>
          </cell>
          <cell r="N391">
            <v>5397</v>
          </cell>
          <cell r="O391">
            <v>5.2</v>
          </cell>
        </row>
        <row r="392">
          <cell r="A392" t="str">
            <v>绍兴诸暨太平洋影城</v>
          </cell>
          <cell r="B392">
            <v>391</v>
          </cell>
          <cell r="C392" t="str">
            <v>2011-7</v>
          </cell>
          <cell r="D392" t="str">
            <v>浙江时代</v>
          </cell>
          <cell r="E392" t="str">
            <v>绍兴市</v>
          </cell>
          <cell r="F392">
            <v>116.41</v>
          </cell>
          <cell r="G392">
            <v>38</v>
          </cell>
          <cell r="H392">
            <v>876</v>
          </cell>
          <cell r="I392">
            <v>3.03</v>
          </cell>
          <cell r="J392">
            <v>6</v>
          </cell>
          <cell r="K392">
            <v>1000</v>
          </cell>
          <cell r="L392">
            <v>0.21</v>
          </cell>
          <cell r="M392">
            <v>38</v>
          </cell>
          <cell r="N392">
            <v>6258</v>
          </cell>
          <cell r="O392">
            <v>4.7</v>
          </cell>
        </row>
        <row r="393">
          <cell r="A393" t="str">
            <v>重庆博纳国际影城(易诚店)</v>
          </cell>
          <cell r="B393">
            <v>392</v>
          </cell>
          <cell r="C393" t="str">
            <v>2011-7</v>
          </cell>
          <cell r="D393" t="str">
            <v>保利万和</v>
          </cell>
          <cell r="E393" t="str">
            <v>重庆市</v>
          </cell>
          <cell r="F393">
            <v>116.22</v>
          </cell>
          <cell r="G393">
            <v>26</v>
          </cell>
          <cell r="H393">
            <v>1461</v>
          </cell>
          <cell r="I393">
            <v>4.47</v>
          </cell>
          <cell r="J393">
            <v>9</v>
          </cell>
          <cell r="K393">
            <v>1300</v>
          </cell>
          <cell r="L393">
            <v>0.21</v>
          </cell>
          <cell r="M393">
            <v>29</v>
          </cell>
          <cell r="N393">
            <v>4166</v>
          </cell>
          <cell r="O393">
            <v>5.2</v>
          </cell>
        </row>
        <row r="394">
          <cell r="A394" t="str">
            <v>重庆煌华横店影视电影城</v>
          </cell>
          <cell r="B394">
            <v>393</v>
          </cell>
          <cell r="C394" t="str">
            <v>2011-7</v>
          </cell>
          <cell r="D394" t="str">
            <v>浙江横店</v>
          </cell>
          <cell r="E394" t="str">
            <v>重庆市</v>
          </cell>
          <cell r="F394">
            <v>116.16</v>
          </cell>
          <cell r="G394">
            <v>31</v>
          </cell>
          <cell r="H394">
            <v>1694</v>
          </cell>
          <cell r="I394">
            <v>3.76</v>
          </cell>
          <cell r="J394">
            <v>10</v>
          </cell>
          <cell r="K394">
            <v>1000</v>
          </cell>
          <cell r="L394">
            <v>0.22</v>
          </cell>
          <cell r="M394">
            <v>37</v>
          </cell>
          <cell r="N394">
            <v>3747</v>
          </cell>
          <cell r="O394">
            <v>5.5</v>
          </cell>
        </row>
        <row r="395">
          <cell r="A395" t="str">
            <v>芜湖华亿环球影城(商业广场店)</v>
          </cell>
          <cell r="B395">
            <v>394</v>
          </cell>
          <cell r="C395" t="str">
            <v>2011-7</v>
          </cell>
          <cell r="D395" t="str">
            <v>中影星美</v>
          </cell>
          <cell r="E395" t="str">
            <v>芜湖市</v>
          </cell>
          <cell r="F395">
            <v>116.15</v>
          </cell>
          <cell r="G395">
            <v>29</v>
          </cell>
          <cell r="H395">
            <v>578</v>
          </cell>
          <cell r="I395">
            <v>4.03</v>
          </cell>
          <cell r="J395">
            <v>5</v>
          </cell>
          <cell r="K395">
            <v>1016</v>
          </cell>
          <cell r="L395">
            <v>0.34</v>
          </cell>
          <cell r="M395">
            <v>37</v>
          </cell>
          <cell r="N395">
            <v>7493</v>
          </cell>
          <cell r="O395">
            <v>3.7</v>
          </cell>
        </row>
        <row r="396">
          <cell r="A396" t="str">
            <v>深圳MCL洲立影城(蛇口花园城中心)</v>
          </cell>
          <cell r="B396">
            <v>395</v>
          </cell>
          <cell r="C396" t="str">
            <v>2011-7</v>
          </cell>
          <cell r="D396" t="str">
            <v>中影南方新干线</v>
          </cell>
          <cell r="E396" t="str">
            <v>深圳市</v>
          </cell>
          <cell r="F396">
            <v>116.12</v>
          </cell>
          <cell r="G396">
            <v>40</v>
          </cell>
          <cell r="H396">
            <v>838</v>
          </cell>
          <cell r="I396">
            <v>2.9</v>
          </cell>
          <cell r="J396">
            <v>5</v>
          </cell>
          <cell r="K396">
            <v>629</v>
          </cell>
          <cell r="L396">
            <v>0.27</v>
          </cell>
          <cell r="M396">
            <v>60</v>
          </cell>
          <cell r="N396">
            <v>7491</v>
          </cell>
          <cell r="O396">
            <v>5.4</v>
          </cell>
        </row>
        <row r="397">
          <cell r="A397" t="str">
            <v>义乌时代电影大世界影城</v>
          </cell>
          <cell r="B397">
            <v>396</v>
          </cell>
          <cell r="C397" t="str">
            <v>2011-7</v>
          </cell>
          <cell r="D397" t="str">
            <v>浙江时代</v>
          </cell>
          <cell r="E397" t="str">
            <v>金华市</v>
          </cell>
          <cell r="F397">
            <v>115.51</v>
          </cell>
          <cell r="G397">
            <v>27</v>
          </cell>
          <cell r="H397">
            <v>1085</v>
          </cell>
          <cell r="I397">
            <v>4.24</v>
          </cell>
          <cell r="J397">
            <v>9</v>
          </cell>
          <cell r="K397">
            <v>1000</v>
          </cell>
          <cell r="L397">
            <v>0.35</v>
          </cell>
          <cell r="M397">
            <v>37</v>
          </cell>
          <cell r="N397">
            <v>4140</v>
          </cell>
          <cell r="O397">
            <v>3.9</v>
          </cell>
        </row>
        <row r="398">
          <cell r="A398" t="str">
            <v>安徽合肥解放影城</v>
          </cell>
          <cell r="B398">
            <v>397</v>
          </cell>
          <cell r="C398" t="str">
            <v>2011-7</v>
          </cell>
          <cell r="D398" t="str">
            <v>中影星美</v>
          </cell>
          <cell r="E398" t="str">
            <v>合肥市</v>
          </cell>
          <cell r="F398">
            <v>115.11</v>
          </cell>
          <cell r="G398">
            <v>31</v>
          </cell>
          <cell r="H398">
            <v>653</v>
          </cell>
          <cell r="I398">
            <v>3.68</v>
          </cell>
          <cell r="J398">
            <v>3</v>
          </cell>
          <cell r="K398">
            <v>1187</v>
          </cell>
          <cell r="L398">
            <v>0.14000000000000001</v>
          </cell>
          <cell r="M398">
            <v>31</v>
          </cell>
          <cell r="N398">
            <v>12378</v>
          </cell>
          <cell r="O398">
            <v>7</v>
          </cell>
        </row>
        <row r="399">
          <cell r="A399" t="str">
            <v>大地数字影院--莆田三信金鼎</v>
          </cell>
          <cell r="B399">
            <v>398</v>
          </cell>
          <cell r="C399" t="str">
            <v>2011-7</v>
          </cell>
          <cell r="D399" t="str">
            <v>大地电影院线</v>
          </cell>
          <cell r="E399" t="str">
            <v>莆田市</v>
          </cell>
          <cell r="F399">
            <v>114.92</v>
          </cell>
          <cell r="G399">
            <v>25</v>
          </cell>
          <cell r="H399">
            <v>689</v>
          </cell>
          <cell r="I399">
            <v>4.6500000000000004</v>
          </cell>
          <cell r="J399">
            <v>4</v>
          </cell>
          <cell r="K399">
            <v>713</v>
          </cell>
          <cell r="L399">
            <v>0.38</v>
          </cell>
          <cell r="M399">
            <v>52</v>
          </cell>
          <cell r="N399">
            <v>9268</v>
          </cell>
          <cell r="O399">
            <v>5.6</v>
          </cell>
        </row>
        <row r="400">
          <cell r="A400" t="str">
            <v>华臣影城(安盛店)</v>
          </cell>
          <cell r="B400">
            <v>399</v>
          </cell>
          <cell r="C400" t="str">
            <v>2011-7</v>
          </cell>
          <cell r="D400" t="str">
            <v>辽宁北方</v>
          </cell>
          <cell r="E400" t="str">
            <v>大连市</v>
          </cell>
          <cell r="F400">
            <v>114.55</v>
          </cell>
          <cell r="G400">
            <v>39</v>
          </cell>
          <cell r="H400">
            <v>1084</v>
          </cell>
          <cell r="I400">
            <v>2.96</v>
          </cell>
          <cell r="J400">
            <v>7</v>
          </cell>
          <cell r="K400">
            <v>900</v>
          </cell>
          <cell r="L400">
            <v>0.21</v>
          </cell>
          <cell r="M400">
            <v>41</v>
          </cell>
          <cell r="N400">
            <v>5279</v>
          </cell>
          <cell r="O400">
            <v>5</v>
          </cell>
        </row>
        <row r="401">
          <cell r="A401" t="str">
            <v>成都万达电影城(红牌楼店)</v>
          </cell>
          <cell r="B401">
            <v>400</v>
          </cell>
          <cell r="C401" t="str">
            <v>2011-7</v>
          </cell>
          <cell r="D401" t="str">
            <v>万达院线</v>
          </cell>
          <cell r="E401" t="str">
            <v>成都市</v>
          </cell>
          <cell r="F401">
            <v>114.55</v>
          </cell>
          <cell r="G401">
            <v>40</v>
          </cell>
          <cell r="H401">
            <v>1072</v>
          </cell>
          <cell r="I401">
            <v>2.84</v>
          </cell>
          <cell r="J401">
            <v>7</v>
          </cell>
          <cell r="K401">
            <v>800</v>
          </cell>
          <cell r="L401">
            <v>0.23</v>
          </cell>
          <cell r="M401">
            <v>46</v>
          </cell>
          <cell r="N401">
            <v>5279</v>
          </cell>
          <cell r="O401">
            <v>4.9000000000000004</v>
          </cell>
        </row>
        <row r="402">
          <cell r="A402" t="str">
            <v>宝鸡中影百合影城</v>
          </cell>
          <cell r="B402">
            <v>401</v>
          </cell>
          <cell r="C402" t="str">
            <v>2011-7</v>
          </cell>
          <cell r="D402" t="str">
            <v>中影星美</v>
          </cell>
          <cell r="E402" t="str">
            <v>宝鸡市</v>
          </cell>
          <cell r="F402">
            <v>114.49</v>
          </cell>
          <cell r="G402">
            <v>43</v>
          </cell>
          <cell r="H402">
            <v>921</v>
          </cell>
          <cell r="I402">
            <v>2.69</v>
          </cell>
          <cell r="J402">
            <v>5</v>
          </cell>
          <cell r="K402">
            <v>880</v>
          </cell>
          <cell r="L402">
            <v>0.17</v>
          </cell>
          <cell r="M402">
            <v>42</v>
          </cell>
          <cell r="N402">
            <v>7387</v>
          </cell>
          <cell r="O402">
            <v>5.9</v>
          </cell>
        </row>
        <row r="403">
          <cell r="A403" t="str">
            <v>浙江嘉兴华庭国际影城</v>
          </cell>
          <cell r="B403">
            <v>402</v>
          </cell>
          <cell r="C403" t="str">
            <v>2011-7</v>
          </cell>
          <cell r="D403" t="str">
            <v>浙江时代</v>
          </cell>
          <cell r="E403" t="str">
            <v>嘉兴市</v>
          </cell>
          <cell r="F403">
            <v>114.45</v>
          </cell>
          <cell r="G403">
            <v>35</v>
          </cell>
          <cell r="H403">
            <v>1384</v>
          </cell>
          <cell r="I403">
            <v>3.26</v>
          </cell>
          <cell r="J403">
            <v>8</v>
          </cell>
          <cell r="K403">
            <v>1019</v>
          </cell>
          <cell r="L403">
            <v>0.19</v>
          </cell>
          <cell r="M403">
            <v>36</v>
          </cell>
          <cell r="N403">
            <v>4615</v>
          </cell>
          <cell r="O403">
            <v>5.6</v>
          </cell>
        </row>
        <row r="404">
          <cell r="A404" t="str">
            <v>沈阳星美国际影城(大悦城店)</v>
          </cell>
          <cell r="B404">
            <v>403</v>
          </cell>
          <cell r="C404" t="str">
            <v>2011-7</v>
          </cell>
          <cell r="D404" t="str">
            <v>中影星美</v>
          </cell>
          <cell r="E404" t="str">
            <v>沈阳市</v>
          </cell>
          <cell r="F404">
            <v>114.41</v>
          </cell>
          <cell r="G404">
            <v>26</v>
          </cell>
          <cell r="H404">
            <v>1706</v>
          </cell>
          <cell r="I404">
            <v>4.42</v>
          </cell>
          <cell r="J404">
            <v>12</v>
          </cell>
          <cell r="K404">
            <v>800</v>
          </cell>
          <cell r="L404">
            <v>0.39</v>
          </cell>
          <cell r="M404">
            <v>46</v>
          </cell>
          <cell r="N404">
            <v>3075</v>
          </cell>
          <cell r="O404">
            <v>4.5999999999999996</v>
          </cell>
        </row>
        <row r="405">
          <cell r="A405" t="str">
            <v>东莞市时代电影城</v>
          </cell>
          <cell r="B405">
            <v>404</v>
          </cell>
          <cell r="C405" t="str">
            <v>2011-7</v>
          </cell>
          <cell r="D405" t="str">
            <v>中影南方新干线</v>
          </cell>
          <cell r="E405" t="str">
            <v>东莞市</v>
          </cell>
          <cell r="F405">
            <v>114.23</v>
          </cell>
          <cell r="G405">
            <v>35</v>
          </cell>
          <cell r="H405">
            <v>1227</v>
          </cell>
          <cell r="I405">
            <v>3.28</v>
          </cell>
          <cell r="J405">
            <v>8</v>
          </cell>
          <cell r="K405">
            <v>1008</v>
          </cell>
          <cell r="L405">
            <v>0.21</v>
          </cell>
          <cell r="M405">
            <v>37</v>
          </cell>
          <cell r="N405">
            <v>4606</v>
          </cell>
          <cell r="O405">
            <v>4.9000000000000004</v>
          </cell>
        </row>
        <row r="406">
          <cell r="A406" t="str">
            <v>无锡中影国际影城(宝龙店)</v>
          </cell>
          <cell r="B406">
            <v>405</v>
          </cell>
          <cell r="C406" t="str">
            <v>2011-7</v>
          </cell>
          <cell r="D406" t="str">
            <v>中影南方新干线</v>
          </cell>
          <cell r="E406" t="str">
            <v>无锡市</v>
          </cell>
          <cell r="F406">
            <v>113.34</v>
          </cell>
          <cell r="G406">
            <v>29</v>
          </cell>
          <cell r="H406">
            <v>1004</v>
          </cell>
          <cell r="I406">
            <v>3.96</v>
          </cell>
          <cell r="J406">
            <v>6</v>
          </cell>
          <cell r="K406">
            <v>1085</v>
          </cell>
          <cell r="L406">
            <v>0.22</v>
          </cell>
          <cell r="M406">
            <v>34</v>
          </cell>
          <cell r="N406">
            <v>6094</v>
          </cell>
          <cell r="O406">
            <v>5.4</v>
          </cell>
        </row>
        <row r="407">
          <cell r="A407" t="str">
            <v>大地数字影院--广州番禺大石城数字影院</v>
          </cell>
          <cell r="B407">
            <v>406</v>
          </cell>
          <cell r="C407" t="str">
            <v>2011-7</v>
          </cell>
          <cell r="D407" t="str">
            <v>大地电影院线</v>
          </cell>
          <cell r="E407" t="str">
            <v>广州市</v>
          </cell>
          <cell r="F407">
            <v>112.93</v>
          </cell>
          <cell r="G407">
            <v>40</v>
          </cell>
          <cell r="H407">
            <v>513</v>
          </cell>
          <cell r="I407">
            <v>2.82</v>
          </cell>
          <cell r="J407">
            <v>3</v>
          </cell>
          <cell r="K407">
            <v>699</v>
          </cell>
          <cell r="L407">
            <v>0.24</v>
          </cell>
          <cell r="M407">
            <v>52</v>
          </cell>
          <cell r="N407">
            <v>12143</v>
          </cell>
          <cell r="O407">
            <v>5.5</v>
          </cell>
        </row>
        <row r="408">
          <cell r="A408" t="str">
            <v>深圳华夏太古影城</v>
          </cell>
          <cell r="B408">
            <v>407</v>
          </cell>
          <cell r="C408" t="str">
            <v>2011-7</v>
          </cell>
          <cell r="D408" t="str">
            <v>华夏新华大地电影院线</v>
          </cell>
          <cell r="E408" t="str">
            <v>深圳市</v>
          </cell>
          <cell r="F408">
            <v>112.87</v>
          </cell>
          <cell r="G408">
            <v>42</v>
          </cell>
          <cell r="H408">
            <v>1006</v>
          </cell>
          <cell r="I408">
            <v>2.7</v>
          </cell>
          <cell r="J408">
            <v>5</v>
          </cell>
          <cell r="K408">
            <v>476</v>
          </cell>
          <cell r="L408">
            <v>0.28000000000000003</v>
          </cell>
          <cell r="M408">
            <v>76</v>
          </cell>
          <cell r="N408">
            <v>7282</v>
          </cell>
          <cell r="O408">
            <v>6.5</v>
          </cell>
        </row>
        <row r="409">
          <cell r="A409" t="str">
            <v>宁波民光影城</v>
          </cell>
          <cell r="B409">
            <v>408</v>
          </cell>
          <cell r="C409" t="str">
            <v>2011-7</v>
          </cell>
          <cell r="D409" t="str">
            <v>上海联和院线</v>
          </cell>
          <cell r="E409" t="str">
            <v>宁波市</v>
          </cell>
          <cell r="F409">
            <v>112.77</v>
          </cell>
          <cell r="G409">
            <v>31</v>
          </cell>
          <cell r="H409">
            <v>1305</v>
          </cell>
          <cell r="I409">
            <v>3.61</v>
          </cell>
          <cell r="J409">
            <v>7</v>
          </cell>
          <cell r="K409">
            <v>630</v>
          </cell>
          <cell r="L409">
            <v>0.31</v>
          </cell>
          <cell r="M409">
            <v>58</v>
          </cell>
          <cell r="N409">
            <v>5197</v>
          </cell>
          <cell r="O409">
            <v>6</v>
          </cell>
        </row>
        <row r="410">
          <cell r="A410" t="str">
            <v>浙江台州黄岩影城</v>
          </cell>
          <cell r="B410">
            <v>409</v>
          </cell>
          <cell r="C410" t="str">
            <v>2011-7</v>
          </cell>
          <cell r="D410" t="str">
            <v>浙江时代</v>
          </cell>
          <cell r="E410" t="str">
            <v>台州市</v>
          </cell>
          <cell r="F410">
            <v>112.7</v>
          </cell>
          <cell r="G410">
            <v>37</v>
          </cell>
          <cell r="H410">
            <v>1204</v>
          </cell>
          <cell r="I410">
            <v>3.04</v>
          </cell>
          <cell r="J410">
            <v>2</v>
          </cell>
          <cell r="K410">
            <v>606</v>
          </cell>
          <cell r="L410">
            <v>0.08</v>
          </cell>
          <cell r="M410">
            <v>60</v>
          </cell>
          <cell r="N410">
            <v>18178</v>
          </cell>
          <cell r="O410">
            <v>19.399999999999999</v>
          </cell>
        </row>
        <row r="411">
          <cell r="A411" t="str">
            <v>四川乐山华联国际影城</v>
          </cell>
          <cell r="B411">
            <v>410</v>
          </cell>
          <cell r="C411" t="str">
            <v>2011-7</v>
          </cell>
          <cell r="D411" t="str">
            <v>四川峨嵋</v>
          </cell>
          <cell r="E411" t="str">
            <v>乐山市</v>
          </cell>
          <cell r="F411">
            <v>112.49</v>
          </cell>
          <cell r="G411">
            <v>36</v>
          </cell>
          <cell r="H411">
            <v>742</v>
          </cell>
          <cell r="I411">
            <v>3.12</v>
          </cell>
          <cell r="J411">
            <v>5</v>
          </cell>
          <cell r="K411">
            <v>928</v>
          </cell>
          <cell r="L411">
            <v>0.23</v>
          </cell>
          <cell r="M411">
            <v>39</v>
          </cell>
          <cell r="N411">
            <v>7258</v>
          </cell>
          <cell r="O411">
            <v>4.8</v>
          </cell>
        </row>
        <row r="412">
          <cell r="A412" t="str">
            <v>北京广安门影院</v>
          </cell>
          <cell r="B412">
            <v>411</v>
          </cell>
          <cell r="C412" t="str">
            <v>2011-7</v>
          </cell>
          <cell r="D412" t="str">
            <v>北京新影联</v>
          </cell>
          <cell r="E412" t="str">
            <v>北京市</v>
          </cell>
          <cell r="F412">
            <v>111.99</v>
          </cell>
          <cell r="G412">
            <v>29</v>
          </cell>
          <cell r="H412">
            <v>750</v>
          </cell>
          <cell r="I412">
            <v>3.83</v>
          </cell>
          <cell r="J412">
            <v>4</v>
          </cell>
          <cell r="K412">
            <v>791</v>
          </cell>
          <cell r="L412">
            <v>0.26</v>
          </cell>
          <cell r="M412">
            <v>46</v>
          </cell>
          <cell r="N412">
            <v>9031</v>
          </cell>
          <cell r="O412">
            <v>6</v>
          </cell>
        </row>
        <row r="413">
          <cell r="A413" t="str">
            <v>中山市文化艺术中心电影城</v>
          </cell>
          <cell r="B413">
            <v>412</v>
          </cell>
          <cell r="C413" t="str">
            <v>2011-7</v>
          </cell>
          <cell r="D413" t="str">
            <v>中影星美</v>
          </cell>
          <cell r="E413" t="str">
            <v>中山市</v>
          </cell>
          <cell r="F413">
            <v>111.7</v>
          </cell>
          <cell r="G413">
            <v>36</v>
          </cell>
          <cell r="H413">
            <v>639</v>
          </cell>
          <cell r="I413">
            <v>3.13</v>
          </cell>
          <cell r="J413">
            <v>6</v>
          </cell>
          <cell r="K413">
            <v>700</v>
          </cell>
          <cell r="L413">
            <v>0.42</v>
          </cell>
          <cell r="M413">
            <v>51</v>
          </cell>
          <cell r="N413">
            <v>6005</v>
          </cell>
          <cell r="O413">
            <v>3.4</v>
          </cell>
        </row>
        <row r="414">
          <cell r="A414" t="str">
            <v>中国电影博物馆</v>
          </cell>
          <cell r="B414">
            <v>413</v>
          </cell>
          <cell r="C414" t="str">
            <v>2011-7</v>
          </cell>
          <cell r="D414" t="str">
            <v>北京新影联</v>
          </cell>
          <cell r="E414" t="str">
            <v>北京市</v>
          </cell>
          <cell r="F414">
            <v>111.69</v>
          </cell>
          <cell r="G414">
            <v>41</v>
          </cell>
          <cell r="H414">
            <v>366</v>
          </cell>
          <cell r="I414">
            <v>2.7</v>
          </cell>
          <cell r="J414">
            <v>6</v>
          </cell>
          <cell r="K414">
            <v>1191</v>
          </cell>
          <cell r="L414">
            <v>0.37</v>
          </cell>
          <cell r="M414">
            <v>30</v>
          </cell>
          <cell r="N414">
            <v>6005</v>
          </cell>
          <cell r="O414">
            <v>2</v>
          </cell>
        </row>
        <row r="415">
          <cell r="A415" t="str">
            <v>上海金逸国际影城(中环店)</v>
          </cell>
          <cell r="B415">
            <v>414</v>
          </cell>
          <cell r="C415" t="str">
            <v>2011-7</v>
          </cell>
          <cell r="D415" t="str">
            <v>广州金逸珠江</v>
          </cell>
          <cell r="E415" t="str">
            <v>上海市</v>
          </cell>
          <cell r="F415">
            <v>111.53</v>
          </cell>
          <cell r="G415">
            <v>35</v>
          </cell>
          <cell r="H415">
            <v>1053</v>
          </cell>
          <cell r="I415">
            <v>3.15</v>
          </cell>
          <cell r="J415">
            <v>6</v>
          </cell>
          <cell r="K415">
            <v>830</v>
          </cell>
          <cell r="L415">
            <v>0.22</v>
          </cell>
          <cell r="M415">
            <v>43</v>
          </cell>
          <cell r="N415">
            <v>5996</v>
          </cell>
          <cell r="O415">
            <v>5.7</v>
          </cell>
        </row>
        <row r="416">
          <cell r="A416" t="str">
            <v>广西柳州中影星天影城</v>
          </cell>
          <cell r="B416">
            <v>415</v>
          </cell>
          <cell r="C416" t="str">
            <v>2011-7</v>
          </cell>
          <cell r="D416" t="str">
            <v>中影星美</v>
          </cell>
          <cell r="E416" t="str">
            <v>柳州市</v>
          </cell>
          <cell r="F416">
            <v>111.27</v>
          </cell>
          <cell r="G416">
            <v>27</v>
          </cell>
          <cell r="H416">
            <v>573</v>
          </cell>
          <cell r="I416">
            <v>4.08</v>
          </cell>
          <cell r="J416">
            <v>3</v>
          </cell>
          <cell r="K416">
            <v>526</v>
          </cell>
          <cell r="L416">
            <v>0.41</v>
          </cell>
          <cell r="M416">
            <v>68</v>
          </cell>
          <cell r="N416">
            <v>11965</v>
          </cell>
          <cell r="O416">
            <v>6.2</v>
          </cell>
        </row>
        <row r="417">
          <cell r="A417" t="str">
            <v>浙江台州临海崇和大世界</v>
          </cell>
          <cell r="B417">
            <v>416</v>
          </cell>
          <cell r="C417" t="str">
            <v>2011-7</v>
          </cell>
          <cell r="D417" t="str">
            <v>浙江时代</v>
          </cell>
          <cell r="E417" t="str">
            <v>台州市</v>
          </cell>
          <cell r="F417">
            <v>111.2</v>
          </cell>
          <cell r="G417">
            <v>41</v>
          </cell>
          <cell r="H417">
            <v>883</v>
          </cell>
          <cell r="I417">
            <v>2.71</v>
          </cell>
          <cell r="J417">
            <v>6</v>
          </cell>
          <cell r="K417">
            <v>785</v>
          </cell>
          <cell r="L417">
            <v>0.23</v>
          </cell>
          <cell r="M417">
            <v>46</v>
          </cell>
          <cell r="N417">
            <v>5979</v>
          </cell>
          <cell r="O417">
            <v>4.7</v>
          </cell>
        </row>
        <row r="418">
          <cell r="A418" t="str">
            <v>成都上影国际影城</v>
          </cell>
          <cell r="B418">
            <v>417</v>
          </cell>
          <cell r="C418" t="str">
            <v>2011-7</v>
          </cell>
          <cell r="D418" t="str">
            <v>上海联和院线</v>
          </cell>
          <cell r="E418" t="str">
            <v>成都市</v>
          </cell>
          <cell r="F418">
            <v>111.13</v>
          </cell>
          <cell r="G418">
            <v>36</v>
          </cell>
          <cell r="H418">
            <v>750</v>
          </cell>
          <cell r="I418">
            <v>3.1</v>
          </cell>
          <cell r="J418">
            <v>7</v>
          </cell>
          <cell r="K418">
            <v>1676</v>
          </cell>
          <cell r="L418">
            <v>0.17</v>
          </cell>
          <cell r="M418">
            <v>21</v>
          </cell>
          <cell r="N418">
            <v>5121</v>
          </cell>
          <cell r="O418">
            <v>3.5</v>
          </cell>
        </row>
        <row r="419">
          <cell r="A419" t="str">
            <v>呼和浩特星美国际影城(原新港电影城)</v>
          </cell>
          <cell r="B419">
            <v>418</v>
          </cell>
          <cell r="C419" t="str">
            <v>2011-7</v>
          </cell>
          <cell r="D419" t="str">
            <v>北京新影联</v>
          </cell>
          <cell r="E419" t="str">
            <v>呼和浩特市</v>
          </cell>
          <cell r="F419">
            <v>111.1</v>
          </cell>
          <cell r="G419">
            <v>32</v>
          </cell>
          <cell r="H419">
            <v>1374</v>
          </cell>
          <cell r="I419">
            <v>3.51</v>
          </cell>
          <cell r="J419">
            <v>10</v>
          </cell>
          <cell r="K419">
            <v>1097</v>
          </cell>
          <cell r="L419">
            <v>0.23</v>
          </cell>
          <cell r="M419">
            <v>33</v>
          </cell>
          <cell r="N419">
            <v>3584</v>
          </cell>
          <cell r="O419">
            <v>4.4000000000000004</v>
          </cell>
        </row>
        <row r="420">
          <cell r="A420" t="str">
            <v>卢米埃淮安新亚影城</v>
          </cell>
          <cell r="B420">
            <v>419</v>
          </cell>
          <cell r="C420" t="str">
            <v>2011-7</v>
          </cell>
          <cell r="D420" t="str">
            <v>浙江星光</v>
          </cell>
          <cell r="E420" t="str">
            <v>淮安市</v>
          </cell>
          <cell r="F420">
            <v>110.91</v>
          </cell>
          <cell r="G420">
            <v>37</v>
          </cell>
          <cell r="H420">
            <v>1092</v>
          </cell>
          <cell r="I420">
            <v>2.98</v>
          </cell>
          <cell r="J420">
            <v>6</v>
          </cell>
          <cell r="K420">
            <v>1171</v>
          </cell>
          <cell r="L420">
            <v>0.14000000000000001</v>
          </cell>
          <cell r="M420">
            <v>31</v>
          </cell>
          <cell r="N420">
            <v>5963</v>
          </cell>
          <cell r="O420">
            <v>5.9</v>
          </cell>
        </row>
        <row r="421">
          <cell r="A421" t="str">
            <v>无锡嘉禾影城(茂业店)</v>
          </cell>
          <cell r="B421">
            <v>420</v>
          </cell>
          <cell r="C421" t="str">
            <v>2011-7</v>
          </cell>
          <cell r="D421" t="str">
            <v>未知</v>
          </cell>
          <cell r="E421" t="str">
            <v>无锡市</v>
          </cell>
          <cell r="F421">
            <v>110.73</v>
          </cell>
          <cell r="G421">
            <v>22</v>
          </cell>
          <cell r="H421">
            <v>1457</v>
          </cell>
          <cell r="I421">
            <v>5.01</v>
          </cell>
          <cell r="J421">
            <v>10</v>
          </cell>
          <cell r="K421">
            <v>1900</v>
          </cell>
          <cell r="L421">
            <v>0.18</v>
          </cell>
          <cell r="M421">
            <v>19</v>
          </cell>
          <cell r="N421">
            <v>3572</v>
          </cell>
          <cell r="O421">
            <v>4.7</v>
          </cell>
        </row>
        <row r="422">
          <cell r="A422" t="str">
            <v>江阴世纪红星影城</v>
          </cell>
          <cell r="B422">
            <v>421</v>
          </cell>
          <cell r="C422" t="str">
            <v>2011-7</v>
          </cell>
          <cell r="D422" t="str">
            <v>世纪环球</v>
          </cell>
          <cell r="E422" t="str">
            <v>无锡市</v>
          </cell>
          <cell r="F422">
            <v>110.6</v>
          </cell>
          <cell r="G422">
            <v>34</v>
          </cell>
          <cell r="H422">
            <v>666</v>
          </cell>
          <cell r="I422">
            <v>3.22</v>
          </cell>
          <cell r="J422">
            <v>4</v>
          </cell>
          <cell r="K422">
            <v>607</v>
          </cell>
          <cell r="L422">
            <v>0.32</v>
          </cell>
          <cell r="M422">
            <v>59</v>
          </cell>
          <cell r="N422">
            <v>8919</v>
          </cell>
          <cell r="O422">
            <v>5.4</v>
          </cell>
        </row>
        <row r="423">
          <cell r="A423" t="str">
            <v>张家港世纪天华电影城</v>
          </cell>
          <cell r="B423">
            <v>422</v>
          </cell>
          <cell r="C423" t="str">
            <v>2011-7</v>
          </cell>
          <cell r="D423" t="str">
            <v>世纪环球</v>
          </cell>
          <cell r="E423" t="str">
            <v>苏州市</v>
          </cell>
          <cell r="F423">
            <v>110.57</v>
          </cell>
          <cell r="G423">
            <v>38</v>
          </cell>
          <cell r="H423">
            <v>678</v>
          </cell>
          <cell r="I423">
            <v>2.94</v>
          </cell>
          <cell r="J423">
            <v>5</v>
          </cell>
          <cell r="K423">
            <v>712</v>
          </cell>
          <cell r="L423">
            <v>0.3</v>
          </cell>
          <cell r="M423">
            <v>50</v>
          </cell>
          <cell r="N423">
            <v>7134</v>
          </cell>
          <cell r="O423">
            <v>4.4000000000000004</v>
          </cell>
        </row>
        <row r="424">
          <cell r="A424" t="str">
            <v>上海曹杨影院</v>
          </cell>
          <cell r="B424">
            <v>423</v>
          </cell>
          <cell r="C424" t="str">
            <v>2011-7</v>
          </cell>
          <cell r="D424" t="str">
            <v>上海联和院线</v>
          </cell>
          <cell r="E424" t="str">
            <v>上海市</v>
          </cell>
          <cell r="F424">
            <v>110.43</v>
          </cell>
          <cell r="G424">
            <v>36</v>
          </cell>
          <cell r="H424">
            <v>782</v>
          </cell>
          <cell r="I424">
            <v>3.06</v>
          </cell>
          <cell r="J424">
            <v>5</v>
          </cell>
          <cell r="K424">
            <v>882</v>
          </cell>
          <cell r="L424">
            <v>0.22</v>
          </cell>
          <cell r="M424">
            <v>40</v>
          </cell>
          <cell r="N424">
            <v>7125</v>
          </cell>
          <cell r="O424">
            <v>5</v>
          </cell>
        </row>
        <row r="425">
          <cell r="A425" t="str">
            <v>江苏无锡和平影城</v>
          </cell>
          <cell r="B425">
            <v>424</v>
          </cell>
          <cell r="C425" t="str">
            <v>2011-7</v>
          </cell>
          <cell r="D425" t="str">
            <v>江苏东方</v>
          </cell>
          <cell r="E425" t="str">
            <v>无锡市</v>
          </cell>
          <cell r="F425">
            <v>110.38</v>
          </cell>
          <cell r="G425">
            <v>33</v>
          </cell>
          <cell r="H425">
            <v>1084</v>
          </cell>
          <cell r="I425">
            <v>3.3</v>
          </cell>
          <cell r="J425">
            <v>6</v>
          </cell>
          <cell r="K425">
            <v>581</v>
          </cell>
          <cell r="L425">
            <v>0.31</v>
          </cell>
          <cell r="M425">
            <v>61</v>
          </cell>
          <cell r="N425">
            <v>5934</v>
          </cell>
          <cell r="O425">
            <v>5.8</v>
          </cell>
        </row>
        <row r="426">
          <cell r="A426" t="str">
            <v>洛阳奥斯卡广百影城</v>
          </cell>
          <cell r="B426">
            <v>425</v>
          </cell>
          <cell r="C426" t="str">
            <v>2011-7</v>
          </cell>
          <cell r="D426" t="str">
            <v>河南奥斯卡</v>
          </cell>
          <cell r="E426" t="str">
            <v>洛阳市</v>
          </cell>
          <cell r="F426">
            <v>109.77</v>
          </cell>
          <cell r="G426">
            <v>29</v>
          </cell>
          <cell r="H426">
            <v>1462</v>
          </cell>
          <cell r="I426">
            <v>3.75</v>
          </cell>
          <cell r="J426">
            <v>11</v>
          </cell>
          <cell r="K426">
            <v>1059</v>
          </cell>
          <cell r="L426">
            <v>0.27</v>
          </cell>
          <cell r="M426">
            <v>33</v>
          </cell>
          <cell r="N426">
            <v>3219</v>
          </cell>
          <cell r="O426">
            <v>4.3</v>
          </cell>
        </row>
        <row r="427">
          <cell r="A427" t="str">
            <v>新疆乌鲁木齐和平都会</v>
          </cell>
          <cell r="B427">
            <v>426</v>
          </cell>
          <cell r="C427" t="str">
            <v>2011-7</v>
          </cell>
          <cell r="D427" t="str">
            <v>新疆公司</v>
          </cell>
          <cell r="E427" t="str">
            <v>乌鲁木齐市</v>
          </cell>
          <cell r="F427">
            <v>108.87</v>
          </cell>
          <cell r="G427">
            <v>24</v>
          </cell>
          <cell r="H427">
            <v>2102</v>
          </cell>
          <cell r="I427">
            <v>4.4800000000000004</v>
          </cell>
          <cell r="J427">
            <v>9</v>
          </cell>
          <cell r="K427">
            <v>1337</v>
          </cell>
          <cell r="L427">
            <v>0.14000000000000001</v>
          </cell>
          <cell r="M427">
            <v>26</v>
          </cell>
          <cell r="N427">
            <v>3902</v>
          </cell>
          <cell r="O427">
            <v>7.5</v>
          </cell>
        </row>
        <row r="428">
          <cell r="A428" t="str">
            <v>杭州上影国际影城(沃尔玛店)</v>
          </cell>
          <cell r="B428">
            <v>427</v>
          </cell>
          <cell r="C428" t="str">
            <v>2011-7</v>
          </cell>
          <cell r="D428" t="str">
            <v>上海联和院线</v>
          </cell>
          <cell r="E428" t="str">
            <v>杭州市</v>
          </cell>
          <cell r="F428">
            <v>108.52</v>
          </cell>
          <cell r="G428">
            <v>31</v>
          </cell>
          <cell r="H428">
            <v>1055</v>
          </cell>
          <cell r="I428">
            <v>3.47</v>
          </cell>
          <cell r="J428">
            <v>6</v>
          </cell>
          <cell r="K428">
            <v>700</v>
          </cell>
          <cell r="L428">
            <v>0.28000000000000003</v>
          </cell>
          <cell r="M428">
            <v>50</v>
          </cell>
          <cell r="N428">
            <v>5835</v>
          </cell>
          <cell r="O428">
            <v>5.7</v>
          </cell>
        </row>
        <row r="429">
          <cell r="A429" t="str">
            <v>上海嘉定影剧院</v>
          </cell>
          <cell r="B429">
            <v>428</v>
          </cell>
          <cell r="C429" t="str">
            <v>2011-7</v>
          </cell>
          <cell r="D429" t="str">
            <v>上海联和院线</v>
          </cell>
          <cell r="E429" t="str">
            <v>上海市</v>
          </cell>
          <cell r="F429">
            <v>107.74</v>
          </cell>
          <cell r="G429">
            <v>30</v>
          </cell>
          <cell r="H429">
            <v>370</v>
          </cell>
          <cell r="I429">
            <v>3.62</v>
          </cell>
          <cell r="J429">
            <v>3</v>
          </cell>
          <cell r="K429">
            <v>1054</v>
          </cell>
          <cell r="L429">
            <v>0.28000000000000003</v>
          </cell>
          <cell r="M429">
            <v>33</v>
          </cell>
          <cell r="N429">
            <v>11585</v>
          </cell>
          <cell r="O429">
            <v>4</v>
          </cell>
        </row>
        <row r="430">
          <cell r="A430" t="str">
            <v>广州市一宫影城</v>
          </cell>
          <cell r="B430">
            <v>429</v>
          </cell>
          <cell r="C430" t="str">
            <v>2011-7</v>
          </cell>
          <cell r="D430" t="str">
            <v>中影南方新干线</v>
          </cell>
          <cell r="E430" t="str">
            <v>广州市</v>
          </cell>
          <cell r="F430">
            <v>107.54</v>
          </cell>
          <cell r="G430">
            <v>32</v>
          </cell>
          <cell r="H430">
            <v>1040</v>
          </cell>
          <cell r="I430">
            <v>3.39</v>
          </cell>
          <cell r="J430">
            <v>6</v>
          </cell>
          <cell r="K430">
            <v>1199</v>
          </cell>
          <cell r="L430">
            <v>0.16</v>
          </cell>
          <cell r="M430">
            <v>29</v>
          </cell>
          <cell r="N430">
            <v>5782</v>
          </cell>
          <cell r="O430">
            <v>5.6</v>
          </cell>
        </row>
        <row r="431">
          <cell r="A431" t="str">
            <v>北京五道口工人俱乐部</v>
          </cell>
          <cell r="B431">
            <v>430</v>
          </cell>
          <cell r="C431" t="str">
            <v>2011-7</v>
          </cell>
          <cell r="D431" t="str">
            <v>北京新影联</v>
          </cell>
          <cell r="E431" t="str">
            <v>北京市</v>
          </cell>
          <cell r="F431">
            <v>107.45</v>
          </cell>
          <cell r="G431">
            <v>39</v>
          </cell>
          <cell r="H431">
            <v>542</v>
          </cell>
          <cell r="I431">
            <v>2.73</v>
          </cell>
          <cell r="J431">
            <v>3</v>
          </cell>
          <cell r="K431">
            <v>681</v>
          </cell>
          <cell r="L431">
            <v>0.22</v>
          </cell>
          <cell r="M431">
            <v>51</v>
          </cell>
          <cell r="N431">
            <v>11553</v>
          </cell>
          <cell r="O431">
            <v>5.8</v>
          </cell>
        </row>
        <row r="432">
          <cell r="A432" t="str">
            <v>江阴星光国际影城</v>
          </cell>
          <cell r="B432">
            <v>431</v>
          </cell>
          <cell r="C432" t="str">
            <v>2011-7</v>
          </cell>
          <cell r="D432" t="str">
            <v>中影星美</v>
          </cell>
          <cell r="E432" t="str">
            <v>无锡市</v>
          </cell>
          <cell r="F432">
            <v>107.42</v>
          </cell>
          <cell r="G432">
            <v>29</v>
          </cell>
          <cell r="H432">
            <v>666</v>
          </cell>
          <cell r="I432">
            <v>3.7</v>
          </cell>
          <cell r="J432">
            <v>7</v>
          </cell>
          <cell r="K432">
            <v>1218</v>
          </cell>
          <cell r="L432">
            <v>0.32</v>
          </cell>
          <cell r="M432">
            <v>28</v>
          </cell>
          <cell r="N432">
            <v>4950</v>
          </cell>
          <cell r="O432">
            <v>3.1</v>
          </cell>
        </row>
        <row r="433">
          <cell r="A433" t="str">
            <v>大地数字影院--江门地王广场数字影院</v>
          </cell>
          <cell r="B433">
            <v>432</v>
          </cell>
          <cell r="C433" t="str">
            <v>2011-7</v>
          </cell>
          <cell r="D433" t="str">
            <v>大地电影院线</v>
          </cell>
          <cell r="E433" t="str">
            <v>江门市</v>
          </cell>
          <cell r="F433">
            <v>107.37</v>
          </cell>
          <cell r="G433">
            <v>34</v>
          </cell>
          <cell r="H433">
            <v>518</v>
          </cell>
          <cell r="I433">
            <v>3.17</v>
          </cell>
          <cell r="J433">
            <v>3</v>
          </cell>
          <cell r="K433">
            <v>571</v>
          </cell>
          <cell r="L433">
            <v>0.32</v>
          </cell>
          <cell r="M433">
            <v>61</v>
          </cell>
          <cell r="N433">
            <v>11545</v>
          </cell>
          <cell r="O433">
            <v>5.6</v>
          </cell>
        </row>
        <row r="434">
          <cell r="A434" t="str">
            <v>新华国际影城大兴店</v>
          </cell>
          <cell r="B434">
            <v>433</v>
          </cell>
          <cell r="C434" t="str">
            <v>2011-7</v>
          </cell>
          <cell r="D434" t="str">
            <v>华夏新华大地电影院线</v>
          </cell>
          <cell r="E434" t="str">
            <v>北京市</v>
          </cell>
          <cell r="F434">
            <v>107.25</v>
          </cell>
          <cell r="G434">
            <v>34</v>
          </cell>
          <cell r="H434">
            <v>1187</v>
          </cell>
          <cell r="I434">
            <v>3.15</v>
          </cell>
          <cell r="J434">
            <v>7</v>
          </cell>
          <cell r="K434">
            <v>1300</v>
          </cell>
          <cell r="L434">
            <v>0.14000000000000001</v>
          </cell>
          <cell r="M434">
            <v>27</v>
          </cell>
          <cell r="N434">
            <v>4942</v>
          </cell>
          <cell r="O434">
            <v>5.5</v>
          </cell>
        </row>
        <row r="435">
          <cell r="A435" t="str">
            <v>湛江市金逸电影院</v>
          </cell>
          <cell r="B435">
            <v>434</v>
          </cell>
          <cell r="C435" t="str">
            <v>2011-7</v>
          </cell>
          <cell r="D435" t="str">
            <v>广州金逸珠江</v>
          </cell>
          <cell r="E435" t="str">
            <v>湛江市</v>
          </cell>
          <cell r="F435">
            <v>106.54</v>
          </cell>
          <cell r="G435">
            <v>33</v>
          </cell>
          <cell r="H435">
            <v>957</v>
          </cell>
          <cell r="I435">
            <v>3.28</v>
          </cell>
          <cell r="J435">
            <v>5</v>
          </cell>
          <cell r="K435">
            <v>700</v>
          </cell>
          <cell r="L435">
            <v>0.24</v>
          </cell>
          <cell r="M435">
            <v>49</v>
          </cell>
          <cell r="N435">
            <v>6874</v>
          </cell>
          <cell r="O435">
            <v>6.2</v>
          </cell>
        </row>
        <row r="436">
          <cell r="A436" t="str">
            <v>太原奥斯卡国际影城</v>
          </cell>
          <cell r="B436">
            <v>435</v>
          </cell>
          <cell r="C436" t="str">
            <v>2011-7</v>
          </cell>
          <cell r="D436" t="str">
            <v>河南奥斯卡</v>
          </cell>
          <cell r="E436" t="str">
            <v>太原市</v>
          </cell>
          <cell r="F436">
            <v>106.52</v>
          </cell>
          <cell r="G436">
            <v>33</v>
          </cell>
          <cell r="H436">
            <v>1552</v>
          </cell>
          <cell r="I436">
            <v>3.21</v>
          </cell>
          <cell r="J436">
            <v>10</v>
          </cell>
          <cell r="K436">
            <v>1453</v>
          </cell>
          <cell r="L436">
            <v>0.14000000000000001</v>
          </cell>
          <cell r="M436">
            <v>24</v>
          </cell>
          <cell r="N436">
            <v>3436</v>
          </cell>
          <cell r="O436">
            <v>5</v>
          </cell>
        </row>
        <row r="437">
          <cell r="A437" t="str">
            <v>重庆金逸国际影城(地王店)</v>
          </cell>
          <cell r="B437">
            <v>436</v>
          </cell>
          <cell r="C437" t="str">
            <v>2011-7</v>
          </cell>
          <cell r="D437" t="str">
            <v>广州金逸珠江</v>
          </cell>
          <cell r="E437" t="str">
            <v>重庆市</v>
          </cell>
          <cell r="F437">
            <v>106.49</v>
          </cell>
          <cell r="G437">
            <v>28</v>
          </cell>
          <cell r="H437">
            <v>1437</v>
          </cell>
          <cell r="I437">
            <v>3.82</v>
          </cell>
          <cell r="J437">
            <v>8</v>
          </cell>
          <cell r="K437">
            <v>800</v>
          </cell>
          <cell r="L437">
            <v>0.27</v>
          </cell>
          <cell r="M437">
            <v>43</v>
          </cell>
          <cell r="N437">
            <v>4294</v>
          </cell>
          <cell r="O437">
            <v>5.8</v>
          </cell>
        </row>
        <row r="438">
          <cell r="A438" t="str">
            <v>合肥长江剧院</v>
          </cell>
          <cell r="B438">
            <v>437</v>
          </cell>
          <cell r="C438" t="str">
            <v>2011-7</v>
          </cell>
          <cell r="D438" t="str">
            <v>上海联和院线</v>
          </cell>
          <cell r="E438" t="str">
            <v>合肥市</v>
          </cell>
          <cell r="F438">
            <v>106.26</v>
          </cell>
          <cell r="G438">
            <v>26</v>
          </cell>
          <cell r="H438">
            <v>1023</v>
          </cell>
          <cell r="I438">
            <v>4.1100000000000003</v>
          </cell>
          <cell r="J438">
            <v>5</v>
          </cell>
          <cell r="K438">
            <v>1099</v>
          </cell>
          <cell r="L438">
            <v>0.18</v>
          </cell>
          <cell r="M438">
            <v>31</v>
          </cell>
          <cell r="N438">
            <v>6856</v>
          </cell>
          <cell r="O438">
            <v>6.6</v>
          </cell>
        </row>
        <row r="439">
          <cell r="A439" t="str">
            <v>卢米埃南京弘阳广场影城</v>
          </cell>
          <cell r="B439">
            <v>438</v>
          </cell>
          <cell r="C439" t="str">
            <v>2011-7</v>
          </cell>
          <cell r="D439" t="str">
            <v>卢米埃院线</v>
          </cell>
          <cell r="E439" t="str">
            <v>南京市</v>
          </cell>
          <cell r="F439">
            <v>106.07</v>
          </cell>
          <cell r="G439">
            <v>41</v>
          </cell>
          <cell r="H439">
            <v>1021</v>
          </cell>
          <cell r="I439">
            <v>2.6</v>
          </cell>
          <cell r="J439">
            <v>7</v>
          </cell>
          <cell r="K439">
            <v>1300</v>
          </cell>
          <cell r="L439">
            <v>0.14000000000000001</v>
          </cell>
          <cell r="M439">
            <v>26</v>
          </cell>
          <cell r="N439">
            <v>4888</v>
          </cell>
          <cell r="O439">
            <v>4.7</v>
          </cell>
        </row>
        <row r="440">
          <cell r="A440" t="str">
            <v>青山天河国际影城</v>
          </cell>
          <cell r="B440">
            <v>439</v>
          </cell>
          <cell r="C440" t="str">
            <v>2011-7</v>
          </cell>
          <cell r="D440" t="str">
            <v>武汉天河</v>
          </cell>
          <cell r="E440" t="str">
            <v>武汉市</v>
          </cell>
          <cell r="F440">
            <v>105.89</v>
          </cell>
          <cell r="G440">
            <v>29</v>
          </cell>
          <cell r="H440">
            <v>1096</v>
          </cell>
          <cell r="I440">
            <v>3.64</v>
          </cell>
          <cell r="J440">
            <v>6</v>
          </cell>
          <cell r="K440">
            <v>1200</v>
          </cell>
          <cell r="L440">
            <v>0.17</v>
          </cell>
          <cell r="M440">
            <v>28</v>
          </cell>
          <cell r="N440">
            <v>5693</v>
          </cell>
          <cell r="O440">
            <v>5.9</v>
          </cell>
        </row>
        <row r="441">
          <cell r="A441" t="str">
            <v>马鞍山大华时代电影大世界</v>
          </cell>
          <cell r="B441">
            <v>440</v>
          </cell>
          <cell r="C441" t="str">
            <v>2011-7</v>
          </cell>
          <cell r="D441" t="str">
            <v>浙江时代</v>
          </cell>
          <cell r="E441" t="str">
            <v>马鞍山市</v>
          </cell>
          <cell r="F441">
            <v>105.84</v>
          </cell>
          <cell r="G441">
            <v>30</v>
          </cell>
          <cell r="H441">
            <v>1182</v>
          </cell>
          <cell r="I441">
            <v>3.54</v>
          </cell>
          <cell r="J441">
            <v>7</v>
          </cell>
          <cell r="K441">
            <v>1000</v>
          </cell>
          <cell r="L441">
            <v>0.21</v>
          </cell>
          <cell r="M441">
            <v>34</v>
          </cell>
          <cell r="N441">
            <v>4877</v>
          </cell>
          <cell r="O441">
            <v>5.4</v>
          </cell>
        </row>
        <row r="442">
          <cell r="A442" t="str">
            <v>郑州奥斯卡国际影城(曼哈顿店)</v>
          </cell>
          <cell r="B442">
            <v>441</v>
          </cell>
          <cell r="C442" t="str">
            <v>2011-7</v>
          </cell>
          <cell r="D442" t="str">
            <v>河南奥斯卡</v>
          </cell>
          <cell r="E442" t="str">
            <v>郑州市</v>
          </cell>
          <cell r="F442">
            <v>105.66</v>
          </cell>
          <cell r="G442">
            <v>23</v>
          </cell>
          <cell r="H442">
            <v>1414</v>
          </cell>
          <cell r="I442">
            <v>4.5</v>
          </cell>
          <cell r="J442">
            <v>8</v>
          </cell>
          <cell r="K442">
            <v>1301</v>
          </cell>
          <cell r="L442">
            <v>0.2</v>
          </cell>
          <cell r="M442">
            <v>26</v>
          </cell>
          <cell r="N442">
            <v>4260</v>
          </cell>
          <cell r="O442">
            <v>5.7</v>
          </cell>
        </row>
        <row r="443">
          <cell r="A443" t="str">
            <v>湘潭左岸国际影城</v>
          </cell>
          <cell r="B443">
            <v>442</v>
          </cell>
          <cell r="C443" t="str">
            <v>2011-7</v>
          </cell>
          <cell r="D443" t="str">
            <v>上海联和院线</v>
          </cell>
          <cell r="E443" t="str">
            <v>湘潭市</v>
          </cell>
          <cell r="F443">
            <v>105.31</v>
          </cell>
          <cell r="G443">
            <v>26</v>
          </cell>
          <cell r="H443">
            <v>1046</v>
          </cell>
          <cell r="I443">
            <v>4.08</v>
          </cell>
          <cell r="J443">
            <v>6</v>
          </cell>
          <cell r="K443">
            <v>1184</v>
          </cell>
          <cell r="L443">
            <v>0.2</v>
          </cell>
          <cell r="M443">
            <v>29</v>
          </cell>
          <cell r="N443">
            <v>5662</v>
          </cell>
          <cell r="O443">
            <v>5.6</v>
          </cell>
        </row>
        <row r="444">
          <cell r="A444" t="str">
            <v>17.5娄底今典影城</v>
          </cell>
          <cell r="B444">
            <v>443</v>
          </cell>
          <cell r="C444" t="str">
            <v>2011-7</v>
          </cell>
          <cell r="D444" t="str">
            <v>时代华夏今典</v>
          </cell>
          <cell r="E444" t="str">
            <v>娄底市</v>
          </cell>
          <cell r="F444">
            <v>105.01</v>
          </cell>
          <cell r="G444">
            <v>31</v>
          </cell>
          <cell r="H444">
            <v>656</v>
          </cell>
          <cell r="I444">
            <v>3.36</v>
          </cell>
          <cell r="J444">
            <v>5</v>
          </cell>
          <cell r="K444">
            <v>761</v>
          </cell>
          <cell r="L444">
            <v>0.34</v>
          </cell>
          <cell r="M444">
            <v>45</v>
          </cell>
          <cell r="N444">
            <v>6775</v>
          </cell>
          <cell r="O444">
            <v>4.2</v>
          </cell>
        </row>
        <row r="445">
          <cell r="A445" t="str">
            <v>华谊兄弟金源不夜城影院</v>
          </cell>
          <cell r="B445">
            <v>444</v>
          </cell>
          <cell r="C445" t="str">
            <v>2011-7</v>
          </cell>
          <cell r="D445" t="str">
            <v>中影南方新干线</v>
          </cell>
          <cell r="E445" t="str">
            <v>重庆市</v>
          </cell>
          <cell r="F445">
            <v>104.92</v>
          </cell>
          <cell r="G445">
            <v>30</v>
          </cell>
          <cell r="H445">
            <v>1796</v>
          </cell>
          <cell r="I445">
            <v>3.48</v>
          </cell>
          <cell r="J445">
            <v>11</v>
          </cell>
          <cell r="K445">
            <v>1100</v>
          </cell>
          <cell r="L445">
            <v>0.19</v>
          </cell>
          <cell r="M445">
            <v>31</v>
          </cell>
          <cell r="N445">
            <v>3077</v>
          </cell>
          <cell r="O445">
            <v>5.3</v>
          </cell>
        </row>
        <row r="446">
          <cell r="A446" t="str">
            <v>大地数字影院--湛江城市广场数字影院</v>
          </cell>
          <cell r="B446">
            <v>445</v>
          </cell>
          <cell r="C446" t="str">
            <v>2011-7</v>
          </cell>
          <cell r="D446" t="str">
            <v>大地电影院线</v>
          </cell>
          <cell r="E446" t="str">
            <v>湛江市</v>
          </cell>
          <cell r="F446">
            <v>104.85</v>
          </cell>
          <cell r="G446">
            <v>28</v>
          </cell>
          <cell r="H446">
            <v>688</v>
          </cell>
          <cell r="I446">
            <v>3.69</v>
          </cell>
          <cell r="J446">
            <v>4</v>
          </cell>
          <cell r="K446">
            <v>698</v>
          </cell>
          <cell r="L446">
            <v>0.31</v>
          </cell>
          <cell r="M446">
            <v>48</v>
          </cell>
          <cell r="N446">
            <v>8455</v>
          </cell>
          <cell r="O446">
            <v>5.5</v>
          </cell>
        </row>
        <row r="447">
          <cell r="A447" t="str">
            <v>桂林梦露影城</v>
          </cell>
          <cell r="B447">
            <v>446</v>
          </cell>
          <cell r="C447" t="str">
            <v>2011-7</v>
          </cell>
          <cell r="D447" t="str">
            <v>中影星美</v>
          </cell>
          <cell r="E447" t="str">
            <v>桂林市</v>
          </cell>
          <cell r="F447">
            <v>104.46</v>
          </cell>
          <cell r="G447">
            <v>22</v>
          </cell>
          <cell r="H447">
            <v>1449</v>
          </cell>
          <cell r="I447">
            <v>4.7699999999999996</v>
          </cell>
          <cell r="J447">
            <v>6</v>
          </cell>
          <cell r="K447">
            <v>959</v>
          </cell>
          <cell r="L447">
            <v>0.21</v>
          </cell>
          <cell r="M447">
            <v>35</v>
          </cell>
          <cell r="N447">
            <v>5616</v>
          </cell>
          <cell r="O447">
            <v>7.8</v>
          </cell>
        </row>
        <row r="448">
          <cell r="A448" t="str">
            <v>西昌中影星美国际影城</v>
          </cell>
          <cell r="B448">
            <v>447</v>
          </cell>
          <cell r="C448" t="str">
            <v>2011-7</v>
          </cell>
          <cell r="D448" t="str">
            <v>中影星美</v>
          </cell>
          <cell r="E448" t="str">
            <v>凉山彝族自治州</v>
          </cell>
          <cell r="F448">
            <v>104.39</v>
          </cell>
          <cell r="G448">
            <v>41</v>
          </cell>
          <cell r="H448">
            <v>531</v>
          </cell>
          <cell r="I448">
            <v>2.57</v>
          </cell>
          <cell r="J448">
            <v>5</v>
          </cell>
          <cell r="K448">
            <v>497</v>
          </cell>
          <cell r="L448">
            <v>0.49</v>
          </cell>
          <cell r="M448">
            <v>68</v>
          </cell>
          <cell r="N448">
            <v>6735</v>
          </cell>
          <cell r="O448">
            <v>3.4</v>
          </cell>
        </row>
        <row r="449">
          <cell r="A449" t="str">
            <v>幸福蓝海国际影城(江宁店)</v>
          </cell>
          <cell r="B449">
            <v>448</v>
          </cell>
          <cell r="C449" t="str">
            <v>2011-7</v>
          </cell>
          <cell r="D449" t="str">
            <v>江苏蓝海亚细亚</v>
          </cell>
          <cell r="E449" t="str">
            <v>南京市</v>
          </cell>
          <cell r="F449">
            <v>104.32</v>
          </cell>
          <cell r="G449">
            <v>27</v>
          </cell>
          <cell r="H449">
            <v>1008</v>
          </cell>
          <cell r="I449">
            <v>3.87</v>
          </cell>
          <cell r="J449">
            <v>7</v>
          </cell>
          <cell r="K449">
            <v>630</v>
          </cell>
          <cell r="L449">
            <v>0.43</v>
          </cell>
          <cell r="M449">
            <v>53</v>
          </cell>
          <cell r="N449">
            <v>4808</v>
          </cell>
          <cell r="O449">
            <v>4.5999999999999996</v>
          </cell>
        </row>
        <row r="450">
          <cell r="A450" t="str">
            <v>保定天映影联影城</v>
          </cell>
          <cell r="B450">
            <v>449</v>
          </cell>
          <cell r="C450" t="str">
            <v>2011-7</v>
          </cell>
          <cell r="D450" t="str">
            <v>北京新影联</v>
          </cell>
          <cell r="E450" t="str">
            <v>保定市</v>
          </cell>
          <cell r="F450">
            <v>104.06</v>
          </cell>
          <cell r="G450">
            <v>29</v>
          </cell>
          <cell r="H450">
            <v>719</v>
          </cell>
          <cell r="I450">
            <v>3.61</v>
          </cell>
          <cell r="J450">
            <v>5</v>
          </cell>
          <cell r="K450">
            <v>723</v>
          </cell>
          <cell r="L450">
            <v>0.35</v>
          </cell>
          <cell r="M450">
            <v>46</v>
          </cell>
          <cell r="N450">
            <v>6714</v>
          </cell>
          <cell r="O450">
            <v>4.5999999999999996</v>
          </cell>
        </row>
        <row r="451">
          <cell r="A451" t="str">
            <v>佛山顺德天星电影城</v>
          </cell>
          <cell r="B451">
            <v>450</v>
          </cell>
          <cell r="C451" t="str">
            <v>2011-7</v>
          </cell>
          <cell r="D451" t="str">
            <v>上海联和院线</v>
          </cell>
          <cell r="E451" t="str">
            <v>佛山市</v>
          </cell>
          <cell r="F451">
            <v>104.03</v>
          </cell>
          <cell r="G451">
            <v>27</v>
          </cell>
          <cell r="H451">
            <v>753</v>
          </cell>
          <cell r="I451">
            <v>3.86</v>
          </cell>
          <cell r="J451">
            <v>5</v>
          </cell>
          <cell r="K451">
            <v>831</v>
          </cell>
          <cell r="L451">
            <v>0.31</v>
          </cell>
          <cell r="M451">
            <v>40</v>
          </cell>
          <cell r="N451">
            <v>6712</v>
          </cell>
          <cell r="O451">
            <v>4.9000000000000004</v>
          </cell>
        </row>
        <row r="452">
          <cell r="A452" t="str">
            <v>鄂州广电银兴影城</v>
          </cell>
          <cell r="B452">
            <v>451</v>
          </cell>
          <cell r="C452" t="str">
            <v>2011-7</v>
          </cell>
          <cell r="D452" t="str">
            <v>湖北银兴</v>
          </cell>
          <cell r="E452" t="str">
            <v>鄂州市</v>
          </cell>
          <cell r="F452">
            <v>104.03</v>
          </cell>
          <cell r="G452">
            <v>35</v>
          </cell>
          <cell r="H452">
            <v>1094</v>
          </cell>
          <cell r="I452">
            <v>2.96</v>
          </cell>
          <cell r="J452">
            <v>6</v>
          </cell>
          <cell r="K452">
            <v>650</v>
          </cell>
          <cell r="L452">
            <v>0.25</v>
          </cell>
          <cell r="M452">
            <v>52</v>
          </cell>
          <cell r="N452">
            <v>5593</v>
          </cell>
          <cell r="O452">
            <v>5.9</v>
          </cell>
        </row>
        <row r="453">
          <cell r="A453" t="str">
            <v>绍兴咸亨国际影城</v>
          </cell>
          <cell r="B453">
            <v>452</v>
          </cell>
          <cell r="C453" t="str">
            <v>2011-7</v>
          </cell>
          <cell r="D453" t="str">
            <v>上海联和院线</v>
          </cell>
          <cell r="E453" t="str">
            <v>绍兴市</v>
          </cell>
          <cell r="F453">
            <v>104.02</v>
          </cell>
          <cell r="G453">
            <v>29</v>
          </cell>
          <cell r="H453">
            <v>1658</v>
          </cell>
          <cell r="I453">
            <v>3.61</v>
          </cell>
          <cell r="J453">
            <v>12</v>
          </cell>
          <cell r="K453">
            <v>1044</v>
          </cell>
          <cell r="L453">
            <v>0.25</v>
          </cell>
          <cell r="M453">
            <v>32</v>
          </cell>
          <cell r="N453">
            <v>2796</v>
          </cell>
          <cell r="O453">
            <v>4.5</v>
          </cell>
        </row>
        <row r="454">
          <cell r="A454" t="str">
            <v>昆山世茂时尚欢乐影城</v>
          </cell>
          <cell r="B454">
            <v>453</v>
          </cell>
          <cell r="C454" t="str">
            <v>2011-7</v>
          </cell>
          <cell r="D454" t="str">
            <v>上海联和院线</v>
          </cell>
          <cell r="E454" t="str">
            <v>苏州市</v>
          </cell>
          <cell r="F454">
            <v>103.75</v>
          </cell>
          <cell r="G454">
            <v>34</v>
          </cell>
          <cell r="H454">
            <v>1044</v>
          </cell>
          <cell r="I454">
            <v>3.08</v>
          </cell>
          <cell r="J454">
            <v>7</v>
          </cell>
          <cell r="K454">
            <v>1326</v>
          </cell>
          <cell r="L454">
            <v>0.16</v>
          </cell>
          <cell r="M454">
            <v>25</v>
          </cell>
          <cell r="N454">
            <v>4781</v>
          </cell>
          <cell r="O454">
            <v>4.8</v>
          </cell>
        </row>
        <row r="455">
          <cell r="A455" t="str">
            <v>广州上影联和影城</v>
          </cell>
          <cell r="B455">
            <v>454</v>
          </cell>
          <cell r="C455" t="str">
            <v>2011-7</v>
          </cell>
          <cell r="D455" t="str">
            <v>上海联和院线</v>
          </cell>
          <cell r="E455" t="str">
            <v>广州市</v>
          </cell>
          <cell r="F455">
            <v>103.58</v>
          </cell>
          <cell r="G455">
            <v>35</v>
          </cell>
          <cell r="H455">
            <v>738</v>
          </cell>
          <cell r="I455">
            <v>2.99</v>
          </cell>
          <cell r="J455">
            <v>4</v>
          </cell>
          <cell r="K455">
            <v>466</v>
          </cell>
          <cell r="L455">
            <v>0.35</v>
          </cell>
          <cell r="M455">
            <v>72</v>
          </cell>
          <cell r="N455">
            <v>8354</v>
          </cell>
          <cell r="O455">
            <v>6</v>
          </cell>
        </row>
        <row r="456">
          <cell r="A456" t="str">
            <v>上海宝山文化馆影剧院</v>
          </cell>
          <cell r="B456">
            <v>455</v>
          </cell>
          <cell r="C456" t="str">
            <v>2011-7</v>
          </cell>
          <cell r="D456" t="str">
            <v>上海联和院线</v>
          </cell>
          <cell r="E456" t="str">
            <v>上海市</v>
          </cell>
          <cell r="F456">
            <v>103.11</v>
          </cell>
          <cell r="G456">
            <v>35</v>
          </cell>
          <cell r="H456">
            <v>351</v>
          </cell>
          <cell r="I456">
            <v>2.93</v>
          </cell>
          <cell r="J456">
            <v>3</v>
          </cell>
          <cell r="K456">
            <v>903</v>
          </cell>
          <cell r="L456">
            <v>0.28000000000000003</v>
          </cell>
          <cell r="M456">
            <v>37</v>
          </cell>
          <cell r="N456">
            <v>11087</v>
          </cell>
          <cell r="O456">
            <v>3.8</v>
          </cell>
        </row>
        <row r="457">
          <cell r="A457" t="str">
            <v>北京嘉华国际影城</v>
          </cell>
          <cell r="B457">
            <v>456</v>
          </cell>
          <cell r="C457" t="str">
            <v>2011-7</v>
          </cell>
          <cell r="D457" t="str">
            <v>北京新影联</v>
          </cell>
          <cell r="E457" t="str">
            <v>北京市</v>
          </cell>
          <cell r="F457">
            <v>103.09</v>
          </cell>
          <cell r="G457">
            <v>45</v>
          </cell>
          <cell r="H457">
            <v>1267</v>
          </cell>
          <cell r="I457">
            <v>2.31</v>
          </cell>
          <cell r="J457">
            <v>7</v>
          </cell>
          <cell r="K457">
            <v>1410</v>
          </cell>
          <cell r="L457">
            <v>0.09</v>
          </cell>
          <cell r="M457">
            <v>24</v>
          </cell>
          <cell r="N457">
            <v>4751</v>
          </cell>
          <cell r="O457">
            <v>5.8</v>
          </cell>
        </row>
        <row r="458">
          <cell r="A458" t="str">
            <v>大地数字影院--江门金汇广场数字影院</v>
          </cell>
          <cell r="B458">
            <v>457</v>
          </cell>
          <cell r="C458" t="str">
            <v>2011-7</v>
          </cell>
          <cell r="D458" t="str">
            <v>大地电影院线</v>
          </cell>
          <cell r="E458" t="str">
            <v>江门市</v>
          </cell>
          <cell r="F458">
            <v>102.69</v>
          </cell>
          <cell r="G458">
            <v>36</v>
          </cell>
          <cell r="H458">
            <v>358</v>
          </cell>
          <cell r="I458">
            <v>2.85</v>
          </cell>
          <cell r="J458">
            <v>2</v>
          </cell>
          <cell r="K458">
            <v>438</v>
          </cell>
          <cell r="L458">
            <v>0.36</v>
          </cell>
          <cell r="M458">
            <v>76</v>
          </cell>
          <cell r="N458">
            <v>16564</v>
          </cell>
          <cell r="O458">
            <v>5.8</v>
          </cell>
        </row>
        <row r="459">
          <cell r="A459" t="str">
            <v>黄石磁湖梦影院</v>
          </cell>
          <cell r="B459">
            <v>458</v>
          </cell>
          <cell r="C459" t="str">
            <v>2011-7</v>
          </cell>
          <cell r="D459" t="str">
            <v>湖北银兴</v>
          </cell>
          <cell r="E459" t="str">
            <v>黄石市</v>
          </cell>
          <cell r="F459">
            <v>102.64</v>
          </cell>
          <cell r="G459">
            <v>35</v>
          </cell>
          <cell r="H459">
            <v>1444</v>
          </cell>
          <cell r="I459">
            <v>2.93</v>
          </cell>
          <cell r="J459">
            <v>4</v>
          </cell>
          <cell r="K459">
            <v>504</v>
          </cell>
          <cell r="L459">
            <v>0.16</v>
          </cell>
          <cell r="M459">
            <v>66</v>
          </cell>
          <cell r="N459">
            <v>8277</v>
          </cell>
          <cell r="O459">
            <v>11.6</v>
          </cell>
        </row>
        <row r="460">
          <cell r="A460" t="str">
            <v>天津博纳国际影城(七向街店)</v>
          </cell>
          <cell r="B460">
            <v>459</v>
          </cell>
          <cell r="C460" t="str">
            <v>2011-7</v>
          </cell>
          <cell r="D460" t="str">
            <v>北京新影联</v>
          </cell>
          <cell r="E460" t="str">
            <v>天津市</v>
          </cell>
          <cell r="F460">
            <v>102.52</v>
          </cell>
          <cell r="G460">
            <v>23</v>
          </cell>
          <cell r="H460">
            <v>1545</v>
          </cell>
          <cell r="I460">
            <v>4.37</v>
          </cell>
          <cell r="J460">
            <v>11</v>
          </cell>
          <cell r="K460">
            <v>1600</v>
          </cell>
          <cell r="L460">
            <v>0.19</v>
          </cell>
          <cell r="M460">
            <v>21</v>
          </cell>
          <cell r="N460">
            <v>3007</v>
          </cell>
          <cell r="O460">
            <v>4.5</v>
          </cell>
        </row>
        <row r="461">
          <cell r="A461" t="str">
            <v>西安星美国际影城(正阳店)</v>
          </cell>
          <cell r="B461">
            <v>460</v>
          </cell>
          <cell r="C461" t="str">
            <v>2011-7</v>
          </cell>
          <cell r="D461" t="str">
            <v>中影星美</v>
          </cell>
          <cell r="E461" t="str">
            <v>西安市</v>
          </cell>
          <cell r="F461">
            <v>102.18</v>
          </cell>
          <cell r="G461">
            <v>28</v>
          </cell>
          <cell r="H461">
            <v>810</v>
          </cell>
          <cell r="I461">
            <v>3.66</v>
          </cell>
          <cell r="J461">
            <v>5</v>
          </cell>
          <cell r="K461">
            <v>866</v>
          </cell>
          <cell r="L461">
            <v>0.26</v>
          </cell>
          <cell r="M461">
            <v>38</v>
          </cell>
          <cell r="N461">
            <v>6592</v>
          </cell>
          <cell r="O461">
            <v>5.2</v>
          </cell>
        </row>
        <row r="462">
          <cell r="A462" t="str">
            <v>景德镇美林金鼎影城</v>
          </cell>
          <cell r="B462">
            <v>461</v>
          </cell>
          <cell r="C462" t="str">
            <v>2011-7</v>
          </cell>
          <cell r="D462" t="str">
            <v>中影南方新干线</v>
          </cell>
          <cell r="E462" t="str">
            <v>景德镇市</v>
          </cell>
          <cell r="F462">
            <v>102.11</v>
          </cell>
          <cell r="G462">
            <v>30</v>
          </cell>
          <cell r="H462">
            <v>945</v>
          </cell>
          <cell r="I462">
            <v>3.38</v>
          </cell>
          <cell r="J462">
            <v>6</v>
          </cell>
          <cell r="K462">
            <v>1045</v>
          </cell>
          <cell r="L462">
            <v>0.21</v>
          </cell>
          <cell r="M462">
            <v>32</v>
          </cell>
          <cell r="N462">
            <v>5490</v>
          </cell>
          <cell r="O462">
            <v>5.0999999999999996</v>
          </cell>
        </row>
        <row r="463">
          <cell r="A463" t="str">
            <v>上海左岸国际影城(松江店)</v>
          </cell>
          <cell r="B463">
            <v>462</v>
          </cell>
          <cell r="C463" t="str">
            <v>2011-7</v>
          </cell>
          <cell r="D463" t="str">
            <v>上海联和院线</v>
          </cell>
          <cell r="E463" t="str">
            <v>上海市</v>
          </cell>
          <cell r="F463">
            <v>102.11</v>
          </cell>
          <cell r="G463">
            <v>28</v>
          </cell>
          <cell r="H463">
            <v>1589</v>
          </cell>
          <cell r="I463">
            <v>3.67</v>
          </cell>
          <cell r="J463">
            <v>8</v>
          </cell>
          <cell r="K463">
            <v>1293</v>
          </cell>
          <cell r="L463">
            <v>0.14000000000000001</v>
          </cell>
          <cell r="M463">
            <v>25</v>
          </cell>
          <cell r="N463">
            <v>4117</v>
          </cell>
          <cell r="O463">
            <v>6.4</v>
          </cell>
        </row>
        <row r="464">
          <cell r="A464" t="str">
            <v>南京金逸国际影城(大观天地店)</v>
          </cell>
          <cell r="B464">
            <v>463</v>
          </cell>
          <cell r="C464" t="str">
            <v>2011-7</v>
          </cell>
          <cell r="D464" t="str">
            <v>广州金逸珠江</v>
          </cell>
          <cell r="E464" t="str">
            <v>南京市</v>
          </cell>
          <cell r="F464">
            <v>101.96</v>
          </cell>
          <cell r="G464">
            <v>33</v>
          </cell>
          <cell r="H464">
            <v>1033</v>
          </cell>
          <cell r="I464">
            <v>3.13</v>
          </cell>
          <cell r="J464">
            <v>7</v>
          </cell>
          <cell r="K464">
            <v>1016</v>
          </cell>
          <cell r="L464">
            <v>0.21</v>
          </cell>
          <cell r="M464">
            <v>32</v>
          </cell>
          <cell r="N464">
            <v>4698</v>
          </cell>
          <cell r="O464">
            <v>4.8</v>
          </cell>
        </row>
        <row r="465">
          <cell r="A465" t="str">
            <v>大地数字影院--上饶亿升广场店</v>
          </cell>
          <cell r="B465">
            <v>464</v>
          </cell>
          <cell r="C465" t="str">
            <v>2011-7</v>
          </cell>
          <cell r="D465" t="str">
            <v>大地电影院线</v>
          </cell>
          <cell r="E465" t="str">
            <v>上饶市</v>
          </cell>
          <cell r="F465">
            <v>101.51</v>
          </cell>
          <cell r="G465">
            <v>35</v>
          </cell>
          <cell r="H465">
            <v>740</v>
          </cell>
          <cell r="I465">
            <v>2.86</v>
          </cell>
          <cell r="J465">
            <v>5</v>
          </cell>
          <cell r="K465">
            <v>666</v>
          </cell>
          <cell r="L465">
            <v>0.28999999999999998</v>
          </cell>
          <cell r="M465">
            <v>49</v>
          </cell>
          <cell r="N465">
            <v>6549</v>
          </cell>
          <cell r="O465">
            <v>4.8</v>
          </cell>
        </row>
        <row r="466">
          <cell r="A466" t="str">
            <v>北京新影联阳光影城</v>
          </cell>
          <cell r="B466">
            <v>465</v>
          </cell>
          <cell r="C466" t="str">
            <v>2011-7</v>
          </cell>
          <cell r="D466" t="str">
            <v>北京新影联</v>
          </cell>
          <cell r="E466" t="str">
            <v>北京市</v>
          </cell>
          <cell r="F466">
            <v>101.43</v>
          </cell>
          <cell r="G466">
            <v>49</v>
          </cell>
          <cell r="H466">
            <v>916</v>
          </cell>
          <cell r="I466">
            <v>2.06</v>
          </cell>
          <cell r="J466">
            <v>5</v>
          </cell>
          <cell r="K466">
            <v>487</v>
          </cell>
          <cell r="L466">
            <v>0.23</v>
          </cell>
          <cell r="M466">
            <v>67</v>
          </cell>
          <cell r="N466">
            <v>6544</v>
          </cell>
          <cell r="O466">
            <v>5.9</v>
          </cell>
        </row>
        <row r="467">
          <cell r="A467" t="str">
            <v>兰州倚能假日影城</v>
          </cell>
          <cell r="B467">
            <v>466</v>
          </cell>
          <cell r="C467" t="str">
            <v>2011-7</v>
          </cell>
          <cell r="D467" t="str">
            <v>上海联和院线</v>
          </cell>
          <cell r="E467" t="str">
            <v>兰州市</v>
          </cell>
          <cell r="F467">
            <v>101.37</v>
          </cell>
          <cell r="G467">
            <v>35</v>
          </cell>
          <cell r="H467">
            <v>813</v>
          </cell>
          <cell r="I467">
            <v>2.92</v>
          </cell>
          <cell r="J467">
            <v>5</v>
          </cell>
          <cell r="K467">
            <v>448</v>
          </cell>
          <cell r="L467">
            <v>0.4</v>
          </cell>
          <cell r="M467">
            <v>73</v>
          </cell>
          <cell r="N467">
            <v>6540</v>
          </cell>
          <cell r="O467">
            <v>5.2</v>
          </cell>
        </row>
        <row r="468">
          <cell r="A468" t="str">
            <v>北京横店影视电影城</v>
          </cell>
          <cell r="B468">
            <v>467</v>
          </cell>
          <cell r="C468" t="str">
            <v>2011-7</v>
          </cell>
          <cell r="D468" t="str">
            <v>浙江横店</v>
          </cell>
          <cell r="E468" t="str">
            <v>北京市</v>
          </cell>
          <cell r="F468">
            <v>101.29</v>
          </cell>
          <cell r="G468">
            <v>33</v>
          </cell>
          <cell r="H468">
            <v>983</v>
          </cell>
          <cell r="I468">
            <v>3.06</v>
          </cell>
          <cell r="J468">
            <v>6</v>
          </cell>
          <cell r="K468">
            <v>528</v>
          </cell>
          <cell r="L468">
            <v>0.35</v>
          </cell>
          <cell r="M468">
            <v>62</v>
          </cell>
          <cell r="N468">
            <v>5446</v>
          </cell>
          <cell r="O468">
            <v>5.3</v>
          </cell>
        </row>
        <row r="469">
          <cell r="A469" t="str">
            <v>上海星美国际影城(金山百联店)</v>
          </cell>
          <cell r="B469">
            <v>468</v>
          </cell>
          <cell r="C469" t="str">
            <v>2011-7</v>
          </cell>
          <cell r="D469" t="str">
            <v>中影星美</v>
          </cell>
          <cell r="E469" t="str">
            <v>上海市</v>
          </cell>
          <cell r="F469">
            <v>100.7</v>
          </cell>
          <cell r="G469">
            <v>36</v>
          </cell>
          <cell r="H469">
            <v>1156</v>
          </cell>
          <cell r="I469">
            <v>2.78</v>
          </cell>
          <cell r="J469">
            <v>7</v>
          </cell>
          <cell r="K469">
            <v>900</v>
          </cell>
          <cell r="L469">
            <v>0.19</v>
          </cell>
          <cell r="M469">
            <v>36</v>
          </cell>
          <cell r="N469">
            <v>4641</v>
          </cell>
          <cell r="O469">
            <v>5.3</v>
          </cell>
        </row>
        <row r="470">
          <cell r="A470" t="str">
            <v>南京中影国际影城(仙林店)</v>
          </cell>
          <cell r="B470">
            <v>469</v>
          </cell>
          <cell r="C470" t="str">
            <v>2011-7</v>
          </cell>
          <cell r="D470" t="str">
            <v>中影星美</v>
          </cell>
          <cell r="E470" t="str">
            <v>南京市</v>
          </cell>
          <cell r="F470">
            <v>100.64</v>
          </cell>
          <cell r="G470">
            <v>32</v>
          </cell>
          <cell r="H470">
            <v>1097</v>
          </cell>
          <cell r="I470">
            <v>3.19</v>
          </cell>
          <cell r="J470">
            <v>9</v>
          </cell>
          <cell r="K470">
            <v>1298</v>
          </cell>
          <cell r="L470">
            <v>0.2</v>
          </cell>
          <cell r="M470">
            <v>25</v>
          </cell>
          <cell r="N470">
            <v>3607</v>
          </cell>
          <cell r="O470">
            <v>3.9</v>
          </cell>
        </row>
        <row r="471">
          <cell r="A471" t="str">
            <v>济南鲁信影城(家乐福店)</v>
          </cell>
          <cell r="B471">
            <v>470</v>
          </cell>
          <cell r="C471" t="str">
            <v>2011-7</v>
          </cell>
          <cell r="D471" t="str">
            <v>北京新影联</v>
          </cell>
          <cell r="E471" t="str">
            <v>济南市</v>
          </cell>
          <cell r="F471">
            <v>100.6</v>
          </cell>
          <cell r="G471">
            <v>26</v>
          </cell>
          <cell r="H471">
            <v>1256</v>
          </cell>
          <cell r="I471">
            <v>3.82</v>
          </cell>
          <cell r="J471">
            <v>7</v>
          </cell>
          <cell r="K471">
            <v>769</v>
          </cell>
          <cell r="L471">
            <v>0.28000000000000003</v>
          </cell>
          <cell r="M471">
            <v>42</v>
          </cell>
          <cell r="N471">
            <v>4636</v>
          </cell>
          <cell r="O471">
            <v>5.8</v>
          </cell>
        </row>
        <row r="472">
          <cell r="A472" t="str">
            <v>大地数字影院--杭州加州阳光</v>
          </cell>
          <cell r="B472">
            <v>471</v>
          </cell>
          <cell r="C472" t="str">
            <v>2011-7</v>
          </cell>
          <cell r="D472" t="str">
            <v>大地电影院线</v>
          </cell>
          <cell r="E472" t="str">
            <v>杭州市</v>
          </cell>
          <cell r="F472">
            <v>100.48</v>
          </cell>
          <cell r="G472">
            <v>34</v>
          </cell>
          <cell r="H472">
            <v>916</v>
          </cell>
          <cell r="I472">
            <v>2.92</v>
          </cell>
          <cell r="J472">
            <v>6</v>
          </cell>
          <cell r="K472">
            <v>1598</v>
          </cell>
          <cell r="L472">
            <v>0.12</v>
          </cell>
          <cell r="M472">
            <v>20</v>
          </cell>
          <cell r="N472">
            <v>5402</v>
          </cell>
          <cell r="O472">
            <v>4.9000000000000004</v>
          </cell>
        </row>
        <row r="473">
          <cell r="A473" t="str">
            <v>天津CGV星星国际影城(东马路店)</v>
          </cell>
          <cell r="B473">
            <v>472</v>
          </cell>
          <cell r="C473" t="str">
            <v>2011-7</v>
          </cell>
          <cell r="D473" t="str">
            <v>中影数字院线</v>
          </cell>
          <cell r="E473" t="str">
            <v>天津市</v>
          </cell>
          <cell r="F473">
            <v>100.34</v>
          </cell>
          <cell r="G473">
            <v>29</v>
          </cell>
          <cell r="H473">
            <v>1328</v>
          </cell>
          <cell r="I473">
            <v>3.42</v>
          </cell>
          <cell r="J473">
            <v>8</v>
          </cell>
          <cell r="K473">
            <v>1600</v>
          </cell>
          <cell r="L473">
            <v>0.13</v>
          </cell>
          <cell r="M473">
            <v>20</v>
          </cell>
          <cell r="N473">
            <v>4046</v>
          </cell>
          <cell r="O473">
            <v>5.4</v>
          </cell>
        </row>
        <row r="474">
          <cell r="A474" t="str">
            <v>大地数字影院--奥体高德美居店</v>
          </cell>
          <cell r="B474">
            <v>473</v>
          </cell>
          <cell r="C474" t="str">
            <v>2011-7</v>
          </cell>
          <cell r="D474" t="str">
            <v>大地电影院线</v>
          </cell>
          <cell r="E474" t="str">
            <v>广州市</v>
          </cell>
          <cell r="F474">
            <v>100.31</v>
          </cell>
          <cell r="G474">
            <v>28</v>
          </cell>
          <cell r="H474">
            <v>851</v>
          </cell>
          <cell r="I474">
            <v>3.56</v>
          </cell>
          <cell r="J474">
            <v>6</v>
          </cell>
          <cell r="K474">
            <v>2000</v>
          </cell>
          <cell r="L474">
            <v>0.13</v>
          </cell>
          <cell r="M474">
            <v>16</v>
          </cell>
          <cell r="N474">
            <v>5393</v>
          </cell>
          <cell r="O474">
            <v>4.5999999999999996</v>
          </cell>
        </row>
        <row r="475">
          <cell r="A475" t="str">
            <v>大地数字影院--揭阳金城</v>
          </cell>
          <cell r="B475">
            <v>474</v>
          </cell>
          <cell r="C475" t="str">
            <v>2011-7</v>
          </cell>
          <cell r="D475" t="str">
            <v>大地电影院线</v>
          </cell>
          <cell r="E475" t="str">
            <v>揭阳市</v>
          </cell>
          <cell r="F475">
            <v>100.22</v>
          </cell>
          <cell r="G475">
            <v>34</v>
          </cell>
          <cell r="H475">
            <v>482</v>
          </cell>
          <cell r="I475">
            <v>2.92</v>
          </cell>
          <cell r="J475">
            <v>3</v>
          </cell>
          <cell r="K475">
            <v>775</v>
          </cell>
          <cell r="L475">
            <v>0.23</v>
          </cell>
          <cell r="M475">
            <v>42</v>
          </cell>
          <cell r="N475">
            <v>10776</v>
          </cell>
          <cell r="O475">
            <v>5.2</v>
          </cell>
        </row>
        <row r="476">
          <cell r="A476" t="str">
            <v>武汉光谷正华银兴影城</v>
          </cell>
          <cell r="B476">
            <v>475</v>
          </cell>
          <cell r="C476" t="str">
            <v>2011-7</v>
          </cell>
          <cell r="D476" t="str">
            <v>湖北银兴</v>
          </cell>
          <cell r="E476" t="str">
            <v>武汉市</v>
          </cell>
          <cell r="F476">
            <v>100.12</v>
          </cell>
          <cell r="G476">
            <v>31</v>
          </cell>
          <cell r="H476">
            <v>1025</v>
          </cell>
          <cell r="I476">
            <v>3.26</v>
          </cell>
          <cell r="J476">
            <v>6</v>
          </cell>
          <cell r="K476">
            <v>1006</v>
          </cell>
          <cell r="L476">
            <v>0.19</v>
          </cell>
          <cell r="M476">
            <v>32</v>
          </cell>
          <cell r="N476">
            <v>5383</v>
          </cell>
          <cell r="O476">
            <v>5.5</v>
          </cell>
        </row>
        <row r="477">
          <cell r="A477" t="str">
            <v>齐齐哈尔中影新东北影城</v>
          </cell>
          <cell r="B477">
            <v>476</v>
          </cell>
          <cell r="C477" t="str">
            <v>2011-7</v>
          </cell>
          <cell r="D477" t="str">
            <v>辽宁北方</v>
          </cell>
          <cell r="E477" t="str">
            <v>齐齐哈尔市</v>
          </cell>
          <cell r="F477">
            <v>99.57</v>
          </cell>
          <cell r="G477">
            <v>33</v>
          </cell>
          <cell r="H477">
            <v>893</v>
          </cell>
          <cell r="I477">
            <v>3</v>
          </cell>
          <cell r="J477">
            <v>5</v>
          </cell>
          <cell r="K477">
            <v>490</v>
          </cell>
          <cell r="L477">
            <v>0.34</v>
          </cell>
          <cell r="M477">
            <v>66</v>
          </cell>
          <cell r="N477">
            <v>6424</v>
          </cell>
          <cell r="O477">
            <v>5.8</v>
          </cell>
        </row>
        <row r="478">
          <cell r="A478" t="str">
            <v>佳木斯奥纳电影城</v>
          </cell>
          <cell r="B478">
            <v>477</v>
          </cell>
          <cell r="C478" t="str">
            <v>2011-7</v>
          </cell>
          <cell r="D478" t="str">
            <v>北京新影联</v>
          </cell>
          <cell r="E478" t="str">
            <v>佳木斯市</v>
          </cell>
          <cell r="F478">
            <v>99.3</v>
          </cell>
          <cell r="G478">
            <v>37</v>
          </cell>
          <cell r="H478">
            <v>620</v>
          </cell>
          <cell r="I478">
            <v>2.72</v>
          </cell>
          <cell r="J478">
            <v>5</v>
          </cell>
          <cell r="K478">
            <v>804</v>
          </cell>
          <cell r="L478">
            <v>0.27</v>
          </cell>
          <cell r="M478">
            <v>40</v>
          </cell>
          <cell r="N478">
            <v>6407</v>
          </cell>
          <cell r="O478">
            <v>4</v>
          </cell>
        </row>
        <row r="479">
          <cell r="A479" t="str">
            <v>成都仁和春天影院</v>
          </cell>
          <cell r="B479">
            <v>478</v>
          </cell>
          <cell r="C479" t="str">
            <v>2011-7</v>
          </cell>
          <cell r="D479" t="str">
            <v>四川太平洋</v>
          </cell>
          <cell r="E479" t="str">
            <v>成都市</v>
          </cell>
          <cell r="F479">
            <v>99.17</v>
          </cell>
          <cell r="G479">
            <v>45</v>
          </cell>
          <cell r="H479">
            <v>857</v>
          </cell>
          <cell r="I479">
            <v>2.19</v>
          </cell>
          <cell r="J479">
            <v>6</v>
          </cell>
          <cell r="K479">
            <v>512</v>
          </cell>
          <cell r="L479">
            <v>0.3</v>
          </cell>
          <cell r="M479">
            <v>62</v>
          </cell>
          <cell r="N479">
            <v>5332</v>
          </cell>
          <cell r="O479">
            <v>4.5999999999999996</v>
          </cell>
        </row>
        <row r="480">
          <cell r="A480" t="str">
            <v>丹东华臣金海影城有限公司</v>
          </cell>
          <cell r="B480">
            <v>479</v>
          </cell>
          <cell r="C480" t="str">
            <v>2011-7</v>
          </cell>
          <cell r="D480" t="str">
            <v>辽宁北方</v>
          </cell>
          <cell r="E480" t="str">
            <v>丹东市</v>
          </cell>
          <cell r="F480">
            <v>98.74</v>
          </cell>
          <cell r="G480">
            <v>30</v>
          </cell>
          <cell r="H480">
            <v>783</v>
          </cell>
          <cell r="I480">
            <v>3.31</v>
          </cell>
          <cell r="J480">
            <v>5</v>
          </cell>
          <cell r="K480">
            <v>673</v>
          </cell>
          <cell r="L480">
            <v>0.31</v>
          </cell>
          <cell r="M480">
            <v>47</v>
          </cell>
          <cell r="N480">
            <v>6370</v>
          </cell>
          <cell r="O480">
            <v>5.0999999999999996</v>
          </cell>
        </row>
        <row r="481">
          <cell r="A481" t="str">
            <v>鞍山金逸国际影城</v>
          </cell>
          <cell r="B481">
            <v>480</v>
          </cell>
          <cell r="C481" t="str">
            <v>2011-7</v>
          </cell>
          <cell r="D481" t="str">
            <v>广州金逸珠江</v>
          </cell>
          <cell r="E481" t="str">
            <v>鞍山市</v>
          </cell>
          <cell r="F481">
            <v>98.7</v>
          </cell>
          <cell r="G481">
            <v>30</v>
          </cell>
          <cell r="H481">
            <v>1025</v>
          </cell>
          <cell r="I481">
            <v>3.29</v>
          </cell>
          <cell r="J481">
            <v>6</v>
          </cell>
          <cell r="K481">
            <v>1098</v>
          </cell>
          <cell r="L481">
            <v>0.18</v>
          </cell>
          <cell r="M481">
            <v>29</v>
          </cell>
          <cell r="N481">
            <v>5306</v>
          </cell>
          <cell r="O481">
            <v>5.5</v>
          </cell>
        </row>
        <row r="482">
          <cell r="A482" t="str">
            <v>郑州横店影视电影城(宝龙店)</v>
          </cell>
          <cell r="B482">
            <v>481</v>
          </cell>
          <cell r="C482" t="str">
            <v>2011-7</v>
          </cell>
          <cell r="D482" t="str">
            <v>浙江横店</v>
          </cell>
          <cell r="E482" t="str">
            <v>郑州市</v>
          </cell>
          <cell r="F482">
            <v>98.49</v>
          </cell>
          <cell r="G482">
            <v>31</v>
          </cell>
          <cell r="H482">
            <v>1055</v>
          </cell>
          <cell r="I482">
            <v>3.13</v>
          </cell>
          <cell r="J482">
            <v>7</v>
          </cell>
          <cell r="K482">
            <v>1521</v>
          </cell>
          <cell r="L482">
            <v>0.14000000000000001</v>
          </cell>
          <cell r="M482">
            <v>21</v>
          </cell>
          <cell r="N482">
            <v>4539</v>
          </cell>
          <cell r="O482">
            <v>4.9000000000000004</v>
          </cell>
        </row>
        <row r="483">
          <cell r="A483" t="str">
            <v>溧阳中影星美国际影城</v>
          </cell>
          <cell r="B483">
            <v>482</v>
          </cell>
          <cell r="C483" t="str">
            <v>2011-7</v>
          </cell>
          <cell r="D483" t="str">
            <v>中影星美</v>
          </cell>
          <cell r="E483" t="str">
            <v>常州市</v>
          </cell>
          <cell r="F483">
            <v>98.47</v>
          </cell>
          <cell r="G483">
            <v>35</v>
          </cell>
          <cell r="H483">
            <v>713</v>
          </cell>
          <cell r="I483">
            <v>2.79</v>
          </cell>
          <cell r="J483">
            <v>5</v>
          </cell>
          <cell r="K483">
            <v>750</v>
          </cell>
          <cell r="L483">
            <v>0.26</v>
          </cell>
          <cell r="M483">
            <v>42</v>
          </cell>
          <cell r="N483">
            <v>6353</v>
          </cell>
          <cell r="O483">
            <v>4.5999999999999996</v>
          </cell>
        </row>
        <row r="484">
          <cell r="A484" t="str">
            <v>北京新华国际影城(良乡店)</v>
          </cell>
          <cell r="B484">
            <v>483</v>
          </cell>
          <cell r="C484" t="str">
            <v>2011-7</v>
          </cell>
          <cell r="D484" t="str">
            <v>华夏新华大地电影院线</v>
          </cell>
          <cell r="E484" t="str">
            <v>北京市</v>
          </cell>
          <cell r="F484">
            <v>98.05</v>
          </cell>
          <cell r="G484">
            <v>41</v>
          </cell>
          <cell r="H484">
            <v>704</v>
          </cell>
          <cell r="I484">
            <v>2.37</v>
          </cell>
          <cell r="J484">
            <v>4</v>
          </cell>
          <cell r="K484">
            <v>512</v>
          </cell>
          <cell r="L484">
            <v>0.26</v>
          </cell>
          <cell r="M484">
            <v>62</v>
          </cell>
          <cell r="N484">
            <v>7907</v>
          </cell>
          <cell r="O484">
            <v>5.7</v>
          </cell>
        </row>
        <row r="485">
          <cell r="A485" t="str">
            <v>赣州银河欢乐影城</v>
          </cell>
          <cell r="B485">
            <v>484</v>
          </cell>
          <cell r="C485" t="str">
            <v>2011-7</v>
          </cell>
          <cell r="D485" t="str">
            <v>未知</v>
          </cell>
          <cell r="E485" t="str">
            <v>赣州市</v>
          </cell>
          <cell r="F485">
            <v>97.91</v>
          </cell>
          <cell r="G485">
            <v>38</v>
          </cell>
          <cell r="H485">
            <v>954</v>
          </cell>
          <cell r="I485">
            <v>2.58</v>
          </cell>
          <cell r="J485">
            <v>7</v>
          </cell>
          <cell r="K485">
            <v>1125</v>
          </cell>
          <cell r="L485">
            <v>0.17</v>
          </cell>
          <cell r="M485">
            <v>28</v>
          </cell>
          <cell r="N485">
            <v>4512</v>
          </cell>
          <cell r="O485">
            <v>4.4000000000000004</v>
          </cell>
        </row>
        <row r="486">
          <cell r="A486" t="str">
            <v>昆山中影国际影城(花桥店)</v>
          </cell>
          <cell r="B486">
            <v>485</v>
          </cell>
          <cell r="C486" t="str">
            <v>2011-7</v>
          </cell>
          <cell r="D486" t="str">
            <v>中影星美</v>
          </cell>
          <cell r="E486" t="str">
            <v>苏州市</v>
          </cell>
          <cell r="F486">
            <v>97.86</v>
          </cell>
          <cell r="G486">
            <v>31</v>
          </cell>
          <cell r="H486">
            <v>800</v>
          </cell>
          <cell r="I486">
            <v>3.18</v>
          </cell>
          <cell r="J486">
            <v>6</v>
          </cell>
          <cell r="K486">
            <v>969</v>
          </cell>
          <cell r="L486">
            <v>0.25</v>
          </cell>
          <cell r="M486">
            <v>33</v>
          </cell>
          <cell r="N486">
            <v>5261</v>
          </cell>
          <cell r="O486">
            <v>4.3</v>
          </cell>
        </row>
        <row r="487">
          <cell r="A487" t="str">
            <v>蚌埠横店影视电影城</v>
          </cell>
          <cell r="B487">
            <v>486</v>
          </cell>
          <cell r="C487" t="str">
            <v>2011-7</v>
          </cell>
          <cell r="D487" t="str">
            <v>浙江横店</v>
          </cell>
          <cell r="E487" t="str">
            <v>蚌埠市</v>
          </cell>
          <cell r="F487">
            <v>97.85</v>
          </cell>
          <cell r="G487">
            <v>28</v>
          </cell>
          <cell r="H487">
            <v>1240</v>
          </cell>
          <cell r="I487">
            <v>3.55</v>
          </cell>
          <cell r="J487">
            <v>8</v>
          </cell>
          <cell r="K487">
            <v>1885</v>
          </cell>
          <cell r="L487">
            <v>0.12</v>
          </cell>
          <cell r="M487">
            <v>17</v>
          </cell>
          <cell r="N487">
            <v>3946</v>
          </cell>
          <cell r="O487">
            <v>5</v>
          </cell>
        </row>
        <row r="488">
          <cell r="A488" t="str">
            <v>浙江湖州长兴大剧院影城</v>
          </cell>
          <cell r="B488">
            <v>487</v>
          </cell>
          <cell r="C488" t="str">
            <v>2011-7</v>
          </cell>
          <cell r="D488" t="str">
            <v>浙江时代</v>
          </cell>
          <cell r="E488" t="str">
            <v>湖州市</v>
          </cell>
          <cell r="F488">
            <v>97.11</v>
          </cell>
          <cell r="G488">
            <v>36</v>
          </cell>
          <cell r="H488">
            <v>799</v>
          </cell>
          <cell r="I488">
            <v>2.69</v>
          </cell>
          <cell r="J488">
            <v>5</v>
          </cell>
          <cell r="K488">
            <v>1059</v>
          </cell>
          <cell r="L488">
            <v>0.16</v>
          </cell>
          <cell r="M488">
            <v>30</v>
          </cell>
          <cell r="N488">
            <v>6265</v>
          </cell>
          <cell r="O488">
            <v>5.2</v>
          </cell>
        </row>
        <row r="489">
          <cell r="A489" t="str">
            <v>大地数字影院--东莞常平乐购数字影院</v>
          </cell>
          <cell r="B489">
            <v>488</v>
          </cell>
          <cell r="C489" t="str">
            <v>2011-7</v>
          </cell>
          <cell r="D489" t="str">
            <v>大地电影院线</v>
          </cell>
          <cell r="E489" t="str">
            <v>东莞市</v>
          </cell>
          <cell r="F489">
            <v>97.05</v>
          </cell>
          <cell r="G489">
            <v>36</v>
          </cell>
          <cell r="H489">
            <v>686</v>
          </cell>
          <cell r="I489">
            <v>2.66</v>
          </cell>
          <cell r="J489">
            <v>3</v>
          </cell>
          <cell r="K489">
            <v>511</v>
          </cell>
          <cell r="L489">
            <v>0.23</v>
          </cell>
          <cell r="M489">
            <v>61</v>
          </cell>
          <cell r="N489">
            <v>10435</v>
          </cell>
          <cell r="O489">
            <v>7.4</v>
          </cell>
        </row>
        <row r="490">
          <cell r="A490" t="str">
            <v>大地数字影院--湛江兴华</v>
          </cell>
          <cell r="B490">
            <v>489</v>
          </cell>
          <cell r="C490" t="str">
            <v>2011-7</v>
          </cell>
          <cell r="D490" t="str">
            <v>大地电影院线</v>
          </cell>
          <cell r="E490" t="str">
            <v>湛江市</v>
          </cell>
          <cell r="F490">
            <v>96.98</v>
          </cell>
          <cell r="G490">
            <v>27</v>
          </cell>
          <cell r="H490">
            <v>529</v>
          </cell>
          <cell r="I490">
            <v>3.6</v>
          </cell>
          <cell r="J490">
            <v>3</v>
          </cell>
          <cell r="K490">
            <v>528</v>
          </cell>
          <cell r="L490">
            <v>0.39</v>
          </cell>
          <cell r="M490">
            <v>59</v>
          </cell>
          <cell r="N490">
            <v>10428</v>
          </cell>
          <cell r="O490">
            <v>5.7</v>
          </cell>
        </row>
        <row r="491">
          <cell r="A491" t="str">
            <v>浙江杭州富阳时代电影大世界</v>
          </cell>
          <cell r="B491">
            <v>490</v>
          </cell>
          <cell r="C491" t="str">
            <v>2011-7</v>
          </cell>
          <cell r="D491" t="str">
            <v>浙江时代</v>
          </cell>
          <cell r="E491" t="str">
            <v>杭州市</v>
          </cell>
          <cell r="F491">
            <v>96.88</v>
          </cell>
          <cell r="G491">
            <v>32</v>
          </cell>
          <cell r="H491">
            <v>1205</v>
          </cell>
          <cell r="I491">
            <v>3.04</v>
          </cell>
          <cell r="J491">
            <v>6</v>
          </cell>
          <cell r="K491">
            <v>758</v>
          </cell>
          <cell r="L491">
            <v>0.2</v>
          </cell>
          <cell r="M491">
            <v>41</v>
          </cell>
          <cell r="N491">
            <v>5208</v>
          </cell>
          <cell r="O491">
            <v>6.5</v>
          </cell>
        </row>
        <row r="492">
          <cell r="A492" t="str">
            <v>拉萨乐百隆国际影城</v>
          </cell>
          <cell r="B492">
            <v>491</v>
          </cell>
          <cell r="C492" t="str">
            <v>2011-7</v>
          </cell>
          <cell r="D492" t="str">
            <v>中影数字院线</v>
          </cell>
          <cell r="E492" t="str">
            <v>拉萨市</v>
          </cell>
          <cell r="F492">
            <v>96.22</v>
          </cell>
          <cell r="G492">
            <v>44</v>
          </cell>
          <cell r="H492">
            <v>539</v>
          </cell>
          <cell r="I492">
            <v>2.1800000000000002</v>
          </cell>
          <cell r="J492">
            <v>4</v>
          </cell>
          <cell r="K492">
            <v>684</v>
          </cell>
          <cell r="L492">
            <v>0.24</v>
          </cell>
          <cell r="M492">
            <v>45</v>
          </cell>
          <cell r="N492">
            <v>7760</v>
          </cell>
          <cell r="O492">
            <v>4.3</v>
          </cell>
        </row>
        <row r="493">
          <cell r="A493" t="str">
            <v>大地数字影院--梧州锦泰</v>
          </cell>
          <cell r="B493">
            <v>492</v>
          </cell>
          <cell r="C493" t="str">
            <v>2011-7</v>
          </cell>
          <cell r="D493" t="str">
            <v>大地电影院线</v>
          </cell>
          <cell r="E493" t="str">
            <v>梧州市</v>
          </cell>
          <cell r="F493">
            <v>96.05</v>
          </cell>
          <cell r="G493">
            <v>34</v>
          </cell>
          <cell r="H493">
            <v>509</v>
          </cell>
          <cell r="I493">
            <v>2.84</v>
          </cell>
          <cell r="J493">
            <v>3</v>
          </cell>
          <cell r="K493">
            <v>530</v>
          </cell>
          <cell r="L493">
            <v>0.32</v>
          </cell>
          <cell r="M493">
            <v>58</v>
          </cell>
          <cell r="N493">
            <v>10328</v>
          </cell>
          <cell r="O493">
            <v>5.5</v>
          </cell>
        </row>
        <row r="494">
          <cell r="A494" t="str">
            <v>金棕榈世纪影城</v>
          </cell>
          <cell r="B494">
            <v>493</v>
          </cell>
          <cell r="C494" t="str">
            <v>2011-7</v>
          </cell>
          <cell r="D494" t="str">
            <v>河北中联</v>
          </cell>
          <cell r="E494" t="str">
            <v>石家庄市</v>
          </cell>
          <cell r="F494">
            <v>95.49</v>
          </cell>
          <cell r="G494">
            <v>29</v>
          </cell>
          <cell r="H494">
            <v>1080</v>
          </cell>
          <cell r="I494">
            <v>3.32</v>
          </cell>
          <cell r="J494">
            <v>6</v>
          </cell>
          <cell r="K494">
            <v>796</v>
          </cell>
          <cell r="L494">
            <v>0.23</v>
          </cell>
          <cell r="M494">
            <v>39</v>
          </cell>
          <cell r="N494">
            <v>5134</v>
          </cell>
          <cell r="O494">
            <v>5.8</v>
          </cell>
        </row>
        <row r="495">
          <cell r="A495" t="str">
            <v>天津湾星美国际影城</v>
          </cell>
          <cell r="B495">
            <v>494</v>
          </cell>
          <cell r="C495" t="str">
            <v>2011-7</v>
          </cell>
          <cell r="D495" t="str">
            <v>中影星美</v>
          </cell>
          <cell r="E495" t="str">
            <v>天津市</v>
          </cell>
          <cell r="F495">
            <v>95.41</v>
          </cell>
          <cell r="G495">
            <v>30</v>
          </cell>
          <cell r="H495">
            <v>972</v>
          </cell>
          <cell r="I495">
            <v>3.16</v>
          </cell>
          <cell r="J495">
            <v>5</v>
          </cell>
          <cell r="K495">
            <v>588</v>
          </cell>
          <cell r="L495">
            <v>0.28000000000000003</v>
          </cell>
          <cell r="M495">
            <v>52</v>
          </cell>
          <cell r="N495">
            <v>6155</v>
          </cell>
          <cell r="O495">
            <v>6.3</v>
          </cell>
        </row>
        <row r="496">
          <cell r="A496" t="str">
            <v>新疆乌市福润德星光影城</v>
          </cell>
          <cell r="B496">
            <v>495</v>
          </cell>
          <cell r="C496" t="str">
            <v>2011-7</v>
          </cell>
          <cell r="D496" t="str">
            <v>新疆公司</v>
          </cell>
          <cell r="E496" t="str">
            <v>乌鲁木齐市</v>
          </cell>
          <cell r="F496">
            <v>95.33</v>
          </cell>
          <cell r="G496">
            <v>31</v>
          </cell>
          <cell r="H496">
            <v>1230</v>
          </cell>
          <cell r="I496">
            <v>3.06</v>
          </cell>
          <cell r="J496">
            <v>5</v>
          </cell>
          <cell r="K496">
            <v>800</v>
          </cell>
          <cell r="L496">
            <v>0.16</v>
          </cell>
          <cell r="M496">
            <v>38</v>
          </cell>
          <cell r="N496">
            <v>6150</v>
          </cell>
          <cell r="O496">
            <v>7.9</v>
          </cell>
        </row>
        <row r="497">
          <cell r="A497" t="str">
            <v>广州金逸国际影城(黄埔惠润店)</v>
          </cell>
          <cell r="B497">
            <v>496</v>
          </cell>
          <cell r="C497" t="str">
            <v>2011-7</v>
          </cell>
          <cell r="D497" t="str">
            <v>广州金逸珠江</v>
          </cell>
          <cell r="E497" t="str">
            <v>广州市</v>
          </cell>
          <cell r="F497">
            <v>95.17</v>
          </cell>
          <cell r="G497">
            <v>47</v>
          </cell>
          <cell r="H497">
            <v>717</v>
          </cell>
          <cell r="I497">
            <v>2.04</v>
          </cell>
          <cell r="J497">
            <v>5</v>
          </cell>
          <cell r="K497">
            <v>700</v>
          </cell>
          <cell r="L497">
            <v>0.2</v>
          </cell>
          <cell r="M497">
            <v>44</v>
          </cell>
          <cell r="N497">
            <v>6140</v>
          </cell>
          <cell r="O497">
            <v>4.5999999999999996</v>
          </cell>
        </row>
        <row r="498">
          <cell r="A498" t="str">
            <v>武汉中影国际影城(东购店)</v>
          </cell>
          <cell r="B498">
            <v>497</v>
          </cell>
          <cell r="C498" t="str">
            <v>2011-7</v>
          </cell>
          <cell r="D498" t="str">
            <v>未知</v>
          </cell>
          <cell r="E498" t="str">
            <v>武汉市</v>
          </cell>
          <cell r="F498">
            <v>95.16</v>
          </cell>
          <cell r="G498">
            <v>27</v>
          </cell>
          <cell r="H498">
            <v>1123</v>
          </cell>
          <cell r="I498">
            <v>3.56</v>
          </cell>
          <cell r="J498">
            <v>6</v>
          </cell>
          <cell r="K498">
            <v>1042</v>
          </cell>
          <cell r="L498">
            <v>0.18</v>
          </cell>
          <cell r="M498">
            <v>29</v>
          </cell>
          <cell r="N498">
            <v>5116</v>
          </cell>
          <cell r="O498">
            <v>6</v>
          </cell>
        </row>
        <row r="499">
          <cell r="A499" t="str">
            <v>大地数字影院--江门益华</v>
          </cell>
          <cell r="B499">
            <v>498</v>
          </cell>
          <cell r="C499" t="str">
            <v>2011-7</v>
          </cell>
          <cell r="D499" t="str">
            <v>大地电影院线</v>
          </cell>
          <cell r="E499" t="str">
            <v>江门市</v>
          </cell>
          <cell r="F499">
            <v>94.93</v>
          </cell>
          <cell r="G499">
            <v>36</v>
          </cell>
          <cell r="H499">
            <v>356</v>
          </cell>
          <cell r="I499">
            <v>2.65</v>
          </cell>
          <cell r="J499">
            <v>2</v>
          </cell>
          <cell r="K499">
            <v>638</v>
          </cell>
          <cell r="L499">
            <v>0.23</v>
          </cell>
          <cell r="M499">
            <v>48</v>
          </cell>
          <cell r="N499">
            <v>15311</v>
          </cell>
          <cell r="O499">
            <v>5.7</v>
          </cell>
        </row>
        <row r="500">
          <cell r="A500" t="str">
            <v>泉州万星国际影城</v>
          </cell>
          <cell r="B500">
            <v>499</v>
          </cell>
          <cell r="C500" t="str">
            <v>2011-7</v>
          </cell>
          <cell r="D500" t="str">
            <v>未知</v>
          </cell>
          <cell r="E500" t="str">
            <v>泉州市</v>
          </cell>
          <cell r="F500">
            <v>94.78</v>
          </cell>
          <cell r="G500">
            <v>34</v>
          </cell>
          <cell r="H500">
            <v>1339</v>
          </cell>
          <cell r="I500">
            <v>2.79</v>
          </cell>
          <cell r="J500">
            <v>9</v>
          </cell>
          <cell r="K500">
            <v>1089</v>
          </cell>
          <cell r="L500">
            <v>0.17</v>
          </cell>
          <cell r="M500">
            <v>28</v>
          </cell>
          <cell r="N500">
            <v>3397</v>
          </cell>
          <cell r="O500">
            <v>4.8</v>
          </cell>
        </row>
        <row r="501">
          <cell r="A501" t="str">
            <v>黄石华夏银兴影城</v>
          </cell>
          <cell r="B501">
            <v>500</v>
          </cell>
          <cell r="C501" t="str">
            <v>2011-7</v>
          </cell>
          <cell r="D501" t="str">
            <v>湖北银兴</v>
          </cell>
          <cell r="E501" t="str">
            <v>黄石市</v>
          </cell>
          <cell r="F501">
            <v>94.47</v>
          </cell>
          <cell r="G501">
            <v>33</v>
          </cell>
          <cell r="H501">
            <v>1011</v>
          </cell>
          <cell r="I501">
            <v>2.82</v>
          </cell>
          <cell r="J501">
            <v>5</v>
          </cell>
          <cell r="K501">
            <v>593</v>
          </cell>
          <cell r="L501">
            <v>0.24</v>
          </cell>
          <cell r="M501">
            <v>51</v>
          </cell>
          <cell r="N501">
            <v>6095</v>
          </cell>
          <cell r="O501">
            <v>6.5</v>
          </cell>
        </row>
        <row r="502">
          <cell r="A502" t="str">
            <v>烟台世茂时尚欢乐影城</v>
          </cell>
          <cell r="B502">
            <v>501</v>
          </cell>
          <cell r="C502" t="str">
            <v>2011-7</v>
          </cell>
          <cell r="D502" t="str">
            <v>中影星美</v>
          </cell>
          <cell r="E502" t="str">
            <v>烟台市</v>
          </cell>
          <cell r="F502">
            <v>94.33</v>
          </cell>
          <cell r="G502">
            <v>30</v>
          </cell>
          <cell r="H502">
            <v>1553</v>
          </cell>
          <cell r="I502">
            <v>3.14</v>
          </cell>
          <cell r="J502">
            <v>11</v>
          </cell>
          <cell r="K502">
            <v>1045</v>
          </cell>
          <cell r="L502">
            <v>0.21</v>
          </cell>
          <cell r="M502">
            <v>29</v>
          </cell>
          <cell r="N502">
            <v>2766</v>
          </cell>
          <cell r="O502">
            <v>4.5999999999999996</v>
          </cell>
        </row>
        <row r="503">
          <cell r="A503" t="str">
            <v>南充保利万和影城</v>
          </cell>
          <cell r="B503">
            <v>502</v>
          </cell>
          <cell r="C503" t="str">
            <v>2011-7</v>
          </cell>
          <cell r="D503" t="str">
            <v>保利万和</v>
          </cell>
          <cell r="E503" t="str">
            <v>南充市</v>
          </cell>
          <cell r="F503">
            <v>94.16</v>
          </cell>
          <cell r="G503">
            <v>28</v>
          </cell>
          <cell r="H503">
            <v>820</v>
          </cell>
          <cell r="I503">
            <v>3.32</v>
          </cell>
          <cell r="J503">
            <v>6</v>
          </cell>
          <cell r="K503">
            <v>568</v>
          </cell>
          <cell r="L503">
            <v>0.43</v>
          </cell>
          <cell r="M503">
            <v>53</v>
          </cell>
          <cell r="N503">
            <v>5062</v>
          </cell>
          <cell r="O503">
            <v>4.4000000000000004</v>
          </cell>
        </row>
        <row r="504">
          <cell r="A504" t="str">
            <v>大地数字影院--佛山南海鸿大广场</v>
          </cell>
          <cell r="B504">
            <v>503</v>
          </cell>
          <cell r="C504" t="str">
            <v>2011-7</v>
          </cell>
          <cell r="D504" t="str">
            <v>大地电影院线</v>
          </cell>
          <cell r="E504" t="str">
            <v>佛山市</v>
          </cell>
          <cell r="F504">
            <v>93.78</v>
          </cell>
          <cell r="G504">
            <v>35</v>
          </cell>
          <cell r="H504">
            <v>880</v>
          </cell>
          <cell r="I504">
            <v>2.68</v>
          </cell>
          <cell r="J504">
            <v>5</v>
          </cell>
          <cell r="K504">
            <v>862</v>
          </cell>
          <cell r="L504">
            <v>0.18</v>
          </cell>
          <cell r="M504">
            <v>35</v>
          </cell>
          <cell r="N504">
            <v>6050</v>
          </cell>
          <cell r="O504">
            <v>5.7</v>
          </cell>
        </row>
        <row r="505">
          <cell r="A505" t="str">
            <v>广东佛山大明星影城</v>
          </cell>
          <cell r="B505">
            <v>504</v>
          </cell>
          <cell r="C505" t="str">
            <v>2011-7</v>
          </cell>
          <cell r="D505" t="str">
            <v>中影南方新干线</v>
          </cell>
          <cell r="E505" t="str">
            <v>佛山市</v>
          </cell>
          <cell r="F505">
            <v>93.58</v>
          </cell>
          <cell r="G505">
            <v>23</v>
          </cell>
          <cell r="H505">
            <v>685</v>
          </cell>
          <cell r="I505">
            <v>4.1100000000000003</v>
          </cell>
          <cell r="J505">
            <v>4</v>
          </cell>
          <cell r="K505">
            <v>664</v>
          </cell>
          <cell r="L505">
            <v>0.36</v>
          </cell>
          <cell r="M505">
            <v>45</v>
          </cell>
          <cell r="N505">
            <v>7547</v>
          </cell>
          <cell r="O505">
            <v>5.5</v>
          </cell>
        </row>
        <row r="506">
          <cell r="A506" t="str">
            <v>平湖银河电影城</v>
          </cell>
          <cell r="B506">
            <v>505</v>
          </cell>
          <cell r="C506" t="str">
            <v>2011-7</v>
          </cell>
          <cell r="D506" t="str">
            <v>未知</v>
          </cell>
          <cell r="E506" t="str">
            <v>嘉兴市</v>
          </cell>
          <cell r="F506">
            <v>93.55</v>
          </cell>
          <cell r="G506">
            <v>32</v>
          </cell>
          <cell r="H506">
            <v>1016</v>
          </cell>
          <cell r="I506">
            <v>2.94</v>
          </cell>
          <cell r="J506">
            <v>6</v>
          </cell>
          <cell r="K506">
            <v>888</v>
          </cell>
          <cell r="L506">
            <v>0.2</v>
          </cell>
          <cell r="M506">
            <v>34</v>
          </cell>
          <cell r="N506">
            <v>5030</v>
          </cell>
          <cell r="O506">
            <v>5.5</v>
          </cell>
        </row>
        <row r="507">
          <cell r="A507" t="str">
            <v>新世纪电影城(玉函店)</v>
          </cell>
          <cell r="B507">
            <v>506</v>
          </cell>
          <cell r="C507" t="str">
            <v>2011-7</v>
          </cell>
          <cell r="D507" t="str">
            <v>山东新世纪</v>
          </cell>
          <cell r="E507" t="str">
            <v>济南市</v>
          </cell>
          <cell r="F507">
            <v>93.49</v>
          </cell>
          <cell r="G507">
            <v>26</v>
          </cell>
          <cell r="H507">
            <v>1804</v>
          </cell>
          <cell r="I507">
            <v>3.59</v>
          </cell>
          <cell r="J507">
            <v>11</v>
          </cell>
          <cell r="K507">
            <v>1500</v>
          </cell>
          <cell r="L507">
            <v>0.15</v>
          </cell>
          <cell r="M507">
            <v>20</v>
          </cell>
          <cell r="N507">
            <v>2742</v>
          </cell>
          <cell r="O507">
            <v>5.3</v>
          </cell>
        </row>
        <row r="508">
          <cell r="A508" t="str">
            <v>大地数字影院--韶关中环</v>
          </cell>
          <cell r="B508">
            <v>507</v>
          </cell>
          <cell r="C508" t="str">
            <v>2011-7</v>
          </cell>
          <cell r="D508" t="str">
            <v>大地电影院线</v>
          </cell>
          <cell r="E508" t="str">
            <v>韶关市</v>
          </cell>
          <cell r="F508">
            <v>93.24</v>
          </cell>
          <cell r="G508">
            <v>38</v>
          </cell>
          <cell r="H508">
            <v>305</v>
          </cell>
          <cell r="I508">
            <v>2.4700000000000002</v>
          </cell>
          <cell r="J508">
            <v>2</v>
          </cell>
          <cell r="K508">
            <v>512</v>
          </cell>
          <cell r="L508">
            <v>0.32</v>
          </cell>
          <cell r="M508">
            <v>59</v>
          </cell>
          <cell r="N508">
            <v>15038</v>
          </cell>
          <cell r="O508">
            <v>4.9000000000000004</v>
          </cell>
        </row>
        <row r="509">
          <cell r="A509" t="str">
            <v>17.5包头今典影城</v>
          </cell>
          <cell r="B509">
            <v>508</v>
          </cell>
          <cell r="C509" t="str">
            <v>2011-7</v>
          </cell>
          <cell r="D509" t="str">
            <v>时代华夏今典</v>
          </cell>
          <cell r="E509" t="str">
            <v>包头市</v>
          </cell>
          <cell r="F509">
            <v>93.13</v>
          </cell>
          <cell r="G509">
            <v>31</v>
          </cell>
          <cell r="H509">
            <v>820</v>
          </cell>
          <cell r="I509">
            <v>2.99</v>
          </cell>
          <cell r="J509">
            <v>4</v>
          </cell>
          <cell r="K509">
            <v>521</v>
          </cell>
          <cell r="L509">
            <v>0.28000000000000003</v>
          </cell>
          <cell r="M509">
            <v>58</v>
          </cell>
          <cell r="N509">
            <v>7510</v>
          </cell>
          <cell r="O509">
            <v>6.6</v>
          </cell>
        </row>
        <row r="510">
          <cell r="A510" t="str">
            <v>天汇影城</v>
          </cell>
          <cell r="B510">
            <v>509</v>
          </cell>
          <cell r="C510" t="str">
            <v>2011-7</v>
          </cell>
          <cell r="D510" t="str">
            <v>武汉天河</v>
          </cell>
          <cell r="E510" t="str">
            <v>武汉市</v>
          </cell>
          <cell r="F510">
            <v>93.13</v>
          </cell>
          <cell r="G510">
            <v>25</v>
          </cell>
          <cell r="H510">
            <v>1125</v>
          </cell>
          <cell r="I510">
            <v>3.66</v>
          </cell>
          <cell r="J510">
            <v>6</v>
          </cell>
          <cell r="K510">
            <v>546</v>
          </cell>
          <cell r="L510">
            <v>0.36</v>
          </cell>
          <cell r="M510">
            <v>55</v>
          </cell>
          <cell r="N510">
            <v>5007</v>
          </cell>
          <cell r="O510">
            <v>6</v>
          </cell>
        </row>
        <row r="511">
          <cell r="A511" t="str">
            <v>重庆越界国际影城(永川店)</v>
          </cell>
          <cell r="B511">
            <v>510</v>
          </cell>
          <cell r="C511" t="str">
            <v>2011-7</v>
          </cell>
          <cell r="D511" t="str">
            <v>上海联和院线</v>
          </cell>
          <cell r="E511" t="str">
            <v>重庆市</v>
          </cell>
          <cell r="F511">
            <v>92.75</v>
          </cell>
          <cell r="G511">
            <v>24</v>
          </cell>
          <cell r="H511">
            <v>1042</v>
          </cell>
          <cell r="I511">
            <v>3.89</v>
          </cell>
          <cell r="J511">
            <v>6</v>
          </cell>
          <cell r="K511">
            <v>1000</v>
          </cell>
          <cell r="L511">
            <v>0.22</v>
          </cell>
          <cell r="M511">
            <v>30</v>
          </cell>
          <cell r="N511">
            <v>4986</v>
          </cell>
          <cell r="O511">
            <v>5.6</v>
          </cell>
        </row>
        <row r="512">
          <cell r="A512" t="str">
            <v>大地数字影院--玉林时代</v>
          </cell>
          <cell r="B512">
            <v>511</v>
          </cell>
          <cell r="C512" t="str">
            <v>2011-7</v>
          </cell>
          <cell r="D512" t="str">
            <v>大地电影院线</v>
          </cell>
          <cell r="E512" t="str">
            <v>玉林市</v>
          </cell>
          <cell r="F512">
            <v>92.74</v>
          </cell>
          <cell r="G512">
            <v>35</v>
          </cell>
          <cell r="H512">
            <v>520</v>
          </cell>
          <cell r="I512">
            <v>2.66</v>
          </cell>
          <cell r="J512">
            <v>3</v>
          </cell>
          <cell r="K512">
            <v>520</v>
          </cell>
          <cell r="L512">
            <v>0.3</v>
          </cell>
          <cell r="M512">
            <v>58</v>
          </cell>
          <cell r="N512">
            <v>9972</v>
          </cell>
          <cell r="O512">
            <v>5.6</v>
          </cell>
        </row>
        <row r="513">
          <cell r="A513" t="str">
            <v>许昌胖东来奥斯卡影城</v>
          </cell>
          <cell r="B513">
            <v>512</v>
          </cell>
          <cell r="C513" t="str">
            <v>2011-7</v>
          </cell>
          <cell r="D513" t="str">
            <v>河南奥斯卡</v>
          </cell>
          <cell r="E513" t="str">
            <v>许昌市</v>
          </cell>
          <cell r="F513">
            <v>92.71</v>
          </cell>
          <cell r="G513">
            <v>28</v>
          </cell>
          <cell r="H513">
            <v>726</v>
          </cell>
          <cell r="I513">
            <v>3.25</v>
          </cell>
          <cell r="J513">
            <v>5</v>
          </cell>
          <cell r="K513">
            <v>683</v>
          </cell>
          <cell r="L513">
            <v>0.33</v>
          </cell>
          <cell r="M513">
            <v>44</v>
          </cell>
          <cell r="N513">
            <v>5981</v>
          </cell>
          <cell r="O513">
            <v>4.7</v>
          </cell>
        </row>
        <row r="514">
          <cell r="A514" t="str">
            <v>杭州西湖影院</v>
          </cell>
          <cell r="B514">
            <v>513</v>
          </cell>
          <cell r="C514" t="str">
            <v>2011-7</v>
          </cell>
          <cell r="D514" t="str">
            <v>浙江星光</v>
          </cell>
          <cell r="E514" t="str">
            <v>杭州市</v>
          </cell>
          <cell r="F514">
            <v>92.22</v>
          </cell>
          <cell r="G514">
            <v>29</v>
          </cell>
          <cell r="H514">
            <v>1082</v>
          </cell>
          <cell r="I514">
            <v>3.22</v>
          </cell>
          <cell r="J514">
            <v>7</v>
          </cell>
          <cell r="K514">
            <v>830</v>
          </cell>
          <cell r="L514">
            <v>0.25</v>
          </cell>
          <cell r="M514">
            <v>36</v>
          </cell>
          <cell r="N514">
            <v>4250</v>
          </cell>
          <cell r="O514">
            <v>5</v>
          </cell>
        </row>
        <row r="515">
          <cell r="A515" t="str">
            <v>张家港世纪环球电影城</v>
          </cell>
          <cell r="B515">
            <v>514</v>
          </cell>
          <cell r="C515" t="str">
            <v>2011-7</v>
          </cell>
          <cell r="D515" t="str">
            <v>世纪环球</v>
          </cell>
          <cell r="E515" t="str">
            <v>苏州市</v>
          </cell>
          <cell r="F515">
            <v>91.46</v>
          </cell>
          <cell r="G515">
            <v>37</v>
          </cell>
          <cell r="H515">
            <v>647</v>
          </cell>
          <cell r="I515">
            <v>2.5</v>
          </cell>
          <cell r="J515">
            <v>5</v>
          </cell>
          <cell r="K515">
            <v>500</v>
          </cell>
          <cell r="L515">
            <v>0.39</v>
          </cell>
          <cell r="M515">
            <v>59</v>
          </cell>
          <cell r="N515">
            <v>5901</v>
          </cell>
          <cell r="O515">
            <v>4.2</v>
          </cell>
        </row>
        <row r="516">
          <cell r="A516" t="str">
            <v>石狮德辉电影城</v>
          </cell>
          <cell r="B516">
            <v>515</v>
          </cell>
          <cell r="C516" t="str">
            <v>2011-7</v>
          </cell>
          <cell r="D516" t="str">
            <v>上海联和院线</v>
          </cell>
          <cell r="E516" t="str">
            <v>泉州市</v>
          </cell>
          <cell r="F516">
            <v>91.29</v>
          </cell>
          <cell r="G516">
            <v>33</v>
          </cell>
          <cell r="H516">
            <v>986</v>
          </cell>
          <cell r="I516">
            <v>2.81</v>
          </cell>
          <cell r="J516">
            <v>6</v>
          </cell>
          <cell r="K516">
            <v>1216</v>
          </cell>
          <cell r="L516">
            <v>0.14000000000000001</v>
          </cell>
          <cell r="M516">
            <v>24</v>
          </cell>
          <cell r="N516">
            <v>4908</v>
          </cell>
          <cell r="O516">
            <v>5.3</v>
          </cell>
        </row>
        <row r="517">
          <cell r="A517" t="str">
            <v>天津星美国际影城(中山门店)</v>
          </cell>
          <cell r="B517">
            <v>516</v>
          </cell>
          <cell r="C517" t="str">
            <v>2011-7</v>
          </cell>
          <cell r="D517" t="str">
            <v>中影星美</v>
          </cell>
          <cell r="E517" t="str">
            <v>天津市</v>
          </cell>
          <cell r="F517">
            <v>91.28</v>
          </cell>
          <cell r="G517">
            <v>25</v>
          </cell>
          <cell r="H517">
            <v>1206</v>
          </cell>
          <cell r="I517">
            <v>3.67</v>
          </cell>
          <cell r="J517">
            <v>7</v>
          </cell>
          <cell r="K517">
            <v>1500</v>
          </cell>
          <cell r="L517">
            <v>0.14000000000000001</v>
          </cell>
          <cell r="M517">
            <v>20</v>
          </cell>
          <cell r="N517">
            <v>4206</v>
          </cell>
          <cell r="O517">
            <v>5.6</v>
          </cell>
        </row>
        <row r="518">
          <cell r="A518" t="str">
            <v>大地数字影院--东莞财富</v>
          </cell>
          <cell r="B518">
            <v>517</v>
          </cell>
          <cell r="C518" t="str">
            <v>2011-7</v>
          </cell>
          <cell r="D518" t="str">
            <v>大地电影院线</v>
          </cell>
          <cell r="E518" t="str">
            <v>东莞市</v>
          </cell>
          <cell r="F518">
            <v>91.18</v>
          </cell>
          <cell r="G518">
            <v>38</v>
          </cell>
          <cell r="H518">
            <v>644</v>
          </cell>
          <cell r="I518">
            <v>2.38</v>
          </cell>
          <cell r="J518">
            <v>4</v>
          </cell>
          <cell r="K518">
            <v>672</v>
          </cell>
          <cell r="L518">
            <v>0.22</v>
          </cell>
          <cell r="M518">
            <v>44</v>
          </cell>
          <cell r="N518">
            <v>7354</v>
          </cell>
          <cell r="O518">
            <v>5.2</v>
          </cell>
        </row>
        <row r="519">
          <cell r="A519" t="str">
            <v>九江市红旗电影院</v>
          </cell>
          <cell r="B519">
            <v>518</v>
          </cell>
          <cell r="C519" t="str">
            <v>2011-7</v>
          </cell>
          <cell r="D519" t="str">
            <v>上海联和院线</v>
          </cell>
          <cell r="E519" t="str">
            <v>九江市</v>
          </cell>
          <cell r="F519">
            <v>90.84</v>
          </cell>
          <cell r="G519">
            <v>43</v>
          </cell>
          <cell r="H519">
            <v>269</v>
          </cell>
          <cell r="I519">
            <v>2.12</v>
          </cell>
          <cell r="J519">
            <v>2</v>
          </cell>
          <cell r="K519">
            <v>393</v>
          </cell>
          <cell r="L519">
            <v>0.4</v>
          </cell>
          <cell r="M519">
            <v>75</v>
          </cell>
          <cell r="N519">
            <v>14651</v>
          </cell>
          <cell r="O519">
            <v>4.3</v>
          </cell>
        </row>
        <row r="520">
          <cell r="A520" t="str">
            <v>宜宾莱茵时代影城</v>
          </cell>
          <cell r="B520">
            <v>519</v>
          </cell>
          <cell r="C520" t="str">
            <v>2011-7</v>
          </cell>
          <cell r="D520" t="str">
            <v>中影星美</v>
          </cell>
          <cell r="E520" t="str">
            <v>宜宾市</v>
          </cell>
          <cell r="F520">
            <v>90.61</v>
          </cell>
          <cell r="G520">
            <v>38</v>
          </cell>
          <cell r="H520">
            <v>794</v>
          </cell>
          <cell r="I520">
            <v>2.41</v>
          </cell>
          <cell r="J520">
            <v>5</v>
          </cell>
          <cell r="K520">
            <v>650</v>
          </cell>
          <cell r="L520">
            <v>0.23</v>
          </cell>
          <cell r="M520">
            <v>45</v>
          </cell>
          <cell r="N520">
            <v>5846</v>
          </cell>
          <cell r="O520">
            <v>5.0999999999999996</v>
          </cell>
        </row>
        <row r="521">
          <cell r="A521" t="str">
            <v>大地数字影院--东莞现代广场数字影院</v>
          </cell>
          <cell r="B521">
            <v>520</v>
          </cell>
          <cell r="C521" t="str">
            <v>2011-7</v>
          </cell>
          <cell r="D521" t="str">
            <v>大地电影院线</v>
          </cell>
          <cell r="E521" t="str">
            <v>东莞市</v>
          </cell>
          <cell r="F521">
            <v>90.4</v>
          </cell>
          <cell r="G521">
            <v>34</v>
          </cell>
          <cell r="H521">
            <v>504</v>
          </cell>
          <cell r="I521">
            <v>2.66</v>
          </cell>
          <cell r="J521">
            <v>3</v>
          </cell>
          <cell r="K521">
            <v>698</v>
          </cell>
          <cell r="L521">
            <v>0.23</v>
          </cell>
          <cell r="M521">
            <v>42</v>
          </cell>
          <cell r="N521">
            <v>9721</v>
          </cell>
          <cell r="O521">
            <v>5.4</v>
          </cell>
        </row>
        <row r="522">
          <cell r="A522" t="str">
            <v>乐山太平洋电影城</v>
          </cell>
          <cell r="B522">
            <v>521</v>
          </cell>
          <cell r="C522" t="str">
            <v>2011-7</v>
          </cell>
          <cell r="D522" t="str">
            <v>四川太平洋</v>
          </cell>
          <cell r="E522" t="str">
            <v>乐山市</v>
          </cell>
          <cell r="F522">
            <v>90.33</v>
          </cell>
          <cell r="G522">
            <v>39</v>
          </cell>
          <cell r="H522">
            <v>1161</v>
          </cell>
          <cell r="I522">
            <v>2.35</v>
          </cell>
          <cell r="J522">
            <v>9</v>
          </cell>
          <cell r="K522">
            <v>1000</v>
          </cell>
          <cell r="L522">
            <v>0.18</v>
          </cell>
          <cell r="M522">
            <v>29</v>
          </cell>
          <cell r="N522">
            <v>3238</v>
          </cell>
          <cell r="O522">
            <v>4.2</v>
          </cell>
        </row>
        <row r="523">
          <cell r="A523" t="str">
            <v>靖江新华世纪影城</v>
          </cell>
          <cell r="B523">
            <v>522</v>
          </cell>
          <cell r="C523" t="str">
            <v>2011-7</v>
          </cell>
          <cell r="D523" t="str">
            <v>世纪环球</v>
          </cell>
          <cell r="E523" t="str">
            <v>泰州市</v>
          </cell>
          <cell r="F523">
            <v>90.2</v>
          </cell>
          <cell r="G523">
            <v>29</v>
          </cell>
          <cell r="H523">
            <v>809</v>
          </cell>
          <cell r="I523">
            <v>3.09</v>
          </cell>
          <cell r="J523">
            <v>4</v>
          </cell>
          <cell r="K523">
            <v>464</v>
          </cell>
          <cell r="L523">
            <v>0.33</v>
          </cell>
          <cell r="M523">
            <v>63</v>
          </cell>
          <cell r="N523">
            <v>7274</v>
          </cell>
          <cell r="O523">
            <v>6.5</v>
          </cell>
        </row>
        <row r="524">
          <cell r="A524" t="str">
            <v>潍坊万达电影城(银座店)</v>
          </cell>
          <cell r="B524">
            <v>523</v>
          </cell>
          <cell r="C524" t="str">
            <v>2011-7</v>
          </cell>
          <cell r="D524" t="str">
            <v>万达院线</v>
          </cell>
          <cell r="E524" t="str">
            <v>潍坊市</v>
          </cell>
          <cell r="F524">
            <v>90.19</v>
          </cell>
          <cell r="G524">
            <v>32</v>
          </cell>
          <cell r="H524">
            <v>1163</v>
          </cell>
          <cell r="I524">
            <v>2.81</v>
          </cell>
          <cell r="J524">
            <v>6</v>
          </cell>
          <cell r="K524">
            <v>1257</v>
          </cell>
          <cell r="L524">
            <v>0.12</v>
          </cell>
          <cell r="M524">
            <v>23</v>
          </cell>
          <cell r="N524">
            <v>4849</v>
          </cell>
          <cell r="O524">
            <v>6.3</v>
          </cell>
        </row>
        <row r="525">
          <cell r="A525" t="str">
            <v>佛山市城区文化中心</v>
          </cell>
          <cell r="B525">
            <v>524</v>
          </cell>
          <cell r="C525" t="str">
            <v>2011-7</v>
          </cell>
          <cell r="D525" t="str">
            <v>中影南方新干线</v>
          </cell>
          <cell r="E525" t="str">
            <v>佛山市</v>
          </cell>
          <cell r="F525">
            <v>90.17</v>
          </cell>
          <cell r="G525">
            <v>24</v>
          </cell>
          <cell r="H525">
            <v>591</v>
          </cell>
          <cell r="I525">
            <v>3.69</v>
          </cell>
          <cell r="M525" t="str">
            <v>N/A</v>
          </cell>
          <cell r="N525" t="str">
            <v>N/A</v>
          </cell>
          <cell r="O525" t="str">
            <v>N/A</v>
          </cell>
        </row>
        <row r="526">
          <cell r="A526" t="str">
            <v>潍坊世纪泰华环球影城</v>
          </cell>
          <cell r="B526">
            <v>525</v>
          </cell>
          <cell r="C526" t="str">
            <v>2011-7</v>
          </cell>
          <cell r="D526" t="str">
            <v>山东新世纪</v>
          </cell>
          <cell r="E526" t="str">
            <v>潍坊市</v>
          </cell>
          <cell r="F526">
            <v>90.14</v>
          </cell>
          <cell r="G526">
            <v>31</v>
          </cell>
          <cell r="H526">
            <v>1385</v>
          </cell>
          <cell r="I526">
            <v>2.91</v>
          </cell>
          <cell r="J526">
            <v>8</v>
          </cell>
          <cell r="K526">
            <v>875</v>
          </cell>
          <cell r="L526">
            <v>0.19</v>
          </cell>
          <cell r="M526">
            <v>33</v>
          </cell>
          <cell r="N526">
            <v>3635</v>
          </cell>
          <cell r="O526">
            <v>5.6</v>
          </cell>
        </row>
        <row r="527">
          <cell r="A527" t="str">
            <v>常熟卢米埃世茂影城</v>
          </cell>
          <cell r="B527">
            <v>526</v>
          </cell>
          <cell r="C527" t="str">
            <v>2011-7</v>
          </cell>
          <cell r="D527" t="str">
            <v>浙江星光</v>
          </cell>
          <cell r="E527" t="str">
            <v>苏州市</v>
          </cell>
          <cell r="F527">
            <v>89.66</v>
          </cell>
          <cell r="G527">
            <v>42</v>
          </cell>
          <cell r="H527">
            <v>972</v>
          </cell>
          <cell r="I527">
            <v>2.13</v>
          </cell>
          <cell r="J527">
            <v>7</v>
          </cell>
          <cell r="K527">
            <v>1003</v>
          </cell>
          <cell r="L527">
            <v>0.15</v>
          </cell>
          <cell r="M527">
            <v>29</v>
          </cell>
          <cell r="N527">
            <v>4132</v>
          </cell>
          <cell r="O527">
            <v>4.5</v>
          </cell>
        </row>
        <row r="528">
          <cell r="A528" t="str">
            <v>东莞橙天嘉禾影城(第一国际汇一城店)</v>
          </cell>
          <cell r="B528">
            <v>527</v>
          </cell>
          <cell r="C528" t="str">
            <v>2011-7</v>
          </cell>
          <cell r="D528" t="str">
            <v>未知</v>
          </cell>
          <cell r="E528" t="str">
            <v>东莞市</v>
          </cell>
          <cell r="F528">
            <v>89.48</v>
          </cell>
          <cell r="G528">
            <v>34</v>
          </cell>
          <cell r="H528">
            <v>1166</v>
          </cell>
          <cell r="I528">
            <v>2.66</v>
          </cell>
          <cell r="J528">
            <v>7</v>
          </cell>
          <cell r="K528">
            <v>900</v>
          </cell>
          <cell r="L528">
            <v>0.18</v>
          </cell>
          <cell r="M528">
            <v>32</v>
          </cell>
          <cell r="N528">
            <v>4124</v>
          </cell>
          <cell r="O528">
            <v>5.4</v>
          </cell>
        </row>
        <row r="529">
          <cell r="A529" t="str">
            <v>上虞大通电影城</v>
          </cell>
          <cell r="B529">
            <v>528</v>
          </cell>
          <cell r="C529" t="str">
            <v>2011-7</v>
          </cell>
          <cell r="D529" t="str">
            <v>浙江时代</v>
          </cell>
          <cell r="E529" t="str">
            <v>绍兴市</v>
          </cell>
          <cell r="F529">
            <v>89.27</v>
          </cell>
          <cell r="G529">
            <v>43</v>
          </cell>
          <cell r="H529">
            <v>1086</v>
          </cell>
          <cell r="I529">
            <v>2.08</v>
          </cell>
          <cell r="J529">
            <v>7</v>
          </cell>
          <cell r="K529">
            <v>826</v>
          </cell>
          <cell r="L529">
            <v>0.16</v>
          </cell>
          <cell r="M529">
            <v>35</v>
          </cell>
          <cell r="N529">
            <v>4114</v>
          </cell>
          <cell r="O529">
            <v>5</v>
          </cell>
        </row>
        <row r="530">
          <cell r="A530" t="str">
            <v>大地数字影院--百色右江恒基广场</v>
          </cell>
          <cell r="B530">
            <v>529</v>
          </cell>
          <cell r="C530" t="str">
            <v>2011-7</v>
          </cell>
          <cell r="D530" t="str">
            <v>大地电影院线</v>
          </cell>
          <cell r="E530" t="str">
            <v>百色市</v>
          </cell>
          <cell r="F530">
            <v>89.25</v>
          </cell>
          <cell r="G530">
            <v>38</v>
          </cell>
          <cell r="H530">
            <v>752</v>
          </cell>
          <cell r="I530">
            <v>2.34</v>
          </cell>
          <cell r="J530">
            <v>5</v>
          </cell>
          <cell r="K530">
            <v>855</v>
          </cell>
          <cell r="L530">
            <v>0.18</v>
          </cell>
          <cell r="M530">
            <v>34</v>
          </cell>
          <cell r="N530">
            <v>5758</v>
          </cell>
          <cell r="O530">
            <v>4.9000000000000004</v>
          </cell>
        </row>
        <row r="531">
          <cell r="A531" t="str">
            <v>天津天影朗香国际影城</v>
          </cell>
          <cell r="B531">
            <v>530</v>
          </cell>
          <cell r="C531" t="str">
            <v>2011-7</v>
          </cell>
          <cell r="D531" t="str">
            <v>天津银光</v>
          </cell>
          <cell r="E531" t="str">
            <v>天津市</v>
          </cell>
          <cell r="F531">
            <v>89.21</v>
          </cell>
          <cell r="G531">
            <v>23</v>
          </cell>
          <cell r="H531">
            <v>1050</v>
          </cell>
          <cell r="I531">
            <v>3.95</v>
          </cell>
          <cell r="J531">
            <v>7</v>
          </cell>
          <cell r="K531">
            <v>611</v>
          </cell>
          <cell r="L531">
            <v>0.43</v>
          </cell>
          <cell r="M531">
            <v>47</v>
          </cell>
          <cell r="N531">
            <v>4111</v>
          </cell>
          <cell r="O531">
            <v>4.8</v>
          </cell>
        </row>
        <row r="532">
          <cell r="A532" t="str">
            <v>沈阳新东北影院(中兴店)</v>
          </cell>
          <cell r="B532">
            <v>531</v>
          </cell>
          <cell r="C532" t="str">
            <v>2011-7</v>
          </cell>
          <cell r="D532" t="str">
            <v>北京新影联</v>
          </cell>
          <cell r="E532" t="str">
            <v>沈阳市</v>
          </cell>
          <cell r="F532">
            <v>89.07</v>
          </cell>
          <cell r="G532">
            <v>26</v>
          </cell>
          <cell r="H532">
            <v>701</v>
          </cell>
          <cell r="I532">
            <v>3.36</v>
          </cell>
          <cell r="J532">
            <v>5</v>
          </cell>
          <cell r="K532">
            <v>647</v>
          </cell>
          <cell r="L532">
            <v>0.37</v>
          </cell>
          <cell r="M532">
            <v>44</v>
          </cell>
          <cell r="N532">
            <v>5747</v>
          </cell>
          <cell r="O532">
            <v>4.5</v>
          </cell>
        </row>
        <row r="533">
          <cell r="A533" t="str">
            <v>东莞金逸国际影城</v>
          </cell>
          <cell r="B533">
            <v>532</v>
          </cell>
          <cell r="C533" t="str">
            <v>2011-7</v>
          </cell>
          <cell r="D533" t="str">
            <v>广州金逸珠江</v>
          </cell>
          <cell r="E533" t="str">
            <v>东莞市</v>
          </cell>
          <cell r="F533">
            <v>88.92</v>
          </cell>
          <cell r="G533">
            <v>40</v>
          </cell>
          <cell r="H533">
            <v>847</v>
          </cell>
          <cell r="I533">
            <v>2.2200000000000002</v>
          </cell>
          <cell r="J533">
            <v>6</v>
          </cell>
          <cell r="K533">
            <v>831</v>
          </cell>
          <cell r="L533">
            <v>0.19</v>
          </cell>
          <cell r="M533">
            <v>35</v>
          </cell>
          <cell r="N533">
            <v>4780</v>
          </cell>
          <cell r="O533">
            <v>4.5999999999999996</v>
          </cell>
        </row>
        <row r="534">
          <cell r="A534" t="str">
            <v>大地数字影院--益阳赫山益阳剧院</v>
          </cell>
          <cell r="B534">
            <v>533</v>
          </cell>
          <cell r="C534" t="str">
            <v>2011-7</v>
          </cell>
          <cell r="D534" t="str">
            <v>大地电影院线</v>
          </cell>
          <cell r="E534" t="str">
            <v>益阳市</v>
          </cell>
          <cell r="F534">
            <v>88.86</v>
          </cell>
          <cell r="G534">
            <v>25</v>
          </cell>
          <cell r="H534">
            <v>1104</v>
          </cell>
          <cell r="I534">
            <v>3.54</v>
          </cell>
          <cell r="J534">
            <v>7</v>
          </cell>
          <cell r="K534">
            <v>994</v>
          </cell>
          <cell r="L534">
            <v>0.23</v>
          </cell>
          <cell r="M534">
            <v>29</v>
          </cell>
          <cell r="N534">
            <v>4095</v>
          </cell>
          <cell r="O534">
            <v>5.0999999999999996</v>
          </cell>
        </row>
        <row r="535">
          <cell r="A535" t="str">
            <v>哈尔滨金安高宝影城</v>
          </cell>
          <cell r="B535">
            <v>534</v>
          </cell>
          <cell r="C535" t="str">
            <v>2011-7</v>
          </cell>
          <cell r="D535" t="str">
            <v>北京新影联</v>
          </cell>
          <cell r="E535" t="str">
            <v>哈尔滨市</v>
          </cell>
          <cell r="F535">
            <v>88.5</v>
          </cell>
          <cell r="G535">
            <v>26</v>
          </cell>
          <cell r="H535">
            <v>665</v>
          </cell>
          <cell r="I535">
            <v>3.46</v>
          </cell>
          <cell r="J535">
            <v>4</v>
          </cell>
          <cell r="K535">
            <v>506</v>
          </cell>
          <cell r="L535">
            <v>0.41</v>
          </cell>
          <cell r="M535">
            <v>56</v>
          </cell>
          <cell r="N535">
            <v>7137</v>
          </cell>
          <cell r="O535">
            <v>5.4</v>
          </cell>
        </row>
        <row r="536">
          <cell r="A536" t="str">
            <v>安徽合肥国购凯得利影城</v>
          </cell>
          <cell r="B536">
            <v>535</v>
          </cell>
          <cell r="C536" t="str">
            <v>2011-7</v>
          </cell>
          <cell r="D536" t="str">
            <v>中影星美</v>
          </cell>
          <cell r="E536" t="str">
            <v>合肥市</v>
          </cell>
          <cell r="F536">
            <v>87.42</v>
          </cell>
          <cell r="G536">
            <v>35</v>
          </cell>
          <cell r="H536">
            <v>673</v>
          </cell>
          <cell r="I536">
            <v>2.52</v>
          </cell>
          <cell r="J536">
            <v>4</v>
          </cell>
          <cell r="K536">
            <v>520</v>
          </cell>
          <cell r="L536">
            <v>0.28999999999999998</v>
          </cell>
          <cell r="M536">
            <v>54</v>
          </cell>
          <cell r="N536">
            <v>7050</v>
          </cell>
          <cell r="O536">
            <v>5.4</v>
          </cell>
        </row>
        <row r="537">
          <cell r="A537" t="str">
            <v>太原金逸国际影城(北美店)</v>
          </cell>
          <cell r="B537">
            <v>536</v>
          </cell>
          <cell r="C537" t="str">
            <v>2011-7</v>
          </cell>
          <cell r="D537" t="str">
            <v>广州金逸珠江</v>
          </cell>
          <cell r="E537" t="str">
            <v>太原市</v>
          </cell>
          <cell r="F537">
            <v>87.34</v>
          </cell>
          <cell r="G537">
            <v>33</v>
          </cell>
          <cell r="H537">
            <v>1169</v>
          </cell>
          <cell r="I537">
            <v>2.69</v>
          </cell>
          <cell r="J537">
            <v>7</v>
          </cell>
          <cell r="K537">
            <v>1800</v>
          </cell>
          <cell r="L537">
            <v>0.09</v>
          </cell>
          <cell r="M537">
            <v>16</v>
          </cell>
          <cell r="N537">
            <v>4025</v>
          </cell>
          <cell r="O537">
            <v>5.4</v>
          </cell>
        </row>
        <row r="538">
          <cell r="A538" t="str">
            <v>广东佛山南海广场影城</v>
          </cell>
          <cell r="B538">
            <v>537</v>
          </cell>
          <cell r="C538" t="str">
            <v>2011-7</v>
          </cell>
          <cell r="D538" t="str">
            <v>中影星美</v>
          </cell>
          <cell r="E538" t="str">
            <v>佛山市</v>
          </cell>
          <cell r="F538">
            <v>87.27</v>
          </cell>
          <cell r="G538">
            <v>31</v>
          </cell>
          <cell r="H538">
            <v>713</v>
          </cell>
          <cell r="I538">
            <v>2.81</v>
          </cell>
          <cell r="J538">
            <v>4</v>
          </cell>
          <cell r="K538">
            <v>579</v>
          </cell>
          <cell r="L538">
            <v>0.27</v>
          </cell>
          <cell r="M538">
            <v>49</v>
          </cell>
          <cell r="N538">
            <v>7038</v>
          </cell>
          <cell r="O538">
            <v>5.8</v>
          </cell>
        </row>
        <row r="539">
          <cell r="A539" t="str">
            <v>长沙湖南大剧院</v>
          </cell>
          <cell r="B539">
            <v>538</v>
          </cell>
          <cell r="C539" t="str">
            <v>2011-7</v>
          </cell>
          <cell r="D539" t="str">
            <v>湖南楚湘</v>
          </cell>
          <cell r="E539" t="str">
            <v>长沙市</v>
          </cell>
          <cell r="F539">
            <v>87.19</v>
          </cell>
          <cell r="G539">
            <v>24</v>
          </cell>
          <cell r="H539">
            <v>552</v>
          </cell>
          <cell r="I539">
            <v>3.65</v>
          </cell>
          <cell r="J539">
            <v>7</v>
          </cell>
          <cell r="K539">
            <v>2081</v>
          </cell>
          <cell r="L539">
            <v>0.22</v>
          </cell>
          <cell r="M539">
            <v>14</v>
          </cell>
          <cell r="N539">
            <v>4018</v>
          </cell>
          <cell r="O539">
            <v>2.5</v>
          </cell>
        </row>
        <row r="540">
          <cell r="A540" t="str">
            <v>大地数字影院--上海大华数字影院</v>
          </cell>
          <cell r="B540">
            <v>539</v>
          </cell>
          <cell r="C540" t="str">
            <v>2011-7</v>
          </cell>
          <cell r="D540" t="str">
            <v>大地电影院线</v>
          </cell>
          <cell r="E540" t="str">
            <v>上海市</v>
          </cell>
          <cell r="F540">
            <v>87.12</v>
          </cell>
          <cell r="G540">
            <v>38</v>
          </cell>
          <cell r="H540">
            <v>805</v>
          </cell>
          <cell r="I540">
            <v>2.29</v>
          </cell>
          <cell r="J540">
            <v>5</v>
          </cell>
          <cell r="K540">
            <v>1145</v>
          </cell>
          <cell r="L540">
            <v>0.12</v>
          </cell>
          <cell r="M540">
            <v>25</v>
          </cell>
          <cell r="N540">
            <v>5621</v>
          </cell>
          <cell r="O540">
            <v>5.2</v>
          </cell>
        </row>
        <row r="541">
          <cell r="A541" t="str">
            <v>甘肃兰州东方红影城</v>
          </cell>
          <cell r="B541">
            <v>540</v>
          </cell>
          <cell r="C541" t="str">
            <v>2011-7</v>
          </cell>
          <cell r="D541" t="str">
            <v>广州金逸珠江</v>
          </cell>
          <cell r="E541" t="str">
            <v>兰州市</v>
          </cell>
          <cell r="F541">
            <v>87.04</v>
          </cell>
          <cell r="G541">
            <v>33</v>
          </cell>
          <cell r="H541">
            <v>771</v>
          </cell>
          <cell r="I541">
            <v>2.66</v>
          </cell>
          <cell r="J541">
            <v>4</v>
          </cell>
          <cell r="K541">
            <v>668</v>
          </cell>
          <cell r="L541">
            <v>0.21</v>
          </cell>
          <cell r="M541">
            <v>42</v>
          </cell>
          <cell r="N541">
            <v>7020</v>
          </cell>
          <cell r="O541">
            <v>6.2</v>
          </cell>
        </row>
        <row r="542">
          <cell r="A542" t="str">
            <v>天津万达电影城(南开三马路店)</v>
          </cell>
          <cell r="B542">
            <v>541</v>
          </cell>
          <cell r="C542" t="str">
            <v>2011-7</v>
          </cell>
          <cell r="D542" t="str">
            <v>万达院线</v>
          </cell>
          <cell r="E542" t="str">
            <v>天津市</v>
          </cell>
          <cell r="F542">
            <v>87</v>
          </cell>
          <cell r="G542">
            <v>45</v>
          </cell>
          <cell r="H542">
            <v>1097</v>
          </cell>
          <cell r="I542">
            <v>1.93</v>
          </cell>
          <cell r="J542">
            <v>6</v>
          </cell>
          <cell r="K542">
            <v>720</v>
          </cell>
          <cell r="L542">
            <v>0.15</v>
          </cell>
          <cell r="M542">
            <v>39</v>
          </cell>
          <cell r="N542">
            <v>4678</v>
          </cell>
          <cell r="O542">
            <v>5.9</v>
          </cell>
        </row>
        <row r="543">
          <cell r="A543" t="str">
            <v>安徽合肥时代影城</v>
          </cell>
          <cell r="B543">
            <v>542</v>
          </cell>
          <cell r="C543" t="str">
            <v>2011-7</v>
          </cell>
          <cell r="D543" t="str">
            <v>中影星美</v>
          </cell>
          <cell r="E543" t="str">
            <v>合肥市</v>
          </cell>
          <cell r="F543">
            <v>86.83</v>
          </cell>
          <cell r="G543">
            <v>30</v>
          </cell>
          <cell r="H543">
            <v>637</v>
          </cell>
          <cell r="I543">
            <v>2.93</v>
          </cell>
          <cell r="J543">
            <v>4</v>
          </cell>
          <cell r="K543">
            <v>778</v>
          </cell>
          <cell r="L543">
            <v>0.24</v>
          </cell>
          <cell r="M543">
            <v>36</v>
          </cell>
          <cell r="N543">
            <v>7002</v>
          </cell>
          <cell r="O543">
            <v>5.0999999999999996</v>
          </cell>
        </row>
        <row r="544">
          <cell r="A544" t="str">
            <v>西安中影国际影城(新玛特店)</v>
          </cell>
          <cell r="B544">
            <v>543</v>
          </cell>
          <cell r="C544" t="str">
            <v>2011-7</v>
          </cell>
          <cell r="D544" t="str">
            <v>中影星美</v>
          </cell>
          <cell r="E544" t="str">
            <v>西安市</v>
          </cell>
          <cell r="F544">
            <v>86.68</v>
          </cell>
          <cell r="G544">
            <v>27</v>
          </cell>
          <cell r="H544">
            <v>964</v>
          </cell>
          <cell r="I544">
            <v>3.2</v>
          </cell>
          <cell r="J544">
            <v>6</v>
          </cell>
          <cell r="K544">
            <v>634</v>
          </cell>
          <cell r="L544">
            <v>0.31</v>
          </cell>
          <cell r="M544">
            <v>44</v>
          </cell>
          <cell r="N544">
            <v>4660</v>
          </cell>
          <cell r="O544">
            <v>5.2</v>
          </cell>
        </row>
        <row r="545">
          <cell r="A545" t="str">
            <v>四川省泸州摩尔电影城</v>
          </cell>
          <cell r="B545">
            <v>544</v>
          </cell>
          <cell r="C545" t="str">
            <v>2011-7</v>
          </cell>
          <cell r="D545" t="str">
            <v>中影星美</v>
          </cell>
          <cell r="E545" t="str">
            <v>泸州市</v>
          </cell>
          <cell r="F545">
            <v>86.39</v>
          </cell>
          <cell r="G545">
            <v>34</v>
          </cell>
          <cell r="H545">
            <v>1069</v>
          </cell>
          <cell r="I545">
            <v>2.57</v>
          </cell>
          <cell r="J545">
            <v>6</v>
          </cell>
          <cell r="K545">
            <v>1000</v>
          </cell>
          <cell r="L545">
            <v>0.14000000000000001</v>
          </cell>
          <cell r="M545">
            <v>28</v>
          </cell>
          <cell r="N545">
            <v>4644</v>
          </cell>
          <cell r="O545">
            <v>5.7</v>
          </cell>
        </row>
        <row r="546">
          <cell r="A546" t="str">
            <v>西安万达电影城(民乐店)</v>
          </cell>
          <cell r="B546">
            <v>545</v>
          </cell>
          <cell r="C546" t="str">
            <v>2011-7</v>
          </cell>
          <cell r="D546" t="str">
            <v>万达院线</v>
          </cell>
          <cell r="E546" t="str">
            <v>西安市</v>
          </cell>
          <cell r="F546">
            <v>85.8</v>
          </cell>
          <cell r="G546">
            <v>38</v>
          </cell>
          <cell r="H546">
            <v>1282</v>
          </cell>
          <cell r="I546">
            <v>2.23</v>
          </cell>
          <cell r="J546">
            <v>10</v>
          </cell>
          <cell r="K546">
            <v>1982</v>
          </cell>
          <cell r="L546">
            <v>0.09</v>
          </cell>
          <cell r="M546">
            <v>14</v>
          </cell>
          <cell r="N546">
            <v>2768</v>
          </cell>
          <cell r="O546">
            <v>4.0999999999999996</v>
          </cell>
        </row>
        <row r="547">
          <cell r="A547" t="str">
            <v>大地数字影院--惠州美博城</v>
          </cell>
          <cell r="B547">
            <v>546</v>
          </cell>
          <cell r="C547" t="str">
            <v>2011-7</v>
          </cell>
          <cell r="D547" t="str">
            <v>大地电影院线</v>
          </cell>
          <cell r="E547" t="str">
            <v>惠州市</v>
          </cell>
          <cell r="F547">
            <v>85.66</v>
          </cell>
          <cell r="G547">
            <v>28</v>
          </cell>
          <cell r="H547">
            <v>679</v>
          </cell>
          <cell r="I547">
            <v>3.05</v>
          </cell>
          <cell r="J547">
            <v>4</v>
          </cell>
          <cell r="K547">
            <v>468</v>
          </cell>
          <cell r="L547">
            <v>0.38</v>
          </cell>
          <cell r="M547">
            <v>59</v>
          </cell>
          <cell r="N547">
            <v>6908</v>
          </cell>
          <cell r="O547">
            <v>5.5</v>
          </cell>
        </row>
        <row r="548">
          <cell r="A548" t="str">
            <v>大地数字影院--怡安百货影院</v>
          </cell>
          <cell r="B548">
            <v>547</v>
          </cell>
          <cell r="C548" t="str">
            <v>2011-7</v>
          </cell>
          <cell r="D548" t="str">
            <v>大地电影院线</v>
          </cell>
          <cell r="E548" t="str">
            <v>东莞市</v>
          </cell>
          <cell r="F548">
            <v>85.49</v>
          </cell>
          <cell r="G548">
            <v>42</v>
          </cell>
          <cell r="H548">
            <v>349</v>
          </cell>
          <cell r="I548">
            <v>2.0299999999999998</v>
          </cell>
          <cell r="J548">
            <v>4</v>
          </cell>
          <cell r="K548">
            <v>517</v>
          </cell>
          <cell r="L548">
            <v>0.45</v>
          </cell>
          <cell r="M548">
            <v>53</v>
          </cell>
          <cell r="N548">
            <v>6894</v>
          </cell>
          <cell r="O548">
            <v>2.8</v>
          </cell>
        </row>
        <row r="549">
          <cell r="A549" t="str">
            <v>内蒙呼伦贝尔华汇电影城</v>
          </cell>
          <cell r="B549">
            <v>548</v>
          </cell>
          <cell r="C549" t="str">
            <v>2011-7</v>
          </cell>
          <cell r="D549" t="str">
            <v>中影星美</v>
          </cell>
          <cell r="E549" t="str">
            <v>呼伦贝尔市</v>
          </cell>
          <cell r="F549">
            <v>85.23</v>
          </cell>
          <cell r="G549">
            <v>35</v>
          </cell>
          <cell r="H549">
            <v>698</v>
          </cell>
          <cell r="I549">
            <v>2.4500000000000002</v>
          </cell>
          <cell r="J549">
            <v>4</v>
          </cell>
          <cell r="K549">
            <v>605</v>
          </cell>
          <cell r="L549">
            <v>0.23</v>
          </cell>
          <cell r="M549">
            <v>45</v>
          </cell>
          <cell r="N549">
            <v>6873</v>
          </cell>
          <cell r="O549">
            <v>5.6</v>
          </cell>
        </row>
        <row r="550">
          <cell r="A550" t="str">
            <v>邯郸大剧院</v>
          </cell>
          <cell r="B550">
            <v>549</v>
          </cell>
          <cell r="C550" t="str">
            <v>2011-7</v>
          </cell>
          <cell r="D550" t="str">
            <v>河北中联</v>
          </cell>
          <cell r="E550" t="str">
            <v>邯郸市</v>
          </cell>
          <cell r="F550">
            <v>85.04</v>
          </cell>
          <cell r="G550">
            <v>30</v>
          </cell>
          <cell r="H550">
            <v>717</v>
          </cell>
          <cell r="I550">
            <v>2.88</v>
          </cell>
          <cell r="J550">
            <v>1</v>
          </cell>
          <cell r="K550">
            <v>1252</v>
          </cell>
          <cell r="L550">
            <v>0.03</v>
          </cell>
          <cell r="M550">
            <v>22</v>
          </cell>
          <cell r="N550">
            <v>27434</v>
          </cell>
          <cell r="O550">
            <v>23.1</v>
          </cell>
        </row>
        <row r="551">
          <cell r="A551" t="str">
            <v>苏州独墅湖影剧院</v>
          </cell>
          <cell r="B551">
            <v>550</v>
          </cell>
          <cell r="C551" t="str">
            <v>2011-7</v>
          </cell>
          <cell r="D551" t="str">
            <v>上海联和院线</v>
          </cell>
          <cell r="E551" t="str">
            <v>苏州市</v>
          </cell>
          <cell r="F551">
            <v>84.79</v>
          </cell>
          <cell r="G551">
            <v>23</v>
          </cell>
          <cell r="H551">
            <v>724</v>
          </cell>
          <cell r="I551">
            <v>3.69</v>
          </cell>
          <cell r="J551">
            <v>5</v>
          </cell>
          <cell r="K551">
            <v>1517</v>
          </cell>
          <cell r="L551">
            <v>0.17</v>
          </cell>
          <cell r="M551">
            <v>18</v>
          </cell>
          <cell r="N551">
            <v>5470</v>
          </cell>
          <cell r="O551">
            <v>4.7</v>
          </cell>
        </row>
        <row r="552">
          <cell r="A552" t="str">
            <v>海口南亚银龙电影城</v>
          </cell>
          <cell r="B552">
            <v>551</v>
          </cell>
          <cell r="C552" t="str">
            <v>2011-7</v>
          </cell>
          <cell r="D552" t="str">
            <v>上海联和院线</v>
          </cell>
          <cell r="E552" t="str">
            <v>海口市</v>
          </cell>
          <cell r="F552">
            <v>84.72</v>
          </cell>
          <cell r="G552">
            <v>26</v>
          </cell>
          <cell r="H552">
            <v>898</v>
          </cell>
          <cell r="I552">
            <v>3.29</v>
          </cell>
          <cell r="J552">
            <v>3</v>
          </cell>
          <cell r="K552">
            <v>483</v>
          </cell>
          <cell r="L552">
            <v>0.23</v>
          </cell>
          <cell r="M552">
            <v>57</v>
          </cell>
          <cell r="N552">
            <v>9110</v>
          </cell>
          <cell r="O552">
            <v>9.6999999999999993</v>
          </cell>
        </row>
        <row r="553">
          <cell r="A553" t="str">
            <v>四川攀枝花影城</v>
          </cell>
          <cell r="B553">
            <v>552</v>
          </cell>
          <cell r="C553" t="str">
            <v>2011-7</v>
          </cell>
          <cell r="D553" t="str">
            <v>四川太平洋</v>
          </cell>
          <cell r="E553" t="str">
            <v>攀枝花市</v>
          </cell>
          <cell r="F553">
            <v>84.61</v>
          </cell>
          <cell r="G553">
            <v>41</v>
          </cell>
          <cell r="H553">
            <v>624</v>
          </cell>
          <cell r="I553">
            <v>2.08</v>
          </cell>
          <cell r="J553">
            <v>4</v>
          </cell>
          <cell r="K553">
            <v>714</v>
          </cell>
          <cell r="L553">
            <v>0.19</v>
          </cell>
          <cell r="M553">
            <v>38</v>
          </cell>
          <cell r="N553">
            <v>6824</v>
          </cell>
          <cell r="O553">
            <v>5</v>
          </cell>
        </row>
        <row r="554">
          <cell r="A554" t="str">
            <v>深圳金逸国际影城(时尚百纳店)</v>
          </cell>
          <cell r="B554">
            <v>553</v>
          </cell>
          <cell r="C554" t="str">
            <v>2011-7</v>
          </cell>
          <cell r="D554" t="str">
            <v>广州金逸珠江</v>
          </cell>
          <cell r="E554" t="str">
            <v>深圳市</v>
          </cell>
          <cell r="F554">
            <v>84.54</v>
          </cell>
          <cell r="G554">
            <v>33</v>
          </cell>
          <cell r="H554">
            <v>1068</v>
          </cell>
          <cell r="I554">
            <v>2.58</v>
          </cell>
          <cell r="J554">
            <v>6</v>
          </cell>
          <cell r="K554">
            <v>640</v>
          </cell>
          <cell r="L554">
            <v>0.23</v>
          </cell>
          <cell r="M554">
            <v>43</v>
          </cell>
          <cell r="N554">
            <v>4545</v>
          </cell>
          <cell r="O554">
            <v>5.7</v>
          </cell>
        </row>
        <row r="555">
          <cell r="A555" t="str">
            <v>郫县嘉裕国际影城</v>
          </cell>
          <cell r="B555">
            <v>554</v>
          </cell>
          <cell r="C555" t="str">
            <v>2011-7</v>
          </cell>
          <cell r="D555" t="str">
            <v>广州金逸珠江</v>
          </cell>
          <cell r="E555" t="str">
            <v>成都市</v>
          </cell>
          <cell r="F555">
            <v>84.04</v>
          </cell>
          <cell r="G555">
            <v>26</v>
          </cell>
          <cell r="H555">
            <v>910</v>
          </cell>
          <cell r="I555">
            <v>3.18</v>
          </cell>
          <cell r="J555">
            <v>6</v>
          </cell>
          <cell r="K555">
            <v>1200</v>
          </cell>
          <cell r="L555">
            <v>0.18</v>
          </cell>
          <cell r="M555">
            <v>23</v>
          </cell>
          <cell r="N555">
            <v>4518</v>
          </cell>
          <cell r="O555">
            <v>4.9000000000000004</v>
          </cell>
        </row>
        <row r="556">
          <cell r="A556" t="str">
            <v>山东新世纪嘉华电影城</v>
          </cell>
          <cell r="B556">
            <v>555</v>
          </cell>
          <cell r="C556" t="str">
            <v>2011-7</v>
          </cell>
          <cell r="D556" t="str">
            <v>山东新世纪</v>
          </cell>
          <cell r="E556" t="str">
            <v>济南市</v>
          </cell>
          <cell r="F556">
            <v>83.57</v>
          </cell>
          <cell r="G556">
            <v>24</v>
          </cell>
          <cell r="H556">
            <v>1769</v>
          </cell>
          <cell r="I556">
            <v>3.46</v>
          </cell>
          <cell r="J556">
            <v>10</v>
          </cell>
          <cell r="K556">
            <v>865</v>
          </cell>
          <cell r="L556">
            <v>0.23</v>
          </cell>
          <cell r="M556">
            <v>31</v>
          </cell>
          <cell r="N556">
            <v>2696</v>
          </cell>
          <cell r="O556">
            <v>5.7</v>
          </cell>
        </row>
        <row r="557">
          <cell r="A557" t="str">
            <v>大地数字影院--大地中山小榄顺昌影院</v>
          </cell>
          <cell r="B557">
            <v>556</v>
          </cell>
          <cell r="C557" t="str">
            <v>2011-7</v>
          </cell>
          <cell r="D557" t="str">
            <v>大地电影院线</v>
          </cell>
          <cell r="E557" t="str">
            <v>中山市</v>
          </cell>
          <cell r="F557">
            <v>83.26</v>
          </cell>
          <cell r="G557">
            <v>31</v>
          </cell>
          <cell r="H557">
            <v>666</v>
          </cell>
          <cell r="I557">
            <v>2.65</v>
          </cell>
          <cell r="J557">
            <v>4</v>
          </cell>
          <cell r="K557">
            <v>1016</v>
          </cell>
          <cell r="L557">
            <v>0.16</v>
          </cell>
          <cell r="M557">
            <v>26</v>
          </cell>
          <cell r="N557">
            <v>6714</v>
          </cell>
          <cell r="O557">
            <v>5.4</v>
          </cell>
        </row>
        <row r="558">
          <cell r="A558" t="str">
            <v>杭州新华影都</v>
          </cell>
          <cell r="B558">
            <v>557</v>
          </cell>
          <cell r="C558" t="str">
            <v>2011-7</v>
          </cell>
          <cell r="D558" t="str">
            <v>浙江星光</v>
          </cell>
          <cell r="E558" t="str">
            <v>杭州市</v>
          </cell>
          <cell r="F558">
            <v>83.16</v>
          </cell>
          <cell r="G558">
            <v>26</v>
          </cell>
          <cell r="H558">
            <v>1333</v>
          </cell>
          <cell r="I558">
            <v>3.16</v>
          </cell>
          <cell r="J558">
            <v>8</v>
          </cell>
          <cell r="K558">
            <v>723</v>
          </cell>
          <cell r="L558">
            <v>0.26</v>
          </cell>
          <cell r="M558">
            <v>37</v>
          </cell>
          <cell r="N558">
            <v>3353</v>
          </cell>
          <cell r="O558">
            <v>5.4</v>
          </cell>
        </row>
        <row r="559">
          <cell r="A559" t="str">
            <v>东莞橙天嘉禾天一城影城</v>
          </cell>
          <cell r="B559">
            <v>558</v>
          </cell>
          <cell r="C559" t="str">
            <v>2011-7</v>
          </cell>
          <cell r="D559" t="str">
            <v>未知</v>
          </cell>
          <cell r="E559" t="str">
            <v>东莞市</v>
          </cell>
          <cell r="F559">
            <v>83.04</v>
          </cell>
          <cell r="G559">
            <v>29</v>
          </cell>
          <cell r="H559">
            <v>1066</v>
          </cell>
          <cell r="I559">
            <v>2.9</v>
          </cell>
          <cell r="J559">
            <v>6</v>
          </cell>
          <cell r="K559">
            <v>667</v>
          </cell>
          <cell r="L559">
            <v>0.25</v>
          </cell>
          <cell r="M559">
            <v>40</v>
          </cell>
          <cell r="N559">
            <v>4465</v>
          </cell>
          <cell r="O559">
            <v>5.7</v>
          </cell>
        </row>
        <row r="560">
          <cell r="A560" t="str">
            <v>上海万裕影城(汇金虹桥天山店)</v>
          </cell>
          <cell r="B560">
            <v>559</v>
          </cell>
          <cell r="C560" t="str">
            <v>2011-7</v>
          </cell>
          <cell r="D560" t="str">
            <v>上海联和院线</v>
          </cell>
          <cell r="E560" t="str">
            <v>上海市</v>
          </cell>
          <cell r="F560">
            <v>82.9</v>
          </cell>
          <cell r="G560">
            <v>36</v>
          </cell>
          <cell r="H560">
            <v>521</v>
          </cell>
          <cell r="I560">
            <v>2.31</v>
          </cell>
          <cell r="J560">
            <v>3</v>
          </cell>
          <cell r="K560">
            <v>337</v>
          </cell>
          <cell r="L560">
            <v>0.4</v>
          </cell>
          <cell r="M560">
            <v>79</v>
          </cell>
          <cell r="N560">
            <v>8915</v>
          </cell>
          <cell r="O560">
            <v>5.6</v>
          </cell>
        </row>
        <row r="561">
          <cell r="A561" t="str">
            <v>大地数字影院--中山国贸</v>
          </cell>
          <cell r="B561">
            <v>560</v>
          </cell>
          <cell r="C561" t="str">
            <v>2011-7</v>
          </cell>
          <cell r="D561" t="str">
            <v>大地电影院线</v>
          </cell>
          <cell r="E561" t="str">
            <v>中山市</v>
          </cell>
          <cell r="F561">
            <v>82.8</v>
          </cell>
          <cell r="G561">
            <v>36</v>
          </cell>
          <cell r="H561">
            <v>474</v>
          </cell>
          <cell r="I561">
            <v>2.31</v>
          </cell>
          <cell r="J561">
            <v>3</v>
          </cell>
          <cell r="K561">
            <v>582</v>
          </cell>
          <cell r="L561">
            <v>0.25</v>
          </cell>
          <cell r="M561">
            <v>46</v>
          </cell>
          <cell r="N561">
            <v>8903</v>
          </cell>
          <cell r="O561">
            <v>5.0999999999999996</v>
          </cell>
        </row>
        <row r="562">
          <cell r="A562" t="str">
            <v>成都双楠影城</v>
          </cell>
          <cell r="B562">
            <v>561</v>
          </cell>
          <cell r="C562" t="str">
            <v>2011-7</v>
          </cell>
          <cell r="D562" t="str">
            <v>中影星美</v>
          </cell>
          <cell r="E562" t="str">
            <v>成都市</v>
          </cell>
          <cell r="F562">
            <v>82.67</v>
          </cell>
          <cell r="G562">
            <v>36</v>
          </cell>
          <cell r="H562">
            <v>1000</v>
          </cell>
          <cell r="I562">
            <v>2.29</v>
          </cell>
          <cell r="J562">
            <v>7</v>
          </cell>
          <cell r="K562">
            <v>486</v>
          </cell>
          <cell r="L562">
            <v>0.33</v>
          </cell>
          <cell r="M562">
            <v>55</v>
          </cell>
          <cell r="N562">
            <v>3810</v>
          </cell>
          <cell r="O562">
            <v>4.5999999999999996</v>
          </cell>
        </row>
        <row r="563">
          <cell r="A563" t="str">
            <v>大地数字影院--新乡新玛特</v>
          </cell>
          <cell r="B563">
            <v>562</v>
          </cell>
          <cell r="C563" t="str">
            <v>2011-7</v>
          </cell>
          <cell r="D563" t="str">
            <v>大地电影院线</v>
          </cell>
          <cell r="E563" t="str">
            <v>新乡市</v>
          </cell>
          <cell r="F563">
            <v>82.58</v>
          </cell>
          <cell r="G563">
            <v>29</v>
          </cell>
          <cell r="H563">
            <v>981</v>
          </cell>
          <cell r="I563">
            <v>2.83</v>
          </cell>
          <cell r="J563">
            <v>6</v>
          </cell>
          <cell r="K563">
            <v>737</v>
          </cell>
          <cell r="L563">
            <v>0.23</v>
          </cell>
          <cell r="M563">
            <v>36</v>
          </cell>
          <cell r="N563">
            <v>4440</v>
          </cell>
          <cell r="O563">
            <v>5.3</v>
          </cell>
        </row>
        <row r="564">
          <cell r="A564" t="str">
            <v>桂林电影院</v>
          </cell>
          <cell r="B564">
            <v>563</v>
          </cell>
          <cell r="C564" t="str">
            <v>2011-7</v>
          </cell>
          <cell r="D564" t="str">
            <v>中影南方新干线</v>
          </cell>
          <cell r="E564" t="str">
            <v>桂林市</v>
          </cell>
          <cell r="F564">
            <v>82.54</v>
          </cell>
          <cell r="G564">
            <v>27</v>
          </cell>
          <cell r="H564">
            <v>907</v>
          </cell>
          <cell r="I564">
            <v>3.01</v>
          </cell>
          <cell r="J564">
            <v>5</v>
          </cell>
          <cell r="K564">
            <v>675</v>
          </cell>
          <cell r="L564">
            <v>0.25</v>
          </cell>
          <cell r="M564">
            <v>39</v>
          </cell>
          <cell r="N564">
            <v>5325</v>
          </cell>
          <cell r="O564">
            <v>5.9</v>
          </cell>
        </row>
        <row r="565">
          <cell r="A565" t="str">
            <v>宜宾太平洋电影城(图书馆店)</v>
          </cell>
          <cell r="B565">
            <v>564</v>
          </cell>
          <cell r="C565" t="str">
            <v>2011-7</v>
          </cell>
          <cell r="D565" t="str">
            <v>四川太平洋</v>
          </cell>
          <cell r="E565" t="str">
            <v>宜宾市</v>
          </cell>
          <cell r="F565">
            <v>82.29</v>
          </cell>
          <cell r="G565">
            <v>39</v>
          </cell>
          <cell r="H565">
            <v>934</v>
          </cell>
          <cell r="I565">
            <v>2.13</v>
          </cell>
          <cell r="J565">
            <v>7</v>
          </cell>
          <cell r="K565">
            <v>1000</v>
          </cell>
          <cell r="L565">
            <v>0.16</v>
          </cell>
          <cell r="M565">
            <v>27</v>
          </cell>
          <cell r="N565">
            <v>3792</v>
          </cell>
          <cell r="O565">
            <v>4.3</v>
          </cell>
        </row>
        <row r="566">
          <cell r="A566" t="str">
            <v>贵阳银座影城</v>
          </cell>
          <cell r="B566">
            <v>565</v>
          </cell>
          <cell r="C566" t="str">
            <v>2011-7</v>
          </cell>
          <cell r="D566" t="str">
            <v>中影星美</v>
          </cell>
          <cell r="E566" t="str">
            <v>贵阳市</v>
          </cell>
          <cell r="F566">
            <v>81.55</v>
          </cell>
          <cell r="G566">
            <v>28</v>
          </cell>
          <cell r="H566">
            <v>1082</v>
          </cell>
          <cell r="I566">
            <v>2.91</v>
          </cell>
          <cell r="J566">
            <v>10</v>
          </cell>
          <cell r="K566">
            <v>875</v>
          </cell>
          <cell r="L566">
            <v>0.31</v>
          </cell>
          <cell r="M566">
            <v>30</v>
          </cell>
          <cell r="N566">
            <v>2631</v>
          </cell>
          <cell r="O566">
            <v>3.5</v>
          </cell>
        </row>
        <row r="567">
          <cell r="A567" t="str">
            <v>兰州太平洋电影城(华孚泰店)</v>
          </cell>
          <cell r="B567">
            <v>566</v>
          </cell>
          <cell r="C567" t="str">
            <v>2011-7</v>
          </cell>
          <cell r="D567" t="str">
            <v>四川太平洋</v>
          </cell>
          <cell r="E567" t="str">
            <v>兰州市</v>
          </cell>
          <cell r="F567">
            <v>81.19</v>
          </cell>
          <cell r="G567">
            <v>29</v>
          </cell>
          <cell r="H567">
            <v>914</v>
          </cell>
          <cell r="I567">
            <v>2.79</v>
          </cell>
          <cell r="J567">
            <v>6</v>
          </cell>
          <cell r="K567">
            <v>700</v>
          </cell>
          <cell r="L567">
            <v>0.26</v>
          </cell>
          <cell r="M567">
            <v>37</v>
          </cell>
          <cell r="N567">
            <v>4365</v>
          </cell>
          <cell r="O567">
            <v>4.9000000000000004</v>
          </cell>
        </row>
        <row r="568">
          <cell r="A568" t="str">
            <v>常州国信东方影城</v>
          </cell>
          <cell r="B568">
            <v>567</v>
          </cell>
          <cell r="C568" t="str">
            <v>2011-7</v>
          </cell>
          <cell r="D568" t="str">
            <v>江苏东方</v>
          </cell>
          <cell r="E568" t="str">
            <v>常州市</v>
          </cell>
          <cell r="F568">
            <v>80.98</v>
          </cell>
          <cell r="G568">
            <v>20</v>
          </cell>
          <cell r="H568">
            <v>644</v>
          </cell>
          <cell r="I568">
            <v>4.13</v>
          </cell>
          <cell r="J568">
            <v>6</v>
          </cell>
          <cell r="K568">
            <v>946</v>
          </cell>
          <cell r="L568">
            <v>0.41</v>
          </cell>
          <cell r="M568">
            <v>28</v>
          </cell>
          <cell r="N568">
            <v>4354</v>
          </cell>
          <cell r="O568">
            <v>3.5</v>
          </cell>
        </row>
        <row r="569">
          <cell r="A569" t="str">
            <v>广西南宁市红星电影城</v>
          </cell>
          <cell r="B569">
            <v>568</v>
          </cell>
          <cell r="C569" t="str">
            <v>2011-7</v>
          </cell>
          <cell r="D569" t="str">
            <v>广州金逸珠江</v>
          </cell>
          <cell r="E569" t="str">
            <v>南宁市</v>
          </cell>
          <cell r="F569">
            <v>80.77</v>
          </cell>
          <cell r="G569">
            <v>44</v>
          </cell>
          <cell r="H569">
            <v>1063</v>
          </cell>
          <cell r="I569">
            <v>1.85</v>
          </cell>
          <cell r="J569">
            <v>5</v>
          </cell>
          <cell r="K569">
            <v>639</v>
          </cell>
          <cell r="L569">
            <v>0.14000000000000001</v>
          </cell>
          <cell r="M569">
            <v>41</v>
          </cell>
          <cell r="N569">
            <v>5211</v>
          </cell>
          <cell r="O569">
            <v>6.9</v>
          </cell>
        </row>
        <row r="570">
          <cell r="A570" t="str">
            <v>上海星美乐莫国际影城</v>
          </cell>
          <cell r="B570">
            <v>569</v>
          </cell>
          <cell r="C570" t="str">
            <v>2011-7</v>
          </cell>
          <cell r="D570" t="str">
            <v>上海联和院线</v>
          </cell>
          <cell r="E570" t="str">
            <v>上海市</v>
          </cell>
          <cell r="F570">
            <v>80.64</v>
          </cell>
          <cell r="G570">
            <v>32</v>
          </cell>
          <cell r="H570">
            <v>814</v>
          </cell>
          <cell r="I570">
            <v>2.54</v>
          </cell>
          <cell r="J570">
            <v>5</v>
          </cell>
          <cell r="K570">
            <v>836</v>
          </cell>
          <cell r="L570">
            <v>0.19</v>
          </cell>
          <cell r="M570">
            <v>31</v>
          </cell>
          <cell r="N570">
            <v>5202</v>
          </cell>
          <cell r="O570">
            <v>5.3</v>
          </cell>
        </row>
        <row r="571">
          <cell r="A571" t="str">
            <v>新都太平洋影城</v>
          </cell>
          <cell r="B571">
            <v>570</v>
          </cell>
          <cell r="C571" t="str">
            <v>2011-7</v>
          </cell>
          <cell r="D571" t="str">
            <v>四川太平洋</v>
          </cell>
          <cell r="E571" t="str">
            <v>成都市</v>
          </cell>
          <cell r="F571">
            <v>80.42</v>
          </cell>
          <cell r="G571">
            <v>41</v>
          </cell>
          <cell r="H571">
            <v>557</v>
          </cell>
          <cell r="I571">
            <v>1.97</v>
          </cell>
          <cell r="J571">
            <v>4</v>
          </cell>
          <cell r="K571">
            <v>436</v>
          </cell>
          <cell r="L571">
            <v>0.32</v>
          </cell>
          <cell r="M571">
            <v>60</v>
          </cell>
          <cell r="N571">
            <v>6486</v>
          </cell>
          <cell r="O571">
            <v>4.5</v>
          </cell>
        </row>
        <row r="572">
          <cell r="A572" t="str">
            <v>石河子奥斯卡影城</v>
          </cell>
          <cell r="B572">
            <v>571</v>
          </cell>
          <cell r="C572" t="str">
            <v>2011-7</v>
          </cell>
          <cell r="D572" t="str">
            <v>河南奥斯卡</v>
          </cell>
          <cell r="E572" t="str">
            <v>石河子市</v>
          </cell>
          <cell r="F572">
            <v>80.34</v>
          </cell>
          <cell r="G572">
            <v>26</v>
          </cell>
          <cell r="H572">
            <v>936</v>
          </cell>
          <cell r="I572">
            <v>3.08</v>
          </cell>
          <cell r="J572">
            <v>7</v>
          </cell>
          <cell r="K572">
            <v>803</v>
          </cell>
          <cell r="L572">
            <v>0.28999999999999998</v>
          </cell>
          <cell r="M572">
            <v>32</v>
          </cell>
          <cell r="N572">
            <v>3702</v>
          </cell>
          <cell r="O572">
            <v>4.3</v>
          </cell>
        </row>
        <row r="573">
          <cell r="A573" t="str">
            <v>北京中影电影院</v>
          </cell>
          <cell r="B573">
            <v>572</v>
          </cell>
          <cell r="C573" t="str">
            <v>2011-7</v>
          </cell>
          <cell r="D573" t="str">
            <v>中影星美</v>
          </cell>
          <cell r="E573" t="str">
            <v>北京市</v>
          </cell>
          <cell r="F573">
            <v>80.34</v>
          </cell>
          <cell r="G573">
            <v>46</v>
          </cell>
          <cell r="H573">
            <v>465</v>
          </cell>
          <cell r="I573">
            <v>1.75</v>
          </cell>
          <cell r="J573">
            <v>4</v>
          </cell>
          <cell r="K573">
            <v>795</v>
          </cell>
          <cell r="L573">
            <v>0.19</v>
          </cell>
          <cell r="M573">
            <v>33</v>
          </cell>
          <cell r="N573">
            <v>6479</v>
          </cell>
          <cell r="O573">
            <v>3.8</v>
          </cell>
        </row>
        <row r="574">
          <cell r="A574" t="str">
            <v>厦门中影星美国际影城(罗宾森店)</v>
          </cell>
          <cell r="B574">
            <v>573</v>
          </cell>
          <cell r="C574" t="str">
            <v>2011-7</v>
          </cell>
          <cell r="D574" t="str">
            <v>中影星美</v>
          </cell>
          <cell r="E574" t="str">
            <v>厦门市</v>
          </cell>
          <cell r="F574">
            <v>79.81</v>
          </cell>
          <cell r="G574">
            <v>25</v>
          </cell>
          <cell r="H574">
            <v>726</v>
          </cell>
          <cell r="I574">
            <v>3.15</v>
          </cell>
          <cell r="J574">
            <v>4</v>
          </cell>
          <cell r="K574">
            <v>600</v>
          </cell>
          <cell r="L574">
            <v>0.28999999999999998</v>
          </cell>
          <cell r="M574">
            <v>43</v>
          </cell>
          <cell r="N574">
            <v>6436</v>
          </cell>
          <cell r="O574">
            <v>5.9</v>
          </cell>
        </row>
        <row r="575">
          <cell r="A575" t="str">
            <v>北京保利万源影城</v>
          </cell>
          <cell r="B575">
            <v>574</v>
          </cell>
          <cell r="C575" t="str">
            <v>2011-7</v>
          </cell>
          <cell r="D575" t="str">
            <v>保利万和</v>
          </cell>
          <cell r="E575" t="str">
            <v>北京市</v>
          </cell>
          <cell r="F575">
            <v>79.709999999999994</v>
          </cell>
          <cell r="G575">
            <v>39</v>
          </cell>
          <cell r="H575">
            <v>744</v>
          </cell>
          <cell r="I575">
            <v>2.0499999999999998</v>
          </cell>
          <cell r="J575">
            <v>4</v>
          </cell>
          <cell r="K575">
            <v>560</v>
          </cell>
          <cell r="L575">
            <v>0.2</v>
          </cell>
          <cell r="M575">
            <v>46</v>
          </cell>
          <cell r="N575">
            <v>6429</v>
          </cell>
          <cell r="O575">
            <v>6</v>
          </cell>
        </row>
        <row r="576">
          <cell r="A576" t="str">
            <v>永嘉金汇影城</v>
          </cell>
          <cell r="B576">
            <v>575</v>
          </cell>
          <cell r="C576" t="str">
            <v>2011-7</v>
          </cell>
          <cell r="D576" t="str">
            <v>温州雁荡</v>
          </cell>
          <cell r="E576" t="str">
            <v>温州市</v>
          </cell>
          <cell r="F576">
            <v>79.52</v>
          </cell>
          <cell r="G576">
            <v>48</v>
          </cell>
          <cell r="H576">
            <v>743</v>
          </cell>
          <cell r="I576">
            <v>1.64</v>
          </cell>
          <cell r="J576">
            <v>6</v>
          </cell>
          <cell r="K576">
            <v>680</v>
          </cell>
          <cell r="L576">
            <v>0.2</v>
          </cell>
          <cell r="M576">
            <v>38</v>
          </cell>
          <cell r="N576">
            <v>4275</v>
          </cell>
          <cell r="O576">
            <v>4</v>
          </cell>
        </row>
        <row r="577">
          <cell r="A577" t="str">
            <v>广元太平洋影城</v>
          </cell>
          <cell r="B577">
            <v>576</v>
          </cell>
          <cell r="C577" t="str">
            <v>2011-7</v>
          </cell>
          <cell r="D577" t="str">
            <v>四川太平洋</v>
          </cell>
          <cell r="E577" t="str">
            <v>广元市</v>
          </cell>
          <cell r="F577">
            <v>79.38</v>
          </cell>
          <cell r="G577">
            <v>38</v>
          </cell>
          <cell r="H577">
            <v>644</v>
          </cell>
          <cell r="I577">
            <v>2.08</v>
          </cell>
          <cell r="J577">
            <v>4</v>
          </cell>
          <cell r="K577">
            <v>493</v>
          </cell>
          <cell r="L577">
            <v>0.26</v>
          </cell>
          <cell r="M577">
            <v>52</v>
          </cell>
          <cell r="N577">
            <v>6402</v>
          </cell>
          <cell r="O577">
            <v>5.2</v>
          </cell>
        </row>
        <row r="578">
          <cell r="A578" t="str">
            <v>莆田金逸国际影城</v>
          </cell>
          <cell r="B578">
            <v>577</v>
          </cell>
          <cell r="C578" t="str">
            <v>2011-7</v>
          </cell>
          <cell r="D578" t="str">
            <v>广州金逸珠江</v>
          </cell>
          <cell r="E578" t="str">
            <v>莆田市</v>
          </cell>
          <cell r="F578">
            <v>78.92</v>
          </cell>
          <cell r="G578">
            <v>31</v>
          </cell>
          <cell r="H578">
            <v>774</v>
          </cell>
          <cell r="I578">
            <v>2.57</v>
          </cell>
          <cell r="J578">
            <v>5</v>
          </cell>
          <cell r="K578">
            <v>700</v>
          </cell>
          <cell r="L578">
            <v>0.24</v>
          </cell>
          <cell r="M578">
            <v>36</v>
          </cell>
          <cell r="N578">
            <v>5091</v>
          </cell>
          <cell r="O578">
            <v>5</v>
          </cell>
        </row>
        <row r="579">
          <cell r="A579" t="str">
            <v>嵊州时代电影大世界</v>
          </cell>
          <cell r="B579">
            <v>578</v>
          </cell>
          <cell r="C579" t="str">
            <v>2011-7</v>
          </cell>
          <cell r="D579" t="str">
            <v>浙江时代</v>
          </cell>
          <cell r="E579" t="str">
            <v>绍兴市</v>
          </cell>
          <cell r="F579">
            <v>78.31</v>
          </cell>
          <cell r="G579">
            <v>35</v>
          </cell>
          <cell r="H579">
            <v>1036</v>
          </cell>
          <cell r="I579">
            <v>2.2400000000000002</v>
          </cell>
          <cell r="J579">
            <v>7</v>
          </cell>
          <cell r="K579">
            <v>760</v>
          </cell>
          <cell r="L579">
            <v>0.2</v>
          </cell>
          <cell r="M579">
            <v>33</v>
          </cell>
          <cell r="N579">
            <v>3609</v>
          </cell>
          <cell r="O579">
            <v>4.8</v>
          </cell>
        </row>
        <row r="580">
          <cell r="A580" t="str">
            <v>深圳嘉之华中心影城</v>
          </cell>
          <cell r="B580">
            <v>579</v>
          </cell>
          <cell r="C580" t="str">
            <v>2011-7</v>
          </cell>
          <cell r="D580" t="str">
            <v>华夏新华大地电影院线</v>
          </cell>
          <cell r="E580" t="str">
            <v>深圳市</v>
          </cell>
          <cell r="F580">
            <v>77.92</v>
          </cell>
          <cell r="G580">
            <v>50</v>
          </cell>
          <cell r="H580">
            <v>800</v>
          </cell>
          <cell r="I580">
            <v>1.56</v>
          </cell>
          <cell r="J580">
            <v>5</v>
          </cell>
          <cell r="K580">
            <v>356</v>
          </cell>
          <cell r="L580">
            <v>0.27</v>
          </cell>
          <cell r="M580">
            <v>71</v>
          </cell>
          <cell r="N580">
            <v>5027</v>
          </cell>
          <cell r="O580">
            <v>5.2</v>
          </cell>
        </row>
        <row r="581">
          <cell r="A581" t="str">
            <v>赤峰市红旗剧场</v>
          </cell>
          <cell r="B581">
            <v>580</v>
          </cell>
          <cell r="C581" t="str">
            <v>2011-7</v>
          </cell>
          <cell r="D581" t="str">
            <v>辽宁北方</v>
          </cell>
          <cell r="E581" t="str">
            <v>赤峰市</v>
          </cell>
          <cell r="F581">
            <v>77.84</v>
          </cell>
          <cell r="G581">
            <v>29</v>
          </cell>
          <cell r="H581">
            <v>673</v>
          </cell>
          <cell r="I581">
            <v>2.69</v>
          </cell>
          <cell r="J581">
            <v>4</v>
          </cell>
          <cell r="K581">
            <v>480</v>
          </cell>
          <cell r="L581">
            <v>0.33</v>
          </cell>
          <cell r="M581">
            <v>52</v>
          </cell>
          <cell r="N581">
            <v>6278</v>
          </cell>
          <cell r="O581">
            <v>5.4</v>
          </cell>
        </row>
        <row r="582">
          <cell r="A582" t="str">
            <v>富阳横店影视电影城</v>
          </cell>
          <cell r="B582">
            <v>581</v>
          </cell>
          <cell r="C582" t="str">
            <v>2011-7</v>
          </cell>
          <cell r="D582" t="str">
            <v>浙江横店</v>
          </cell>
          <cell r="E582" t="str">
            <v>杭州市</v>
          </cell>
          <cell r="F582">
            <v>77.790000000000006</v>
          </cell>
          <cell r="G582">
            <v>36</v>
          </cell>
          <cell r="H582">
            <v>744</v>
          </cell>
          <cell r="I582">
            <v>2.16</v>
          </cell>
          <cell r="J582">
            <v>5</v>
          </cell>
          <cell r="K582">
            <v>700</v>
          </cell>
          <cell r="L582">
            <v>0.21</v>
          </cell>
          <cell r="M582">
            <v>36</v>
          </cell>
          <cell r="N582">
            <v>5019</v>
          </cell>
          <cell r="O582">
            <v>4.8</v>
          </cell>
        </row>
        <row r="583">
          <cell r="A583" t="str">
            <v>成都中影太平洋影城(千盛店)</v>
          </cell>
          <cell r="B583">
            <v>582</v>
          </cell>
          <cell r="C583" t="str">
            <v>2011-7</v>
          </cell>
          <cell r="D583" t="str">
            <v>四川太平洋</v>
          </cell>
          <cell r="E583" t="str">
            <v>成都市</v>
          </cell>
          <cell r="F583">
            <v>77.7</v>
          </cell>
          <cell r="G583">
            <v>41</v>
          </cell>
          <cell r="H583">
            <v>753</v>
          </cell>
          <cell r="I583">
            <v>1.87</v>
          </cell>
          <cell r="J583">
            <v>5</v>
          </cell>
          <cell r="K583">
            <v>603</v>
          </cell>
          <cell r="L583">
            <v>0.21</v>
          </cell>
          <cell r="M583">
            <v>42</v>
          </cell>
          <cell r="N583">
            <v>5013</v>
          </cell>
          <cell r="O583">
            <v>4.9000000000000004</v>
          </cell>
        </row>
        <row r="584">
          <cell r="A584" t="str">
            <v>青岛阳光星美国际影城</v>
          </cell>
          <cell r="B584">
            <v>583</v>
          </cell>
          <cell r="C584" t="str">
            <v>2011-7</v>
          </cell>
          <cell r="D584" t="str">
            <v>中影星美</v>
          </cell>
          <cell r="E584" t="str">
            <v>青岛市</v>
          </cell>
          <cell r="F584">
            <v>77.650000000000006</v>
          </cell>
          <cell r="G584">
            <v>27</v>
          </cell>
          <cell r="H584">
            <v>998</v>
          </cell>
          <cell r="I584">
            <v>2.85</v>
          </cell>
          <cell r="J584">
            <v>7</v>
          </cell>
          <cell r="K584">
            <v>1200</v>
          </cell>
          <cell r="L584">
            <v>0.17</v>
          </cell>
          <cell r="M584">
            <v>21</v>
          </cell>
          <cell r="N584">
            <v>3578</v>
          </cell>
          <cell r="O584">
            <v>4.5999999999999996</v>
          </cell>
        </row>
        <row r="585">
          <cell r="A585" t="str">
            <v>余姚市奥斯卡影院</v>
          </cell>
          <cell r="B585">
            <v>584</v>
          </cell>
          <cell r="C585" t="str">
            <v>2011-7</v>
          </cell>
          <cell r="D585" t="str">
            <v>河南奥斯卡</v>
          </cell>
          <cell r="E585" t="str">
            <v>宁波市</v>
          </cell>
          <cell r="F585">
            <v>77.48</v>
          </cell>
          <cell r="G585">
            <v>35</v>
          </cell>
          <cell r="H585">
            <v>975</v>
          </cell>
          <cell r="I585">
            <v>2.2400000000000002</v>
          </cell>
          <cell r="J585">
            <v>7</v>
          </cell>
          <cell r="K585">
            <v>710</v>
          </cell>
          <cell r="L585">
            <v>0.23</v>
          </cell>
          <cell r="M585">
            <v>35</v>
          </cell>
          <cell r="N585">
            <v>3571</v>
          </cell>
          <cell r="O585">
            <v>4.5</v>
          </cell>
        </row>
        <row r="586">
          <cell r="A586" t="str">
            <v>17.5吉林新生活影城</v>
          </cell>
          <cell r="B586">
            <v>585</v>
          </cell>
          <cell r="C586" t="str">
            <v>2011-7</v>
          </cell>
          <cell r="D586" t="str">
            <v>时代华夏今典</v>
          </cell>
          <cell r="E586" t="str">
            <v>吉林市</v>
          </cell>
          <cell r="F586">
            <v>77.3</v>
          </cell>
          <cell r="G586">
            <v>25</v>
          </cell>
          <cell r="H586">
            <v>891</v>
          </cell>
          <cell r="I586">
            <v>3.07</v>
          </cell>
          <cell r="J586">
            <v>7</v>
          </cell>
          <cell r="K586">
            <v>1678</v>
          </cell>
          <cell r="L586">
            <v>0.14000000000000001</v>
          </cell>
          <cell r="M586">
            <v>15</v>
          </cell>
          <cell r="N586">
            <v>3562</v>
          </cell>
          <cell r="O586">
            <v>4.0999999999999996</v>
          </cell>
        </row>
        <row r="587">
          <cell r="A587" t="str">
            <v>重庆沙坪坝影城</v>
          </cell>
          <cell r="B587">
            <v>586</v>
          </cell>
          <cell r="C587" t="str">
            <v>2011-7</v>
          </cell>
          <cell r="D587" t="str">
            <v>保利万和</v>
          </cell>
          <cell r="E587" t="str">
            <v>重庆市</v>
          </cell>
          <cell r="F587">
            <v>77.27</v>
          </cell>
          <cell r="G587">
            <v>27</v>
          </cell>
          <cell r="H587">
            <v>956</v>
          </cell>
          <cell r="I587">
            <v>2.89</v>
          </cell>
          <cell r="J587">
            <v>5</v>
          </cell>
          <cell r="K587">
            <v>720</v>
          </cell>
          <cell r="L587">
            <v>0.21</v>
          </cell>
          <cell r="M587">
            <v>35</v>
          </cell>
          <cell r="N587">
            <v>4985</v>
          </cell>
          <cell r="O587">
            <v>6.2</v>
          </cell>
        </row>
        <row r="588">
          <cell r="A588" t="str">
            <v>中国科学技术馆巨幕影院</v>
          </cell>
          <cell r="B588">
            <v>587</v>
          </cell>
          <cell r="C588" t="str">
            <v>2011-7</v>
          </cell>
          <cell r="D588" t="str">
            <v>保利万和</v>
          </cell>
          <cell r="E588" t="str">
            <v>北京市</v>
          </cell>
          <cell r="F588">
            <v>77.13</v>
          </cell>
          <cell r="G588">
            <v>33</v>
          </cell>
          <cell r="H588">
            <v>128</v>
          </cell>
          <cell r="I588">
            <v>2.3199999999999998</v>
          </cell>
          <cell r="J588">
            <v>4</v>
          </cell>
          <cell r="K588">
            <v>1332</v>
          </cell>
          <cell r="L588">
            <v>0.54</v>
          </cell>
          <cell r="M588">
            <v>19</v>
          </cell>
          <cell r="N588">
            <v>6220</v>
          </cell>
          <cell r="O588">
            <v>1</v>
          </cell>
        </row>
        <row r="589">
          <cell r="A589" t="str">
            <v>芜湖嘉禾大众电影院</v>
          </cell>
          <cell r="B589">
            <v>588</v>
          </cell>
          <cell r="C589" t="str">
            <v>2011-7</v>
          </cell>
          <cell r="D589" t="str">
            <v>中影南方新干线</v>
          </cell>
          <cell r="E589" t="str">
            <v>芜湖市</v>
          </cell>
          <cell r="F589">
            <v>76.510000000000005</v>
          </cell>
          <cell r="G589">
            <v>35</v>
          </cell>
          <cell r="H589">
            <v>787</v>
          </cell>
          <cell r="I589">
            <v>2.17</v>
          </cell>
          <cell r="J589">
            <v>4</v>
          </cell>
          <cell r="K589">
            <v>1314</v>
          </cell>
          <cell r="L589">
            <v>0.08</v>
          </cell>
          <cell r="M589">
            <v>19</v>
          </cell>
          <cell r="N589">
            <v>6170</v>
          </cell>
          <cell r="O589">
            <v>6.3</v>
          </cell>
        </row>
        <row r="590">
          <cell r="A590" t="str">
            <v>四川遂宁太平洋电影城</v>
          </cell>
          <cell r="B590">
            <v>589</v>
          </cell>
          <cell r="C590" t="str">
            <v>2011-7</v>
          </cell>
          <cell r="D590" t="str">
            <v>四川太平洋</v>
          </cell>
          <cell r="E590" t="str">
            <v>遂宁市</v>
          </cell>
          <cell r="F590">
            <v>76.25</v>
          </cell>
          <cell r="G590">
            <v>27</v>
          </cell>
          <cell r="H590">
            <v>992</v>
          </cell>
          <cell r="I590">
            <v>2.84</v>
          </cell>
          <cell r="J590">
            <v>7</v>
          </cell>
          <cell r="K590">
            <v>689</v>
          </cell>
          <cell r="L590">
            <v>0.28999999999999998</v>
          </cell>
          <cell r="M590">
            <v>36</v>
          </cell>
          <cell r="N590">
            <v>3514</v>
          </cell>
          <cell r="O590">
            <v>4.5999999999999996</v>
          </cell>
        </row>
        <row r="591">
          <cell r="A591" t="str">
            <v>广州火山湖电影城(东山口)</v>
          </cell>
          <cell r="B591">
            <v>590</v>
          </cell>
          <cell r="C591" t="str">
            <v>2011-7</v>
          </cell>
          <cell r="D591" t="str">
            <v>中影南方新干线</v>
          </cell>
          <cell r="E591" t="str">
            <v>广州市</v>
          </cell>
          <cell r="F591">
            <v>76.209999999999994</v>
          </cell>
          <cell r="G591">
            <v>29</v>
          </cell>
          <cell r="H591">
            <v>988</v>
          </cell>
          <cell r="I591">
            <v>2.66</v>
          </cell>
          <cell r="J591">
            <v>5</v>
          </cell>
          <cell r="K591">
            <v>604</v>
          </cell>
          <cell r="L591">
            <v>0.22</v>
          </cell>
          <cell r="M591">
            <v>41</v>
          </cell>
          <cell r="N591">
            <v>4917</v>
          </cell>
          <cell r="O591">
            <v>6.4</v>
          </cell>
        </row>
        <row r="592">
          <cell r="A592" t="str">
            <v>合肥人民影城</v>
          </cell>
          <cell r="B592">
            <v>591</v>
          </cell>
          <cell r="C592" t="str">
            <v>2011-7</v>
          </cell>
          <cell r="D592" t="str">
            <v>上海大光明</v>
          </cell>
          <cell r="E592" t="str">
            <v>合肥市</v>
          </cell>
          <cell r="F592">
            <v>75.86</v>
          </cell>
          <cell r="G592">
            <v>22</v>
          </cell>
          <cell r="H592">
            <v>1008</v>
          </cell>
          <cell r="I592">
            <v>3.38</v>
          </cell>
          <cell r="J592">
            <v>5</v>
          </cell>
          <cell r="K592">
            <v>635</v>
          </cell>
          <cell r="L592">
            <v>0.26</v>
          </cell>
          <cell r="M592">
            <v>39</v>
          </cell>
          <cell r="N592">
            <v>4894</v>
          </cell>
          <cell r="O592">
            <v>6.5</v>
          </cell>
        </row>
        <row r="593">
          <cell r="A593" t="str">
            <v>杭州新世界影城</v>
          </cell>
          <cell r="B593">
            <v>592</v>
          </cell>
          <cell r="C593" t="str">
            <v>2011-7</v>
          </cell>
          <cell r="D593" t="str">
            <v>浙江星光</v>
          </cell>
          <cell r="E593" t="str">
            <v>杭州市</v>
          </cell>
          <cell r="F593">
            <v>75.56</v>
          </cell>
          <cell r="G593">
            <v>34</v>
          </cell>
          <cell r="H593">
            <v>1010</v>
          </cell>
          <cell r="I593">
            <v>2.25</v>
          </cell>
          <cell r="J593">
            <v>4</v>
          </cell>
          <cell r="K593">
            <v>556</v>
          </cell>
          <cell r="L593">
            <v>0.16</v>
          </cell>
          <cell r="M593">
            <v>44</v>
          </cell>
          <cell r="N593">
            <v>6094</v>
          </cell>
          <cell r="O593">
            <v>8.1</v>
          </cell>
        </row>
        <row r="594">
          <cell r="A594" t="str">
            <v>成都太平洋影城(武侯店)</v>
          </cell>
          <cell r="B594">
            <v>593</v>
          </cell>
          <cell r="C594" t="str">
            <v>2011-7</v>
          </cell>
          <cell r="D594" t="str">
            <v>四川太平洋</v>
          </cell>
          <cell r="E594" t="str">
            <v>成都市</v>
          </cell>
          <cell r="F594">
            <v>75.38</v>
          </cell>
          <cell r="G594">
            <v>37</v>
          </cell>
          <cell r="H594">
            <v>656</v>
          </cell>
          <cell r="I594">
            <v>2.04</v>
          </cell>
          <cell r="J594">
            <v>4</v>
          </cell>
          <cell r="K594">
            <v>360</v>
          </cell>
          <cell r="L594">
            <v>0.34</v>
          </cell>
          <cell r="M594">
            <v>68</v>
          </cell>
          <cell r="N594">
            <v>6079</v>
          </cell>
          <cell r="O594">
            <v>5.3</v>
          </cell>
        </row>
        <row r="595">
          <cell r="A595" t="str">
            <v>上海兰生影剧院</v>
          </cell>
          <cell r="B595">
            <v>594</v>
          </cell>
          <cell r="C595" t="str">
            <v>2011-7</v>
          </cell>
          <cell r="D595" t="str">
            <v>上海联和院线</v>
          </cell>
          <cell r="E595" t="str">
            <v>上海市</v>
          </cell>
          <cell r="F595">
            <v>75.38</v>
          </cell>
          <cell r="G595">
            <v>28</v>
          </cell>
          <cell r="H595">
            <v>648</v>
          </cell>
          <cell r="I595">
            <v>2.67</v>
          </cell>
          <cell r="J595">
            <v>5</v>
          </cell>
          <cell r="K595">
            <v>744</v>
          </cell>
          <cell r="L595">
            <v>0.28000000000000003</v>
          </cell>
          <cell r="M595">
            <v>33</v>
          </cell>
          <cell r="N595">
            <v>4863</v>
          </cell>
          <cell r="O595">
            <v>4.2</v>
          </cell>
        </row>
        <row r="596">
          <cell r="A596" t="str">
            <v>青岛华诚国际影城</v>
          </cell>
          <cell r="B596">
            <v>595</v>
          </cell>
          <cell r="C596" t="str">
            <v>2011-7</v>
          </cell>
          <cell r="D596" t="str">
            <v>中影星美</v>
          </cell>
          <cell r="E596" t="str">
            <v>青岛市</v>
          </cell>
          <cell r="F596">
            <v>74.900000000000006</v>
          </cell>
          <cell r="G596">
            <v>29</v>
          </cell>
          <cell r="H596">
            <v>973</v>
          </cell>
          <cell r="I596">
            <v>2.5499999999999998</v>
          </cell>
          <cell r="J596">
            <v>6</v>
          </cell>
          <cell r="K596">
            <v>1070</v>
          </cell>
          <cell r="L596">
            <v>0.15</v>
          </cell>
          <cell r="M596">
            <v>23</v>
          </cell>
          <cell r="N596">
            <v>4027</v>
          </cell>
          <cell r="O596">
            <v>5.2</v>
          </cell>
        </row>
        <row r="597">
          <cell r="A597" t="str">
            <v>山西剧院</v>
          </cell>
          <cell r="B597">
            <v>596</v>
          </cell>
          <cell r="C597" t="str">
            <v>2011-7</v>
          </cell>
          <cell r="D597" t="str">
            <v>北京新影联</v>
          </cell>
          <cell r="E597" t="str">
            <v>太原市</v>
          </cell>
          <cell r="F597">
            <v>74.84</v>
          </cell>
          <cell r="G597">
            <v>21</v>
          </cell>
          <cell r="H597">
            <v>1550</v>
          </cell>
          <cell r="I597">
            <v>3.56</v>
          </cell>
          <cell r="J597">
            <v>8</v>
          </cell>
          <cell r="K597">
            <v>1870</v>
          </cell>
          <cell r="L597">
            <v>0.1</v>
          </cell>
          <cell r="M597">
            <v>13</v>
          </cell>
          <cell r="N597">
            <v>3018</v>
          </cell>
          <cell r="O597">
            <v>6.2</v>
          </cell>
        </row>
        <row r="598">
          <cell r="A598" t="str">
            <v>沈阳星美国际影城</v>
          </cell>
          <cell r="B598">
            <v>597</v>
          </cell>
          <cell r="C598" t="str">
            <v>2011-7</v>
          </cell>
          <cell r="D598" t="str">
            <v>中影星美</v>
          </cell>
          <cell r="E598" t="str">
            <v>沈阳市</v>
          </cell>
          <cell r="F598">
            <v>74.790000000000006</v>
          </cell>
          <cell r="G598">
            <v>29</v>
          </cell>
          <cell r="H598">
            <v>1253</v>
          </cell>
          <cell r="I598">
            <v>2.5499999999999998</v>
          </cell>
          <cell r="J598">
            <v>7</v>
          </cell>
          <cell r="K598">
            <v>726</v>
          </cell>
          <cell r="L598">
            <v>0.2</v>
          </cell>
          <cell r="M598">
            <v>33</v>
          </cell>
          <cell r="N598">
            <v>3447</v>
          </cell>
          <cell r="O598">
            <v>5.8</v>
          </cell>
        </row>
        <row r="599">
          <cell r="A599" t="str">
            <v>上海新四平电影院</v>
          </cell>
          <cell r="B599">
            <v>598</v>
          </cell>
          <cell r="C599" t="str">
            <v>2011-7</v>
          </cell>
          <cell r="D599" t="str">
            <v>上海联和院线</v>
          </cell>
          <cell r="E599" t="str">
            <v>上海市</v>
          </cell>
          <cell r="F599">
            <v>74.7</v>
          </cell>
          <cell r="G599">
            <v>28</v>
          </cell>
          <cell r="H599">
            <v>440</v>
          </cell>
          <cell r="I599">
            <v>2.7</v>
          </cell>
          <cell r="J599">
            <v>3</v>
          </cell>
          <cell r="K599">
            <v>655</v>
          </cell>
          <cell r="L599">
            <v>0.28000000000000003</v>
          </cell>
          <cell r="M599">
            <v>37</v>
          </cell>
          <cell r="N599">
            <v>8033</v>
          </cell>
          <cell r="O599">
            <v>4.7</v>
          </cell>
        </row>
        <row r="600">
          <cell r="A600" t="str">
            <v>蚌埠万达电影城</v>
          </cell>
          <cell r="B600">
            <v>599</v>
          </cell>
          <cell r="C600" t="str">
            <v>2011-7</v>
          </cell>
          <cell r="D600" t="str">
            <v>万达院线</v>
          </cell>
          <cell r="E600" t="str">
            <v>蚌埠市</v>
          </cell>
          <cell r="F600">
            <v>74.64</v>
          </cell>
          <cell r="G600">
            <v>32</v>
          </cell>
          <cell r="H600">
            <v>951</v>
          </cell>
          <cell r="I600">
            <v>2.36</v>
          </cell>
          <cell r="J600">
            <v>6</v>
          </cell>
          <cell r="K600">
            <v>918</v>
          </cell>
          <cell r="L600">
            <v>0.16</v>
          </cell>
          <cell r="M600">
            <v>26</v>
          </cell>
          <cell r="N600">
            <v>4013</v>
          </cell>
          <cell r="O600">
            <v>5.0999999999999996</v>
          </cell>
        </row>
        <row r="601">
          <cell r="A601" t="str">
            <v>大地数字影院--江门台山商业城影院</v>
          </cell>
          <cell r="B601">
            <v>600</v>
          </cell>
          <cell r="C601" t="str">
            <v>2011-7</v>
          </cell>
          <cell r="D601" t="str">
            <v>大地电影院线</v>
          </cell>
          <cell r="E601" t="str">
            <v>江门市</v>
          </cell>
          <cell r="F601">
            <v>74.59</v>
          </cell>
          <cell r="G601">
            <v>36</v>
          </cell>
          <cell r="H601">
            <v>466</v>
          </cell>
          <cell r="I601">
            <v>2.1</v>
          </cell>
          <cell r="J601">
            <v>3</v>
          </cell>
          <cell r="K601">
            <v>618</v>
          </cell>
          <cell r="L601">
            <v>0.22</v>
          </cell>
          <cell r="M601">
            <v>39</v>
          </cell>
          <cell r="N601">
            <v>8021</v>
          </cell>
          <cell r="O601">
            <v>5</v>
          </cell>
        </row>
        <row r="602">
          <cell r="A602" t="str">
            <v>黄冈奥康兴汇影城</v>
          </cell>
          <cell r="B602">
            <v>601</v>
          </cell>
          <cell r="C602" t="str">
            <v>2011-7</v>
          </cell>
          <cell r="D602" t="str">
            <v>湖北银兴</v>
          </cell>
          <cell r="E602" t="str">
            <v>黄冈市</v>
          </cell>
          <cell r="F602">
            <v>74.23</v>
          </cell>
          <cell r="G602">
            <v>36</v>
          </cell>
          <cell r="H602">
            <v>687</v>
          </cell>
          <cell r="I602">
            <v>2.08</v>
          </cell>
          <cell r="J602">
            <v>4</v>
          </cell>
          <cell r="K602">
            <v>618</v>
          </cell>
          <cell r="L602">
            <v>0.2</v>
          </cell>
          <cell r="M602">
            <v>39</v>
          </cell>
          <cell r="N602">
            <v>5986</v>
          </cell>
          <cell r="O602">
            <v>5.5</v>
          </cell>
        </row>
        <row r="603">
          <cell r="A603" t="str">
            <v>佛山南海环星影城</v>
          </cell>
          <cell r="B603">
            <v>602</v>
          </cell>
          <cell r="C603" t="str">
            <v>2011-7</v>
          </cell>
          <cell r="D603" t="str">
            <v>中影南方新干线</v>
          </cell>
          <cell r="E603" t="str">
            <v>佛山市</v>
          </cell>
          <cell r="F603">
            <v>73.86</v>
          </cell>
          <cell r="G603">
            <v>34</v>
          </cell>
          <cell r="H603">
            <v>858</v>
          </cell>
          <cell r="I603">
            <v>2.15</v>
          </cell>
          <cell r="J603">
            <v>6</v>
          </cell>
          <cell r="K603">
            <v>1033</v>
          </cell>
          <cell r="L603">
            <v>0.15</v>
          </cell>
          <cell r="M603">
            <v>23</v>
          </cell>
          <cell r="N603">
            <v>3971</v>
          </cell>
          <cell r="O603">
            <v>4.5999999999999996</v>
          </cell>
        </row>
        <row r="604">
          <cell r="A604" t="str">
            <v>无锡睦邻影院</v>
          </cell>
          <cell r="B604">
            <v>603</v>
          </cell>
          <cell r="C604" t="str">
            <v>2011-7</v>
          </cell>
          <cell r="D604" t="str">
            <v>上海联和院线</v>
          </cell>
          <cell r="E604" t="str">
            <v>无锡市</v>
          </cell>
          <cell r="F604">
            <v>73.55</v>
          </cell>
          <cell r="G604">
            <v>29</v>
          </cell>
          <cell r="H604">
            <v>635</v>
          </cell>
          <cell r="I604">
            <v>2.5</v>
          </cell>
          <cell r="J604">
            <v>4</v>
          </cell>
          <cell r="K604">
            <v>462</v>
          </cell>
          <cell r="L604">
            <v>0.34</v>
          </cell>
          <cell r="M604">
            <v>51</v>
          </cell>
          <cell r="N604">
            <v>5931</v>
          </cell>
          <cell r="O604">
            <v>5.0999999999999996</v>
          </cell>
        </row>
        <row r="605">
          <cell r="A605" t="str">
            <v>自贡雄飞假日影城</v>
          </cell>
          <cell r="B605">
            <v>604</v>
          </cell>
          <cell r="C605" t="str">
            <v>2011-7</v>
          </cell>
          <cell r="D605" t="str">
            <v>四川峨嵋</v>
          </cell>
          <cell r="E605" t="str">
            <v>自贡市</v>
          </cell>
          <cell r="F605">
            <v>73.25</v>
          </cell>
          <cell r="G605">
            <v>37</v>
          </cell>
          <cell r="H605">
            <v>457</v>
          </cell>
          <cell r="I605">
            <v>1.99</v>
          </cell>
          <cell r="J605">
            <v>5</v>
          </cell>
          <cell r="K605">
            <v>658</v>
          </cell>
          <cell r="L605">
            <v>0.33</v>
          </cell>
          <cell r="M605">
            <v>36</v>
          </cell>
          <cell r="N605">
            <v>4726</v>
          </cell>
          <cell r="O605">
            <v>2.9</v>
          </cell>
        </row>
        <row r="606">
          <cell r="A606" t="str">
            <v>大地数字影院--东莞缤纷时代影院</v>
          </cell>
          <cell r="B606">
            <v>605</v>
          </cell>
          <cell r="C606" t="str">
            <v>2011-7</v>
          </cell>
          <cell r="D606" t="str">
            <v>大地电影院线</v>
          </cell>
          <cell r="E606" t="str">
            <v>东莞市</v>
          </cell>
          <cell r="F606">
            <v>73.12</v>
          </cell>
          <cell r="G606">
            <v>39</v>
          </cell>
          <cell r="H606">
            <v>578</v>
          </cell>
          <cell r="I606">
            <v>1.89</v>
          </cell>
          <cell r="J606">
            <v>4</v>
          </cell>
          <cell r="K606">
            <v>993</v>
          </cell>
          <cell r="L606">
            <v>0.13</v>
          </cell>
          <cell r="M606">
            <v>24</v>
          </cell>
          <cell r="N606">
            <v>5897</v>
          </cell>
          <cell r="O606">
            <v>4.7</v>
          </cell>
        </row>
        <row r="607">
          <cell r="A607" t="str">
            <v>青岛花林影院</v>
          </cell>
          <cell r="B607">
            <v>606</v>
          </cell>
          <cell r="C607" t="str">
            <v>2011-7</v>
          </cell>
          <cell r="D607" t="str">
            <v>未知</v>
          </cell>
          <cell r="E607" t="str">
            <v>青岛市</v>
          </cell>
          <cell r="F607">
            <v>72.97</v>
          </cell>
          <cell r="G607">
            <v>41</v>
          </cell>
          <cell r="H607">
            <v>945</v>
          </cell>
          <cell r="I607">
            <v>1.79</v>
          </cell>
          <cell r="J607">
            <v>1</v>
          </cell>
          <cell r="K607">
            <v>300</v>
          </cell>
          <cell r="L607">
            <v>0.06</v>
          </cell>
          <cell r="M607">
            <v>78</v>
          </cell>
          <cell r="N607">
            <v>23539</v>
          </cell>
          <cell r="O607">
            <v>30.5</v>
          </cell>
        </row>
        <row r="608">
          <cell r="A608" t="str">
            <v>焦作奥斯卡国际影城</v>
          </cell>
          <cell r="B608">
            <v>607</v>
          </cell>
          <cell r="C608" t="str">
            <v>2011-7</v>
          </cell>
          <cell r="D608" t="str">
            <v>河南奥斯卡</v>
          </cell>
          <cell r="E608" t="str">
            <v>焦作市</v>
          </cell>
          <cell r="F608">
            <v>72.709999999999994</v>
          </cell>
          <cell r="G608">
            <v>29</v>
          </cell>
          <cell r="H608">
            <v>843</v>
          </cell>
          <cell r="I608">
            <v>2.54</v>
          </cell>
          <cell r="J608">
            <v>6</v>
          </cell>
          <cell r="K608">
            <v>1088</v>
          </cell>
          <cell r="L608">
            <v>0.17</v>
          </cell>
          <cell r="M608">
            <v>22</v>
          </cell>
          <cell r="N608">
            <v>3909</v>
          </cell>
          <cell r="O608">
            <v>4.5</v>
          </cell>
        </row>
        <row r="609">
          <cell r="A609" t="str">
            <v>贵阳世纪星光鸿通城国际影城</v>
          </cell>
          <cell r="B609">
            <v>608</v>
          </cell>
          <cell r="C609" t="str">
            <v>2011-7</v>
          </cell>
          <cell r="D609" t="str">
            <v>中影星美</v>
          </cell>
          <cell r="E609" t="str">
            <v>贵阳市</v>
          </cell>
          <cell r="F609">
            <v>72.63</v>
          </cell>
          <cell r="G609">
            <v>30</v>
          </cell>
          <cell r="H609">
            <v>1423</v>
          </cell>
          <cell r="I609">
            <v>2.44</v>
          </cell>
          <cell r="J609">
            <v>10</v>
          </cell>
          <cell r="K609">
            <v>1200</v>
          </cell>
          <cell r="L609">
            <v>0.14000000000000001</v>
          </cell>
          <cell r="M609">
            <v>20</v>
          </cell>
          <cell r="N609">
            <v>2343</v>
          </cell>
          <cell r="O609">
            <v>4.5999999999999996</v>
          </cell>
        </row>
        <row r="610">
          <cell r="A610" t="str">
            <v>大地数字影院--丰汇欢乐广场</v>
          </cell>
          <cell r="B610">
            <v>609</v>
          </cell>
          <cell r="C610" t="str">
            <v>2011-7</v>
          </cell>
          <cell r="D610" t="str">
            <v>大地电影院线</v>
          </cell>
          <cell r="E610" t="str">
            <v>无锡市</v>
          </cell>
          <cell r="F610">
            <v>72.58</v>
          </cell>
          <cell r="G610">
            <v>34</v>
          </cell>
          <cell r="H610">
            <v>615</v>
          </cell>
          <cell r="I610">
            <v>2.15</v>
          </cell>
          <cell r="J610">
            <v>4</v>
          </cell>
          <cell r="K610">
            <v>602</v>
          </cell>
          <cell r="L610">
            <v>0.23</v>
          </cell>
          <cell r="M610">
            <v>39</v>
          </cell>
          <cell r="N610">
            <v>5854</v>
          </cell>
          <cell r="O610">
            <v>5</v>
          </cell>
        </row>
        <row r="611">
          <cell r="A611" t="str">
            <v>大明宫IMAX影院</v>
          </cell>
          <cell r="B611">
            <v>610</v>
          </cell>
          <cell r="C611" t="str">
            <v>2011-7</v>
          </cell>
          <cell r="D611" t="str">
            <v>上海联和院线</v>
          </cell>
          <cell r="E611" t="str">
            <v>西安市</v>
          </cell>
          <cell r="F611">
            <v>72.569999999999993</v>
          </cell>
          <cell r="G611">
            <v>102</v>
          </cell>
          <cell r="H611">
            <v>82</v>
          </cell>
          <cell r="I611">
            <v>0.71</v>
          </cell>
          <cell r="J611">
            <v>3</v>
          </cell>
          <cell r="K611">
            <v>568</v>
          </cell>
          <cell r="L611">
            <v>0.46</v>
          </cell>
          <cell r="M611">
            <v>41</v>
          </cell>
          <cell r="N611">
            <v>7804</v>
          </cell>
          <cell r="O611">
            <v>0.9</v>
          </cell>
        </row>
        <row r="612">
          <cell r="A612" t="str">
            <v>常熟星美国际影城</v>
          </cell>
          <cell r="B612">
            <v>611</v>
          </cell>
          <cell r="C612" t="str">
            <v>2011-7</v>
          </cell>
          <cell r="D612" t="str">
            <v>中影星美</v>
          </cell>
          <cell r="E612" t="str">
            <v>苏州市</v>
          </cell>
          <cell r="F612">
            <v>72.5</v>
          </cell>
          <cell r="G612">
            <v>29</v>
          </cell>
          <cell r="H612">
            <v>1024</v>
          </cell>
          <cell r="I612">
            <v>2.4900000000000002</v>
          </cell>
          <cell r="J612">
            <v>7</v>
          </cell>
          <cell r="K612">
            <v>1048</v>
          </cell>
          <cell r="L612">
            <v>0.16</v>
          </cell>
          <cell r="M612">
            <v>22</v>
          </cell>
          <cell r="N612">
            <v>3341</v>
          </cell>
          <cell r="O612">
            <v>4.7</v>
          </cell>
        </row>
        <row r="613">
          <cell r="A613" t="str">
            <v>南充太平洋大都会影城</v>
          </cell>
          <cell r="B613">
            <v>612</v>
          </cell>
          <cell r="C613" t="str">
            <v>2011-7</v>
          </cell>
          <cell r="D613" t="str">
            <v>四川太平洋</v>
          </cell>
          <cell r="E613" t="str">
            <v>南充市</v>
          </cell>
          <cell r="F613">
            <v>72.28</v>
          </cell>
          <cell r="G613">
            <v>27</v>
          </cell>
          <cell r="H613">
            <v>873</v>
          </cell>
          <cell r="I613">
            <v>2.72</v>
          </cell>
          <cell r="J613">
            <v>6</v>
          </cell>
          <cell r="K613">
            <v>666</v>
          </cell>
          <cell r="L613">
            <v>0.28000000000000003</v>
          </cell>
          <cell r="M613">
            <v>35</v>
          </cell>
          <cell r="N613">
            <v>3886</v>
          </cell>
          <cell r="O613">
            <v>4.7</v>
          </cell>
        </row>
        <row r="614">
          <cell r="A614" t="str">
            <v>大地数字影院--广州员宫数字影院</v>
          </cell>
          <cell r="B614">
            <v>613</v>
          </cell>
          <cell r="C614" t="str">
            <v>2011-7</v>
          </cell>
          <cell r="D614" t="str">
            <v>大地电影院线</v>
          </cell>
          <cell r="E614" t="str">
            <v>广州市</v>
          </cell>
          <cell r="F614">
            <v>72.209999999999994</v>
          </cell>
          <cell r="G614">
            <v>39</v>
          </cell>
          <cell r="H614">
            <v>352</v>
          </cell>
          <cell r="I614">
            <v>1.84</v>
          </cell>
          <cell r="J614">
            <v>2</v>
          </cell>
          <cell r="K614">
            <v>488</v>
          </cell>
          <cell r="L614">
            <v>0.21</v>
          </cell>
          <cell r="M614">
            <v>48</v>
          </cell>
          <cell r="N614">
            <v>11647</v>
          </cell>
          <cell r="O614">
            <v>5.7</v>
          </cell>
        </row>
        <row r="615">
          <cell r="A615" t="str">
            <v>上海西南影城</v>
          </cell>
          <cell r="B615">
            <v>614</v>
          </cell>
          <cell r="C615" t="str">
            <v>2011-7</v>
          </cell>
          <cell r="D615" t="str">
            <v>上海联和院线</v>
          </cell>
          <cell r="E615" t="str">
            <v>上海市</v>
          </cell>
          <cell r="F615">
            <v>72.13</v>
          </cell>
          <cell r="G615">
            <v>36</v>
          </cell>
          <cell r="H615">
            <v>547</v>
          </cell>
          <cell r="I615">
            <v>2.02</v>
          </cell>
          <cell r="J615">
            <v>3</v>
          </cell>
          <cell r="K615">
            <v>461</v>
          </cell>
          <cell r="L615">
            <v>0.24</v>
          </cell>
          <cell r="M615">
            <v>50</v>
          </cell>
          <cell r="N615">
            <v>7756</v>
          </cell>
          <cell r="O615">
            <v>5.9</v>
          </cell>
        </row>
        <row r="616">
          <cell r="A616" t="str">
            <v>辽宁中影百老汇影城</v>
          </cell>
          <cell r="B616">
            <v>615</v>
          </cell>
          <cell r="C616" t="str">
            <v>2011-7</v>
          </cell>
          <cell r="D616" t="str">
            <v>北京新影联</v>
          </cell>
          <cell r="E616" t="str">
            <v>沈阳市</v>
          </cell>
          <cell r="F616">
            <v>72</v>
          </cell>
          <cell r="G616">
            <v>27</v>
          </cell>
          <cell r="H616">
            <v>1242</v>
          </cell>
          <cell r="I616">
            <v>2.68</v>
          </cell>
          <cell r="J616">
            <v>8</v>
          </cell>
          <cell r="K616">
            <v>1285</v>
          </cell>
          <cell r="L616">
            <v>0.13</v>
          </cell>
          <cell r="M616">
            <v>18</v>
          </cell>
          <cell r="N616">
            <v>2903</v>
          </cell>
          <cell r="O616">
            <v>5</v>
          </cell>
        </row>
        <row r="617">
          <cell r="A617" t="str">
            <v>德清银都时代电影大世界</v>
          </cell>
          <cell r="B617">
            <v>616</v>
          </cell>
          <cell r="C617" t="str">
            <v>2011-7</v>
          </cell>
          <cell r="D617" t="str">
            <v>浙江时代</v>
          </cell>
          <cell r="E617" t="str">
            <v>湖州市</v>
          </cell>
          <cell r="F617">
            <v>71.94</v>
          </cell>
          <cell r="G617">
            <v>27</v>
          </cell>
          <cell r="H617">
            <v>810</v>
          </cell>
          <cell r="I617">
            <v>2.63</v>
          </cell>
          <cell r="J617">
            <v>7</v>
          </cell>
          <cell r="K617">
            <v>900</v>
          </cell>
          <cell r="L617">
            <v>0.25</v>
          </cell>
          <cell r="M617">
            <v>26</v>
          </cell>
          <cell r="N617">
            <v>3315</v>
          </cell>
          <cell r="O617">
            <v>3.7</v>
          </cell>
        </row>
        <row r="618">
          <cell r="A618" t="str">
            <v>北京东环影城</v>
          </cell>
          <cell r="B618">
            <v>617</v>
          </cell>
          <cell r="C618" t="str">
            <v>2011-7</v>
          </cell>
          <cell r="D618" t="str">
            <v>北京新影联</v>
          </cell>
          <cell r="E618" t="str">
            <v>北京市</v>
          </cell>
          <cell r="F618">
            <v>71.81</v>
          </cell>
          <cell r="G618">
            <v>53</v>
          </cell>
          <cell r="H618">
            <v>683</v>
          </cell>
          <cell r="I618">
            <v>1.36</v>
          </cell>
          <cell r="J618">
            <v>4</v>
          </cell>
          <cell r="K618">
            <v>380</v>
          </cell>
          <cell r="L618">
            <v>0.21</v>
          </cell>
          <cell r="M618">
            <v>61</v>
          </cell>
          <cell r="N618">
            <v>5791</v>
          </cell>
          <cell r="O618">
            <v>5.5</v>
          </cell>
        </row>
        <row r="619">
          <cell r="A619" t="str">
            <v>贵阳沃美影城</v>
          </cell>
          <cell r="B619">
            <v>618</v>
          </cell>
          <cell r="C619" t="str">
            <v>2011-7</v>
          </cell>
          <cell r="D619" t="str">
            <v>中影星美</v>
          </cell>
          <cell r="E619" t="str">
            <v>贵阳市</v>
          </cell>
          <cell r="F619">
            <v>71.760000000000005</v>
          </cell>
          <cell r="G619">
            <v>35</v>
          </cell>
          <cell r="H619">
            <v>1262</v>
          </cell>
          <cell r="I619">
            <v>2.0699999999999998</v>
          </cell>
          <cell r="J619">
            <v>8</v>
          </cell>
          <cell r="K619">
            <v>1300</v>
          </cell>
          <cell r="L619">
            <v>0.1</v>
          </cell>
          <cell r="M619">
            <v>18</v>
          </cell>
          <cell r="N619">
            <v>2893</v>
          </cell>
          <cell r="O619">
            <v>5.0999999999999996</v>
          </cell>
        </row>
        <row r="620">
          <cell r="A620" t="str">
            <v>贵阳市南明电影院</v>
          </cell>
          <cell r="B620">
            <v>619</v>
          </cell>
          <cell r="C620" t="str">
            <v>2011-7</v>
          </cell>
          <cell r="D620" t="str">
            <v>中影南方新干线</v>
          </cell>
          <cell r="E620" t="str">
            <v>贵阳市</v>
          </cell>
          <cell r="F620">
            <v>71.680000000000007</v>
          </cell>
          <cell r="G620">
            <v>33</v>
          </cell>
          <cell r="H620">
            <v>943</v>
          </cell>
          <cell r="I620">
            <v>2.2000000000000002</v>
          </cell>
          <cell r="J620">
            <v>5</v>
          </cell>
          <cell r="K620">
            <v>432</v>
          </cell>
          <cell r="L620">
            <v>0.27</v>
          </cell>
          <cell r="M620">
            <v>54</v>
          </cell>
          <cell r="N620">
            <v>4624</v>
          </cell>
          <cell r="O620">
            <v>6.1</v>
          </cell>
        </row>
        <row r="621">
          <cell r="A621" t="str">
            <v>营口橙天嘉禾财富春天影城</v>
          </cell>
          <cell r="B621">
            <v>620</v>
          </cell>
          <cell r="C621" t="str">
            <v>2011-7</v>
          </cell>
          <cell r="D621" t="str">
            <v>未知</v>
          </cell>
          <cell r="E621" t="str">
            <v>营口市</v>
          </cell>
          <cell r="F621">
            <v>71.599999999999994</v>
          </cell>
          <cell r="G621">
            <v>50</v>
          </cell>
          <cell r="H621">
            <v>757</v>
          </cell>
          <cell r="I621">
            <v>1.43</v>
          </cell>
          <cell r="J621">
            <v>8</v>
          </cell>
          <cell r="K621">
            <v>870</v>
          </cell>
          <cell r="L621">
            <v>0.17</v>
          </cell>
          <cell r="M621">
            <v>27</v>
          </cell>
          <cell r="N621">
            <v>2887</v>
          </cell>
          <cell r="O621">
            <v>3.1</v>
          </cell>
        </row>
        <row r="622">
          <cell r="A622" t="str">
            <v>常熟京门影城</v>
          </cell>
          <cell r="B622">
            <v>621</v>
          </cell>
          <cell r="C622" t="str">
            <v>2011-7</v>
          </cell>
          <cell r="D622" t="str">
            <v>上海联和院线</v>
          </cell>
          <cell r="E622" t="str">
            <v>苏州市</v>
          </cell>
          <cell r="F622">
            <v>71.58</v>
          </cell>
          <cell r="G622">
            <v>29</v>
          </cell>
          <cell r="H622">
            <v>657</v>
          </cell>
          <cell r="I622">
            <v>2.48</v>
          </cell>
          <cell r="J622">
            <v>4</v>
          </cell>
          <cell r="K622">
            <v>709</v>
          </cell>
          <cell r="L622">
            <v>0.21</v>
          </cell>
          <cell r="M622">
            <v>33</v>
          </cell>
          <cell r="N622">
            <v>5773</v>
          </cell>
          <cell r="O622">
            <v>5.3</v>
          </cell>
        </row>
        <row r="623">
          <cell r="A623" t="str">
            <v>大地数字影院--广州挂绿</v>
          </cell>
          <cell r="B623">
            <v>622</v>
          </cell>
          <cell r="C623" t="str">
            <v>2011-7</v>
          </cell>
          <cell r="D623" t="str">
            <v>大地电影院线</v>
          </cell>
          <cell r="E623" t="str">
            <v>广州市</v>
          </cell>
          <cell r="F623">
            <v>71.459999999999994</v>
          </cell>
          <cell r="G623">
            <v>35</v>
          </cell>
          <cell r="H623">
            <v>344</v>
          </cell>
          <cell r="I623">
            <v>2.04</v>
          </cell>
          <cell r="J623">
            <v>2</v>
          </cell>
          <cell r="K623">
            <v>530</v>
          </cell>
          <cell r="L623">
            <v>0.22</v>
          </cell>
          <cell r="M623">
            <v>43</v>
          </cell>
          <cell r="N623">
            <v>11525</v>
          </cell>
          <cell r="O623">
            <v>5.5</v>
          </cell>
        </row>
        <row r="624">
          <cell r="A624" t="str">
            <v>江门中影火星湖电影城</v>
          </cell>
          <cell r="B624">
            <v>623</v>
          </cell>
          <cell r="C624" t="str">
            <v>2011-7</v>
          </cell>
          <cell r="D624" t="str">
            <v>中影数字院线</v>
          </cell>
          <cell r="E624" t="str">
            <v>江门市</v>
          </cell>
          <cell r="F624">
            <v>71.37</v>
          </cell>
          <cell r="G624">
            <v>27</v>
          </cell>
          <cell r="H624">
            <v>1162</v>
          </cell>
          <cell r="I624">
            <v>2.63</v>
          </cell>
          <cell r="J624">
            <v>7</v>
          </cell>
          <cell r="K624">
            <v>1280</v>
          </cell>
          <cell r="L624">
            <v>0.12</v>
          </cell>
          <cell r="M624">
            <v>18</v>
          </cell>
          <cell r="N624">
            <v>3289</v>
          </cell>
          <cell r="O624">
            <v>5.4</v>
          </cell>
        </row>
        <row r="625">
          <cell r="A625" t="str">
            <v>北京海淀剧场</v>
          </cell>
          <cell r="B625">
            <v>624</v>
          </cell>
          <cell r="C625" t="str">
            <v>2011-7</v>
          </cell>
          <cell r="D625" t="str">
            <v>北京新影联</v>
          </cell>
          <cell r="E625" t="str">
            <v>北京市</v>
          </cell>
          <cell r="F625">
            <v>71.209999999999994</v>
          </cell>
          <cell r="G625">
            <v>42</v>
          </cell>
          <cell r="H625">
            <v>457</v>
          </cell>
          <cell r="I625">
            <v>1.7</v>
          </cell>
          <cell r="J625">
            <v>4</v>
          </cell>
          <cell r="K625">
            <v>1475</v>
          </cell>
          <cell r="L625">
            <v>0.1</v>
          </cell>
          <cell r="M625">
            <v>16</v>
          </cell>
          <cell r="N625">
            <v>5743</v>
          </cell>
          <cell r="O625">
            <v>3.7</v>
          </cell>
        </row>
        <row r="626">
          <cell r="A626" t="str">
            <v>大地数字影院--深圳宝安宏发大世界</v>
          </cell>
          <cell r="B626">
            <v>625</v>
          </cell>
          <cell r="C626" t="str">
            <v>2011-7</v>
          </cell>
          <cell r="D626" t="str">
            <v>大地电影院线</v>
          </cell>
          <cell r="E626" t="str">
            <v>深圳市</v>
          </cell>
          <cell r="F626">
            <v>71</v>
          </cell>
          <cell r="G626">
            <v>38</v>
          </cell>
          <cell r="H626">
            <v>765</v>
          </cell>
          <cell r="I626">
            <v>1.85</v>
          </cell>
          <cell r="J626">
            <v>5</v>
          </cell>
          <cell r="K626">
            <v>833</v>
          </cell>
          <cell r="L626">
            <v>0.15</v>
          </cell>
          <cell r="M626">
            <v>27</v>
          </cell>
          <cell r="N626">
            <v>4581</v>
          </cell>
          <cell r="O626">
            <v>4.9000000000000004</v>
          </cell>
        </row>
        <row r="627">
          <cell r="A627" t="str">
            <v>北京剧院</v>
          </cell>
          <cell r="B627">
            <v>626</v>
          </cell>
          <cell r="C627" t="str">
            <v>2011-7</v>
          </cell>
          <cell r="D627" t="str">
            <v>中影星美</v>
          </cell>
          <cell r="E627" t="str">
            <v>北京市</v>
          </cell>
          <cell r="F627">
            <v>70.97</v>
          </cell>
          <cell r="G627">
            <v>28</v>
          </cell>
          <cell r="H627">
            <v>596</v>
          </cell>
          <cell r="I627">
            <v>2.57</v>
          </cell>
          <cell r="J627">
            <v>4</v>
          </cell>
          <cell r="K627">
            <v>1231</v>
          </cell>
          <cell r="L627">
            <v>0.14000000000000001</v>
          </cell>
          <cell r="M627">
            <v>19</v>
          </cell>
          <cell r="N627">
            <v>5723</v>
          </cell>
          <cell r="O627">
            <v>4.8</v>
          </cell>
        </row>
        <row r="628">
          <cell r="A628" t="str">
            <v>达州太平洋红旗影城</v>
          </cell>
          <cell r="B628">
            <v>627</v>
          </cell>
          <cell r="C628" t="str">
            <v>2011-7</v>
          </cell>
          <cell r="D628" t="str">
            <v>四川太平洋</v>
          </cell>
          <cell r="E628" t="str">
            <v>达州市</v>
          </cell>
          <cell r="F628">
            <v>70.97</v>
          </cell>
          <cell r="G628">
            <v>38</v>
          </cell>
          <cell r="H628">
            <v>801</v>
          </cell>
          <cell r="I628">
            <v>1.88</v>
          </cell>
          <cell r="J628">
            <v>5</v>
          </cell>
          <cell r="K628">
            <v>499</v>
          </cell>
          <cell r="L628">
            <v>0.24</v>
          </cell>
          <cell r="M628">
            <v>46</v>
          </cell>
          <cell r="N628">
            <v>4578</v>
          </cell>
          <cell r="O628">
            <v>5.2</v>
          </cell>
        </row>
        <row r="629">
          <cell r="A629" t="str">
            <v>安徽省合肥大剧院M-BOX影院</v>
          </cell>
          <cell r="B629">
            <v>628</v>
          </cell>
          <cell r="C629" t="str">
            <v>2011-7</v>
          </cell>
          <cell r="D629" t="str">
            <v>未知</v>
          </cell>
          <cell r="E629" t="str">
            <v>合肥市</v>
          </cell>
          <cell r="F629">
            <v>70.930000000000007</v>
          </cell>
          <cell r="G629">
            <v>48</v>
          </cell>
          <cell r="H629">
            <v>483</v>
          </cell>
          <cell r="I629">
            <v>1.48</v>
          </cell>
          <cell r="J629">
            <v>3</v>
          </cell>
          <cell r="K629">
            <v>600</v>
          </cell>
          <cell r="L629">
            <v>0.15</v>
          </cell>
          <cell r="M629">
            <v>38</v>
          </cell>
          <cell r="N629">
            <v>7627</v>
          </cell>
          <cell r="O629">
            <v>5.2</v>
          </cell>
        </row>
        <row r="630">
          <cell r="A630" t="str">
            <v>大地数字影院--德清余英坊数字影院</v>
          </cell>
          <cell r="B630">
            <v>629</v>
          </cell>
          <cell r="C630" t="str">
            <v>2011-7</v>
          </cell>
          <cell r="D630" t="str">
            <v>大地电影院线</v>
          </cell>
          <cell r="E630" t="str">
            <v>湖州市</v>
          </cell>
          <cell r="F630">
            <v>70.81</v>
          </cell>
          <cell r="G630">
            <v>31</v>
          </cell>
          <cell r="H630">
            <v>957</v>
          </cell>
          <cell r="I630">
            <v>2.3199999999999998</v>
          </cell>
          <cell r="J630">
            <v>3</v>
          </cell>
          <cell r="K630">
            <v>771</v>
          </cell>
          <cell r="L630">
            <v>0.09</v>
          </cell>
          <cell r="M630">
            <v>30</v>
          </cell>
          <cell r="N630">
            <v>7614</v>
          </cell>
          <cell r="O630">
            <v>10.3</v>
          </cell>
        </row>
        <row r="631">
          <cell r="A631" t="str">
            <v>北京百丽宫影城(金百汇店)</v>
          </cell>
          <cell r="B631">
            <v>630</v>
          </cell>
          <cell r="C631" t="str">
            <v>2011-7</v>
          </cell>
          <cell r="D631" t="str">
            <v>北京新影联</v>
          </cell>
          <cell r="E631" t="str">
            <v>北京市</v>
          </cell>
          <cell r="F631">
            <v>70.78</v>
          </cell>
          <cell r="G631">
            <v>43</v>
          </cell>
          <cell r="H631">
            <v>797</v>
          </cell>
          <cell r="I631">
            <v>1.64</v>
          </cell>
          <cell r="J631">
            <v>5</v>
          </cell>
          <cell r="K631">
            <v>808</v>
          </cell>
          <cell r="L631">
            <v>0.13</v>
          </cell>
          <cell r="M631">
            <v>28</v>
          </cell>
          <cell r="N631">
            <v>4566</v>
          </cell>
          <cell r="O631">
            <v>5.0999999999999996</v>
          </cell>
        </row>
        <row r="632">
          <cell r="A632" t="str">
            <v>开封今典影城</v>
          </cell>
          <cell r="B632">
            <v>631</v>
          </cell>
          <cell r="C632" t="str">
            <v>2011-7</v>
          </cell>
          <cell r="D632" t="str">
            <v>时代华夏今典</v>
          </cell>
          <cell r="E632" t="str">
            <v>开封市</v>
          </cell>
          <cell r="F632">
            <v>70.73</v>
          </cell>
          <cell r="G632">
            <v>29</v>
          </cell>
          <cell r="H632">
            <v>1036</v>
          </cell>
          <cell r="I632">
            <v>2.4300000000000002</v>
          </cell>
          <cell r="J632">
            <v>7</v>
          </cell>
          <cell r="K632">
            <v>1300</v>
          </cell>
          <cell r="L632">
            <v>0.13</v>
          </cell>
          <cell r="M632">
            <v>18</v>
          </cell>
          <cell r="N632">
            <v>3260</v>
          </cell>
          <cell r="O632">
            <v>4.8</v>
          </cell>
        </row>
        <row r="633">
          <cell r="A633" t="str">
            <v>重庆建设电影院</v>
          </cell>
          <cell r="B633">
            <v>632</v>
          </cell>
          <cell r="C633" t="str">
            <v>2011-7</v>
          </cell>
          <cell r="D633" t="str">
            <v>保利万和</v>
          </cell>
          <cell r="E633" t="str">
            <v>重庆市</v>
          </cell>
          <cell r="F633">
            <v>70.459999999999994</v>
          </cell>
          <cell r="G633">
            <v>25</v>
          </cell>
          <cell r="H633">
            <v>806</v>
          </cell>
          <cell r="I633">
            <v>2.85</v>
          </cell>
          <cell r="J633">
            <v>4</v>
          </cell>
          <cell r="K633">
            <v>494</v>
          </cell>
          <cell r="L633">
            <v>0.28999999999999998</v>
          </cell>
          <cell r="M633">
            <v>46</v>
          </cell>
          <cell r="N633">
            <v>5682</v>
          </cell>
          <cell r="O633">
            <v>6.5</v>
          </cell>
        </row>
        <row r="634">
          <cell r="A634" t="str">
            <v>辽宁新玛特永乐电影城</v>
          </cell>
          <cell r="B634">
            <v>633</v>
          </cell>
          <cell r="C634" t="str">
            <v>2011-7</v>
          </cell>
          <cell r="D634" t="str">
            <v>上海联和院线</v>
          </cell>
          <cell r="E634" t="str">
            <v>沈阳市</v>
          </cell>
          <cell r="F634">
            <v>70.430000000000007</v>
          </cell>
          <cell r="G634">
            <v>19</v>
          </cell>
          <cell r="H634">
            <v>1332</v>
          </cell>
          <cell r="I634">
            <v>3.63</v>
          </cell>
          <cell r="J634">
            <v>6</v>
          </cell>
          <cell r="K634">
            <v>648</v>
          </cell>
          <cell r="L634">
            <v>0.25</v>
          </cell>
          <cell r="M634">
            <v>35</v>
          </cell>
          <cell r="N634">
            <v>3786</v>
          </cell>
          <cell r="O634">
            <v>7.2</v>
          </cell>
        </row>
        <row r="635">
          <cell r="A635" t="str">
            <v>东圃喜洋时代影城</v>
          </cell>
          <cell r="B635">
            <v>634</v>
          </cell>
          <cell r="C635" t="str">
            <v>2011-7</v>
          </cell>
          <cell r="D635" t="str">
            <v>未知</v>
          </cell>
          <cell r="E635" t="str">
            <v>广州市</v>
          </cell>
          <cell r="F635">
            <v>70.16</v>
          </cell>
          <cell r="G635">
            <v>40</v>
          </cell>
          <cell r="H635">
            <v>702</v>
          </cell>
          <cell r="I635">
            <v>1.76</v>
          </cell>
          <cell r="J635">
            <v>5</v>
          </cell>
          <cell r="K635">
            <v>1000</v>
          </cell>
          <cell r="L635">
            <v>0.13</v>
          </cell>
          <cell r="M635">
            <v>23</v>
          </cell>
          <cell r="N635">
            <v>4526</v>
          </cell>
          <cell r="O635">
            <v>4.5</v>
          </cell>
        </row>
        <row r="636">
          <cell r="A636" t="str">
            <v>江苏吴江橙天嘉禾影城</v>
          </cell>
          <cell r="B636">
            <v>635</v>
          </cell>
          <cell r="C636" t="str">
            <v>2011-7</v>
          </cell>
          <cell r="D636" t="str">
            <v>浙江时代</v>
          </cell>
          <cell r="E636" t="str">
            <v>苏州市</v>
          </cell>
          <cell r="F636">
            <v>69.98</v>
          </cell>
          <cell r="G636">
            <v>24</v>
          </cell>
          <cell r="H636">
            <v>790</v>
          </cell>
          <cell r="I636">
            <v>2.96</v>
          </cell>
          <cell r="J636">
            <v>5</v>
          </cell>
          <cell r="K636">
            <v>686</v>
          </cell>
          <cell r="L636">
            <v>0.27</v>
          </cell>
          <cell r="M636">
            <v>33</v>
          </cell>
          <cell r="N636">
            <v>4515</v>
          </cell>
          <cell r="O636">
            <v>5.0999999999999996</v>
          </cell>
        </row>
        <row r="637">
          <cell r="A637" t="str">
            <v>武汉金逸国际影城(南湖店)</v>
          </cell>
          <cell r="B637">
            <v>636</v>
          </cell>
          <cell r="C637" t="str">
            <v>2011-7</v>
          </cell>
          <cell r="D637" t="str">
            <v>广州金逸珠江</v>
          </cell>
          <cell r="E637" t="str">
            <v>武汉市</v>
          </cell>
          <cell r="F637">
            <v>69.91</v>
          </cell>
          <cell r="G637">
            <v>18</v>
          </cell>
          <cell r="H637">
            <v>264</v>
          </cell>
          <cell r="I637">
            <v>3.79</v>
          </cell>
          <cell r="J637">
            <v>6</v>
          </cell>
          <cell r="K637">
            <v>1000</v>
          </cell>
          <cell r="L637">
            <v>0.86</v>
          </cell>
          <cell r="M637">
            <v>23</v>
          </cell>
          <cell r="N637">
            <v>3759</v>
          </cell>
          <cell r="O637">
            <v>1.4</v>
          </cell>
        </row>
        <row r="638">
          <cell r="A638" t="str">
            <v>大地数字影院--佛山巴黎春天数字影院</v>
          </cell>
          <cell r="B638">
            <v>637</v>
          </cell>
          <cell r="C638" t="str">
            <v>2011-7</v>
          </cell>
          <cell r="D638" t="str">
            <v>大地电影院线</v>
          </cell>
          <cell r="E638" t="str">
            <v>佛山市</v>
          </cell>
          <cell r="F638">
            <v>69.709999999999994</v>
          </cell>
          <cell r="G638">
            <v>35</v>
          </cell>
          <cell r="H638">
            <v>507</v>
          </cell>
          <cell r="I638">
            <v>2</v>
          </cell>
          <cell r="J638">
            <v>3</v>
          </cell>
          <cell r="K638">
            <v>630</v>
          </cell>
          <cell r="L638">
            <v>0.19</v>
          </cell>
          <cell r="M638">
            <v>36</v>
          </cell>
          <cell r="N638">
            <v>7495</v>
          </cell>
          <cell r="O638">
            <v>5.5</v>
          </cell>
        </row>
        <row r="639">
          <cell r="A639" t="str">
            <v>本溪万佳影城</v>
          </cell>
          <cell r="B639">
            <v>638</v>
          </cell>
          <cell r="C639" t="str">
            <v>2011-7</v>
          </cell>
          <cell r="D639" t="str">
            <v>辽宁北方</v>
          </cell>
          <cell r="E639" t="str">
            <v>本溪市</v>
          </cell>
          <cell r="F639">
            <v>69.61</v>
          </cell>
          <cell r="G639">
            <v>34</v>
          </cell>
          <cell r="H639">
            <v>796</v>
          </cell>
          <cell r="I639">
            <v>2.0299999999999998</v>
          </cell>
          <cell r="J639">
            <v>5</v>
          </cell>
          <cell r="K639">
            <v>473</v>
          </cell>
          <cell r="L639">
            <v>0.27</v>
          </cell>
          <cell r="M639">
            <v>47</v>
          </cell>
          <cell r="N639">
            <v>4491</v>
          </cell>
          <cell r="O639">
            <v>5.0999999999999996</v>
          </cell>
        </row>
        <row r="640">
          <cell r="A640" t="str">
            <v>海口宜欣银龙电影城</v>
          </cell>
          <cell r="B640">
            <v>639</v>
          </cell>
          <cell r="C640" t="str">
            <v>2011-7</v>
          </cell>
          <cell r="D640" t="str">
            <v>上海联和院线</v>
          </cell>
          <cell r="E640" t="str">
            <v>海口市</v>
          </cell>
          <cell r="F640">
            <v>69.23</v>
          </cell>
          <cell r="G640">
            <v>24</v>
          </cell>
          <cell r="H640">
            <v>710</v>
          </cell>
          <cell r="I640">
            <v>2.86</v>
          </cell>
          <cell r="J640">
            <v>4</v>
          </cell>
          <cell r="K640">
            <v>700</v>
          </cell>
          <cell r="L640">
            <v>0.23</v>
          </cell>
          <cell r="M640">
            <v>32</v>
          </cell>
          <cell r="N640">
            <v>5583</v>
          </cell>
          <cell r="O640">
            <v>5.7</v>
          </cell>
        </row>
        <row r="641">
          <cell r="A641" t="str">
            <v>大连金州华臣电影城</v>
          </cell>
          <cell r="B641">
            <v>640</v>
          </cell>
          <cell r="C641" t="str">
            <v>2011-7</v>
          </cell>
          <cell r="D641" t="str">
            <v>辽宁北方</v>
          </cell>
          <cell r="E641" t="str">
            <v>大连市</v>
          </cell>
          <cell r="F641">
            <v>69.150000000000006</v>
          </cell>
          <cell r="G641">
            <v>35</v>
          </cell>
          <cell r="H641">
            <v>1052</v>
          </cell>
          <cell r="I641">
            <v>1.96</v>
          </cell>
          <cell r="J641">
            <v>6</v>
          </cell>
          <cell r="K641">
            <v>719</v>
          </cell>
          <cell r="L641">
            <v>0.16</v>
          </cell>
          <cell r="M641">
            <v>31</v>
          </cell>
          <cell r="N641">
            <v>3718</v>
          </cell>
          <cell r="O641">
            <v>5.7</v>
          </cell>
        </row>
        <row r="642">
          <cell r="A642" t="str">
            <v>惠阳华影万联影城</v>
          </cell>
          <cell r="B642">
            <v>641</v>
          </cell>
          <cell r="C642" t="str">
            <v>2011-7</v>
          </cell>
          <cell r="D642" t="str">
            <v>中影南方新干线</v>
          </cell>
          <cell r="E642" t="str">
            <v>惠州市</v>
          </cell>
          <cell r="F642">
            <v>69.14</v>
          </cell>
          <cell r="G642">
            <v>37</v>
          </cell>
          <cell r="H642">
            <v>800</v>
          </cell>
          <cell r="I642">
            <v>1.86</v>
          </cell>
          <cell r="J642">
            <v>5</v>
          </cell>
          <cell r="K642">
            <v>600</v>
          </cell>
          <cell r="L642">
            <v>0.19</v>
          </cell>
          <cell r="M642">
            <v>37</v>
          </cell>
          <cell r="N642">
            <v>4461</v>
          </cell>
          <cell r="O642">
            <v>5.2</v>
          </cell>
        </row>
        <row r="643">
          <cell r="A643" t="str">
            <v>通州区电影院</v>
          </cell>
          <cell r="B643">
            <v>642</v>
          </cell>
          <cell r="C643" t="str">
            <v>2011-7</v>
          </cell>
          <cell r="D643" t="str">
            <v>北京新影联</v>
          </cell>
          <cell r="E643" t="str">
            <v>北京市</v>
          </cell>
          <cell r="F643">
            <v>69.12</v>
          </cell>
          <cell r="G643">
            <v>39</v>
          </cell>
          <cell r="H643">
            <v>441</v>
          </cell>
          <cell r="I643">
            <v>1.75</v>
          </cell>
          <cell r="J643">
            <v>4</v>
          </cell>
          <cell r="K643">
            <v>654</v>
          </cell>
          <cell r="L643">
            <v>0.24</v>
          </cell>
          <cell r="M643">
            <v>34</v>
          </cell>
          <cell r="N643">
            <v>5574</v>
          </cell>
          <cell r="O643">
            <v>3.6</v>
          </cell>
        </row>
        <row r="644">
          <cell r="A644" t="str">
            <v>重庆UME国际影城(北碚店)</v>
          </cell>
          <cell r="B644">
            <v>643</v>
          </cell>
          <cell r="C644" t="str">
            <v>2011-7</v>
          </cell>
          <cell r="D644" t="str">
            <v>中影南方新干线</v>
          </cell>
          <cell r="E644" t="str">
            <v>重庆市</v>
          </cell>
          <cell r="F644">
            <v>69.010000000000005</v>
          </cell>
          <cell r="G644">
            <v>28</v>
          </cell>
          <cell r="H644">
            <v>1575</v>
          </cell>
          <cell r="I644">
            <v>2.44</v>
          </cell>
          <cell r="J644">
            <v>10</v>
          </cell>
          <cell r="K644">
            <v>1000</v>
          </cell>
          <cell r="L644">
            <v>0.15</v>
          </cell>
          <cell r="M644">
            <v>22</v>
          </cell>
          <cell r="N644">
            <v>2226</v>
          </cell>
          <cell r="O644">
            <v>5.0999999999999996</v>
          </cell>
        </row>
        <row r="645">
          <cell r="A645" t="str">
            <v>17.5厦门今典影城</v>
          </cell>
          <cell r="B645">
            <v>644</v>
          </cell>
          <cell r="C645" t="str">
            <v>2011-7</v>
          </cell>
          <cell r="D645" t="str">
            <v>时代华夏今典</v>
          </cell>
          <cell r="E645" t="str">
            <v>厦门市</v>
          </cell>
          <cell r="F645">
            <v>68.98</v>
          </cell>
          <cell r="G645">
            <v>26</v>
          </cell>
          <cell r="H645">
            <v>831</v>
          </cell>
          <cell r="I645">
            <v>2.62</v>
          </cell>
          <cell r="J645">
            <v>6</v>
          </cell>
          <cell r="K645">
            <v>1000</v>
          </cell>
          <cell r="L645">
            <v>0.19</v>
          </cell>
          <cell r="M645">
            <v>22</v>
          </cell>
          <cell r="N645">
            <v>3709</v>
          </cell>
          <cell r="O645">
            <v>4.5</v>
          </cell>
        </row>
        <row r="646">
          <cell r="A646" t="str">
            <v>大兴区影剧院</v>
          </cell>
          <cell r="B646">
            <v>645</v>
          </cell>
          <cell r="C646" t="str">
            <v>2011-7</v>
          </cell>
          <cell r="D646" t="str">
            <v>北京新影联</v>
          </cell>
          <cell r="E646" t="str">
            <v>北京市</v>
          </cell>
          <cell r="F646">
            <v>68.92</v>
          </cell>
          <cell r="G646">
            <v>29</v>
          </cell>
          <cell r="H646">
            <v>309</v>
          </cell>
          <cell r="I646">
            <v>2.35</v>
          </cell>
          <cell r="J646">
            <v>4</v>
          </cell>
          <cell r="K646">
            <v>2384</v>
          </cell>
          <cell r="L646">
            <v>0.13</v>
          </cell>
          <cell r="M646">
            <v>9</v>
          </cell>
          <cell r="N646">
            <v>5558</v>
          </cell>
          <cell r="O646">
            <v>2.5</v>
          </cell>
        </row>
        <row r="647">
          <cell r="A647" t="str">
            <v>上海曲阳影都</v>
          </cell>
          <cell r="B647">
            <v>646</v>
          </cell>
          <cell r="C647" t="str">
            <v>2011-7</v>
          </cell>
          <cell r="D647" t="str">
            <v>上海联和院线</v>
          </cell>
          <cell r="E647" t="str">
            <v>上海市</v>
          </cell>
          <cell r="F647">
            <v>68.89</v>
          </cell>
          <cell r="G647">
            <v>26</v>
          </cell>
          <cell r="H647">
            <v>531</v>
          </cell>
          <cell r="I647">
            <v>2.67</v>
          </cell>
          <cell r="J647">
            <v>3</v>
          </cell>
          <cell r="K647">
            <v>574</v>
          </cell>
          <cell r="L647">
            <v>0.26</v>
          </cell>
          <cell r="M647">
            <v>39</v>
          </cell>
          <cell r="N647">
            <v>7407</v>
          </cell>
          <cell r="O647">
            <v>5.7</v>
          </cell>
        </row>
        <row r="648">
          <cell r="A648" t="str">
            <v>达州海逸影城</v>
          </cell>
          <cell r="B648">
            <v>647</v>
          </cell>
          <cell r="C648" t="str">
            <v>2011-7</v>
          </cell>
          <cell r="D648" t="str">
            <v>中影星美</v>
          </cell>
          <cell r="E648" t="str">
            <v>达州市</v>
          </cell>
          <cell r="F648">
            <v>68.790000000000006</v>
          </cell>
          <cell r="G648">
            <v>42</v>
          </cell>
          <cell r="H648">
            <v>1122</v>
          </cell>
          <cell r="I648">
            <v>1.63</v>
          </cell>
          <cell r="J648">
            <v>7</v>
          </cell>
          <cell r="K648">
            <v>501</v>
          </cell>
          <cell r="L648">
            <v>0.2</v>
          </cell>
          <cell r="M648">
            <v>44</v>
          </cell>
          <cell r="N648">
            <v>3170</v>
          </cell>
          <cell r="O648">
            <v>5.2</v>
          </cell>
        </row>
        <row r="649">
          <cell r="A649" t="str">
            <v>大地数字影院--抚顺星辰大地数字影院</v>
          </cell>
          <cell r="B649">
            <v>648</v>
          </cell>
          <cell r="C649" t="str">
            <v>2011-7</v>
          </cell>
          <cell r="D649" t="str">
            <v>大地电影院线</v>
          </cell>
          <cell r="E649" t="str">
            <v>抚顺市</v>
          </cell>
          <cell r="F649">
            <v>68.5</v>
          </cell>
          <cell r="G649">
            <v>27</v>
          </cell>
          <cell r="H649">
            <v>650</v>
          </cell>
          <cell r="I649">
            <v>2.5299999999999998</v>
          </cell>
          <cell r="J649">
            <v>4</v>
          </cell>
          <cell r="K649">
            <v>475</v>
          </cell>
          <cell r="L649">
            <v>0.33</v>
          </cell>
          <cell r="M649">
            <v>47</v>
          </cell>
          <cell r="N649">
            <v>5524</v>
          </cell>
          <cell r="O649">
            <v>5.2</v>
          </cell>
        </row>
        <row r="650">
          <cell r="A650" t="str">
            <v>北京金逸国际影城(新都店)</v>
          </cell>
          <cell r="B650">
            <v>649</v>
          </cell>
          <cell r="C650" t="str">
            <v>2011-7</v>
          </cell>
          <cell r="D650" t="str">
            <v>广州金逸珠江</v>
          </cell>
          <cell r="E650" t="str">
            <v>北京市</v>
          </cell>
          <cell r="F650">
            <v>68.489999999999995</v>
          </cell>
          <cell r="G650">
            <v>27</v>
          </cell>
          <cell r="H650">
            <v>899</v>
          </cell>
          <cell r="I650">
            <v>2.5099999999999998</v>
          </cell>
          <cell r="J650">
            <v>6</v>
          </cell>
          <cell r="K650">
            <v>1000</v>
          </cell>
          <cell r="L650">
            <v>0.17</v>
          </cell>
          <cell r="M650">
            <v>22</v>
          </cell>
          <cell r="N650">
            <v>3682</v>
          </cell>
          <cell r="O650">
            <v>4.8</v>
          </cell>
        </row>
        <row r="651">
          <cell r="A651" t="str">
            <v>黄山元一环球影城</v>
          </cell>
          <cell r="B651">
            <v>650</v>
          </cell>
          <cell r="C651" t="str">
            <v>2011-7</v>
          </cell>
          <cell r="D651" t="str">
            <v>中影星美</v>
          </cell>
          <cell r="E651" t="str">
            <v>黄山市</v>
          </cell>
          <cell r="F651">
            <v>68.42</v>
          </cell>
          <cell r="G651">
            <v>23</v>
          </cell>
          <cell r="H651">
            <v>308</v>
          </cell>
          <cell r="I651">
            <v>2.95</v>
          </cell>
          <cell r="J651">
            <v>2</v>
          </cell>
          <cell r="K651">
            <v>409</v>
          </cell>
          <cell r="L651">
            <v>0.47</v>
          </cell>
          <cell r="M651">
            <v>54</v>
          </cell>
          <cell r="N651">
            <v>11036</v>
          </cell>
          <cell r="O651">
            <v>5</v>
          </cell>
        </row>
        <row r="652">
          <cell r="A652" t="str">
            <v>成都星美学府影城</v>
          </cell>
          <cell r="B652">
            <v>651</v>
          </cell>
          <cell r="C652" t="str">
            <v>2011-7</v>
          </cell>
          <cell r="D652" t="str">
            <v>中影星美</v>
          </cell>
          <cell r="E652" t="str">
            <v>成都市</v>
          </cell>
          <cell r="F652">
            <v>68.25</v>
          </cell>
          <cell r="G652">
            <v>25</v>
          </cell>
          <cell r="H652">
            <v>1241</v>
          </cell>
          <cell r="I652">
            <v>2.77</v>
          </cell>
          <cell r="J652">
            <v>8</v>
          </cell>
          <cell r="K652">
            <v>983</v>
          </cell>
          <cell r="L652">
            <v>0.18</v>
          </cell>
          <cell r="M652">
            <v>22</v>
          </cell>
          <cell r="N652">
            <v>2752</v>
          </cell>
          <cell r="O652">
            <v>5</v>
          </cell>
        </row>
        <row r="653">
          <cell r="A653" t="str">
            <v>徐州银座影城</v>
          </cell>
          <cell r="B653">
            <v>652</v>
          </cell>
          <cell r="C653" t="str">
            <v>2011-7</v>
          </cell>
          <cell r="D653" t="str">
            <v>九州中原院线</v>
          </cell>
          <cell r="E653" t="str">
            <v>徐州市</v>
          </cell>
          <cell r="F653">
            <v>68.2</v>
          </cell>
          <cell r="G653">
            <v>24</v>
          </cell>
          <cell r="H653">
            <v>1039</v>
          </cell>
          <cell r="I653">
            <v>2.85</v>
          </cell>
          <cell r="J653">
            <v>6</v>
          </cell>
          <cell r="K653">
            <v>400</v>
          </cell>
          <cell r="L653">
            <v>0.41</v>
          </cell>
          <cell r="M653">
            <v>55</v>
          </cell>
          <cell r="N653">
            <v>3667</v>
          </cell>
          <cell r="O653">
            <v>5.6</v>
          </cell>
        </row>
        <row r="654">
          <cell r="A654" t="str">
            <v>大地数字影院--中山时尚城</v>
          </cell>
          <cell r="B654">
            <v>653</v>
          </cell>
          <cell r="C654" t="str">
            <v>2011-7</v>
          </cell>
          <cell r="D654" t="str">
            <v>大地电影院线</v>
          </cell>
          <cell r="E654" t="str">
            <v>中山市</v>
          </cell>
          <cell r="F654">
            <v>68.2</v>
          </cell>
          <cell r="G654">
            <v>33</v>
          </cell>
          <cell r="H654">
            <v>304</v>
          </cell>
          <cell r="I654">
            <v>2.04</v>
          </cell>
          <cell r="J654">
            <v>2</v>
          </cell>
          <cell r="K654">
            <v>401</v>
          </cell>
          <cell r="L654">
            <v>0.34</v>
          </cell>
          <cell r="M654">
            <v>55</v>
          </cell>
          <cell r="N654">
            <v>11000</v>
          </cell>
          <cell r="O654">
            <v>4.9000000000000004</v>
          </cell>
        </row>
        <row r="655">
          <cell r="A655" t="str">
            <v>福建福州大戏院</v>
          </cell>
          <cell r="B655">
            <v>654</v>
          </cell>
          <cell r="C655" t="str">
            <v>2011-7</v>
          </cell>
          <cell r="D655" t="str">
            <v>福建中兴</v>
          </cell>
          <cell r="E655" t="str">
            <v>福州市</v>
          </cell>
          <cell r="F655">
            <v>68.14</v>
          </cell>
          <cell r="G655">
            <v>33</v>
          </cell>
          <cell r="H655">
            <v>341</v>
          </cell>
          <cell r="I655">
            <v>2.09</v>
          </cell>
          <cell r="J655">
            <v>3</v>
          </cell>
          <cell r="K655">
            <v>1200</v>
          </cell>
          <cell r="L655">
            <v>0.15</v>
          </cell>
          <cell r="M655">
            <v>18</v>
          </cell>
          <cell r="N655">
            <v>7327</v>
          </cell>
          <cell r="O655">
            <v>3.7</v>
          </cell>
        </row>
        <row r="656">
          <cell r="A656" t="str">
            <v>海宁金像电影大世界</v>
          </cell>
          <cell r="B656">
            <v>655</v>
          </cell>
          <cell r="C656" t="str">
            <v>2011-7</v>
          </cell>
          <cell r="D656" t="str">
            <v>浙江时代</v>
          </cell>
          <cell r="E656" t="str">
            <v>嘉兴市</v>
          </cell>
          <cell r="F656">
            <v>67.8</v>
          </cell>
          <cell r="G656">
            <v>36</v>
          </cell>
          <cell r="H656">
            <v>1021</v>
          </cell>
          <cell r="I656">
            <v>1.89</v>
          </cell>
          <cell r="J656">
            <v>7</v>
          </cell>
          <cell r="K656">
            <v>1000</v>
          </cell>
          <cell r="L656">
            <v>0.13</v>
          </cell>
          <cell r="M656">
            <v>22</v>
          </cell>
          <cell r="N656">
            <v>3124</v>
          </cell>
          <cell r="O656">
            <v>4.7</v>
          </cell>
        </row>
        <row r="657">
          <cell r="A657" t="str">
            <v>大地数字影院--南通金飞达</v>
          </cell>
          <cell r="B657">
            <v>656</v>
          </cell>
          <cell r="C657" t="str">
            <v>2011-7</v>
          </cell>
          <cell r="D657" t="str">
            <v>大地电影院线</v>
          </cell>
          <cell r="E657" t="str">
            <v>南通市</v>
          </cell>
          <cell r="F657">
            <v>67.760000000000005</v>
          </cell>
          <cell r="G657">
            <v>28</v>
          </cell>
          <cell r="H657">
            <v>752</v>
          </cell>
          <cell r="I657">
            <v>2.4</v>
          </cell>
          <cell r="J657">
            <v>5</v>
          </cell>
          <cell r="K657">
            <v>1088</v>
          </cell>
          <cell r="L657">
            <v>0.15</v>
          </cell>
          <cell r="M657">
            <v>20</v>
          </cell>
          <cell r="N657">
            <v>4372</v>
          </cell>
          <cell r="O657">
            <v>4.9000000000000004</v>
          </cell>
        </row>
        <row r="658">
          <cell r="A658" t="str">
            <v>大地数字影院--福州长山湖</v>
          </cell>
          <cell r="B658">
            <v>657</v>
          </cell>
          <cell r="C658" t="str">
            <v>2011-7</v>
          </cell>
          <cell r="D658" t="str">
            <v>大地电影院线</v>
          </cell>
          <cell r="E658" t="str">
            <v>福州市</v>
          </cell>
          <cell r="F658">
            <v>67.69</v>
          </cell>
          <cell r="G658">
            <v>29</v>
          </cell>
          <cell r="H658">
            <v>570</v>
          </cell>
          <cell r="I658">
            <v>2.35</v>
          </cell>
          <cell r="J658">
            <v>4</v>
          </cell>
          <cell r="K658">
            <v>739</v>
          </cell>
          <cell r="L658">
            <v>0.22</v>
          </cell>
          <cell r="M658">
            <v>30</v>
          </cell>
          <cell r="N658">
            <v>5459</v>
          </cell>
          <cell r="O658">
            <v>4.5999999999999996</v>
          </cell>
        </row>
        <row r="659">
          <cell r="A659" t="str">
            <v>大地数字影院--北海商港</v>
          </cell>
          <cell r="B659">
            <v>658</v>
          </cell>
          <cell r="C659" t="str">
            <v>2011-7</v>
          </cell>
          <cell r="D659" t="str">
            <v>大地电影院线</v>
          </cell>
          <cell r="E659" t="str">
            <v>北海市</v>
          </cell>
          <cell r="F659">
            <v>67.12</v>
          </cell>
          <cell r="G659">
            <v>35</v>
          </cell>
          <cell r="H659">
            <v>472</v>
          </cell>
          <cell r="I659">
            <v>1.91</v>
          </cell>
          <cell r="J659">
            <v>3</v>
          </cell>
          <cell r="K659">
            <v>382</v>
          </cell>
          <cell r="L659">
            <v>0.32</v>
          </cell>
          <cell r="M659">
            <v>57</v>
          </cell>
          <cell r="N659">
            <v>7217</v>
          </cell>
          <cell r="O659">
            <v>5.0999999999999996</v>
          </cell>
        </row>
        <row r="660">
          <cell r="A660" t="str">
            <v>武汉万达电影城(汉商店)</v>
          </cell>
          <cell r="B660">
            <v>659</v>
          </cell>
          <cell r="C660" t="str">
            <v>2011-7</v>
          </cell>
          <cell r="D660" t="str">
            <v>万达院线</v>
          </cell>
          <cell r="E660" t="str">
            <v>武汉市</v>
          </cell>
          <cell r="F660">
            <v>66.83</v>
          </cell>
          <cell r="G660">
            <v>36</v>
          </cell>
          <cell r="H660">
            <v>1099</v>
          </cell>
          <cell r="I660">
            <v>1.86</v>
          </cell>
          <cell r="J660">
            <v>10</v>
          </cell>
          <cell r="K660">
            <v>1453</v>
          </cell>
          <cell r="L660">
            <v>0.12</v>
          </cell>
          <cell r="M660">
            <v>15</v>
          </cell>
          <cell r="N660">
            <v>2156</v>
          </cell>
          <cell r="O660">
            <v>3.5</v>
          </cell>
        </row>
        <row r="661">
          <cell r="A661" t="str">
            <v>江苏启东永乐影城</v>
          </cell>
          <cell r="B661">
            <v>660</v>
          </cell>
          <cell r="C661" t="str">
            <v>2011-7</v>
          </cell>
          <cell r="D661" t="str">
            <v>上海联和院线</v>
          </cell>
          <cell r="E661" t="str">
            <v>南通市</v>
          </cell>
          <cell r="F661">
            <v>66.08</v>
          </cell>
          <cell r="G661">
            <v>37</v>
          </cell>
          <cell r="H661">
            <v>756</v>
          </cell>
          <cell r="I661">
            <v>1.78</v>
          </cell>
          <cell r="J661">
            <v>5</v>
          </cell>
          <cell r="K661">
            <v>619</v>
          </cell>
          <cell r="L661">
            <v>0.19</v>
          </cell>
          <cell r="M661">
            <v>34</v>
          </cell>
          <cell r="N661">
            <v>4264</v>
          </cell>
          <cell r="O661">
            <v>4.9000000000000004</v>
          </cell>
        </row>
        <row r="662">
          <cell r="A662" t="str">
            <v>淄博张店全球通电影城</v>
          </cell>
          <cell r="B662">
            <v>661</v>
          </cell>
          <cell r="C662" t="str">
            <v>2011-7</v>
          </cell>
          <cell r="D662" t="str">
            <v>青岛银星</v>
          </cell>
          <cell r="E662" t="str">
            <v>淄博市</v>
          </cell>
          <cell r="F662">
            <v>66.05</v>
          </cell>
          <cell r="G662">
            <v>24</v>
          </cell>
          <cell r="H662">
            <v>1289</v>
          </cell>
          <cell r="I662">
            <v>2.72</v>
          </cell>
          <cell r="J662">
            <v>9</v>
          </cell>
          <cell r="K662">
            <v>1247</v>
          </cell>
          <cell r="L662">
            <v>0.15</v>
          </cell>
          <cell r="M662">
            <v>17</v>
          </cell>
          <cell r="N662">
            <v>2367</v>
          </cell>
          <cell r="O662">
            <v>4.5999999999999996</v>
          </cell>
        </row>
        <row r="663">
          <cell r="A663" t="str">
            <v>苏州世茂国际影城(大运河店)</v>
          </cell>
          <cell r="B663">
            <v>662</v>
          </cell>
          <cell r="C663" t="str">
            <v>2011-7</v>
          </cell>
          <cell r="D663" t="str">
            <v>上海联和院线</v>
          </cell>
          <cell r="E663" t="str">
            <v>苏州市</v>
          </cell>
          <cell r="F663">
            <v>65.94</v>
          </cell>
          <cell r="G663">
            <v>38</v>
          </cell>
          <cell r="H663">
            <v>1112</v>
          </cell>
          <cell r="I663">
            <v>1.73</v>
          </cell>
          <cell r="J663">
            <v>8</v>
          </cell>
          <cell r="K663">
            <v>1347</v>
          </cell>
          <cell r="L663">
            <v>0.09</v>
          </cell>
          <cell r="M663">
            <v>16</v>
          </cell>
          <cell r="N663">
            <v>2659</v>
          </cell>
          <cell r="O663">
            <v>4.5</v>
          </cell>
        </row>
        <row r="664">
          <cell r="A664" t="str">
            <v>衡阳美达影城</v>
          </cell>
          <cell r="B664">
            <v>663</v>
          </cell>
          <cell r="C664" t="str">
            <v>2011-7</v>
          </cell>
          <cell r="D664" t="str">
            <v>浙江横店</v>
          </cell>
          <cell r="E664" t="str">
            <v>衡阳市</v>
          </cell>
          <cell r="F664">
            <v>65.52</v>
          </cell>
          <cell r="G664">
            <v>28</v>
          </cell>
          <cell r="H664">
            <v>787</v>
          </cell>
          <cell r="I664">
            <v>2.34</v>
          </cell>
          <cell r="J664">
            <v>6</v>
          </cell>
          <cell r="K664">
            <v>527</v>
          </cell>
          <cell r="L664">
            <v>0.34</v>
          </cell>
          <cell r="M664">
            <v>40</v>
          </cell>
          <cell r="N664">
            <v>3522</v>
          </cell>
          <cell r="O664">
            <v>4.2</v>
          </cell>
        </row>
        <row r="665">
          <cell r="A665" t="str">
            <v>和贵·紫荆电影城</v>
          </cell>
          <cell r="B665">
            <v>664</v>
          </cell>
          <cell r="C665" t="str">
            <v>2011-7</v>
          </cell>
          <cell r="D665" t="str">
            <v>四川太平洋</v>
          </cell>
          <cell r="E665" t="str">
            <v>成都市</v>
          </cell>
          <cell r="F665">
            <v>65.17</v>
          </cell>
          <cell r="G665">
            <v>41</v>
          </cell>
          <cell r="H665">
            <v>845</v>
          </cell>
          <cell r="I665">
            <v>1.6</v>
          </cell>
          <cell r="J665">
            <v>6</v>
          </cell>
          <cell r="K665">
            <v>527</v>
          </cell>
          <cell r="L665">
            <v>0.22</v>
          </cell>
          <cell r="M665">
            <v>40</v>
          </cell>
          <cell r="N665">
            <v>3504</v>
          </cell>
          <cell r="O665">
            <v>4.5</v>
          </cell>
        </row>
        <row r="666">
          <cell r="A666" t="str">
            <v>太原影都</v>
          </cell>
          <cell r="B666">
            <v>665</v>
          </cell>
          <cell r="C666" t="str">
            <v>2011-7</v>
          </cell>
          <cell r="D666" t="str">
            <v>北京新影联</v>
          </cell>
          <cell r="E666" t="str">
            <v>太原市</v>
          </cell>
          <cell r="F666">
            <v>65.040000000000006</v>
          </cell>
          <cell r="G666">
            <v>29</v>
          </cell>
          <cell r="H666">
            <v>1160</v>
          </cell>
          <cell r="I666">
            <v>2.2400000000000002</v>
          </cell>
          <cell r="J666">
            <v>9</v>
          </cell>
          <cell r="K666">
            <v>1749</v>
          </cell>
          <cell r="L666">
            <v>0.1</v>
          </cell>
          <cell r="M666">
            <v>12</v>
          </cell>
          <cell r="N666">
            <v>2331</v>
          </cell>
          <cell r="O666">
            <v>4.2</v>
          </cell>
        </row>
        <row r="667">
          <cell r="A667" t="str">
            <v>大地数字影院--北京昌平果岭假日广场店</v>
          </cell>
          <cell r="B667">
            <v>666</v>
          </cell>
          <cell r="C667" t="str">
            <v>2011-7</v>
          </cell>
          <cell r="D667" t="str">
            <v>大地电影院线</v>
          </cell>
          <cell r="E667" t="str">
            <v>北京市</v>
          </cell>
          <cell r="F667">
            <v>65.03</v>
          </cell>
          <cell r="G667">
            <v>33</v>
          </cell>
          <cell r="H667">
            <v>859</v>
          </cell>
          <cell r="I667">
            <v>1.96</v>
          </cell>
          <cell r="J667">
            <v>5</v>
          </cell>
          <cell r="K667">
            <v>961</v>
          </cell>
          <cell r="L667">
            <v>0.12</v>
          </cell>
          <cell r="M667">
            <v>22</v>
          </cell>
          <cell r="N667">
            <v>4196</v>
          </cell>
          <cell r="O667">
            <v>5.5</v>
          </cell>
        </row>
        <row r="668">
          <cell r="A668" t="str">
            <v>大地数字影院--漯河新玛特</v>
          </cell>
          <cell r="B668">
            <v>667</v>
          </cell>
          <cell r="C668" t="str">
            <v>2011-7</v>
          </cell>
          <cell r="D668" t="str">
            <v>大地电影院线</v>
          </cell>
          <cell r="E668" t="str">
            <v>漯河市</v>
          </cell>
          <cell r="F668">
            <v>64.709999999999994</v>
          </cell>
          <cell r="G668">
            <v>29</v>
          </cell>
          <cell r="H668">
            <v>690</v>
          </cell>
          <cell r="I668">
            <v>2.2200000000000002</v>
          </cell>
          <cell r="J668">
            <v>5</v>
          </cell>
          <cell r="K668">
            <v>610</v>
          </cell>
          <cell r="L668">
            <v>0.26</v>
          </cell>
          <cell r="M668">
            <v>34</v>
          </cell>
          <cell r="N668">
            <v>4175</v>
          </cell>
          <cell r="O668">
            <v>4.5</v>
          </cell>
        </row>
        <row r="669">
          <cell r="A669" t="str">
            <v>成都嘉禾影城(富力天汇店)</v>
          </cell>
          <cell r="B669">
            <v>668</v>
          </cell>
          <cell r="C669" t="str">
            <v>2011-7</v>
          </cell>
          <cell r="D669" t="str">
            <v>未知</v>
          </cell>
          <cell r="E669" t="str">
            <v>成都市</v>
          </cell>
          <cell r="F669">
            <v>64.709999999999994</v>
          </cell>
          <cell r="G669">
            <v>25</v>
          </cell>
          <cell r="H669">
            <v>1123</v>
          </cell>
          <cell r="I669">
            <v>2.6</v>
          </cell>
          <cell r="J669">
            <v>9</v>
          </cell>
          <cell r="K669">
            <v>1319</v>
          </cell>
          <cell r="L669">
            <v>0.16</v>
          </cell>
          <cell r="M669">
            <v>16</v>
          </cell>
          <cell r="N669">
            <v>2319</v>
          </cell>
          <cell r="O669">
            <v>4</v>
          </cell>
        </row>
        <row r="670">
          <cell r="A670" t="str">
            <v>大地数字影院--上海弘基</v>
          </cell>
          <cell r="B670">
            <v>669</v>
          </cell>
          <cell r="C670" t="str">
            <v>2011-7</v>
          </cell>
          <cell r="D670" t="str">
            <v>大地电影院线</v>
          </cell>
          <cell r="E670" t="str">
            <v>上海市</v>
          </cell>
          <cell r="F670">
            <v>64.42</v>
          </cell>
          <cell r="G670">
            <v>40</v>
          </cell>
          <cell r="H670">
            <v>620</v>
          </cell>
          <cell r="I670">
            <v>1.62</v>
          </cell>
          <cell r="J670">
            <v>4</v>
          </cell>
          <cell r="K670">
            <v>641</v>
          </cell>
          <cell r="L670">
            <v>0.16</v>
          </cell>
          <cell r="M670">
            <v>32</v>
          </cell>
          <cell r="N670">
            <v>5195</v>
          </cell>
          <cell r="O670">
            <v>5</v>
          </cell>
        </row>
        <row r="671">
          <cell r="A671" t="str">
            <v>秦皇岛银谷国际影城</v>
          </cell>
          <cell r="B671">
            <v>670</v>
          </cell>
          <cell r="C671" t="str">
            <v>2011-7</v>
          </cell>
          <cell r="D671" t="str">
            <v>中影星美</v>
          </cell>
          <cell r="E671" t="str">
            <v>秦皇岛市</v>
          </cell>
          <cell r="F671">
            <v>64.02</v>
          </cell>
          <cell r="G671">
            <v>35</v>
          </cell>
          <cell r="H671">
            <v>1385</v>
          </cell>
          <cell r="I671">
            <v>1.82</v>
          </cell>
          <cell r="J671">
            <v>6</v>
          </cell>
          <cell r="K671">
            <v>761</v>
          </cell>
          <cell r="L671">
            <v>0.1</v>
          </cell>
          <cell r="M671">
            <v>27</v>
          </cell>
          <cell r="N671">
            <v>3442</v>
          </cell>
          <cell r="O671">
            <v>7.4</v>
          </cell>
        </row>
        <row r="672">
          <cell r="A672" t="str">
            <v>上虞横店影视电影城</v>
          </cell>
          <cell r="B672">
            <v>671</v>
          </cell>
          <cell r="C672" t="str">
            <v>2011-7</v>
          </cell>
          <cell r="D672" t="str">
            <v>浙江横店</v>
          </cell>
          <cell r="E672" t="str">
            <v>绍兴市</v>
          </cell>
          <cell r="F672">
            <v>63.85</v>
          </cell>
          <cell r="G672">
            <v>29</v>
          </cell>
          <cell r="H672">
            <v>823</v>
          </cell>
          <cell r="I672">
            <v>2.17</v>
          </cell>
          <cell r="J672">
            <v>6</v>
          </cell>
          <cell r="K672">
            <v>800</v>
          </cell>
          <cell r="L672">
            <v>0.2</v>
          </cell>
          <cell r="M672">
            <v>26</v>
          </cell>
          <cell r="N672">
            <v>3433</v>
          </cell>
          <cell r="O672">
            <v>4.4000000000000004</v>
          </cell>
        </row>
        <row r="673">
          <cell r="A673" t="str">
            <v>大庆新玛特影院</v>
          </cell>
          <cell r="B673">
            <v>672</v>
          </cell>
          <cell r="C673" t="str">
            <v>2011-7</v>
          </cell>
          <cell r="D673" t="str">
            <v>辽宁北方</v>
          </cell>
          <cell r="E673" t="str">
            <v>大庆市</v>
          </cell>
          <cell r="F673">
            <v>63.64</v>
          </cell>
          <cell r="G673">
            <v>25</v>
          </cell>
          <cell r="H673">
            <v>818</v>
          </cell>
          <cell r="I673">
            <v>2.58</v>
          </cell>
          <cell r="J673">
            <v>5</v>
          </cell>
          <cell r="K673">
            <v>553</v>
          </cell>
          <cell r="L673">
            <v>0.28999999999999998</v>
          </cell>
          <cell r="M673">
            <v>37</v>
          </cell>
          <cell r="N673">
            <v>4106</v>
          </cell>
          <cell r="O673">
            <v>5.3</v>
          </cell>
        </row>
        <row r="674">
          <cell r="A674" t="str">
            <v>常州大剧院保利影城</v>
          </cell>
          <cell r="B674">
            <v>673</v>
          </cell>
          <cell r="C674" t="str">
            <v>2011-7</v>
          </cell>
          <cell r="D674" t="str">
            <v>江苏东方</v>
          </cell>
          <cell r="E674" t="str">
            <v>常州市</v>
          </cell>
          <cell r="F674">
            <v>63.4</v>
          </cell>
          <cell r="G674">
            <v>26</v>
          </cell>
          <cell r="H674">
            <v>476</v>
          </cell>
          <cell r="I674">
            <v>2.41</v>
          </cell>
          <cell r="J674">
            <v>5</v>
          </cell>
          <cell r="K674">
            <v>777</v>
          </cell>
          <cell r="L674">
            <v>0.33</v>
          </cell>
          <cell r="M674">
            <v>26</v>
          </cell>
          <cell r="N674">
            <v>4090</v>
          </cell>
          <cell r="O674">
            <v>3.1</v>
          </cell>
        </row>
        <row r="675">
          <cell r="A675" t="str">
            <v>海口奥斯卡亚豪电影城</v>
          </cell>
          <cell r="B675">
            <v>674</v>
          </cell>
          <cell r="C675" t="str">
            <v>2011-7</v>
          </cell>
          <cell r="D675" t="str">
            <v>河南奥斯卡</v>
          </cell>
          <cell r="E675" t="str">
            <v>海口市</v>
          </cell>
          <cell r="F675">
            <v>63.3</v>
          </cell>
          <cell r="G675">
            <v>26</v>
          </cell>
          <cell r="H675">
            <v>752</v>
          </cell>
          <cell r="I675">
            <v>2.4500000000000002</v>
          </cell>
          <cell r="J675">
            <v>4</v>
          </cell>
          <cell r="K675">
            <v>594</v>
          </cell>
          <cell r="L675">
            <v>0.22</v>
          </cell>
          <cell r="M675">
            <v>34</v>
          </cell>
          <cell r="N675">
            <v>5104</v>
          </cell>
          <cell r="O675">
            <v>6.1</v>
          </cell>
        </row>
        <row r="676">
          <cell r="A676" t="str">
            <v>大地数字影院--常熟欢乐印象影城</v>
          </cell>
          <cell r="B676">
            <v>675</v>
          </cell>
          <cell r="C676" t="str">
            <v>2011-7</v>
          </cell>
          <cell r="D676" t="str">
            <v>大地电影院线</v>
          </cell>
          <cell r="E676" t="str">
            <v>苏州市</v>
          </cell>
          <cell r="F676">
            <v>63.14</v>
          </cell>
          <cell r="G676">
            <v>27</v>
          </cell>
          <cell r="H676">
            <v>739</v>
          </cell>
          <cell r="I676">
            <v>2.33</v>
          </cell>
          <cell r="J676">
            <v>5</v>
          </cell>
          <cell r="K676">
            <v>700</v>
          </cell>
          <cell r="L676">
            <v>0.22</v>
          </cell>
          <cell r="M676">
            <v>29</v>
          </cell>
          <cell r="N676">
            <v>4073</v>
          </cell>
          <cell r="O676">
            <v>4.8</v>
          </cell>
        </row>
        <row r="677">
          <cell r="A677" t="str">
            <v>包头神华阿尔丁会堂</v>
          </cell>
          <cell r="B677">
            <v>676</v>
          </cell>
          <cell r="C677" t="str">
            <v>2011-7</v>
          </cell>
          <cell r="D677" t="str">
            <v>中影星美</v>
          </cell>
          <cell r="E677" t="str">
            <v>包头市</v>
          </cell>
          <cell r="F677">
            <v>63.07</v>
          </cell>
          <cell r="G677">
            <v>36</v>
          </cell>
          <cell r="H677">
            <v>409</v>
          </cell>
          <cell r="I677">
            <v>1.77</v>
          </cell>
          <cell r="J677">
            <v>3</v>
          </cell>
          <cell r="K677">
            <v>1204</v>
          </cell>
          <cell r="L677">
            <v>0.11</v>
          </cell>
          <cell r="M677">
            <v>17</v>
          </cell>
          <cell r="N677">
            <v>6782</v>
          </cell>
          <cell r="O677">
            <v>4.4000000000000004</v>
          </cell>
        </row>
        <row r="678">
          <cell r="A678" t="str">
            <v>上海南桥电影院</v>
          </cell>
          <cell r="B678">
            <v>677</v>
          </cell>
          <cell r="C678" t="str">
            <v>2011-7</v>
          </cell>
          <cell r="D678" t="str">
            <v>上海联和院线</v>
          </cell>
          <cell r="E678" t="str">
            <v>上海市</v>
          </cell>
          <cell r="F678">
            <v>63.01</v>
          </cell>
          <cell r="G678">
            <v>24</v>
          </cell>
          <cell r="H678">
            <v>512</v>
          </cell>
          <cell r="I678">
            <v>2.6</v>
          </cell>
          <cell r="J678">
            <v>2</v>
          </cell>
          <cell r="K678">
            <v>1069</v>
          </cell>
          <cell r="L678">
            <v>0.1</v>
          </cell>
          <cell r="M678">
            <v>19</v>
          </cell>
          <cell r="N678">
            <v>10163</v>
          </cell>
          <cell r="O678">
            <v>8.3000000000000007</v>
          </cell>
        </row>
        <row r="679">
          <cell r="A679" t="str">
            <v>沈阳华臣影城(三好街店)</v>
          </cell>
          <cell r="B679">
            <v>678</v>
          </cell>
          <cell r="C679" t="str">
            <v>2011-7</v>
          </cell>
          <cell r="D679" t="str">
            <v>辽宁北方</v>
          </cell>
          <cell r="E679" t="str">
            <v>沈阳市</v>
          </cell>
          <cell r="F679">
            <v>62.95</v>
          </cell>
          <cell r="G679">
            <v>29</v>
          </cell>
          <cell r="H679">
            <v>1164</v>
          </cell>
          <cell r="I679">
            <v>2.2000000000000002</v>
          </cell>
          <cell r="J679">
            <v>7</v>
          </cell>
          <cell r="K679">
            <v>923</v>
          </cell>
          <cell r="L679">
            <v>0.14000000000000001</v>
          </cell>
          <cell r="M679">
            <v>22</v>
          </cell>
          <cell r="N679">
            <v>2901</v>
          </cell>
          <cell r="O679">
            <v>5.4</v>
          </cell>
        </row>
        <row r="680">
          <cell r="A680" t="str">
            <v>天津瑞景横店影视电影城</v>
          </cell>
          <cell r="B680">
            <v>679</v>
          </cell>
          <cell r="C680" t="str">
            <v>2011-7</v>
          </cell>
          <cell r="D680" t="str">
            <v>浙江横店</v>
          </cell>
          <cell r="E680" t="str">
            <v>天津市</v>
          </cell>
          <cell r="F680">
            <v>62.83</v>
          </cell>
          <cell r="G680">
            <v>38</v>
          </cell>
          <cell r="H680">
            <v>917</v>
          </cell>
          <cell r="I680">
            <v>1.67</v>
          </cell>
          <cell r="J680">
            <v>7</v>
          </cell>
          <cell r="K680">
            <v>1154</v>
          </cell>
          <cell r="L680">
            <v>0.11</v>
          </cell>
          <cell r="M680">
            <v>18</v>
          </cell>
          <cell r="N680">
            <v>2895</v>
          </cell>
          <cell r="O680">
            <v>4.2</v>
          </cell>
        </row>
        <row r="681">
          <cell r="A681" t="str">
            <v>大地数字影院--武汉汉口沿江一号</v>
          </cell>
          <cell r="B681">
            <v>680</v>
          </cell>
          <cell r="C681" t="str">
            <v>2011-7</v>
          </cell>
          <cell r="D681" t="str">
            <v>大地电影院线</v>
          </cell>
          <cell r="E681" t="str">
            <v>武汉市</v>
          </cell>
          <cell r="F681">
            <v>62.78</v>
          </cell>
          <cell r="G681">
            <v>21</v>
          </cell>
          <cell r="H681">
            <v>893</v>
          </cell>
          <cell r="I681">
            <v>3.04</v>
          </cell>
          <cell r="J681">
            <v>6</v>
          </cell>
          <cell r="K681">
            <v>789</v>
          </cell>
          <cell r="L681">
            <v>0.26</v>
          </cell>
          <cell r="M681">
            <v>26</v>
          </cell>
          <cell r="N681">
            <v>3376</v>
          </cell>
          <cell r="O681">
            <v>4.8</v>
          </cell>
        </row>
        <row r="682">
          <cell r="A682" t="str">
            <v>福州大众电影院</v>
          </cell>
          <cell r="B682">
            <v>681</v>
          </cell>
          <cell r="C682" t="str">
            <v>2011-7</v>
          </cell>
          <cell r="D682" t="str">
            <v>福建中兴</v>
          </cell>
          <cell r="E682" t="str">
            <v>福州市</v>
          </cell>
          <cell r="F682">
            <v>62.69</v>
          </cell>
          <cell r="G682">
            <v>27</v>
          </cell>
          <cell r="H682">
            <v>721</v>
          </cell>
          <cell r="I682">
            <v>2.3199999999999998</v>
          </cell>
          <cell r="J682">
            <v>4</v>
          </cell>
          <cell r="K682">
            <v>1021</v>
          </cell>
          <cell r="L682">
            <v>0.13</v>
          </cell>
          <cell r="M682">
            <v>20</v>
          </cell>
          <cell r="N682">
            <v>5056</v>
          </cell>
          <cell r="O682">
            <v>5.8</v>
          </cell>
        </row>
        <row r="683">
          <cell r="A683" t="str">
            <v>台州市和平电影城</v>
          </cell>
          <cell r="B683">
            <v>682</v>
          </cell>
          <cell r="C683" t="str">
            <v>2011-7</v>
          </cell>
          <cell r="D683" t="str">
            <v>未知</v>
          </cell>
          <cell r="E683" t="str">
            <v>台州市</v>
          </cell>
          <cell r="F683">
            <v>62.54</v>
          </cell>
          <cell r="G683">
            <v>36</v>
          </cell>
          <cell r="H683">
            <v>1180</v>
          </cell>
          <cell r="I683">
            <v>1.73</v>
          </cell>
          <cell r="J683">
            <v>8</v>
          </cell>
          <cell r="K683">
            <v>1000</v>
          </cell>
          <cell r="L683">
            <v>0.12</v>
          </cell>
          <cell r="M683">
            <v>20</v>
          </cell>
          <cell r="N683">
            <v>2522</v>
          </cell>
          <cell r="O683">
            <v>4.8</v>
          </cell>
        </row>
        <row r="684">
          <cell r="A684" t="str">
            <v>大地数字影院--商丘中环新生活</v>
          </cell>
          <cell r="B684">
            <v>683</v>
          </cell>
          <cell r="C684" t="str">
            <v>2011-7</v>
          </cell>
          <cell r="D684" t="str">
            <v>大地电影院线</v>
          </cell>
          <cell r="E684" t="str">
            <v>商丘市</v>
          </cell>
          <cell r="F684">
            <v>62.54</v>
          </cell>
          <cell r="G684">
            <v>29</v>
          </cell>
          <cell r="H684">
            <v>670</v>
          </cell>
          <cell r="I684">
            <v>2.13</v>
          </cell>
          <cell r="J684">
            <v>4</v>
          </cell>
          <cell r="K684">
            <v>694</v>
          </cell>
          <cell r="L684">
            <v>0.18</v>
          </cell>
          <cell r="M684">
            <v>29</v>
          </cell>
          <cell r="N684">
            <v>5043</v>
          </cell>
          <cell r="O684">
            <v>5.4</v>
          </cell>
        </row>
        <row r="685">
          <cell r="A685" t="str">
            <v>延边伊斯特影城</v>
          </cell>
          <cell r="B685">
            <v>684</v>
          </cell>
          <cell r="C685" t="str">
            <v>2011-7</v>
          </cell>
          <cell r="D685" t="str">
            <v>北京新影联</v>
          </cell>
          <cell r="E685" t="str">
            <v>延边朝鲜族自治州</v>
          </cell>
          <cell r="F685">
            <v>62.41</v>
          </cell>
          <cell r="G685">
            <v>27</v>
          </cell>
          <cell r="H685">
            <v>667</v>
          </cell>
          <cell r="I685">
            <v>2.35</v>
          </cell>
          <cell r="J685">
            <v>5</v>
          </cell>
          <cell r="K685">
            <v>670</v>
          </cell>
          <cell r="L685">
            <v>0.26</v>
          </cell>
          <cell r="M685">
            <v>30</v>
          </cell>
          <cell r="N685">
            <v>4027</v>
          </cell>
          <cell r="O685">
            <v>4.3</v>
          </cell>
        </row>
        <row r="686">
          <cell r="A686" t="str">
            <v>成都橙天嘉禾凯丹影城</v>
          </cell>
          <cell r="B686">
            <v>685</v>
          </cell>
          <cell r="C686" t="str">
            <v>2011-7</v>
          </cell>
          <cell r="D686" t="str">
            <v>未知</v>
          </cell>
          <cell r="E686" t="str">
            <v>成都市</v>
          </cell>
          <cell r="F686">
            <v>62.41</v>
          </cell>
          <cell r="G686">
            <v>29</v>
          </cell>
          <cell r="H686">
            <v>772</v>
          </cell>
          <cell r="I686">
            <v>2.12</v>
          </cell>
          <cell r="J686">
            <v>7</v>
          </cell>
          <cell r="K686">
            <v>1291</v>
          </cell>
          <cell r="L686">
            <v>0.15</v>
          </cell>
          <cell r="M686">
            <v>16</v>
          </cell>
          <cell r="N686">
            <v>2876</v>
          </cell>
          <cell r="O686">
            <v>3.6</v>
          </cell>
        </row>
        <row r="687">
          <cell r="A687" t="str">
            <v>贵港市中影金晟影城</v>
          </cell>
          <cell r="B687">
            <v>686</v>
          </cell>
          <cell r="C687" t="str">
            <v>2011-7</v>
          </cell>
          <cell r="D687" t="str">
            <v>中影星美</v>
          </cell>
          <cell r="E687" t="str">
            <v>贵港市</v>
          </cell>
          <cell r="F687">
            <v>62.3</v>
          </cell>
          <cell r="G687">
            <v>27</v>
          </cell>
          <cell r="H687">
            <v>861</v>
          </cell>
          <cell r="I687">
            <v>2.2799999999999998</v>
          </cell>
          <cell r="J687">
            <v>5</v>
          </cell>
          <cell r="K687">
            <v>683</v>
          </cell>
          <cell r="L687">
            <v>0.19</v>
          </cell>
          <cell r="M687">
            <v>29</v>
          </cell>
          <cell r="N687">
            <v>4019</v>
          </cell>
          <cell r="O687">
            <v>5.6</v>
          </cell>
        </row>
        <row r="688">
          <cell r="A688" t="str">
            <v>安吉时代电影大世界</v>
          </cell>
          <cell r="B688">
            <v>687</v>
          </cell>
          <cell r="C688" t="str">
            <v>2011-7</v>
          </cell>
          <cell r="D688" t="str">
            <v>浙江时代</v>
          </cell>
          <cell r="E688" t="str">
            <v>湖州市</v>
          </cell>
          <cell r="F688">
            <v>62.25</v>
          </cell>
          <cell r="G688">
            <v>35</v>
          </cell>
          <cell r="H688">
            <v>1001</v>
          </cell>
          <cell r="I688">
            <v>1.77</v>
          </cell>
          <cell r="J688">
            <v>8</v>
          </cell>
          <cell r="K688">
            <v>1000</v>
          </cell>
          <cell r="L688">
            <v>0.14000000000000001</v>
          </cell>
          <cell r="M688">
            <v>20</v>
          </cell>
          <cell r="N688">
            <v>2510</v>
          </cell>
          <cell r="O688">
            <v>4</v>
          </cell>
        </row>
        <row r="689">
          <cell r="A689" t="str">
            <v>重庆科技馆IMAX厅</v>
          </cell>
          <cell r="B689">
            <v>688</v>
          </cell>
          <cell r="C689" t="str">
            <v>2011-7</v>
          </cell>
          <cell r="D689" t="str">
            <v>上海联和院线</v>
          </cell>
          <cell r="E689" t="str">
            <v>重庆市</v>
          </cell>
          <cell r="F689">
            <v>62.23</v>
          </cell>
          <cell r="G689">
            <v>93</v>
          </cell>
          <cell r="H689">
            <v>46</v>
          </cell>
          <cell r="I689">
            <v>0.67</v>
          </cell>
          <cell r="J689">
            <v>1</v>
          </cell>
          <cell r="K689">
            <v>360</v>
          </cell>
          <cell r="L689">
            <v>0.4</v>
          </cell>
          <cell r="M689">
            <v>56</v>
          </cell>
          <cell r="N689">
            <v>20075</v>
          </cell>
          <cell r="O689">
            <v>1.5</v>
          </cell>
        </row>
        <row r="690">
          <cell r="A690" t="str">
            <v>葫芦岛新东北影城</v>
          </cell>
          <cell r="B690">
            <v>689</v>
          </cell>
          <cell r="C690" t="str">
            <v>2011-7</v>
          </cell>
          <cell r="D690" t="str">
            <v>辽宁北方</v>
          </cell>
          <cell r="E690" t="str">
            <v>葫芦岛市</v>
          </cell>
          <cell r="F690">
            <v>61.99</v>
          </cell>
          <cell r="G690">
            <v>28</v>
          </cell>
          <cell r="H690">
            <v>748</v>
          </cell>
          <cell r="I690">
            <v>2.21</v>
          </cell>
          <cell r="J690">
            <v>4</v>
          </cell>
          <cell r="K690">
            <v>505</v>
          </cell>
          <cell r="L690">
            <v>0.23</v>
          </cell>
          <cell r="M690">
            <v>40</v>
          </cell>
          <cell r="N690">
            <v>4999</v>
          </cell>
          <cell r="O690">
            <v>6</v>
          </cell>
        </row>
        <row r="691">
          <cell r="A691" t="str">
            <v>大地数字影院--江都时代影城</v>
          </cell>
          <cell r="B691">
            <v>690</v>
          </cell>
          <cell r="C691" t="str">
            <v>2011-7</v>
          </cell>
          <cell r="D691" t="str">
            <v>大地电影院线</v>
          </cell>
          <cell r="E691" t="str">
            <v>扬州市</v>
          </cell>
          <cell r="F691">
            <v>61.73</v>
          </cell>
          <cell r="G691">
            <v>27</v>
          </cell>
          <cell r="H691">
            <v>922</v>
          </cell>
          <cell r="I691">
            <v>2.25</v>
          </cell>
          <cell r="J691">
            <v>6</v>
          </cell>
          <cell r="K691">
            <v>800</v>
          </cell>
          <cell r="L691">
            <v>0.18</v>
          </cell>
          <cell r="M691">
            <v>25</v>
          </cell>
          <cell r="N691">
            <v>3319</v>
          </cell>
          <cell r="O691">
            <v>5</v>
          </cell>
        </row>
        <row r="692">
          <cell r="A692" t="str">
            <v>广东珠海市珠海大会堂</v>
          </cell>
          <cell r="B692">
            <v>691</v>
          </cell>
          <cell r="C692" t="str">
            <v>2011-7</v>
          </cell>
          <cell r="D692" t="str">
            <v>中影南方新干线</v>
          </cell>
          <cell r="E692" t="str">
            <v>珠海市</v>
          </cell>
          <cell r="F692">
            <v>61.66</v>
          </cell>
          <cell r="G692">
            <v>38</v>
          </cell>
          <cell r="H692">
            <v>326</v>
          </cell>
          <cell r="I692">
            <v>1.62</v>
          </cell>
          <cell r="J692">
            <v>3</v>
          </cell>
          <cell r="K692">
            <v>1384</v>
          </cell>
          <cell r="L692">
            <v>0.11</v>
          </cell>
          <cell r="M692">
            <v>14</v>
          </cell>
          <cell r="N692">
            <v>6631</v>
          </cell>
          <cell r="O692">
            <v>3.5</v>
          </cell>
        </row>
        <row r="693">
          <cell r="A693" t="str">
            <v>合肥嘉禾影城</v>
          </cell>
          <cell r="B693">
            <v>692</v>
          </cell>
          <cell r="C693" t="str">
            <v>2011-7</v>
          </cell>
          <cell r="D693" t="str">
            <v>上海联和院线</v>
          </cell>
          <cell r="E693" t="str">
            <v>合肥市</v>
          </cell>
          <cell r="F693">
            <v>61.6</v>
          </cell>
          <cell r="G693">
            <v>26</v>
          </cell>
          <cell r="H693">
            <v>873</v>
          </cell>
          <cell r="I693">
            <v>2.39</v>
          </cell>
          <cell r="J693">
            <v>6</v>
          </cell>
          <cell r="K693">
            <v>910</v>
          </cell>
          <cell r="L693">
            <v>0.18</v>
          </cell>
          <cell r="M693">
            <v>22</v>
          </cell>
          <cell r="N693">
            <v>3312</v>
          </cell>
          <cell r="O693">
            <v>4.7</v>
          </cell>
        </row>
        <row r="694">
          <cell r="A694" t="str">
            <v>山东济宁济宁影城</v>
          </cell>
          <cell r="B694">
            <v>693</v>
          </cell>
          <cell r="C694" t="str">
            <v>2011-7</v>
          </cell>
          <cell r="D694" t="str">
            <v>山东新世纪</v>
          </cell>
          <cell r="E694" t="str">
            <v>济宁市</v>
          </cell>
          <cell r="F694">
            <v>61.46</v>
          </cell>
          <cell r="G694">
            <v>29</v>
          </cell>
          <cell r="H694">
            <v>950</v>
          </cell>
          <cell r="I694">
            <v>2.15</v>
          </cell>
          <cell r="J694">
            <v>7</v>
          </cell>
          <cell r="K694">
            <v>592</v>
          </cell>
          <cell r="L694">
            <v>0.27</v>
          </cell>
          <cell r="M694">
            <v>33</v>
          </cell>
          <cell r="N694">
            <v>2832</v>
          </cell>
          <cell r="O694">
            <v>4.4000000000000004</v>
          </cell>
        </row>
        <row r="695">
          <cell r="A695" t="str">
            <v>上海大光明同德国际影城</v>
          </cell>
          <cell r="B695">
            <v>694</v>
          </cell>
          <cell r="C695" t="str">
            <v>2011-7</v>
          </cell>
          <cell r="D695" t="str">
            <v>上海大光明</v>
          </cell>
          <cell r="E695" t="str">
            <v>红河哈尼族彝族自治州</v>
          </cell>
          <cell r="F695">
            <v>61.13</v>
          </cell>
          <cell r="G695">
            <v>37</v>
          </cell>
          <cell r="H695">
            <v>777</v>
          </cell>
          <cell r="I695">
            <v>1.67</v>
          </cell>
          <cell r="J695">
            <v>5</v>
          </cell>
          <cell r="K695">
            <v>586</v>
          </cell>
          <cell r="L695">
            <v>0.18</v>
          </cell>
          <cell r="M695">
            <v>34</v>
          </cell>
          <cell r="N695">
            <v>3944</v>
          </cell>
          <cell r="O695">
            <v>5</v>
          </cell>
        </row>
        <row r="696">
          <cell r="A696" t="str">
            <v>浙江嘉兴嘉善孙道临影城</v>
          </cell>
          <cell r="B696">
            <v>695</v>
          </cell>
          <cell r="C696" t="str">
            <v>2011-7</v>
          </cell>
          <cell r="D696" t="str">
            <v>浙江时代</v>
          </cell>
          <cell r="E696" t="str">
            <v>嘉兴市</v>
          </cell>
          <cell r="F696">
            <v>60.88</v>
          </cell>
          <cell r="G696">
            <v>35</v>
          </cell>
          <cell r="H696">
            <v>371</v>
          </cell>
          <cell r="I696">
            <v>1.74</v>
          </cell>
          <cell r="J696">
            <v>3</v>
          </cell>
          <cell r="K696">
            <v>430</v>
          </cell>
          <cell r="L696">
            <v>0.33</v>
          </cell>
          <cell r="M696">
            <v>46</v>
          </cell>
          <cell r="N696">
            <v>6546</v>
          </cell>
          <cell r="O696">
            <v>4</v>
          </cell>
        </row>
        <row r="697">
          <cell r="A697" t="str">
            <v>浙江杭州临安影视城</v>
          </cell>
          <cell r="B697">
            <v>696</v>
          </cell>
          <cell r="C697" t="str">
            <v>2011-7</v>
          </cell>
          <cell r="D697" t="str">
            <v>浙江时代</v>
          </cell>
          <cell r="E697" t="str">
            <v>杭州市</v>
          </cell>
          <cell r="F697">
            <v>60.8</v>
          </cell>
          <cell r="G697">
            <v>34</v>
          </cell>
          <cell r="H697">
            <v>712</v>
          </cell>
          <cell r="I697">
            <v>1.78</v>
          </cell>
          <cell r="J697">
            <v>5</v>
          </cell>
          <cell r="K697">
            <v>731</v>
          </cell>
          <cell r="L697">
            <v>0.17</v>
          </cell>
          <cell r="M697">
            <v>27</v>
          </cell>
          <cell r="N697">
            <v>3923</v>
          </cell>
          <cell r="O697">
            <v>4.5999999999999996</v>
          </cell>
        </row>
        <row r="698">
          <cell r="A698" t="str">
            <v>南昌市天龙百花洲电影院</v>
          </cell>
          <cell r="B698">
            <v>697</v>
          </cell>
          <cell r="C698" t="str">
            <v>2011-7</v>
          </cell>
          <cell r="D698" t="str">
            <v>北京新影联</v>
          </cell>
          <cell r="E698" t="str">
            <v>南昌市</v>
          </cell>
          <cell r="F698">
            <v>60.54</v>
          </cell>
          <cell r="G698">
            <v>25</v>
          </cell>
          <cell r="H698">
            <v>985</v>
          </cell>
          <cell r="I698">
            <v>2.38</v>
          </cell>
          <cell r="J698">
            <v>5</v>
          </cell>
          <cell r="K698">
            <v>501</v>
          </cell>
          <cell r="L698">
            <v>0.24</v>
          </cell>
          <cell r="M698">
            <v>39</v>
          </cell>
          <cell r="N698">
            <v>3906</v>
          </cell>
          <cell r="O698">
            <v>6.4</v>
          </cell>
        </row>
        <row r="699">
          <cell r="A699" t="str">
            <v>北京地质礼堂</v>
          </cell>
          <cell r="B699">
            <v>698</v>
          </cell>
          <cell r="C699" t="str">
            <v>2011-7</v>
          </cell>
          <cell r="D699" t="str">
            <v>北京新影联</v>
          </cell>
          <cell r="E699" t="str">
            <v>北京市</v>
          </cell>
          <cell r="F699">
            <v>60.54</v>
          </cell>
          <cell r="G699">
            <v>27</v>
          </cell>
          <cell r="H699">
            <v>567</v>
          </cell>
          <cell r="I699">
            <v>2.2599999999999998</v>
          </cell>
          <cell r="J699">
            <v>4</v>
          </cell>
          <cell r="K699">
            <v>1374</v>
          </cell>
          <cell r="L699">
            <v>0.12</v>
          </cell>
          <cell r="M699">
            <v>14</v>
          </cell>
          <cell r="N699">
            <v>4882</v>
          </cell>
          <cell r="O699">
            <v>4.5999999999999996</v>
          </cell>
        </row>
        <row r="700">
          <cell r="A700" t="str">
            <v>盐城铜马影城</v>
          </cell>
          <cell r="B700">
            <v>699</v>
          </cell>
          <cell r="C700" t="str">
            <v>2011-7</v>
          </cell>
          <cell r="D700" t="str">
            <v>中影数字院线</v>
          </cell>
          <cell r="E700" t="str">
            <v>盐城市</v>
          </cell>
          <cell r="F700">
            <v>60.43</v>
          </cell>
          <cell r="G700">
            <v>29</v>
          </cell>
          <cell r="H700">
            <v>1415</v>
          </cell>
          <cell r="I700">
            <v>2.12</v>
          </cell>
          <cell r="J700">
            <v>8</v>
          </cell>
          <cell r="K700">
            <v>686</v>
          </cell>
          <cell r="L700">
            <v>0.17</v>
          </cell>
          <cell r="M700">
            <v>28</v>
          </cell>
          <cell r="N700">
            <v>2437</v>
          </cell>
          <cell r="O700">
            <v>5.7</v>
          </cell>
        </row>
        <row r="701">
          <cell r="A701" t="str">
            <v>茂名中影华侨城影院</v>
          </cell>
          <cell r="B701">
            <v>700</v>
          </cell>
          <cell r="C701" t="str">
            <v>2011-7</v>
          </cell>
          <cell r="D701" t="str">
            <v>中影数字院线</v>
          </cell>
          <cell r="E701" t="str">
            <v>茂名市</v>
          </cell>
          <cell r="F701">
            <v>60.32</v>
          </cell>
          <cell r="G701">
            <v>29</v>
          </cell>
          <cell r="H701">
            <v>372</v>
          </cell>
          <cell r="I701">
            <v>2.0499999999999998</v>
          </cell>
          <cell r="J701">
            <v>4</v>
          </cell>
          <cell r="K701">
            <v>400</v>
          </cell>
          <cell r="L701">
            <v>0.55000000000000004</v>
          </cell>
          <cell r="M701">
            <v>49</v>
          </cell>
          <cell r="N701">
            <v>4864</v>
          </cell>
          <cell r="O701">
            <v>3</v>
          </cell>
        </row>
        <row r="702">
          <cell r="A702" t="str">
            <v>南翔比高国际影城</v>
          </cell>
          <cell r="B702">
            <v>701</v>
          </cell>
          <cell r="C702" t="str">
            <v>2011-7</v>
          </cell>
          <cell r="D702" t="str">
            <v>未知</v>
          </cell>
          <cell r="E702" t="str">
            <v>上海市</v>
          </cell>
          <cell r="F702">
            <v>60.04</v>
          </cell>
          <cell r="G702">
            <v>24</v>
          </cell>
          <cell r="H702">
            <v>845</v>
          </cell>
          <cell r="I702">
            <v>2.46</v>
          </cell>
          <cell r="J702">
            <v>6</v>
          </cell>
          <cell r="K702">
            <v>886</v>
          </cell>
          <cell r="L702">
            <v>0.2</v>
          </cell>
          <cell r="M702">
            <v>22</v>
          </cell>
          <cell r="N702">
            <v>3228</v>
          </cell>
          <cell r="O702">
            <v>4.5</v>
          </cell>
        </row>
        <row r="703">
          <cell r="A703" t="str">
            <v>遵义世纪星光影城</v>
          </cell>
          <cell r="B703">
            <v>702</v>
          </cell>
          <cell r="C703" t="str">
            <v>2011-7</v>
          </cell>
          <cell r="D703" t="str">
            <v>中影星美</v>
          </cell>
          <cell r="E703" t="str">
            <v>遵义市</v>
          </cell>
          <cell r="F703">
            <v>59.87</v>
          </cell>
          <cell r="G703">
            <v>30</v>
          </cell>
          <cell r="H703">
            <v>696</v>
          </cell>
          <cell r="I703">
            <v>2</v>
          </cell>
          <cell r="J703">
            <v>4</v>
          </cell>
          <cell r="K703">
            <v>503</v>
          </cell>
          <cell r="L703">
            <v>0.23</v>
          </cell>
          <cell r="M703">
            <v>38</v>
          </cell>
          <cell r="N703">
            <v>4828</v>
          </cell>
          <cell r="O703">
            <v>5.6</v>
          </cell>
        </row>
        <row r="704">
          <cell r="A704" t="str">
            <v>苏州开明大戏院</v>
          </cell>
          <cell r="B704">
            <v>703</v>
          </cell>
          <cell r="C704" t="str">
            <v>2011-7</v>
          </cell>
          <cell r="D704" t="str">
            <v>江苏东方</v>
          </cell>
          <cell r="E704" t="str">
            <v>苏州市</v>
          </cell>
          <cell r="F704">
            <v>59.65</v>
          </cell>
          <cell r="G704">
            <v>28</v>
          </cell>
          <cell r="H704">
            <v>732</v>
          </cell>
          <cell r="I704">
            <v>2.1</v>
          </cell>
          <cell r="J704">
            <v>6</v>
          </cell>
          <cell r="K704">
            <v>1794</v>
          </cell>
          <cell r="L704">
            <v>0.1</v>
          </cell>
          <cell r="M704">
            <v>11</v>
          </cell>
          <cell r="N704">
            <v>3207</v>
          </cell>
          <cell r="O704">
            <v>3.9</v>
          </cell>
        </row>
        <row r="705">
          <cell r="A705" t="str">
            <v>新疆昌吉奥斯卡东方国际影城</v>
          </cell>
          <cell r="B705">
            <v>704</v>
          </cell>
          <cell r="C705" t="str">
            <v>2011-7</v>
          </cell>
          <cell r="D705" t="str">
            <v>河南奥斯卡</v>
          </cell>
          <cell r="E705" t="str">
            <v>昌吉回族自治州</v>
          </cell>
          <cell r="F705">
            <v>59.53</v>
          </cell>
          <cell r="G705">
            <v>29</v>
          </cell>
          <cell r="H705">
            <v>756</v>
          </cell>
          <cell r="I705">
            <v>2.06</v>
          </cell>
          <cell r="J705">
            <v>7</v>
          </cell>
          <cell r="K705">
            <v>1100</v>
          </cell>
          <cell r="L705">
            <v>0.17</v>
          </cell>
          <cell r="M705">
            <v>17</v>
          </cell>
          <cell r="N705">
            <v>2743</v>
          </cell>
          <cell r="O705">
            <v>3.5</v>
          </cell>
        </row>
        <row r="706">
          <cell r="A706" t="str">
            <v>鞍山中影新华影城</v>
          </cell>
          <cell r="B706">
            <v>705</v>
          </cell>
          <cell r="C706" t="str">
            <v>2011-7</v>
          </cell>
          <cell r="D706" t="str">
            <v>辽宁北方</v>
          </cell>
          <cell r="E706" t="str">
            <v>鞍山市</v>
          </cell>
          <cell r="F706">
            <v>59.12</v>
          </cell>
          <cell r="G706">
            <v>20</v>
          </cell>
          <cell r="H706">
            <v>424</v>
          </cell>
          <cell r="I706">
            <v>2.93</v>
          </cell>
          <cell r="J706">
            <v>4</v>
          </cell>
          <cell r="K706">
            <v>462</v>
          </cell>
          <cell r="L706">
            <v>0.6</v>
          </cell>
          <cell r="M706">
            <v>41</v>
          </cell>
          <cell r="N706">
            <v>4768</v>
          </cell>
          <cell r="O706">
            <v>3.4</v>
          </cell>
        </row>
        <row r="707">
          <cell r="A707" t="str">
            <v>琼海中影国际影城</v>
          </cell>
          <cell r="B707">
            <v>706</v>
          </cell>
          <cell r="C707" t="str">
            <v>2011-7</v>
          </cell>
          <cell r="D707" t="str">
            <v>中影星美</v>
          </cell>
          <cell r="E707" t="str">
            <v>琼海市</v>
          </cell>
          <cell r="F707">
            <v>58.76</v>
          </cell>
          <cell r="G707">
            <v>24</v>
          </cell>
          <cell r="H707">
            <v>743</v>
          </cell>
          <cell r="I707">
            <v>2.44</v>
          </cell>
          <cell r="J707">
            <v>4</v>
          </cell>
          <cell r="K707">
            <v>600</v>
          </cell>
          <cell r="L707">
            <v>0.22</v>
          </cell>
          <cell r="M707">
            <v>32</v>
          </cell>
          <cell r="N707">
            <v>4739</v>
          </cell>
          <cell r="O707">
            <v>6</v>
          </cell>
        </row>
        <row r="708">
          <cell r="A708" t="str">
            <v>铜陵市人民影城</v>
          </cell>
          <cell r="B708">
            <v>707</v>
          </cell>
          <cell r="C708" t="str">
            <v>2011-7</v>
          </cell>
          <cell r="D708" t="str">
            <v>上海联和院线</v>
          </cell>
          <cell r="E708" t="str">
            <v>铜陵市</v>
          </cell>
          <cell r="F708">
            <v>58.71</v>
          </cell>
          <cell r="G708">
            <v>41</v>
          </cell>
          <cell r="H708">
            <v>305</v>
          </cell>
          <cell r="I708">
            <v>1.43</v>
          </cell>
          <cell r="J708">
            <v>2</v>
          </cell>
          <cell r="K708">
            <v>329</v>
          </cell>
          <cell r="L708">
            <v>0.28999999999999998</v>
          </cell>
          <cell r="M708">
            <v>58</v>
          </cell>
          <cell r="N708">
            <v>9470</v>
          </cell>
          <cell r="O708">
            <v>4.9000000000000004</v>
          </cell>
        </row>
        <row r="709">
          <cell r="A709" t="str">
            <v>北京朝阳剧场</v>
          </cell>
          <cell r="B709">
            <v>708</v>
          </cell>
          <cell r="C709" t="str">
            <v>2011-7</v>
          </cell>
          <cell r="D709" t="str">
            <v>北京新影联</v>
          </cell>
          <cell r="E709" t="str">
            <v>北京市</v>
          </cell>
          <cell r="F709">
            <v>58.48</v>
          </cell>
          <cell r="G709">
            <v>34</v>
          </cell>
          <cell r="H709">
            <v>586</v>
          </cell>
          <cell r="I709">
            <v>1.73</v>
          </cell>
          <cell r="J709">
            <v>4</v>
          </cell>
          <cell r="K709">
            <v>1684</v>
          </cell>
          <cell r="L709">
            <v>7.0000000000000007E-2</v>
          </cell>
          <cell r="M709">
            <v>11</v>
          </cell>
          <cell r="N709">
            <v>4716</v>
          </cell>
          <cell r="O709">
            <v>4.7</v>
          </cell>
        </row>
        <row r="710">
          <cell r="A710" t="str">
            <v>青岛横店影视电影城</v>
          </cell>
          <cell r="B710">
            <v>709</v>
          </cell>
          <cell r="C710" t="str">
            <v>2011-7</v>
          </cell>
          <cell r="D710" t="str">
            <v>浙江横店</v>
          </cell>
          <cell r="E710" t="str">
            <v>青岛市</v>
          </cell>
          <cell r="F710">
            <v>58.44</v>
          </cell>
          <cell r="G710">
            <v>30</v>
          </cell>
          <cell r="H710">
            <v>1029</v>
          </cell>
          <cell r="I710">
            <v>1.96</v>
          </cell>
          <cell r="J710">
            <v>8</v>
          </cell>
          <cell r="K710">
            <v>1628</v>
          </cell>
          <cell r="L710">
            <v>0.09</v>
          </cell>
          <cell r="M710">
            <v>12</v>
          </cell>
          <cell r="N710">
            <v>2356</v>
          </cell>
          <cell r="O710">
            <v>4.0999999999999996</v>
          </cell>
        </row>
        <row r="711">
          <cell r="A711" t="str">
            <v>大地数字影院--肇庆国际广场数字影院</v>
          </cell>
          <cell r="B711">
            <v>710</v>
          </cell>
          <cell r="C711" t="str">
            <v>2011-7</v>
          </cell>
          <cell r="D711" t="str">
            <v>大地电影院线</v>
          </cell>
          <cell r="E711" t="str">
            <v>肇庆市</v>
          </cell>
          <cell r="F711">
            <v>58.32</v>
          </cell>
          <cell r="G711">
            <v>28</v>
          </cell>
          <cell r="H711">
            <v>536</v>
          </cell>
          <cell r="I711">
            <v>2.11</v>
          </cell>
          <cell r="J711">
            <v>3</v>
          </cell>
          <cell r="K711">
            <v>512</v>
          </cell>
          <cell r="L711">
            <v>0.23</v>
          </cell>
          <cell r="M711">
            <v>37</v>
          </cell>
          <cell r="N711">
            <v>6271</v>
          </cell>
          <cell r="O711">
            <v>5.8</v>
          </cell>
        </row>
        <row r="712">
          <cell r="A712" t="str">
            <v>浙江电影院</v>
          </cell>
          <cell r="B712">
            <v>711</v>
          </cell>
          <cell r="C712" t="str">
            <v>2011-7</v>
          </cell>
          <cell r="D712" t="str">
            <v>上海大光明</v>
          </cell>
          <cell r="E712" t="str">
            <v>上海市</v>
          </cell>
          <cell r="F712">
            <v>57.28</v>
          </cell>
          <cell r="G712">
            <v>23</v>
          </cell>
          <cell r="H712">
            <v>166</v>
          </cell>
          <cell r="I712">
            <v>2.48</v>
          </cell>
          <cell r="J712">
            <v>1</v>
          </cell>
          <cell r="K712">
            <v>341</v>
          </cell>
          <cell r="L712">
            <v>0.44</v>
          </cell>
          <cell r="M712">
            <v>54</v>
          </cell>
          <cell r="N712">
            <v>18479</v>
          </cell>
          <cell r="O712">
            <v>5.4</v>
          </cell>
        </row>
        <row r="713">
          <cell r="A713" t="str">
            <v>厦门思明电影院</v>
          </cell>
          <cell r="B713">
            <v>712</v>
          </cell>
          <cell r="C713" t="str">
            <v>2011-7</v>
          </cell>
          <cell r="D713" t="str">
            <v>福建中兴</v>
          </cell>
          <cell r="E713" t="str">
            <v>厦门市</v>
          </cell>
          <cell r="F713">
            <v>57.12</v>
          </cell>
          <cell r="G713">
            <v>32</v>
          </cell>
          <cell r="H713">
            <v>685</v>
          </cell>
          <cell r="I713">
            <v>1.8</v>
          </cell>
          <cell r="J713">
            <v>5</v>
          </cell>
          <cell r="K713">
            <v>749</v>
          </cell>
          <cell r="L713">
            <v>0.18</v>
          </cell>
          <cell r="M713">
            <v>25</v>
          </cell>
          <cell r="N713">
            <v>3685</v>
          </cell>
          <cell r="O713">
            <v>4.4000000000000004</v>
          </cell>
        </row>
        <row r="714">
          <cell r="A714" t="str">
            <v>大地数字影院--漳州市大地电影城</v>
          </cell>
          <cell r="B714">
            <v>713</v>
          </cell>
          <cell r="C714" t="str">
            <v>2011-7</v>
          </cell>
          <cell r="D714" t="str">
            <v>大地电影院线</v>
          </cell>
          <cell r="E714" t="str">
            <v>漳州市</v>
          </cell>
          <cell r="F714">
            <v>57</v>
          </cell>
          <cell r="G714">
            <v>22</v>
          </cell>
          <cell r="H714">
            <v>765</v>
          </cell>
          <cell r="I714">
            <v>2.59</v>
          </cell>
          <cell r="J714">
            <v>5</v>
          </cell>
          <cell r="K714">
            <v>500</v>
          </cell>
          <cell r="L714">
            <v>0.34</v>
          </cell>
          <cell r="M714">
            <v>37</v>
          </cell>
          <cell r="N714">
            <v>3678</v>
          </cell>
          <cell r="O714">
            <v>4.9000000000000004</v>
          </cell>
        </row>
        <row r="715">
          <cell r="A715" t="str">
            <v>海宁横店影视电影城</v>
          </cell>
          <cell r="B715">
            <v>714</v>
          </cell>
          <cell r="C715" t="str">
            <v>2011-7</v>
          </cell>
          <cell r="D715" t="str">
            <v>浙江横店</v>
          </cell>
          <cell r="E715" t="str">
            <v>嘉兴市</v>
          </cell>
          <cell r="F715">
            <v>56.85</v>
          </cell>
          <cell r="G715">
            <v>30</v>
          </cell>
          <cell r="H715">
            <v>722</v>
          </cell>
          <cell r="I715">
            <v>1.87</v>
          </cell>
          <cell r="J715">
            <v>6</v>
          </cell>
          <cell r="K715">
            <v>800</v>
          </cell>
          <cell r="L715">
            <v>0.19</v>
          </cell>
          <cell r="M715">
            <v>23</v>
          </cell>
          <cell r="N715">
            <v>3057</v>
          </cell>
          <cell r="O715">
            <v>3.9</v>
          </cell>
        </row>
        <row r="716">
          <cell r="A716" t="str">
            <v>洪山礼堂银兴电影城</v>
          </cell>
          <cell r="B716">
            <v>715</v>
          </cell>
          <cell r="C716" t="str">
            <v>2011-7</v>
          </cell>
          <cell r="D716" t="str">
            <v>湖北银兴</v>
          </cell>
          <cell r="E716" t="str">
            <v>武汉市</v>
          </cell>
          <cell r="F716">
            <v>56.66</v>
          </cell>
          <cell r="G716">
            <v>24</v>
          </cell>
          <cell r="H716">
            <v>490</v>
          </cell>
          <cell r="I716">
            <v>2.37</v>
          </cell>
          <cell r="J716">
            <v>4</v>
          </cell>
          <cell r="K716">
            <v>2506</v>
          </cell>
          <cell r="L716">
            <v>0.08</v>
          </cell>
          <cell r="M716">
            <v>7</v>
          </cell>
          <cell r="N716">
            <v>4570</v>
          </cell>
          <cell r="O716">
            <v>4</v>
          </cell>
        </row>
        <row r="717">
          <cell r="A717" t="str">
            <v>安阳市工人文化宫</v>
          </cell>
          <cell r="B717">
            <v>716</v>
          </cell>
          <cell r="C717" t="str">
            <v>2011-7</v>
          </cell>
          <cell r="D717" t="str">
            <v>未知</v>
          </cell>
          <cell r="E717" t="str">
            <v>安阳市</v>
          </cell>
          <cell r="F717">
            <v>56.04</v>
          </cell>
          <cell r="G717">
            <v>34</v>
          </cell>
          <cell r="H717">
            <v>857</v>
          </cell>
          <cell r="I717">
            <v>1.67</v>
          </cell>
          <cell r="J717">
            <v>1</v>
          </cell>
          <cell r="K717">
            <v>1200</v>
          </cell>
          <cell r="L717">
            <v>0.02</v>
          </cell>
          <cell r="M717">
            <v>15</v>
          </cell>
          <cell r="N717">
            <v>18078</v>
          </cell>
          <cell r="O717">
            <v>27.6</v>
          </cell>
        </row>
        <row r="718">
          <cell r="A718" t="str">
            <v>沈阳百联新东北影城</v>
          </cell>
          <cell r="B718">
            <v>717</v>
          </cell>
          <cell r="C718" t="str">
            <v>2011-7</v>
          </cell>
          <cell r="D718" t="str">
            <v>辽宁北方</v>
          </cell>
          <cell r="E718" t="str">
            <v>沈阳市</v>
          </cell>
          <cell r="F718">
            <v>55.99</v>
          </cell>
          <cell r="G718">
            <v>31</v>
          </cell>
          <cell r="H718">
            <v>825</v>
          </cell>
          <cell r="I718">
            <v>1.81</v>
          </cell>
          <cell r="J718">
            <v>6</v>
          </cell>
          <cell r="K718">
            <v>654</v>
          </cell>
          <cell r="L718">
            <v>0.2</v>
          </cell>
          <cell r="M718">
            <v>28</v>
          </cell>
          <cell r="N718">
            <v>3010</v>
          </cell>
          <cell r="O718">
            <v>4.4000000000000004</v>
          </cell>
        </row>
        <row r="719">
          <cell r="A719" t="str">
            <v>沈阳金逸国际影城(泛华店)</v>
          </cell>
          <cell r="B719">
            <v>718</v>
          </cell>
          <cell r="C719" t="str">
            <v>2011-7</v>
          </cell>
          <cell r="D719" t="str">
            <v>广州金逸珠江</v>
          </cell>
          <cell r="E719" t="str">
            <v>沈阳市</v>
          </cell>
          <cell r="F719">
            <v>55.96</v>
          </cell>
          <cell r="G719">
            <v>24</v>
          </cell>
          <cell r="H719">
            <v>1210</v>
          </cell>
          <cell r="I719">
            <v>2.37</v>
          </cell>
          <cell r="J719">
            <v>8</v>
          </cell>
          <cell r="K719">
            <v>1500</v>
          </cell>
          <cell r="L719">
            <v>0.1</v>
          </cell>
          <cell r="M719">
            <v>12</v>
          </cell>
          <cell r="N719">
            <v>2256</v>
          </cell>
          <cell r="O719">
            <v>4.9000000000000004</v>
          </cell>
        </row>
        <row r="720">
          <cell r="A720" t="str">
            <v>环星影院新安店(原新安影剧院)</v>
          </cell>
          <cell r="B720">
            <v>719</v>
          </cell>
          <cell r="C720" t="str">
            <v>2011-7</v>
          </cell>
          <cell r="D720" t="str">
            <v>中影南方新干线</v>
          </cell>
          <cell r="E720" t="str">
            <v>深圳市</v>
          </cell>
          <cell r="F720">
            <v>55.95</v>
          </cell>
          <cell r="G720">
            <v>37</v>
          </cell>
          <cell r="H720">
            <v>704</v>
          </cell>
          <cell r="I720">
            <v>1.51</v>
          </cell>
          <cell r="J720">
            <v>5</v>
          </cell>
          <cell r="K720">
            <v>145</v>
          </cell>
          <cell r="L720">
            <v>0.74</v>
          </cell>
          <cell r="M720">
            <v>124</v>
          </cell>
          <cell r="N720">
            <v>3610</v>
          </cell>
          <cell r="O720">
            <v>4.5</v>
          </cell>
        </row>
        <row r="721">
          <cell r="A721" t="str">
            <v>沈阳美嘉欢乐影城(万象城)</v>
          </cell>
          <cell r="B721">
            <v>720</v>
          </cell>
          <cell r="C721" t="str">
            <v>2011-7</v>
          </cell>
          <cell r="D721" t="str">
            <v>北京新影联</v>
          </cell>
          <cell r="E721" t="str">
            <v>沈阳市</v>
          </cell>
          <cell r="F721">
            <v>55.94</v>
          </cell>
          <cell r="G721">
            <v>38</v>
          </cell>
          <cell r="H721">
            <v>891</v>
          </cell>
          <cell r="I721">
            <v>1.49</v>
          </cell>
          <cell r="J721">
            <v>8</v>
          </cell>
          <cell r="K721">
            <v>1632</v>
          </cell>
          <cell r="L721">
            <v>0.08</v>
          </cell>
          <cell r="M721">
            <v>11</v>
          </cell>
          <cell r="N721">
            <v>2256</v>
          </cell>
          <cell r="O721">
            <v>3.6</v>
          </cell>
        </row>
        <row r="722">
          <cell r="A722" t="str">
            <v>北京古城影剧院</v>
          </cell>
          <cell r="B722">
            <v>721</v>
          </cell>
          <cell r="C722" t="str">
            <v>2011-7</v>
          </cell>
          <cell r="D722" t="str">
            <v>北京新影联</v>
          </cell>
          <cell r="E722" t="str">
            <v>北京市</v>
          </cell>
          <cell r="F722">
            <v>55.91</v>
          </cell>
          <cell r="G722">
            <v>41</v>
          </cell>
          <cell r="H722">
            <v>679</v>
          </cell>
          <cell r="I722">
            <v>1.37</v>
          </cell>
          <cell r="J722">
            <v>3</v>
          </cell>
          <cell r="K722">
            <v>656</v>
          </cell>
          <cell r="L722">
            <v>0.09</v>
          </cell>
          <cell r="M722">
            <v>27</v>
          </cell>
          <cell r="N722">
            <v>6012</v>
          </cell>
          <cell r="O722">
            <v>7.3</v>
          </cell>
        </row>
        <row r="723">
          <cell r="A723" t="str">
            <v>亦庄大料国际影城</v>
          </cell>
          <cell r="B723">
            <v>722</v>
          </cell>
          <cell r="C723" t="str">
            <v>2011-7</v>
          </cell>
          <cell r="D723" t="str">
            <v>中影星美</v>
          </cell>
          <cell r="E723" t="str">
            <v>北京市</v>
          </cell>
          <cell r="F723">
            <v>55.83</v>
          </cell>
          <cell r="G723">
            <v>55</v>
          </cell>
          <cell r="H723">
            <v>742</v>
          </cell>
          <cell r="I723">
            <v>1.02</v>
          </cell>
          <cell r="J723">
            <v>6</v>
          </cell>
          <cell r="K723">
            <v>1200</v>
          </cell>
          <cell r="L723">
            <v>7.0000000000000007E-2</v>
          </cell>
          <cell r="M723">
            <v>15</v>
          </cell>
          <cell r="N723">
            <v>3001</v>
          </cell>
          <cell r="O723">
            <v>4</v>
          </cell>
        </row>
        <row r="724">
          <cell r="A724" t="str">
            <v>周口奥斯卡影城</v>
          </cell>
          <cell r="B724">
            <v>723</v>
          </cell>
          <cell r="C724" t="str">
            <v>2011-7</v>
          </cell>
          <cell r="D724" t="str">
            <v>河南奥斯卡</v>
          </cell>
          <cell r="E724" t="str">
            <v>周口市</v>
          </cell>
          <cell r="F724">
            <v>55.81</v>
          </cell>
          <cell r="G724">
            <v>33</v>
          </cell>
          <cell r="H724">
            <v>561</v>
          </cell>
          <cell r="I724">
            <v>1.72</v>
          </cell>
          <cell r="J724">
            <v>4</v>
          </cell>
          <cell r="K724">
            <v>732</v>
          </cell>
          <cell r="L724">
            <v>0.17</v>
          </cell>
          <cell r="M724">
            <v>25</v>
          </cell>
          <cell r="N724">
            <v>4501</v>
          </cell>
          <cell r="O724">
            <v>4.5</v>
          </cell>
        </row>
        <row r="725">
          <cell r="A725" t="str">
            <v>上海CGV星星国际影城(大华店)</v>
          </cell>
          <cell r="B725">
            <v>724</v>
          </cell>
          <cell r="C725" t="str">
            <v>2011-7</v>
          </cell>
          <cell r="D725" t="str">
            <v>未知</v>
          </cell>
          <cell r="E725" t="str">
            <v>上海市</v>
          </cell>
          <cell r="F725">
            <v>55.71</v>
          </cell>
          <cell r="G725">
            <v>23</v>
          </cell>
          <cell r="H725">
            <v>359</v>
          </cell>
          <cell r="I725">
            <v>2.4300000000000002</v>
          </cell>
          <cell r="J725">
            <v>6</v>
          </cell>
          <cell r="K725">
            <v>1000</v>
          </cell>
          <cell r="L725">
            <v>0.41</v>
          </cell>
          <cell r="M725">
            <v>18</v>
          </cell>
          <cell r="N725">
            <v>2995</v>
          </cell>
          <cell r="O725">
            <v>1.9</v>
          </cell>
        </row>
        <row r="726">
          <cell r="A726" t="str">
            <v>山西军区俱乐部影院</v>
          </cell>
          <cell r="B726">
            <v>725</v>
          </cell>
          <cell r="C726" t="str">
            <v>2011-7</v>
          </cell>
          <cell r="D726" t="str">
            <v>未知</v>
          </cell>
          <cell r="E726" t="str">
            <v>太原市</v>
          </cell>
          <cell r="F726">
            <v>55.5</v>
          </cell>
          <cell r="G726">
            <v>31</v>
          </cell>
          <cell r="H726">
            <v>742</v>
          </cell>
          <cell r="I726">
            <v>1.82</v>
          </cell>
          <cell r="M726" t="str">
            <v>N/A</v>
          </cell>
          <cell r="N726" t="str">
            <v>N/A</v>
          </cell>
          <cell r="O726" t="str">
            <v>N/A</v>
          </cell>
        </row>
        <row r="727">
          <cell r="A727" t="str">
            <v>济南金逸国际影城</v>
          </cell>
          <cell r="B727">
            <v>726</v>
          </cell>
          <cell r="C727" t="str">
            <v>2011-7</v>
          </cell>
          <cell r="D727" t="str">
            <v>广州金逸珠江</v>
          </cell>
          <cell r="E727" t="str">
            <v>济南市</v>
          </cell>
          <cell r="F727">
            <v>55.35</v>
          </cell>
          <cell r="G727">
            <v>23</v>
          </cell>
          <cell r="H727">
            <v>1370</v>
          </cell>
          <cell r="I727">
            <v>2.42</v>
          </cell>
          <cell r="J727">
            <v>8</v>
          </cell>
          <cell r="K727">
            <v>1200</v>
          </cell>
          <cell r="L727">
            <v>0.12</v>
          </cell>
          <cell r="M727">
            <v>15</v>
          </cell>
          <cell r="N727">
            <v>2232</v>
          </cell>
          <cell r="O727">
            <v>5.5</v>
          </cell>
        </row>
        <row r="728">
          <cell r="A728" t="str">
            <v>佛山中影星城数字电影城</v>
          </cell>
          <cell r="B728">
            <v>727</v>
          </cell>
          <cell r="C728" t="str">
            <v>2011-7</v>
          </cell>
          <cell r="D728" t="str">
            <v>中影南方新干线</v>
          </cell>
          <cell r="E728" t="str">
            <v>佛山市</v>
          </cell>
          <cell r="F728">
            <v>54.98</v>
          </cell>
          <cell r="G728">
            <v>36</v>
          </cell>
          <cell r="H728">
            <v>681</v>
          </cell>
          <cell r="I728">
            <v>1.53</v>
          </cell>
          <cell r="J728">
            <v>5</v>
          </cell>
          <cell r="K728">
            <v>530</v>
          </cell>
          <cell r="L728">
            <v>0.21</v>
          </cell>
          <cell r="M728">
            <v>33</v>
          </cell>
          <cell r="N728">
            <v>3547</v>
          </cell>
          <cell r="O728">
            <v>4.4000000000000004</v>
          </cell>
        </row>
        <row r="729">
          <cell r="A729" t="str">
            <v>遂宁永逸电影城</v>
          </cell>
          <cell r="B729">
            <v>728</v>
          </cell>
          <cell r="C729" t="str">
            <v>2011-7</v>
          </cell>
          <cell r="D729" t="str">
            <v>四川峨嵋</v>
          </cell>
          <cell r="E729" t="str">
            <v>遂宁市</v>
          </cell>
          <cell r="F729">
            <v>54.77</v>
          </cell>
          <cell r="G729">
            <v>33</v>
          </cell>
          <cell r="H729">
            <v>552</v>
          </cell>
          <cell r="I729">
            <v>1.68</v>
          </cell>
          <cell r="J729">
            <v>6</v>
          </cell>
          <cell r="K729">
            <v>701</v>
          </cell>
          <cell r="L729">
            <v>0.26</v>
          </cell>
          <cell r="M729">
            <v>25</v>
          </cell>
          <cell r="N729">
            <v>2945</v>
          </cell>
          <cell r="O729">
            <v>3</v>
          </cell>
        </row>
        <row r="730">
          <cell r="A730" t="str">
            <v>新津太平洋电影城</v>
          </cell>
          <cell r="B730">
            <v>729</v>
          </cell>
          <cell r="C730" t="str">
            <v>2011-7</v>
          </cell>
          <cell r="D730" t="str">
            <v>四川太平洋</v>
          </cell>
          <cell r="E730" t="str">
            <v>成都市</v>
          </cell>
          <cell r="F730">
            <v>54.68</v>
          </cell>
          <cell r="G730">
            <v>38</v>
          </cell>
          <cell r="H730">
            <v>679</v>
          </cell>
          <cell r="I730">
            <v>1.42</v>
          </cell>
          <cell r="J730">
            <v>5</v>
          </cell>
          <cell r="K730">
            <v>1400</v>
          </cell>
          <cell r="L730">
            <v>7.0000000000000007E-2</v>
          </cell>
          <cell r="M730">
            <v>13</v>
          </cell>
          <cell r="N730">
            <v>3528</v>
          </cell>
          <cell r="O730">
            <v>4.4000000000000004</v>
          </cell>
        </row>
        <row r="731">
          <cell r="A731" t="str">
            <v>天水太平洋电影城</v>
          </cell>
          <cell r="B731">
            <v>730</v>
          </cell>
          <cell r="C731" t="str">
            <v>2011-7</v>
          </cell>
          <cell r="D731" t="str">
            <v>四川太平洋</v>
          </cell>
          <cell r="E731" t="str">
            <v>天水市</v>
          </cell>
          <cell r="F731">
            <v>54.59</v>
          </cell>
          <cell r="G731">
            <v>29</v>
          </cell>
          <cell r="H731">
            <v>824</v>
          </cell>
          <cell r="I731">
            <v>1.89</v>
          </cell>
          <cell r="J731">
            <v>5</v>
          </cell>
          <cell r="K731">
            <v>557</v>
          </cell>
          <cell r="L731">
            <v>0.21</v>
          </cell>
          <cell r="M731">
            <v>32</v>
          </cell>
          <cell r="N731">
            <v>3522</v>
          </cell>
          <cell r="O731">
            <v>5.3</v>
          </cell>
        </row>
        <row r="732">
          <cell r="A732" t="str">
            <v>广州永汉影院</v>
          </cell>
          <cell r="B732">
            <v>731</v>
          </cell>
          <cell r="C732" t="str">
            <v>2011-7</v>
          </cell>
          <cell r="D732" t="str">
            <v>广州金逸珠江</v>
          </cell>
          <cell r="E732" t="str">
            <v>广州市</v>
          </cell>
          <cell r="F732">
            <v>54.58</v>
          </cell>
          <cell r="G732">
            <v>35</v>
          </cell>
          <cell r="H732">
            <v>605</v>
          </cell>
          <cell r="I732">
            <v>1.55</v>
          </cell>
          <cell r="J732">
            <v>5</v>
          </cell>
          <cell r="K732">
            <v>566</v>
          </cell>
          <cell r="L732">
            <v>0.23</v>
          </cell>
          <cell r="M732">
            <v>31</v>
          </cell>
          <cell r="N732">
            <v>3522</v>
          </cell>
          <cell r="O732">
            <v>3.9</v>
          </cell>
        </row>
        <row r="733">
          <cell r="A733" t="str">
            <v>厦门天地开明影城</v>
          </cell>
          <cell r="B733">
            <v>732</v>
          </cell>
          <cell r="C733" t="str">
            <v>2011-7</v>
          </cell>
          <cell r="D733" t="str">
            <v>中影星美</v>
          </cell>
          <cell r="E733" t="str">
            <v>厦门市</v>
          </cell>
          <cell r="F733">
            <v>54.21</v>
          </cell>
          <cell r="G733">
            <v>30</v>
          </cell>
          <cell r="H733">
            <v>748</v>
          </cell>
          <cell r="I733">
            <v>1.8</v>
          </cell>
          <cell r="J733">
            <v>5</v>
          </cell>
          <cell r="K733">
            <v>485</v>
          </cell>
          <cell r="L733">
            <v>0.25</v>
          </cell>
          <cell r="M733">
            <v>36</v>
          </cell>
          <cell r="N733">
            <v>3498</v>
          </cell>
          <cell r="O733">
            <v>4.8</v>
          </cell>
        </row>
        <row r="734">
          <cell r="A734" t="str">
            <v>武汉影城</v>
          </cell>
          <cell r="B734">
            <v>733</v>
          </cell>
          <cell r="C734" t="str">
            <v>2011-7</v>
          </cell>
          <cell r="D734" t="str">
            <v>武汉天河</v>
          </cell>
          <cell r="E734" t="str">
            <v>武汉市</v>
          </cell>
          <cell r="F734">
            <v>54.19</v>
          </cell>
          <cell r="G734">
            <v>24</v>
          </cell>
          <cell r="H734">
            <v>725</v>
          </cell>
          <cell r="I734">
            <v>2.2999999999999998</v>
          </cell>
          <cell r="J734">
            <v>6</v>
          </cell>
          <cell r="K734">
            <v>1019</v>
          </cell>
          <cell r="L734">
            <v>0.19</v>
          </cell>
          <cell r="M734">
            <v>17</v>
          </cell>
          <cell r="N734">
            <v>2914</v>
          </cell>
          <cell r="O734">
            <v>3.9</v>
          </cell>
        </row>
        <row r="735">
          <cell r="A735" t="str">
            <v>辽阳京都新东北影城</v>
          </cell>
          <cell r="B735">
            <v>734</v>
          </cell>
          <cell r="C735" t="str">
            <v>2011-7</v>
          </cell>
          <cell r="D735" t="str">
            <v>辽宁北方</v>
          </cell>
          <cell r="E735" t="str">
            <v>辽阳市</v>
          </cell>
          <cell r="F735">
            <v>54.19</v>
          </cell>
          <cell r="G735">
            <v>35</v>
          </cell>
          <cell r="H735">
            <v>716</v>
          </cell>
          <cell r="I735">
            <v>1.55</v>
          </cell>
          <cell r="J735">
            <v>4</v>
          </cell>
          <cell r="K735">
            <v>425</v>
          </cell>
          <cell r="L735">
            <v>0.2</v>
          </cell>
          <cell r="M735">
            <v>41</v>
          </cell>
          <cell r="N735">
            <v>4370</v>
          </cell>
          <cell r="O735">
            <v>5.8</v>
          </cell>
        </row>
        <row r="736">
          <cell r="A736" t="str">
            <v>成都西南影都</v>
          </cell>
          <cell r="B736">
            <v>735</v>
          </cell>
          <cell r="C736" t="str">
            <v>2011-7</v>
          </cell>
          <cell r="D736" t="str">
            <v>中影星美</v>
          </cell>
          <cell r="E736" t="str">
            <v>成都市</v>
          </cell>
          <cell r="F736">
            <v>54.12</v>
          </cell>
          <cell r="G736">
            <v>27</v>
          </cell>
          <cell r="H736">
            <v>946</v>
          </cell>
          <cell r="I736">
            <v>2.04</v>
          </cell>
          <cell r="J736">
            <v>6</v>
          </cell>
          <cell r="K736">
            <v>980</v>
          </cell>
          <cell r="L736">
            <v>0.13</v>
          </cell>
          <cell r="M736">
            <v>18</v>
          </cell>
          <cell r="N736">
            <v>2910</v>
          </cell>
          <cell r="O736">
            <v>5.0999999999999996</v>
          </cell>
        </row>
        <row r="737">
          <cell r="A737" t="str">
            <v>17.5青岛艺佳电影城</v>
          </cell>
          <cell r="B737">
            <v>736</v>
          </cell>
          <cell r="C737" t="str">
            <v>2011-7</v>
          </cell>
          <cell r="D737" t="str">
            <v>时代华夏今典</v>
          </cell>
          <cell r="E737" t="str">
            <v>青岛市</v>
          </cell>
          <cell r="F737">
            <v>54.03</v>
          </cell>
          <cell r="G737">
            <v>34</v>
          </cell>
          <cell r="H737">
            <v>937</v>
          </cell>
          <cell r="I737">
            <v>1.57</v>
          </cell>
          <cell r="J737">
            <v>5</v>
          </cell>
          <cell r="K737">
            <v>701</v>
          </cell>
          <cell r="L737">
            <v>0.12</v>
          </cell>
          <cell r="M737">
            <v>25</v>
          </cell>
          <cell r="N737">
            <v>3486</v>
          </cell>
          <cell r="O737">
            <v>6</v>
          </cell>
        </row>
        <row r="738">
          <cell r="A738" t="str">
            <v>大地数字影院--荆门银都电影院</v>
          </cell>
          <cell r="B738">
            <v>737</v>
          </cell>
          <cell r="C738" t="str">
            <v>2011-7</v>
          </cell>
          <cell r="D738" t="str">
            <v>大地电影院线</v>
          </cell>
          <cell r="E738" t="str">
            <v>荆门市</v>
          </cell>
          <cell r="F738">
            <v>53.94</v>
          </cell>
          <cell r="G738">
            <v>34</v>
          </cell>
          <cell r="H738">
            <v>579</v>
          </cell>
          <cell r="I738">
            <v>1.6</v>
          </cell>
          <cell r="J738">
            <v>4</v>
          </cell>
          <cell r="K738">
            <v>621</v>
          </cell>
          <cell r="L738">
            <v>0.18</v>
          </cell>
          <cell r="M738">
            <v>28</v>
          </cell>
          <cell r="N738">
            <v>4350</v>
          </cell>
          <cell r="O738">
            <v>4.7</v>
          </cell>
        </row>
        <row r="739">
          <cell r="A739" t="str">
            <v>湖北剧院银兴电影城</v>
          </cell>
          <cell r="B739">
            <v>738</v>
          </cell>
          <cell r="C739" t="str">
            <v>2011-7</v>
          </cell>
          <cell r="D739" t="str">
            <v>湖北银兴</v>
          </cell>
          <cell r="E739" t="str">
            <v>武汉市</v>
          </cell>
          <cell r="F739">
            <v>53.91</v>
          </cell>
          <cell r="G739">
            <v>24</v>
          </cell>
          <cell r="H739">
            <v>723</v>
          </cell>
          <cell r="I739">
            <v>2.25</v>
          </cell>
          <cell r="J739">
            <v>5</v>
          </cell>
          <cell r="K739">
            <v>712</v>
          </cell>
          <cell r="L739">
            <v>0.22</v>
          </cell>
          <cell r="M739">
            <v>24</v>
          </cell>
          <cell r="N739">
            <v>3478</v>
          </cell>
          <cell r="O739">
            <v>4.7</v>
          </cell>
        </row>
        <row r="740">
          <cell r="A740" t="str">
            <v>辽宁省电影发行放映公司银泰影城</v>
          </cell>
          <cell r="B740">
            <v>739</v>
          </cell>
          <cell r="C740" t="str">
            <v>2011-7</v>
          </cell>
          <cell r="D740" t="str">
            <v>辽宁北方</v>
          </cell>
          <cell r="E740" t="str">
            <v>沈阳市</v>
          </cell>
          <cell r="F740">
            <v>53.77</v>
          </cell>
          <cell r="G740">
            <v>29</v>
          </cell>
          <cell r="H740">
            <v>715</v>
          </cell>
          <cell r="I740">
            <v>1.82</v>
          </cell>
          <cell r="J740">
            <v>4</v>
          </cell>
          <cell r="K740">
            <v>507</v>
          </cell>
          <cell r="L740">
            <v>0.2</v>
          </cell>
          <cell r="M740">
            <v>34</v>
          </cell>
          <cell r="N740">
            <v>4337</v>
          </cell>
          <cell r="O740">
            <v>5.8</v>
          </cell>
        </row>
        <row r="741">
          <cell r="A741" t="str">
            <v>昆明嘉美影院</v>
          </cell>
          <cell r="B741">
            <v>740</v>
          </cell>
          <cell r="C741" t="str">
            <v>2011-7</v>
          </cell>
          <cell r="D741" t="str">
            <v>中影数字院线</v>
          </cell>
          <cell r="E741" t="str">
            <v>昆明市</v>
          </cell>
          <cell r="F741">
            <v>53.6</v>
          </cell>
          <cell r="G741">
            <v>31</v>
          </cell>
          <cell r="H741">
            <v>882</v>
          </cell>
          <cell r="I741">
            <v>1.74</v>
          </cell>
          <cell r="J741">
            <v>7</v>
          </cell>
          <cell r="K741">
            <v>626</v>
          </cell>
          <cell r="L741">
            <v>0.22</v>
          </cell>
          <cell r="M741">
            <v>28</v>
          </cell>
          <cell r="N741">
            <v>2470</v>
          </cell>
          <cell r="O741">
            <v>4.0999999999999996</v>
          </cell>
        </row>
        <row r="742">
          <cell r="A742" t="str">
            <v>北京劲松影院</v>
          </cell>
          <cell r="B742">
            <v>741</v>
          </cell>
          <cell r="C742" t="str">
            <v>2011-7</v>
          </cell>
          <cell r="D742" t="str">
            <v>北京新影联</v>
          </cell>
          <cell r="E742" t="str">
            <v>北京市</v>
          </cell>
          <cell r="F742">
            <v>52.94</v>
          </cell>
          <cell r="G742">
            <v>27</v>
          </cell>
          <cell r="H742">
            <v>695</v>
          </cell>
          <cell r="I742">
            <v>1.96</v>
          </cell>
          <cell r="J742">
            <v>4</v>
          </cell>
          <cell r="K742">
            <v>827</v>
          </cell>
          <cell r="L742">
            <v>0.14000000000000001</v>
          </cell>
          <cell r="M742">
            <v>21</v>
          </cell>
          <cell r="N742">
            <v>4269</v>
          </cell>
          <cell r="O742">
            <v>5.6</v>
          </cell>
        </row>
        <row r="743">
          <cell r="A743" t="str">
            <v>深圳市龙岗影城</v>
          </cell>
          <cell r="B743">
            <v>742</v>
          </cell>
          <cell r="C743" t="str">
            <v>2011-7</v>
          </cell>
          <cell r="D743" t="str">
            <v>中影南方新干线</v>
          </cell>
          <cell r="E743" t="str">
            <v>深圳市</v>
          </cell>
          <cell r="F743">
            <v>52.67</v>
          </cell>
          <cell r="G743">
            <v>38</v>
          </cell>
          <cell r="H743">
            <v>430</v>
          </cell>
          <cell r="I743">
            <v>1.4</v>
          </cell>
          <cell r="J743">
            <v>3</v>
          </cell>
          <cell r="K743">
            <v>461</v>
          </cell>
          <cell r="L743">
            <v>0.21</v>
          </cell>
          <cell r="M743">
            <v>37</v>
          </cell>
          <cell r="N743">
            <v>5664</v>
          </cell>
          <cell r="O743">
            <v>4.5999999999999996</v>
          </cell>
        </row>
        <row r="744">
          <cell r="A744" t="str">
            <v>贵阳碧园国际影城</v>
          </cell>
          <cell r="B744">
            <v>743</v>
          </cell>
          <cell r="C744" t="str">
            <v>2011-7</v>
          </cell>
          <cell r="D744" t="str">
            <v>未知</v>
          </cell>
          <cell r="E744" t="str">
            <v>贵阳市</v>
          </cell>
          <cell r="F744">
            <v>52.67</v>
          </cell>
          <cell r="G744">
            <v>30</v>
          </cell>
          <cell r="H744">
            <v>938</v>
          </cell>
          <cell r="I744">
            <v>1.73</v>
          </cell>
          <cell r="J744">
            <v>6</v>
          </cell>
          <cell r="K744">
            <v>800</v>
          </cell>
          <cell r="L744">
            <v>0.14000000000000001</v>
          </cell>
          <cell r="M744">
            <v>21</v>
          </cell>
          <cell r="N744">
            <v>2832</v>
          </cell>
          <cell r="O744">
            <v>5</v>
          </cell>
        </row>
        <row r="745">
          <cell r="A745" t="str">
            <v>海口海秀银龙影城</v>
          </cell>
          <cell r="B745">
            <v>744</v>
          </cell>
          <cell r="C745" t="str">
            <v>2011-7</v>
          </cell>
          <cell r="D745" t="str">
            <v>上海联和院线</v>
          </cell>
          <cell r="E745" t="str">
            <v>海口市</v>
          </cell>
          <cell r="F745">
            <v>52.39</v>
          </cell>
          <cell r="G745">
            <v>26</v>
          </cell>
          <cell r="H745">
            <v>398</v>
          </cell>
          <cell r="I745">
            <v>1.99</v>
          </cell>
          <cell r="J745">
            <v>2</v>
          </cell>
          <cell r="K745">
            <v>583</v>
          </cell>
          <cell r="L745">
            <v>0.17</v>
          </cell>
          <cell r="M745">
            <v>29</v>
          </cell>
          <cell r="N745">
            <v>8450</v>
          </cell>
          <cell r="O745">
            <v>6.4</v>
          </cell>
        </row>
        <row r="746">
          <cell r="A746" t="str">
            <v>永康万福电影大世界</v>
          </cell>
          <cell r="B746">
            <v>745</v>
          </cell>
          <cell r="C746" t="str">
            <v>2011-7</v>
          </cell>
          <cell r="D746" t="str">
            <v>浙江时代</v>
          </cell>
          <cell r="E746" t="str">
            <v>金华市</v>
          </cell>
          <cell r="F746">
            <v>52.26</v>
          </cell>
          <cell r="G746">
            <v>54</v>
          </cell>
          <cell r="H746">
            <v>470</v>
          </cell>
          <cell r="I746">
            <v>0.97</v>
          </cell>
          <cell r="J746">
            <v>8</v>
          </cell>
          <cell r="K746">
            <v>800</v>
          </cell>
          <cell r="L746">
            <v>0.21</v>
          </cell>
          <cell r="M746">
            <v>21</v>
          </cell>
          <cell r="N746">
            <v>2107</v>
          </cell>
          <cell r="O746">
            <v>1.9</v>
          </cell>
        </row>
        <row r="747">
          <cell r="A747" t="str">
            <v>广东汕头艺都</v>
          </cell>
          <cell r="B747">
            <v>746</v>
          </cell>
          <cell r="C747" t="str">
            <v>2011-7</v>
          </cell>
          <cell r="D747" t="str">
            <v>中影南方新干线</v>
          </cell>
          <cell r="E747" t="str">
            <v>汕头市</v>
          </cell>
          <cell r="F747">
            <v>52.18</v>
          </cell>
          <cell r="G747">
            <v>36</v>
          </cell>
          <cell r="H747">
            <v>373</v>
          </cell>
          <cell r="I747">
            <v>1.45</v>
          </cell>
          <cell r="J747">
            <v>3</v>
          </cell>
          <cell r="K747">
            <v>1699</v>
          </cell>
          <cell r="L747">
            <v>7.0000000000000007E-2</v>
          </cell>
          <cell r="M747">
            <v>10</v>
          </cell>
          <cell r="N747">
            <v>5610</v>
          </cell>
          <cell r="O747">
            <v>4</v>
          </cell>
        </row>
        <row r="748">
          <cell r="A748" t="str">
            <v>大地数字影院--武汉五环峰商业广场</v>
          </cell>
          <cell r="B748">
            <v>747</v>
          </cell>
          <cell r="C748" t="str">
            <v>2011-7</v>
          </cell>
          <cell r="D748" t="str">
            <v>大地电影院线</v>
          </cell>
          <cell r="E748" t="str">
            <v>武汉市</v>
          </cell>
          <cell r="F748">
            <v>51.99</v>
          </cell>
          <cell r="G748">
            <v>21</v>
          </cell>
          <cell r="H748">
            <v>662</v>
          </cell>
          <cell r="I748">
            <v>2.46</v>
          </cell>
          <cell r="J748">
            <v>4</v>
          </cell>
          <cell r="K748">
            <v>551</v>
          </cell>
          <cell r="L748">
            <v>0.27</v>
          </cell>
          <cell r="M748">
            <v>30</v>
          </cell>
          <cell r="N748">
            <v>4192</v>
          </cell>
          <cell r="O748">
            <v>5.3</v>
          </cell>
        </row>
        <row r="749">
          <cell r="A749" t="str">
            <v>大地数字影院--上海梅陇新都会数字影院</v>
          </cell>
          <cell r="B749">
            <v>748</v>
          </cell>
          <cell r="C749" t="str">
            <v>2011-7</v>
          </cell>
          <cell r="D749" t="str">
            <v>大地电影院线</v>
          </cell>
          <cell r="E749" t="str">
            <v>上海市</v>
          </cell>
          <cell r="F749">
            <v>51.81</v>
          </cell>
          <cell r="G749">
            <v>37</v>
          </cell>
          <cell r="H749">
            <v>587</v>
          </cell>
          <cell r="I749">
            <v>1.4</v>
          </cell>
          <cell r="J749">
            <v>4</v>
          </cell>
          <cell r="K749">
            <v>504</v>
          </cell>
          <cell r="L749">
            <v>0.19</v>
          </cell>
          <cell r="M749">
            <v>33</v>
          </cell>
          <cell r="N749">
            <v>4178</v>
          </cell>
          <cell r="O749">
            <v>4.7</v>
          </cell>
        </row>
        <row r="750">
          <cell r="A750" t="str">
            <v>大地数字影院--青泥洼桥香榭里店</v>
          </cell>
          <cell r="B750">
            <v>749</v>
          </cell>
          <cell r="C750" t="str">
            <v>2011-7</v>
          </cell>
          <cell r="D750" t="str">
            <v>大地电影院线</v>
          </cell>
          <cell r="E750" t="str">
            <v>大连市</v>
          </cell>
          <cell r="F750">
            <v>51.74</v>
          </cell>
          <cell r="G750">
            <v>28</v>
          </cell>
          <cell r="H750">
            <v>853</v>
          </cell>
          <cell r="I750">
            <v>1.86</v>
          </cell>
          <cell r="J750">
            <v>6</v>
          </cell>
          <cell r="K750">
            <v>628</v>
          </cell>
          <cell r="L750">
            <v>0.21</v>
          </cell>
          <cell r="M750">
            <v>27</v>
          </cell>
          <cell r="N750">
            <v>2782</v>
          </cell>
          <cell r="O750">
            <v>4.5999999999999996</v>
          </cell>
        </row>
        <row r="751">
          <cell r="A751" t="str">
            <v>大地数字影院--六安红街影院</v>
          </cell>
          <cell r="B751">
            <v>750</v>
          </cell>
          <cell r="C751" t="str">
            <v>2011-7</v>
          </cell>
          <cell r="D751" t="str">
            <v>大地电影院线</v>
          </cell>
          <cell r="E751" t="str">
            <v>六安市</v>
          </cell>
          <cell r="F751">
            <v>51.58</v>
          </cell>
          <cell r="G751">
            <v>26</v>
          </cell>
          <cell r="H751">
            <v>497</v>
          </cell>
          <cell r="I751">
            <v>2.0099999999999998</v>
          </cell>
          <cell r="J751">
            <v>5</v>
          </cell>
          <cell r="K751">
            <v>779</v>
          </cell>
          <cell r="L751">
            <v>0.26</v>
          </cell>
          <cell r="M751">
            <v>21</v>
          </cell>
          <cell r="N751">
            <v>3328</v>
          </cell>
          <cell r="O751">
            <v>3.2</v>
          </cell>
        </row>
        <row r="752">
          <cell r="A752" t="str">
            <v>幸福蓝海国际影城(苏州人民路店)</v>
          </cell>
          <cell r="B752">
            <v>751</v>
          </cell>
          <cell r="C752" t="str">
            <v>2011-7</v>
          </cell>
          <cell r="D752" t="str">
            <v>江苏蓝海亚细亚</v>
          </cell>
          <cell r="E752" t="str">
            <v>苏州市</v>
          </cell>
          <cell r="F752">
            <v>51.58</v>
          </cell>
          <cell r="G752">
            <v>19</v>
          </cell>
          <cell r="H752">
            <v>1307</v>
          </cell>
          <cell r="I752">
            <v>2.75</v>
          </cell>
          <cell r="J752">
            <v>9</v>
          </cell>
          <cell r="K752">
            <v>740</v>
          </cell>
          <cell r="L752">
            <v>0.26</v>
          </cell>
          <cell r="M752">
            <v>22</v>
          </cell>
          <cell r="N752">
            <v>1849</v>
          </cell>
          <cell r="O752">
            <v>4.7</v>
          </cell>
        </row>
        <row r="753">
          <cell r="A753" t="str">
            <v>重庆金逸国际影城(长寿店)</v>
          </cell>
          <cell r="B753">
            <v>752</v>
          </cell>
          <cell r="C753" t="str">
            <v>2011-7</v>
          </cell>
          <cell r="D753" t="str">
            <v>广州金逸珠江</v>
          </cell>
          <cell r="E753" t="str">
            <v>重庆市</v>
          </cell>
          <cell r="F753">
            <v>51.5</v>
          </cell>
          <cell r="G753">
            <v>27</v>
          </cell>
          <cell r="H753">
            <v>828</v>
          </cell>
          <cell r="I753">
            <v>1.9</v>
          </cell>
          <cell r="J753">
            <v>5</v>
          </cell>
          <cell r="K753">
            <v>902</v>
          </cell>
          <cell r="L753">
            <v>0.13</v>
          </cell>
          <cell r="M753">
            <v>18</v>
          </cell>
          <cell r="N753">
            <v>3323</v>
          </cell>
          <cell r="O753">
            <v>5.3</v>
          </cell>
        </row>
        <row r="754">
          <cell r="A754" t="str">
            <v>昆明金鹰星美国际影城</v>
          </cell>
          <cell r="B754">
            <v>753</v>
          </cell>
          <cell r="C754" t="str">
            <v>2011-7</v>
          </cell>
          <cell r="D754" t="str">
            <v>中影南方新干线</v>
          </cell>
          <cell r="E754" t="str">
            <v>昆明市</v>
          </cell>
          <cell r="F754">
            <v>51.43</v>
          </cell>
          <cell r="G754">
            <v>25</v>
          </cell>
          <cell r="H754">
            <v>306</v>
          </cell>
          <cell r="I754">
            <v>2.02</v>
          </cell>
          <cell r="J754">
            <v>6</v>
          </cell>
          <cell r="K754">
            <v>900</v>
          </cell>
          <cell r="L754">
            <v>0.44</v>
          </cell>
          <cell r="M754">
            <v>18</v>
          </cell>
          <cell r="N754">
            <v>2765</v>
          </cell>
          <cell r="O754">
            <v>1.6</v>
          </cell>
        </row>
        <row r="755">
          <cell r="A755" t="str">
            <v>青岛金逸国际影城(乐购店)</v>
          </cell>
          <cell r="B755">
            <v>754</v>
          </cell>
          <cell r="C755" t="str">
            <v>2011-7</v>
          </cell>
          <cell r="D755" t="str">
            <v>广州金逸珠江</v>
          </cell>
          <cell r="E755" t="str">
            <v>青岛市</v>
          </cell>
          <cell r="F755">
            <v>51.38</v>
          </cell>
          <cell r="G755">
            <v>23</v>
          </cell>
          <cell r="H755">
            <v>816</v>
          </cell>
          <cell r="I755">
            <v>2.21</v>
          </cell>
          <cell r="J755">
            <v>5</v>
          </cell>
          <cell r="K755">
            <v>500</v>
          </cell>
          <cell r="L755">
            <v>0.27</v>
          </cell>
          <cell r="M755">
            <v>33</v>
          </cell>
          <cell r="N755">
            <v>3315</v>
          </cell>
          <cell r="O755">
            <v>5.3</v>
          </cell>
        </row>
        <row r="756">
          <cell r="A756" t="str">
            <v>广西南宁中华电影院</v>
          </cell>
          <cell r="B756">
            <v>755</v>
          </cell>
          <cell r="C756" t="str">
            <v>2011-7</v>
          </cell>
          <cell r="D756" t="str">
            <v>中影南方新干线</v>
          </cell>
          <cell r="E756" t="str">
            <v>南宁市</v>
          </cell>
          <cell r="F756">
            <v>51.33</v>
          </cell>
          <cell r="G756">
            <v>31</v>
          </cell>
          <cell r="H756">
            <v>837</v>
          </cell>
          <cell r="I756">
            <v>1.65</v>
          </cell>
          <cell r="J756">
            <v>3</v>
          </cell>
          <cell r="K756">
            <v>619</v>
          </cell>
          <cell r="L756">
            <v>0.1</v>
          </cell>
          <cell r="M756">
            <v>27</v>
          </cell>
          <cell r="N756">
            <v>5519</v>
          </cell>
          <cell r="O756">
            <v>9</v>
          </cell>
        </row>
        <row r="757">
          <cell r="A757" t="str">
            <v>江苏连云港金典国际影城</v>
          </cell>
          <cell r="B757">
            <v>756</v>
          </cell>
          <cell r="C757" t="str">
            <v>2011-7</v>
          </cell>
          <cell r="D757" t="str">
            <v>九州中原院线</v>
          </cell>
          <cell r="E757" t="str">
            <v>连云港市</v>
          </cell>
          <cell r="F757">
            <v>51.2</v>
          </cell>
          <cell r="G757">
            <v>32</v>
          </cell>
          <cell r="H757">
            <v>433</v>
          </cell>
          <cell r="I757">
            <v>1.59</v>
          </cell>
          <cell r="J757">
            <v>4</v>
          </cell>
          <cell r="K757">
            <v>400</v>
          </cell>
          <cell r="L757">
            <v>0.37</v>
          </cell>
          <cell r="M757">
            <v>41</v>
          </cell>
          <cell r="N757">
            <v>4129</v>
          </cell>
          <cell r="O757">
            <v>3.5</v>
          </cell>
        </row>
        <row r="758">
          <cell r="A758" t="str">
            <v>大地数字影院--黄江直营店</v>
          </cell>
          <cell r="B758">
            <v>757</v>
          </cell>
          <cell r="C758" t="str">
            <v>2011-7</v>
          </cell>
          <cell r="D758" t="str">
            <v>大地电影院线</v>
          </cell>
          <cell r="E758" t="str">
            <v>东莞市</v>
          </cell>
          <cell r="F758">
            <v>51.17</v>
          </cell>
          <cell r="G758">
            <v>34</v>
          </cell>
          <cell r="H758">
            <v>555</v>
          </cell>
          <cell r="I758">
            <v>1.49</v>
          </cell>
          <cell r="J758">
            <v>4</v>
          </cell>
          <cell r="K758">
            <v>500</v>
          </cell>
          <cell r="L758">
            <v>0.21</v>
          </cell>
          <cell r="M758">
            <v>33</v>
          </cell>
          <cell r="N758">
            <v>4127</v>
          </cell>
          <cell r="O758">
            <v>4.5</v>
          </cell>
        </row>
        <row r="759">
          <cell r="A759" t="str">
            <v>湖北鑫乐银兴影城</v>
          </cell>
          <cell r="B759">
            <v>758</v>
          </cell>
          <cell r="C759" t="str">
            <v>2011-7</v>
          </cell>
          <cell r="D759" t="str">
            <v>湖北银兴</v>
          </cell>
          <cell r="E759" t="str">
            <v>武汉市</v>
          </cell>
          <cell r="F759">
            <v>51.12</v>
          </cell>
          <cell r="G759">
            <v>30</v>
          </cell>
          <cell r="H759">
            <v>932</v>
          </cell>
          <cell r="I759">
            <v>1.68</v>
          </cell>
          <cell r="J759">
            <v>6</v>
          </cell>
          <cell r="K759">
            <v>1383</v>
          </cell>
          <cell r="L759">
            <v>0.08</v>
          </cell>
          <cell r="M759">
            <v>12</v>
          </cell>
          <cell r="N759">
            <v>2748</v>
          </cell>
          <cell r="O759">
            <v>5</v>
          </cell>
        </row>
        <row r="760">
          <cell r="A760" t="str">
            <v>山东日照数字影院</v>
          </cell>
          <cell r="B760">
            <v>759</v>
          </cell>
          <cell r="C760" t="str">
            <v>2011-7</v>
          </cell>
          <cell r="D760" t="str">
            <v>辽宁北方</v>
          </cell>
          <cell r="E760" t="str">
            <v>日照市</v>
          </cell>
          <cell r="F760">
            <v>50.66</v>
          </cell>
          <cell r="G760">
            <v>35</v>
          </cell>
          <cell r="H760">
            <v>441</v>
          </cell>
          <cell r="I760">
            <v>1.46</v>
          </cell>
          <cell r="J760">
            <v>3</v>
          </cell>
          <cell r="K760">
            <v>778</v>
          </cell>
          <cell r="L760">
            <v>0.13</v>
          </cell>
          <cell r="M760">
            <v>21</v>
          </cell>
          <cell r="N760">
            <v>5447</v>
          </cell>
          <cell r="O760">
            <v>4.7</v>
          </cell>
        </row>
        <row r="761">
          <cell r="A761" t="str">
            <v>大地数字影院--北海商都</v>
          </cell>
          <cell r="B761">
            <v>760</v>
          </cell>
          <cell r="C761" t="str">
            <v>2011-7</v>
          </cell>
          <cell r="D761" t="str">
            <v>大地电影院线</v>
          </cell>
          <cell r="E761" t="str">
            <v>北海市</v>
          </cell>
          <cell r="F761">
            <v>50.58</v>
          </cell>
          <cell r="G761">
            <v>36</v>
          </cell>
          <cell r="H761">
            <v>310</v>
          </cell>
          <cell r="I761">
            <v>1.42</v>
          </cell>
          <cell r="J761">
            <v>2</v>
          </cell>
          <cell r="K761">
            <v>238</v>
          </cell>
          <cell r="L761">
            <v>0.39</v>
          </cell>
          <cell r="M761">
            <v>69</v>
          </cell>
          <cell r="N761">
            <v>8159</v>
          </cell>
          <cell r="O761">
            <v>5</v>
          </cell>
        </row>
        <row r="762">
          <cell r="A762" t="str">
            <v>四川太平洋影城(什邡店)</v>
          </cell>
          <cell r="B762">
            <v>761</v>
          </cell>
          <cell r="C762" t="str">
            <v>2011-7</v>
          </cell>
          <cell r="D762" t="str">
            <v>四川太平洋</v>
          </cell>
          <cell r="E762" t="str">
            <v>德阳市</v>
          </cell>
          <cell r="F762">
            <v>50.49</v>
          </cell>
          <cell r="G762">
            <v>43</v>
          </cell>
          <cell r="H762">
            <v>613</v>
          </cell>
          <cell r="I762">
            <v>1.19</v>
          </cell>
          <cell r="J762">
            <v>5</v>
          </cell>
          <cell r="K762">
            <v>700</v>
          </cell>
          <cell r="L762">
            <v>0.14000000000000001</v>
          </cell>
          <cell r="M762">
            <v>23</v>
          </cell>
          <cell r="N762">
            <v>3257</v>
          </cell>
          <cell r="O762">
            <v>4</v>
          </cell>
        </row>
        <row r="763">
          <cell r="A763" t="str">
            <v>常德中影大时代影城</v>
          </cell>
          <cell r="B763">
            <v>762</v>
          </cell>
          <cell r="C763" t="str">
            <v>2011-7</v>
          </cell>
          <cell r="D763" t="str">
            <v>中影数字院线</v>
          </cell>
          <cell r="E763" t="str">
            <v>常德市</v>
          </cell>
          <cell r="F763">
            <v>50.4</v>
          </cell>
          <cell r="G763">
            <v>36</v>
          </cell>
          <cell r="H763">
            <v>776</v>
          </cell>
          <cell r="I763">
            <v>1.4</v>
          </cell>
          <cell r="J763">
            <v>8</v>
          </cell>
          <cell r="K763">
            <v>1000</v>
          </cell>
          <cell r="L763">
            <v>0.14000000000000001</v>
          </cell>
          <cell r="M763">
            <v>16</v>
          </cell>
          <cell r="N763">
            <v>2032</v>
          </cell>
          <cell r="O763">
            <v>3.1</v>
          </cell>
        </row>
        <row r="764">
          <cell r="A764" t="str">
            <v>乐天新东北影城(松山店)</v>
          </cell>
          <cell r="B764">
            <v>763</v>
          </cell>
          <cell r="C764" t="str">
            <v>2011-7</v>
          </cell>
          <cell r="D764" t="str">
            <v>未知</v>
          </cell>
          <cell r="E764" t="str">
            <v>沈阳市</v>
          </cell>
          <cell r="F764">
            <v>50.18</v>
          </cell>
          <cell r="G764">
            <v>21</v>
          </cell>
          <cell r="H764">
            <v>815</v>
          </cell>
          <cell r="I764">
            <v>2.4500000000000002</v>
          </cell>
          <cell r="J764">
            <v>7</v>
          </cell>
          <cell r="K764">
            <v>757</v>
          </cell>
          <cell r="L764">
            <v>0.28000000000000003</v>
          </cell>
          <cell r="M764">
            <v>21</v>
          </cell>
          <cell r="N764">
            <v>2312</v>
          </cell>
          <cell r="O764">
            <v>3.8</v>
          </cell>
        </row>
        <row r="765">
          <cell r="A765" t="str">
            <v>开化时代电影大世界</v>
          </cell>
          <cell r="B765">
            <v>764</v>
          </cell>
          <cell r="C765" t="str">
            <v>2011-7</v>
          </cell>
          <cell r="D765" t="str">
            <v>浙江时代</v>
          </cell>
          <cell r="E765" t="str">
            <v>衢州市</v>
          </cell>
          <cell r="F765">
            <v>49.89</v>
          </cell>
          <cell r="G765">
            <v>31</v>
          </cell>
          <cell r="H765">
            <v>825</v>
          </cell>
          <cell r="I765">
            <v>1.6</v>
          </cell>
          <cell r="J765">
            <v>6</v>
          </cell>
          <cell r="K765">
            <v>660</v>
          </cell>
          <cell r="L765">
            <v>0.18</v>
          </cell>
          <cell r="M765">
            <v>24</v>
          </cell>
          <cell r="N765">
            <v>2682</v>
          </cell>
          <cell r="O765">
            <v>4.4000000000000004</v>
          </cell>
        </row>
        <row r="766">
          <cell r="A766" t="str">
            <v>大地数字影院--汕尾蓝天广场</v>
          </cell>
          <cell r="B766">
            <v>765</v>
          </cell>
          <cell r="C766" t="str">
            <v>2011-7</v>
          </cell>
          <cell r="D766" t="str">
            <v>大地电影院线</v>
          </cell>
          <cell r="E766" t="str">
            <v>汕尾市</v>
          </cell>
          <cell r="F766">
            <v>49.87</v>
          </cell>
          <cell r="G766">
            <v>35</v>
          </cell>
          <cell r="H766">
            <v>374</v>
          </cell>
          <cell r="I766">
            <v>1.41</v>
          </cell>
          <cell r="J766">
            <v>5</v>
          </cell>
          <cell r="K766">
            <v>550</v>
          </cell>
          <cell r="L766">
            <v>0.34</v>
          </cell>
          <cell r="M766">
            <v>29</v>
          </cell>
          <cell r="N766">
            <v>3218</v>
          </cell>
          <cell r="O766">
            <v>2.4</v>
          </cell>
        </row>
        <row r="767">
          <cell r="A767" t="str">
            <v>大地数字影院--沈阳铁西今世界电影城</v>
          </cell>
          <cell r="B767">
            <v>766</v>
          </cell>
          <cell r="C767" t="str">
            <v>2011-7</v>
          </cell>
          <cell r="D767" t="str">
            <v>大地电影院线</v>
          </cell>
          <cell r="E767" t="str">
            <v>沈阳市</v>
          </cell>
          <cell r="F767">
            <v>49.87</v>
          </cell>
          <cell r="G767">
            <v>27</v>
          </cell>
          <cell r="H767">
            <v>878</v>
          </cell>
          <cell r="I767">
            <v>1.82</v>
          </cell>
          <cell r="J767">
            <v>6</v>
          </cell>
          <cell r="K767">
            <v>619</v>
          </cell>
          <cell r="L767">
            <v>0.2</v>
          </cell>
          <cell r="M767">
            <v>26</v>
          </cell>
          <cell r="N767">
            <v>2681</v>
          </cell>
          <cell r="O767">
            <v>4.7</v>
          </cell>
        </row>
        <row r="768">
          <cell r="A768" t="str">
            <v>嘉禾重庆壹街影城</v>
          </cell>
          <cell r="B768">
            <v>767</v>
          </cell>
          <cell r="C768" t="str">
            <v>2011-7</v>
          </cell>
          <cell r="D768" t="str">
            <v>中影南方新干线</v>
          </cell>
          <cell r="E768" t="str">
            <v>重庆市</v>
          </cell>
          <cell r="F768">
            <v>49.86</v>
          </cell>
          <cell r="G768">
            <v>27</v>
          </cell>
          <cell r="H768">
            <v>1150</v>
          </cell>
          <cell r="I768">
            <v>1.87</v>
          </cell>
          <cell r="J768">
            <v>8</v>
          </cell>
          <cell r="K768">
            <v>1500</v>
          </cell>
          <cell r="L768">
            <v>0.09</v>
          </cell>
          <cell r="M768">
            <v>11</v>
          </cell>
          <cell r="N768">
            <v>2011</v>
          </cell>
          <cell r="O768">
            <v>4.5999999999999996</v>
          </cell>
        </row>
        <row r="769">
          <cell r="A769" t="str">
            <v>大地数字影院--旅顺新玛特店</v>
          </cell>
          <cell r="B769">
            <v>768</v>
          </cell>
          <cell r="C769" t="str">
            <v>2011-7</v>
          </cell>
          <cell r="D769" t="str">
            <v>大地电影院线</v>
          </cell>
          <cell r="E769" t="str">
            <v>大连市</v>
          </cell>
          <cell r="F769">
            <v>49.83</v>
          </cell>
          <cell r="G769">
            <v>28</v>
          </cell>
          <cell r="H769">
            <v>640</v>
          </cell>
          <cell r="I769">
            <v>1.77</v>
          </cell>
          <cell r="J769">
            <v>4</v>
          </cell>
          <cell r="K769">
            <v>712</v>
          </cell>
          <cell r="L769">
            <v>0.15</v>
          </cell>
          <cell r="M769">
            <v>23</v>
          </cell>
          <cell r="N769">
            <v>4019</v>
          </cell>
          <cell r="O769">
            <v>5.2</v>
          </cell>
        </row>
        <row r="770">
          <cell r="A770" t="str">
            <v>大地数字影院--白山影院</v>
          </cell>
          <cell r="B770">
            <v>769</v>
          </cell>
          <cell r="C770" t="str">
            <v>2011-7</v>
          </cell>
          <cell r="D770" t="str">
            <v>大地电影院线</v>
          </cell>
          <cell r="E770" t="str">
            <v>白山市</v>
          </cell>
          <cell r="F770">
            <v>49.55</v>
          </cell>
          <cell r="G770">
            <v>28</v>
          </cell>
          <cell r="H770">
            <v>687</v>
          </cell>
          <cell r="I770">
            <v>1.78</v>
          </cell>
          <cell r="J770">
            <v>5</v>
          </cell>
          <cell r="K770">
            <v>705</v>
          </cell>
          <cell r="L770">
            <v>0.18</v>
          </cell>
          <cell r="M770">
            <v>23</v>
          </cell>
          <cell r="N770">
            <v>3197</v>
          </cell>
          <cell r="O770">
            <v>4.4000000000000004</v>
          </cell>
        </row>
        <row r="771">
          <cell r="A771" t="str">
            <v>浙江省台州市新崇和影城</v>
          </cell>
          <cell r="B771">
            <v>770</v>
          </cell>
          <cell r="C771" t="str">
            <v>2011-7</v>
          </cell>
          <cell r="D771" t="str">
            <v>未知</v>
          </cell>
          <cell r="E771" t="str">
            <v>台州市</v>
          </cell>
          <cell r="F771">
            <v>49.54</v>
          </cell>
          <cell r="G771">
            <v>35</v>
          </cell>
          <cell r="H771">
            <v>825</v>
          </cell>
          <cell r="I771">
            <v>1.41</v>
          </cell>
          <cell r="J771">
            <v>6</v>
          </cell>
          <cell r="K771">
            <v>800</v>
          </cell>
          <cell r="L771">
            <v>0.13</v>
          </cell>
          <cell r="M771">
            <v>20</v>
          </cell>
          <cell r="N771">
            <v>2663</v>
          </cell>
          <cell r="O771">
            <v>4.4000000000000004</v>
          </cell>
        </row>
        <row r="772">
          <cell r="A772" t="str">
            <v>贵阳新华古艺影城</v>
          </cell>
          <cell r="B772">
            <v>771</v>
          </cell>
          <cell r="C772" t="str">
            <v>2011-7</v>
          </cell>
          <cell r="D772" t="str">
            <v>华夏新华大地电影院线</v>
          </cell>
          <cell r="E772" t="str">
            <v>贵阳市</v>
          </cell>
          <cell r="F772">
            <v>49.38</v>
          </cell>
          <cell r="G772">
            <v>26</v>
          </cell>
          <cell r="H772">
            <v>1595</v>
          </cell>
          <cell r="I772">
            <v>1.89</v>
          </cell>
          <cell r="J772">
            <v>8</v>
          </cell>
          <cell r="K772">
            <v>600</v>
          </cell>
          <cell r="L772">
            <v>0.16</v>
          </cell>
          <cell r="M772">
            <v>27</v>
          </cell>
          <cell r="N772">
            <v>1991</v>
          </cell>
          <cell r="O772">
            <v>6.4</v>
          </cell>
        </row>
        <row r="773">
          <cell r="A773" t="str">
            <v>景德镇横店电影院</v>
          </cell>
          <cell r="B773">
            <v>772</v>
          </cell>
          <cell r="C773" t="str">
            <v>2011-7</v>
          </cell>
          <cell r="D773" t="str">
            <v>浙江横店</v>
          </cell>
          <cell r="E773" t="str">
            <v>景德镇市</v>
          </cell>
          <cell r="F773">
            <v>49.23</v>
          </cell>
          <cell r="G773">
            <v>33</v>
          </cell>
          <cell r="H773">
            <v>749</v>
          </cell>
          <cell r="I773">
            <v>1.5</v>
          </cell>
          <cell r="J773">
            <v>5</v>
          </cell>
          <cell r="K773">
            <v>600</v>
          </cell>
          <cell r="L773">
            <v>0.17</v>
          </cell>
          <cell r="M773">
            <v>26</v>
          </cell>
          <cell r="N773">
            <v>3176</v>
          </cell>
          <cell r="O773">
            <v>4.8</v>
          </cell>
        </row>
        <row r="774">
          <cell r="A774" t="str">
            <v>湖南岳阳汇泽影城</v>
          </cell>
          <cell r="B774">
            <v>773</v>
          </cell>
          <cell r="C774" t="str">
            <v>2011-7</v>
          </cell>
          <cell r="D774" t="str">
            <v>湖南楚湘</v>
          </cell>
          <cell r="E774" t="str">
            <v>岳阳市</v>
          </cell>
          <cell r="F774">
            <v>49.22</v>
          </cell>
          <cell r="G774">
            <v>24</v>
          </cell>
          <cell r="H774">
            <v>502</v>
          </cell>
          <cell r="I774">
            <v>2.0699999999999998</v>
          </cell>
          <cell r="J774">
            <v>6</v>
          </cell>
          <cell r="K774">
            <v>712</v>
          </cell>
          <cell r="L774">
            <v>0.35</v>
          </cell>
          <cell r="M774">
            <v>22</v>
          </cell>
          <cell r="N774">
            <v>2646</v>
          </cell>
          <cell r="O774">
            <v>2.7</v>
          </cell>
        </row>
        <row r="775">
          <cell r="A775" t="str">
            <v>湖南常德水星楼</v>
          </cell>
          <cell r="B775">
            <v>774</v>
          </cell>
          <cell r="C775" t="str">
            <v>2011-7</v>
          </cell>
          <cell r="D775" t="str">
            <v>中影星美</v>
          </cell>
          <cell r="E775" t="str">
            <v>常德市</v>
          </cell>
          <cell r="F775">
            <v>49.17</v>
          </cell>
          <cell r="G775">
            <v>25</v>
          </cell>
          <cell r="H775">
            <v>820</v>
          </cell>
          <cell r="I775">
            <v>1.99</v>
          </cell>
          <cell r="J775">
            <v>5</v>
          </cell>
          <cell r="K775">
            <v>655</v>
          </cell>
          <cell r="L775">
            <v>0.18</v>
          </cell>
          <cell r="M775">
            <v>24</v>
          </cell>
          <cell r="N775">
            <v>3172</v>
          </cell>
          <cell r="O775">
            <v>5.3</v>
          </cell>
        </row>
        <row r="776">
          <cell r="A776" t="str">
            <v>泸州电影大世界</v>
          </cell>
          <cell r="B776">
            <v>775</v>
          </cell>
          <cell r="C776" t="str">
            <v>2011-7</v>
          </cell>
          <cell r="D776" t="str">
            <v>四川峨嵋</v>
          </cell>
          <cell r="E776" t="str">
            <v>泸州市</v>
          </cell>
          <cell r="F776">
            <v>48.75</v>
          </cell>
          <cell r="G776">
            <v>31</v>
          </cell>
          <cell r="H776">
            <v>829</v>
          </cell>
          <cell r="I776">
            <v>1.56</v>
          </cell>
          <cell r="J776">
            <v>5</v>
          </cell>
          <cell r="K776">
            <v>1200</v>
          </cell>
          <cell r="L776">
            <v>0.08</v>
          </cell>
          <cell r="M776">
            <v>13</v>
          </cell>
          <cell r="N776">
            <v>3145</v>
          </cell>
          <cell r="O776">
            <v>5.3</v>
          </cell>
        </row>
        <row r="777">
          <cell r="A777" t="str">
            <v>连云港文化艺术中心</v>
          </cell>
          <cell r="B777">
            <v>776</v>
          </cell>
          <cell r="C777" t="str">
            <v>2011-7</v>
          </cell>
          <cell r="D777" t="str">
            <v>江苏东方</v>
          </cell>
          <cell r="E777" t="str">
            <v>连云港市</v>
          </cell>
          <cell r="F777">
            <v>48.66</v>
          </cell>
          <cell r="G777">
            <v>33</v>
          </cell>
          <cell r="H777">
            <v>392</v>
          </cell>
          <cell r="I777">
            <v>1.46</v>
          </cell>
          <cell r="J777">
            <v>4</v>
          </cell>
          <cell r="K777">
            <v>1489</v>
          </cell>
          <cell r="L777">
            <v>0.1</v>
          </cell>
          <cell r="M777">
            <v>11</v>
          </cell>
          <cell r="N777">
            <v>3924</v>
          </cell>
          <cell r="O777">
            <v>3.2</v>
          </cell>
        </row>
        <row r="778">
          <cell r="A778" t="str">
            <v>星空六盘水影城</v>
          </cell>
          <cell r="B778">
            <v>777</v>
          </cell>
          <cell r="C778" t="str">
            <v>2011-7</v>
          </cell>
          <cell r="D778" t="str">
            <v>中影数字院线</v>
          </cell>
          <cell r="E778" t="str">
            <v>六盘水市</v>
          </cell>
          <cell r="F778">
            <v>48.63</v>
          </cell>
          <cell r="G778">
            <v>28</v>
          </cell>
          <cell r="H778">
            <v>954</v>
          </cell>
          <cell r="I778">
            <v>1.71</v>
          </cell>
          <cell r="J778">
            <v>5</v>
          </cell>
          <cell r="K778">
            <v>595</v>
          </cell>
          <cell r="L778">
            <v>0.15</v>
          </cell>
          <cell r="M778">
            <v>26</v>
          </cell>
          <cell r="N778">
            <v>3137</v>
          </cell>
          <cell r="O778">
            <v>6.2</v>
          </cell>
        </row>
        <row r="779">
          <cell r="A779" t="str">
            <v>大地数字影院--晋江阳光时代</v>
          </cell>
          <cell r="B779">
            <v>778</v>
          </cell>
          <cell r="C779" t="str">
            <v>2011-7</v>
          </cell>
          <cell r="D779" t="str">
            <v>大地电影院线</v>
          </cell>
          <cell r="E779" t="str">
            <v>泉州市</v>
          </cell>
          <cell r="F779">
            <v>48.51</v>
          </cell>
          <cell r="G779">
            <v>29</v>
          </cell>
          <cell r="H779">
            <v>694</v>
          </cell>
          <cell r="I779">
            <v>1.68</v>
          </cell>
          <cell r="J779">
            <v>5</v>
          </cell>
          <cell r="K779">
            <v>492</v>
          </cell>
          <cell r="L779">
            <v>0.25</v>
          </cell>
          <cell r="M779">
            <v>32</v>
          </cell>
          <cell r="N779">
            <v>3130</v>
          </cell>
          <cell r="O779">
            <v>4.5</v>
          </cell>
        </row>
        <row r="780">
          <cell r="A780" t="str">
            <v>淄川全球通影城</v>
          </cell>
          <cell r="B780">
            <v>779</v>
          </cell>
          <cell r="C780" t="str">
            <v>2011-7</v>
          </cell>
          <cell r="D780" t="str">
            <v>辽宁北方</v>
          </cell>
          <cell r="E780" t="str">
            <v>淄博市</v>
          </cell>
          <cell r="F780">
            <v>48.47</v>
          </cell>
          <cell r="G780">
            <v>26</v>
          </cell>
          <cell r="H780">
            <v>885</v>
          </cell>
          <cell r="I780">
            <v>1.89</v>
          </cell>
          <cell r="J780">
            <v>5</v>
          </cell>
          <cell r="K780">
            <v>535</v>
          </cell>
          <cell r="L780">
            <v>0.2</v>
          </cell>
          <cell r="M780">
            <v>29</v>
          </cell>
          <cell r="N780">
            <v>3127</v>
          </cell>
          <cell r="O780">
            <v>5.7</v>
          </cell>
        </row>
        <row r="781">
          <cell r="A781" t="str">
            <v>沭阳三匹马福蓝海国际影城</v>
          </cell>
          <cell r="B781">
            <v>780</v>
          </cell>
          <cell r="C781" t="str">
            <v>2011-7</v>
          </cell>
          <cell r="D781" t="str">
            <v>江苏蓝海亚细亚</v>
          </cell>
          <cell r="E781" t="str">
            <v>宿迁市</v>
          </cell>
          <cell r="F781">
            <v>48.32</v>
          </cell>
          <cell r="G781">
            <v>28</v>
          </cell>
          <cell r="H781">
            <v>940</v>
          </cell>
          <cell r="I781">
            <v>1.71</v>
          </cell>
          <cell r="J781">
            <v>7</v>
          </cell>
          <cell r="K781">
            <v>1000</v>
          </cell>
          <cell r="L781">
            <v>0.13</v>
          </cell>
          <cell r="M781">
            <v>16</v>
          </cell>
          <cell r="N781">
            <v>2227</v>
          </cell>
          <cell r="O781">
            <v>4.3</v>
          </cell>
        </row>
        <row r="782">
          <cell r="A782" t="str">
            <v>金棕榈巨幕影城(原河北艺术中心)</v>
          </cell>
          <cell r="B782">
            <v>781</v>
          </cell>
          <cell r="C782" t="str">
            <v>2011-7</v>
          </cell>
          <cell r="D782" t="str">
            <v>河北中联</v>
          </cell>
          <cell r="E782" t="str">
            <v>石家庄市</v>
          </cell>
          <cell r="F782">
            <v>48.27</v>
          </cell>
          <cell r="G782">
            <v>23</v>
          </cell>
          <cell r="H782">
            <v>274</v>
          </cell>
          <cell r="I782">
            <v>2.1</v>
          </cell>
          <cell r="J782">
            <v>2</v>
          </cell>
          <cell r="K782">
            <v>2954</v>
          </cell>
          <cell r="L782">
            <v>0.05</v>
          </cell>
          <cell r="M782">
            <v>5</v>
          </cell>
          <cell r="N782">
            <v>7786</v>
          </cell>
          <cell r="O782">
            <v>4.4000000000000004</v>
          </cell>
        </row>
        <row r="783">
          <cell r="A783" t="str">
            <v>海淀工人文化宫</v>
          </cell>
          <cell r="B783">
            <v>782</v>
          </cell>
          <cell r="C783" t="str">
            <v>2011-7</v>
          </cell>
          <cell r="D783" t="str">
            <v>北京新影联</v>
          </cell>
          <cell r="E783" t="str">
            <v>北京市</v>
          </cell>
          <cell r="F783">
            <v>48.08</v>
          </cell>
          <cell r="G783">
            <v>30</v>
          </cell>
          <cell r="H783">
            <v>600</v>
          </cell>
          <cell r="I783">
            <v>1.59</v>
          </cell>
          <cell r="J783">
            <v>5</v>
          </cell>
          <cell r="K783">
            <v>552</v>
          </cell>
          <cell r="L783">
            <v>0.24</v>
          </cell>
          <cell r="M783">
            <v>28</v>
          </cell>
          <cell r="N783">
            <v>3102</v>
          </cell>
          <cell r="O783">
            <v>3.9</v>
          </cell>
        </row>
        <row r="784">
          <cell r="A784" t="str">
            <v>数字梦工坊影城(加州城市广场店)</v>
          </cell>
          <cell r="B784">
            <v>783</v>
          </cell>
          <cell r="C784" t="str">
            <v>2011-7</v>
          </cell>
          <cell r="D784" t="str">
            <v>中影数字院线</v>
          </cell>
          <cell r="E784" t="str">
            <v>厦门市</v>
          </cell>
          <cell r="F784">
            <v>47.9</v>
          </cell>
          <cell r="G784">
            <v>24</v>
          </cell>
          <cell r="H784">
            <v>1450</v>
          </cell>
          <cell r="I784">
            <v>2.02</v>
          </cell>
          <cell r="J784">
            <v>7</v>
          </cell>
          <cell r="K784">
            <v>800</v>
          </cell>
          <cell r="L784">
            <v>0.12</v>
          </cell>
          <cell r="M784">
            <v>19</v>
          </cell>
          <cell r="N784">
            <v>2207</v>
          </cell>
          <cell r="O784">
            <v>6.7</v>
          </cell>
        </row>
        <row r="785">
          <cell r="A785" t="str">
            <v>都匀市雷霆影院</v>
          </cell>
          <cell r="B785">
            <v>784</v>
          </cell>
          <cell r="C785" t="str">
            <v>2011-7</v>
          </cell>
          <cell r="D785" t="str">
            <v>中影数字院线</v>
          </cell>
          <cell r="E785" t="str">
            <v>黔南布依族苗族自治州</v>
          </cell>
          <cell r="F785">
            <v>47.81</v>
          </cell>
          <cell r="G785">
            <v>45</v>
          </cell>
          <cell r="H785">
            <v>325</v>
          </cell>
          <cell r="I785">
            <v>1.06</v>
          </cell>
          <cell r="J785">
            <v>5</v>
          </cell>
          <cell r="K785">
            <v>580</v>
          </cell>
          <cell r="L785">
            <v>0.28000000000000003</v>
          </cell>
          <cell r="M785">
            <v>27</v>
          </cell>
          <cell r="N785">
            <v>3085</v>
          </cell>
          <cell r="O785">
            <v>2.1</v>
          </cell>
        </row>
        <row r="786">
          <cell r="A786" t="str">
            <v>金华福泰隆电影院</v>
          </cell>
          <cell r="B786">
            <v>785</v>
          </cell>
          <cell r="C786" t="str">
            <v>2011-7</v>
          </cell>
          <cell r="D786" t="str">
            <v>温州雁荡</v>
          </cell>
          <cell r="E786" t="str">
            <v>金华市</v>
          </cell>
          <cell r="F786">
            <v>47.74</v>
          </cell>
          <cell r="G786">
            <v>27</v>
          </cell>
          <cell r="H786">
            <v>568</v>
          </cell>
          <cell r="I786">
            <v>1.75</v>
          </cell>
          <cell r="J786">
            <v>5</v>
          </cell>
          <cell r="K786">
            <v>580</v>
          </cell>
          <cell r="L786">
            <v>0.27</v>
          </cell>
          <cell r="M786">
            <v>27</v>
          </cell>
          <cell r="N786">
            <v>3080</v>
          </cell>
          <cell r="O786">
            <v>3.7</v>
          </cell>
        </row>
        <row r="787">
          <cell r="A787" t="str">
            <v>华谊兄弟合肥影院(滨湖店)</v>
          </cell>
          <cell r="B787">
            <v>786</v>
          </cell>
          <cell r="C787" t="str">
            <v>2011-7</v>
          </cell>
          <cell r="D787" t="str">
            <v>未知</v>
          </cell>
          <cell r="E787" t="str">
            <v>合肥市</v>
          </cell>
          <cell r="F787">
            <v>47.61</v>
          </cell>
          <cell r="G787">
            <v>30</v>
          </cell>
          <cell r="H787">
            <v>1071</v>
          </cell>
          <cell r="I787">
            <v>1.56</v>
          </cell>
          <cell r="J787">
            <v>8</v>
          </cell>
          <cell r="K787">
            <v>500</v>
          </cell>
          <cell r="L787">
            <v>0.23</v>
          </cell>
          <cell r="M787">
            <v>31</v>
          </cell>
          <cell r="N787">
            <v>1920</v>
          </cell>
          <cell r="O787">
            <v>4.3</v>
          </cell>
        </row>
        <row r="788">
          <cell r="A788" t="str">
            <v>浙江省建德金马时代电影大世界</v>
          </cell>
          <cell r="B788">
            <v>787</v>
          </cell>
          <cell r="C788" t="str">
            <v>2011-7</v>
          </cell>
          <cell r="D788" t="str">
            <v>浙江时代</v>
          </cell>
          <cell r="E788" t="str">
            <v>杭州市</v>
          </cell>
          <cell r="F788">
            <v>47.5</v>
          </cell>
          <cell r="G788">
            <v>32</v>
          </cell>
          <cell r="H788">
            <v>593</v>
          </cell>
          <cell r="I788">
            <v>1.48</v>
          </cell>
          <cell r="J788">
            <v>5</v>
          </cell>
          <cell r="K788">
            <v>588</v>
          </cell>
          <cell r="L788">
            <v>0.21</v>
          </cell>
          <cell r="M788">
            <v>26</v>
          </cell>
          <cell r="N788">
            <v>3064</v>
          </cell>
          <cell r="O788">
            <v>3.8</v>
          </cell>
        </row>
        <row r="789">
          <cell r="A789" t="str">
            <v>淄博齐纳全球通电影城有限公司</v>
          </cell>
          <cell r="B789">
            <v>788</v>
          </cell>
          <cell r="C789" t="str">
            <v>2011-7</v>
          </cell>
          <cell r="D789" t="str">
            <v>辽宁北方</v>
          </cell>
          <cell r="E789" t="str">
            <v>淄博市</v>
          </cell>
          <cell r="F789">
            <v>47.21</v>
          </cell>
          <cell r="G789">
            <v>25</v>
          </cell>
          <cell r="H789">
            <v>1060</v>
          </cell>
          <cell r="I789">
            <v>1.86</v>
          </cell>
          <cell r="J789">
            <v>6</v>
          </cell>
          <cell r="K789">
            <v>805</v>
          </cell>
          <cell r="L789">
            <v>0.13</v>
          </cell>
          <cell r="M789">
            <v>19</v>
          </cell>
          <cell r="N789">
            <v>2538</v>
          </cell>
          <cell r="O789">
            <v>5.7</v>
          </cell>
        </row>
        <row r="790">
          <cell r="A790" t="str">
            <v>大地数字影院--中山三乡顺昌</v>
          </cell>
          <cell r="B790">
            <v>789</v>
          </cell>
          <cell r="C790" t="str">
            <v>2011-7</v>
          </cell>
          <cell r="D790" t="str">
            <v>大地电影院线</v>
          </cell>
          <cell r="E790" t="str">
            <v>中山市</v>
          </cell>
          <cell r="F790">
            <v>47.08</v>
          </cell>
          <cell r="G790">
            <v>32</v>
          </cell>
          <cell r="H790">
            <v>596</v>
          </cell>
          <cell r="I790">
            <v>1.46</v>
          </cell>
          <cell r="J790">
            <v>4</v>
          </cell>
          <cell r="K790">
            <v>514</v>
          </cell>
          <cell r="L790">
            <v>0.19</v>
          </cell>
          <cell r="M790">
            <v>30</v>
          </cell>
          <cell r="N790">
            <v>3797</v>
          </cell>
          <cell r="O790">
            <v>4.8</v>
          </cell>
        </row>
        <row r="791">
          <cell r="A791" t="str">
            <v>温江太平洋影城(大学城店)</v>
          </cell>
          <cell r="B791">
            <v>790</v>
          </cell>
          <cell r="C791" t="str">
            <v>2011-7</v>
          </cell>
          <cell r="D791" t="str">
            <v>四川太平洋</v>
          </cell>
          <cell r="E791" t="str">
            <v>成都市</v>
          </cell>
          <cell r="F791">
            <v>47.05</v>
          </cell>
          <cell r="G791">
            <v>36</v>
          </cell>
          <cell r="H791">
            <v>704</v>
          </cell>
          <cell r="I791">
            <v>1.32</v>
          </cell>
          <cell r="J791">
            <v>5</v>
          </cell>
          <cell r="K791">
            <v>534</v>
          </cell>
          <cell r="L791">
            <v>0.18</v>
          </cell>
          <cell r="M791">
            <v>28</v>
          </cell>
          <cell r="N791">
            <v>3035</v>
          </cell>
          <cell r="O791">
            <v>4.5</v>
          </cell>
        </row>
        <row r="792">
          <cell r="A792" t="str">
            <v>太原市长风剧场</v>
          </cell>
          <cell r="B792">
            <v>791</v>
          </cell>
          <cell r="C792" t="str">
            <v>2011-7</v>
          </cell>
          <cell r="D792" t="str">
            <v>河南奥斯卡</v>
          </cell>
          <cell r="E792" t="str">
            <v>太原市</v>
          </cell>
          <cell r="F792">
            <v>46.85</v>
          </cell>
          <cell r="G792">
            <v>21</v>
          </cell>
          <cell r="H792">
            <v>686</v>
          </cell>
          <cell r="I792">
            <v>2.2799999999999998</v>
          </cell>
          <cell r="J792">
            <v>2</v>
          </cell>
          <cell r="K792">
            <v>862</v>
          </cell>
          <cell r="L792">
            <v>0.08</v>
          </cell>
          <cell r="M792">
            <v>18</v>
          </cell>
          <cell r="N792">
            <v>7557</v>
          </cell>
          <cell r="O792">
            <v>11.1</v>
          </cell>
        </row>
        <row r="793">
          <cell r="A793" t="str">
            <v>四川德阳广汉太平洋电影城</v>
          </cell>
          <cell r="B793">
            <v>792</v>
          </cell>
          <cell r="C793" t="str">
            <v>2011-7</v>
          </cell>
          <cell r="D793" t="str">
            <v>四川太平洋</v>
          </cell>
          <cell r="E793" t="str">
            <v>德阳市</v>
          </cell>
          <cell r="F793">
            <v>46.71</v>
          </cell>
          <cell r="G793">
            <v>34</v>
          </cell>
          <cell r="H793">
            <v>560</v>
          </cell>
          <cell r="I793">
            <v>1.39</v>
          </cell>
          <cell r="J793">
            <v>4</v>
          </cell>
          <cell r="K793">
            <v>455</v>
          </cell>
          <cell r="L793">
            <v>0.22</v>
          </cell>
          <cell r="M793">
            <v>33</v>
          </cell>
          <cell r="N793">
            <v>3767</v>
          </cell>
          <cell r="O793">
            <v>4.5</v>
          </cell>
        </row>
        <row r="794">
          <cell r="A794" t="str">
            <v>海安永乐影城</v>
          </cell>
          <cell r="B794">
            <v>793</v>
          </cell>
          <cell r="C794" t="str">
            <v>2011-7</v>
          </cell>
          <cell r="D794" t="str">
            <v>上海联和院线</v>
          </cell>
          <cell r="E794" t="str">
            <v>南通市</v>
          </cell>
          <cell r="F794">
            <v>46.7</v>
          </cell>
          <cell r="G794">
            <v>29</v>
          </cell>
          <cell r="H794">
            <v>656</v>
          </cell>
          <cell r="I794">
            <v>1.61</v>
          </cell>
          <cell r="J794">
            <v>5</v>
          </cell>
          <cell r="K794">
            <v>603</v>
          </cell>
          <cell r="L794">
            <v>0.2</v>
          </cell>
          <cell r="M794">
            <v>25</v>
          </cell>
          <cell r="N794">
            <v>3013</v>
          </cell>
          <cell r="O794">
            <v>4.2</v>
          </cell>
        </row>
        <row r="795">
          <cell r="A795" t="str">
            <v>吴江红旗影剧院</v>
          </cell>
          <cell r="B795">
            <v>794</v>
          </cell>
          <cell r="C795" t="str">
            <v>2011-7</v>
          </cell>
          <cell r="D795" t="str">
            <v>世纪环球</v>
          </cell>
          <cell r="E795" t="str">
            <v>苏州市</v>
          </cell>
          <cell r="F795">
            <v>46.6</v>
          </cell>
          <cell r="G795">
            <v>27</v>
          </cell>
          <cell r="H795">
            <v>667</v>
          </cell>
          <cell r="I795">
            <v>1.72</v>
          </cell>
          <cell r="J795">
            <v>3</v>
          </cell>
          <cell r="K795">
            <v>1096</v>
          </cell>
          <cell r="L795">
            <v>7.0000000000000007E-2</v>
          </cell>
          <cell r="M795">
            <v>14</v>
          </cell>
          <cell r="N795">
            <v>5010</v>
          </cell>
          <cell r="O795">
            <v>7.2</v>
          </cell>
        </row>
        <row r="796">
          <cell r="A796" t="str">
            <v>如皋声屏世纪影城</v>
          </cell>
          <cell r="B796">
            <v>795</v>
          </cell>
          <cell r="C796" t="str">
            <v>2011-7</v>
          </cell>
          <cell r="D796" t="str">
            <v>世纪环球</v>
          </cell>
          <cell r="E796" t="str">
            <v>南通市</v>
          </cell>
          <cell r="F796">
            <v>46.45</v>
          </cell>
          <cell r="G796">
            <v>27</v>
          </cell>
          <cell r="H796">
            <v>838</v>
          </cell>
          <cell r="I796">
            <v>1.71</v>
          </cell>
          <cell r="J796">
            <v>5</v>
          </cell>
          <cell r="K796">
            <v>739</v>
          </cell>
          <cell r="L796">
            <v>0.14000000000000001</v>
          </cell>
          <cell r="M796">
            <v>20</v>
          </cell>
          <cell r="N796">
            <v>2997</v>
          </cell>
          <cell r="O796">
            <v>5.4</v>
          </cell>
        </row>
        <row r="797">
          <cell r="A797" t="str">
            <v>嘉禾影城(北城天街九街店)</v>
          </cell>
          <cell r="B797">
            <v>796</v>
          </cell>
          <cell r="C797" t="str">
            <v>2011-7</v>
          </cell>
          <cell r="D797" t="str">
            <v>中影南方新干线</v>
          </cell>
          <cell r="E797" t="str">
            <v>重庆市</v>
          </cell>
          <cell r="F797">
            <v>46.41</v>
          </cell>
          <cell r="G797">
            <v>27</v>
          </cell>
          <cell r="H797">
            <v>1187</v>
          </cell>
          <cell r="I797">
            <v>1.73</v>
          </cell>
          <cell r="J797">
            <v>8</v>
          </cell>
          <cell r="K797">
            <v>1000</v>
          </cell>
          <cell r="L797">
            <v>0.12</v>
          </cell>
          <cell r="M797">
            <v>15</v>
          </cell>
          <cell r="N797">
            <v>1871</v>
          </cell>
          <cell r="O797">
            <v>4.8</v>
          </cell>
        </row>
        <row r="798">
          <cell r="A798" t="str">
            <v>潍坊中影国际影城</v>
          </cell>
          <cell r="B798">
            <v>797</v>
          </cell>
          <cell r="C798" t="str">
            <v>2011-7</v>
          </cell>
          <cell r="D798" t="str">
            <v>中影星美</v>
          </cell>
          <cell r="E798" t="str">
            <v>潍坊市</v>
          </cell>
          <cell r="F798">
            <v>46.26</v>
          </cell>
          <cell r="G798">
            <v>32</v>
          </cell>
          <cell r="H798">
            <v>825</v>
          </cell>
          <cell r="I798">
            <v>1.47</v>
          </cell>
          <cell r="J798">
            <v>5</v>
          </cell>
          <cell r="K798">
            <v>505</v>
          </cell>
          <cell r="L798">
            <v>0.18</v>
          </cell>
          <cell r="M798">
            <v>30</v>
          </cell>
          <cell r="N798">
            <v>2984</v>
          </cell>
          <cell r="O798">
            <v>5.3</v>
          </cell>
        </row>
        <row r="799">
          <cell r="A799" t="str">
            <v>大地数字影院--武汉湘隆时代广场</v>
          </cell>
          <cell r="B799">
            <v>798</v>
          </cell>
          <cell r="C799" t="str">
            <v>2011-7</v>
          </cell>
          <cell r="D799" t="str">
            <v>大地电影院线</v>
          </cell>
          <cell r="E799" t="str">
            <v>武汉市</v>
          </cell>
          <cell r="F799">
            <v>46.26</v>
          </cell>
          <cell r="G799">
            <v>24</v>
          </cell>
          <cell r="H799">
            <v>774</v>
          </cell>
          <cell r="I799">
            <v>1.95</v>
          </cell>
          <cell r="J799">
            <v>5</v>
          </cell>
          <cell r="K799">
            <v>766</v>
          </cell>
          <cell r="L799">
            <v>0.16</v>
          </cell>
          <cell r="M799">
            <v>19</v>
          </cell>
          <cell r="N799">
            <v>2984</v>
          </cell>
          <cell r="O799">
            <v>5</v>
          </cell>
        </row>
        <row r="800">
          <cell r="A800" t="str">
            <v>丽江电影城</v>
          </cell>
          <cell r="B800">
            <v>799</v>
          </cell>
          <cell r="C800" t="str">
            <v>2011-7</v>
          </cell>
          <cell r="D800" t="str">
            <v>中影星美</v>
          </cell>
          <cell r="E800" t="str">
            <v>丽江市</v>
          </cell>
          <cell r="F800">
            <v>46.25</v>
          </cell>
          <cell r="G800">
            <v>35</v>
          </cell>
          <cell r="H800">
            <v>234</v>
          </cell>
          <cell r="I800">
            <v>1.3</v>
          </cell>
          <cell r="J800">
            <v>2</v>
          </cell>
          <cell r="K800">
            <v>520</v>
          </cell>
          <cell r="L800">
            <v>0.21</v>
          </cell>
          <cell r="M800">
            <v>29</v>
          </cell>
          <cell r="N800">
            <v>7460</v>
          </cell>
          <cell r="O800">
            <v>3.8</v>
          </cell>
        </row>
        <row r="801">
          <cell r="A801" t="str">
            <v>河南三门峡黄河影城</v>
          </cell>
          <cell r="B801">
            <v>800</v>
          </cell>
          <cell r="C801" t="str">
            <v>2011-7</v>
          </cell>
          <cell r="D801" t="str">
            <v>中影星美</v>
          </cell>
          <cell r="E801" t="str">
            <v>三门峡市</v>
          </cell>
          <cell r="F801">
            <v>46.12</v>
          </cell>
          <cell r="G801">
            <v>33</v>
          </cell>
          <cell r="H801">
            <v>603</v>
          </cell>
          <cell r="I801">
            <v>1.38</v>
          </cell>
          <cell r="J801">
            <v>4</v>
          </cell>
          <cell r="K801">
            <v>443</v>
          </cell>
          <cell r="L801">
            <v>0.21</v>
          </cell>
          <cell r="M801">
            <v>34</v>
          </cell>
          <cell r="N801">
            <v>3720</v>
          </cell>
          <cell r="O801">
            <v>4.9000000000000004</v>
          </cell>
        </row>
        <row r="802">
          <cell r="A802" t="str">
            <v>上海朱泾大光明影城</v>
          </cell>
          <cell r="B802">
            <v>801</v>
          </cell>
          <cell r="C802" t="str">
            <v>2011-7</v>
          </cell>
          <cell r="D802" t="str">
            <v>上海大光明</v>
          </cell>
          <cell r="E802" t="str">
            <v>上海市</v>
          </cell>
          <cell r="F802">
            <v>46.12</v>
          </cell>
          <cell r="G802">
            <v>44</v>
          </cell>
          <cell r="H802">
            <v>496</v>
          </cell>
          <cell r="I802">
            <v>1.04</v>
          </cell>
          <cell r="J802">
            <v>3</v>
          </cell>
          <cell r="K802">
            <v>303</v>
          </cell>
          <cell r="L802">
            <v>0.21</v>
          </cell>
          <cell r="M802">
            <v>49</v>
          </cell>
          <cell r="N802">
            <v>4959</v>
          </cell>
          <cell r="O802">
            <v>5.3</v>
          </cell>
        </row>
        <row r="803">
          <cell r="A803" t="str">
            <v>清远中影时代电影城</v>
          </cell>
          <cell r="B803">
            <v>802</v>
          </cell>
          <cell r="C803" t="str">
            <v>2011-7</v>
          </cell>
          <cell r="D803" t="str">
            <v>中影南方新干线</v>
          </cell>
          <cell r="E803" t="str">
            <v>清远市</v>
          </cell>
          <cell r="F803">
            <v>46.01</v>
          </cell>
          <cell r="G803">
            <v>31</v>
          </cell>
          <cell r="H803">
            <v>667</v>
          </cell>
          <cell r="I803">
            <v>1.47</v>
          </cell>
          <cell r="J803">
            <v>5</v>
          </cell>
          <cell r="K803">
            <v>800</v>
          </cell>
          <cell r="L803">
            <v>0.14000000000000001</v>
          </cell>
          <cell r="M803">
            <v>19</v>
          </cell>
          <cell r="N803">
            <v>2969</v>
          </cell>
          <cell r="O803">
            <v>4.3</v>
          </cell>
        </row>
        <row r="804">
          <cell r="A804" t="str">
            <v>大地数字影院--浙江上虞上百.万和城</v>
          </cell>
          <cell r="B804">
            <v>803</v>
          </cell>
          <cell r="C804" t="str">
            <v>2011-7</v>
          </cell>
          <cell r="D804" t="str">
            <v>大地电影院线</v>
          </cell>
          <cell r="E804" t="str">
            <v>绍兴市</v>
          </cell>
          <cell r="F804">
            <v>45.88</v>
          </cell>
          <cell r="G804">
            <v>31</v>
          </cell>
          <cell r="H804">
            <v>334</v>
          </cell>
          <cell r="I804">
            <v>1.49</v>
          </cell>
          <cell r="J804">
            <v>3</v>
          </cell>
          <cell r="K804">
            <v>448</v>
          </cell>
          <cell r="L804">
            <v>0.3</v>
          </cell>
          <cell r="M804">
            <v>33</v>
          </cell>
          <cell r="N804">
            <v>4934</v>
          </cell>
          <cell r="O804">
            <v>3.6</v>
          </cell>
        </row>
        <row r="805">
          <cell r="A805" t="str">
            <v>重庆中数五麟影城</v>
          </cell>
          <cell r="B805">
            <v>804</v>
          </cell>
          <cell r="C805" t="str">
            <v>2011-7</v>
          </cell>
          <cell r="D805" t="str">
            <v>中影数字院线</v>
          </cell>
          <cell r="E805" t="str">
            <v>重庆市</v>
          </cell>
          <cell r="F805">
            <v>45.88</v>
          </cell>
          <cell r="G805">
            <v>21</v>
          </cell>
          <cell r="H805">
            <v>1559</v>
          </cell>
          <cell r="I805">
            <v>2.15</v>
          </cell>
          <cell r="J805">
            <v>15</v>
          </cell>
          <cell r="K805">
            <v>1300</v>
          </cell>
          <cell r="L805">
            <v>0.16</v>
          </cell>
          <cell r="M805">
            <v>11</v>
          </cell>
          <cell r="N805">
            <v>987</v>
          </cell>
          <cell r="O805">
            <v>3.4</v>
          </cell>
        </row>
        <row r="806">
          <cell r="A806" t="str">
            <v>石嘴山潇湘国际影城</v>
          </cell>
          <cell r="B806">
            <v>805</v>
          </cell>
          <cell r="C806" t="str">
            <v>2011-7</v>
          </cell>
          <cell r="D806" t="str">
            <v>湖南潇湘</v>
          </cell>
          <cell r="E806" t="str">
            <v>石嘴山市</v>
          </cell>
          <cell r="F806">
            <v>45.76</v>
          </cell>
          <cell r="G806">
            <v>23</v>
          </cell>
          <cell r="H806">
            <v>704</v>
          </cell>
          <cell r="I806">
            <v>1.99</v>
          </cell>
          <cell r="J806">
            <v>5</v>
          </cell>
          <cell r="K806">
            <v>800</v>
          </cell>
          <cell r="L806">
            <v>0.18</v>
          </cell>
          <cell r="M806">
            <v>18</v>
          </cell>
          <cell r="N806">
            <v>2952</v>
          </cell>
          <cell r="O806">
            <v>4.5</v>
          </cell>
        </row>
        <row r="807">
          <cell r="A807" t="str">
            <v>西藏拉萨影城</v>
          </cell>
          <cell r="B807">
            <v>806</v>
          </cell>
          <cell r="C807" t="str">
            <v>2011-7</v>
          </cell>
          <cell r="D807" t="str">
            <v>中影星美</v>
          </cell>
          <cell r="E807" t="str">
            <v>拉萨市</v>
          </cell>
          <cell r="F807">
            <v>45.62</v>
          </cell>
          <cell r="G807">
            <v>33</v>
          </cell>
          <cell r="H807">
            <v>466</v>
          </cell>
          <cell r="I807">
            <v>1.4</v>
          </cell>
          <cell r="J807">
            <v>4</v>
          </cell>
          <cell r="K807">
            <v>311</v>
          </cell>
          <cell r="L807">
            <v>0.39</v>
          </cell>
          <cell r="M807">
            <v>47</v>
          </cell>
          <cell r="N807">
            <v>3679</v>
          </cell>
          <cell r="O807">
            <v>3.8</v>
          </cell>
        </row>
        <row r="808">
          <cell r="A808" t="str">
            <v>戛纳影城</v>
          </cell>
          <cell r="B808">
            <v>807</v>
          </cell>
          <cell r="C808" t="str">
            <v>2011-7</v>
          </cell>
          <cell r="D808" t="str">
            <v>中影星美</v>
          </cell>
          <cell r="E808" t="str">
            <v>成都市</v>
          </cell>
          <cell r="F808">
            <v>45.34</v>
          </cell>
          <cell r="G808">
            <v>30</v>
          </cell>
          <cell r="H808">
            <v>913</v>
          </cell>
          <cell r="I808">
            <v>1.51</v>
          </cell>
          <cell r="J808">
            <v>6</v>
          </cell>
          <cell r="K808">
            <v>727</v>
          </cell>
          <cell r="L808">
            <v>0.14000000000000001</v>
          </cell>
          <cell r="M808">
            <v>20</v>
          </cell>
          <cell r="N808">
            <v>2437</v>
          </cell>
          <cell r="O808">
            <v>4.9000000000000004</v>
          </cell>
        </row>
        <row r="809">
          <cell r="A809" t="str">
            <v>嘉兴桐乡复兴影城</v>
          </cell>
          <cell r="B809">
            <v>808</v>
          </cell>
          <cell r="C809" t="str">
            <v>2011-7</v>
          </cell>
          <cell r="D809" t="str">
            <v>浙江时代</v>
          </cell>
          <cell r="E809" t="str">
            <v>嘉兴市</v>
          </cell>
          <cell r="F809">
            <v>45.32</v>
          </cell>
          <cell r="G809">
            <v>35</v>
          </cell>
          <cell r="H809">
            <v>322</v>
          </cell>
          <cell r="I809">
            <v>1.3</v>
          </cell>
          <cell r="J809">
            <v>3</v>
          </cell>
          <cell r="K809">
            <v>348</v>
          </cell>
          <cell r="L809">
            <v>0.35</v>
          </cell>
          <cell r="M809">
            <v>42</v>
          </cell>
          <cell r="N809">
            <v>4873</v>
          </cell>
          <cell r="O809">
            <v>3.5</v>
          </cell>
        </row>
        <row r="810">
          <cell r="A810" t="str">
            <v>成都太平洋影城(川师店)</v>
          </cell>
          <cell r="B810">
            <v>809</v>
          </cell>
          <cell r="C810" t="str">
            <v>2011-7</v>
          </cell>
          <cell r="D810" t="str">
            <v>四川太平洋</v>
          </cell>
          <cell r="E810" t="str">
            <v>成都市</v>
          </cell>
          <cell r="F810">
            <v>45.28</v>
          </cell>
          <cell r="G810">
            <v>38</v>
          </cell>
          <cell r="H810">
            <v>707</v>
          </cell>
          <cell r="I810">
            <v>1.21</v>
          </cell>
          <cell r="J810">
            <v>5</v>
          </cell>
          <cell r="K810">
            <v>500</v>
          </cell>
          <cell r="L810">
            <v>0.17</v>
          </cell>
          <cell r="M810">
            <v>29</v>
          </cell>
          <cell r="N810">
            <v>2921</v>
          </cell>
          <cell r="O810">
            <v>4.5999999999999996</v>
          </cell>
        </row>
        <row r="811">
          <cell r="A811" t="str">
            <v>大地数字影院--大庆生升国际影城</v>
          </cell>
          <cell r="B811">
            <v>810</v>
          </cell>
          <cell r="C811" t="str">
            <v>2011-7</v>
          </cell>
          <cell r="D811" t="str">
            <v>大地电影院线</v>
          </cell>
          <cell r="E811" t="str">
            <v>大庆市</v>
          </cell>
          <cell r="F811">
            <v>45.26</v>
          </cell>
          <cell r="G811">
            <v>24</v>
          </cell>
          <cell r="H811">
            <v>743</v>
          </cell>
          <cell r="I811">
            <v>1.86</v>
          </cell>
          <cell r="J811">
            <v>5</v>
          </cell>
          <cell r="K811">
            <v>700</v>
          </cell>
          <cell r="L811">
            <v>0.18</v>
          </cell>
          <cell r="M811">
            <v>21</v>
          </cell>
          <cell r="N811">
            <v>2920</v>
          </cell>
          <cell r="O811">
            <v>4.8</v>
          </cell>
        </row>
        <row r="812">
          <cell r="A812" t="str">
            <v>丹阳市人民电影院</v>
          </cell>
          <cell r="B812">
            <v>811</v>
          </cell>
          <cell r="C812" t="str">
            <v>2011-7</v>
          </cell>
          <cell r="D812" t="str">
            <v>江苏东方</v>
          </cell>
          <cell r="E812" t="str">
            <v>镇江市</v>
          </cell>
          <cell r="F812">
            <v>44.97</v>
          </cell>
          <cell r="G812">
            <v>35</v>
          </cell>
          <cell r="H812">
            <v>338</v>
          </cell>
          <cell r="I812">
            <v>1.29</v>
          </cell>
          <cell r="J812">
            <v>3</v>
          </cell>
          <cell r="K812">
            <v>1002</v>
          </cell>
          <cell r="L812">
            <v>0.11</v>
          </cell>
          <cell r="M812">
            <v>14</v>
          </cell>
          <cell r="N812">
            <v>4835</v>
          </cell>
          <cell r="O812">
            <v>3.6</v>
          </cell>
        </row>
        <row r="813">
          <cell r="A813" t="str">
            <v>幸福蓝海国际影城(如皋店)</v>
          </cell>
          <cell r="B813">
            <v>812</v>
          </cell>
          <cell r="C813" t="str">
            <v>2011-7</v>
          </cell>
          <cell r="D813" t="str">
            <v>江苏蓝海亚细亚</v>
          </cell>
          <cell r="E813" t="str">
            <v>南通市</v>
          </cell>
          <cell r="F813">
            <v>44.94</v>
          </cell>
          <cell r="G813">
            <v>23</v>
          </cell>
          <cell r="H813">
            <v>763</v>
          </cell>
          <cell r="I813">
            <v>1.93</v>
          </cell>
          <cell r="J813">
            <v>4</v>
          </cell>
          <cell r="K813">
            <v>645</v>
          </cell>
          <cell r="L813">
            <v>0.16</v>
          </cell>
          <cell r="M813">
            <v>22</v>
          </cell>
          <cell r="N813">
            <v>3624</v>
          </cell>
          <cell r="O813">
            <v>6.2</v>
          </cell>
        </row>
        <row r="814">
          <cell r="A814" t="str">
            <v>金坛市金沙影剧院</v>
          </cell>
          <cell r="B814">
            <v>813</v>
          </cell>
          <cell r="C814" t="str">
            <v>2011-7</v>
          </cell>
          <cell r="D814" t="str">
            <v>江苏东方</v>
          </cell>
          <cell r="E814" t="str">
            <v>常州市</v>
          </cell>
          <cell r="F814">
            <v>44.92</v>
          </cell>
          <cell r="G814">
            <v>36</v>
          </cell>
          <cell r="H814">
            <v>407</v>
          </cell>
          <cell r="I814">
            <v>1.24</v>
          </cell>
          <cell r="J814">
            <v>3</v>
          </cell>
          <cell r="K814">
            <v>444</v>
          </cell>
          <cell r="L814">
            <v>0.21</v>
          </cell>
          <cell r="M814">
            <v>33</v>
          </cell>
          <cell r="N814">
            <v>4830</v>
          </cell>
          <cell r="O814">
            <v>4.4000000000000004</v>
          </cell>
        </row>
        <row r="815">
          <cell r="A815" t="str">
            <v>17.5长春新天地影城</v>
          </cell>
          <cell r="B815">
            <v>814</v>
          </cell>
          <cell r="C815" t="str">
            <v>2011-7</v>
          </cell>
          <cell r="D815" t="str">
            <v>时代华夏今典</v>
          </cell>
          <cell r="E815" t="str">
            <v>长春市</v>
          </cell>
          <cell r="F815">
            <v>44.83</v>
          </cell>
          <cell r="G815">
            <v>36</v>
          </cell>
          <cell r="H815">
            <v>782</v>
          </cell>
          <cell r="I815">
            <v>1.25</v>
          </cell>
          <cell r="J815">
            <v>6</v>
          </cell>
          <cell r="K815">
            <v>1139</v>
          </cell>
          <cell r="L815">
            <v>0.08</v>
          </cell>
          <cell r="M815">
            <v>13</v>
          </cell>
          <cell r="N815">
            <v>2410</v>
          </cell>
          <cell r="O815">
            <v>4.2</v>
          </cell>
        </row>
        <row r="816">
          <cell r="A816" t="str">
            <v>大地数字影院--ILM·凉都影城</v>
          </cell>
          <cell r="B816">
            <v>815</v>
          </cell>
          <cell r="C816" t="str">
            <v>2011-7</v>
          </cell>
          <cell r="D816" t="str">
            <v>大地电影院线</v>
          </cell>
          <cell r="E816" t="str">
            <v>六盘水市</v>
          </cell>
          <cell r="F816">
            <v>44.62</v>
          </cell>
          <cell r="G816">
            <v>27</v>
          </cell>
          <cell r="H816">
            <v>869</v>
          </cell>
          <cell r="I816">
            <v>1.64</v>
          </cell>
          <cell r="J816">
            <v>4</v>
          </cell>
          <cell r="K816">
            <v>1280</v>
          </cell>
          <cell r="L816">
            <v>0.06</v>
          </cell>
          <cell r="M816">
            <v>11</v>
          </cell>
          <cell r="N816">
            <v>3598</v>
          </cell>
          <cell r="O816">
            <v>7</v>
          </cell>
        </row>
        <row r="817">
          <cell r="A817" t="str">
            <v>大地数字影院--泰州金海商业广场</v>
          </cell>
          <cell r="B817">
            <v>816</v>
          </cell>
          <cell r="C817" t="str">
            <v>2011-7</v>
          </cell>
          <cell r="D817" t="str">
            <v>大地电影院线</v>
          </cell>
          <cell r="E817" t="str">
            <v>泰州市</v>
          </cell>
          <cell r="F817">
            <v>44.4</v>
          </cell>
          <cell r="G817">
            <v>26</v>
          </cell>
          <cell r="H817">
            <v>593</v>
          </cell>
          <cell r="I817">
            <v>1.74</v>
          </cell>
          <cell r="J817">
            <v>4</v>
          </cell>
          <cell r="K817">
            <v>614</v>
          </cell>
          <cell r="L817">
            <v>0.19</v>
          </cell>
          <cell r="M817">
            <v>23</v>
          </cell>
          <cell r="N817">
            <v>3581</v>
          </cell>
          <cell r="O817">
            <v>4.8</v>
          </cell>
        </row>
        <row r="818">
          <cell r="A818" t="str">
            <v>邯郸新天地影城</v>
          </cell>
          <cell r="B818">
            <v>817</v>
          </cell>
          <cell r="C818" t="str">
            <v>2011-7</v>
          </cell>
          <cell r="D818" t="str">
            <v>未知</v>
          </cell>
          <cell r="E818" t="str">
            <v>邯郸市</v>
          </cell>
          <cell r="F818">
            <v>44.03</v>
          </cell>
          <cell r="G818">
            <v>28</v>
          </cell>
          <cell r="H818">
            <v>1152</v>
          </cell>
          <cell r="I818">
            <v>1.56</v>
          </cell>
          <cell r="J818">
            <v>8</v>
          </cell>
          <cell r="K818">
            <v>600</v>
          </cell>
          <cell r="L818">
            <v>0.18</v>
          </cell>
          <cell r="M818">
            <v>24</v>
          </cell>
          <cell r="N818">
            <v>1775</v>
          </cell>
          <cell r="O818">
            <v>4.5999999999999996</v>
          </cell>
        </row>
        <row r="819">
          <cell r="A819" t="str">
            <v>云南玉溪人民电影院</v>
          </cell>
          <cell r="B819">
            <v>818</v>
          </cell>
          <cell r="C819" t="str">
            <v>2011-7</v>
          </cell>
          <cell r="D819" t="str">
            <v>中影南方新干线</v>
          </cell>
          <cell r="E819" t="str">
            <v>玉溪市</v>
          </cell>
          <cell r="F819">
            <v>43.8</v>
          </cell>
          <cell r="G819">
            <v>37</v>
          </cell>
          <cell r="H819">
            <v>184</v>
          </cell>
          <cell r="I819">
            <v>1.17</v>
          </cell>
          <cell r="J819">
            <v>2</v>
          </cell>
          <cell r="K819">
            <v>586</v>
          </cell>
          <cell r="L819">
            <v>0.22</v>
          </cell>
          <cell r="M819">
            <v>24</v>
          </cell>
          <cell r="N819">
            <v>7065</v>
          </cell>
          <cell r="O819">
            <v>3</v>
          </cell>
        </row>
        <row r="820">
          <cell r="A820" t="str">
            <v>大地数字影院--江门金龙</v>
          </cell>
          <cell r="B820">
            <v>819</v>
          </cell>
          <cell r="C820" t="str">
            <v>2011-7</v>
          </cell>
          <cell r="D820" t="str">
            <v>大地电影院线</v>
          </cell>
          <cell r="E820" t="str">
            <v>江门市</v>
          </cell>
          <cell r="F820">
            <v>43.71</v>
          </cell>
          <cell r="G820">
            <v>30</v>
          </cell>
          <cell r="H820">
            <v>352</v>
          </cell>
          <cell r="I820">
            <v>1.48</v>
          </cell>
          <cell r="J820">
            <v>3</v>
          </cell>
          <cell r="K820">
            <v>1147</v>
          </cell>
          <cell r="L820">
            <v>0.11</v>
          </cell>
          <cell r="M820">
            <v>12</v>
          </cell>
          <cell r="N820">
            <v>4700</v>
          </cell>
          <cell r="O820">
            <v>3.8</v>
          </cell>
        </row>
        <row r="821">
          <cell r="A821" t="str">
            <v>海门金花世纪影城</v>
          </cell>
          <cell r="B821">
            <v>820</v>
          </cell>
          <cell r="C821" t="str">
            <v>2011-7</v>
          </cell>
          <cell r="D821" t="str">
            <v>上海联和院线</v>
          </cell>
          <cell r="E821" t="str">
            <v>南通市</v>
          </cell>
          <cell r="F821">
            <v>43.7</v>
          </cell>
          <cell r="G821">
            <v>32</v>
          </cell>
          <cell r="H821">
            <v>758</v>
          </cell>
          <cell r="I821">
            <v>1.38</v>
          </cell>
          <cell r="J821">
            <v>6</v>
          </cell>
          <cell r="K821">
            <v>1200</v>
          </cell>
          <cell r="L821">
            <v>0.09</v>
          </cell>
          <cell r="M821">
            <v>12</v>
          </cell>
          <cell r="N821">
            <v>2349</v>
          </cell>
          <cell r="O821">
            <v>4.0999999999999996</v>
          </cell>
        </row>
        <row r="822">
          <cell r="A822" t="str">
            <v>宁德市蕉城区人民电影院</v>
          </cell>
          <cell r="B822">
            <v>821</v>
          </cell>
          <cell r="C822" t="str">
            <v>2011-7</v>
          </cell>
          <cell r="D822" t="str">
            <v>福建中兴</v>
          </cell>
          <cell r="E822" t="str">
            <v>宁德市</v>
          </cell>
          <cell r="F822">
            <v>43.64</v>
          </cell>
          <cell r="G822">
            <v>33</v>
          </cell>
          <cell r="H822">
            <v>207</v>
          </cell>
          <cell r="I822">
            <v>1.31</v>
          </cell>
          <cell r="J822">
            <v>2</v>
          </cell>
          <cell r="K822">
            <v>300</v>
          </cell>
          <cell r="L822">
            <v>0.42</v>
          </cell>
          <cell r="M822">
            <v>47</v>
          </cell>
          <cell r="N822">
            <v>7039</v>
          </cell>
          <cell r="O822">
            <v>3.3</v>
          </cell>
        </row>
        <row r="823">
          <cell r="A823" t="str">
            <v>大地数字影院--池州商之都影院</v>
          </cell>
          <cell r="B823">
            <v>822</v>
          </cell>
          <cell r="C823" t="str">
            <v>2011-7</v>
          </cell>
          <cell r="D823" t="str">
            <v>大地电影院线</v>
          </cell>
          <cell r="E823" t="str">
            <v>池州市</v>
          </cell>
          <cell r="F823">
            <v>43.52</v>
          </cell>
          <cell r="G823">
            <v>31</v>
          </cell>
          <cell r="H823">
            <v>486</v>
          </cell>
          <cell r="I823">
            <v>1.38</v>
          </cell>
          <cell r="J823">
            <v>4</v>
          </cell>
          <cell r="K823">
            <v>1000</v>
          </cell>
          <cell r="L823">
            <v>0.11</v>
          </cell>
          <cell r="M823">
            <v>14</v>
          </cell>
          <cell r="N823">
            <v>3510</v>
          </cell>
          <cell r="O823">
            <v>3.9</v>
          </cell>
        </row>
        <row r="824">
          <cell r="A824" t="str">
            <v>北京万达电影城(望京店)</v>
          </cell>
          <cell r="B824">
            <v>823</v>
          </cell>
          <cell r="C824" t="str">
            <v>2011-7</v>
          </cell>
          <cell r="D824" t="str">
            <v>万达院线</v>
          </cell>
          <cell r="E824" t="str">
            <v>北京市</v>
          </cell>
          <cell r="F824">
            <v>43.46</v>
          </cell>
          <cell r="G824">
            <v>55</v>
          </cell>
          <cell r="H824">
            <v>772</v>
          </cell>
          <cell r="I824">
            <v>0.78</v>
          </cell>
          <cell r="J824">
            <v>5</v>
          </cell>
          <cell r="K824">
            <v>600</v>
          </cell>
          <cell r="L824">
            <v>0.08</v>
          </cell>
          <cell r="M824">
            <v>23</v>
          </cell>
          <cell r="N824">
            <v>2804</v>
          </cell>
          <cell r="O824">
            <v>5</v>
          </cell>
        </row>
        <row r="825">
          <cell r="A825" t="str">
            <v>潇湘永州国际影城</v>
          </cell>
          <cell r="B825">
            <v>824</v>
          </cell>
          <cell r="C825" t="str">
            <v>2011-7</v>
          </cell>
          <cell r="D825" t="str">
            <v>湖南潇湘</v>
          </cell>
          <cell r="E825" t="str">
            <v>永州市</v>
          </cell>
          <cell r="F825">
            <v>43.41</v>
          </cell>
          <cell r="G825">
            <v>33</v>
          </cell>
          <cell r="H825">
            <v>607</v>
          </cell>
          <cell r="I825">
            <v>1.3</v>
          </cell>
          <cell r="J825">
            <v>7</v>
          </cell>
          <cell r="K825">
            <v>1000</v>
          </cell>
          <cell r="L825">
            <v>0.15</v>
          </cell>
          <cell r="M825">
            <v>14</v>
          </cell>
          <cell r="N825">
            <v>2000</v>
          </cell>
          <cell r="O825">
            <v>2.8</v>
          </cell>
        </row>
        <row r="826">
          <cell r="A826" t="str">
            <v>大地数字影院--马鞍山新一城</v>
          </cell>
          <cell r="B826">
            <v>825</v>
          </cell>
          <cell r="C826" t="str">
            <v>2011-7</v>
          </cell>
          <cell r="D826" t="str">
            <v>大地电影院线</v>
          </cell>
          <cell r="E826" t="str">
            <v>马鞍山市</v>
          </cell>
          <cell r="F826">
            <v>43.15</v>
          </cell>
          <cell r="G826">
            <v>27</v>
          </cell>
          <cell r="H826">
            <v>683</v>
          </cell>
          <cell r="I826">
            <v>1.62</v>
          </cell>
          <cell r="J826">
            <v>5</v>
          </cell>
          <cell r="K826">
            <v>678</v>
          </cell>
          <cell r="L826">
            <v>0.18</v>
          </cell>
          <cell r="M826">
            <v>21</v>
          </cell>
          <cell r="N826">
            <v>2784</v>
          </cell>
          <cell r="O826">
            <v>4.4000000000000004</v>
          </cell>
        </row>
        <row r="827">
          <cell r="A827" t="str">
            <v>广西柳州市柳北剧场</v>
          </cell>
          <cell r="B827">
            <v>826</v>
          </cell>
          <cell r="C827" t="str">
            <v>2011-7</v>
          </cell>
          <cell r="D827" t="str">
            <v>中影南方新干线</v>
          </cell>
          <cell r="E827" t="str">
            <v>柳州市</v>
          </cell>
          <cell r="F827">
            <v>42.98</v>
          </cell>
          <cell r="G827">
            <v>30</v>
          </cell>
          <cell r="H827">
            <v>328</v>
          </cell>
          <cell r="I827">
            <v>1.43</v>
          </cell>
          <cell r="J827">
            <v>3</v>
          </cell>
          <cell r="K827">
            <v>394</v>
          </cell>
          <cell r="L827">
            <v>0.33</v>
          </cell>
          <cell r="M827">
            <v>35</v>
          </cell>
          <cell r="N827">
            <v>4622</v>
          </cell>
          <cell r="O827">
            <v>3.5</v>
          </cell>
        </row>
        <row r="828">
          <cell r="A828" t="str">
            <v>淮安中影国际影城</v>
          </cell>
          <cell r="B828">
            <v>827</v>
          </cell>
          <cell r="C828" t="str">
            <v>2011-7</v>
          </cell>
          <cell r="D828" t="str">
            <v>江苏东方</v>
          </cell>
          <cell r="E828" t="str">
            <v>淮安市</v>
          </cell>
          <cell r="F828">
            <v>42.83</v>
          </cell>
          <cell r="G828">
            <v>22</v>
          </cell>
          <cell r="H828">
            <v>586</v>
          </cell>
          <cell r="I828">
            <v>1.92</v>
          </cell>
          <cell r="J828">
            <v>6</v>
          </cell>
          <cell r="K828">
            <v>1100</v>
          </cell>
          <cell r="L828">
            <v>0.18</v>
          </cell>
          <cell r="M828">
            <v>13</v>
          </cell>
          <cell r="N828">
            <v>2302</v>
          </cell>
          <cell r="O828">
            <v>3.2</v>
          </cell>
        </row>
        <row r="829">
          <cell r="A829" t="str">
            <v>17.5北京今典花园影城</v>
          </cell>
          <cell r="B829">
            <v>828</v>
          </cell>
          <cell r="C829" t="str">
            <v>2011-7</v>
          </cell>
          <cell r="D829" t="str">
            <v>时代华夏今典</v>
          </cell>
          <cell r="E829" t="str">
            <v>北京市</v>
          </cell>
          <cell r="F829">
            <v>42.7</v>
          </cell>
          <cell r="G829">
            <v>40</v>
          </cell>
          <cell r="H829">
            <v>878</v>
          </cell>
          <cell r="I829">
            <v>1.07</v>
          </cell>
          <cell r="J829">
            <v>5</v>
          </cell>
          <cell r="K829">
            <v>390</v>
          </cell>
          <cell r="L829">
            <v>0.16</v>
          </cell>
          <cell r="M829">
            <v>35</v>
          </cell>
          <cell r="N829">
            <v>2755</v>
          </cell>
          <cell r="O829">
            <v>5.7</v>
          </cell>
        </row>
        <row r="830">
          <cell r="A830" t="str">
            <v>南阳奥斯卡新华影城</v>
          </cell>
          <cell r="B830">
            <v>829</v>
          </cell>
          <cell r="C830" t="str">
            <v>2011-7</v>
          </cell>
          <cell r="D830" t="str">
            <v>河南奥斯卡</v>
          </cell>
          <cell r="E830" t="str">
            <v>南阳市</v>
          </cell>
          <cell r="F830">
            <v>42.25</v>
          </cell>
          <cell r="G830">
            <v>33</v>
          </cell>
          <cell r="H830">
            <v>322</v>
          </cell>
          <cell r="I830">
            <v>1.3</v>
          </cell>
          <cell r="J830">
            <v>6</v>
          </cell>
          <cell r="K830">
            <v>601</v>
          </cell>
          <cell r="L830">
            <v>0.4</v>
          </cell>
          <cell r="M830">
            <v>23</v>
          </cell>
          <cell r="N830">
            <v>2272</v>
          </cell>
          <cell r="O830">
            <v>1.7</v>
          </cell>
        </row>
        <row r="831">
          <cell r="A831" t="str">
            <v>安徽巢湖中影影城</v>
          </cell>
          <cell r="B831">
            <v>830</v>
          </cell>
          <cell r="C831" t="str">
            <v>2011-7</v>
          </cell>
          <cell r="D831" t="str">
            <v>中影星美</v>
          </cell>
          <cell r="E831" t="str">
            <v>巢湖市</v>
          </cell>
          <cell r="F831">
            <v>41.89</v>
          </cell>
          <cell r="G831">
            <v>23</v>
          </cell>
          <cell r="H831">
            <v>650</v>
          </cell>
          <cell r="I831">
            <v>1.8</v>
          </cell>
          <cell r="J831">
            <v>6</v>
          </cell>
          <cell r="K831">
            <v>1000</v>
          </cell>
          <cell r="L831">
            <v>0.17</v>
          </cell>
          <cell r="M831">
            <v>14</v>
          </cell>
          <cell r="N831">
            <v>2252</v>
          </cell>
          <cell r="O831">
            <v>3.5</v>
          </cell>
        </row>
        <row r="832">
          <cell r="A832" t="str">
            <v>大地数字影院--咸宁购物公园</v>
          </cell>
          <cell r="B832">
            <v>831</v>
          </cell>
          <cell r="C832" t="str">
            <v>2011-7</v>
          </cell>
          <cell r="D832" t="str">
            <v>大地电影院线</v>
          </cell>
          <cell r="E832" t="str">
            <v>咸宁市</v>
          </cell>
          <cell r="F832">
            <v>41.56</v>
          </cell>
          <cell r="G832">
            <v>23</v>
          </cell>
          <cell r="H832">
            <v>572</v>
          </cell>
          <cell r="I832">
            <v>1.78</v>
          </cell>
          <cell r="J832">
            <v>4</v>
          </cell>
          <cell r="K832">
            <v>563</v>
          </cell>
          <cell r="L832">
            <v>0.22</v>
          </cell>
          <cell r="M832">
            <v>24</v>
          </cell>
          <cell r="N832">
            <v>3352</v>
          </cell>
          <cell r="O832">
            <v>4.5999999999999996</v>
          </cell>
        </row>
        <row r="833">
          <cell r="A833" t="str">
            <v>黑龙江省牡丹江九天环球影城</v>
          </cell>
          <cell r="B833">
            <v>832</v>
          </cell>
          <cell r="C833" t="str">
            <v>2011-7</v>
          </cell>
          <cell r="D833" t="str">
            <v>未知</v>
          </cell>
          <cell r="E833" t="str">
            <v>牡丹江市</v>
          </cell>
          <cell r="F833">
            <v>41.09</v>
          </cell>
          <cell r="G833">
            <v>31</v>
          </cell>
          <cell r="H833">
            <v>759</v>
          </cell>
          <cell r="I833">
            <v>1.3</v>
          </cell>
          <cell r="J833">
            <v>5</v>
          </cell>
          <cell r="K833">
            <v>500</v>
          </cell>
          <cell r="L833">
            <v>0.17</v>
          </cell>
          <cell r="M833">
            <v>27</v>
          </cell>
          <cell r="N833">
            <v>2651</v>
          </cell>
          <cell r="O833">
            <v>4.9000000000000004</v>
          </cell>
        </row>
        <row r="834">
          <cell r="A834" t="str">
            <v>福州金逸东都国际影城</v>
          </cell>
          <cell r="B834">
            <v>833</v>
          </cell>
          <cell r="C834" t="str">
            <v>2011-7</v>
          </cell>
          <cell r="D834" t="str">
            <v>广州金逸珠江</v>
          </cell>
          <cell r="E834" t="str">
            <v>福州市</v>
          </cell>
          <cell r="F834">
            <v>41.05</v>
          </cell>
          <cell r="G834">
            <v>28</v>
          </cell>
          <cell r="H834">
            <v>557</v>
          </cell>
          <cell r="I834">
            <v>1.46</v>
          </cell>
          <cell r="J834">
            <v>6</v>
          </cell>
          <cell r="K834">
            <v>900</v>
          </cell>
          <cell r="L834">
            <v>0.18</v>
          </cell>
          <cell r="M834">
            <v>15</v>
          </cell>
          <cell r="N834">
            <v>2207</v>
          </cell>
          <cell r="O834">
            <v>3</v>
          </cell>
        </row>
        <row r="835">
          <cell r="A835" t="str">
            <v>济南新世纪电影城(阳光100店)</v>
          </cell>
          <cell r="B835">
            <v>834</v>
          </cell>
          <cell r="C835" t="str">
            <v>2011-7</v>
          </cell>
          <cell r="D835" t="str">
            <v>山东新世纪</v>
          </cell>
          <cell r="E835" t="str">
            <v>济南市</v>
          </cell>
          <cell r="F835">
            <v>41.03</v>
          </cell>
          <cell r="G835">
            <v>24</v>
          </cell>
          <cell r="H835">
            <v>800</v>
          </cell>
          <cell r="I835">
            <v>1.72</v>
          </cell>
          <cell r="J835">
            <v>5</v>
          </cell>
          <cell r="K835">
            <v>600</v>
          </cell>
          <cell r="L835">
            <v>0.18</v>
          </cell>
          <cell r="M835">
            <v>22</v>
          </cell>
          <cell r="N835">
            <v>2647</v>
          </cell>
          <cell r="O835">
            <v>5.2</v>
          </cell>
        </row>
        <row r="836">
          <cell r="A836" t="str">
            <v>大地数字影院--东莞南城中天中央广场</v>
          </cell>
          <cell r="B836">
            <v>835</v>
          </cell>
          <cell r="C836" t="str">
            <v>2011-7</v>
          </cell>
          <cell r="D836" t="str">
            <v>大地电影院线</v>
          </cell>
          <cell r="E836" t="str">
            <v>东莞市</v>
          </cell>
          <cell r="F836">
            <v>40.93</v>
          </cell>
          <cell r="G836">
            <v>30</v>
          </cell>
          <cell r="H836">
            <v>747</v>
          </cell>
          <cell r="I836">
            <v>1.35</v>
          </cell>
          <cell r="J836">
            <v>6</v>
          </cell>
          <cell r="K836">
            <v>937</v>
          </cell>
          <cell r="L836">
            <v>0.12</v>
          </cell>
          <cell r="M836">
            <v>14</v>
          </cell>
          <cell r="N836">
            <v>2200</v>
          </cell>
          <cell r="O836">
            <v>4</v>
          </cell>
        </row>
        <row r="837">
          <cell r="A837" t="str">
            <v>华谊兄弟影院(黄陂广场店)</v>
          </cell>
          <cell r="B837">
            <v>836</v>
          </cell>
          <cell r="C837" t="str">
            <v>2011-7</v>
          </cell>
          <cell r="D837" t="str">
            <v>中影数字院线</v>
          </cell>
          <cell r="E837" t="str">
            <v>武汉市</v>
          </cell>
          <cell r="F837">
            <v>40.770000000000003</v>
          </cell>
          <cell r="G837">
            <v>27</v>
          </cell>
          <cell r="H837">
            <v>1038</v>
          </cell>
          <cell r="I837">
            <v>1.51</v>
          </cell>
          <cell r="J837">
            <v>8</v>
          </cell>
          <cell r="K837">
            <v>1000</v>
          </cell>
          <cell r="L837">
            <v>0.12</v>
          </cell>
          <cell r="M837">
            <v>13</v>
          </cell>
          <cell r="N837">
            <v>1644</v>
          </cell>
          <cell r="O837">
            <v>4.2</v>
          </cell>
        </row>
        <row r="838">
          <cell r="A838" t="str">
            <v>南京横店影视电影城(沿江店)</v>
          </cell>
          <cell r="B838">
            <v>837</v>
          </cell>
          <cell r="C838" t="str">
            <v>2011-7</v>
          </cell>
          <cell r="D838" t="str">
            <v>浙江横店</v>
          </cell>
          <cell r="E838" t="str">
            <v>南京市</v>
          </cell>
          <cell r="F838">
            <v>40.770000000000003</v>
          </cell>
          <cell r="G838">
            <v>36</v>
          </cell>
          <cell r="H838">
            <v>556</v>
          </cell>
          <cell r="I838">
            <v>1.1399999999999999</v>
          </cell>
          <cell r="J838">
            <v>5</v>
          </cell>
          <cell r="K838">
            <v>683</v>
          </cell>
          <cell r="L838">
            <v>0.15</v>
          </cell>
          <cell r="M838">
            <v>19</v>
          </cell>
          <cell r="N838">
            <v>2630</v>
          </cell>
          <cell r="O838">
            <v>3.6</v>
          </cell>
        </row>
        <row r="839">
          <cell r="A839" t="str">
            <v>大地数字影院--鹤山英皇数字电影城</v>
          </cell>
          <cell r="B839">
            <v>838</v>
          </cell>
          <cell r="C839" t="str">
            <v>2011-7</v>
          </cell>
          <cell r="D839" t="str">
            <v>大地电影院线</v>
          </cell>
          <cell r="E839" t="str">
            <v>江门市</v>
          </cell>
          <cell r="F839">
            <v>40.729999999999997</v>
          </cell>
          <cell r="G839">
            <v>38</v>
          </cell>
          <cell r="H839">
            <v>399</v>
          </cell>
          <cell r="I839">
            <v>1.0900000000000001</v>
          </cell>
          <cell r="J839">
            <v>4</v>
          </cell>
          <cell r="K839">
            <v>432</v>
          </cell>
          <cell r="L839">
            <v>0.25</v>
          </cell>
          <cell r="M839">
            <v>30</v>
          </cell>
          <cell r="N839">
            <v>3285</v>
          </cell>
          <cell r="O839">
            <v>3.2</v>
          </cell>
        </row>
        <row r="840">
          <cell r="A840" t="str">
            <v>湖北银兴艺术影城</v>
          </cell>
          <cell r="B840">
            <v>839</v>
          </cell>
          <cell r="C840" t="str">
            <v>2011-7</v>
          </cell>
          <cell r="D840" t="str">
            <v>湖北银兴</v>
          </cell>
          <cell r="E840" t="str">
            <v>武汉市</v>
          </cell>
          <cell r="F840">
            <v>40.71</v>
          </cell>
          <cell r="G840">
            <v>32</v>
          </cell>
          <cell r="H840">
            <v>657</v>
          </cell>
          <cell r="I840">
            <v>1.26</v>
          </cell>
          <cell r="J840">
            <v>4</v>
          </cell>
          <cell r="K840">
            <v>297</v>
          </cell>
          <cell r="L840">
            <v>0.26</v>
          </cell>
          <cell r="M840">
            <v>44</v>
          </cell>
          <cell r="N840">
            <v>3283</v>
          </cell>
          <cell r="O840">
            <v>5.3</v>
          </cell>
        </row>
        <row r="841">
          <cell r="A841" t="str">
            <v>咸阳奥斯卡国际影城</v>
          </cell>
          <cell r="B841">
            <v>840</v>
          </cell>
          <cell r="C841" t="str">
            <v>2011-7</v>
          </cell>
          <cell r="D841" t="str">
            <v>河南奥斯卡</v>
          </cell>
          <cell r="E841" t="str">
            <v>咸阳市</v>
          </cell>
          <cell r="F841">
            <v>40.69</v>
          </cell>
          <cell r="G841">
            <v>39</v>
          </cell>
          <cell r="H841">
            <v>721</v>
          </cell>
          <cell r="I841">
            <v>1.04</v>
          </cell>
          <cell r="J841">
            <v>5</v>
          </cell>
          <cell r="K841">
            <v>550</v>
          </cell>
          <cell r="L841">
            <v>0.13</v>
          </cell>
          <cell r="M841">
            <v>24</v>
          </cell>
          <cell r="N841">
            <v>2625</v>
          </cell>
          <cell r="O841">
            <v>4.7</v>
          </cell>
        </row>
        <row r="842">
          <cell r="A842" t="str">
            <v>上海沪北影院</v>
          </cell>
          <cell r="B842">
            <v>841</v>
          </cell>
          <cell r="C842" t="str">
            <v>2011-7</v>
          </cell>
          <cell r="D842" t="str">
            <v>上海联和院线</v>
          </cell>
          <cell r="E842" t="str">
            <v>上海市</v>
          </cell>
          <cell r="F842">
            <v>40.630000000000003</v>
          </cell>
          <cell r="G842">
            <v>32</v>
          </cell>
          <cell r="H842">
            <v>288</v>
          </cell>
          <cell r="I842">
            <v>1.25</v>
          </cell>
          <cell r="J842">
            <v>2</v>
          </cell>
          <cell r="K842">
            <v>779</v>
          </cell>
          <cell r="L842">
            <v>0.11</v>
          </cell>
          <cell r="M842">
            <v>17</v>
          </cell>
          <cell r="N842">
            <v>6552</v>
          </cell>
          <cell r="O842">
            <v>4.5999999999999996</v>
          </cell>
        </row>
        <row r="843">
          <cell r="A843" t="str">
            <v>烟台新世纪电影城(阳光100店)</v>
          </cell>
          <cell r="B843">
            <v>842</v>
          </cell>
          <cell r="C843" t="str">
            <v>2011-7</v>
          </cell>
          <cell r="D843" t="str">
            <v>山东新世纪</v>
          </cell>
          <cell r="E843" t="str">
            <v>烟台市</v>
          </cell>
          <cell r="F843">
            <v>40.43</v>
          </cell>
          <cell r="G843">
            <v>26</v>
          </cell>
          <cell r="H843">
            <v>976</v>
          </cell>
          <cell r="I843">
            <v>1.54</v>
          </cell>
          <cell r="J843">
            <v>6</v>
          </cell>
          <cell r="K843">
            <v>700</v>
          </cell>
          <cell r="L843">
            <v>0.14000000000000001</v>
          </cell>
          <cell r="M843">
            <v>19</v>
          </cell>
          <cell r="N843">
            <v>2173</v>
          </cell>
          <cell r="O843">
            <v>5.2</v>
          </cell>
        </row>
        <row r="844">
          <cell r="A844" t="str">
            <v>大地数字影院--广州大旺城</v>
          </cell>
          <cell r="B844">
            <v>843</v>
          </cell>
          <cell r="C844" t="str">
            <v>2011-7</v>
          </cell>
          <cell r="D844" t="str">
            <v>大地电影院线</v>
          </cell>
          <cell r="E844" t="str">
            <v>广州市</v>
          </cell>
          <cell r="F844">
            <v>40.22</v>
          </cell>
          <cell r="G844">
            <v>24</v>
          </cell>
          <cell r="H844">
            <v>574</v>
          </cell>
          <cell r="I844">
            <v>1.66</v>
          </cell>
          <cell r="J844">
            <v>4</v>
          </cell>
          <cell r="K844">
            <v>941</v>
          </cell>
          <cell r="L844">
            <v>0.12</v>
          </cell>
          <cell r="M844">
            <v>14</v>
          </cell>
          <cell r="N844">
            <v>3243</v>
          </cell>
          <cell r="O844">
            <v>4.5999999999999996</v>
          </cell>
        </row>
        <row r="845">
          <cell r="A845" t="str">
            <v>呼和浩特金逸国际影城(嘉茂店)</v>
          </cell>
          <cell r="B845">
            <v>844</v>
          </cell>
          <cell r="C845" t="str">
            <v>2011-7</v>
          </cell>
          <cell r="D845" t="str">
            <v>广州金逸珠江</v>
          </cell>
          <cell r="E845" t="str">
            <v>呼和浩特市</v>
          </cell>
          <cell r="F845">
            <v>40.200000000000003</v>
          </cell>
          <cell r="G845">
            <v>27</v>
          </cell>
          <cell r="H845">
            <v>933</v>
          </cell>
          <cell r="I845">
            <v>1.48</v>
          </cell>
          <cell r="J845">
            <v>6</v>
          </cell>
          <cell r="K845">
            <v>1100</v>
          </cell>
          <cell r="L845">
            <v>0.09</v>
          </cell>
          <cell r="M845">
            <v>12</v>
          </cell>
          <cell r="N845">
            <v>2161</v>
          </cell>
          <cell r="O845">
            <v>5</v>
          </cell>
        </row>
        <row r="846">
          <cell r="A846" t="str">
            <v>眉山电影城</v>
          </cell>
          <cell r="B846">
            <v>845</v>
          </cell>
          <cell r="C846" t="str">
            <v>2011-7</v>
          </cell>
          <cell r="D846" t="str">
            <v>四川太平洋</v>
          </cell>
          <cell r="E846" t="str">
            <v>眉山市</v>
          </cell>
          <cell r="F846">
            <v>40.19</v>
          </cell>
          <cell r="G846">
            <v>30</v>
          </cell>
          <cell r="H846">
            <v>239</v>
          </cell>
          <cell r="I846">
            <v>1.36</v>
          </cell>
          <cell r="J846">
            <v>2</v>
          </cell>
          <cell r="K846">
            <v>466</v>
          </cell>
          <cell r="L846">
            <v>0.24</v>
          </cell>
          <cell r="M846">
            <v>28</v>
          </cell>
          <cell r="N846">
            <v>6483</v>
          </cell>
          <cell r="O846">
            <v>3.9</v>
          </cell>
        </row>
        <row r="847">
          <cell r="A847" t="str">
            <v>大地数字影院--常熟美城店</v>
          </cell>
          <cell r="B847">
            <v>846</v>
          </cell>
          <cell r="C847" t="str">
            <v>2011-7</v>
          </cell>
          <cell r="D847" t="str">
            <v>大地电影院线</v>
          </cell>
          <cell r="E847" t="str">
            <v>苏州市</v>
          </cell>
          <cell r="F847">
            <v>40.18</v>
          </cell>
          <cell r="G847">
            <v>23</v>
          </cell>
          <cell r="H847">
            <v>629</v>
          </cell>
          <cell r="I847">
            <v>1.71</v>
          </cell>
          <cell r="J847">
            <v>5</v>
          </cell>
          <cell r="K847">
            <v>976</v>
          </cell>
          <cell r="L847">
            <v>0.14000000000000001</v>
          </cell>
          <cell r="M847">
            <v>13</v>
          </cell>
          <cell r="N847">
            <v>2592</v>
          </cell>
          <cell r="O847">
            <v>4.0999999999999996</v>
          </cell>
        </row>
        <row r="848">
          <cell r="A848" t="str">
            <v>北京万国城百老汇电影院</v>
          </cell>
          <cell r="B848">
            <v>847</v>
          </cell>
          <cell r="C848" t="str">
            <v>2011-7</v>
          </cell>
          <cell r="D848" t="str">
            <v>北京新影联</v>
          </cell>
          <cell r="E848" t="str">
            <v>北京市</v>
          </cell>
          <cell r="F848">
            <v>40.15</v>
          </cell>
          <cell r="G848">
            <v>42</v>
          </cell>
          <cell r="H848">
            <v>467</v>
          </cell>
          <cell r="I848">
            <v>0.96</v>
          </cell>
          <cell r="J848">
            <v>3</v>
          </cell>
          <cell r="K848">
            <v>397</v>
          </cell>
          <cell r="L848">
            <v>0.15</v>
          </cell>
          <cell r="M848">
            <v>33</v>
          </cell>
          <cell r="N848">
            <v>4317</v>
          </cell>
          <cell r="O848">
            <v>5</v>
          </cell>
        </row>
        <row r="849">
          <cell r="A849" t="str">
            <v>大地数字影院--东莞君豪数字影院</v>
          </cell>
          <cell r="B849">
            <v>848</v>
          </cell>
          <cell r="C849" t="str">
            <v>2011-7</v>
          </cell>
          <cell r="D849" t="str">
            <v>大地电影院线</v>
          </cell>
          <cell r="E849" t="str">
            <v>东莞市</v>
          </cell>
          <cell r="F849">
            <v>39.9</v>
          </cell>
          <cell r="G849">
            <v>28</v>
          </cell>
          <cell r="H849">
            <v>574</v>
          </cell>
          <cell r="I849">
            <v>1.43</v>
          </cell>
          <cell r="J849">
            <v>4</v>
          </cell>
          <cell r="K849">
            <v>449</v>
          </cell>
          <cell r="L849">
            <v>0.22</v>
          </cell>
          <cell r="M849">
            <v>29</v>
          </cell>
          <cell r="N849">
            <v>3218</v>
          </cell>
          <cell r="O849">
            <v>4.5999999999999996</v>
          </cell>
        </row>
        <row r="850">
          <cell r="A850" t="str">
            <v>浙江省宁波慈溪恒丰数码影院</v>
          </cell>
          <cell r="B850">
            <v>849</v>
          </cell>
          <cell r="C850" t="str">
            <v>2011-7</v>
          </cell>
          <cell r="D850" t="str">
            <v>未知</v>
          </cell>
          <cell r="E850" t="str">
            <v>宁波市</v>
          </cell>
          <cell r="F850">
            <v>39.81</v>
          </cell>
          <cell r="G850">
            <v>37</v>
          </cell>
          <cell r="H850">
            <v>567</v>
          </cell>
          <cell r="I850">
            <v>1.08</v>
          </cell>
          <cell r="J850">
            <v>5</v>
          </cell>
          <cell r="K850">
            <v>550</v>
          </cell>
          <cell r="L850">
            <v>0.17</v>
          </cell>
          <cell r="M850">
            <v>23</v>
          </cell>
          <cell r="N850">
            <v>2568</v>
          </cell>
          <cell r="O850">
            <v>3.7</v>
          </cell>
        </row>
        <row r="851">
          <cell r="A851" t="str">
            <v>峨眉山市峨眉电影城</v>
          </cell>
          <cell r="B851">
            <v>850</v>
          </cell>
          <cell r="C851" t="str">
            <v>2011-7</v>
          </cell>
          <cell r="D851" t="str">
            <v>四川峨嵋</v>
          </cell>
          <cell r="E851" t="str">
            <v>乐山市</v>
          </cell>
          <cell r="F851">
            <v>39.770000000000003</v>
          </cell>
          <cell r="G851">
            <v>33</v>
          </cell>
          <cell r="H851">
            <v>612</v>
          </cell>
          <cell r="I851">
            <v>1.22</v>
          </cell>
          <cell r="J851">
            <v>4</v>
          </cell>
          <cell r="K851">
            <v>415</v>
          </cell>
          <cell r="L851">
            <v>0.19</v>
          </cell>
          <cell r="M851">
            <v>31</v>
          </cell>
          <cell r="N851">
            <v>3207</v>
          </cell>
          <cell r="O851">
            <v>4.9000000000000004</v>
          </cell>
        </row>
        <row r="852">
          <cell r="A852" t="str">
            <v>大地数字影院--星辉时代影城</v>
          </cell>
          <cell r="B852">
            <v>851</v>
          </cell>
          <cell r="C852" t="str">
            <v>2011-7</v>
          </cell>
          <cell r="D852" t="str">
            <v>大地电影院线</v>
          </cell>
          <cell r="E852" t="str">
            <v>徐州市</v>
          </cell>
          <cell r="F852">
            <v>39.67</v>
          </cell>
          <cell r="G852">
            <v>23</v>
          </cell>
          <cell r="H852">
            <v>567</v>
          </cell>
          <cell r="I852">
            <v>1.72</v>
          </cell>
          <cell r="J852">
            <v>4</v>
          </cell>
          <cell r="K852">
            <v>400</v>
          </cell>
          <cell r="L852">
            <v>0.3</v>
          </cell>
          <cell r="M852">
            <v>32</v>
          </cell>
          <cell r="N852">
            <v>3200</v>
          </cell>
          <cell r="O852">
            <v>4.5999999999999996</v>
          </cell>
        </row>
        <row r="853">
          <cell r="A853" t="str">
            <v>个旧17.5锡都时代今典影城</v>
          </cell>
          <cell r="B853">
            <v>852</v>
          </cell>
          <cell r="C853" t="str">
            <v>2011-7</v>
          </cell>
          <cell r="D853" t="str">
            <v>时代华夏今典</v>
          </cell>
          <cell r="E853" t="str">
            <v>红河哈尼族彝族自治州</v>
          </cell>
          <cell r="F853">
            <v>39.49</v>
          </cell>
          <cell r="G853">
            <v>34</v>
          </cell>
          <cell r="H853">
            <v>449</v>
          </cell>
          <cell r="I853">
            <v>1.1499999999999999</v>
          </cell>
          <cell r="J853">
            <v>3</v>
          </cell>
          <cell r="K853">
            <v>280</v>
          </cell>
          <cell r="L853">
            <v>0.28000000000000003</v>
          </cell>
          <cell r="M853">
            <v>45</v>
          </cell>
          <cell r="N853">
            <v>4246</v>
          </cell>
          <cell r="O853">
            <v>4.8</v>
          </cell>
        </row>
        <row r="854">
          <cell r="A854" t="str">
            <v>大地数字影院--甘肃酒泉飞天影院</v>
          </cell>
          <cell r="B854">
            <v>853</v>
          </cell>
          <cell r="C854" t="str">
            <v>2011-7</v>
          </cell>
          <cell r="D854" t="str">
            <v>大地电影院线</v>
          </cell>
          <cell r="E854" t="str">
            <v>酒泉市</v>
          </cell>
          <cell r="F854">
            <v>39.35</v>
          </cell>
          <cell r="G854">
            <v>32</v>
          </cell>
          <cell r="H854">
            <v>222</v>
          </cell>
          <cell r="I854">
            <v>1.24</v>
          </cell>
          <cell r="J854">
            <v>4</v>
          </cell>
          <cell r="K854">
            <v>438</v>
          </cell>
          <cell r="L854">
            <v>0.51</v>
          </cell>
          <cell r="M854">
            <v>29</v>
          </cell>
          <cell r="N854">
            <v>3173</v>
          </cell>
          <cell r="O854">
            <v>1.8</v>
          </cell>
        </row>
        <row r="855">
          <cell r="A855" t="str">
            <v>郴州市时尚中影南方影城</v>
          </cell>
          <cell r="B855">
            <v>854</v>
          </cell>
          <cell r="C855" t="str">
            <v>2011-7</v>
          </cell>
          <cell r="D855" t="str">
            <v>九州中原院线</v>
          </cell>
          <cell r="E855" t="str">
            <v>郴州市</v>
          </cell>
          <cell r="F855">
            <v>39.299999999999997</v>
          </cell>
          <cell r="G855">
            <v>33</v>
          </cell>
          <cell r="H855">
            <v>547</v>
          </cell>
          <cell r="I855">
            <v>1.21</v>
          </cell>
          <cell r="J855">
            <v>5</v>
          </cell>
          <cell r="K855">
            <v>500</v>
          </cell>
          <cell r="L855">
            <v>0.22</v>
          </cell>
          <cell r="M855">
            <v>25</v>
          </cell>
          <cell r="N855">
            <v>2536</v>
          </cell>
          <cell r="O855">
            <v>3.5</v>
          </cell>
        </row>
        <row r="856">
          <cell r="A856" t="str">
            <v>龙港影剧院</v>
          </cell>
          <cell r="B856">
            <v>855</v>
          </cell>
          <cell r="C856" t="str">
            <v>2011-7</v>
          </cell>
          <cell r="D856" t="str">
            <v>温州雁荡</v>
          </cell>
          <cell r="E856" t="str">
            <v>温州市</v>
          </cell>
          <cell r="F856">
            <v>39.28</v>
          </cell>
          <cell r="G856">
            <v>46</v>
          </cell>
          <cell r="H856">
            <v>310</v>
          </cell>
          <cell r="I856">
            <v>0.85</v>
          </cell>
          <cell r="J856">
            <v>3</v>
          </cell>
          <cell r="K856">
            <v>636</v>
          </cell>
          <cell r="L856">
            <v>0.13</v>
          </cell>
          <cell r="M856">
            <v>20</v>
          </cell>
          <cell r="N856">
            <v>4224</v>
          </cell>
          <cell r="O856">
            <v>3.3</v>
          </cell>
        </row>
        <row r="857">
          <cell r="A857" t="str">
            <v>威海横店影视电影城</v>
          </cell>
          <cell r="B857">
            <v>856</v>
          </cell>
          <cell r="C857" t="str">
            <v>2011-7</v>
          </cell>
          <cell r="D857" t="str">
            <v>浙江横店</v>
          </cell>
          <cell r="E857" t="str">
            <v>威海市</v>
          </cell>
          <cell r="F857">
            <v>39.229999999999997</v>
          </cell>
          <cell r="G857">
            <v>37</v>
          </cell>
          <cell r="H857">
            <v>756</v>
          </cell>
          <cell r="I857">
            <v>1.07</v>
          </cell>
          <cell r="J857">
            <v>6</v>
          </cell>
          <cell r="K857">
            <v>550</v>
          </cell>
          <cell r="L857">
            <v>0.16</v>
          </cell>
          <cell r="M857">
            <v>23</v>
          </cell>
          <cell r="N857">
            <v>2109</v>
          </cell>
          <cell r="O857">
            <v>4.0999999999999996</v>
          </cell>
        </row>
        <row r="858">
          <cell r="A858" t="str">
            <v>重庆丰都横店影城</v>
          </cell>
          <cell r="B858">
            <v>857</v>
          </cell>
          <cell r="C858" t="str">
            <v>2011-7</v>
          </cell>
          <cell r="D858" t="str">
            <v>浙江横店</v>
          </cell>
          <cell r="E858" t="str">
            <v>重庆市</v>
          </cell>
          <cell r="F858">
            <v>39.200000000000003</v>
          </cell>
          <cell r="G858">
            <v>33</v>
          </cell>
          <cell r="H858">
            <v>608</v>
          </cell>
          <cell r="I858">
            <v>1.2</v>
          </cell>
          <cell r="J858">
            <v>6</v>
          </cell>
          <cell r="K858">
            <v>500</v>
          </cell>
          <cell r="L858">
            <v>0.24</v>
          </cell>
          <cell r="M858">
            <v>25</v>
          </cell>
          <cell r="N858">
            <v>2107</v>
          </cell>
          <cell r="O858">
            <v>3.3</v>
          </cell>
        </row>
        <row r="859">
          <cell r="A859" t="str">
            <v>马鞍山市大光明影城</v>
          </cell>
          <cell r="B859">
            <v>858</v>
          </cell>
          <cell r="C859" t="str">
            <v>2011-7</v>
          </cell>
          <cell r="D859" t="str">
            <v>上海大光明</v>
          </cell>
          <cell r="E859" t="str">
            <v>马鞍山市</v>
          </cell>
          <cell r="F859">
            <v>38.64</v>
          </cell>
          <cell r="G859">
            <v>28</v>
          </cell>
          <cell r="H859">
            <v>668</v>
          </cell>
          <cell r="I859">
            <v>1.37</v>
          </cell>
          <cell r="J859">
            <v>4</v>
          </cell>
          <cell r="K859">
            <v>421</v>
          </cell>
          <cell r="L859">
            <v>0.19</v>
          </cell>
          <cell r="M859">
            <v>30</v>
          </cell>
          <cell r="N859">
            <v>3116</v>
          </cell>
          <cell r="O859">
            <v>5.4</v>
          </cell>
        </row>
        <row r="860">
          <cell r="A860" t="str">
            <v>凯里凯瑞国际影城</v>
          </cell>
          <cell r="B860">
            <v>859</v>
          </cell>
          <cell r="C860" t="str">
            <v>2011-7</v>
          </cell>
          <cell r="D860" t="str">
            <v>未知</v>
          </cell>
          <cell r="E860" t="str">
            <v>黔东南苗族侗族自治州</v>
          </cell>
          <cell r="F860">
            <v>38.590000000000003</v>
          </cell>
          <cell r="G860">
            <v>27</v>
          </cell>
          <cell r="H860">
            <v>928</v>
          </cell>
          <cell r="I860">
            <v>1.41</v>
          </cell>
          <cell r="J860">
            <v>6</v>
          </cell>
          <cell r="K860">
            <v>796</v>
          </cell>
          <cell r="L860">
            <v>0.11</v>
          </cell>
          <cell r="M860">
            <v>16</v>
          </cell>
          <cell r="N860">
            <v>2075</v>
          </cell>
          <cell r="O860">
            <v>5</v>
          </cell>
        </row>
        <row r="861">
          <cell r="A861" t="str">
            <v>龙口星美国际影城</v>
          </cell>
          <cell r="B861">
            <v>860</v>
          </cell>
          <cell r="C861" t="str">
            <v>2011-7</v>
          </cell>
          <cell r="D861" t="str">
            <v>中影星美</v>
          </cell>
          <cell r="E861" t="str">
            <v>烟台市</v>
          </cell>
          <cell r="F861">
            <v>38.47</v>
          </cell>
          <cell r="G861">
            <v>31</v>
          </cell>
          <cell r="H861">
            <v>819</v>
          </cell>
          <cell r="I861">
            <v>1.23</v>
          </cell>
          <cell r="J861">
            <v>6</v>
          </cell>
          <cell r="K861">
            <v>753</v>
          </cell>
          <cell r="L861">
            <v>0.12</v>
          </cell>
          <cell r="M861">
            <v>16</v>
          </cell>
          <cell r="N861">
            <v>2068</v>
          </cell>
          <cell r="O861">
            <v>4.4000000000000004</v>
          </cell>
        </row>
        <row r="862">
          <cell r="A862" t="str">
            <v>沈阳积家影城</v>
          </cell>
          <cell r="B862">
            <v>861</v>
          </cell>
          <cell r="C862" t="str">
            <v>2011-7</v>
          </cell>
          <cell r="D862" t="str">
            <v>中影星美</v>
          </cell>
          <cell r="E862" t="str">
            <v>沈阳市</v>
          </cell>
          <cell r="F862">
            <v>38.33</v>
          </cell>
          <cell r="G862">
            <v>34</v>
          </cell>
          <cell r="H862">
            <v>690</v>
          </cell>
          <cell r="I862">
            <v>1.1299999999999999</v>
          </cell>
          <cell r="J862">
            <v>5</v>
          </cell>
          <cell r="K862">
            <v>721</v>
          </cell>
          <cell r="L862">
            <v>0.11</v>
          </cell>
          <cell r="M862">
            <v>17</v>
          </cell>
          <cell r="N862">
            <v>2473</v>
          </cell>
          <cell r="O862">
            <v>4.5</v>
          </cell>
        </row>
        <row r="863">
          <cell r="A863" t="str">
            <v>上海青浦影城</v>
          </cell>
          <cell r="B863">
            <v>862</v>
          </cell>
          <cell r="C863" t="str">
            <v>2011-7</v>
          </cell>
          <cell r="D863" t="str">
            <v>中影南方新干线</v>
          </cell>
          <cell r="E863" t="str">
            <v>上海市</v>
          </cell>
          <cell r="F863">
            <v>38.1</v>
          </cell>
          <cell r="G863">
            <v>36</v>
          </cell>
          <cell r="H863">
            <v>746</v>
          </cell>
          <cell r="I863">
            <v>1.06</v>
          </cell>
          <cell r="J863">
            <v>6</v>
          </cell>
          <cell r="K863">
            <v>500</v>
          </cell>
          <cell r="L863">
            <v>0.17</v>
          </cell>
          <cell r="M863">
            <v>25</v>
          </cell>
          <cell r="N863">
            <v>2048</v>
          </cell>
          <cell r="O863">
            <v>4</v>
          </cell>
        </row>
        <row r="864">
          <cell r="A864" t="str">
            <v>绵阳川涪电影城</v>
          </cell>
          <cell r="B864">
            <v>863</v>
          </cell>
          <cell r="C864" t="str">
            <v>2011-7</v>
          </cell>
          <cell r="D864" t="str">
            <v>四川太平洋</v>
          </cell>
          <cell r="E864" t="str">
            <v>绵阳市</v>
          </cell>
          <cell r="F864">
            <v>38.090000000000003</v>
          </cell>
          <cell r="G864">
            <v>34</v>
          </cell>
          <cell r="H864">
            <v>318</v>
          </cell>
          <cell r="I864">
            <v>1.1100000000000001</v>
          </cell>
          <cell r="J864">
            <v>3</v>
          </cell>
          <cell r="K864">
            <v>890</v>
          </cell>
          <cell r="L864">
            <v>0.12</v>
          </cell>
          <cell r="M864">
            <v>14</v>
          </cell>
          <cell r="N864">
            <v>4096</v>
          </cell>
          <cell r="O864">
            <v>3.4</v>
          </cell>
        </row>
        <row r="865">
          <cell r="A865" t="str">
            <v>桓台全球通影城</v>
          </cell>
          <cell r="B865">
            <v>864</v>
          </cell>
          <cell r="C865" t="str">
            <v>2011-7</v>
          </cell>
          <cell r="D865" t="str">
            <v>辽宁北方</v>
          </cell>
          <cell r="E865" t="str">
            <v>淄博市</v>
          </cell>
          <cell r="F865">
            <v>38.01</v>
          </cell>
          <cell r="G865">
            <v>25</v>
          </cell>
          <cell r="H865">
            <v>914</v>
          </cell>
          <cell r="I865">
            <v>1.5</v>
          </cell>
          <cell r="J865">
            <v>6</v>
          </cell>
          <cell r="K865">
            <v>805</v>
          </cell>
          <cell r="L865">
            <v>0.12</v>
          </cell>
          <cell r="M865">
            <v>15</v>
          </cell>
          <cell r="N865">
            <v>2044</v>
          </cell>
          <cell r="O865">
            <v>4.9000000000000004</v>
          </cell>
        </row>
        <row r="866">
          <cell r="A866" t="str">
            <v>兰州华乐天下影院</v>
          </cell>
          <cell r="B866">
            <v>865</v>
          </cell>
          <cell r="C866" t="str">
            <v>2011-7</v>
          </cell>
          <cell r="D866" t="str">
            <v>九州中原院线</v>
          </cell>
          <cell r="E866" t="str">
            <v>兰州市</v>
          </cell>
          <cell r="F866">
            <v>37.520000000000003</v>
          </cell>
          <cell r="G866">
            <v>40</v>
          </cell>
          <cell r="H866">
            <v>537</v>
          </cell>
          <cell r="I866">
            <v>0.94</v>
          </cell>
          <cell r="J866">
            <v>4</v>
          </cell>
          <cell r="K866">
            <v>420</v>
          </cell>
          <cell r="L866">
            <v>0.17</v>
          </cell>
          <cell r="M866">
            <v>29</v>
          </cell>
          <cell r="N866">
            <v>3026</v>
          </cell>
          <cell r="O866">
            <v>4.3</v>
          </cell>
        </row>
        <row r="867">
          <cell r="A867" t="str">
            <v>福州明星影城</v>
          </cell>
          <cell r="B867">
            <v>866</v>
          </cell>
          <cell r="C867" t="str">
            <v>2011-7</v>
          </cell>
          <cell r="D867" t="str">
            <v>福建中兴</v>
          </cell>
          <cell r="E867" t="str">
            <v>福州市</v>
          </cell>
          <cell r="F867">
            <v>37.520000000000003</v>
          </cell>
          <cell r="G867">
            <v>30</v>
          </cell>
          <cell r="H867">
            <v>530</v>
          </cell>
          <cell r="I867">
            <v>1.25</v>
          </cell>
          <cell r="J867">
            <v>4</v>
          </cell>
          <cell r="K867">
            <v>1033</v>
          </cell>
          <cell r="L867">
            <v>0.09</v>
          </cell>
          <cell r="M867">
            <v>12</v>
          </cell>
          <cell r="N867">
            <v>3025</v>
          </cell>
          <cell r="O867">
            <v>4.3</v>
          </cell>
        </row>
        <row r="868">
          <cell r="A868" t="str">
            <v>洛阳新华国际影城</v>
          </cell>
          <cell r="B868">
            <v>867</v>
          </cell>
          <cell r="C868" t="str">
            <v>2011-7</v>
          </cell>
          <cell r="D868" t="str">
            <v>华夏新华大地电影院线</v>
          </cell>
          <cell r="E868" t="str">
            <v>洛阳市</v>
          </cell>
          <cell r="F868">
            <v>37.5</v>
          </cell>
          <cell r="G868">
            <v>26</v>
          </cell>
          <cell r="H868">
            <v>663</v>
          </cell>
          <cell r="I868">
            <v>1.45</v>
          </cell>
          <cell r="J868">
            <v>4</v>
          </cell>
          <cell r="K868">
            <v>730</v>
          </cell>
          <cell r="L868">
            <v>0.12</v>
          </cell>
          <cell r="M868">
            <v>17</v>
          </cell>
          <cell r="N868">
            <v>3024</v>
          </cell>
          <cell r="O868">
            <v>5.3</v>
          </cell>
        </row>
        <row r="869">
          <cell r="A869" t="str">
            <v>郑州奥斯卡德化电影城</v>
          </cell>
          <cell r="B869">
            <v>868</v>
          </cell>
          <cell r="C869" t="str">
            <v>2011-7</v>
          </cell>
          <cell r="D869" t="str">
            <v>河南奥斯卡</v>
          </cell>
          <cell r="E869" t="str">
            <v>郑州市</v>
          </cell>
          <cell r="F869">
            <v>37.369999999999997</v>
          </cell>
          <cell r="G869">
            <v>22</v>
          </cell>
          <cell r="H869">
            <v>1072</v>
          </cell>
          <cell r="I869">
            <v>1.66</v>
          </cell>
          <cell r="J869">
            <v>5</v>
          </cell>
          <cell r="K869">
            <v>380</v>
          </cell>
          <cell r="L869">
            <v>0.2</v>
          </cell>
          <cell r="M869">
            <v>32</v>
          </cell>
          <cell r="N869">
            <v>2411</v>
          </cell>
          <cell r="O869">
            <v>6.9</v>
          </cell>
        </row>
        <row r="870">
          <cell r="A870" t="str">
            <v>忠县电影院</v>
          </cell>
          <cell r="B870">
            <v>869</v>
          </cell>
          <cell r="C870" t="str">
            <v>2011-7</v>
          </cell>
          <cell r="D870" t="str">
            <v>保利万和</v>
          </cell>
          <cell r="E870" t="str">
            <v>重庆市</v>
          </cell>
          <cell r="F870">
            <v>37.36</v>
          </cell>
          <cell r="G870">
            <v>28</v>
          </cell>
          <cell r="H870">
            <v>384</v>
          </cell>
          <cell r="I870">
            <v>1.34</v>
          </cell>
          <cell r="J870">
            <v>3</v>
          </cell>
          <cell r="K870">
            <v>450</v>
          </cell>
          <cell r="L870">
            <v>0.23</v>
          </cell>
          <cell r="M870">
            <v>27</v>
          </cell>
          <cell r="N870">
            <v>4017</v>
          </cell>
          <cell r="O870">
            <v>4.0999999999999996</v>
          </cell>
        </row>
        <row r="871">
          <cell r="A871" t="str">
            <v>江苏省江都世纪影城</v>
          </cell>
          <cell r="B871">
            <v>870</v>
          </cell>
          <cell r="C871" t="str">
            <v>2011-7</v>
          </cell>
          <cell r="D871" t="str">
            <v>世纪环球</v>
          </cell>
          <cell r="E871" t="str">
            <v>扬州市</v>
          </cell>
          <cell r="F871">
            <v>37.21</v>
          </cell>
          <cell r="G871">
            <v>23</v>
          </cell>
          <cell r="H871">
            <v>705</v>
          </cell>
          <cell r="I871">
            <v>1.59</v>
          </cell>
          <cell r="J871">
            <v>5</v>
          </cell>
          <cell r="K871">
            <v>600</v>
          </cell>
          <cell r="L871">
            <v>0.19</v>
          </cell>
          <cell r="M871">
            <v>20</v>
          </cell>
          <cell r="N871">
            <v>2400</v>
          </cell>
          <cell r="O871">
            <v>4.5</v>
          </cell>
        </row>
        <row r="872">
          <cell r="A872" t="str">
            <v>17.5北京今典比如影城</v>
          </cell>
          <cell r="B872">
            <v>871</v>
          </cell>
          <cell r="C872" t="str">
            <v>2011-7</v>
          </cell>
          <cell r="D872" t="str">
            <v>时代华夏今典</v>
          </cell>
          <cell r="E872" t="str">
            <v>北京市</v>
          </cell>
          <cell r="F872">
            <v>36.74</v>
          </cell>
          <cell r="G872">
            <v>31</v>
          </cell>
          <cell r="H872">
            <v>661</v>
          </cell>
          <cell r="I872">
            <v>1.2</v>
          </cell>
          <cell r="J872">
            <v>4</v>
          </cell>
          <cell r="K872">
            <v>422</v>
          </cell>
          <cell r="L872">
            <v>0.17</v>
          </cell>
          <cell r="M872">
            <v>28</v>
          </cell>
          <cell r="N872">
            <v>2963</v>
          </cell>
          <cell r="O872">
            <v>5.3</v>
          </cell>
        </row>
        <row r="873">
          <cell r="A873" t="str">
            <v>大地数字影院--贵州兴义兴瑞电影院</v>
          </cell>
          <cell r="B873">
            <v>872</v>
          </cell>
          <cell r="C873" t="str">
            <v>2011-7</v>
          </cell>
          <cell r="D873" t="str">
            <v>大地电影院线</v>
          </cell>
          <cell r="E873" t="str">
            <v>黔西南布依族苗族自治州</v>
          </cell>
          <cell r="F873">
            <v>36.69</v>
          </cell>
          <cell r="G873">
            <v>29</v>
          </cell>
          <cell r="H873">
            <v>942</v>
          </cell>
          <cell r="I873">
            <v>1.29</v>
          </cell>
          <cell r="J873">
            <v>6</v>
          </cell>
          <cell r="K873">
            <v>750</v>
          </cell>
          <cell r="L873">
            <v>0.11</v>
          </cell>
          <cell r="M873">
            <v>16</v>
          </cell>
          <cell r="N873">
            <v>1972</v>
          </cell>
          <cell r="O873">
            <v>5.0999999999999996</v>
          </cell>
        </row>
        <row r="874">
          <cell r="A874" t="str">
            <v>银星时尚国际影城</v>
          </cell>
          <cell r="B874">
            <v>873</v>
          </cell>
          <cell r="C874" t="str">
            <v>2011-7</v>
          </cell>
          <cell r="D874" t="str">
            <v>湖南潇湘</v>
          </cell>
          <cell r="E874" t="str">
            <v>长沙市</v>
          </cell>
          <cell r="F874">
            <v>36.590000000000003</v>
          </cell>
          <cell r="G874">
            <v>20</v>
          </cell>
          <cell r="H874">
            <v>827</v>
          </cell>
          <cell r="I874">
            <v>1.85</v>
          </cell>
          <cell r="J874">
            <v>6</v>
          </cell>
          <cell r="K874">
            <v>536</v>
          </cell>
          <cell r="L874">
            <v>0.25</v>
          </cell>
          <cell r="M874">
            <v>22</v>
          </cell>
          <cell r="N874">
            <v>1967</v>
          </cell>
          <cell r="O874">
            <v>4.4000000000000004</v>
          </cell>
        </row>
        <row r="875">
          <cell r="A875" t="str">
            <v>内江上城影院</v>
          </cell>
          <cell r="B875">
            <v>874</v>
          </cell>
          <cell r="C875" t="str">
            <v>2011-7</v>
          </cell>
          <cell r="D875" t="str">
            <v>四川峨嵋</v>
          </cell>
          <cell r="E875" t="str">
            <v>内江市</v>
          </cell>
          <cell r="F875">
            <v>36.58</v>
          </cell>
          <cell r="G875">
            <v>35</v>
          </cell>
          <cell r="H875">
            <v>670</v>
          </cell>
          <cell r="I875">
            <v>1.03</v>
          </cell>
          <cell r="J875">
            <v>5</v>
          </cell>
          <cell r="K875">
            <v>662</v>
          </cell>
          <cell r="L875">
            <v>0.12</v>
          </cell>
          <cell r="M875">
            <v>18</v>
          </cell>
          <cell r="N875">
            <v>2360</v>
          </cell>
          <cell r="O875">
            <v>4.3</v>
          </cell>
        </row>
        <row r="876">
          <cell r="A876" t="str">
            <v>桐庐时代电影大世界</v>
          </cell>
          <cell r="B876">
            <v>875</v>
          </cell>
          <cell r="C876" t="str">
            <v>2011-7</v>
          </cell>
          <cell r="D876" t="str">
            <v>浙江时代</v>
          </cell>
          <cell r="E876" t="str">
            <v>杭州市</v>
          </cell>
          <cell r="F876">
            <v>36.57</v>
          </cell>
          <cell r="G876">
            <v>36</v>
          </cell>
          <cell r="H876">
            <v>718</v>
          </cell>
          <cell r="I876">
            <v>1.02</v>
          </cell>
          <cell r="J876">
            <v>6</v>
          </cell>
          <cell r="K876">
            <v>899</v>
          </cell>
          <cell r="L876">
            <v>0.09</v>
          </cell>
          <cell r="M876">
            <v>13</v>
          </cell>
          <cell r="N876">
            <v>1966</v>
          </cell>
          <cell r="O876">
            <v>3.9</v>
          </cell>
        </row>
        <row r="877">
          <cell r="A877" t="str">
            <v>十堰永盛国际影城</v>
          </cell>
          <cell r="B877">
            <v>876</v>
          </cell>
          <cell r="C877" t="str">
            <v>2011-7</v>
          </cell>
          <cell r="D877" t="str">
            <v>未知</v>
          </cell>
          <cell r="E877" t="str">
            <v>十堰市</v>
          </cell>
          <cell r="F877">
            <v>36.119999999999997</v>
          </cell>
          <cell r="G877">
            <v>15</v>
          </cell>
          <cell r="H877">
            <v>814</v>
          </cell>
          <cell r="I877">
            <v>2.36</v>
          </cell>
          <cell r="J877">
            <v>5</v>
          </cell>
          <cell r="K877">
            <v>500</v>
          </cell>
          <cell r="L877">
            <v>0.28999999999999998</v>
          </cell>
          <cell r="M877">
            <v>23</v>
          </cell>
          <cell r="N877">
            <v>2331</v>
          </cell>
          <cell r="O877">
            <v>5.3</v>
          </cell>
        </row>
        <row r="878">
          <cell r="A878" t="str">
            <v>大地数字影院--江门中环广场店</v>
          </cell>
          <cell r="B878">
            <v>877</v>
          </cell>
          <cell r="C878" t="str">
            <v>2011-7</v>
          </cell>
          <cell r="D878" t="str">
            <v>大地电影院线</v>
          </cell>
          <cell r="E878" t="str">
            <v>南京市</v>
          </cell>
          <cell r="F878">
            <v>35.75</v>
          </cell>
          <cell r="G878">
            <v>33</v>
          </cell>
          <cell r="H878">
            <v>399</v>
          </cell>
          <cell r="I878">
            <v>1.07</v>
          </cell>
          <cell r="J878">
            <v>4</v>
          </cell>
          <cell r="M878" t="str">
            <v>N/A</v>
          </cell>
          <cell r="N878">
            <v>2883</v>
          </cell>
          <cell r="O878">
            <v>3.2</v>
          </cell>
        </row>
        <row r="879">
          <cell r="A879" t="str">
            <v>运城聚星国际影城</v>
          </cell>
          <cell r="B879">
            <v>878</v>
          </cell>
          <cell r="C879" t="str">
            <v>2011-7</v>
          </cell>
          <cell r="D879" t="str">
            <v>未知</v>
          </cell>
          <cell r="E879" t="str">
            <v>运城市</v>
          </cell>
          <cell r="F879">
            <v>35.340000000000003</v>
          </cell>
          <cell r="G879">
            <v>26</v>
          </cell>
          <cell r="H879">
            <v>581</v>
          </cell>
          <cell r="I879">
            <v>1.38</v>
          </cell>
          <cell r="J879">
            <v>5</v>
          </cell>
          <cell r="K879">
            <v>1000</v>
          </cell>
          <cell r="L879">
            <v>0.12</v>
          </cell>
          <cell r="M879">
            <v>11</v>
          </cell>
          <cell r="N879">
            <v>2280</v>
          </cell>
          <cell r="O879">
            <v>3.7</v>
          </cell>
        </row>
        <row r="880">
          <cell r="A880" t="str">
            <v>大地数字影院--海门欧商商业中心</v>
          </cell>
          <cell r="B880">
            <v>879</v>
          </cell>
          <cell r="C880" t="str">
            <v>2011-7</v>
          </cell>
          <cell r="D880" t="str">
            <v>大地电影院线</v>
          </cell>
          <cell r="E880" t="str">
            <v>南通市</v>
          </cell>
          <cell r="F880">
            <v>35.33</v>
          </cell>
          <cell r="G880">
            <v>27</v>
          </cell>
          <cell r="H880">
            <v>549</v>
          </cell>
          <cell r="I880">
            <v>1.3</v>
          </cell>
          <cell r="J880">
            <v>4</v>
          </cell>
          <cell r="K880">
            <v>389</v>
          </cell>
          <cell r="L880">
            <v>0.24</v>
          </cell>
          <cell r="M880">
            <v>29</v>
          </cell>
          <cell r="N880">
            <v>2849</v>
          </cell>
          <cell r="O880">
            <v>4.4000000000000004</v>
          </cell>
        </row>
        <row r="881">
          <cell r="A881" t="str">
            <v>华大重庆龙湖影院</v>
          </cell>
          <cell r="B881">
            <v>880</v>
          </cell>
          <cell r="C881" t="str">
            <v>2011-7</v>
          </cell>
          <cell r="D881" t="str">
            <v>未知</v>
          </cell>
          <cell r="E881" t="str">
            <v>重庆市</v>
          </cell>
          <cell r="F881">
            <v>35.32</v>
          </cell>
          <cell r="G881">
            <v>28</v>
          </cell>
          <cell r="H881">
            <v>833</v>
          </cell>
          <cell r="I881">
            <v>1.26</v>
          </cell>
          <cell r="J881">
            <v>6</v>
          </cell>
          <cell r="K881">
            <v>662</v>
          </cell>
          <cell r="L881">
            <v>0.14000000000000001</v>
          </cell>
          <cell r="M881">
            <v>17</v>
          </cell>
          <cell r="N881">
            <v>1899</v>
          </cell>
          <cell r="O881">
            <v>4.5</v>
          </cell>
        </row>
        <row r="882">
          <cell r="A882" t="str">
            <v>大地数字影院--巢湖东方新世界</v>
          </cell>
          <cell r="B882">
            <v>881</v>
          </cell>
          <cell r="C882" t="str">
            <v>2011-7</v>
          </cell>
          <cell r="D882" t="str">
            <v>大地电影院线</v>
          </cell>
          <cell r="E882" t="str">
            <v>巢湖市</v>
          </cell>
          <cell r="F882">
            <v>35.31</v>
          </cell>
          <cell r="G882">
            <v>25</v>
          </cell>
          <cell r="H882">
            <v>766</v>
          </cell>
          <cell r="I882">
            <v>1.4</v>
          </cell>
          <cell r="J882">
            <v>6</v>
          </cell>
          <cell r="K882">
            <v>883</v>
          </cell>
          <cell r="L882">
            <v>0.12</v>
          </cell>
          <cell r="M882">
            <v>13</v>
          </cell>
          <cell r="N882">
            <v>1898</v>
          </cell>
          <cell r="O882">
            <v>4.0999999999999996</v>
          </cell>
        </row>
        <row r="883">
          <cell r="A883" t="str">
            <v>滕州市华汇购物广场影城</v>
          </cell>
          <cell r="B883">
            <v>882</v>
          </cell>
          <cell r="C883" t="str">
            <v>2011-7</v>
          </cell>
          <cell r="D883" t="str">
            <v>中影星美</v>
          </cell>
          <cell r="E883" t="str">
            <v>枣庄市</v>
          </cell>
          <cell r="F883">
            <v>35.24</v>
          </cell>
          <cell r="G883">
            <v>23</v>
          </cell>
          <cell r="H883">
            <v>606</v>
          </cell>
          <cell r="I883">
            <v>1.52</v>
          </cell>
          <cell r="J883">
            <v>4</v>
          </cell>
          <cell r="K883">
            <v>370</v>
          </cell>
          <cell r="L883">
            <v>0.27</v>
          </cell>
          <cell r="M883">
            <v>31</v>
          </cell>
          <cell r="N883">
            <v>2842</v>
          </cell>
          <cell r="O883">
            <v>4.9000000000000004</v>
          </cell>
        </row>
        <row r="884">
          <cell r="A884" t="str">
            <v>景洪永恒时光影城(原莎湾星美影城)</v>
          </cell>
          <cell r="B884">
            <v>883</v>
          </cell>
          <cell r="C884" t="str">
            <v>2011-7</v>
          </cell>
          <cell r="D884" t="str">
            <v>中影星美</v>
          </cell>
          <cell r="E884" t="str">
            <v>西双版纳傣族自治州</v>
          </cell>
          <cell r="F884">
            <v>35.020000000000003</v>
          </cell>
          <cell r="G884">
            <v>36</v>
          </cell>
          <cell r="H884">
            <v>200</v>
          </cell>
          <cell r="I884">
            <v>0.98</v>
          </cell>
          <cell r="J884">
            <v>4</v>
          </cell>
          <cell r="K884">
            <v>495</v>
          </cell>
          <cell r="L884">
            <v>0.39</v>
          </cell>
          <cell r="M884">
            <v>23</v>
          </cell>
          <cell r="N884">
            <v>2824</v>
          </cell>
          <cell r="O884">
            <v>1.6</v>
          </cell>
        </row>
        <row r="885">
          <cell r="A885" t="str">
            <v>大地数字影院--北辰御龙湾</v>
          </cell>
          <cell r="B885">
            <v>884</v>
          </cell>
          <cell r="C885" t="str">
            <v>2011-7</v>
          </cell>
          <cell r="D885" t="str">
            <v>大地电影院线</v>
          </cell>
          <cell r="E885" t="str">
            <v>天津市</v>
          </cell>
          <cell r="F885">
            <v>34.99</v>
          </cell>
          <cell r="G885">
            <v>30</v>
          </cell>
          <cell r="H885">
            <v>507</v>
          </cell>
          <cell r="I885">
            <v>1.17</v>
          </cell>
          <cell r="J885">
            <v>4</v>
          </cell>
          <cell r="K885">
            <v>618</v>
          </cell>
          <cell r="L885">
            <v>0.15</v>
          </cell>
          <cell r="M885">
            <v>18</v>
          </cell>
          <cell r="N885">
            <v>2822</v>
          </cell>
          <cell r="O885">
            <v>4.0999999999999996</v>
          </cell>
        </row>
        <row r="886">
          <cell r="A886" t="str">
            <v>大地数字影院--常州富克斯数字影院</v>
          </cell>
          <cell r="B886">
            <v>885</v>
          </cell>
          <cell r="C886" t="str">
            <v>2011-7</v>
          </cell>
          <cell r="D886" t="str">
            <v>大地电影院线</v>
          </cell>
          <cell r="E886" t="str">
            <v>常州市</v>
          </cell>
          <cell r="F886">
            <v>34.99</v>
          </cell>
          <cell r="G886">
            <v>29</v>
          </cell>
          <cell r="H886">
            <v>451</v>
          </cell>
          <cell r="I886">
            <v>1.21</v>
          </cell>
          <cell r="J886">
            <v>3</v>
          </cell>
          <cell r="K886">
            <v>542</v>
          </cell>
          <cell r="L886">
            <v>0.15</v>
          </cell>
          <cell r="M886">
            <v>21</v>
          </cell>
          <cell r="N886">
            <v>3762</v>
          </cell>
          <cell r="O886">
            <v>4.8</v>
          </cell>
        </row>
        <row r="887">
          <cell r="A887" t="str">
            <v>江苏东台百盛永乐影城</v>
          </cell>
          <cell r="B887">
            <v>886</v>
          </cell>
          <cell r="C887" t="str">
            <v>2011-7</v>
          </cell>
          <cell r="D887" t="str">
            <v>上海联和院线</v>
          </cell>
          <cell r="E887" t="str">
            <v>盐城市</v>
          </cell>
          <cell r="F887">
            <v>34.81</v>
          </cell>
          <cell r="G887">
            <v>26</v>
          </cell>
          <cell r="H887">
            <v>496</v>
          </cell>
          <cell r="I887">
            <v>1.35</v>
          </cell>
          <cell r="J887">
            <v>3</v>
          </cell>
          <cell r="K887">
            <v>430</v>
          </cell>
          <cell r="L887">
            <v>0.19</v>
          </cell>
          <cell r="M887">
            <v>26</v>
          </cell>
          <cell r="N887">
            <v>3743</v>
          </cell>
          <cell r="O887">
            <v>5.3</v>
          </cell>
        </row>
        <row r="888">
          <cell r="A888" t="str">
            <v>天影滨湖国际影城</v>
          </cell>
          <cell r="B888">
            <v>887</v>
          </cell>
          <cell r="C888" t="str">
            <v>2011-7</v>
          </cell>
          <cell r="D888" t="str">
            <v>天津银光</v>
          </cell>
          <cell r="E888" t="str">
            <v>天津市</v>
          </cell>
          <cell r="F888">
            <v>34.799999999999997</v>
          </cell>
          <cell r="G888">
            <v>23</v>
          </cell>
          <cell r="H888">
            <v>522</v>
          </cell>
          <cell r="I888">
            <v>1.53</v>
          </cell>
          <cell r="J888">
            <v>3</v>
          </cell>
          <cell r="K888">
            <v>300</v>
          </cell>
          <cell r="L888">
            <v>0.28999999999999998</v>
          </cell>
          <cell r="M888">
            <v>37</v>
          </cell>
          <cell r="N888">
            <v>3742</v>
          </cell>
          <cell r="O888">
            <v>5.6</v>
          </cell>
        </row>
        <row r="889">
          <cell r="A889" t="str">
            <v>山东淄博精彩新天地电影城</v>
          </cell>
          <cell r="B889">
            <v>888</v>
          </cell>
          <cell r="C889" t="str">
            <v>2011-7</v>
          </cell>
          <cell r="D889" t="str">
            <v>上海联和院线</v>
          </cell>
          <cell r="E889" t="str">
            <v>淄博市</v>
          </cell>
          <cell r="F889">
            <v>34.78</v>
          </cell>
          <cell r="G889">
            <v>23</v>
          </cell>
          <cell r="H889">
            <v>1035</v>
          </cell>
          <cell r="I889">
            <v>1.52</v>
          </cell>
          <cell r="J889">
            <v>8</v>
          </cell>
          <cell r="K889">
            <v>828</v>
          </cell>
          <cell r="L889">
            <v>0.14000000000000001</v>
          </cell>
          <cell r="M889">
            <v>14</v>
          </cell>
          <cell r="N889">
            <v>1402</v>
          </cell>
          <cell r="O889">
            <v>4.2</v>
          </cell>
        </row>
        <row r="890">
          <cell r="A890" t="str">
            <v>浙江嘉兴海盐电影院</v>
          </cell>
          <cell r="B890">
            <v>889</v>
          </cell>
          <cell r="C890" t="str">
            <v>2011-7</v>
          </cell>
          <cell r="D890" t="str">
            <v>浙江时代</v>
          </cell>
          <cell r="E890" t="str">
            <v>嘉兴市</v>
          </cell>
          <cell r="F890">
            <v>34.76</v>
          </cell>
          <cell r="G890">
            <v>22</v>
          </cell>
          <cell r="H890">
            <v>224</v>
          </cell>
          <cell r="I890">
            <v>1.6</v>
          </cell>
          <cell r="J890">
            <v>2</v>
          </cell>
          <cell r="K890">
            <v>620</v>
          </cell>
          <cell r="L890">
            <v>0.23</v>
          </cell>
          <cell r="M890">
            <v>18</v>
          </cell>
          <cell r="N890">
            <v>5607</v>
          </cell>
          <cell r="O890">
            <v>3.6</v>
          </cell>
        </row>
        <row r="891">
          <cell r="A891" t="str">
            <v>毕节亚泰花园影城</v>
          </cell>
          <cell r="B891">
            <v>890</v>
          </cell>
          <cell r="C891" t="str">
            <v>2011-7</v>
          </cell>
          <cell r="D891" t="str">
            <v>中影数字院线</v>
          </cell>
          <cell r="E891" t="str">
            <v>毕节地区</v>
          </cell>
          <cell r="F891">
            <v>34.53</v>
          </cell>
          <cell r="G891">
            <v>31</v>
          </cell>
          <cell r="H891">
            <v>788</v>
          </cell>
          <cell r="I891">
            <v>1.1000000000000001</v>
          </cell>
          <cell r="J891">
            <v>5</v>
          </cell>
          <cell r="K891">
            <v>500</v>
          </cell>
          <cell r="L891">
            <v>0.14000000000000001</v>
          </cell>
          <cell r="M891">
            <v>22</v>
          </cell>
          <cell r="N891">
            <v>2228</v>
          </cell>
          <cell r="O891">
            <v>5.0999999999999996</v>
          </cell>
        </row>
        <row r="892">
          <cell r="A892" t="str">
            <v>银星电影院</v>
          </cell>
          <cell r="B892">
            <v>891</v>
          </cell>
          <cell r="C892" t="str">
            <v>2011-7</v>
          </cell>
          <cell r="D892" t="str">
            <v>保利万和</v>
          </cell>
          <cell r="E892" t="str">
            <v>重庆市</v>
          </cell>
          <cell r="F892">
            <v>34.380000000000003</v>
          </cell>
          <cell r="G892">
            <v>29</v>
          </cell>
          <cell r="H892">
            <v>626</v>
          </cell>
          <cell r="I892">
            <v>1.2</v>
          </cell>
          <cell r="J892">
            <v>3</v>
          </cell>
          <cell r="K892">
            <v>473</v>
          </cell>
          <cell r="L892">
            <v>0.12</v>
          </cell>
          <cell r="M892">
            <v>23</v>
          </cell>
          <cell r="N892">
            <v>3697</v>
          </cell>
          <cell r="O892">
            <v>6.7</v>
          </cell>
        </row>
        <row r="893">
          <cell r="A893" t="str">
            <v>宜兴人民电影院</v>
          </cell>
          <cell r="B893">
            <v>892</v>
          </cell>
          <cell r="C893" t="str">
            <v>2011-7</v>
          </cell>
          <cell r="D893" t="str">
            <v>上海大光明</v>
          </cell>
          <cell r="E893" t="str">
            <v>无锡市</v>
          </cell>
          <cell r="F893">
            <v>34.35</v>
          </cell>
          <cell r="G893">
            <v>24</v>
          </cell>
          <cell r="H893">
            <v>371</v>
          </cell>
          <cell r="I893">
            <v>1.44</v>
          </cell>
          <cell r="J893">
            <v>3</v>
          </cell>
          <cell r="K893">
            <v>1172</v>
          </cell>
          <cell r="L893">
            <v>0.1</v>
          </cell>
          <cell r="M893">
            <v>9</v>
          </cell>
          <cell r="N893">
            <v>3693</v>
          </cell>
          <cell r="O893">
            <v>4</v>
          </cell>
        </row>
        <row r="894">
          <cell r="A894" t="str">
            <v>黄石家园万国电影城</v>
          </cell>
          <cell r="B894">
            <v>893</v>
          </cell>
          <cell r="C894" t="str">
            <v>2011-7</v>
          </cell>
          <cell r="D894" t="str">
            <v>武汉天河</v>
          </cell>
          <cell r="E894" t="str">
            <v>黄石市</v>
          </cell>
          <cell r="F894">
            <v>34.03</v>
          </cell>
          <cell r="G894">
            <v>30</v>
          </cell>
          <cell r="H894">
            <v>816</v>
          </cell>
          <cell r="I894">
            <v>1.1499999999999999</v>
          </cell>
          <cell r="J894">
            <v>5</v>
          </cell>
          <cell r="K894">
            <v>444</v>
          </cell>
          <cell r="L894">
            <v>0.16</v>
          </cell>
          <cell r="M894">
            <v>25</v>
          </cell>
          <cell r="N894">
            <v>2196</v>
          </cell>
          <cell r="O894">
            <v>5.3</v>
          </cell>
        </row>
        <row r="895">
          <cell r="A895" t="str">
            <v>青岛中影国际影城(城阳店)</v>
          </cell>
          <cell r="B895">
            <v>894</v>
          </cell>
          <cell r="C895" t="str">
            <v>2011-7</v>
          </cell>
          <cell r="D895" t="str">
            <v>中影星美</v>
          </cell>
          <cell r="E895" t="str">
            <v>青岛市</v>
          </cell>
          <cell r="F895">
            <v>33.869999999999997</v>
          </cell>
          <cell r="G895">
            <v>30</v>
          </cell>
          <cell r="H895">
            <v>933</v>
          </cell>
          <cell r="I895">
            <v>1.1299999999999999</v>
          </cell>
          <cell r="J895">
            <v>7</v>
          </cell>
          <cell r="K895">
            <v>1000</v>
          </cell>
          <cell r="L895">
            <v>0.08</v>
          </cell>
          <cell r="M895">
            <v>11</v>
          </cell>
          <cell r="N895">
            <v>1561</v>
          </cell>
          <cell r="O895">
            <v>4.3</v>
          </cell>
        </row>
        <row r="896">
          <cell r="A896" t="str">
            <v>涪陵太极影城</v>
          </cell>
          <cell r="B896">
            <v>895</v>
          </cell>
          <cell r="C896" t="str">
            <v>2011-7</v>
          </cell>
          <cell r="D896" t="str">
            <v>保利万和</v>
          </cell>
          <cell r="E896" t="str">
            <v>重庆市</v>
          </cell>
          <cell r="F896">
            <v>33.85</v>
          </cell>
          <cell r="G896">
            <v>33</v>
          </cell>
          <cell r="H896">
            <v>417</v>
          </cell>
          <cell r="I896">
            <v>1.03</v>
          </cell>
          <cell r="J896">
            <v>4</v>
          </cell>
          <cell r="K896">
            <v>541</v>
          </cell>
          <cell r="L896">
            <v>0.18</v>
          </cell>
          <cell r="M896">
            <v>20</v>
          </cell>
          <cell r="N896">
            <v>2730</v>
          </cell>
          <cell r="O896">
            <v>3.4</v>
          </cell>
        </row>
        <row r="897">
          <cell r="A897" t="str">
            <v>郑州红地毯国际影城</v>
          </cell>
          <cell r="B897">
            <v>896</v>
          </cell>
          <cell r="C897" t="str">
            <v>2011-7</v>
          </cell>
          <cell r="D897" t="str">
            <v>未知</v>
          </cell>
          <cell r="E897" t="str">
            <v>郑州市</v>
          </cell>
          <cell r="F897">
            <v>33.71</v>
          </cell>
          <cell r="G897">
            <v>29</v>
          </cell>
          <cell r="H897">
            <v>1006</v>
          </cell>
          <cell r="I897">
            <v>1.1499999999999999</v>
          </cell>
          <cell r="J897">
            <v>14</v>
          </cell>
          <cell r="K897">
            <v>1193</v>
          </cell>
          <cell r="L897">
            <v>0.13</v>
          </cell>
          <cell r="M897">
            <v>9</v>
          </cell>
          <cell r="N897">
            <v>777</v>
          </cell>
          <cell r="O897">
            <v>2.2999999999999998</v>
          </cell>
        </row>
        <row r="898">
          <cell r="A898" t="str">
            <v>保利万和影城(北碚店)</v>
          </cell>
          <cell r="B898">
            <v>897</v>
          </cell>
          <cell r="C898" t="str">
            <v>2011-7</v>
          </cell>
          <cell r="D898" t="str">
            <v>保利万和</v>
          </cell>
          <cell r="E898" t="str">
            <v>重庆市</v>
          </cell>
          <cell r="F898">
            <v>33.69</v>
          </cell>
          <cell r="G898">
            <v>27</v>
          </cell>
          <cell r="H898">
            <v>570</v>
          </cell>
          <cell r="I898">
            <v>1.26</v>
          </cell>
          <cell r="J898">
            <v>3</v>
          </cell>
          <cell r="K898">
            <v>402</v>
          </cell>
          <cell r="L898">
            <v>0.17</v>
          </cell>
          <cell r="M898">
            <v>27</v>
          </cell>
          <cell r="N898">
            <v>3622</v>
          </cell>
          <cell r="O898">
            <v>6.1</v>
          </cell>
        </row>
        <row r="899">
          <cell r="A899" t="str">
            <v>昆明戛纳影城</v>
          </cell>
          <cell r="B899">
            <v>898</v>
          </cell>
          <cell r="C899" t="str">
            <v>2011-7</v>
          </cell>
          <cell r="D899" t="str">
            <v>上海联和院线</v>
          </cell>
          <cell r="E899" t="str">
            <v>昆明市</v>
          </cell>
          <cell r="F899">
            <v>33.619999999999997</v>
          </cell>
          <cell r="G899">
            <v>45</v>
          </cell>
          <cell r="H899">
            <v>593</v>
          </cell>
          <cell r="I899">
            <v>0.74</v>
          </cell>
          <cell r="J899">
            <v>7</v>
          </cell>
          <cell r="K899">
            <v>336</v>
          </cell>
          <cell r="L899">
            <v>0.26</v>
          </cell>
          <cell r="M899">
            <v>32</v>
          </cell>
          <cell r="N899">
            <v>1549</v>
          </cell>
          <cell r="O899">
            <v>2.7</v>
          </cell>
        </row>
        <row r="900">
          <cell r="A900" t="str">
            <v>朝阳市人民会堂</v>
          </cell>
          <cell r="B900">
            <v>899</v>
          </cell>
          <cell r="C900" t="str">
            <v>2011-7</v>
          </cell>
          <cell r="D900" t="str">
            <v>未知</v>
          </cell>
          <cell r="E900" t="str">
            <v>朝阳市</v>
          </cell>
          <cell r="F900">
            <v>33.33</v>
          </cell>
          <cell r="G900">
            <v>30</v>
          </cell>
          <cell r="H900">
            <v>220</v>
          </cell>
          <cell r="I900">
            <v>1.1200000000000001</v>
          </cell>
          <cell r="M900" t="str">
            <v>N/A</v>
          </cell>
          <cell r="N900" t="str">
            <v>N/A</v>
          </cell>
          <cell r="O900" t="str">
            <v>N/A</v>
          </cell>
        </row>
        <row r="901">
          <cell r="A901" t="str">
            <v>广州市摩登电影城</v>
          </cell>
          <cell r="B901">
            <v>900</v>
          </cell>
          <cell r="C901" t="str">
            <v>2011-7</v>
          </cell>
          <cell r="D901" t="str">
            <v>广州金逸珠江</v>
          </cell>
          <cell r="E901" t="str">
            <v>广州市</v>
          </cell>
          <cell r="F901">
            <v>33.299999999999997</v>
          </cell>
          <cell r="G901">
            <v>20</v>
          </cell>
          <cell r="H901">
            <v>519</v>
          </cell>
          <cell r="I901">
            <v>1.67</v>
          </cell>
          <cell r="J901">
            <v>4</v>
          </cell>
          <cell r="K901">
            <v>500</v>
          </cell>
          <cell r="L901">
            <v>0.26</v>
          </cell>
          <cell r="M901">
            <v>21</v>
          </cell>
          <cell r="N901">
            <v>2686</v>
          </cell>
          <cell r="O901">
            <v>4.2</v>
          </cell>
        </row>
        <row r="902">
          <cell r="A902" t="str">
            <v>浙江金华浦江金像国际影城</v>
          </cell>
          <cell r="B902">
            <v>901</v>
          </cell>
          <cell r="C902" t="str">
            <v>2011-7</v>
          </cell>
          <cell r="D902" t="str">
            <v>浙江时代</v>
          </cell>
          <cell r="E902" t="str">
            <v>金华市</v>
          </cell>
          <cell r="F902">
            <v>33.26</v>
          </cell>
          <cell r="G902">
            <v>31</v>
          </cell>
          <cell r="H902">
            <v>797</v>
          </cell>
          <cell r="I902">
            <v>1.0900000000000001</v>
          </cell>
          <cell r="J902">
            <v>6</v>
          </cell>
          <cell r="K902">
            <v>760</v>
          </cell>
          <cell r="L902">
            <v>0.11</v>
          </cell>
          <cell r="M902">
            <v>14</v>
          </cell>
          <cell r="N902">
            <v>1788</v>
          </cell>
          <cell r="O902">
            <v>4.3</v>
          </cell>
        </row>
        <row r="903">
          <cell r="A903" t="str">
            <v>四平市新道里电影院</v>
          </cell>
          <cell r="B903">
            <v>902</v>
          </cell>
          <cell r="C903" t="str">
            <v>2011-7</v>
          </cell>
          <cell r="D903" t="str">
            <v>未知</v>
          </cell>
          <cell r="E903" t="str">
            <v>四平市</v>
          </cell>
          <cell r="F903">
            <v>33.22</v>
          </cell>
          <cell r="G903">
            <v>33</v>
          </cell>
          <cell r="H903">
            <v>609</v>
          </cell>
          <cell r="I903">
            <v>0.99</v>
          </cell>
          <cell r="J903">
            <v>7</v>
          </cell>
          <cell r="K903">
            <v>534</v>
          </cell>
          <cell r="L903">
            <v>0.21</v>
          </cell>
          <cell r="M903">
            <v>20</v>
          </cell>
          <cell r="N903">
            <v>1531</v>
          </cell>
          <cell r="O903">
            <v>2.8</v>
          </cell>
        </row>
        <row r="904">
          <cell r="A904" t="str">
            <v>北京大观楼影院</v>
          </cell>
          <cell r="B904">
            <v>903</v>
          </cell>
          <cell r="C904" t="str">
            <v>2011-7</v>
          </cell>
          <cell r="D904" t="str">
            <v>北京新影联</v>
          </cell>
          <cell r="E904" t="str">
            <v>北京市</v>
          </cell>
          <cell r="F904">
            <v>33.17</v>
          </cell>
          <cell r="G904">
            <v>29</v>
          </cell>
          <cell r="H904">
            <v>513</v>
          </cell>
          <cell r="I904">
            <v>1.1299999999999999</v>
          </cell>
          <cell r="J904">
            <v>4</v>
          </cell>
          <cell r="K904">
            <v>508</v>
          </cell>
          <cell r="L904">
            <v>0.17</v>
          </cell>
          <cell r="M904">
            <v>21</v>
          </cell>
          <cell r="N904">
            <v>2675</v>
          </cell>
          <cell r="O904">
            <v>4.0999999999999996</v>
          </cell>
        </row>
        <row r="905">
          <cell r="A905" t="str">
            <v>福鼎市电影院</v>
          </cell>
          <cell r="B905">
            <v>904</v>
          </cell>
          <cell r="C905" t="str">
            <v>2011-7</v>
          </cell>
          <cell r="D905" t="str">
            <v>福建中兴</v>
          </cell>
          <cell r="E905" t="str">
            <v>宁德市</v>
          </cell>
          <cell r="F905">
            <v>33.159999999999997</v>
          </cell>
          <cell r="G905">
            <v>30</v>
          </cell>
          <cell r="H905">
            <v>138</v>
          </cell>
          <cell r="I905">
            <v>1.0900000000000001</v>
          </cell>
          <cell r="J905">
            <v>1</v>
          </cell>
          <cell r="K905">
            <v>900</v>
          </cell>
          <cell r="L905">
            <v>0.09</v>
          </cell>
          <cell r="M905">
            <v>12</v>
          </cell>
          <cell r="N905">
            <v>10698</v>
          </cell>
          <cell r="O905">
            <v>4.5</v>
          </cell>
        </row>
        <row r="906">
          <cell r="A906" t="str">
            <v>广东省中山市合展电影城</v>
          </cell>
          <cell r="B906">
            <v>905</v>
          </cell>
          <cell r="C906" t="str">
            <v>2011-7</v>
          </cell>
          <cell r="D906" t="str">
            <v>未知</v>
          </cell>
          <cell r="E906" t="str">
            <v>广州市</v>
          </cell>
          <cell r="F906">
            <v>33.159999999999997</v>
          </cell>
          <cell r="G906">
            <v>34</v>
          </cell>
          <cell r="H906">
            <v>606</v>
          </cell>
          <cell r="I906">
            <v>0.97</v>
          </cell>
          <cell r="M906" t="str">
            <v>N/A</v>
          </cell>
          <cell r="N906" t="str">
            <v>N/A</v>
          </cell>
          <cell r="O906" t="str">
            <v>N/A</v>
          </cell>
        </row>
        <row r="907">
          <cell r="A907" t="str">
            <v>英凰电影城</v>
          </cell>
          <cell r="B907">
            <v>906</v>
          </cell>
          <cell r="C907" t="str">
            <v>2011-7</v>
          </cell>
          <cell r="D907" t="str">
            <v>中影星美</v>
          </cell>
          <cell r="E907" t="str">
            <v>成都市</v>
          </cell>
          <cell r="F907">
            <v>33.11</v>
          </cell>
          <cell r="G907">
            <v>32</v>
          </cell>
          <cell r="H907">
            <v>239</v>
          </cell>
          <cell r="I907">
            <v>1.05</v>
          </cell>
          <cell r="J907">
            <v>6</v>
          </cell>
          <cell r="K907">
            <v>700</v>
          </cell>
          <cell r="L907">
            <v>0.38</v>
          </cell>
          <cell r="M907">
            <v>15</v>
          </cell>
          <cell r="N907">
            <v>1780</v>
          </cell>
          <cell r="O907">
            <v>1.3</v>
          </cell>
        </row>
        <row r="908">
          <cell r="A908" t="str">
            <v>平谷区影剧院</v>
          </cell>
          <cell r="B908">
            <v>907</v>
          </cell>
          <cell r="C908" t="str">
            <v>2011-7</v>
          </cell>
          <cell r="D908" t="str">
            <v>北京新影联</v>
          </cell>
          <cell r="E908" t="str">
            <v>北京市</v>
          </cell>
          <cell r="F908">
            <v>33.1</v>
          </cell>
          <cell r="G908">
            <v>34</v>
          </cell>
          <cell r="H908">
            <v>116</v>
          </cell>
          <cell r="I908">
            <v>0.96</v>
          </cell>
          <cell r="J908">
            <v>2</v>
          </cell>
          <cell r="K908">
            <v>1028</v>
          </cell>
          <cell r="L908">
            <v>0.16</v>
          </cell>
          <cell r="M908">
            <v>10</v>
          </cell>
          <cell r="N908">
            <v>5339</v>
          </cell>
          <cell r="O908">
            <v>1.9</v>
          </cell>
        </row>
        <row r="909">
          <cell r="A909" t="str">
            <v>信阳奥斯卡电影城</v>
          </cell>
          <cell r="B909">
            <v>908</v>
          </cell>
          <cell r="C909" t="str">
            <v>2011-7</v>
          </cell>
          <cell r="D909" t="str">
            <v>河南奥斯卡</v>
          </cell>
          <cell r="E909" t="str">
            <v>信阳市</v>
          </cell>
          <cell r="F909">
            <v>32.880000000000003</v>
          </cell>
          <cell r="G909">
            <v>23</v>
          </cell>
          <cell r="H909">
            <v>601</v>
          </cell>
          <cell r="I909">
            <v>1.45</v>
          </cell>
          <cell r="J909">
            <v>5</v>
          </cell>
          <cell r="K909">
            <v>356</v>
          </cell>
          <cell r="L909">
            <v>0.34</v>
          </cell>
          <cell r="M909">
            <v>30</v>
          </cell>
          <cell r="N909">
            <v>2121</v>
          </cell>
          <cell r="O909">
            <v>3.9</v>
          </cell>
        </row>
        <row r="910">
          <cell r="A910" t="str">
            <v>威武太平洋电影城</v>
          </cell>
          <cell r="B910">
            <v>909</v>
          </cell>
          <cell r="C910" t="str">
            <v>2011-7</v>
          </cell>
          <cell r="D910" t="str">
            <v>四川太平洋</v>
          </cell>
          <cell r="E910" t="str">
            <v>武威市</v>
          </cell>
          <cell r="F910">
            <v>32.76</v>
          </cell>
          <cell r="G910">
            <v>30</v>
          </cell>
          <cell r="H910">
            <v>704</v>
          </cell>
          <cell r="I910">
            <v>1.1000000000000001</v>
          </cell>
          <cell r="J910">
            <v>5</v>
          </cell>
          <cell r="K910">
            <v>550</v>
          </cell>
          <cell r="L910">
            <v>0.14000000000000001</v>
          </cell>
          <cell r="M910">
            <v>19</v>
          </cell>
          <cell r="N910">
            <v>2114</v>
          </cell>
          <cell r="O910">
            <v>4.5</v>
          </cell>
        </row>
        <row r="911">
          <cell r="A911" t="str">
            <v>青岛永乐电影城有限公司</v>
          </cell>
          <cell r="B911">
            <v>910</v>
          </cell>
          <cell r="C911" t="str">
            <v>2011-7</v>
          </cell>
          <cell r="D911" t="str">
            <v>辽宁北方</v>
          </cell>
          <cell r="E911" t="str">
            <v>青岛市</v>
          </cell>
          <cell r="F911">
            <v>32.75</v>
          </cell>
          <cell r="G911">
            <v>32</v>
          </cell>
          <cell r="H911">
            <v>1012</v>
          </cell>
          <cell r="I911">
            <v>1.03</v>
          </cell>
          <cell r="J911">
            <v>6</v>
          </cell>
          <cell r="K911">
            <v>583</v>
          </cell>
          <cell r="L911">
            <v>0.1</v>
          </cell>
          <cell r="M911">
            <v>18</v>
          </cell>
          <cell r="N911">
            <v>1761</v>
          </cell>
          <cell r="O911">
            <v>5.4</v>
          </cell>
        </row>
        <row r="912">
          <cell r="A912" t="str">
            <v>仁寿太平洋新天地电影城</v>
          </cell>
          <cell r="B912">
            <v>911</v>
          </cell>
          <cell r="C912" t="str">
            <v>2011-7</v>
          </cell>
          <cell r="D912" t="str">
            <v>四川太平洋</v>
          </cell>
          <cell r="E912" t="str">
            <v>眉山市</v>
          </cell>
          <cell r="F912">
            <v>32.619999999999997</v>
          </cell>
          <cell r="G912">
            <v>32</v>
          </cell>
          <cell r="H912">
            <v>659</v>
          </cell>
          <cell r="I912">
            <v>1.02</v>
          </cell>
          <cell r="J912">
            <v>5</v>
          </cell>
          <cell r="K912">
            <v>539</v>
          </cell>
          <cell r="L912">
            <v>0.14000000000000001</v>
          </cell>
          <cell r="M912">
            <v>20</v>
          </cell>
          <cell r="N912">
            <v>2104</v>
          </cell>
          <cell r="O912">
            <v>4.3</v>
          </cell>
        </row>
        <row r="913">
          <cell r="A913" t="str">
            <v>顺义区影剧院</v>
          </cell>
          <cell r="B913">
            <v>912</v>
          </cell>
          <cell r="C913" t="str">
            <v>2011-7</v>
          </cell>
          <cell r="D913" t="str">
            <v>北京新影联</v>
          </cell>
          <cell r="E913" t="str">
            <v>北京市</v>
          </cell>
          <cell r="F913">
            <v>32.54</v>
          </cell>
          <cell r="G913">
            <v>30</v>
          </cell>
          <cell r="H913">
            <v>158</v>
          </cell>
          <cell r="I913">
            <v>1.07</v>
          </cell>
          <cell r="J913">
            <v>1</v>
          </cell>
          <cell r="K913">
            <v>998</v>
          </cell>
          <cell r="L913">
            <v>7.0000000000000007E-2</v>
          </cell>
          <cell r="M913">
            <v>11</v>
          </cell>
          <cell r="N913">
            <v>10496</v>
          </cell>
          <cell r="O913">
            <v>5.0999999999999996</v>
          </cell>
        </row>
        <row r="914">
          <cell r="A914" t="str">
            <v>太原星美美特好影城</v>
          </cell>
          <cell r="B914">
            <v>913</v>
          </cell>
          <cell r="C914" t="str">
            <v>2011-7</v>
          </cell>
          <cell r="D914" t="str">
            <v>中影星美</v>
          </cell>
          <cell r="E914" t="str">
            <v>太原市</v>
          </cell>
          <cell r="F914">
            <v>32.5</v>
          </cell>
          <cell r="G914">
            <v>37</v>
          </cell>
          <cell r="H914">
            <v>716</v>
          </cell>
          <cell r="I914">
            <v>0.88</v>
          </cell>
          <cell r="J914">
            <v>4</v>
          </cell>
          <cell r="K914">
            <v>549</v>
          </cell>
          <cell r="L914">
            <v>0.09</v>
          </cell>
          <cell r="M914">
            <v>19</v>
          </cell>
          <cell r="N914">
            <v>2621</v>
          </cell>
          <cell r="O914">
            <v>5.8</v>
          </cell>
        </row>
        <row r="915">
          <cell r="A915" t="str">
            <v>重庆越界国际影城(巫山店)</v>
          </cell>
          <cell r="B915">
            <v>914</v>
          </cell>
          <cell r="C915" t="str">
            <v>2011-7</v>
          </cell>
          <cell r="D915" t="str">
            <v>上海联和院线</v>
          </cell>
          <cell r="E915" t="str">
            <v>重庆市</v>
          </cell>
          <cell r="F915">
            <v>32.4</v>
          </cell>
          <cell r="G915">
            <v>26</v>
          </cell>
          <cell r="H915">
            <v>474</v>
          </cell>
          <cell r="I915">
            <v>1.26</v>
          </cell>
          <cell r="J915">
            <v>9</v>
          </cell>
          <cell r="M915" t="str">
            <v>N/A</v>
          </cell>
          <cell r="N915">
            <v>1161</v>
          </cell>
          <cell r="O915">
            <v>1.7</v>
          </cell>
        </row>
        <row r="916">
          <cell r="A916" t="str">
            <v>山东省枣庄正天影城</v>
          </cell>
          <cell r="B916">
            <v>915</v>
          </cell>
          <cell r="C916" t="str">
            <v>2011-7</v>
          </cell>
          <cell r="D916" t="str">
            <v>未知</v>
          </cell>
          <cell r="E916" t="str">
            <v>枣庄市</v>
          </cell>
          <cell r="F916">
            <v>32.119999999999997</v>
          </cell>
          <cell r="G916">
            <v>28</v>
          </cell>
          <cell r="H916">
            <v>658</v>
          </cell>
          <cell r="I916">
            <v>1.1499999999999999</v>
          </cell>
          <cell r="J916">
            <v>5</v>
          </cell>
          <cell r="K916">
            <v>500</v>
          </cell>
          <cell r="L916">
            <v>0.17</v>
          </cell>
          <cell r="M916">
            <v>21</v>
          </cell>
          <cell r="N916">
            <v>2072</v>
          </cell>
          <cell r="O916">
            <v>4.2</v>
          </cell>
        </row>
        <row r="917">
          <cell r="A917" t="str">
            <v>中影赤壁国际影城</v>
          </cell>
          <cell r="B917">
            <v>916</v>
          </cell>
          <cell r="C917" t="str">
            <v>2011-7</v>
          </cell>
          <cell r="D917" t="str">
            <v>中影南方新干线</v>
          </cell>
          <cell r="E917" t="str">
            <v>咸宁市</v>
          </cell>
          <cell r="F917">
            <v>32.090000000000003</v>
          </cell>
          <cell r="G917">
            <v>27</v>
          </cell>
          <cell r="H917">
            <v>552</v>
          </cell>
          <cell r="I917">
            <v>1.19</v>
          </cell>
          <cell r="J917">
            <v>4</v>
          </cell>
          <cell r="K917">
            <v>570</v>
          </cell>
          <cell r="L917">
            <v>0.15</v>
          </cell>
          <cell r="M917">
            <v>18</v>
          </cell>
          <cell r="N917">
            <v>2588</v>
          </cell>
          <cell r="O917">
            <v>4.5</v>
          </cell>
        </row>
        <row r="918">
          <cell r="A918" t="str">
            <v>余姚华星影院</v>
          </cell>
          <cell r="B918">
            <v>917</v>
          </cell>
          <cell r="C918" t="str">
            <v>2011-7</v>
          </cell>
          <cell r="D918" t="str">
            <v>九州中原院线</v>
          </cell>
          <cell r="E918" t="str">
            <v>宁波市</v>
          </cell>
          <cell r="F918">
            <v>32</v>
          </cell>
          <cell r="G918">
            <v>32</v>
          </cell>
          <cell r="H918">
            <v>652</v>
          </cell>
          <cell r="I918">
            <v>1.01</v>
          </cell>
          <cell r="J918">
            <v>6</v>
          </cell>
          <cell r="K918">
            <v>523</v>
          </cell>
          <cell r="L918">
            <v>0.18</v>
          </cell>
          <cell r="M918">
            <v>20</v>
          </cell>
          <cell r="N918">
            <v>1720</v>
          </cell>
          <cell r="O918">
            <v>3.5</v>
          </cell>
        </row>
        <row r="919">
          <cell r="A919" t="str">
            <v>17.5荆州楚天明珠影城</v>
          </cell>
          <cell r="B919">
            <v>918</v>
          </cell>
          <cell r="C919" t="str">
            <v>2011-7</v>
          </cell>
          <cell r="D919" t="str">
            <v>时代华夏今典</v>
          </cell>
          <cell r="E919" t="str">
            <v>荆州市</v>
          </cell>
          <cell r="F919">
            <v>31.88</v>
          </cell>
          <cell r="G919">
            <v>24</v>
          </cell>
          <cell r="H919">
            <v>644</v>
          </cell>
          <cell r="I919">
            <v>1.35</v>
          </cell>
          <cell r="J919">
            <v>5</v>
          </cell>
          <cell r="K919">
            <v>700</v>
          </cell>
          <cell r="L919">
            <v>0.15</v>
          </cell>
          <cell r="M919">
            <v>15</v>
          </cell>
          <cell r="N919">
            <v>2057</v>
          </cell>
          <cell r="O919">
            <v>4.2</v>
          </cell>
        </row>
        <row r="920">
          <cell r="A920" t="str">
            <v>青岛汇泉电影放映有限公司</v>
          </cell>
          <cell r="B920">
            <v>919</v>
          </cell>
          <cell r="C920" t="str">
            <v>2011-7</v>
          </cell>
          <cell r="D920" t="str">
            <v>辽宁北方</v>
          </cell>
          <cell r="E920" t="str">
            <v>青岛市</v>
          </cell>
          <cell r="F920">
            <v>31.8</v>
          </cell>
          <cell r="G920">
            <v>24</v>
          </cell>
          <cell r="H920">
            <v>1009</v>
          </cell>
          <cell r="I920">
            <v>1.33</v>
          </cell>
          <cell r="J920">
            <v>8</v>
          </cell>
          <cell r="K920">
            <v>699</v>
          </cell>
          <cell r="L920">
            <v>0.15</v>
          </cell>
          <cell r="M920">
            <v>15</v>
          </cell>
          <cell r="N920">
            <v>1282</v>
          </cell>
          <cell r="O920">
            <v>4.0999999999999996</v>
          </cell>
        </row>
        <row r="921">
          <cell r="A921" t="str">
            <v>绥化嘉纳影城</v>
          </cell>
          <cell r="B921">
            <v>920</v>
          </cell>
          <cell r="C921" t="str">
            <v>2011-7</v>
          </cell>
          <cell r="D921" t="str">
            <v>北京新影联</v>
          </cell>
          <cell r="E921" t="str">
            <v>绥化市</v>
          </cell>
          <cell r="F921">
            <v>31.46</v>
          </cell>
          <cell r="G921">
            <v>45</v>
          </cell>
          <cell r="H921">
            <v>522</v>
          </cell>
          <cell r="I921">
            <v>0.71</v>
          </cell>
          <cell r="J921">
            <v>5</v>
          </cell>
          <cell r="K921">
            <v>500</v>
          </cell>
          <cell r="L921">
            <v>0.14000000000000001</v>
          </cell>
          <cell r="M921">
            <v>20</v>
          </cell>
          <cell r="N921">
            <v>2030</v>
          </cell>
          <cell r="O921">
            <v>3.4</v>
          </cell>
        </row>
        <row r="922">
          <cell r="A922" t="str">
            <v>天山影业友好影城</v>
          </cell>
          <cell r="B922">
            <v>921</v>
          </cell>
          <cell r="C922" t="str">
            <v>2011-7</v>
          </cell>
          <cell r="D922" t="str">
            <v>未知</v>
          </cell>
          <cell r="E922" t="str">
            <v>乌鲁木齐市</v>
          </cell>
          <cell r="F922">
            <v>31.45</v>
          </cell>
          <cell r="G922">
            <v>32</v>
          </cell>
          <cell r="H922">
            <v>925</v>
          </cell>
          <cell r="I922">
            <v>0.99</v>
          </cell>
          <cell r="J922">
            <v>6</v>
          </cell>
          <cell r="K922">
            <v>400</v>
          </cell>
          <cell r="L922">
            <v>0.16</v>
          </cell>
          <cell r="M922">
            <v>25</v>
          </cell>
          <cell r="N922">
            <v>1691</v>
          </cell>
          <cell r="O922">
            <v>5</v>
          </cell>
        </row>
        <row r="923">
          <cell r="A923" t="str">
            <v>浙江省丽水市青田县格瑞斯影城</v>
          </cell>
          <cell r="B923">
            <v>922</v>
          </cell>
          <cell r="C923" t="str">
            <v>2011-7</v>
          </cell>
          <cell r="D923" t="str">
            <v>温州雁荡</v>
          </cell>
          <cell r="E923" t="str">
            <v>丽水市</v>
          </cell>
          <cell r="F923">
            <v>31.43</v>
          </cell>
          <cell r="G923">
            <v>50</v>
          </cell>
          <cell r="H923">
            <v>296</v>
          </cell>
          <cell r="I923">
            <v>0.63</v>
          </cell>
          <cell r="J923">
            <v>4</v>
          </cell>
          <cell r="K923">
            <v>480</v>
          </cell>
          <cell r="L923">
            <v>0.18</v>
          </cell>
          <cell r="M923">
            <v>21</v>
          </cell>
          <cell r="N923">
            <v>2535</v>
          </cell>
          <cell r="O923">
            <v>2.4</v>
          </cell>
        </row>
        <row r="924">
          <cell r="A924" t="str">
            <v>橙天嘉禾上饶影城</v>
          </cell>
          <cell r="B924">
            <v>923</v>
          </cell>
          <cell r="C924" t="str">
            <v>2011-7</v>
          </cell>
          <cell r="D924" t="str">
            <v>未知</v>
          </cell>
          <cell r="E924" t="str">
            <v>上饶市</v>
          </cell>
          <cell r="F924">
            <v>31.38</v>
          </cell>
          <cell r="G924">
            <v>33</v>
          </cell>
          <cell r="H924">
            <v>754</v>
          </cell>
          <cell r="I924">
            <v>0.96</v>
          </cell>
          <cell r="J924">
            <v>7</v>
          </cell>
          <cell r="K924">
            <v>800</v>
          </cell>
          <cell r="L924">
            <v>0.11</v>
          </cell>
          <cell r="M924">
            <v>13</v>
          </cell>
          <cell r="N924">
            <v>1446</v>
          </cell>
          <cell r="O924">
            <v>3.5</v>
          </cell>
        </row>
        <row r="925">
          <cell r="A925" t="str">
            <v>湖北宜昌解放影城</v>
          </cell>
          <cell r="B925">
            <v>924</v>
          </cell>
          <cell r="C925" t="str">
            <v>2011-7</v>
          </cell>
          <cell r="D925" t="str">
            <v>湖北银兴</v>
          </cell>
          <cell r="E925" t="str">
            <v>宜昌市</v>
          </cell>
          <cell r="F925">
            <v>31.23</v>
          </cell>
          <cell r="G925">
            <v>23</v>
          </cell>
          <cell r="H925">
            <v>755</v>
          </cell>
          <cell r="I925">
            <v>1.36</v>
          </cell>
          <cell r="J925">
            <v>6</v>
          </cell>
          <cell r="K925">
            <v>1132</v>
          </cell>
          <cell r="L925">
            <v>0.1</v>
          </cell>
          <cell r="M925">
            <v>9</v>
          </cell>
          <cell r="N925">
            <v>1679</v>
          </cell>
          <cell r="O925">
            <v>4.0999999999999996</v>
          </cell>
        </row>
        <row r="926">
          <cell r="A926" t="str">
            <v>美亚大光明国际影城</v>
          </cell>
          <cell r="B926">
            <v>925</v>
          </cell>
          <cell r="C926" t="str">
            <v>2011-7</v>
          </cell>
          <cell r="D926" t="str">
            <v>上海大光明</v>
          </cell>
          <cell r="E926" t="str">
            <v>乌鲁木齐市</v>
          </cell>
          <cell r="F926">
            <v>31.19</v>
          </cell>
          <cell r="G926">
            <v>29</v>
          </cell>
          <cell r="H926">
            <v>1173</v>
          </cell>
          <cell r="I926">
            <v>1.08</v>
          </cell>
          <cell r="J926">
            <v>10</v>
          </cell>
          <cell r="K926">
            <v>950</v>
          </cell>
          <cell r="L926">
            <v>0.1</v>
          </cell>
          <cell r="M926">
            <v>11</v>
          </cell>
          <cell r="N926">
            <v>1006</v>
          </cell>
          <cell r="O926">
            <v>3.8</v>
          </cell>
        </row>
        <row r="927">
          <cell r="A927" t="str">
            <v>靖江市工人影剧院</v>
          </cell>
          <cell r="B927">
            <v>926</v>
          </cell>
          <cell r="C927" t="str">
            <v>2011-7</v>
          </cell>
          <cell r="D927" t="str">
            <v>未知</v>
          </cell>
          <cell r="E927" t="str">
            <v>泰州市</v>
          </cell>
          <cell r="F927">
            <v>31.08</v>
          </cell>
          <cell r="G927">
            <v>30</v>
          </cell>
          <cell r="H927">
            <v>802</v>
          </cell>
          <cell r="I927">
            <v>1.05</v>
          </cell>
          <cell r="J927">
            <v>1</v>
          </cell>
          <cell r="K927">
            <v>1080</v>
          </cell>
          <cell r="L927">
            <v>0.01</v>
          </cell>
          <cell r="M927">
            <v>9</v>
          </cell>
          <cell r="N927">
            <v>10027</v>
          </cell>
          <cell r="O927">
            <v>25.9</v>
          </cell>
        </row>
        <row r="928">
          <cell r="A928" t="str">
            <v>上海黄浦剧场</v>
          </cell>
          <cell r="B928">
            <v>927</v>
          </cell>
          <cell r="C928" t="str">
            <v>2011-7</v>
          </cell>
          <cell r="D928" t="str">
            <v>上海大光明</v>
          </cell>
          <cell r="E928" t="str">
            <v>上海市</v>
          </cell>
          <cell r="F928">
            <v>31.02</v>
          </cell>
          <cell r="G928">
            <v>23</v>
          </cell>
          <cell r="H928">
            <v>162</v>
          </cell>
          <cell r="I928">
            <v>1.37</v>
          </cell>
          <cell r="J928">
            <v>1</v>
          </cell>
          <cell r="K928">
            <v>570</v>
          </cell>
          <cell r="L928">
            <v>0.15</v>
          </cell>
          <cell r="M928">
            <v>18</v>
          </cell>
          <cell r="N928">
            <v>10008</v>
          </cell>
          <cell r="O928">
            <v>5.2</v>
          </cell>
        </row>
        <row r="929">
          <cell r="A929" t="str">
            <v>盛泽世纪影城</v>
          </cell>
          <cell r="B929">
            <v>928</v>
          </cell>
          <cell r="C929" t="str">
            <v>2011-7</v>
          </cell>
          <cell r="D929" t="str">
            <v>世纪环球</v>
          </cell>
          <cell r="E929" t="str">
            <v>苏州市</v>
          </cell>
          <cell r="F929">
            <v>30.99</v>
          </cell>
          <cell r="G929">
            <v>42</v>
          </cell>
          <cell r="H929">
            <v>398</v>
          </cell>
          <cell r="I929">
            <v>0.74</v>
          </cell>
          <cell r="J929">
            <v>3</v>
          </cell>
          <cell r="K929">
            <v>840</v>
          </cell>
          <cell r="L929">
            <v>7.0000000000000007E-2</v>
          </cell>
          <cell r="M929">
            <v>12</v>
          </cell>
          <cell r="N929">
            <v>3332</v>
          </cell>
          <cell r="O929">
            <v>4.3</v>
          </cell>
        </row>
        <row r="930">
          <cell r="A930" t="str">
            <v>大地数字影院--西安阎良电影院</v>
          </cell>
          <cell r="B930">
            <v>929</v>
          </cell>
          <cell r="C930" t="str">
            <v>2011-7</v>
          </cell>
          <cell r="D930" t="str">
            <v>大地电影院线</v>
          </cell>
          <cell r="E930" t="str">
            <v>西安市</v>
          </cell>
          <cell r="F930">
            <v>30.92</v>
          </cell>
          <cell r="G930">
            <v>43</v>
          </cell>
          <cell r="H930">
            <v>278</v>
          </cell>
          <cell r="I930">
            <v>0.72</v>
          </cell>
          <cell r="J930">
            <v>3</v>
          </cell>
          <cell r="K930">
            <v>537</v>
          </cell>
          <cell r="L930">
            <v>0.15</v>
          </cell>
          <cell r="M930">
            <v>19</v>
          </cell>
          <cell r="N930">
            <v>3325</v>
          </cell>
          <cell r="O930">
            <v>3</v>
          </cell>
        </row>
        <row r="931">
          <cell r="A931" t="str">
            <v>肇庆市工人影剧院</v>
          </cell>
          <cell r="B931">
            <v>930</v>
          </cell>
          <cell r="C931" t="str">
            <v>2011-7</v>
          </cell>
          <cell r="D931" t="str">
            <v>中影南方新干线</v>
          </cell>
          <cell r="E931" t="str">
            <v>肇庆市</v>
          </cell>
          <cell r="F931">
            <v>30.85</v>
          </cell>
          <cell r="G931">
            <v>25</v>
          </cell>
          <cell r="H931">
            <v>739</v>
          </cell>
          <cell r="I931">
            <v>1.22</v>
          </cell>
          <cell r="J931">
            <v>5</v>
          </cell>
          <cell r="K931">
            <v>1036</v>
          </cell>
          <cell r="L931">
            <v>0.08</v>
          </cell>
          <cell r="M931">
            <v>10</v>
          </cell>
          <cell r="N931">
            <v>1991</v>
          </cell>
          <cell r="O931">
            <v>4.8</v>
          </cell>
        </row>
        <row r="932">
          <cell r="A932" t="str">
            <v>深圳龙岗区金域世纪电影城</v>
          </cell>
          <cell r="B932">
            <v>931</v>
          </cell>
          <cell r="C932" t="str">
            <v>2011-7</v>
          </cell>
          <cell r="D932" t="str">
            <v>中影星美</v>
          </cell>
          <cell r="E932" t="str">
            <v>深圳市</v>
          </cell>
          <cell r="F932">
            <v>30.85</v>
          </cell>
          <cell r="G932">
            <v>39</v>
          </cell>
          <cell r="H932">
            <v>632</v>
          </cell>
          <cell r="I932">
            <v>0.8</v>
          </cell>
          <cell r="J932">
            <v>4</v>
          </cell>
          <cell r="M932" t="str">
            <v>N/A</v>
          </cell>
          <cell r="N932">
            <v>2488</v>
          </cell>
          <cell r="O932">
            <v>5.0999999999999996</v>
          </cell>
        </row>
        <row r="933">
          <cell r="A933" t="str">
            <v>泰安先锋电影城</v>
          </cell>
          <cell r="B933">
            <v>932</v>
          </cell>
          <cell r="C933" t="str">
            <v>2011-7</v>
          </cell>
          <cell r="D933" t="str">
            <v>时代华夏今典</v>
          </cell>
          <cell r="E933" t="str">
            <v>泰安市</v>
          </cell>
          <cell r="F933">
            <v>30.76</v>
          </cell>
          <cell r="G933">
            <v>30</v>
          </cell>
          <cell r="H933">
            <v>872</v>
          </cell>
          <cell r="I933">
            <v>1.01</v>
          </cell>
          <cell r="J933">
            <v>6</v>
          </cell>
          <cell r="K933">
            <v>652</v>
          </cell>
          <cell r="L933">
            <v>0.11</v>
          </cell>
          <cell r="M933">
            <v>15</v>
          </cell>
          <cell r="N933">
            <v>1654</v>
          </cell>
          <cell r="O933">
            <v>4.7</v>
          </cell>
        </row>
        <row r="934">
          <cell r="A934" t="str">
            <v>北京国图嘉言堂音乐厅</v>
          </cell>
          <cell r="B934">
            <v>933</v>
          </cell>
          <cell r="C934" t="str">
            <v>2011-7</v>
          </cell>
          <cell r="D934" t="str">
            <v>中影星美</v>
          </cell>
          <cell r="E934" t="str">
            <v>北京市</v>
          </cell>
          <cell r="F934">
            <v>30.72</v>
          </cell>
          <cell r="G934">
            <v>37</v>
          </cell>
          <cell r="H934">
            <v>246</v>
          </cell>
          <cell r="I934">
            <v>0.84</v>
          </cell>
          <cell r="J934">
            <v>2</v>
          </cell>
          <cell r="K934">
            <v>1256</v>
          </cell>
          <cell r="L934">
            <v>0.05</v>
          </cell>
          <cell r="M934">
            <v>8</v>
          </cell>
          <cell r="N934">
            <v>4956</v>
          </cell>
          <cell r="O934">
            <v>4</v>
          </cell>
        </row>
        <row r="935">
          <cell r="A935" t="str">
            <v>霞浦万星国际影城</v>
          </cell>
          <cell r="B935">
            <v>934</v>
          </cell>
          <cell r="C935" t="str">
            <v>2011-7</v>
          </cell>
          <cell r="D935" t="str">
            <v>未知</v>
          </cell>
          <cell r="E935" t="str">
            <v>宁德市</v>
          </cell>
          <cell r="F935">
            <v>30.71</v>
          </cell>
          <cell r="G935">
            <v>32</v>
          </cell>
          <cell r="H935">
            <v>441</v>
          </cell>
          <cell r="I935">
            <v>0.97</v>
          </cell>
          <cell r="J935">
            <v>4</v>
          </cell>
          <cell r="K935">
            <v>488</v>
          </cell>
          <cell r="L935">
            <v>0.18</v>
          </cell>
          <cell r="M935">
            <v>20</v>
          </cell>
          <cell r="N935">
            <v>2477</v>
          </cell>
          <cell r="O935">
            <v>3.6</v>
          </cell>
        </row>
        <row r="936">
          <cell r="A936" t="str">
            <v>开封横店影视电影城</v>
          </cell>
          <cell r="B936">
            <v>935</v>
          </cell>
          <cell r="C936" t="str">
            <v>2011-7</v>
          </cell>
          <cell r="D936" t="str">
            <v>浙江横店</v>
          </cell>
          <cell r="E936" t="str">
            <v>开封市</v>
          </cell>
          <cell r="F936">
            <v>30.61</v>
          </cell>
          <cell r="G936">
            <v>33</v>
          </cell>
          <cell r="H936">
            <v>567</v>
          </cell>
          <cell r="I936">
            <v>0.93</v>
          </cell>
          <cell r="J936">
            <v>7</v>
          </cell>
          <cell r="K936">
            <v>954</v>
          </cell>
          <cell r="L936">
            <v>0.12</v>
          </cell>
          <cell r="M936">
            <v>10</v>
          </cell>
          <cell r="N936">
            <v>1411</v>
          </cell>
          <cell r="O936">
            <v>2.6</v>
          </cell>
        </row>
        <row r="937">
          <cell r="A937" t="str">
            <v>郴州市人民电影院</v>
          </cell>
          <cell r="B937">
            <v>936</v>
          </cell>
          <cell r="C937" t="str">
            <v>2011-7</v>
          </cell>
          <cell r="D937" t="str">
            <v>广州金逸珠江</v>
          </cell>
          <cell r="E937" t="str">
            <v>郴州市</v>
          </cell>
          <cell r="F937">
            <v>30.52</v>
          </cell>
          <cell r="G937">
            <v>34</v>
          </cell>
          <cell r="H937">
            <v>351</v>
          </cell>
          <cell r="I937">
            <v>0.9</v>
          </cell>
          <cell r="J937">
            <v>3</v>
          </cell>
          <cell r="K937">
            <v>492</v>
          </cell>
          <cell r="L937">
            <v>0.16</v>
          </cell>
          <cell r="M937">
            <v>20</v>
          </cell>
          <cell r="N937">
            <v>3282</v>
          </cell>
          <cell r="O937">
            <v>3.8</v>
          </cell>
        </row>
        <row r="938">
          <cell r="A938" t="str">
            <v>群众影剧院</v>
          </cell>
          <cell r="B938">
            <v>937</v>
          </cell>
          <cell r="C938" t="str">
            <v>2011-7</v>
          </cell>
          <cell r="D938" t="str">
            <v>上海联和院线</v>
          </cell>
          <cell r="E938" t="str">
            <v>上海市</v>
          </cell>
          <cell r="F938">
            <v>30.29</v>
          </cell>
          <cell r="G938">
            <v>26</v>
          </cell>
          <cell r="H938">
            <v>194</v>
          </cell>
          <cell r="I938">
            <v>1.18</v>
          </cell>
          <cell r="J938">
            <v>1</v>
          </cell>
          <cell r="K938">
            <v>545</v>
          </cell>
          <cell r="L938">
            <v>0.11</v>
          </cell>
          <cell r="M938">
            <v>18</v>
          </cell>
          <cell r="N938">
            <v>9772</v>
          </cell>
          <cell r="O938">
            <v>6.3</v>
          </cell>
        </row>
        <row r="939">
          <cell r="A939" t="str">
            <v>大地数字影院--德州澳德乐</v>
          </cell>
          <cell r="B939">
            <v>938</v>
          </cell>
          <cell r="C939" t="str">
            <v>2011-7</v>
          </cell>
          <cell r="D939" t="str">
            <v>大地电影院线</v>
          </cell>
          <cell r="E939" t="str">
            <v>德州市</v>
          </cell>
          <cell r="F939">
            <v>30.27</v>
          </cell>
          <cell r="G939">
            <v>23</v>
          </cell>
          <cell r="H939">
            <v>710</v>
          </cell>
          <cell r="I939">
            <v>1.34</v>
          </cell>
          <cell r="J939">
            <v>5</v>
          </cell>
          <cell r="K939">
            <v>725</v>
          </cell>
          <cell r="L939">
            <v>0.13</v>
          </cell>
          <cell r="M939">
            <v>13</v>
          </cell>
          <cell r="N939">
            <v>1953</v>
          </cell>
          <cell r="O939">
            <v>4.5999999999999996</v>
          </cell>
        </row>
        <row r="940">
          <cell r="A940" t="str">
            <v>新疆乌鲁木齐五一电影院</v>
          </cell>
          <cell r="B940">
            <v>939</v>
          </cell>
          <cell r="C940" t="str">
            <v>2011-7</v>
          </cell>
          <cell r="D940" t="str">
            <v>新疆公司</v>
          </cell>
          <cell r="E940" t="str">
            <v>乌鲁木齐市</v>
          </cell>
          <cell r="F940">
            <v>30.1</v>
          </cell>
          <cell r="G940">
            <v>24</v>
          </cell>
          <cell r="H940">
            <v>990</v>
          </cell>
          <cell r="I940">
            <v>1.27</v>
          </cell>
          <cell r="J940">
            <v>6</v>
          </cell>
          <cell r="K940">
            <v>871</v>
          </cell>
          <cell r="L940">
            <v>0.09</v>
          </cell>
          <cell r="M940">
            <v>11</v>
          </cell>
          <cell r="N940">
            <v>1618</v>
          </cell>
          <cell r="O940">
            <v>5.3</v>
          </cell>
        </row>
        <row r="941">
          <cell r="A941" t="str">
            <v>南平市大剧院</v>
          </cell>
          <cell r="B941">
            <v>940</v>
          </cell>
          <cell r="C941" t="str">
            <v>2011-7</v>
          </cell>
          <cell r="D941" t="str">
            <v>福建中兴</v>
          </cell>
          <cell r="E941" t="str">
            <v>南平市</v>
          </cell>
          <cell r="F941">
            <v>29.84</v>
          </cell>
          <cell r="G941">
            <v>25</v>
          </cell>
          <cell r="H941">
            <v>160</v>
          </cell>
          <cell r="I941">
            <v>1.21</v>
          </cell>
          <cell r="M941" t="str">
            <v>N/A</v>
          </cell>
          <cell r="N941" t="str">
            <v>N/A</v>
          </cell>
          <cell r="O941" t="str">
            <v>N/A</v>
          </cell>
        </row>
        <row r="942">
          <cell r="A942" t="str">
            <v>大地数字影院--耒阳嘉裕国际影城</v>
          </cell>
          <cell r="B942">
            <v>941</v>
          </cell>
          <cell r="C942" t="str">
            <v>2011-7</v>
          </cell>
          <cell r="D942" t="str">
            <v>大地电影院线</v>
          </cell>
          <cell r="E942" t="str">
            <v>衡阳市</v>
          </cell>
          <cell r="F942">
            <v>29.78</v>
          </cell>
          <cell r="G942">
            <v>24</v>
          </cell>
          <cell r="H942">
            <v>426</v>
          </cell>
          <cell r="I942">
            <v>1.26</v>
          </cell>
          <cell r="J942">
            <v>4</v>
          </cell>
          <cell r="K942">
            <v>500</v>
          </cell>
          <cell r="L942">
            <v>0.24</v>
          </cell>
          <cell r="M942">
            <v>19</v>
          </cell>
          <cell r="N942">
            <v>2401</v>
          </cell>
          <cell r="O942">
            <v>3.4</v>
          </cell>
        </row>
        <row r="943">
          <cell r="A943" t="str">
            <v>江西上饶影城</v>
          </cell>
          <cell r="B943">
            <v>942</v>
          </cell>
          <cell r="C943" t="str">
            <v>2011-7</v>
          </cell>
          <cell r="D943" t="str">
            <v>浙江时代</v>
          </cell>
          <cell r="E943" t="str">
            <v>上饶市</v>
          </cell>
          <cell r="F943">
            <v>29.73</v>
          </cell>
          <cell r="G943">
            <v>23</v>
          </cell>
          <cell r="H943">
            <v>408</v>
          </cell>
          <cell r="I943">
            <v>1.29</v>
          </cell>
          <cell r="J943">
            <v>3</v>
          </cell>
          <cell r="K943">
            <v>316</v>
          </cell>
          <cell r="L943">
            <v>0.3</v>
          </cell>
          <cell r="M943">
            <v>30</v>
          </cell>
          <cell r="N943">
            <v>3197</v>
          </cell>
          <cell r="O943">
            <v>4.4000000000000004</v>
          </cell>
        </row>
        <row r="944">
          <cell r="A944" t="str">
            <v>深圳南国艺恒国际影城(沙井店)</v>
          </cell>
          <cell r="B944">
            <v>943</v>
          </cell>
          <cell r="C944" t="str">
            <v>2011-7</v>
          </cell>
          <cell r="D944" t="str">
            <v>中影星美</v>
          </cell>
          <cell r="E944" t="str">
            <v>深圳市</v>
          </cell>
          <cell r="F944">
            <v>29.63</v>
          </cell>
          <cell r="G944">
            <v>32</v>
          </cell>
          <cell r="H944">
            <v>291</v>
          </cell>
          <cell r="I944">
            <v>0.92</v>
          </cell>
          <cell r="J944">
            <v>7</v>
          </cell>
          <cell r="K944">
            <v>1092</v>
          </cell>
          <cell r="L944">
            <v>0.2</v>
          </cell>
          <cell r="M944">
            <v>9</v>
          </cell>
          <cell r="N944">
            <v>1365</v>
          </cell>
          <cell r="O944">
            <v>1.3</v>
          </cell>
        </row>
        <row r="945">
          <cell r="A945" t="str">
            <v>大地数字影院--贵阳紫金阳光国际影城</v>
          </cell>
          <cell r="B945">
            <v>944</v>
          </cell>
          <cell r="C945" t="str">
            <v>2011-7</v>
          </cell>
          <cell r="D945" t="str">
            <v>大地电影院线</v>
          </cell>
          <cell r="E945" t="str">
            <v>贵阳市</v>
          </cell>
          <cell r="F945">
            <v>29.63</v>
          </cell>
          <cell r="G945">
            <v>33</v>
          </cell>
          <cell r="H945">
            <v>609</v>
          </cell>
          <cell r="I945">
            <v>0.89</v>
          </cell>
          <cell r="J945">
            <v>5</v>
          </cell>
          <cell r="K945">
            <v>550</v>
          </cell>
          <cell r="L945">
            <v>0.13</v>
          </cell>
          <cell r="M945">
            <v>17</v>
          </cell>
          <cell r="N945">
            <v>1911</v>
          </cell>
          <cell r="O945">
            <v>3.9</v>
          </cell>
        </row>
        <row r="946">
          <cell r="A946" t="str">
            <v>山西太原宽银幕影院</v>
          </cell>
          <cell r="B946">
            <v>945</v>
          </cell>
          <cell r="C946" t="str">
            <v>2011-7</v>
          </cell>
          <cell r="D946" t="str">
            <v>北京新影联</v>
          </cell>
          <cell r="E946" t="str">
            <v>太原市</v>
          </cell>
          <cell r="F946">
            <v>29.59</v>
          </cell>
          <cell r="G946">
            <v>21</v>
          </cell>
          <cell r="H946">
            <v>607</v>
          </cell>
          <cell r="I946">
            <v>1.41</v>
          </cell>
          <cell r="J946">
            <v>3</v>
          </cell>
          <cell r="K946">
            <v>850</v>
          </cell>
          <cell r="L946">
            <v>0.08</v>
          </cell>
          <cell r="M946">
            <v>11</v>
          </cell>
          <cell r="N946">
            <v>3182</v>
          </cell>
          <cell r="O946">
            <v>6.5</v>
          </cell>
        </row>
        <row r="947">
          <cell r="A947" t="str">
            <v>临汾科奥星美国际影城</v>
          </cell>
          <cell r="B947">
            <v>946</v>
          </cell>
          <cell r="C947" t="str">
            <v>2011-7</v>
          </cell>
          <cell r="D947" t="str">
            <v>中影星美</v>
          </cell>
          <cell r="E947" t="str">
            <v>临汾市</v>
          </cell>
          <cell r="F947">
            <v>29.57</v>
          </cell>
          <cell r="G947">
            <v>36</v>
          </cell>
          <cell r="H947">
            <v>469</v>
          </cell>
          <cell r="I947">
            <v>0.81</v>
          </cell>
          <cell r="J947">
            <v>3</v>
          </cell>
          <cell r="K947">
            <v>310</v>
          </cell>
          <cell r="L947">
            <v>0.17</v>
          </cell>
          <cell r="M947">
            <v>31</v>
          </cell>
          <cell r="N947">
            <v>3180</v>
          </cell>
          <cell r="O947">
            <v>5</v>
          </cell>
        </row>
        <row r="948">
          <cell r="A948" t="str">
            <v>丽水奥斯卡影城</v>
          </cell>
          <cell r="B948">
            <v>947</v>
          </cell>
          <cell r="C948" t="str">
            <v>2011-7</v>
          </cell>
          <cell r="D948" t="str">
            <v>浙江时代</v>
          </cell>
          <cell r="E948" t="str">
            <v>丽水市</v>
          </cell>
          <cell r="F948">
            <v>29.36</v>
          </cell>
          <cell r="G948">
            <v>33</v>
          </cell>
          <cell r="H948">
            <v>95</v>
          </cell>
          <cell r="I948">
            <v>0.9</v>
          </cell>
          <cell r="J948">
            <v>1</v>
          </cell>
          <cell r="K948">
            <v>256</v>
          </cell>
          <cell r="L948">
            <v>0.37</v>
          </cell>
          <cell r="M948">
            <v>37</v>
          </cell>
          <cell r="N948">
            <v>9470</v>
          </cell>
          <cell r="O948">
            <v>3.1</v>
          </cell>
        </row>
        <row r="949">
          <cell r="A949" t="str">
            <v>海盐大地影院</v>
          </cell>
          <cell r="B949">
            <v>948</v>
          </cell>
          <cell r="C949" t="str">
            <v>2011-7</v>
          </cell>
          <cell r="D949" t="str">
            <v>未知</v>
          </cell>
          <cell r="E949" t="str">
            <v>嘉兴市</v>
          </cell>
          <cell r="F949">
            <v>29.33</v>
          </cell>
          <cell r="G949">
            <v>31</v>
          </cell>
          <cell r="H949">
            <v>600</v>
          </cell>
          <cell r="I949">
            <v>0.94</v>
          </cell>
          <cell r="J949">
            <v>5</v>
          </cell>
          <cell r="M949" t="str">
            <v>N/A</v>
          </cell>
          <cell r="N949">
            <v>1893</v>
          </cell>
          <cell r="O949">
            <v>3.9</v>
          </cell>
        </row>
        <row r="950">
          <cell r="A950" t="str">
            <v>上海川沙影剧院</v>
          </cell>
          <cell r="B950">
            <v>949</v>
          </cell>
          <cell r="C950" t="str">
            <v>2011-7</v>
          </cell>
          <cell r="D950" t="str">
            <v>上海大光明</v>
          </cell>
          <cell r="E950" t="str">
            <v>上海市</v>
          </cell>
          <cell r="F950">
            <v>29.11</v>
          </cell>
          <cell r="G950">
            <v>40</v>
          </cell>
          <cell r="H950">
            <v>245</v>
          </cell>
          <cell r="I950">
            <v>0.73</v>
          </cell>
          <cell r="J950">
            <v>2</v>
          </cell>
          <cell r="K950">
            <v>1159</v>
          </cell>
          <cell r="L950">
            <v>0.05</v>
          </cell>
          <cell r="M950">
            <v>8</v>
          </cell>
          <cell r="N950">
            <v>4694</v>
          </cell>
          <cell r="O950">
            <v>4</v>
          </cell>
        </row>
        <row r="951">
          <cell r="A951" t="str">
            <v>17.5上海乐虹坊影城</v>
          </cell>
          <cell r="B951">
            <v>950</v>
          </cell>
          <cell r="C951" t="str">
            <v>2011-7</v>
          </cell>
          <cell r="D951" t="str">
            <v>时代华夏今典</v>
          </cell>
          <cell r="E951" t="str">
            <v>上海市</v>
          </cell>
          <cell r="F951">
            <v>29.04</v>
          </cell>
          <cell r="G951">
            <v>37</v>
          </cell>
          <cell r="H951">
            <v>602</v>
          </cell>
          <cell r="I951">
            <v>0.79</v>
          </cell>
          <cell r="J951">
            <v>5</v>
          </cell>
          <cell r="K951">
            <v>451</v>
          </cell>
          <cell r="L951">
            <v>0.15</v>
          </cell>
          <cell r="M951">
            <v>21</v>
          </cell>
          <cell r="N951">
            <v>1874</v>
          </cell>
          <cell r="O951">
            <v>3.9</v>
          </cell>
        </row>
        <row r="952">
          <cell r="A952" t="str">
            <v>北京新街口影院</v>
          </cell>
          <cell r="B952">
            <v>951</v>
          </cell>
          <cell r="C952" t="str">
            <v>2011-7</v>
          </cell>
          <cell r="D952" t="str">
            <v>北京新影联</v>
          </cell>
          <cell r="E952" t="str">
            <v>北京市</v>
          </cell>
          <cell r="F952">
            <v>29.03</v>
          </cell>
          <cell r="G952">
            <v>33</v>
          </cell>
          <cell r="H952">
            <v>248</v>
          </cell>
          <cell r="I952">
            <v>0.88</v>
          </cell>
          <cell r="J952">
            <v>2</v>
          </cell>
          <cell r="K952">
            <v>351</v>
          </cell>
          <cell r="L952">
            <v>0.2</v>
          </cell>
          <cell r="M952">
            <v>27</v>
          </cell>
          <cell r="N952">
            <v>4682</v>
          </cell>
          <cell r="O952">
            <v>4</v>
          </cell>
        </row>
        <row r="953">
          <cell r="A953" t="str">
            <v>泉州中影国际影城(南安水头店)</v>
          </cell>
          <cell r="B953">
            <v>952</v>
          </cell>
          <cell r="C953" t="str">
            <v>2011-7</v>
          </cell>
          <cell r="D953" t="str">
            <v>中影数字院线</v>
          </cell>
          <cell r="E953" t="str">
            <v>泉州市</v>
          </cell>
          <cell r="F953">
            <v>28.96</v>
          </cell>
          <cell r="G953">
            <v>32</v>
          </cell>
          <cell r="H953">
            <v>374</v>
          </cell>
          <cell r="I953">
            <v>0.89</v>
          </cell>
          <cell r="J953">
            <v>5</v>
          </cell>
          <cell r="K953">
            <v>1000</v>
          </cell>
          <cell r="L953">
            <v>0.12</v>
          </cell>
          <cell r="M953">
            <v>9</v>
          </cell>
          <cell r="N953">
            <v>1869</v>
          </cell>
          <cell r="O953">
            <v>2.4</v>
          </cell>
        </row>
        <row r="954">
          <cell r="A954" t="str">
            <v>菏泽横店影视电影城</v>
          </cell>
          <cell r="B954">
            <v>953</v>
          </cell>
          <cell r="C954" t="str">
            <v>2011-7</v>
          </cell>
          <cell r="D954" t="str">
            <v>浙江横店</v>
          </cell>
          <cell r="E954" t="str">
            <v>荷泽市</v>
          </cell>
          <cell r="F954">
            <v>28.96</v>
          </cell>
          <cell r="G954">
            <v>26</v>
          </cell>
          <cell r="H954">
            <v>777</v>
          </cell>
          <cell r="I954">
            <v>1.1299999999999999</v>
          </cell>
          <cell r="J954">
            <v>6</v>
          </cell>
          <cell r="K954">
            <v>700</v>
          </cell>
          <cell r="L954">
            <v>0.12</v>
          </cell>
          <cell r="M954">
            <v>13</v>
          </cell>
          <cell r="N954">
            <v>1557</v>
          </cell>
          <cell r="O954">
            <v>4.2</v>
          </cell>
        </row>
        <row r="955">
          <cell r="A955" t="str">
            <v>北京市东城区东四工人文化宫</v>
          </cell>
          <cell r="B955">
            <v>954</v>
          </cell>
          <cell r="C955" t="str">
            <v>2011-7</v>
          </cell>
          <cell r="D955" t="str">
            <v>北京新影联</v>
          </cell>
          <cell r="E955" t="str">
            <v>北京市</v>
          </cell>
          <cell r="F955">
            <v>28.92</v>
          </cell>
          <cell r="G955">
            <v>21</v>
          </cell>
          <cell r="H955">
            <v>451</v>
          </cell>
          <cell r="I955">
            <v>1.35</v>
          </cell>
          <cell r="J955">
            <v>3</v>
          </cell>
          <cell r="K955">
            <v>744</v>
          </cell>
          <cell r="L955">
            <v>0.12</v>
          </cell>
          <cell r="M955">
            <v>13</v>
          </cell>
          <cell r="N955">
            <v>3110</v>
          </cell>
          <cell r="O955">
            <v>4.8</v>
          </cell>
        </row>
        <row r="956">
          <cell r="A956" t="str">
            <v>巴州人民影剧院</v>
          </cell>
          <cell r="B956">
            <v>955</v>
          </cell>
          <cell r="C956" t="str">
            <v>2011-7</v>
          </cell>
          <cell r="D956" t="str">
            <v>新疆公司</v>
          </cell>
          <cell r="E956" t="str">
            <v>巴音郭楞蒙古自治州</v>
          </cell>
          <cell r="F956">
            <v>28.9</v>
          </cell>
          <cell r="G956">
            <v>23</v>
          </cell>
          <cell r="H956">
            <v>402</v>
          </cell>
          <cell r="I956">
            <v>1.26</v>
          </cell>
          <cell r="J956">
            <v>3</v>
          </cell>
          <cell r="K956">
            <v>895</v>
          </cell>
          <cell r="L956">
            <v>0.1</v>
          </cell>
          <cell r="M956">
            <v>10</v>
          </cell>
          <cell r="N956">
            <v>3108</v>
          </cell>
          <cell r="O956">
            <v>4.3</v>
          </cell>
        </row>
        <row r="957">
          <cell r="A957" t="str">
            <v>郑州奥斯卡影城(新天地店)</v>
          </cell>
          <cell r="B957">
            <v>956</v>
          </cell>
          <cell r="C957" t="str">
            <v>2011-7</v>
          </cell>
          <cell r="D957" t="str">
            <v>河南奥斯卡</v>
          </cell>
          <cell r="E957" t="str">
            <v>郑州市</v>
          </cell>
          <cell r="F957">
            <v>28.55</v>
          </cell>
          <cell r="G957">
            <v>21</v>
          </cell>
          <cell r="H957">
            <v>1319</v>
          </cell>
          <cell r="I957">
            <v>1.36</v>
          </cell>
          <cell r="J957">
            <v>8</v>
          </cell>
          <cell r="K957">
            <v>630</v>
          </cell>
          <cell r="L957">
            <v>0.13</v>
          </cell>
          <cell r="M957">
            <v>15</v>
          </cell>
          <cell r="N957">
            <v>1151</v>
          </cell>
          <cell r="O957">
            <v>5.3</v>
          </cell>
        </row>
        <row r="958">
          <cell r="A958" t="str">
            <v>浙江舟山普驼海滨影都</v>
          </cell>
          <cell r="B958">
            <v>957</v>
          </cell>
          <cell r="C958" t="str">
            <v>2011-7</v>
          </cell>
          <cell r="D958" t="str">
            <v>浙江时代</v>
          </cell>
          <cell r="E958" t="str">
            <v>舟山市</v>
          </cell>
          <cell r="F958">
            <v>28.5</v>
          </cell>
          <cell r="G958">
            <v>32</v>
          </cell>
          <cell r="H958">
            <v>202</v>
          </cell>
          <cell r="I958">
            <v>0.89</v>
          </cell>
          <cell r="J958">
            <v>2</v>
          </cell>
          <cell r="K958">
            <v>616</v>
          </cell>
          <cell r="L958">
            <v>0.14000000000000001</v>
          </cell>
          <cell r="M958">
            <v>15</v>
          </cell>
          <cell r="N958">
            <v>4597</v>
          </cell>
          <cell r="O958">
            <v>3.3</v>
          </cell>
        </row>
        <row r="959">
          <cell r="A959" t="str">
            <v>常州市工人文化宫影剧院</v>
          </cell>
          <cell r="B959">
            <v>958</v>
          </cell>
          <cell r="C959" t="str">
            <v>2011-7</v>
          </cell>
          <cell r="D959" t="str">
            <v>江苏东方</v>
          </cell>
          <cell r="E959" t="str">
            <v>常州市</v>
          </cell>
          <cell r="F959">
            <v>28.42</v>
          </cell>
          <cell r="G959">
            <v>22</v>
          </cell>
          <cell r="H959">
            <v>596</v>
          </cell>
          <cell r="I959">
            <v>1.3</v>
          </cell>
          <cell r="J959">
            <v>5</v>
          </cell>
          <cell r="K959">
            <v>1325</v>
          </cell>
          <cell r="L959">
            <v>0.08</v>
          </cell>
          <cell r="M959">
            <v>7</v>
          </cell>
          <cell r="N959">
            <v>1834</v>
          </cell>
          <cell r="O959">
            <v>3.8</v>
          </cell>
        </row>
        <row r="960">
          <cell r="A960" t="str">
            <v>大地数字影院--盐城尚城国际</v>
          </cell>
          <cell r="B960">
            <v>959</v>
          </cell>
          <cell r="C960" t="str">
            <v>2011-7</v>
          </cell>
          <cell r="D960" t="str">
            <v>大地电影院线</v>
          </cell>
          <cell r="E960" t="str">
            <v>盐城市</v>
          </cell>
          <cell r="F960">
            <v>28.35</v>
          </cell>
          <cell r="G960">
            <v>29</v>
          </cell>
          <cell r="H960">
            <v>722</v>
          </cell>
          <cell r="I960">
            <v>0.98</v>
          </cell>
          <cell r="J960">
            <v>6</v>
          </cell>
          <cell r="K960">
            <v>1000</v>
          </cell>
          <cell r="L960">
            <v>0.08</v>
          </cell>
          <cell r="M960">
            <v>9</v>
          </cell>
          <cell r="N960">
            <v>1524</v>
          </cell>
          <cell r="O960">
            <v>3.9</v>
          </cell>
        </row>
        <row r="961">
          <cell r="A961" t="str">
            <v>东营利群国际影城</v>
          </cell>
          <cell r="B961">
            <v>960</v>
          </cell>
          <cell r="C961" t="str">
            <v>2011-7</v>
          </cell>
          <cell r="D961" t="str">
            <v>上海联和院线</v>
          </cell>
          <cell r="E961" t="str">
            <v>东营市</v>
          </cell>
          <cell r="F961">
            <v>28.31</v>
          </cell>
          <cell r="G961">
            <v>27</v>
          </cell>
          <cell r="H961">
            <v>845</v>
          </cell>
          <cell r="I961">
            <v>1.05</v>
          </cell>
          <cell r="J961">
            <v>7</v>
          </cell>
          <cell r="K961">
            <v>929</v>
          </cell>
          <cell r="L961">
            <v>0.09</v>
          </cell>
          <cell r="M961">
            <v>10</v>
          </cell>
          <cell r="N961">
            <v>1305</v>
          </cell>
          <cell r="O961">
            <v>3.9</v>
          </cell>
        </row>
        <row r="962">
          <cell r="A962" t="str">
            <v>重庆越界国际影城(北碚店)</v>
          </cell>
          <cell r="B962">
            <v>961</v>
          </cell>
          <cell r="C962" t="str">
            <v>2011-7</v>
          </cell>
          <cell r="D962" t="str">
            <v>上海联和院线</v>
          </cell>
          <cell r="E962" t="str">
            <v>重庆市</v>
          </cell>
          <cell r="F962">
            <v>28.29</v>
          </cell>
          <cell r="G962">
            <v>23</v>
          </cell>
          <cell r="H962">
            <v>827</v>
          </cell>
          <cell r="I962">
            <v>1.23</v>
          </cell>
          <cell r="J962">
            <v>7</v>
          </cell>
          <cell r="K962">
            <v>1000</v>
          </cell>
          <cell r="L962">
            <v>0.1</v>
          </cell>
          <cell r="M962">
            <v>9</v>
          </cell>
          <cell r="N962">
            <v>1304</v>
          </cell>
          <cell r="O962">
            <v>3.8</v>
          </cell>
        </row>
        <row r="963">
          <cell r="A963" t="str">
            <v>伊犁金棕榈影城</v>
          </cell>
          <cell r="B963">
            <v>962</v>
          </cell>
          <cell r="C963" t="str">
            <v>2011-7</v>
          </cell>
          <cell r="D963" t="str">
            <v>中影数字院线</v>
          </cell>
          <cell r="E963" t="str">
            <v>伊犁哈萨克自治州</v>
          </cell>
          <cell r="F963">
            <v>28.22</v>
          </cell>
          <cell r="G963">
            <v>29</v>
          </cell>
          <cell r="H963">
            <v>612</v>
          </cell>
          <cell r="I963">
            <v>0.97</v>
          </cell>
          <cell r="J963">
            <v>5</v>
          </cell>
          <cell r="K963">
            <v>551</v>
          </cell>
          <cell r="L963">
            <v>0.14000000000000001</v>
          </cell>
          <cell r="M963">
            <v>17</v>
          </cell>
          <cell r="N963">
            <v>1821</v>
          </cell>
          <cell r="O963">
            <v>3.9</v>
          </cell>
        </row>
        <row r="964">
          <cell r="A964" t="str">
            <v>克拉玛依新天地影城</v>
          </cell>
          <cell r="B964">
            <v>963</v>
          </cell>
          <cell r="C964" t="str">
            <v>2011-7</v>
          </cell>
          <cell r="D964" t="str">
            <v>未知</v>
          </cell>
          <cell r="E964" t="str">
            <v>克拉玛依市</v>
          </cell>
          <cell r="F964">
            <v>28.09</v>
          </cell>
          <cell r="G964">
            <v>34</v>
          </cell>
          <cell r="H964">
            <v>359</v>
          </cell>
          <cell r="I964">
            <v>0.82</v>
          </cell>
          <cell r="J964">
            <v>5</v>
          </cell>
          <cell r="K964">
            <v>600</v>
          </cell>
          <cell r="L964">
            <v>0.19</v>
          </cell>
          <cell r="M964">
            <v>15</v>
          </cell>
          <cell r="N964">
            <v>1812</v>
          </cell>
          <cell r="O964">
            <v>2.2999999999999998</v>
          </cell>
        </row>
        <row r="965">
          <cell r="A965" t="str">
            <v>山东鲁信影城(莱芜银座商城店)</v>
          </cell>
          <cell r="B965">
            <v>964</v>
          </cell>
          <cell r="C965" t="str">
            <v>2011-7</v>
          </cell>
          <cell r="D965" t="str">
            <v>北京新影联</v>
          </cell>
          <cell r="E965" t="str">
            <v>莱芜市</v>
          </cell>
          <cell r="F965">
            <v>28.06</v>
          </cell>
          <cell r="G965">
            <v>29</v>
          </cell>
          <cell r="H965">
            <v>819</v>
          </cell>
          <cell r="I965">
            <v>0.96</v>
          </cell>
          <cell r="J965">
            <v>5</v>
          </cell>
          <cell r="K965">
            <v>440</v>
          </cell>
          <cell r="L965">
            <v>0.13</v>
          </cell>
          <cell r="M965">
            <v>21</v>
          </cell>
          <cell r="N965">
            <v>1810</v>
          </cell>
          <cell r="O965">
            <v>5.3</v>
          </cell>
        </row>
        <row r="966">
          <cell r="A966" t="str">
            <v>大地数字影院--葫芦岛龙港富尔沃</v>
          </cell>
          <cell r="B966">
            <v>965</v>
          </cell>
          <cell r="C966" t="str">
            <v>2011-7</v>
          </cell>
          <cell r="D966" t="str">
            <v>大地电影院线</v>
          </cell>
          <cell r="E966" t="str">
            <v>葫芦岛市</v>
          </cell>
          <cell r="F966">
            <v>27.98</v>
          </cell>
          <cell r="G966">
            <v>23</v>
          </cell>
          <cell r="H966">
            <v>804</v>
          </cell>
          <cell r="I966">
            <v>1.23</v>
          </cell>
          <cell r="J966">
            <v>7</v>
          </cell>
          <cell r="K966">
            <v>900</v>
          </cell>
          <cell r="L966">
            <v>0.12</v>
          </cell>
          <cell r="M966">
            <v>10</v>
          </cell>
          <cell r="N966">
            <v>1289</v>
          </cell>
          <cell r="O966">
            <v>3.7</v>
          </cell>
        </row>
        <row r="967">
          <cell r="A967" t="str">
            <v>石家庄中影联影城</v>
          </cell>
          <cell r="B967">
            <v>966</v>
          </cell>
          <cell r="C967" t="str">
            <v>2011-7</v>
          </cell>
          <cell r="D967" t="str">
            <v>北京新影联</v>
          </cell>
          <cell r="E967" t="str">
            <v>石家庄市</v>
          </cell>
          <cell r="F967">
            <v>27.87</v>
          </cell>
          <cell r="G967">
            <v>28</v>
          </cell>
          <cell r="H967">
            <v>584</v>
          </cell>
          <cell r="I967">
            <v>1</v>
          </cell>
          <cell r="J967">
            <v>4</v>
          </cell>
          <cell r="K967">
            <v>555</v>
          </cell>
          <cell r="L967">
            <v>0.12</v>
          </cell>
          <cell r="M967">
            <v>16</v>
          </cell>
          <cell r="N967">
            <v>2247</v>
          </cell>
          <cell r="O967">
            <v>4.7</v>
          </cell>
        </row>
        <row r="968">
          <cell r="A968" t="str">
            <v>四川新都湖光影城</v>
          </cell>
          <cell r="B968">
            <v>967</v>
          </cell>
          <cell r="C968" t="str">
            <v>2011-7</v>
          </cell>
          <cell r="D968" t="str">
            <v>中影星美</v>
          </cell>
          <cell r="E968" t="str">
            <v>成都市</v>
          </cell>
          <cell r="F968">
            <v>27.81</v>
          </cell>
          <cell r="G968">
            <v>36</v>
          </cell>
          <cell r="H968">
            <v>615</v>
          </cell>
          <cell r="I968">
            <v>0.77</v>
          </cell>
          <cell r="J968">
            <v>4</v>
          </cell>
          <cell r="K968">
            <v>330</v>
          </cell>
          <cell r="L968">
            <v>0.15</v>
          </cell>
          <cell r="M968">
            <v>27</v>
          </cell>
          <cell r="N968">
            <v>2243</v>
          </cell>
          <cell r="O968">
            <v>5</v>
          </cell>
        </row>
        <row r="969">
          <cell r="A969" t="str">
            <v>湛江中影电影城</v>
          </cell>
          <cell r="B969">
            <v>968</v>
          </cell>
          <cell r="C969" t="str">
            <v>2011-7</v>
          </cell>
          <cell r="D969" t="str">
            <v>中影星美</v>
          </cell>
          <cell r="E969" t="str">
            <v>湛江市</v>
          </cell>
          <cell r="F969">
            <v>27.79</v>
          </cell>
          <cell r="G969">
            <v>22</v>
          </cell>
          <cell r="H969">
            <v>675</v>
          </cell>
          <cell r="I969">
            <v>1.27</v>
          </cell>
          <cell r="J969">
            <v>8</v>
          </cell>
          <cell r="K969">
            <v>1170</v>
          </cell>
          <cell r="L969">
            <v>0.13</v>
          </cell>
          <cell r="M969">
            <v>8</v>
          </cell>
          <cell r="N969">
            <v>1121</v>
          </cell>
          <cell r="O969">
            <v>2.7</v>
          </cell>
        </row>
        <row r="970">
          <cell r="A970" t="str">
            <v>东营精彩新天地影城</v>
          </cell>
          <cell r="B970">
            <v>969</v>
          </cell>
          <cell r="C970" t="str">
            <v>2011-7</v>
          </cell>
          <cell r="D970" t="str">
            <v>山东新世纪</v>
          </cell>
          <cell r="E970" t="str">
            <v>东营市</v>
          </cell>
          <cell r="F970">
            <v>27.42</v>
          </cell>
          <cell r="G970">
            <v>27</v>
          </cell>
          <cell r="H970">
            <v>888</v>
          </cell>
          <cell r="I970">
            <v>1</v>
          </cell>
          <cell r="J970">
            <v>5</v>
          </cell>
          <cell r="K970">
            <v>430</v>
          </cell>
          <cell r="L970">
            <v>0.13</v>
          </cell>
          <cell r="M970">
            <v>21</v>
          </cell>
          <cell r="N970">
            <v>1769</v>
          </cell>
          <cell r="O970">
            <v>5.7</v>
          </cell>
        </row>
        <row r="971">
          <cell r="A971" t="str">
            <v>天津延安影剧院</v>
          </cell>
          <cell r="B971">
            <v>970</v>
          </cell>
          <cell r="C971" t="str">
            <v>2011-7</v>
          </cell>
          <cell r="D971" t="str">
            <v>天津银光</v>
          </cell>
          <cell r="E971" t="str">
            <v>天津市</v>
          </cell>
          <cell r="F971">
            <v>27.33</v>
          </cell>
          <cell r="G971">
            <v>23</v>
          </cell>
          <cell r="H971">
            <v>599</v>
          </cell>
          <cell r="I971">
            <v>1.2</v>
          </cell>
          <cell r="J971">
            <v>4</v>
          </cell>
          <cell r="K971">
            <v>722</v>
          </cell>
          <cell r="L971">
            <v>0.11</v>
          </cell>
          <cell r="M971">
            <v>12</v>
          </cell>
          <cell r="N971">
            <v>2204</v>
          </cell>
          <cell r="O971">
            <v>4.8</v>
          </cell>
        </row>
        <row r="972">
          <cell r="A972" t="str">
            <v>广宁县光大电影城</v>
          </cell>
          <cell r="B972">
            <v>971</v>
          </cell>
          <cell r="C972" t="str">
            <v>2011-7</v>
          </cell>
          <cell r="D972" t="str">
            <v>未知</v>
          </cell>
          <cell r="E972" t="str">
            <v>肇庆市</v>
          </cell>
          <cell r="F972">
            <v>27.33</v>
          </cell>
          <cell r="G972">
            <v>20</v>
          </cell>
          <cell r="H972">
            <v>579</v>
          </cell>
          <cell r="I972">
            <v>1.37</v>
          </cell>
          <cell r="M972" t="str">
            <v>N/A</v>
          </cell>
          <cell r="N972" t="str">
            <v>N/A</v>
          </cell>
          <cell r="O972" t="str">
            <v>N/A</v>
          </cell>
        </row>
        <row r="973">
          <cell r="A973" t="str">
            <v>武汉万达电影城(东湖春树里店)</v>
          </cell>
          <cell r="B973">
            <v>972</v>
          </cell>
          <cell r="C973" t="str">
            <v>2011-7</v>
          </cell>
          <cell r="D973" t="str">
            <v>万达院线</v>
          </cell>
          <cell r="E973" t="str">
            <v>武汉市</v>
          </cell>
          <cell r="F973">
            <v>27.32</v>
          </cell>
          <cell r="G973">
            <v>40</v>
          </cell>
          <cell r="H973">
            <v>400</v>
          </cell>
          <cell r="I973">
            <v>0.69</v>
          </cell>
          <cell r="J973">
            <v>8</v>
          </cell>
          <cell r="K973">
            <v>1040</v>
          </cell>
          <cell r="L973">
            <v>0.13</v>
          </cell>
          <cell r="M973">
            <v>8</v>
          </cell>
          <cell r="N973">
            <v>1102</v>
          </cell>
          <cell r="O973">
            <v>1.6</v>
          </cell>
        </row>
        <row r="974">
          <cell r="A974" t="str">
            <v>河南人民会堂影城</v>
          </cell>
          <cell r="B974">
            <v>973</v>
          </cell>
          <cell r="C974" t="str">
            <v>2011-7</v>
          </cell>
          <cell r="D974" t="str">
            <v>河南奥斯卡</v>
          </cell>
          <cell r="E974" t="str">
            <v>郑州市</v>
          </cell>
          <cell r="F974">
            <v>27.2</v>
          </cell>
          <cell r="G974">
            <v>25</v>
          </cell>
          <cell r="H974">
            <v>1230</v>
          </cell>
          <cell r="I974">
            <v>1.1000000000000001</v>
          </cell>
          <cell r="J974">
            <v>8</v>
          </cell>
          <cell r="K974">
            <v>2580</v>
          </cell>
          <cell r="L974">
            <v>0.03</v>
          </cell>
          <cell r="M974">
            <v>3</v>
          </cell>
          <cell r="N974">
            <v>1097</v>
          </cell>
          <cell r="O974">
            <v>5</v>
          </cell>
        </row>
        <row r="975">
          <cell r="A975" t="str">
            <v>南充太平洋影城(三公街店)</v>
          </cell>
          <cell r="B975">
            <v>974</v>
          </cell>
          <cell r="C975" t="str">
            <v>2011-7</v>
          </cell>
          <cell r="D975" t="str">
            <v>四川太平洋</v>
          </cell>
          <cell r="E975" t="str">
            <v>南充市</v>
          </cell>
          <cell r="F975">
            <v>26.9</v>
          </cell>
          <cell r="G975">
            <v>27</v>
          </cell>
          <cell r="H975">
            <v>513</v>
          </cell>
          <cell r="I975">
            <v>1.01</v>
          </cell>
          <cell r="J975">
            <v>4</v>
          </cell>
          <cell r="K975">
            <v>367</v>
          </cell>
          <cell r="L975">
            <v>0.22</v>
          </cell>
          <cell r="M975">
            <v>24</v>
          </cell>
          <cell r="N975">
            <v>2170</v>
          </cell>
          <cell r="O975">
            <v>4.0999999999999996</v>
          </cell>
        </row>
        <row r="976">
          <cell r="A976" t="str">
            <v>17.5寿光今典影城</v>
          </cell>
          <cell r="B976">
            <v>975</v>
          </cell>
          <cell r="C976" t="str">
            <v>2011-7</v>
          </cell>
          <cell r="D976" t="str">
            <v>时代华夏今典</v>
          </cell>
          <cell r="E976" t="str">
            <v>潍坊市</v>
          </cell>
          <cell r="F976">
            <v>26.78</v>
          </cell>
          <cell r="G976">
            <v>27</v>
          </cell>
          <cell r="H976">
            <v>670</v>
          </cell>
          <cell r="I976">
            <v>1</v>
          </cell>
          <cell r="J976">
            <v>4</v>
          </cell>
          <cell r="K976">
            <v>286</v>
          </cell>
          <cell r="L976">
            <v>0.21</v>
          </cell>
          <cell r="M976">
            <v>30</v>
          </cell>
          <cell r="N976">
            <v>2160</v>
          </cell>
          <cell r="O976">
            <v>5.4</v>
          </cell>
        </row>
        <row r="977">
          <cell r="A977" t="str">
            <v>滨文电影大世界</v>
          </cell>
          <cell r="B977">
            <v>976</v>
          </cell>
          <cell r="C977" t="str">
            <v>2011-7</v>
          </cell>
          <cell r="D977" t="str">
            <v>浙江星光</v>
          </cell>
          <cell r="E977" t="str">
            <v>杭州市</v>
          </cell>
          <cell r="F977">
            <v>26.73</v>
          </cell>
          <cell r="G977">
            <v>40</v>
          </cell>
          <cell r="H977">
            <v>420</v>
          </cell>
          <cell r="I977">
            <v>0.66</v>
          </cell>
          <cell r="J977">
            <v>4</v>
          </cell>
          <cell r="K977">
            <v>277</v>
          </cell>
          <cell r="L977">
            <v>0.23</v>
          </cell>
          <cell r="M977">
            <v>31</v>
          </cell>
          <cell r="N977">
            <v>2155</v>
          </cell>
          <cell r="O977">
            <v>3.4</v>
          </cell>
        </row>
        <row r="978">
          <cell r="A978" t="str">
            <v>银川金凤凰电影</v>
          </cell>
          <cell r="B978">
            <v>977</v>
          </cell>
          <cell r="C978" t="str">
            <v>2011-7</v>
          </cell>
          <cell r="D978" t="str">
            <v>万达院线</v>
          </cell>
          <cell r="E978" t="str">
            <v>银川市</v>
          </cell>
          <cell r="F978">
            <v>26.66</v>
          </cell>
          <cell r="G978">
            <v>24</v>
          </cell>
          <cell r="H978">
            <v>530</v>
          </cell>
          <cell r="I978">
            <v>1.1100000000000001</v>
          </cell>
          <cell r="J978">
            <v>3</v>
          </cell>
          <cell r="K978">
            <v>828</v>
          </cell>
          <cell r="L978">
            <v>0.08</v>
          </cell>
          <cell r="M978">
            <v>10</v>
          </cell>
          <cell r="N978">
            <v>2866</v>
          </cell>
          <cell r="O978">
            <v>5.7</v>
          </cell>
        </row>
        <row r="979">
          <cell r="A979" t="str">
            <v>邵阳市九州电影院</v>
          </cell>
          <cell r="B979">
            <v>978</v>
          </cell>
          <cell r="C979" t="str">
            <v>2011-7</v>
          </cell>
          <cell r="D979" t="str">
            <v>九州中原院线</v>
          </cell>
          <cell r="E979" t="str">
            <v>邵阳市</v>
          </cell>
          <cell r="F979">
            <v>26.66</v>
          </cell>
          <cell r="G979">
            <v>25</v>
          </cell>
          <cell r="H979">
            <v>601</v>
          </cell>
          <cell r="I979">
            <v>1.05</v>
          </cell>
          <cell r="J979">
            <v>3</v>
          </cell>
          <cell r="K979">
            <v>500</v>
          </cell>
          <cell r="L979">
            <v>0.11</v>
          </cell>
          <cell r="M979">
            <v>17</v>
          </cell>
          <cell r="N979">
            <v>2866</v>
          </cell>
          <cell r="O979">
            <v>6.5</v>
          </cell>
        </row>
        <row r="980">
          <cell r="A980" t="str">
            <v>17.5东莞长安今典影城</v>
          </cell>
          <cell r="B980">
            <v>979</v>
          </cell>
          <cell r="C980" t="str">
            <v>2011-7</v>
          </cell>
          <cell r="D980" t="str">
            <v>时代华夏今典</v>
          </cell>
          <cell r="E980" t="str">
            <v>东莞市</v>
          </cell>
          <cell r="F980">
            <v>26.62</v>
          </cell>
          <cell r="G980">
            <v>27</v>
          </cell>
          <cell r="H980">
            <v>694</v>
          </cell>
          <cell r="I980">
            <v>0.99</v>
          </cell>
          <cell r="J980">
            <v>5</v>
          </cell>
          <cell r="K980">
            <v>611</v>
          </cell>
          <cell r="L980">
            <v>0.12</v>
          </cell>
          <cell r="M980">
            <v>14</v>
          </cell>
          <cell r="N980">
            <v>1717</v>
          </cell>
          <cell r="O980">
            <v>4.5</v>
          </cell>
        </row>
        <row r="981">
          <cell r="A981" t="str">
            <v>龙泉香榭影城</v>
          </cell>
          <cell r="B981">
            <v>980</v>
          </cell>
          <cell r="C981" t="str">
            <v>2011-7</v>
          </cell>
          <cell r="D981" t="str">
            <v>四川峨嵋</v>
          </cell>
          <cell r="E981" t="str">
            <v>成都市</v>
          </cell>
          <cell r="F981">
            <v>26.3</v>
          </cell>
          <cell r="G981">
            <v>33</v>
          </cell>
          <cell r="H981">
            <v>449</v>
          </cell>
          <cell r="I981">
            <v>0.8</v>
          </cell>
          <cell r="J981">
            <v>4</v>
          </cell>
          <cell r="K981">
            <v>391</v>
          </cell>
          <cell r="L981">
            <v>0.18</v>
          </cell>
          <cell r="M981">
            <v>22</v>
          </cell>
          <cell r="N981">
            <v>2121</v>
          </cell>
          <cell r="O981">
            <v>3.6</v>
          </cell>
        </row>
        <row r="982">
          <cell r="A982" t="str">
            <v>开县电影院</v>
          </cell>
          <cell r="B982">
            <v>981</v>
          </cell>
          <cell r="C982" t="str">
            <v>2011-7</v>
          </cell>
          <cell r="D982" t="str">
            <v>保利万和</v>
          </cell>
          <cell r="E982" t="str">
            <v>重庆市</v>
          </cell>
          <cell r="F982">
            <v>26.3</v>
          </cell>
          <cell r="G982">
            <v>30</v>
          </cell>
          <cell r="H982">
            <v>205</v>
          </cell>
          <cell r="I982">
            <v>0.88</v>
          </cell>
          <cell r="J982">
            <v>2</v>
          </cell>
          <cell r="K982">
            <v>420</v>
          </cell>
          <cell r="L982">
            <v>0.2</v>
          </cell>
          <cell r="M982">
            <v>20</v>
          </cell>
          <cell r="N982">
            <v>4242</v>
          </cell>
          <cell r="O982">
            <v>3.3</v>
          </cell>
        </row>
        <row r="983">
          <cell r="A983" t="str">
            <v>四川苍溪太平洋影城</v>
          </cell>
          <cell r="B983">
            <v>982</v>
          </cell>
          <cell r="C983" t="str">
            <v>2011-7</v>
          </cell>
          <cell r="D983" t="str">
            <v>四川太平洋</v>
          </cell>
          <cell r="E983" t="str">
            <v>广元市</v>
          </cell>
          <cell r="F983">
            <v>26.29</v>
          </cell>
          <cell r="G983">
            <v>33</v>
          </cell>
          <cell r="H983">
            <v>504</v>
          </cell>
          <cell r="I983">
            <v>0.79</v>
          </cell>
          <cell r="J983">
            <v>3</v>
          </cell>
          <cell r="K983">
            <v>320</v>
          </cell>
          <cell r="L983">
            <v>0.15</v>
          </cell>
          <cell r="M983">
            <v>27</v>
          </cell>
          <cell r="N983">
            <v>2827</v>
          </cell>
          <cell r="O983">
            <v>5.4</v>
          </cell>
        </row>
        <row r="984">
          <cell r="A984" t="str">
            <v>绵竹新天地电影城</v>
          </cell>
          <cell r="B984">
            <v>983</v>
          </cell>
          <cell r="C984" t="str">
            <v>2011-7</v>
          </cell>
          <cell r="D984" t="str">
            <v>四川太平洋</v>
          </cell>
          <cell r="E984" t="str">
            <v>成都市</v>
          </cell>
          <cell r="F984">
            <v>26.23</v>
          </cell>
          <cell r="G984">
            <v>31</v>
          </cell>
          <cell r="H984">
            <v>500</v>
          </cell>
          <cell r="I984">
            <v>0.86</v>
          </cell>
          <cell r="J984">
            <v>4</v>
          </cell>
          <cell r="K984">
            <v>296</v>
          </cell>
          <cell r="L984">
            <v>0.23</v>
          </cell>
          <cell r="M984">
            <v>29</v>
          </cell>
          <cell r="N984">
            <v>2115</v>
          </cell>
          <cell r="O984">
            <v>4</v>
          </cell>
        </row>
        <row r="985">
          <cell r="A985" t="str">
            <v>太平洋电影城(江油飞天影城)</v>
          </cell>
          <cell r="B985">
            <v>984</v>
          </cell>
          <cell r="C985" t="str">
            <v>2011-7</v>
          </cell>
          <cell r="D985" t="str">
            <v>四川太平洋</v>
          </cell>
          <cell r="E985" t="str">
            <v>绵阳市</v>
          </cell>
          <cell r="F985">
            <v>26.16</v>
          </cell>
          <cell r="G985">
            <v>33</v>
          </cell>
          <cell r="H985">
            <v>323</v>
          </cell>
          <cell r="I985">
            <v>0.79</v>
          </cell>
          <cell r="J985">
            <v>4</v>
          </cell>
          <cell r="K985">
            <v>400</v>
          </cell>
          <cell r="L985">
            <v>0.24</v>
          </cell>
          <cell r="M985">
            <v>21</v>
          </cell>
          <cell r="N985">
            <v>2109</v>
          </cell>
          <cell r="O985">
            <v>2.6</v>
          </cell>
        </row>
        <row r="986">
          <cell r="A986" t="str">
            <v>北京工人俱乐部</v>
          </cell>
          <cell r="B986">
            <v>985</v>
          </cell>
          <cell r="C986" t="str">
            <v>2011-7</v>
          </cell>
          <cell r="D986" t="str">
            <v>北京新影联</v>
          </cell>
          <cell r="E986" t="str">
            <v>北京市</v>
          </cell>
          <cell r="F986">
            <v>26.05</v>
          </cell>
          <cell r="G986">
            <v>36</v>
          </cell>
          <cell r="H986">
            <v>470</v>
          </cell>
          <cell r="I986">
            <v>0.72</v>
          </cell>
          <cell r="J986">
            <v>4</v>
          </cell>
          <cell r="K986">
            <v>1396</v>
          </cell>
          <cell r="L986">
            <v>0.04</v>
          </cell>
          <cell r="M986">
            <v>6</v>
          </cell>
          <cell r="N986">
            <v>2100</v>
          </cell>
          <cell r="O986">
            <v>3.8</v>
          </cell>
        </row>
        <row r="987">
          <cell r="A987" t="str">
            <v>山西运城九州东星影城</v>
          </cell>
          <cell r="B987">
            <v>986</v>
          </cell>
          <cell r="C987" t="str">
            <v>2011-7</v>
          </cell>
          <cell r="D987" t="str">
            <v>九州中原院线</v>
          </cell>
          <cell r="E987" t="str">
            <v>运城市</v>
          </cell>
          <cell r="F987">
            <v>25.95</v>
          </cell>
          <cell r="G987">
            <v>27</v>
          </cell>
          <cell r="H987">
            <v>533</v>
          </cell>
          <cell r="I987">
            <v>0.96</v>
          </cell>
          <cell r="J987">
            <v>4</v>
          </cell>
          <cell r="K987">
            <v>351</v>
          </cell>
          <cell r="L987">
            <v>0.21</v>
          </cell>
          <cell r="M987">
            <v>24</v>
          </cell>
          <cell r="N987">
            <v>2093</v>
          </cell>
          <cell r="O987">
            <v>4.3</v>
          </cell>
        </row>
        <row r="988">
          <cell r="A988" t="str">
            <v>山西运城市东湖世纪影城</v>
          </cell>
          <cell r="B988">
            <v>987</v>
          </cell>
          <cell r="C988" t="str">
            <v>2011-7</v>
          </cell>
          <cell r="D988" t="str">
            <v>中影星美</v>
          </cell>
          <cell r="E988" t="str">
            <v>运城市</v>
          </cell>
          <cell r="F988">
            <v>25.86</v>
          </cell>
          <cell r="G988">
            <v>18</v>
          </cell>
          <cell r="H988">
            <v>553</v>
          </cell>
          <cell r="I988">
            <v>1.42</v>
          </cell>
          <cell r="J988">
            <v>4</v>
          </cell>
          <cell r="K988">
            <v>384</v>
          </cell>
          <cell r="L988">
            <v>0.27</v>
          </cell>
          <cell r="M988">
            <v>22</v>
          </cell>
          <cell r="N988">
            <v>2086</v>
          </cell>
          <cell r="O988">
            <v>4.5</v>
          </cell>
        </row>
        <row r="989">
          <cell r="A989" t="str">
            <v>北京正华影城</v>
          </cell>
          <cell r="B989">
            <v>988</v>
          </cell>
          <cell r="C989" t="str">
            <v>2011-7</v>
          </cell>
          <cell r="D989" t="str">
            <v>北京新影联</v>
          </cell>
          <cell r="E989" t="str">
            <v>北京市</v>
          </cell>
          <cell r="F989">
            <v>25.78</v>
          </cell>
          <cell r="G989">
            <v>35</v>
          </cell>
          <cell r="H989">
            <v>1080</v>
          </cell>
          <cell r="I989">
            <v>0.74</v>
          </cell>
          <cell r="J989">
            <v>11</v>
          </cell>
          <cell r="K989">
            <v>600</v>
          </cell>
          <cell r="L989">
            <v>0.13</v>
          </cell>
          <cell r="M989">
            <v>14</v>
          </cell>
          <cell r="N989">
            <v>756</v>
          </cell>
          <cell r="O989">
            <v>3.2</v>
          </cell>
        </row>
        <row r="990">
          <cell r="A990" t="str">
            <v>17.5株洲铜锣湾影城</v>
          </cell>
          <cell r="B990">
            <v>989</v>
          </cell>
          <cell r="C990" t="str">
            <v>2011-7</v>
          </cell>
          <cell r="D990" t="str">
            <v>时代华夏今典</v>
          </cell>
          <cell r="E990" t="str">
            <v>株洲市</v>
          </cell>
          <cell r="F990">
            <v>25.77</v>
          </cell>
          <cell r="G990">
            <v>20</v>
          </cell>
          <cell r="H990">
            <v>652</v>
          </cell>
          <cell r="I990">
            <v>1.32</v>
          </cell>
          <cell r="J990">
            <v>6</v>
          </cell>
          <cell r="K990">
            <v>814</v>
          </cell>
          <cell r="L990">
            <v>0.15</v>
          </cell>
          <cell r="M990">
            <v>10</v>
          </cell>
          <cell r="N990">
            <v>1385</v>
          </cell>
          <cell r="O990">
            <v>3.5</v>
          </cell>
        </row>
        <row r="991">
          <cell r="A991" t="str">
            <v>大地数字影院--滁州奥康</v>
          </cell>
          <cell r="B991">
            <v>990</v>
          </cell>
          <cell r="C991" t="str">
            <v>2011-7</v>
          </cell>
          <cell r="D991" t="str">
            <v>大地电影院线</v>
          </cell>
          <cell r="E991" t="str">
            <v>滁州市</v>
          </cell>
          <cell r="F991">
            <v>25.7</v>
          </cell>
          <cell r="G991">
            <v>25</v>
          </cell>
          <cell r="H991">
            <v>494</v>
          </cell>
          <cell r="I991">
            <v>1.01</v>
          </cell>
          <cell r="J991">
            <v>4</v>
          </cell>
          <cell r="K991">
            <v>500</v>
          </cell>
          <cell r="L991">
            <v>0.16</v>
          </cell>
          <cell r="M991">
            <v>17</v>
          </cell>
          <cell r="N991">
            <v>2073</v>
          </cell>
          <cell r="O991">
            <v>4</v>
          </cell>
        </row>
        <row r="992">
          <cell r="A992" t="str">
            <v>密云大剧院</v>
          </cell>
          <cell r="B992">
            <v>991</v>
          </cell>
          <cell r="C992" t="str">
            <v>2011-7</v>
          </cell>
          <cell r="D992" t="str">
            <v>北京新影联</v>
          </cell>
          <cell r="E992" t="str">
            <v>北京市</v>
          </cell>
          <cell r="F992">
            <v>25.67</v>
          </cell>
          <cell r="G992">
            <v>42</v>
          </cell>
          <cell r="H992">
            <v>125</v>
          </cell>
          <cell r="I992">
            <v>0.61</v>
          </cell>
          <cell r="J992">
            <v>2</v>
          </cell>
          <cell r="K992">
            <v>1231</v>
          </cell>
          <cell r="L992">
            <v>0.08</v>
          </cell>
          <cell r="M992">
            <v>7</v>
          </cell>
          <cell r="N992">
            <v>4141</v>
          </cell>
          <cell r="O992">
            <v>2</v>
          </cell>
        </row>
        <row r="993">
          <cell r="A993" t="str">
            <v>嘉兴大剧院银河电影城</v>
          </cell>
          <cell r="B993">
            <v>992</v>
          </cell>
          <cell r="C993" t="str">
            <v>2011-7</v>
          </cell>
          <cell r="D993" t="str">
            <v>浙江时代</v>
          </cell>
          <cell r="E993" t="str">
            <v>嘉兴市</v>
          </cell>
          <cell r="F993">
            <v>25.64</v>
          </cell>
          <cell r="G993">
            <v>34</v>
          </cell>
          <cell r="H993">
            <v>481</v>
          </cell>
          <cell r="I993">
            <v>0.76</v>
          </cell>
          <cell r="J993">
            <v>4</v>
          </cell>
          <cell r="K993">
            <v>300</v>
          </cell>
          <cell r="L993">
            <v>0.21</v>
          </cell>
          <cell r="M993">
            <v>28</v>
          </cell>
          <cell r="N993">
            <v>2068</v>
          </cell>
          <cell r="O993">
            <v>3.9</v>
          </cell>
        </row>
        <row r="994">
          <cell r="A994" t="str">
            <v>山东省邹城新世纪电影城</v>
          </cell>
          <cell r="B994">
            <v>993</v>
          </cell>
          <cell r="C994" t="str">
            <v>2011-7</v>
          </cell>
          <cell r="D994" t="str">
            <v>山东新世纪</v>
          </cell>
          <cell r="E994" t="str">
            <v>济宁市</v>
          </cell>
          <cell r="F994">
            <v>25.6</v>
          </cell>
          <cell r="G994">
            <v>26</v>
          </cell>
          <cell r="H994">
            <v>738</v>
          </cell>
          <cell r="I994">
            <v>1</v>
          </cell>
          <cell r="J994">
            <v>6</v>
          </cell>
          <cell r="K994">
            <v>500</v>
          </cell>
          <cell r="L994">
            <v>0.16</v>
          </cell>
          <cell r="M994">
            <v>17</v>
          </cell>
          <cell r="N994">
            <v>1376</v>
          </cell>
          <cell r="O994">
            <v>4</v>
          </cell>
        </row>
        <row r="995">
          <cell r="A995" t="str">
            <v>金堂大通电影城</v>
          </cell>
          <cell r="B995">
            <v>994</v>
          </cell>
          <cell r="C995" t="str">
            <v>2011-7</v>
          </cell>
          <cell r="D995" t="str">
            <v>中影星美</v>
          </cell>
          <cell r="E995" t="str">
            <v>成都市</v>
          </cell>
          <cell r="F995">
            <v>25.53</v>
          </cell>
          <cell r="G995">
            <v>41</v>
          </cell>
          <cell r="H995">
            <v>514</v>
          </cell>
          <cell r="I995">
            <v>0.63</v>
          </cell>
          <cell r="J995">
            <v>5</v>
          </cell>
          <cell r="K995">
            <v>613</v>
          </cell>
          <cell r="L995">
            <v>0.1</v>
          </cell>
          <cell r="M995">
            <v>13</v>
          </cell>
          <cell r="N995">
            <v>1647</v>
          </cell>
          <cell r="O995">
            <v>3.3</v>
          </cell>
        </row>
        <row r="996">
          <cell r="A996" t="str">
            <v>义乌横店影视电影城(伊美店)</v>
          </cell>
          <cell r="B996">
            <v>995</v>
          </cell>
          <cell r="C996" t="str">
            <v>2011-7</v>
          </cell>
          <cell r="D996" t="str">
            <v>浙江横店</v>
          </cell>
          <cell r="E996" t="str">
            <v>金华市</v>
          </cell>
          <cell r="F996">
            <v>25.49</v>
          </cell>
          <cell r="G996">
            <v>33</v>
          </cell>
          <cell r="H996">
            <v>633</v>
          </cell>
          <cell r="I996">
            <v>0.78</v>
          </cell>
          <cell r="J996">
            <v>6</v>
          </cell>
          <cell r="K996">
            <v>609</v>
          </cell>
          <cell r="L996">
            <v>0.12</v>
          </cell>
          <cell r="M996">
            <v>14</v>
          </cell>
          <cell r="N996">
            <v>1370</v>
          </cell>
          <cell r="O996">
            <v>3.4</v>
          </cell>
        </row>
        <row r="997">
          <cell r="A997" t="str">
            <v>太原横店影城(贵都店)</v>
          </cell>
          <cell r="B997">
            <v>996</v>
          </cell>
          <cell r="C997" t="str">
            <v>2011-7</v>
          </cell>
          <cell r="D997" t="str">
            <v>浙江横店</v>
          </cell>
          <cell r="E997" t="str">
            <v>太原市</v>
          </cell>
          <cell r="F997">
            <v>25.38</v>
          </cell>
          <cell r="G997">
            <v>28</v>
          </cell>
          <cell r="H997">
            <v>365</v>
          </cell>
          <cell r="I997">
            <v>0.9</v>
          </cell>
          <cell r="J997">
            <v>5</v>
          </cell>
          <cell r="K997">
            <v>530</v>
          </cell>
          <cell r="L997">
            <v>0.23</v>
          </cell>
          <cell r="M997">
            <v>15</v>
          </cell>
          <cell r="N997">
            <v>1638</v>
          </cell>
          <cell r="O997">
            <v>2.4</v>
          </cell>
        </row>
        <row r="998">
          <cell r="A998" t="str">
            <v>金盾影剧院</v>
          </cell>
          <cell r="B998">
            <v>997</v>
          </cell>
          <cell r="C998" t="str">
            <v>2011-7</v>
          </cell>
          <cell r="D998" t="str">
            <v>中影星美</v>
          </cell>
          <cell r="E998" t="str">
            <v>深圳市</v>
          </cell>
          <cell r="F998">
            <v>25.37</v>
          </cell>
          <cell r="G998">
            <v>23</v>
          </cell>
          <cell r="H998">
            <v>101</v>
          </cell>
          <cell r="I998">
            <v>1.0900000000000001</v>
          </cell>
          <cell r="J998">
            <v>1</v>
          </cell>
          <cell r="K998">
            <v>736</v>
          </cell>
          <cell r="L998">
            <v>0.15</v>
          </cell>
          <cell r="M998">
            <v>11</v>
          </cell>
          <cell r="N998">
            <v>8184</v>
          </cell>
          <cell r="O998">
            <v>3.3</v>
          </cell>
        </row>
        <row r="999">
          <cell r="A999" t="str">
            <v>青岛海逸影城</v>
          </cell>
          <cell r="B999">
            <v>998</v>
          </cell>
          <cell r="C999" t="str">
            <v>2011-7</v>
          </cell>
          <cell r="D999" t="str">
            <v>北京新影联</v>
          </cell>
          <cell r="E999" t="str">
            <v>青岛市</v>
          </cell>
          <cell r="F999">
            <v>25.18</v>
          </cell>
          <cell r="G999">
            <v>31</v>
          </cell>
          <cell r="H999">
            <v>414</v>
          </cell>
          <cell r="I999">
            <v>0.82</v>
          </cell>
          <cell r="J999">
            <v>5</v>
          </cell>
          <cell r="K999">
            <v>327</v>
          </cell>
          <cell r="L999">
            <v>0.3</v>
          </cell>
          <cell r="M999">
            <v>25</v>
          </cell>
          <cell r="N999">
            <v>1625</v>
          </cell>
          <cell r="O999">
            <v>2.7</v>
          </cell>
        </row>
        <row r="1000">
          <cell r="A1000" t="str">
            <v>苎萝影城</v>
          </cell>
          <cell r="B1000">
            <v>999</v>
          </cell>
          <cell r="C1000" t="str">
            <v>2011-7</v>
          </cell>
          <cell r="D1000" t="str">
            <v>浙江时代</v>
          </cell>
          <cell r="E1000" t="str">
            <v>绍兴市</v>
          </cell>
          <cell r="F1000">
            <v>25.16</v>
          </cell>
          <cell r="G1000">
            <v>31</v>
          </cell>
          <cell r="H1000">
            <v>376</v>
          </cell>
          <cell r="I1000">
            <v>0.8</v>
          </cell>
          <cell r="J1000">
            <v>3</v>
          </cell>
          <cell r="K1000">
            <v>325</v>
          </cell>
          <cell r="L1000">
            <v>0.2</v>
          </cell>
          <cell r="M1000">
            <v>25</v>
          </cell>
          <cell r="N1000">
            <v>2705</v>
          </cell>
          <cell r="O1000">
            <v>4</v>
          </cell>
        </row>
        <row r="1001">
          <cell r="A1001" t="str">
            <v>和平电影院</v>
          </cell>
          <cell r="B1001">
            <v>1000</v>
          </cell>
          <cell r="C1001" t="str">
            <v>2011-7</v>
          </cell>
          <cell r="D1001" t="str">
            <v>西安长安</v>
          </cell>
          <cell r="E1001" t="str">
            <v>西安市</v>
          </cell>
          <cell r="F1001">
            <v>25.01</v>
          </cell>
          <cell r="G1001">
            <v>33</v>
          </cell>
          <cell r="H1001">
            <v>305</v>
          </cell>
          <cell r="I1001">
            <v>0.76</v>
          </cell>
          <cell r="J1001">
            <v>2</v>
          </cell>
          <cell r="K1001">
            <v>1074</v>
          </cell>
          <cell r="L1001">
            <v>0.05</v>
          </cell>
          <cell r="M1001">
            <v>8</v>
          </cell>
          <cell r="N1001">
            <v>4034</v>
          </cell>
          <cell r="O1001">
            <v>4.9000000000000004</v>
          </cell>
        </row>
        <row r="1002">
          <cell r="A1002" t="str">
            <v>中国木偶剧院</v>
          </cell>
          <cell r="B1002">
            <v>1001</v>
          </cell>
          <cell r="C1002" t="str">
            <v>2011-7</v>
          </cell>
          <cell r="D1002" t="str">
            <v>北京新影联</v>
          </cell>
          <cell r="E1002" t="str">
            <v>北京市</v>
          </cell>
          <cell r="F1002">
            <v>24.81</v>
          </cell>
          <cell r="G1002">
            <v>29</v>
          </cell>
          <cell r="H1002">
            <v>330</v>
          </cell>
          <cell r="I1002">
            <v>0.85</v>
          </cell>
          <cell r="J1002">
            <v>3</v>
          </cell>
          <cell r="K1002">
            <v>756</v>
          </cell>
          <cell r="L1002">
            <v>0.1</v>
          </cell>
          <cell r="M1002">
            <v>11</v>
          </cell>
          <cell r="N1002">
            <v>2667</v>
          </cell>
          <cell r="O1002">
            <v>3.5</v>
          </cell>
        </row>
        <row r="1003">
          <cell r="A1003" t="str">
            <v>新上海影都</v>
          </cell>
          <cell r="B1003">
            <v>1002</v>
          </cell>
          <cell r="C1003" t="str">
            <v>2011-7</v>
          </cell>
          <cell r="D1003" t="str">
            <v>上海联和院线</v>
          </cell>
          <cell r="E1003" t="str">
            <v>上海市</v>
          </cell>
          <cell r="F1003">
            <v>24.7</v>
          </cell>
          <cell r="G1003">
            <v>24</v>
          </cell>
          <cell r="H1003">
            <v>378</v>
          </cell>
          <cell r="I1003">
            <v>1.02</v>
          </cell>
          <cell r="J1003">
            <v>3</v>
          </cell>
          <cell r="K1003">
            <v>947</v>
          </cell>
          <cell r="L1003">
            <v>0.09</v>
          </cell>
          <cell r="M1003">
            <v>8</v>
          </cell>
          <cell r="N1003">
            <v>2656</v>
          </cell>
          <cell r="O1003">
            <v>4.0999999999999996</v>
          </cell>
        </row>
        <row r="1004">
          <cell r="A1004" t="str">
            <v>仪征县辉煌影院</v>
          </cell>
          <cell r="B1004">
            <v>1003</v>
          </cell>
          <cell r="C1004" t="str">
            <v>2011-7</v>
          </cell>
          <cell r="D1004" t="str">
            <v>江苏蓝海亚细亚</v>
          </cell>
          <cell r="E1004" t="str">
            <v>扬州市</v>
          </cell>
          <cell r="F1004">
            <v>24.68</v>
          </cell>
          <cell r="G1004">
            <v>21</v>
          </cell>
          <cell r="H1004">
            <v>312</v>
          </cell>
          <cell r="I1004">
            <v>1.18</v>
          </cell>
          <cell r="J1004">
            <v>3</v>
          </cell>
          <cell r="K1004">
            <v>743</v>
          </cell>
          <cell r="L1004">
            <v>0.15</v>
          </cell>
          <cell r="M1004">
            <v>11</v>
          </cell>
          <cell r="N1004">
            <v>2654</v>
          </cell>
          <cell r="O1004">
            <v>3.4</v>
          </cell>
        </row>
        <row r="1005">
          <cell r="A1005" t="str">
            <v>大地数字影院--侯马锦都大地影院</v>
          </cell>
          <cell r="B1005">
            <v>1004</v>
          </cell>
          <cell r="C1005" t="str">
            <v>2011-7</v>
          </cell>
          <cell r="D1005" t="str">
            <v>大地电影院线</v>
          </cell>
          <cell r="E1005" t="str">
            <v>临汾市</v>
          </cell>
          <cell r="F1005">
            <v>24.59</v>
          </cell>
          <cell r="G1005">
            <v>25</v>
          </cell>
          <cell r="H1005">
            <v>461</v>
          </cell>
          <cell r="I1005">
            <v>0.98</v>
          </cell>
          <cell r="J1005">
            <v>3</v>
          </cell>
          <cell r="K1005">
            <v>359</v>
          </cell>
          <cell r="L1005">
            <v>0.18</v>
          </cell>
          <cell r="M1005">
            <v>22</v>
          </cell>
          <cell r="N1005">
            <v>2644</v>
          </cell>
          <cell r="O1005">
            <v>5</v>
          </cell>
        </row>
        <row r="1006">
          <cell r="A1006" t="str">
            <v>大理今典影城</v>
          </cell>
          <cell r="B1006">
            <v>1005</v>
          </cell>
          <cell r="C1006" t="str">
            <v>2011-7</v>
          </cell>
          <cell r="D1006" t="str">
            <v>时代华夏今典</v>
          </cell>
          <cell r="E1006" t="str">
            <v>大理白族自治州</v>
          </cell>
          <cell r="F1006">
            <v>24.52</v>
          </cell>
          <cell r="G1006">
            <v>36</v>
          </cell>
          <cell r="H1006">
            <v>459</v>
          </cell>
          <cell r="I1006">
            <v>0.68</v>
          </cell>
          <cell r="M1006" t="str">
            <v>N/A</v>
          </cell>
          <cell r="N1006" t="str">
            <v>N/A</v>
          </cell>
          <cell r="O1006" t="str">
            <v>N/A</v>
          </cell>
        </row>
        <row r="1007">
          <cell r="A1007" t="str">
            <v>彭州享看影视娱乐城</v>
          </cell>
          <cell r="B1007">
            <v>1006</v>
          </cell>
          <cell r="C1007" t="str">
            <v>2011-7</v>
          </cell>
          <cell r="D1007" t="str">
            <v>四川峨嵋</v>
          </cell>
          <cell r="E1007" t="str">
            <v>成都市</v>
          </cell>
          <cell r="F1007">
            <v>24.21</v>
          </cell>
          <cell r="G1007">
            <v>37</v>
          </cell>
          <cell r="H1007">
            <v>281</v>
          </cell>
          <cell r="I1007">
            <v>0.66</v>
          </cell>
          <cell r="J1007">
            <v>4</v>
          </cell>
          <cell r="K1007">
            <v>700</v>
          </cell>
          <cell r="L1007">
            <v>0.13</v>
          </cell>
          <cell r="M1007">
            <v>11</v>
          </cell>
          <cell r="N1007">
            <v>1952</v>
          </cell>
          <cell r="O1007">
            <v>2.2999999999999998</v>
          </cell>
        </row>
        <row r="1008">
          <cell r="A1008" t="str">
            <v>扬州工人影剧院</v>
          </cell>
          <cell r="B1008">
            <v>1007</v>
          </cell>
          <cell r="C1008" t="str">
            <v>2011-7</v>
          </cell>
          <cell r="D1008" t="str">
            <v>上海联和院线</v>
          </cell>
          <cell r="E1008" t="str">
            <v>扬州市</v>
          </cell>
          <cell r="F1008">
            <v>24.03</v>
          </cell>
          <cell r="G1008">
            <v>24</v>
          </cell>
          <cell r="H1008">
            <v>539</v>
          </cell>
          <cell r="I1008">
            <v>1</v>
          </cell>
          <cell r="J1008">
            <v>5</v>
          </cell>
          <cell r="K1008">
            <v>1121</v>
          </cell>
          <cell r="L1008">
            <v>0.08</v>
          </cell>
          <cell r="M1008">
            <v>7</v>
          </cell>
          <cell r="N1008">
            <v>1550</v>
          </cell>
          <cell r="O1008">
            <v>3.5</v>
          </cell>
        </row>
        <row r="1009">
          <cell r="A1009" t="str">
            <v>贵阳星空金阳影城</v>
          </cell>
          <cell r="B1009">
            <v>1008</v>
          </cell>
          <cell r="C1009" t="str">
            <v>2011-7</v>
          </cell>
          <cell r="D1009" t="str">
            <v>中影数字院线</v>
          </cell>
          <cell r="E1009" t="str">
            <v>贵阳市</v>
          </cell>
          <cell r="F1009">
            <v>24.01</v>
          </cell>
          <cell r="G1009">
            <v>28</v>
          </cell>
          <cell r="H1009">
            <v>862</v>
          </cell>
          <cell r="I1009">
            <v>0.85</v>
          </cell>
          <cell r="J1009">
            <v>6</v>
          </cell>
          <cell r="K1009">
            <v>800</v>
          </cell>
          <cell r="L1009">
            <v>7.0000000000000007E-2</v>
          </cell>
          <cell r="M1009">
            <v>10</v>
          </cell>
          <cell r="N1009">
            <v>1291</v>
          </cell>
          <cell r="O1009">
            <v>4.5999999999999996</v>
          </cell>
        </row>
        <row r="1010">
          <cell r="A1010" t="str">
            <v>山东鲁信影城(德州银座商城店)</v>
          </cell>
          <cell r="B1010">
            <v>1009</v>
          </cell>
          <cell r="C1010" t="str">
            <v>2011-7</v>
          </cell>
          <cell r="D1010" t="str">
            <v>北京新影联</v>
          </cell>
          <cell r="E1010" t="str">
            <v>德州市</v>
          </cell>
          <cell r="F1010">
            <v>23.94</v>
          </cell>
          <cell r="G1010">
            <v>24</v>
          </cell>
          <cell r="H1010">
            <v>1010</v>
          </cell>
          <cell r="I1010">
            <v>1.01</v>
          </cell>
          <cell r="J1010">
            <v>8</v>
          </cell>
          <cell r="K1010">
            <v>900</v>
          </cell>
          <cell r="L1010">
            <v>0.09</v>
          </cell>
          <cell r="M1010">
            <v>9</v>
          </cell>
          <cell r="N1010">
            <v>965</v>
          </cell>
          <cell r="O1010">
            <v>4.0999999999999996</v>
          </cell>
        </row>
        <row r="1011">
          <cell r="A1011" t="str">
            <v>怀化市正宇琼天电影城</v>
          </cell>
          <cell r="B1011">
            <v>1010</v>
          </cell>
          <cell r="C1011" t="str">
            <v>2011-7</v>
          </cell>
          <cell r="D1011" t="str">
            <v>湖南楚湘</v>
          </cell>
          <cell r="E1011" t="str">
            <v>怀化市</v>
          </cell>
          <cell r="F1011">
            <v>23.85</v>
          </cell>
          <cell r="G1011">
            <v>39</v>
          </cell>
          <cell r="H1011">
            <v>755</v>
          </cell>
          <cell r="I1011">
            <v>0.61</v>
          </cell>
          <cell r="J1011">
            <v>6</v>
          </cell>
          <cell r="K1011">
            <v>600</v>
          </cell>
          <cell r="L1011">
            <v>0.08</v>
          </cell>
          <cell r="M1011">
            <v>13</v>
          </cell>
          <cell r="N1011">
            <v>1283</v>
          </cell>
          <cell r="O1011">
            <v>4.0999999999999996</v>
          </cell>
        </row>
        <row r="1012">
          <cell r="A1012" t="str">
            <v>宁海影都</v>
          </cell>
          <cell r="B1012">
            <v>1011</v>
          </cell>
          <cell r="C1012" t="str">
            <v>2011-7</v>
          </cell>
          <cell r="D1012" t="str">
            <v>上海联和院线</v>
          </cell>
          <cell r="E1012" t="str">
            <v>宁波市</v>
          </cell>
          <cell r="F1012">
            <v>23.78</v>
          </cell>
          <cell r="G1012">
            <v>40</v>
          </cell>
          <cell r="H1012">
            <v>237</v>
          </cell>
          <cell r="I1012">
            <v>0.6</v>
          </cell>
          <cell r="J1012">
            <v>4</v>
          </cell>
          <cell r="K1012">
            <v>1000</v>
          </cell>
          <cell r="L1012">
            <v>0.1</v>
          </cell>
          <cell r="M1012">
            <v>8</v>
          </cell>
          <cell r="N1012">
            <v>1917</v>
          </cell>
          <cell r="O1012">
            <v>1.9</v>
          </cell>
        </row>
        <row r="1013">
          <cell r="A1013" t="str">
            <v>泰安鲁信影城(银泰中心店)</v>
          </cell>
          <cell r="B1013">
            <v>1012</v>
          </cell>
          <cell r="C1013" t="str">
            <v>2011-7</v>
          </cell>
          <cell r="D1013" t="str">
            <v>北京新影联</v>
          </cell>
          <cell r="E1013" t="str">
            <v>泰安市</v>
          </cell>
          <cell r="F1013">
            <v>23.76</v>
          </cell>
          <cell r="G1013">
            <v>28</v>
          </cell>
          <cell r="H1013">
            <v>1026</v>
          </cell>
          <cell r="I1013">
            <v>0.84</v>
          </cell>
          <cell r="J1013">
            <v>8</v>
          </cell>
          <cell r="K1013">
            <v>800</v>
          </cell>
          <cell r="L1013">
            <v>0.08</v>
          </cell>
          <cell r="M1013">
            <v>10</v>
          </cell>
          <cell r="N1013">
            <v>958</v>
          </cell>
          <cell r="O1013">
            <v>4.0999999999999996</v>
          </cell>
        </row>
        <row r="1014">
          <cell r="A1014" t="str">
            <v>四会市星汇影院</v>
          </cell>
          <cell r="B1014">
            <v>1013</v>
          </cell>
          <cell r="C1014" t="str">
            <v>2011-7</v>
          </cell>
          <cell r="D1014" t="str">
            <v>中影南方新干线</v>
          </cell>
          <cell r="E1014" t="str">
            <v>肇庆市</v>
          </cell>
          <cell r="F1014">
            <v>23.72</v>
          </cell>
          <cell r="G1014">
            <v>31</v>
          </cell>
          <cell r="H1014">
            <v>637</v>
          </cell>
          <cell r="I1014">
            <v>0.75</v>
          </cell>
          <cell r="J1014">
            <v>4</v>
          </cell>
          <cell r="K1014">
            <v>419</v>
          </cell>
          <cell r="L1014">
            <v>0.11</v>
          </cell>
          <cell r="M1014">
            <v>18</v>
          </cell>
          <cell r="N1014">
            <v>1913</v>
          </cell>
          <cell r="O1014">
            <v>5.0999999999999996</v>
          </cell>
        </row>
        <row r="1015">
          <cell r="A1015" t="str">
            <v>天津文投国际影城</v>
          </cell>
          <cell r="B1015">
            <v>1014</v>
          </cell>
          <cell r="C1015" t="str">
            <v>2011-7</v>
          </cell>
          <cell r="D1015" t="str">
            <v>中影星美</v>
          </cell>
          <cell r="E1015" t="str">
            <v>天津市</v>
          </cell>
          <cell r="F1015">
            <v>23.52</v>
          </cell>
          <cell r="G1015">
            <v>24</v>
          </cell>
          <cell r="H1015">
            <v>279</v>
          </cell>
          <cell r="I1015">
            <v>0.99</v>
          </cell>
          <cell r="J1015">
            <v>11</v>
          </cell>
          <cell r="K1015">
            <v>1200</v>
          </cell>
          <cell r="L1015">
            <v>0.33</v>
          </cell>
          <cell r="M1015">
            <v>6</v>
          </cell>
          <cell r="N1015">
            <v>690</v>
          </cell>
          <cell r="O1015">
            <v>0.8</v>
          </cell>
        </row>
        <row r="1016">
          <cell r="A1016" t="str">
            <v>昆明滇池电影院</v>
          </cell>
          <cell r="B1016">
            <v>1015</v>
          </cell>
          <cell r="C1016" t="str">
            <v>2011-7</v>
          </cell>
          <cell r="D1016" t="str">
            <v>中影星美</v>
          </cell>
          <cell r="E1016" t="str">
            <v>昆明市</v>
          </cell>
          <cell r="F1016">
            <v>23.42</v>
          </cell>
          <cell r="G1016">
            <v>28</v>
          </cell>
          <cell r="H1016">
            <v>493</v>
          </cell>
          <cell r="I1016">
            <v>0.84</v>
          </cell>
          <cell r="J1016">
            <v>5</v>
          </cell>
          <cell r="K1016">
            <v>590</v>
          </cell>
          <cell r="L1016">
            <v>0.14000000000000001</v>
          </cell>
          <cell r="M1016">
            <v>13</v>
          </cell>
          <cell r="N1016">
            <v>1511</v>
          </cell>
          <cell r="O1016">
            <v>3.2</v>
          </cell>
        </row>
        <row r="1017">
          <cell r="A1017" t="str">
            <v>浙江省龙游国际影城</v>
          </cell>
          <cell r="B1017">
            <v>1016</v>
          </cell>
          <cell r="C1017" t="str">
            <v>2011-7</v>
          </cell>
          <cell r="D1017" t="str">
            <v>未知</v>
          </cell>
          <cell r="E1017" t="str">
            <v>衢州市</v>
          </cell>
          <cell r="F1017">
            <v>23.37</v>
          </cell>
          <cell r="G1017">
            <v>32</v>
          </cell>
          <cell r="H1017">
            <v>370</v>
          </cell>
          <cell r="I1017">
            <v>0.74</v>
          </cell>
          <cell r="J1017">
            <v>5</v>
          </cell>
          <cell r="M1017" t="str">
            <v>N/A</v>
          </cell>
          <cell r="N1017">
            <v>1508</v>
          </cell>
          <cell r="O1017">
            <v>2.4</v>
          </cell>
        </row>
        <row r="1018">
          <cell r="A1018" t="str">
            <v>新疆克拉玛依独山子区文体活动管理中心</v>
          </cell>
          <cell r="B1018">
            <v>1017</v>
          </cell>
          <cell r="C1018" t="str">
            <v>2011-7</v>
          </cell>
          <cell r="D1018" t="str">
            <v>未知</v>
          </cell>
          <cell r="E1018" t="str">
            <v>克拉玛依市</v>
          </cell>
          <cell r="F1018">
            <v>23.24</v>
          </cell>
          <cell r="G1018">
            <v>27</v>
          </cell>
          <cell r="H1018">
            <v>140</v>
          </cell>
          <cell r="I1018">
            <v>0.85</v>
          </cell>
          <cell r="M1018" t="str">
            <v>N/A</v>
          </cell>
          <cell r="N1018" t="str">
            <v>N/A</v>
          </cell>
          <cell r="O1018" t="str">
            <v>N/A</v>
          </cell>
        </row>
        <row r="1019">
          <cell r="A1019" t="str">
            <v>海城市万和国际影城</v>
          </cell>
          <cell r="B1019">
            <v>1018</v>
          </cell>
          <cell r="C1019" t="str">
            <v>2011-7</v>
          </cell>
          <cell r="D1019" t="str">
            <v>辽宁北方</v>
          </cell>
          <cell r="E1019" t="str">
            <v>鞍山市</v>
          </cell>
          <cell r="F1019">
            <v>23.23</v>
          </cell>
          <cell r="G1019">
            <v>28</v>
          </cell>
          <cell r="H1019">
            <v>528</v>
          </cell>
          <cell r="I1019">
            <v>0.84</v>
          </cell>
          <cell r="J1019">
            <v>3</v>
          </cell>
          <cell r="K1019">
            <v>604</v>
          </cell>
          <cell r="L1019">
            <v>0.08</v>
          </cell>
          <cell r="M1019">
            <v>12</v>
          </cell>
          <cell r="N1019">
            <v>2498</v>
          </cell>
          <cell r="O1019">
            <v>5.7</v>
          </cell>
        </row>
        <row r="1020">
          <cell r="A1020" t="str">
            <v>惠州嘉和影城</v>
          </cell>
          <cell r="B1020">
            <v>1019</v>
          </cell>
          <cell r="C1020" t="str">
            <v>2011-7</v>
          </cell>
          <cell r="D1020" t="str">
            <v>未知</v>
          </cell>
          <cell r="E1020" t="str">
            <v>惠州市</v>
          </cell>
          <cell r="F1020">
            <v>23.22</v>
          </cell>
          <cell r="G1020">
            <v>22</v>
          </cell>
          <cell r="H1020">
            <v>389</v>
          </cell>
          <cell r="I1020">
            <v>1.03</v>
          </cell>
          <cell r="J1020">
            <v>5</v>
          </cell>
          <cell r="K1020">
            <v>300</v>
          </cell>
          <cell r="L1020">
            <v>0.44</v>
          </cell>
          <cell r="M1020">
            <v>25</v>
          </cell>
          <cell r="N1020">
            <v>1498</v>
          </cell>
          <cell r="O1020">
            <v>2.5</v>
          </cell>
        </row>
        <row r="1021">
          <cell r="A1021" t="str">
            <v>深圳百誉公明电影城</v>
          </cell>
          <cell r="B1021">
            <v>1020</v>
          </cell>
          <cell r="C1021" t="str">
            <v>2011-7</v>
          </cell>
          <cell r="D1021" t="str">
            <v>中影南方新干线</v>
          </cell>
          <cell r="E1021" t="str">
            <v>深圳市</v>
          </cell>
          <cell r="F1021">
            <v>23.16</v>
          </cell>
          <cell r="G1021">
            <v>43</v>
          </cell>
          <cell r="H1021">
            <v>647</v>
          </cell>
          <cell r="I1021">
            <v>0.54</v>
          </cell>
          <cell r="J1021">
            <v>4</v>
          </cell>
          <cell r="K1021">
            <v>509</v>
          </cell>
          <cell r="L1021">
            <v>7.0000000000000007E-2</v>
          </cell>
          <cell r="M1021">
            <v>15</v>
          </cell>
          <cell r="N1021">
            <v>1867</v>
          </cell>
          <cell r="O1021">
            <v>5.2</v>
          </cell>
        </row>
        <row r="1022">
          <cell r="A1022" t="str">
            <v>广州花都电影城</v>
          </cell>
          <cell r="B1022">
            <v>1021</v>
          </cell>
          <cell r="C1022" t="str">
            <v>2011-7</v>
          </cell>
          <cell r="D1022" t="str">
            <v>中影星美</v>
          </cell>
          <cell r="E1022" t="str">
            <v>广州市</v>
          </cell>
          <cell r="F1022">
            <v>23.12</v>
          </cell>
          <cell r="G1022">
            <v>28</v>
          </cell>
          <cell r="H1022">
            <v>581</v>
          </cell>
          <cell r="I1022">
            <v>0.84</v>
          </cell>
          <cell r="J1022">
            <v>4</v>
          </cell>
          <cell r="K1022">
            <v>795</v>
          </cell>
          <cell r="L1022">
            <v>7.0000000000000007E-2</v>
          </cell>
          <cell r="M1022">
            <v>9</v>
          </cell>
          <cell r="N1022">
            <v>1865</v>
          </cell>
          <cell r="O1022">
            <v>4.7</v>
          </cell>
        </row>
        <row r="1023">
          <cell r="A1023" t="str">
            <v>新余横店影视电影城</v>
          </cell>
          <cell r="B1023">
            <v>1022</v>
          </cell>
          <cell r="C1023" t="str">
            <v>2011-7</v>
          </cell>
          <cell r="D1023" t="str">
            <v>浙江横店</v>
          </cell>
          <cell r="E1023" t="str">
            <v>新余市</v>
          </cell>
          <cell r="F1023">
            <v>23.11</v>
          </cell>
          <cell r="G1023">
            <v>24</v>
          </cell>
          <cell r="H1023">
            <v>605</v>
          </cell>
          <cell r="I1023">
            <v>0.97</v>
          </cell>
          <cell r="J1023">
            <v>5</v>
          </cell>
          <cell r="M1023" t="str">
            <v>N/A</v>
          </cell>
          <cell r="N1023">
            <v>1491</v>
          </cell>
          <cell r="O1023">
            <v>3.9</v>
          </cell>
        </row>
        <row r="1024">
          <cell r="A1024" t="str">
            <v>上海宝山影剧院</v>
          </cell>
          <cell r="B1024">
            <v>1023</v>
          </cell>
          <cell r="C1024" t="str">
            <v>2011-7</v>
          </cell>
          <cell r="D1024" t="str">
            <v>上海联和院线</v>
          </cell>
          <cell r="E1024" t="str">
            <v>上海市</v>
          </cell>
          <cell r="F1024">
            <v>22.97</v>
          </cell>
          <cell r="G1024">
            <v>41</v>
          </cell>
          <cell r="H1024">
            <v>204</v>
          </cell>
          <cell r="I1024">
            <v>0.56000000000000005</v>
          </cell>
          <cell r="J1024">
            <v>2</v>
          </cell>
          <cell r="K1024">
            <v>321</v>
          </cell>
          <cell r="L1024">
            <v>0.17</v>
          </cell>
          <cell r="M1024">
            <v>23</v>
          </cell>
          <cell r="N1024">
            <v>3705</v>
          </cell>
          <cell r="O1024">
            <v>3.3</v>
          </cell>
        </row>
        <row r="1025">
          <cell r="A1025" t="str">
            <v>北京丰台影剧院</v>
          </cell>
          <cell r="B1025">
            <v>1024</v>
          </cell>
          <cell r="C1025" t="str">
            <v>2011-7</v>
          </cell>
          <cell r="D1025" t="str">
            <v>北京新影联</v>
          </cell>
          <cell r="E1025" t="str">
            <v>北京市</v>
          </cell>
          <cell r="F1025">
            <v>22.86</v>
          </cell>
          <cell r="G1025">
            <v>38</v>
          </cell>
          <cell r="H1025">
            <v>126</v>
          </cell>
          <cell r="I1025">
            <v>0.6</v>
          </cell>
          <cell r="M1025" t="str">
            <v>N/A</v>
          </cell>
          <cell r="N1025" t="str">
            <v>N/A</v>
          </cell>
          <cell r="O1025" t="str">
            <v>N/A</v>
          </cell>
        </row>
        <row r="1026">
          <cell r="A1026" t="str">
            <v>如东金港国际影城</v>
          </cell>
          <cell r="B1026">
            <v>1025</v>
          </cell>
          <cell r="C1026" t="str">
            <v>2011-7</v>
          </cell>
          <cell r="D1026" t="str">
            <v>上海联和院线</v>
          </cell>
          <cell r="E1026" t="str">
            <v>南通市</v>
          </cell>
          <cell r="F1026">
            <v>22.79</v>
          </cell>
          <cell r="G1026">
            <v>35</v>
          </cell>
          <cell r="H1026">
            <v>500</v>
          </cell>
          <cell r="I1026">
            <v>0.65</v>
          </cell>
          <cell r="J1026">
            <v>5</v>
          </cell>
          <cell r="K1026">
            <v>860</v>
          </cell>
          <cell r="L1026">
            <v>0.08</v>
          </cell>
          <cell r="M1026">
            <v>9</v>
          </cell>
          <cell r="N1026">
            <v>1470</v>
          </cell>
          <cell r="O1026">
            <v>3.2</v>
          </cell>
        </row>
        <row r="1027">
          <cell r="A1027" t="str">
            <v>辽宁锦州星恋影城</v>
          </cell>
          <cell r="B1027">
            <v>1026</v>
          </cell>
          <cell r="C1027" t="str">
            <v>2011-7</v>
          </cell>
          <cell r="D1027" t="str">
            <v>时代华夏今典</v>
          </cell>
          <cell r="E1027" t="str">
            <v>锦州市</v>
          </cell>
          <cell r="F1027">
            <v>22.62</v>
          </cell>
          <cell r="G1027">
            <v>23</v>
          </cell>
          <cell r="H1027">
            <v>303</v>
          </cell>
          <cell r="I1027">
            <v>1</v>
          </cell>
          <cell r="J1027">
            <v>2</v>
          </cell>
          <cell r="K1027">
            <v>200</v>
          </cell>
          <cell r="L1027">
            <v>0.33</v>
          </cell>
          <cell r="M1027">
            <v>36</v>
          </cell>
          <cell r="N1027">
            <v>3649</v>
          </cell>
          <cell r="O1027">
            <v>4.9000000000000004</v>
          </cell>
        </row>
        <row r="1028">
          <cell r="A1028" t="str">
            <v>大地数字影院--东莞百汇</v>
          </cell>
          <cell r="B1028">
            <v>1027</v>
          </cell>
          <cell r="C1028" t="str">
            <v>2011-7</v>
          </cell>
          <cell r="D1028" t="str">
            <v>大地电影院线</v>
          </cell>
          <cell r="E1028" t="str">
            <v>东莞市</v>
          </cell>
          <cell r="F1028">
            <v>22.56</v>
          </cell>
          <cell r="G1028">
            <v>33</v>
          </cell>
          <cell r="H1028">
            <v>355</v>
          </cell>
          <cell r="I1028">
            <v>0.69</v>
          </cell>
          <cell r="J1028">
            <v>3</v>
          </cell>
          <cell r="K1028">
            <v>636</v>
          </cell>
          <cell r="L1028">
            <v>0.09</v>
          </cell>
          <cell r="M1028">
            <v>11</v>
          </cell>
          <cell r="N1028">
            <v>2425</v>
          </cell>
          <cell r="O1028">
            <v>3.8</v>
          </cell>
        </row>
        <row r="1029">
          <cell r="A1029" t="str">
            <v>太原横店影视电影城(同至人店)</v>
          </cell>
          <cell r="B1029">
            <v>1028</v>
          </cell>
          <cell r="C1029" t="str">
            <v>2011-7</v>
          </cell>
          <cell r="D1029" t="str">
            <v>浙江横店</v>
          </cell>
          <cell r="E1029" t="str">
            <v>太原市</v>
          </cell>
          <cell r="F1029">
            <v>22.53</v>
          </cell>
          <cell r="G1029">
            <v>26</v>
          </cell>
          <cell r="H1029">
            <v>717</v>
          </cell>
          <cell r="I1029">
            <v>0.86</v>
          </cell>
          <cell r="J1029">
            <v>10</v>
          </cell>
          <cell r="K1029">
            <v>1600</v>
          </cell>
          <cell r="L1029">
            <v>0.08</v>
          </cell>
          <cell r="M1029">
            <v>5</v>
          </cell>
          <cell r="N1029">
            <v>727</v>
          </cell>
          <cell r="O1029">
            <v>2.2999999999999998</v>
          </cell>
        </row>
        <row r="1030">
          <cell r="A1030" t="str">
            <v>长春工人文化宫</v>
          </cell>
          <cell r="B1030">
            <v>1029</v>
          </cell>
          <cell r="C1030" t="str">
            <v>2011-7</v>
          </cell>
          <cell r="D1030" t="str">
            <v>吉林长影</v>
          </cell>
          <cell r="E1030" t="str">
            <v>长春市</v>
          </cell>
          <cell r="F1030">
            <v>22.5</v>
          </cell>
          <cell r="G1030">
            <v>29</v>
          </cell>
          <cell r="H1030">
            <v>484</v>
          </cell>
          <cell r="I1030">
            <v>0.77</v>
          </cell>
          <cell r="J1030">
            <v>2</v>
          </cell>
          <cell r="K1030">
            <v>690</v>
          </cell>
          <cell r="L1030">
            <v>0.05</v>
          </cell>
          <cell r="M1030">
            <v>11</v>
          </cell>
          <cell r="N1030">
            <v>3629</v>
          </cell>
          <cell r="O1030">
            <v>7.8</v>
          </cell>
        </row>
        <row r="1031">
          <cell r="A1031" t="str">
            <v>大地数字影院--辽宁省沈阳大东今世界电影城</v>
          </cell>
          <cell r="B1031">
            <v>1030</v>
          </cell>
          <cell r="C1031" t="str">
            <v>2011-7</v>
          </cell>
          <cell r="D1031" t="str">
            <v>大地电影院线</v>
          </cell>
          <cell r="E1031" t="str">
            <v>沈阳市</v>
          </cell>
          <cell r="F1031">
            <v>22.5</v>
          </cell>
          <cell r="G1031">
            <v>23</v>
          </cell>
          <cell r="H1031">
            <v>653</v>
          </cell>
          <cell r="I1031">
            <v>0.96</v>
          </cell>
          <cell r="J1031">
            <v>5</v>
          </cell>
          <cell r="K1031">
            <v>390</v>
          </cell>
          <cell r="L1031">
            <v>0.19</v>
          </cell>
          <cell r="M1031">
            <v>19</v>
          </cell>
          <cell r="N1031">
            <v>1452</v>
          </cell>
          <cell r="O1031">
            <v>4.2</v>
          </cell>
        </row>
        <row r="1032">
          <cell r="A1032" t="str">
            <v>上海安亭镇文体活动中心电影院</v>
          </cell>
          <cell r="B1032">
            <v>1031</v>
          </cell>
          <cell r="C1032" t="str">
            <v>2011-7</v>
          </cell>
          <cell r="D1032" t="str">
            <v>未知</v>
          </cell>
          <cell r="E1032" t="str">
            <v>上海市</v>
          </cell>
          <cell r="F1032">
            <v>22.26</v>
          </cell>
          <cell r="G1032">
            <v>32</v>
          </cell>
          <cell r="H1032">
            <v>50</v>
          </cell>
          <cell r="I1032">
            <v>0.7</v>
          </cell>
          <cell r="M1032" t="str">
            <v>N/A</v>
          </cell>
          <cell r="N1032" t="str">
            <v>N/A</v>
          </cell>
          <cell r="O1032" t="str">
            <v>N/A</v>
          </cell>
        </row>
        <row r="1033">
          <cell r="A1033" t="str">
            <v>泰安横店影视电影城</v>
          </cell>
          <cell r="B1033">
            <v>1032</v>
          </cell>
          <cell r="C1033" t="str">
            <v>2011-7</v>
          </cell>
          <cell r="D1033" t="str">
            <v>浙江横店</v>
          </cell>
          <cell r="E1033" t="str">
            <v>泰安市</v>
          </cell>
          <cell r="F1033">
            <v>22.24</v>
          </cell>
          <cell r="G1033">
            <v>31</v>
          </cell>
          <cell r="H1033">
            <v>703</v>
          </cell>
          <cell r="I1033">
            <v>0.71</v>
          </cell>
          <cell r="J1033">
            <v>7</v>
          </cell>
          <cell r="K1033">
            <v>1317</v>
          </cell>
          <cell r="L1033">
            <v>0.05</v>
          </cell>
          <cell r="M1033">
            <v>5</v>
          </cell>
          <cell r="N1033">
            <v>1025</v>
          </cell>
          <cell r="O1033">
            <v>3.2</v>
          </cell>
        </row>
        <row r="1034">
          <cell r="A1034" t="str">
            <v>大地数字影院--肇庆端州</v>
          </cell>
          <cell r="B1034">
            <v>1033</v>
          </cell>
          <cell r="C1034" t="str">
            <v>2011-7</v>
          </cell>
          <cell r="D1034" t="str">
            <v>大地电影院线</v>
          </cell>
          <cell r="E1034" t="str">
            <v>肇庆市</v>
          </cell>
          <cell r="F1034">
            <v>22.14</v>
          </cell>
          <cell r="G1034">
            <v>27</v>
          </cell>
          <cell r="H1034">
            <v>327</v>
          </cell>
          <cell r="I1034">
            <v>0.81</v>
          </cell>
          <cell r="J1034">
            <v>2</v>
          </cell>
          <cell r="K1034">
            <v>558</v>
          </cell>
          <cell r="L1034">
            <v>0.09</v>
          </cell>
          <cell r="M1034">
            <v>13</v>
          </cell>
          <cell r="N1034">
            <v>3571</v>
          </cell>
          <cell r="O1034">
            <v>5.3</v>
          </cell>
        </row>
        <row r="1035">
          <cell r="A1035" t="str">
            <v>吉林白城市数字影院</v>
          </cell>
          <cell r="B1035">
            <v>1034</v>
          </cell>
          <cell r="C1035" t="str">
            <v>2011-7</v>
          </cell>
          <cell r="D1035" t="str">
            <v>吉林长影</v>
          </cell>
          <cell r="E1035" t="str">
            <v>白山市</v>
          </cell>
          <cell r="F1035">
            <v>22.09</v>
          </cell>
          <cell r="G1035">
            <v>38</v>
          </cell>
          <cell r="H1035">
            <v>397</v>
          </cell>
          <cell r="I1035">
            <v>0.57999999999999996</v>
          </cell>
          <cell r="J1035">
            <v>4</v>
          </cell>
          <cell r="K1035">
            <v>362</v>
          </cell>
          <cell r="L1035">
            <v>0.16</v>
          </cell>
          <cell r="M1035">
            <v>20</v>
          </cell>
          <cell r="N1035">
            <v>1781</v>
          </cell>
          <cell r="O1035">
            <v>3.2</v>
          </cell>
        </row>
        <row r="1036">
          <cell r="A1036" t="str">
            <v>四川星美沙河影城</v>
          </cell>
          <cell r="B1036">
            <v>1035</v>
          </cell>
          <cell r="C1036" t="str">
            <v>2011-7</v>
          </cell>
          <cell r="D1036" t="str">
            <v>中影星美</v>
          </cell>
          <cell r="E1036" t="str">
            <v>成都市</v>
          </cell>
          <cell r="F1036">
            <v>22.07</v>
          </cell>
          <cell r="G1036">
            <v>27</v>
          </cell>
          <cell r="H1036">
            <v>829</v>
          </cell>
          <cell r="I1036">
            <v>0.83</v>
          </cell>
          <cell r="J1036">
            <v>7</v>
          </cell>
          <cell r="K1036">
            <v>800</v>
          </cell>
          <cell r="L1036">
            <v>0.09</v>
          </cell>
          <cell r="M1036">
            <v>9</v>
          </cell>
          <cell r="N1036">
            <v>1017</v>
          </cell>
          <cell r="O1036">
            <v>3.8</v>
          </cell>
        </row>
        <row r="1037">
          <cell r="A1037" t="str">
            <v>天津市麦田数字影城</v>
          </cell>
          <cell r="B1037">
            <v>1036</v>
          </cell>
          <cell r="C1037" t="str">
            <v>2011-7</v>
          </cell>
          <cell r="D1037" t="str">
            <v>九州中原院线</v>
          </cell>
          <cell r="E1037" t="str">
            <v>天津市</v>
          </cell>
          <cell r="F1037">
            <v>21.94</v>
          </cell>
          <cell r="G1037">
            <v>31</v>
          </cell>
          <cell r="H1037">
            <v>374</v>
          </cell>
          <cell r="I1037">
            <v>0.72</v>
          </cell>
          <cell r="J1037">
            <v>3</v>
          </cell>
          <cell r="K1037">
            <v>306</v>
          </cell>
          <cell r="L1037">
            <v>0.19</v>
          </cell>
          <cell r="M1037">
            <v>23</v>
          </cell>
          <cell r="N1037">
            <v>2359</v>
          </cell>
          <cell r="O1037">
            <v>4</v>
          </cell>
        </row>
        <row r="1038">
          <cell r="A1038" t="str">
            <v>大地数字影院--六盘水钟山香榭广场</v>
          </cell>
          <cell r="B1038">
            <v>1037</v>
          </cell>
          <cell r="C1038" t="str">
            <v>2011-7</v>
          </cell>
          <cell r="D1038" t="str">
            <v>大地电影院线</v>
          </cell>
          <cell r="E1038" t="str">
            <v>六盘水市</v>
          </cell>
          <cell r="F1038">
            <v>21.67</v>
          </cell>
          <cell r="G1038">
            <v>30</v>
          </cell>
          <cell r="H1038">
            <v>610</v>
          </cell>
          <cell r="I1038">
            <v>0.73</v>
          </cell>
          <cell r="J1038">
            <v>4</v>
          </cell>
          <cell r="K1038">
            <v>1254</v>
          </cell>
          <cell r="L1038">
            <v>0.04</v>
          </cell>
          <cell r="M1038">
            <v>6</v>
          </cell>
          <cell r="N1038">
            <v>1747</v>
          </cell>
          <cell r="O1038">
            <v>4.9000000000000004</v>
          </cell>
        </row>
        <row r="1039">
          <cell r="A1039" t="str">
            <v>17.5成都今典沙湾影城</v>
          </cell>
          <cell r="B1039">
            <v>1038</v>
          </cell>
          <cell r="C1039" t="str">
            <v>2011-7</v>
          </cell>
          <cell r="D1039" t="str">
            <v>时代华夏今典</v>
          </cell>
          <cell r="E1039" t="str">
            <v>成都市</v>
          </cell>
          <cell r="F1039">
            <v>21.62</v>
          </cell>
          <cell r="G1039">
            <v>23</v>
          </cell>
          <cell r="H1039">
            <v>939</v>
          </cell>
          <cell r="I1039">
            <v>0.96</v>
          </cell>
          <cell r="J1039">
            <v>9</v>
          </cell>
          <cell r="K1039">
            <v>1214</v>
          </cell>
          <cell r="L1039">
            <v>0.08</v>
          </cell>
          <cell r="M1039">
            <v>6</v>
          </cell>
          <cell r="N1039">
            <v>775</v>
          </cell>
          <cell r="O1039">
            <v>3.4</v>
          </cell>
        </row>
        <row r="1040">
          <cell r="A1040" t="str">
            <v>桂林鑫海国际影城</v>
          </cell>
          <cell r="B1040">
            <v>1039</v>
          </cell>
          <cell r="C1040" t="str">
            <v>2011-7</v>
          </cell>
          <cell r="D1040" t="str">
            <v>中影南方新干线</v>
          </cell>
          <cell r="E1040" t="str">
            <v>桂林市</v>
          </cell>
          <cell r="F1040">
            <v>21.58</v>
          </cell>
          <cell r="G1040">
            <v>31</v>
          </cell>
          <cell r="H1040">
            <v>354</v>
          </cell>
          <cell r="I1040">
            <v>0.7</v>
          </cell>
          <cell r="J1040">
            <v>4</v>
          </cell>
          <cell r="K1040">
            <v>388</v>
          </cell>
          <cell r="L1040">
            <v>0.2</v>
          </cell>
          <cell r="M1040">
            <v>18</v>
          </cell>
          <cell r="N1040">
            <v>1741</v>
          </cell>
          <cell r="O1040">
            <v>2.9</v>
          </cell>
        </row>
        <row r="1041">
          <cell r="A1041" t="str">
            <v>榆林奥斯卡影城</v>
          </cell>
          <cell r="B1041">
            <v>1040</v>
          </cell>
          <cell r="C1041" t="str">
            <v>2011-7</v>
          </cell>
          <cell r="D1041" t="str">
            <v>九州中原院线</v>
          </cell>
          <cell r="E1041" t="str">
            <v>榆林市</v>
          </cell>
          <cell r="F1041">
            <v>21.56</v>
          </cell>
          <cell r="G1041">
            <v>30</v>
          </cell>
          <cell r="H1041">
            <v>192</v>
          </cell>
          <cell r="I1041">
            <v>0.72</v>
          </cell>
          <cell r="J1041">
            <v>2</v>
          </cell>
          <cell r="K1041">
            <v>115</v>
          </cell>
          <cell r="L1041">
            <v>0.65</v>
          </cell>
          <cell r="M1041">
            <v>60</v>
          </cell>
          <cell r="N1041">
            <v>3477</v>
          </cell>
          <cell r="O1041">
            <v>3.1</v>
          </cell>
        </row>
        <row r="1042">
          <cell r="A1042" t="str">
            <v>焦作奥斯卡香港城国际影城</v>
          </cell>
          <cell r="B1042">
            <v>1041</v>
          </cell>
          <cell r="C1042" t="str">
            <v>2011-7</v>
          </cell>
          <cell r="D1042" t="str">
            <v>河南奥斯卡</v>
          </cell>
          <cell r="E1042" t="str">
            <v>焦作市</v>
          </cell>
          <cell r="F1042">
            <v>21.55</v>
          </cell>
          <cell r="G1042">
            <v>27</v>
          </cell>
          <cell r="H1042">
            <v>727</v>
          </cell>
          <cell r="I1042">
            <v>0.79</v>
          </cell>
          <cell r="J1042">
            <v>7</v>
          </cell>
          <cell r="K1042">
            <v>913</v>
          </cell>
          <cell r="L1042">
            <v>0.08</v>
          </cell>
          <cell r="M1042">
            <v>8</v>
          </cell>
          <cell r="N1042">
            <v>993</v>
          </cell>
          <cell r="O1042">
            <v>3.4</v>
          </cell>
        </row>
        <row r="1043">
          <cell r="A1043" t="str">
            <v>佛山影剧院</v>
          </cell>
          <cell r="B1043">
            <v>1042</v>
          </cell>
          <cell r="C1043" t="str">
            <v>2011-7</v>
          </cell>
          <cell r="D1043" t="str">
            <v>中影南方新干线</v>
          </cell>
          <cell r="E1043" t="str">
            <v>佛山市</v>
          </cell>
          <cell r="F1043">
            <v>21.33</v>
          </cell>
          <cell r="G1043">
            <v>27</v>
          </cell>
          <cell r="H1043">
            <v>299</v>
          </cell>
          <cell r="I1043">
            <v>0.8</v>
          </cell>
          <cell r="J1043">
            <v>1</v>
          </cell>
          <cell r="K1043">
            <v>1430</v>
          </cell>
          <cell r="L1043">
            <v>0.02</v>
          </cell>
          <cell r="M1043">
            <v>5</v>
          </cell>
          <cell r="N1043">
            <v>6882</v>
          </cell>
          <cell r="O1043">
            <v>9.6</v>
          </cell>
        </row>
        <row r="1044">
          <cell r="A1044" t="str">
            <v>宁波象山剧院</v>
          </cell>
          <cell r="B1044">
            <v>1043</v>
          </cell>
          <cell r="C1044" t="str">
            <v>2011-7</v>
          </cell>
          <cell r="D1044" t="str">
            <v>温州雁荡</v>
          </cell>
          <cell r="E1044" t="str">
            <v>宁波市</v>
          </cell>
          <cell r="F1044">
            <v>21.25</v>
          </cell>
          <cell r="G1044">
            <v>38</v>
          </cell>
          <cell r="H1044">
            <v>71</v>
          </cell>
          <cell r="I1044">
            <v>0.56999999999999995</v>
          </cell>
          <cell r="J1044">
            <v>1</v>
          </cell>
          <cell r="K1044">
            <v>980</v>
          </cell>
          <cell r="L1044">
            <v>0.08</v>
          </cell>
          <cell r="M1044">
            <v>7</v>
          </cell>
          <cell r="N1044">
            <v>6856</v>
          </cell>
          <cell r="O1044">
            <v>2.2999999999999998</v>
          </cell>
        </row>
        <row r="1045">
          <cell r="A1045" t="str">
            <v>深圳戏院</v>
          </cell>
          <cell r="B1045">
            <v>1044</v>
          </cell>
          <cell r="C1045" t="str">
            <v>2011-7</v>
          </cell>
          <cell r="D1045" t="str">
            <v>中影星美</v>
          </cell>
          <cell r="E1045" t="str">
            <v>深圳市</v>
          </cell>
          <cell r="F1045">
            <v>21.23</v>
          </cell>
          <cell r="G1045">
            <v>28</v>
          </cell>
          <cell r="H1045">
            <v>99</v>
          </cell>
          <cell r="I1045">
            <v>0.76</v>
          </cell>
          <cell r="J1045">
            <v>2</v>
          </cell>
          <cell r="K1045">
            <v>778</v>
          </cell>
          <cell r="L1045">
            <v>0.2</v>
          </cell>
          <cell r="M1045">
            <v>9</v>
          </cell>
          <cell r="N1045">
            <v>3425</v>
          </cell>
          <cell r="O1045">
            <v>1.6</v>
          </cell>
        </row>
        <row r="1046">
          <cell r="A1046" t="str">
            <v>浙江宁波余姚影城</v>
          </cell>
          <cell r="B1046">
            <v>1045</v>
          </cell>
          <cell r="C1046" t="str">
            <v>2011-7</v>
          </cell>
          <cell r="D1046" t="str">
            <v>浙江时代</v>
          </cell>
          <cell r="E1046" t="str">
            <v>宁波市</v>
          </cell>
          <cell r="F1046">
            <v>21.15</v>
          </cell>
          <cell r="G1046">
            <v>20</v>
          </cell>
          <cell r="H1046">
            <v>266</v>
          </cell>
          <cell r="I1046">
            <v>1.05</v>
          </cell>
          <cell r="J1046">
            <v>2</v>
          </cell>
          <cell r="K1046">
            <v>945</v>
          </cell>
          <cell r="L1046">
            <v>0.08</v>
          </cell>
          <cell r="M1046">
            <v>7</v>
          </cell>
          <cell r="N1046">
            <v>3411</v>
          </cell>
          <cell r="O1046">
            <v>4.3</v>
          </cell>
        </row>
        <row r="1047">
          <cell r="A1047" t="str">
            <v>大庆星感觉影城</v>
          </cell>
          <cell r="B1047">
            <v>1046</v>
          </cell>
          <cell r="C1047" t="str">
            <v>2011-7</v>
          </cell>
          <cell r="D1047" t="str">
            <v>中影星美</v>
          </cell>
          <cell r="E1047" t="str">
            <v>大庆市</v>
          </cell>
          <cell r="F1047">
            <v>21.06</v>
          </cell>
          <cell r="G1047">
            <v>29</v>
          </cell>
          <cell r="H1047">
            <v>812</v>
          </cell>
          <cell r="I1047">
            <v>0.73</v>
          </cell>
          <cell r="J1047">
            <v>5</v>
          </cell>
          <cell r="K1047">
            <v>473</v>
          </cell>
          <cell r="L1047">
            <v>0.09</v>
          </cell>
          <cell r="M1047">
            <v>14</v>
          </cell>
          <cell r="N1047">
            <v>1359</v>
          </cell>
          <cell r="O1047">
            <v>5.2</v>
          </cell>
        </row>
        <row r="1048">
          <cell r="A1048" t="str">
            <v>菏泽新世纪电影城</v>
          </cell>
          <cell r="B1048">
            <v>1047</v>
          </cell>
          <cell r="C1048" t="str">
            <v>2011-7</v>
          </cell>
          <cell r="D1048" t="str">
            <v>时代华夏今典</v>
          </cell>
          <cell r="E1048" t="str">
            <v>荷泽市</v>
          </cell>
          <cell r="F1048">
            <v>20.96</v>
          </cell>
          <cell r="G1048">
            <v>22</v>
          </cell>
          <cell r="H1048">
            <v>872</v>
          </cell>
          <cell r="I1048">
            <v>0.96</v>
          </cell>
          <cell r="J1048">
            <v>5</v>
          </cell>
          <cell r="K1048">
            <v>529</v>
          </cell>
          <cell r="L1048">
            <v>0.1</v>
          </cell>
          <cell r="M1048">
            <v>13</v>
          </cell>
          <cell r="N1048">
            <v>1352</v>
          </cell>
          <cell r="O1048">
            <v>5.6</v>
          </cell>
        </row>
        <row r="1049">
          <cell r="A1049" t="str">
            <v>大地数字影院--宾阳时代电影城</v>
          </cell>
          <cell r="B1049">
            <v>1048</v>
          </cell>
          <cell r="C1049" t="str">
            <v>2011-7</v>
          </cell>
          <cell r="D1049" t="str">
            <v>大地电影院线</v>
          </cell>
          <cell r="E1049" t="str">
            <v>南宁市</v>
          </cell>
          <cell r="F1049">
            <v>20.74</v>
          </cell>
          <cell r="G1049">
            <v>20</v>
          </cell>
          <cell r="H1049">
            <v>388</v>
          </cell>
          <cell r="I1049">
            <v>1.06</v>
          </cell>
          <cell r="J1049">
            <v>5</v>
          </cell>
          <cell r="K1049">
            <v>651</v>
          </cell>
          <cell r="L1049">
            <v>0.21</v>
          </cell>
          <cell r="M1049">
            <v>10</v>
          </cell>
          <cell r="N1049">
            <v>1338</v>
          </cell>
          <cell r="O1049">
            <v>2.5</v>
          </cell>
        </row>
        <row r="1050">
          <cell r="A1050" t="str">
            <v>红旗电影大世界</v>
          </cell>
          <cell r="B1050">
            <v>1049</v>
          </cell>
          <cell r="C1050" t="str">
            <v>2011-7</v>
          </cell>
          <cell r="D1050" t="str">
            <v>上海联和院线</v>
          </cell>
          <cell r="E1050" t="str">
            <v>宿迁市</v>
          </cell>
          <cell r="F1050">
            <v>20.6</v>
          </cell>
          <cell r="G1050">
            <v>28</v>
          </cell>
          <cell r="H1050">
            <v>323</v>
          </cell>
          <cell r="I1050">
            <v>0.74</v>
          </cell>
          <cell r="J1050">
            <v>3</v>
          </cell>
          <cell r="K1050">
            <v>464</v>
          </cell>
          <cell r="L1050">
            <v>0.15</v>
          </cell>
          <cell r="M1050">
            <v>14</v>
          </cell>
          <cell r="N1050">
            <v>2215</v>
          </cell>
          <cell r="O1050">
            <v>3.5</v>
          </cell>
        </row>
        <row r="1051">
          <cell r="A1051" t="str">
            <v>大连华臣进步电影院</v>
          </cell>
          <cell r="B1051">
            <v>1050</v>
          </cell>
          <cell r="C1051" t="str">
            <v>2011-7</v>
          </cell>
          <cell r="D1051" t="str">
            <v>辽宁北方</v>
          </cell>
          <cell r="E1051" t="str">
            <v>大连市</v>
          </cell>
          <cell r="F1051">
            <v>20.56</v>
          </cell>
          <cell r="G1051">
            <v>34</v>
          </cell>
          <cell r="H1051">
            <v>901</v>
          </cell>
          <cell r="I1051">
            <v>0.6</v>
          </cell>
          <cell r="J1051">
            <v>6</v>
          </cell>
          <cell r="K1051">
            <v>978</v>
          </cell>
          <cell r="L1051">
            <v>0.04</v>
          </cell>
          <cell r="M1051">
            <v>7</v>
          </cell>
          <cell r="N1051">
            <v>1106</v>
          </cell>
          <cell r="O1051">
            <v>4.8</v>
          </cell>
        </row>
        <row r="1052">
          <cell r="A1052" t="str">
            <v>宁夏东成影院</v>
          </cell>
          <cell r="B1052">
            <v>1051</v>
          </cell>
          <cell r="C1052" t="str">
            <v>2011-7</v>
          </cell>
          <cell r="D1052" t="str">
            <v>未知</v>
          </cell>
          <cell r="E1052" t="str">
            <v>银川市</v>
          </cell>
          <cell r="F1052">
            <v>20.55</v>
          </cell>
          <cell r="G1052">
            <v>27</v>
          </cell>
          <cell r="H1052">
            <v>399</v>
          </cell>
          <cell r="I1052">
            <v>0.77</v>
          </cell>
          <cell r="J1052">
            <v>1</v>
          </cell>
          <cell r="M1052" t="str">
            <v>N/A</v>
          </cell>
          <cell r="N1052">
            <v>6630</v>
          </cell>
          <cell r="O1052">
            <v>12.9</v>
          </cell>
        </row>
        <row r="1053">
          <cell r="A1053" t="str">
            <v>大地数字影院--济南缤纷五洲商城</v>
          </cell>
          <cell r="B1053">
            <v>1052</v>
          </cell>
          <cell r="C1053" t="str">
            <v>2011-7</v>
          </cell>
          <cell r="D1053" t="str">
            <v>大地电影院线</v>
          </cell>
          <cell r="E1053" t="str">
            <v>济南市</v>
          </cell>
          <cell r="F1053">
            <v>20.53</v>
          </cell>
          <cell r="G1053">
            <v>24</v>
          </cell>
          <cell r="H1053">
            <v>676</v>
          </cell>
          <cell r="I1053">
            <v>0.87</v>
          </cell>
          <cell r="J1053">
            <v>5</v>
          </cell>
          <cell r="K1053">
            <v>689</v>
          </cell>
          <cell r="L1053">
            <v>0.09</v>
          </cell>
          <cell r="M1053">
            <v>10</v>
          </cell>
          <cell r="N1053">
            <v>1324</v>
          </cell>
          <cell r="O1053">
            <v>4.4000000000000004</v>
          </cell>
        </row>
        <row r="1054">
          <cell r="A1054" t="str">
            <v>大庆乙烯电影城</v>
          </cell>
          <cell r="B1054">
            <v>1053</v>
          </cell>
          <cell r="C1054" t="str">
            <v>2011-7</v>
          </cell>
          <cell r="D1054" t="str">
            <v>中影数字院线</v>
          </cell>
          <cell r="E1054" t="str">
            <v>大庆市</v>
          </cell>
          <cell r="F1054">
            <v>20.43</v>
          </cell>
          <cell r="G1054">
            <v>25</v>
          </cell>
          <cell r="H1054">
            <v>393</v>
          </cell>
          <cell r="I1054">
            <v>0.82</v>
          </cell>
          <cell r="J1054">
            <v>3</v>
          </cell>
          <cell r="K1054">
            <v>316</v>
          </cell>
          <cell r="L1054">
            <v>0.2</v>
          </cell>
          <cell r="M1054">
            <v>21</v>
          </cell>
          <cell r="N1054">
            <v>2197</v>
          </cell>
          <cell r="O1054">
            <v>4.2</v>
          </cell>
        </row>
        <row r="1055">
          <cell r="A1055" t="str">
            <v>辽宁兴城今世界电影城</v>
          </cell>
          <cell r="B1055">
            <v>1054</v>
          </cell>
          <cell r="C1055" t="str">
            <v>2011-7</v>
          </cell>
          <cell r="D1055" t="str">
            <v>未知</v>
          </cell>
          <cell r="E1055" t="str">
            <v>葫芦岛市</v>
          </cell>
          <cell r="F1055">
            <v>20.36</v>
          </cell>
          <cell r="G1055">
            <v>30</v>
          </cell>
          <cell r="H1055">
            <v>470</v>
          </cell>
          <cell r="I1055">
            <v>0.69</v>
          </cell>
          <cell r="J1055">
            <v>4</v>
          </cell>
          <cell r="M1055" t="str">
            <v>N/A</v>
          </cell>
          <cell r="N1055">
            <v>1642</v>
          </cell>
          <cell r="O1055">
            <v>3.8</v>
          </cell>
        </row>
        <row r="1056">
          <cell r="A1056" t="str">
            <v>洲泉银河电影城</v>
          </cell>
          <cell r="B1056">
            <v>1055</v>
          </cell>
          <cell r="C1056" t="str">
            <v>2011-7</v>
          </cell>
          <cell r="D1056" t="str">
            <v>未知</v>
          </cell>
          <cell r="E1056" t="str">
            <v>嘉兴市</v>
          </cell>
          <cell r="F1056">
            <v>20.29</v>
          </cell>
          <cell r="G1056">
            <v>29</v>
          </cell>
          <cell r="H1056">
            <v>201</v>
          </cell>
          <cell r="I1056">
            <v>0.69</v>
          </cell>
          <cell r="J1056">
            <v>3</v>
          </cell>
          <cell r="K1056">
            <v>420</v>
          </cell>
          <cell r="L1056">
            <v>0.25</v>
          </cell>
          <cell r="M1056">
            <v>16</v>
          </cell>
          <cell r="N1056">
            <v>2182</v>
          </cell>
          <cell r="O1056">
            <v>2.2000000000000002</v>
          </cell>
        </row>
        <row r="1057">
          <cell r="A1057" t="str">
            <v>桂林金逸国际影城(原心连心影城)</v>
          </cell>
          <cell r="B1057">
            <v>1056</v>
          </cell>
          <cell r="C1057" t="str">
            <v>2011-7</v>
          </cell>
          <cell r="D1057" t="str">
            <v>广州金逸珠江</v>
          </cell>
          <cell r="E1057" t="str">
            <v>桂林市</v>
          </cell>
          <cell r="F1057">
            <v>20.12</v>
          </cell>
          <cell r="G1057">
            <v>30</v>
          </cell>
          <cell r="H1057">
            <v>489</v>
          </cell>
          <cell r="I1057">
            <v>0.68</v>
          </cell>
          <cell r="J1057">
            <v>5</v>
          </cell>
          <cell r="K1057">
            <v>400</v>
          </cell>
          <cell r="L1057">
            <v>0.17</v>
          </cell>
          <cell r="M1057">
            <v>16</v>
          </cell>
          <cell r="N1057">
            <v>1298</v>
          </cell>
          <cell r="O1057">
            <v>3.2</v>
          </cell>
        </row>
        <row r="1058">
          <cell r="A1058" t="str">
            <v>大地数字影院--萍乡步行街影城</v>
          </cell>
          <cell r="B1058">
            <v>1057</v>
          </cell>
          <cell r="C1058" t="str">
            <v>2011-7</v>
          </cell>
          <cell r="D1058" t="str">
            <v>大地电影院线</v>
          </cell>
          <cell r="E1058" t="str">
            <v>萍乡市</v>
          </cell>
          <cell r="F1058">
            <v>20.09</v>
          </cell>
          <cell r="G1058">
            <v>37</v>
          </cell>
          <cell r="H1058">
            <v>237</v>
          </cell>
          <cell r="I1058">
            <v>0.54</v>
          </cell>
          <cell r="M1058" t="str">
            <v>N/A</v>
          </cell>
          <cell r="N1058" t="str">
            <v>N/A</v>
          </cell>
          <cell r="O1058" t="str">
            <v>N/A</v>
          </cell>
        </row>
        <row r="1059">
          <cell r="A1059" t="str">
            <v>滨州精彩新天地电影城</v>
          </cell>
          <cell r="B1059">
            <v>1058</v>
          </cell>
          <cell r="C1059" t="str">
            <v>2011-7</v>
          </cell>
          <cell r="D1059" t="str">
            <v>山东新世纪</v>
          </cell>
          <cell r="E1059" t="str">
            <v>滨州市</v>
          </cell>
          <cell r="F1059">
            <v>20.079999999999998</v>
          </cell>
          <cell r="G1059">
            <v>25</v>
          </cell>
          <cell r="H1059">
            <v>717</v>
          </cell>
          <cell r="I1059">
            <v>0.79</v>
          </cell>
          <cell r="J1059">
            <v>6</v>
          </cell>
          <cell r="K1059">
            <v>1000</v>
          </cell>
          <cell r="L1059">
            <v>7.0000000000000007E-2</v>
          </cell>
          <cell r="M1059">
            <v>6</v>
          </cell>
          <cell r="N1059">
            <v>1080</v>
          </cell>
          <cell r="O1059">
            <v>3.9</v>
          </cell>
        </row>
        <row r="1060">
          <cell r="A1060" t="str">
            <v>莱西博润电影院</v>
          </cell>
          <cell r="B1060">
            <v>1059</v>
          </cell>
          <cell r="C1060" t="str">
            <v>2011-7</v>
          </cell>
          <cell r="D1060" t="str">
            <v>未知</v>
          </cell>
          <cell r="E1060" t="str">
            <v>青岛市</v>
          </cell>
          <cell r="F1060">
            <v>20.079999999999998</v>
          </cell>
          <cell r="G1060">
            <v>35</v>
          </cell>
          <cell r="H1060">
            <v>252</v>
          </cell>
          <cell r="I1060">
            <v>0.56999999999999995</v>
          </cell>
          <cell r="J1060">
            <v>9</v>
          </cell>
          <cell r="K1060">
            <v>800</v>
          </cell>
          <cell r="L1060">
            <v>0.26</v>
          </cell>
          <cell r="M1060">
            <v>8</v>
          </cell>
          <cell r="N1060">
            <v>720</v>
          </cell>
          <cell r="O1060">
            <v>0.9</v>
          </cell>
        </row>
        <row r="1061">
          <cell r="A1061" t="str">
            <v>17.5丰城今典影城</v>
          </cell>
          <cell r="B1061">
            <v>1060</v>
          </cell>
          <cell r="C1061" t="str">
            <v>2011-7</v>
          </cell>
          <cell r="D1061" t="str">
            <v>时代华夏今典</v>
          </cell>
          <cell r="E1061" t="str">
            <v>宜春市</v>
          </cell>
          <cell r="F1061">
            <v>20.03</v>
          </cell>
          <cell r="G1061">
            <v>32</v>
          </cell>
          <cell r="H1061">
            <v>437</v>
          </cell>
          <cell r="I1061">
            <v>0.63</v>
          </cell>
          <cell r="J1061">
            <v>5</v>
          </cell>
          <cell r="K1061">
            <v>900</v>
          </cell>
          <cell r="L1061">
            <v>0.08</v>
          </cell>
          <cell r="M1061">
            <v>7</v>
          </cell>
          <cell r="N1061">
            <v>1292</v>
          </cell>
          <cell r="O1061">
            <v>2.8</v>
          </cell>
        </row>
        <row r="1062">
          <cell r="A1062" t="str">
            <v>无锡大会堂</v>
          </cell>
          <cell r="B1062">
            <v>1061</v>
          </cell>
          <cell r="C1062" t="str">
            <v>2011-7</v>
          </cell>
          <cell r="D1062" t="str">
            <v>上海联和院线</v>
          </cell>
          <cell r="E1062" t="str">
            <v>无锡市</v>
          </cell>
          <cell r="F1062">
            <v>19.89</v>
          </cell>
          <cell r="G1062">
            <v>31</v>
          </cell>
          <cell r="H1062">
            <v>160</v>
          </cell>
          <cell r="I1062">
            <v>0.64</v>
          </cell>
          <cell r="J1062">
            <v>3</v>
          </cell>
          <cell r="K1062">
            <v>2014</v>
          </cell>
          <cell r="L1062">
            <v>0.06</v>
          </cell>
          <cell r="M1062">
            <v>3</v>
          </cell>
          <cell r="N1062">
            <v>2139</v>
          </cell>
          <cell r="O1062">
            <v>1.7</v>
          </cell>
        </row>
        <row r="1063">
          <cell r="A1063" t="str">
            <v>大地数字影院--石家庄影乐宫影城</v>
          </cell>
          <cell r="B1063">
            <v>1062</v>
          </cell>
          <cell r="C1063" t="str">
            <v>2011-7</v>
          </cell>
          <cell r="D1063" t="str">
            <v>大地电影院线</v>
          </cell>
          <cell r="E1063" t="str">
            <v>石家庄市</v>
          </cell>
          <cell r="F1063">
            <v>19.86</v>
          </cell>
          <cell r="G1063">
            <v>27</v>
          </cell>
          <cell r="H1063">
            <v>602</v>
          </cell>
          <cell r="I1063">
            <v>0.74</v>
          </cell>
          <cell r="J1063">
            <v>5</v>
          </cell>
          <cell r="K1063">
            <v>1331</v>
          </cell>
          <cell r="L1063">
            <v>0.05</v>
          </cell>
          <cell r="M1063">
            <v>5</v>
          </cell>
          <cell r="N1063">
            <v>1281</v>
          </cell>
          <cell r="O1063">
            <v>3.9</v>
          </cell>
        </row>
        <row r="1064">
          <cell r="A1064" t="str">
            <v>兰州金利影城</v>
          </cell>
          <cell r="B1064">
            <v>1063</v>
          </cell>
          <cell r="C1064" t="str">
            <v>2011-7</v>
          </cell>
          <cell r="D1064" t="str">
            <v>四川太平洋</v>
          </cell>
          <cell r="E1064" t="str">
            <v>兰州市</v>
          </cell>
          <cell r="F1064">
            <v>19.75</v>
          </cell>
          <cell r="G1064">
            <v>30</v>
          </cell>
          <cell r="H1064">
            <v>458</v>
          </cell>
          <cell r="I1064">
            <v>0.66</v>
          </cell>
          <cell r="J1064">
            <v>3</v>
          </cell>
          <cell r="K1064">
            <v>381</v>
          </cell>
          <cell r="L1064">
            <v>0.11</v>
          </cell>
          <cell r="M1064">
            <v>17</v>
          </cell>
          <cell r="N1064">
            <v>2124</v>
          </cell>
          <cell r="O1064">
            <v>4.9000000000000004</v>
          </cell>
        </row>
        <row r="1065">
          <cell r="A1065" t="str">
            <v>潍坊精彩新天地影城</v>
          </cell>
          <cell r="B1065">
            <v>1064</v>
          </cell>
          <cell r="C1065" t="str">
            <v>2011-7</v>
          </cell>
          <cell r="D1065" t="str">
            <v>上海联和院线</v>
          </cell>
          <cell r="E1065" t="str">
            <v>潍坊市</v>
          </cell>
          <cell r="F1065">
            <v>19.53</v>
          </cell>
          <cell r="G1065">
            <v>24</v>
          </cell>
          <cell r="H1065">
            <v>829</v>
          </cell>
          <cell r="I1065">
            <v>0.82</v>
          </cell>
          <cell r="J1065">
            <v>6</v>
          </cell>
          <cell r="K1065">
            <v>699</v>
          </cell>
          <cell r="L1065">
            <v>0.08</v>
          </cell>
          <cell r="M1065">
            <v>9</v>
          </cell>
          <cell r="N1065">
            <v>1050</v>
          </cell>
          <cell r="O1065">
            <v>4.5</v>
          </cell>
        </row>
        <row r="1066">
          <cell r="A1066" t="str">
            <v>奉化豪盛时代电影大世界</v>
          </cell>
          <cell r="B1066">
            <v>1065</v>
          </cell>
          <cell r="C1066" t="str">
            <v>2011-7</v>
          </cell>
          <cell r="D1066" t="str">
            <v>未知</v>
          </cell>
          <cell r="E1066" t="str">
            <v>宁波市</v>
          </cell>
          <cell r="F1066">
            <v>19.489999999999998</v>
          </cell>
          <cell r="G1066">
            <v>25</v>
          </cell>
          <cell r="H1066">
            <v>142</v>
          </cell>
          <cell r="I1066">
            <v>0.79</v>
          </cell>
          <cell r="J1066">
            <v>6</v>
          </cell>
          <cell r="K1066">
            <v>650</v>
          </cell>
          <cell r="L1066">
            <v>0.51</v>
          </cell>
          <cell r="M1066">
            <v>10</v>
          </cell>
          <cell r="N1066">
            <v>1048</v>
          </cell>
          <cell r="O1066">
            <v>0.8</v>
          </cell>
        </row>
        <row r="1067">
          <cell r="A1067" t="str">
            <v>沪西电影院</v>
          </cell>
          <cell r="B1067">
            <v>1066</v>
          </cell>
          <cell r="C1067" t="str">
            <v>2011-7</v>
          </cell>
          <cell r="D1067" t="str">
            <v>上海联和院线</v>
          </cell>
          <cell r="E1067" t="str">
            <v>上海市</v>
          </cell>
          <cell r="F1067">
            <v>19.45</v>
          </cell>
          <cell r="G1067">
            <v>22</v>
          </cell>
          <cell r="H1067">
            <v>319</v>
          </cell>
          <cell r="I1067">
            <v>0.89</v>
          </cell>
          <cell r="J1067">
            <v>2</v>
          </cell>
          <cell r="K1067">
            <v>526</v>
          </cell>
          <cell r="L1067">
            <v>0.11</v>
          </cell>
          <cell r="M1067">
            <v>12</v>
          </cell>
          <cell r="N1067">
            <v>3137</v>
          </cell>
          <cell r="O1067">
            <v>5.0999999999999996</v>
          </cell>
        </row>
        <row r="1068">
          <cell r="A1068" t="str">
            <v>阳江蔚蓝传说电影城</v>
          </cell>
          <cell r="B1068">
            <v>1067</v>
          </cell>
          <cell r="C1068" t="str">
            <v>2011-7</v>
          </cell>
          <cell r="D1068" t="str">
            <v>中影南方新干线</v>
          </cell>
          <cell r="E1068" t="str">
            <v>阳江市</v>
          </cell>
          <cell r="F1068">
            <v>19.420000000000002</v>
          </cell>
          <cell r="G1068">
            <v>15</v>
          </cell>
          <cell r="H1068">
            <v>290</v>
          </cell>
          <cell r="I1068">
            <v>1.29</v>
          </cell>
          <cell r="J1068">
            <v>3</v>
          </cell>
          <cell r="K1068">
            <v>800</v>
          </cell>
          <cell r="L1068">
            <v>0.17</v>
          </cell>
          <cell r="M1068">
            <v>8</v>
          </cell>
          <cell r="N1068">
            <v>2089</v>
          </cell>
          <cell r="O1068">
            <v>3.1</v>
          </cell>
        </row>
        <row r="1069">
          <cell r="A1069" t="str">
            <v>铁岭大戏院</v>
          </cell>
          <cell r="B1069">
            <v>1068</v>
          </cell>
          <cell r="C1069" t="str">
            <v>2011-7</v>
          </cell>
          <cell r="D1069" t="str">
            <v>未知</v>
          </cell>
          <cell r="E1069" t="str">
            <v>铁岭市</v>
          </cell>
          <cell r="F1069">
            <v>19.3</v>
          </cell>
          <cell r="G1069">
            <v>31</v>
          </cell>
          <cell r="H1069">
            <v>259</v>
          </cell>
          <cell r="I1069">
            <v>0.63</v>
          </cell>
          <cell r="M1069" t="str">
            <v>N/A</v>
          </cell>
          <cell r="N1069" t="str">
            <v>N/A</v>
          </cell>
          <cell r="O1069" t="str">
            <v>N/A</v>
          </cell>
        </row>
        <row r="1070">
          <cell r="A1070" t="str">
            <v>东风国际影城</v>
          </cell>
          <cell r="B1070">
            <v>1069</v>
          </cell>
          <cell r="C1070" t="str">
            <v>2011-7</v>
          </cell>
          <cell r="D1070" t="str">
            <v>湖南楚湘</v>
          </cell>
          <cell r="E1070" t="str">
            <v>长沙市</v>
          </cell>
          <cell r="F1070">
            <v>19.25</v>
          </cell>
          <cell r="G1070">
            <v>29</v>
          </cell>
          <cell r="H1070">
            <v>746</v>
          </cell>
          <cell r="I1070">
            <v>0.66</v>
          </cell>
          <cell r="J1070">
            <v>8</v>
          </cell>
          <cell r="K1070">
            <v>614</v>
          </cell>
          <cell r="L1070">
            <v>0.12</v>
          </cell>
          <cell r="M1070">
            <v>10</v>
          </cell>
          <cell r="N1070">
            <v>776</v>
          </cell>
          <cell r="O1070">
            <v>3</v>
          </cell>
        </row>
        <row r="1071">
          <cell r="A1071" t="str">
            <v>大地数字影院--潮州东宝</v>
          </cell>
          <cell r="B1071">
            <v>1070</v>
          </cell>
          <cell r="C1071" t="str">
            <v>2011-7</v>
          </cell>
          <cell r="D1071" t="str">
            <v>大地电影院线</v>
          </cell>
          <cell r="E1071" t="str">
            <v>潮州市</v>
          </cell>
          <cell r="F1071">
            <v>19.170000000000002</v>
          </cell>
          <cell r="G1071">
            <v>26</v>
          </cell>
          <cell r="H1071">
            <v>239</v>
          </cell>
          <cell r="I1071">
            <v>0.72</v>
          </cell>
          <cell r="J1071">
            <v>5</v>
          </cell>
          <cell r="K1071">
            <v>927</v>
          </cell>
          <cell r="L1071">
            <v>0.16</v>
          </cell>
          <cell r="M1071">
            <v>7</v>
          </cell>
          <cell r="N1071">
            <v>1237</v>
          </cell>
          <cell r="O1071">
            <v>1.5</v>
          </cell>
        </row>
        <row r="1072">
          <cell r="A1072" t="str">
            <v>壁山电影院</v>
          </cell>
          <cell r="B1072">
            <v>1071</v>
          </cell>
          <cell r="C1072" t="str">
            <v>2011-7</v>
          </cell>
          <cell r="D1072" t="str">
            <v>保利万和</v>
          </cell>
          <cell r="E1072" t="str">
            <v>重庆市</v>
          </cell>
          <cell r="F1072">
            <v>19.170000000000002</v>
          </cell>
          <cell r="G1072">
            <v>35</v>
          </cell>
          <cell r="H1072">
            <v>218</v>
          </cell>
          <cell r="I1072">
            <v>0.54</v>
          </cell>
          <cell r="J1072">
            <v>3</v>
          </cell>
          <cell r="K1072">
            <v>224</v>
          </cell>
          <cell r="L1072">
            <v>0.33</v>
          </cell>
          <cell r="M1072">
            <v>28</v>
          </cell>
          <cell r="N1072">
            <v>2061</v>
          </cell>
          <cell r="O1072">
            <v>2.2999999999999998</v>
          </cell>
        </row>
        <row r="1073">
          <cell r="A1073" t="str">
            <v>利川时代国际影城</v>
          </cell>
          <cell r="B1073">
            <v>1072</v>
          </cell>
          <cell r="C1073" t="str">
            <v>2011-7</v>
          </cell>
          <cell r="D1073" t="str">
            <v>华夏新华大地电影院线</v>
          </cell>
          <cell r="E1073" t="str">
            <v>恩施土家族苗族自治州</v>
          </cell>
          <cell r="F1073">
            <v>19.12</v>
          </cell>
          <cell r="G1073">
            <v>24</v>
          </cell>
          <cell r="H1073">
            <v>419</v>
          </cell>
          <cell r="I1073">
            <v>0.79</v>
          </cell>
          <cell r="J1073">
            <v>4</v>
          </cell>
          <cell r="K1073">
            <v>500</v>
          </cell>
          <cell r="L1073">
            <v>0.15</v>
          </cell>
          <cell r="M1073">
            <v>12</v>
          </cell>
          <cell r="N1073">
            <v>1542</v>
          </cell>
          <cell r="O1073">
            <v>3.4</v>
          </cell>
        </row>
        <row r="1074">
          <cell r="A1074" t="str">
            <v>驻马店人民电影院</v>
          </cell>
          <cell r="B1074">
            <v>1073</v>
          </cell>
          <cell r="C1074" t="str">
            <v>2011-7</v>
          </cell>
          <cell r="D1074" t="str">
            <v>浙江横店</v>
          </cell>
          <cell r="E1074" t="str">
            <v>驻马店市</v>
          </cell>
          <cell r="F1074">
            <v>19.11</v>
          </cell>
          <cell r="G1074">
            <v>22</v>
          </cell>
          <cell r="H1074">
            <v>435</v>
          </cell>
          <cell r="I1074">
            <v>0.87</v>
          </cell>
          <cell r="M1074" t="str">
            <v>N/A</v>
          </cell>
          <cell r="N1074" t="str">
            <v>N/A</v>
          </cell>
          <cell r="O1074" t="str">
            <v>N/A</v>
          </cell>
        </row>
        <row r="1075">
          <cell r="A1075" t="str">
            <v>洛阳市工人俱乐部</v>
          </cell>
          <cell r="B1075">
            <v>1074</v>
          </cell>
          <cell r="C1075" t="str">
            <v>2011-7</v>
          </cell>
          <cell r="D1075" t="str">
            <v>中影星美</v>
          </cell>
          <cell r="E1075" t="str">
            <v>洛阳市</v>
          </cell>
          <cell r="F1075">
            <v>18.98</v>
          </cell>
          <cell r="G1075">
            <v>28</v>
          </cell>
          <cell r="H1075">
            <v>110</v>
          </cell>
          <cell r="I1075">
            <v>0.69</v>
          </cell>
          <cell r="J1075">
            <v>1</v>
          </cell>
          <cell r="K1075">
            <v>1236</v>
          </cell>
          <cell r="L1075">
            <v>0.05</v>
          </cell>
          <cell r="M1075">
            <v>5</v>
          </cell>
          <cell r="N1075">
            <v>6121</v>
          </cell>
          <cell r="O1075">
            <v>3.5</v>
          </cell>
        </row>
        <row r="1076">
          <cell r="A1076" t="str">
            <v>大连华臣影城(二七广场店)</v>
          </cell>
          <cell r="B1076">
            <v>1075</v>
          </cell>
          <cell r="C1076" t="str">
            <v>2011-7</v>
          </cell>
          <cell r="D1076" t="str">
            <v>辽宁北方</v>
          </cell>
          <cell r="E1076" t="str">
            <v>大连市</v>
          </cell>
          <cell r="F1076">
            <v>18.97</v>
          </cell>
          <cell r="G1076">
            <v>31</v>
          </cell>
          <cell r="H1076">
            <v>654</v>
          </cell>
          <cell r="I1076">
            <v>0.62</v>
          </cell>
          <cell r="J1076">
            <v>9</v>
          </cell>
          <cell r="K1076">
            <v>1300</v>
          </cell>
          <cell r="L1076">
            <v>7.0000000000000007E-2</v>
          </cell>
          <cell r="M1076">
            <v>5</v>
          </cell>
          <cell r="N1076">
            <v>680</v>
          </cell>
          <cell r="O1076">
            <v>2.2999999999999998</v>
          </cell>
        </row>
        <row r="1077">
          <cell r="A1077" t="str">
            <v>四川成都华协影城</v>
          </cell>
          <cell r="B1077">
            <v>1076</v>
          </cell>
          <cell r="C1077" t="str">
            <v>2011-7</v>
          </cell>
          <cell r="D1077" t="str">
            <v>四川峨嵋</v>
          </cell>
          <cell r="E1077" t="str">
            <v>成都市</v>
          </cell>
          <cell r="F1077">
            <v>18.86</v>
          </cell>
          <cell r="G1077">
            <v>32</v>
          </cell>
          <cell r="H1077">
            <v>861</v>
          </cell>
          <cell r="I1077">
            <v>0.59</v>
          </cell>
          <cell r="J1077">
            <v>15</v>
          </cell>
          <cell r="K1077">
            <v>2000</v>
          </cell>
          <cell r="L1077">
            <v>0.05</v>
          </cell>
          <cell r="M1077">
            <v>3</v>
          </cell>
          <cell r="N1077">
            <v>406</v>
          </cell>
          <cell r="O1077">
            <v>1.9</v>
          </cell>
        </row>
        <row r="1078">
          <cell r="A1078" t="str">
            <v>盘县鸿福影院</v>
          </cell>
          <cell r="B1078">
            <v>1077</v>
          </cell>
          <cell r="C1078" t="str">
            <v>2011-7</v>
          </cell>
          <cell r="D1078" t="str">
            <v>未知</v>
          </cell>
          <cell r="E1078" t="str">
            <v>六盘水市</v>
          </cell>
          <cell r="F1078">
            <v>18.82</v>
          </cell>
          <cell r="G1078">
            <v>27</v>
          </cell>
          <cell r="H1078">
            <v>523</v>
          </cell>
          <cell r="I1078">
            <v>0.69</v>
          </cell>
          <cell r="J1078">
            <v>4</v>
          </cell>
          <cell r="K1078">
            <v>480</v>
          </cell>
          <cell r="L1078">
            <v>0.11</v>
          </cell>
          <cell r="M1078">
            <v>13</v>
          </cell>
          <cell r="N1078">
            <v>1518</v>
          </cell>
          <cell r="O1078">
            <v>4.2</v>
          </cell>
        </row>
        <row r="1079">
          <cell r="A1079" t="str">
            <v>江门今典影城</v>
          </cell>
          <cell r="B1079">
            <v>1078</v>
          </cell>
          <cell r="C1079" t="str">
            <v>2011-7</v>
          </cell>
          <cell r="D1079" t="str">
            <v>时代华夏今典</v>
          </cell>
          <cell r="E1079" t="str">
            <v>江门市</v>
          </cell>
          <cell r="F1079">
            <v>18.77</v>
          </cell>
          <cell r="G1079">
            <v>28</v>
          </cell>
          <cell r="H1079">
            <v>281</v>
          </cell>
          <cell r="I1079">
            <v>0.67</v>
          </cell>
          <cell r="J1079">
            <v>6</v>
          </cell>
          <cell r="K1079">
            <v>828</v>
          </cell>
          <cell r="L1079">
            <v>0.17</v>
          </cell>
          <cell r="M1079">
            <v>7</v>
          </cell>
          <cell r="N1079">
            <v>1009</v>
          </cell>
          <cell r="O1079">
            <v>1.5</v>
          </cell>
        </row>
        <row r="1080">
          <cell r="A1080" t="str">
            <v>永康影剧院</v>
          </cell>
          <cell r="B1080">
            <v>1079</v>
          </cell>
          <cell r="C1080" t="str">
            <v>2011-7</v>
          </cell>
          <cell r="D1080" t="str">
            <v>温州雁荡</v>
          </cell>
          <cell r="E1080" t="str">
            <v>金华市</v>
          </cell>
          <cell r="F1080">
            <v>18.71</v>
          </cell>
          <cell r="G1080">
            <v>29</v>
          </cell>
          <cell r="H1080">
            <v>175</v>
          </cell>
          <cell r="I1080">
            <v>0.65</v>
          </cell>
          <cell r="J1080">
            <v>2</v>
          </cell>
          <cell r="K1080">
            <v>1201</v>
          </cell>
          <cell r="L1080">
            <v>0.06</v>
          </cell>
          <cell r="M1080">
            <v>5</v>
          </cell>
          <cell r="N1080">
            <v>3017</v>
          </cell>
          <cell r="O1080">
            <v>2.8</v>
          </cell>
        </row>
        <row r="1081">
          <cell r="A1081" t="str">
            <v>鸡西市九天环球影城</v>
          </cell>
          <cell r="B1081">
            <v>1080</v>
          </cell>
          <cell r="C1081" t="str">
            <v>2011-7</v>
          </cell>
          <cell r="D1081" t="str">
            <v>中影数字院线</v>
          </cell>
          <cell r="E1081" t="str">
            <v>鸡西市</v>
          </cell>
          <cell r="F1081">
            <v>18.66</v>
          </cell>
          <cell r="G1081">
            <v>33</v>
          </cell>
          <cell r="H1081">
            <v>548</v>
          </cell>
          <cell r="I1081">
            <v>0.56999999999999995</v>
          </cell>
          <cell r="J1081">
            <v>5</v>
          </cell>
          <cell r="K1081">
            <v>1000</v>
          </cell>
          <cell r="L1081">
            <v>0.05</v>
          </cell>
          <cell r="M1081">
            <v>6</v>
          </cell>
          <cell r="N1081">
            <v>1204</v>
          </cell>
          <cell r="O1081">
            <v>3.5</v>
          </cell>
        </row>
        <row r="1082">
          <cell r="A1082" t="str">
            <v>寿光影剧院</v>
          </cell>
          <cell r="B1082">
            <v>1081</v>
          </cell>
          <cell r="C1082" t="str">
            <v>2011-7</v>
          </cell>
          <cell r="D1082" t="str">
            <v>山东新世纪</v>
          </cell>
          <cell r="E1082" t="str">
            <v>潍坊市</v>
          </cell>
          <cell r="F1082">
            <v>18.61</v>
          </cell>
          <cell r="G1082">
            <v>32</v>
          </cell>
          <cell r="H1082">
            <v>425</v>
          </cell>
          <cell r="I1082">
            <v>0.57999999999999996</v>
          </cell>
          <cell r="J1082">
            <v>2</v>
          </cell>
          <cell r="K1082">
            <v>1800</v>
          </cell>
          <cell r="L1082">
            <v>0.02</v>
          </cell>
          <cell r="M1082">
            <v>3</v>
          </cell>
          <cell r="N1082">
            <v>3002</v>
          </cell>
          <cell r="O1082">
            <v>6.9</v>
          </cell>
        </row>
        <row r="1083">
          <cell r="A1083" t="str">
            <v>汕头鮀岛影剧院</v>
          </cell>
          <cell r="B1083">
            <v>1082</v>
          </cell>
          <cell r="C1083" t="str">
            <v>2011-7</v>
          </cell>
          <cell r="D1083" t="str">
            <v>未知</v>
          </cell>
          <cell r="E1083" t="str">
            <v>汕头市</v>
          </cell>
          <cell r="F1083">
            <v>18.5</v>
          </cell>
          <cell r="G1083">
            <v>26</v>
          </cell>
          <cell r="H1083">
            <v>220</v>
          </cell>
          <cell r="I1083">
            <v>0.71</v>
          </cell>
          <cell r="M1083" t="str">
            <v>N/A</v>
          </cell>
          <cell r="N1083" t="str">
            <v>N/A</v>
          </cell>
          <cell r="O1083" t="str">
            <v>N/A</v>
          </cell>
        </row>
        <row r="1084">
          <cell r="A1084" t="str">
            <v>射洪新世纪影城</v>
          </cell>
          <cell r="B1084">
            <v>1083</v>
          </cell>
          <cell r="C1084" t="str">
            <v>2011-7</v>
          </cell>
          <cell r="D1084" t="str">
            <v>四川峨嵋</v>
          </cell>
          <cell r="E1084" t="str">
            <v>遂宁市</v>
          </cell>
          <cell r="F1084">
            <v>18.489999999999998</v>
          </cell>
          <cell r="G1084">
            <v>39</v>
          </cell>
          <cell r="H1084">
            <v>322</v>
          </cell>
          <cell r="I1084">
            <v>0.48</v>
          </cell>
          <cell r="J1084">
            <v>5</v>
          </cell>
          <cell r="K1084">
            <v>308</v>
          </cell>
          <cell r="L1084">
            <v>0.24</v>
          </cell>
          <cell r="M1084">
            <v>19</v>
          </cell>
          <cell r="N1084">
            <v>1193</v>
          </cell>
          <cell r="O1084">
            <v>2.1</v>
          </cell>
        </row>
        <row r="1085">
          <cell r="A1085" t="str">
            <v>驻马店奥斯卡(会展中心)电影城</v>
          </cell>
          <cell r="B1085">
            <v>1084</v>
          </cell>
          <cell r="C1085" t="str">
            <v>2011-7</v>
          </cell>
          <cell r="D1085" t="str">
            <v>河南奥斯卡</v>
          </cell>
          <cell r="E1085" t="str">
            <v>驻马店市</v>
          </cell>
          <cell r="F1085">
            <v>18.48</v>
          </cell>
          <cell r="G1085">
            <v>34</v>
          </cell>
          <cell r="H1085">
            <v>425</v>
          </cell>
          <cell r="I1085">
            <v>0.54</v>
          </cell>
          <cell r="J1085">
            <v>3</v>
          </cell>
          <cell r="K1085">
            <v>931</v>
          </cell>
          <cell r="L1085">
            <v>0.04</v>
          </cell>
          <cell r="M1085">
            <v>6</v>
          </cell>
          <cell r="N1085">
            <v>1987</v>
          </cell>
          <cell r="O1085">
            <v>4.5999999999999996</v>
          </cell>
        </row>
        <row r="1086">
          <cell r="A1086" t="str">
            <v>大地数字影院--辽宁今世界影城(盖州店)</v>
          </cell>
          <cell r="B1086">
            <v>1085</v>
          </cell>
          <cell r="C1086" t="str">
            <v>2011-7</v>
          </cell>
          <cell r="D1086" t="str">
            <v>大地电影院线</v>
          </cell>
          <cell r="E1086" t="str">
            <v>营口市</v>
          </cell>
          <cell r="F1086">
            <v>18.43</v>
          </cell>
          <cell r="G1086">
            <v>30</v>
          </cell>
          <cell r="H1086">
            <v>288</v>
          </cell>
          <cell r="I1086">
            <v>0.62</v>
          </cell>
          <cell r="J1086">
            <v>2</v>
          </cell>
          <cell r="K1086">
            <v>140</v>
          </cell>
          <cell r="L1086">
            <v>0.31</v>
          </cell>
          <cell r="M1086">
            <v>42</v>
          </cell>
          <cell r="N1086">
            <v>2973</v>
          </cell>
          <cell r="O1086">
            <v>4.5999999999999996</v>
          </cell>
        </row>
        <row r="1087">
          <cell r="A1087" t="str">
            <v>桐乡电影世界</v>
          </cell>
          <cell r="B1087">
            <v>1086</v>
          </cell>
          <cell r="C1087" t="str">
            <v>2011-7</v>
          </cell>
          <cell r="D1087" t="str">
            <v>上海联和院线</v>
          </cell>
          <cell r="E1087" t="str">
            <v>嘉兴市</v>
          </cell>
          <cell r="F1087">
            <v>18.43</v>
          </cell>
          <cell r="G1087">
            <v>30</v>
          </cell>
          <cell r="H1087">
            <v>239</v>
          </cell>
          <cell r="I1087">
            <v>0.62</v>
          </cell>
          <cell r="J1087">
            <v>5</v>
          </cell>
          <cell r="K1087">
            <v>1499</v>
          </cell>
          <cell r="L1087">
            <v>0.09</v>
          </cell>
          <cell r="M1087">
            <v>4</v>
          </cell>
          <cell r="N1087">
            <v>1189</v>
          </cell>
          <cell r="O1087">
            <v>1.5</v>
          </cell>
        </row>
        <row r="1088">
          <cell r="A1088" t="str">
            <v>大地数字影院--东莞松山湖梦幻影院</v>
          </cell>
          <cell r="B1088">
            <v>1087</v>
          </cell>
          <cell r="C1088" t="str">
            <v>2011-7</v>
          </cell>
          <cell r="D1088" t="str">
            <v>大地电影院线</v>
          </cell>
          <cell r="E1088" t="str">
            <v>东莞市</v>
          </cell>
          <cell r="F1088">
            <v>18.420000000000002</v>
          </cell>
          <cell r="G1088">
            <v>35</v>
          </cell>
          <cell r="H1088">
            <v>305</v>
          </cell>
          <cell r="I1088">
            <v>0.52</v>
          </cell>
          <cell r="J1088">
            <v>3</v>
          </cell>
          <cell r="K1088">
            <v>200</v>
          </cell>
          <cell r="L1088">
            <v>0.26</v>
          </cell>
          <cell r="M1088">
            <v>30</v>
          </cell>
          <cell r="N1088">
            <v>1980</v>
          </cell>
          <cell r="O1088">
            <v>3.3</v>
          </cell>
        </row>
        <row r="1089">
          <cell r="A1089" t="str">
            <v>新余茉莉花影城</v>
          </cell>
          <cell r="B1089">
            <v>1088</v>
          </cell>
          <cell r="C1089" t="str">
            <v>2011-7</v>
          </cell>
          <cell r="D1089" t="str">
            <v>上海联和院线</v>
          </cell>
          <cell r="E1089" t="str">
            <v>新余市</v>
          </cell>
          <cell r="F1089">
            <v>18.23</v>
          </cell>
          <cell r="G1089">
            <v>20</v>
          </cell>
          <cell r="H1089">
            <v>345</v>
          </cell>
          <cell r="I1089">
            <v>0.91</v>
          </cell>
          <cell r="J1089">
            <v>3</v>
          </cell>
          <cell r="K1089">
            <v>525</v>
          </cell>
          <cell r="L1089">
            <v>0.15</v>
          </cell>
          <cell r="M1089">
            <v>11</v>
          </cell>
          <cell r="N1089">
            <v>1960</v>
          </cell>
          <cell r="O1089">
            <v>3.7</v>
          </cell>
        </row>
        <row r="1090">
          <cell r="A1090" t="str">
            <v>厦门世贸金鹰影院</v>
          </cell>
          <cell r="B1090">
            <v>1089</v>
          </cell>
          <cell r="C1090" t="str">
            <v>2011-7</v>
          </cell>
          <cell r="D1090" t="str">
            <v>中影星美</v>
          </cell>
          <cell r="E1090" t="str">
            <v>厦门市</v>
          </cell>
          <cell r="F1090">
            <v>18.22</v>
          </cell>
          <cell r="G1090">
            <v>24</v>
          </cell>
          <cell r="H1090">
            <v>457</v>
          </cell>
          <cell r="I1090">
            <v>0.74</v>
          </cell>
          <cell r="J1090">
            <v>4</v>
          </cell>
          <cell r="K1090">
            <v>495</v>
          </cell>
          <cell r="L1090">
            <v>0.13</v>
          </cell>
          <cell r="M1090">
            <v>12</v>
          </cell>
          <cell r="N1090">
            <v>1469</v>
          </cell>
          <cell r="O1090">
            <v>3.7</v>
          </cell>
        </row>
        <row r="1091">
          <cell r="A1091" t="str">
            <v>荣成市星达数字电影城</v>
          </cell>
          <cell r="B1091">
            <v>1090</v>
          </cell>
          <cell r="C1091" t="str">
            <v>2011-7</v>
          </cell>
          <cell r="D1091" t="str">
            <v>山东新世纪</v>
          </cell>
          <cell r="E1091" t="str">
            <v>威海市</v>
          </cell>
          <cell r="F1091">
            <v>18.170000000000002</v>
          </cell>
          <cell r="G1091">
            <v>34</v>
          </cell>
          <cell r="H1091">
            <v>326</v>
          </cell>
          <cell r="I1091">
            <v>0.53</v>
          </cell>
          <cell r="J1091">
            <v>4</v>
          </cell>
          <cell r="K1091">
            <v>400</v>
          </cell>
          <cell r="L1091">
            <v>0.16</v>
          </cell>
          <cell r="M1091">
            <v>15</v>
          </cell>
          <cell r="N1091">
            <v>1466</v>
          </cell>
          <cell r="O1091">
            <v>2.6</v>
          </cell>
        </row>
        <row r="1092">
          <cell r="A1092" t="str">
            <v>铜梁图书馆影城</v>
          </cell>
          <cell r="B1092">
            <v>1091</v>
          </cell>
          <cell r="C1092" t="str">
            <v>2011-7</v>
          </cell>
          <cell r="D1092" t="str">
            <v>保利万和</v>
          </cell>
          <cell r="E1092" t="str">
            <v>重庆市</v>
          </cell>
          <cell r="F1092">
            <v>18.149999999999999</v>
          </cell>
          <cell r="G1092">
            <v>37</v>
          </cell>
          <cell r="H1092">
            <v>144</v>
          </cell>
          <cell r="I1092">
            <v>0.5</v>
          </cell>
          <cell r="J1092">
            <v>4</v>
          </cell>
          <cell r="K1092">
            <v>390</v>
          </cell>
          <cell r="L1092">
            <v>0.35</v>
          </cell>
          <cell r="M1092">
            <v>15</v>
          </cell>
          <cell r="N1092">
            <v>1464</v>
          </cell>
          <cell r="O1092">
            <v>1.2</v>
          </cell>
        </row>
        <row r="1093">
          <cell r="A1093" t="str">
            <v>随州银兴绿洲电影城</v>
          </cell>
          <cell r="B1093">
            <v>1092</v>
          </cell>
          <cell r="C1093" t="str">
            <v>2011-7</v>
          </cell>
          <cell r="D1093" t="str">
            <v>湖北银兴</v>
          </cell>
          <cell r="E1093" t="str">
            <v>随州市</v>
          </cell>
          <cell r="F1093">
            <v>18.079999999999998</v>
          </cell>
          <cell r="G1093">
            <v>35</v>
          </cell>
          <cell r="H1093">
            <v>489</v>
          </cell>
          <cell r="I1093">
            <v>0.52</v>
          </cell>
          <cell r="J1093">
            <v>4</v>
          </cell>
          <cell r="K1093">
            <v>671</v>
          </cell>
          <cell r="L1093">
            <v>0.06</v>
          </cell>
          <cell r="M1093">
            <v>9</v>
          </cell>
          <cell r="N1093">
            <v>1458</v>
          </cell>
          <cell r="O1093">
            <v>3.9</v>
          </cell>
        </row>
        <row r="1094">
          <cell r="A1094" t="str">
            <v>十堰亚新动感影城</v>
          </cell>
          <cell r="B1094">
            <v>1093</v>
          </cell>
          <cell r="C1094" t="str">
            <v>2011-7</v>
          </cell>
          <cell r="D1094" t="str">
            <v>武汉天河</v>
          </cell>
          <cell r="E1094" t="str">
            <v>十堰市</v>
          </cell>
          <cell r="F1094">
            <v>18.07</v>
          </cell>
          <cell r="G1094">
            <v>22</v>
          </cell>
          <cell r="H1094">
            <v>507</v>
          </cell>
          <cell r="I1094">
            <v>0.82</v>
          </cell>
          <cell r="J1094">
            <v>5</v>
          </cell>
          <cell r="K1094">
            <v>360</v>
          </cell>
          <cell r="L1094">
            <v>0.23</v>
          </cell>
          <cell r="M1094">
            <v>16</v>
          </cell>
          <cell r="N1094">
            <v>1166</v>
          </cell>
          <cell r="O1094">
            <v>3.3</v>
          </cell>
        </row>
        <row r="1095">
          <cell r="A1095" t="str">
            <v>大地数字影院--江宁星河影城</v>
          </cell>
          <cell r="B1095">
            <v>1094</v>
          </cell>
          <cell r="C1095" t="str">
            <v>2011-7</v>
          </cell>
          <cell r="D1095" t="str">
            <v>大地电影院线</v>
          </cell>
          <cell r="E1095" t="str">
            <v>南京市</v>
          </cell>
          <cell r="F1095">
            <v>17.98</v>
          </cell>
          <cell r="G1095">
            <v>22</v>
          </cell>
          <cell r="H1095">
            <v>452</v>
          </cell>
          <cell r="I1095">
            <v>0.82</v>
          </cell>
          <cell r="J1095">
            <v>6</v>
          </cell>
          <cell r="K1095">
            <v>510</v>
          </cell>
          <cell r="L1095">
            <v>0.21</v>
          </cell>
          <cell r="M1095">
            <v>11</v>
          </cell>
          <cell r="N1095">
            <v>966</v>
          </cell>
          <cell r="O1095">
            <v>2.4</v>
          </cell>
        </row>
        <row r="1096">
          <cell r="A1096" t="str">
            <v>大地数字影院--齐齐哈尔百货大楼</v>
          </cell>
          <cell r="B1096">
            <v>1095</v>
          </cell>
          <cell r="C1096" t="str">
            <v>2011-7</v>
          </cell>
          <cell r="D1096" t="str">
            <v>大地电影院线</v>
          </cell>
          <cell r="E1096" t="str">
            <v>齐齐哈尔市</v>
          </cell>
          <cell r="F1096">
            <v>17.899999999999999</v>
          </cell>
          <cell r="G1096">
            <v>19</v>
          </cell>
          <cell r="H1096">
            <v>269</v>
          </cell>
          <cell r="I1096">
            <v>0.96</v>
          </cell>
          <cell r="J1096">
            <v>2</v>
          </cell>
          <cell r="K1096">
            <v>281</v>
          </cell>
          <cell r="L1096">
            <v>0.25</v>
          </cell>
          <cell r="M1096">
            <v>21</v>
          </cell>
          <cell r="N1096">
            <v>2887</v>
          </cell>
          <cell r="O1096">
            <v>4.3</v>
          </cell>
        </row>
        <row r="1097">
          <cell r="A1097" t="str">
            <v>三亚万达电影城</v>
          </cell>
          <cell r="B1097">
            <v>1096</v>
          </cell>
          <cell r="C1097" t="str">
            <v>2011-7</v>
          </cell>
          <cell r="D1097" t="str">
            <v>万达院线</v>
          </cell>
          <cell r="E1097" t="str">
            <v>三亚市</v>
          </cell>
          <cell r="F1097">
            <v>17.899999999999999</v>
          </cell>
          <cell r="G1097">
            <v>45</v>
          </cell>
          <cell r="H1097">
            <v>247</v>
          </cell>
          <cell r="I1097">
            <v>0.4</v>
          </cell>
          <cell r="J1097">
            <v>4</v>
          </cell>
          <cell r="K1097">
            <v>400</v>
          </cell>
          <cell r="L1097">
            <v>0.16</v>
          </cell>
          <cell r="M1097">
            <v>14</v>
          </cell>
          <cell r="N1097">
            <v>1443</v>
          </cell>
          <cell r="O1097">
            <v>2</v>
          </cell>
        </row>
        <row r="1098">
          <cell r="A1098" t="str">
            <v>福州西湖影剧院</v>
          </cell>
          <cell r="B1098">
            <v>1097</v>
          </cell>
          <cell r="C1098" t="str">
            <v>2011-7</v>
          </cell>
          <cell r="D1098" t="str">
            <v>福建中兴</v>
          </cell>
          <cell r="E1098" t="str">
            <v>福州市</v>
          </cell>
          <cell r="F1098">
            <v>17.77</v>
          </cell>
          <cell r="G1098">
            <v>29</v>
          </cell>
          <cell r="H1098">
            <v>133</v>
          </cell>
          <cell r="I1098">
            <v>0.6</v>
          </cell>
          <cell r="J1098">
            <v>1</v>
          </cell>
          <cell r="K1098">
            <v>195</v>
          </cell>
          <cell r="L1098">
            <v>0.23</v>
          </cell>
          <cell r="M1098">
            <v>29</v>
          </cell>
          <cell r="N1098">
            <v>5732</v>
          </cell>
          <cell r="O1098">
            <v>4.3</v>
          </cell>
        </row>
        <row r="1099">
          <cell r="A1099" t="str">
            <v>鲁信影城(东营店)</v>
          </cell>
          <cell r="B1099">
            <v>1098</v>
          </cell>
          <cell r="C1099" t="str">
            <v>2011-7</v>
          </cell>
          <cell r="D1099" t="str">
            <v>北京新影联</v>
          </cell>
          <cell r="E1099" t="str">
            <v>东营市</v>
          </cell>
          <cell r="F1099">
            <v>17.59</v>
          </cell>
          <cell r="G1099">
            <v>26</v>
          </cell>
          <cell r="H1099">
            <v>828</v>
          </cell>
          <cell r="I1099">
            <v>0.67</v>
          </cell>
          <cell r="J1099">
            <v>6</v>
          </cell>
          <cell r="K1099">
            <v>600</v>
          </cell>
          <cell r="L1099">
            <v>0.08</v>
          </cell>
          <cell r="M1099">
            <v>9</v>
          </cell>
          <cell r="N1099">
            <v>945</v>
          </cell>
          <cell r="O1099">
            <v>4.5</v>
          </cell>
        </row>
        <row r="1100">
          <cell r="A1100" t="str">
            <v>潇湘星沙国际影城</v>
          </cell>
          <cell r="B1100">
            <v>1099</v>
          </cell>
          <cell r="C1100" t="str">
            <v>2011-7</v>
          </cell>
          <cell r="D1100" t="str">
            <v>湖南潇湘</v>
          </cell>
          <cell r="E1100" t="str">
            <v>长沙市</v>
          </cell>
          <cell r="F1100">
            <v>17.57</v>
          </cell>
          <cell r="G1100">
            <v>23</v>
          </cell>
          <cell r="H1100">
            <v>630</v>
          </cell>
          <cell r="I1100">
            <v>0.76</v>
          </cell>
          <cell r="J1100">
            <v>5</v>
          </cell>
          <cell r="K1100">
            <v>634</v>
          </cell>
          <cell r="L1100">
            <v>0.1</v>
          </cell>
          <cell r="M1100">
            <v>9</v>
          </cell>
          <cell r="N1100">
            <v>1134</v>
          </cell>
          <cell r="O1100">
            <v>4.0999999999999996</v>
          </cell>
        </row>
        <row r="1101">
          <cell r="A1101" t="str">
            <v>湖州浙北影城</v>
          </cell>
          <cell r="B1101">
            <v>1100</v>
          </cell>
          <cell r="C1101" t="str">
            <v>2011-7</v>
          </cell>
          <cell r="D1101" t="str">
            <v>浙江时代</v>
          </cell>
          <cell r="E1101" t="str">
            <v>湖州市</v>
          </cell>
          <cell r="F1101">
            <v>17.54</v>
          </cell>
          <cell r="G1101">
            <v>35</v>
          </cell>
          <cell r="H1101">
            <v>143</v>
          </cell>
          <cell r="I1101">
            <v>0.51</v>
          </cell>
          <cell r="J1101">
            <v>2</v>
          </cell>
          <cell r="K1101">
            <v>615</v>
          </cell>
          <cell r="L1101">
            <v>0.12</v>
          </cell>
          <cell r="M1101">
            <v>9</v>
          </cell>
          <cell r="N1101">
            <v>2828</v>
          </cell>
          <cell r="O1101">
            <v>2.2999999999999998</v>
          </cell>
        </row>
        <row r="1102">
          <cell r="A1102" t="str">
            <v>雅图数字影院(白石洲店)</v>
          </cell>
          <cell r="B1102">
            <v>1101</v>
          </cell>
          <cell r="C1102" t="str">
            <v>2011-7</v>
          </cell>
          <cell r="D1102" t="str">
            <v>时代华夏今典</v>
          </cell>
          <cell r="E1102" t="str">
            <v>深圳市</v>
          </cell>
          <cell r="F1102">
            <v>17.420000000000002</v>
          </cell>
          <cell r="G1102">
            <v>24</v>
          </cell>
          <cell r="H1102">
            <v>435</v>
          </cell>
          <cell r="I1102">
            <v>0.73</v>
          </cell>
          <cell r="J1102">
            <v>3</v>
          </cell>
          <cell r="K1102">
            <v>158</v>
          </cell>
          <cell r="L1102">
            <v>0.32</v>
          </cell>
          <cell r="M1102">
            <v>36</v>
          </cell>
          <cell r="N1102">
            <v>1873</v>
          </cell>
          <cell r="O1102">
            <v>4.7</v>
          </cell>
        </row>
        <row r="1103">
          <cell r="A1103" t="str">
            <v>湖州嘉源影城</v>
          </cell>
          <cell r="B1103">
            <v>1102</v>
          </cell>
          <cell r="C1103" t="str">
            <v>2011-7</v>
          </cell>
          <cell r="D1103" t="str">
            <v>中影数字院线</v>
          </cell>
          <cell r="E1103" t="str">
            <v>湖州市</v>
          </cell>
          <cell r="F1103">
            <v>17.27</v>
          </cell>
          <cell r="G1103">
            <v>18</v>
          </cell>
          <cell r="H1103">
            <v>355</v>
          </cell>
          <cell r="I1103">
            <v>0.97</v>
          </cell>
          <cell r="J1103">
            <v>3</v>
          </cell>
          <cell r="K1103">
            <v>400</v>
          </cell>
          <cell r="L1103">
            <v>0.2</v>
          </cell>
          <cell r="M1103">
            <v>14</v>
          </cell>
          <cell r="N1103">
            <v>1857</v>
          </cell>
          <cell r="O1103">
            <v>3.8</v>
          </cell>
        </row>
        <row r="1104">
          <cell r="A1104" t="str">
            <v>上海东宫剧院</v>
          </cell>
          <cell r="B1104">
            <v>1103</v>
          </cell>
          <cell r="C1104" t="str">
            <v>2011-7</v>
          </cell>
          <cell r="D1104" t="str">
            <v>上海联和院线</v>
          </cell>
          <cell r="E1104" t="str">
            <v>上海市</v>
          </cell>
          <cell r="F1104">
            <v>17.22</v>
          </cell>
          <cell r="G1104">
            <v>20</v>
          </cell>
          <cell r="H1104">
            <v>26</v>
          </cell>
          <cell r="I1104">
            <v>0.86</v>
          </cell>
          <cell r="J1104">
            <v>2</v>
          </cell>
          <cell r="K1104">
            <v>1199</v>
          </cell>
          <cell r="L1104">
            <v>0.55000000000000004</v>
          </cell>
          <cell r="M1104">
            <v>5</v>
          </cell>
          <cell r="N1104">
            <v>2778</v>
          </cell>
          <cell r="O1104">
            <v>0.4</v>
          </cell>
        </row>
        <row r="1105">
          <cell r="A1105" t="str">
            <v>广西南宁江南电影城</v>
          </cell>
          <cell r="B1105">
            <v>1104</v>
          </cell>
          <cell r="C1105" t="str">
            <v>2011-7</v>
          </cell>
          <cell r="D1105" t="str">
            <v>中影南方新干线</v>
          </cell>
          <cell r="E1105" t="str">
            <v>南宁市</v>
          </cell>
          <cell r="F1105">
            <v>17.14</v>
          </cell>
          <cell r="G1105">
            <v>29</v>
          </cell>
          <cell r="H1105">
            <v>280</v>
          </cell>
          <cell r="I1105">
            <v>0.59</v>
          </cell>
          <cell r="J1105">
            <v>3</v>
          </cell>
          <cell r="K1105">
            <v>625</v>
          </cell>
          <cell r="L1105">
            <v>0.1</v>
          </cell>
          <cell r="M1105">
            <v>9</v>
          </cell>
          <cell r="N1105">
            <v>1843</v>
          </cell>
          <cell r="O1105">
            <v>3</v>
          </cell>
        </row>
        <row r="1106">
          <cell r="A1106" t="str">
            <v>大地数字影院--江高数字影院</v>
          </cell>
          <cell r="B1106">
            <v>1105</v>
          </cell>
          <cell r="C1106" t="str">
            <v>2011-7</v>
          </cell>
          <cell r="D1106" t="str">
            <v>大地电影院线</v>
          </cell>
          <cell r="E1106" t="str">
            <v>广州市</v>
          </cell>
          <cell r="F1106">
            <v>17.05</v>
          </cell>
          <cell r="G1106">
            <v>36</v>
          </cell>
          <cell r="H1106">
            <v>193</v>
          </cell>
          <cell r="I1106">
            <v>0.47</v>
          </cell>
          <cell r="J1106">
            <v>2</v>
          </cell>
          <cell r="K1106">
            <v>214</v>
          </cell>
          <cell r="L1106">
            <v>0.23</v>
          </cell>
          <cell r="M1106">
            <v>26</v>
          </cell>
          <cell r="N1106">
            <v>2749</v>
          </cell>
          <cell r="O1106">
            <v>3.1</v>
          </cell>
        </row>
        <row r="1107">
          <cell r="A1107" t="str">
            <v>宜兴市人民剧院</v>
          </cell>
          <cell r="B1107">
            <v>1106</v>
          </cell>
          <cell r="C1107" t="str">
            <v>2011-7</v>
          </cell>
          <cell r="D1107" t="str">
            <v>江苏东方</v>
          </cell>
          <cell r="E1107" t="str">
            <v>无锡市</v>
          </cell>
          <cell r="F1107">
            <v>16.940000000000001</v>
          </cell>
          <cell r="G1107">
            <v>36</v>
          </cell>
          <cell r="H1107">
            <v>203</v>
          </cell>
          <cell r="I1107">
            <v>0.47</v>
          </cell>
          <cell r="J1107">
            <v>2</v>
          </cell>
          <cell r="K1107">
            <v>1233</v>
          </cell>
          <cell r="L1107">
            <v>0.04</v>
          </cell>
          <cell r="M1107">
            <v>4</v>
          </cell>
          <cell r="N1107">
            <v>2733</v>
          </cell>
          <cell r="O1107">
            <v>3.3</v>
          </cell>
        </row>
        <row r="1108">
          <cell r="A1108" t="str">
            <v>崇州天道影城</v>
          </cell>
          <cell r="B1108">
            <v>1107</v>
          </cell>
          <cell r="C1108" t="str">
            <v>2011-7</v>
          </cell>
          <cell r="D1108" t="str">
            <v>中影数字院线</v>
          </cell>
          <cell r="E1108" t="str">
            <v>成都市</v>
          </cell>
          <cell r="F1108">
            <v>16.91</v>
          </cell>
          <cell r="G1108">
            <v>45</v>
          </cell>
          <cell r="H1108">
            <v>312</v>
          </cell>
          <cell r="I1108">
            <v>0.37</v>
          </cell>
          <cell r="J1108">
            <v>5</v>
          </cell>
          <cell r="K1108">
            <v>709</v>
          </cell>
          <cell r="L1108">
            <v>0.08</v>
          </cell>
          <cell r="M1108">
            <v>8</v>
          </cell>
          <cell r="N1108">
            <v>1091</v>
          </cell>
          <cell r="O1108">
            <v>2</v>
          </cell>
        </row>
        <row r="1109">
          <cell r="A1109" t="str">
            <v>成都星美和平影城</v>
          </cell>
          <cell r="B1109">
            <v>1108</v>
          </cell>
          <cell r="C1109" t="str">
            <v>2011-7</v>
          </cell>
          <cell r="D1109" t="str">
            <v>中影星美</v>
          </cell>
          <cell r="E1109" t="str">
            <v>成都市</v>
          </cell>
          <cell r="F1109">
            <v>16.87</v>
          </cell>
          <cell r="G1109">
            <v>34</v>
          </cell>
          <cell r="H1109">
            <v>513</v>
          </cell>
          <cell r="I1109">
            <v>0.49</v>
          </cell>
          <cell r="J1109">
            <v>5</v>
          </cell>
          <cell r="K1109">
            <v>570</v>
          </cell>
          <cell r="L1109">
            <v>0.08</v>
          </cell>
          <cell r="M1109">
            <v>10</v>
          </cell>
          <cell r="N1109">
            <v>1088</v>
          </cell>
          <cell r="O1109">
            <v>3.3</v>
          </cell>
        </row>
        <row r="1110">
          <cell r="A1110" t="str">
            <v>喀什西部明珠影院</v>
          </cell>
          <cell r="B1110">
            <v>1109</v>
          </cell>
          <cell r="C1110" t="str">
            <v>2011-7</v>
          </cell>
          <cell r="D1110" t="str">
            <v>中影数字院线</v>
          </cell>
          <cell r="E1110" t="str">
            <v>喀什地区</v>
          </cell>
          <cell r="F1110">
            <v>16.84</v>
          </cell>
          <cell r="G1110">
            <v>26</v>
          </cell>
          <cell r="H1110">
            <v>452</v>
          </cell>
          <cell r="I1110">
            <v>0.64</v>
          </cell>
          <cell r="M1110" t="str">
            <v>N/A</v>
          </cell>
          <cell r="N1110" t="str">
            <v>N/A</v>
          </cell>
          <cell r="O1110" t="str">
            <v>N/A</v>
          </cell>
        </row>
        <row r="1111">
          <cell r="A1111" t="str">
            <v>天津和平电影院</v>
          </cell>
          <cell r="B1111">
            <v>1110</v>
          </cell>
          <cell r="C1111" t="str">
            <v>2011-7</v>
          </cell>
          <cell r="D1111" t="str">
            <v>天津银光</v>
          </cell>
          <cell r="E1111" t="str">
            <v>天津市</v>
          </cell>
          <cell r="F1111">
            <v>16.760000000000002</v>
          </cell>
          <cell r="G1111">
            <v>24</v>
          </cell>
          <cell r="H1111">
            <v>167</v>
          </cell>
          <cell r="I1111">
            <v>0.69</v>
          </cell>
          <cell r="J1111">
            <v>1</v>
          </cell>
          <cell r="K1111">
            <v>400</v>
          </cell>
          <cell r="L1111">
            <v>0.1</v>
          </cell>
          <cell r="M1111">
            <v>14</v>
          </cell>
          <cell r="N1111">
            <v>5407</v>
          </cell>
          <cell r="O1111">
            <v>5.4</v>
          </cell>
        </row>
        <row r="1112">
          <cell r="A1112" t="str">
            <v>大地数字影院--大地永川五洋蜂尚店</v>
          </cell>
          <cell r="B1112">
            <v>1111</v>
          </cell>
          <cell r="C1112" t="str">
            <v>2011-7</v>
          </cell>
          <cell r="D1112" t="str">
            <v>大地电影院线</v>
          </cell>
          <cell r="E1112" t="str">
            <v>重庆市</v>
          </cell>
          <cell r="F1112">
            <v>16.690000000000001</v>
          </cell>
          <cell r="G1112">
            <v>26</v>
          </cell>
          <cell r="H1112">
            <v>435</v>
          </cell>
          <cell r="I1112">
            <v>0.64</v>
          </cell>
          <cell r="J1112">
            <v>4</v>
          </cell>
          <cell r="K1112">
            <v>622</v>
          </cell>
          <cell r="L1112">
            <v>0.09</v>
          </cell>
          <cell r="M1112">
            <v>9</v>
          </cell>
          <cell r="N1112">
            <v>1346</v>
          </cell>
          <cell r="O1112">
            <v>3.5</v>
          </cell>
        </row>
        <row r="1113">
          <cell r="A1113" t="str">
            <v>梧州中影星河数字影城</v>
          </cell>
          <cell r="B1113">
            <v>1112</v>
          </cell>
          <cell r="C1113" t="str">
            <v>2011-7</v>
          </cell>
          <cell r="D1113" t="str">
            <v>中影数字院线</v>
          </cell>
          <cell r="E1113" t="str">
            <v>梧州市</v>
          </cell>
          <cell r="F1113">
            <v>16.600000000000001</v>
          </cell>
          <cell r="G1113">
            <v>28</v>
          </cell>
          <cell r="H1113">
            <v>357</v>
          </cell>
          <cell r="I1113">
            <v>0.6</v>
          </cell>
          <cell r="J1113">
            <v>3</v>
          </cell>
          <cell r="K1113">
            <v>219</v>
          </cell>
          <cell r="L1113">
            <v>0.23</v>
          </cell>
          <cell r="M1113">
            <v>24</v>
          </cell>
          <cell r="N1113">
            <v>1785</v>
          </cell>
          <cell r="O1113">
            <v>3.8</v>
          </cell>
        </row>
        <row r="1114">
          <cell r="A1114" t="str">
            <v>银川奥斯卡影城</v>
          </cell>
          <cell r="B1114">
            <v>1113</v>
          </cell>
          <cell r="C1114" t="str">
            <v>2011-7</v>
          </cell>
          <cell r="D1114" t="str">
            <v>河南奥斯卡</v>
          </cell>
          <cell r="E1114" t="str">
            <v>银川市</v>
          </cell>
          <cell r="F1114">
            <v>16.53</v>
          </cell>
          <cell r="G1114">
            <v>31</v>
          </cell>
          <cell r="H1114">
            <v>463</v>
          </cell>
          <cell r="I1114">
            <v>0.53</v>
          </cell>
          <cell r="J1114">
            <v>4</v>
          </cell>
          <cell r="K1114">
            <v>318</v>
          </cell>
          <cell r="L1114">
            <v>0.14000000000000001</v>
          </cell>
          <cell r="M1114">
            <v>17</v>
          </cell>
          <cell r="N1114">
            <v>1333</v>
          </cell>
          <cell r="O1114">
            <v>3.7</v>
          </cell>
        </row>
        <row r="1115">
          <cell r="A1115" t="str">
            <v>17.5沧州今典影城</v>
          </cell>
          <cell r="B1115">
            <v>1114</v>
          </cell>
          <cell r="C1115" t="str">
            <v>2011-7</v>
          </cell>
          <cell r="D1115" t="str">
            <v>时代华夏今典</v>
          </cell>
          <cell r="E1115" t="str">
            <v>沧州市</v>
          </cell>
          <cell r="F1115">
            <v>16.47</v>
          </cell>
          <cell r="G1115">
            <v>29</v>
          </cell>
          <cell r="H1115">
            <v>626</v>
          </cell>
          <cell r="I1115">
            <v>0.56000000000000005</v>
          </cell>
          <cell r="J1115">
            <v>6</v>
          </cell>
          <cell r="K1115">
            <v>643</v>
          </cell>
          <cell r="L1115">
            <v>0.08</v>
          </cell>
          <cell r="M1115">
            <v>8</v>
          </cell>
          <cell r="N1115">
            <v>885</v>
          </cell>
          <cell r="O1115">
            <v>3.4</v>
          </cell>
        </row>
        <row r="1116">
          <cell r="A1116" t="str">
            <v>贵阳星天电影城</v>
          </cell>
          <cell r="B1116">
            <v>1115</v>
          </cell>
          <cell r="C1116" t="str">
            <v>2011-7</v>
          </cell>
          <cell r="D1116" t="str">
            <v>未知</v>
          </cell>
          <cell r="E1116" t="str">
            <v>贵阳市</v>
          </cell>
          <cell r="F1116">
            <v>16.38</v>
          </cell>
          <cell r="G1116">
            <v>38</v>
          </cell>
          <cell r="H1116">
            <v>478</v>
          </cell>
          <cell r="I1116">
            <v>0.43</v>
          </cell>
          <cell r="J1116">
            <v>4</v>
          </cell>
          <cell r="K1116">
            <v>400</v>
          </cell>
          <cell r="L1116">
            <v>0.09</v>
          </cell>
          <cell r="M1116">
            <v>13</v>
          </cell>
          <cell r="N1116">
            <v>1321</v>
          </cell>
          <cell r="O1116">
            <v>3.9</v>
          </cell>
        </row>
        <row r="1117">
          <cell r="A1117" t="str">
            <v>运城经济开发区阳光影城</v>
          </cell>
          <cell r="B1117">
            <v>1116</v>
          </cell>
          <cell r="C1117" t="str">
            <v>2011-7</v>
          </cell>
          <cell r="D1117" t="str">
            <v>九州中原院线</v>
          </cell>
          <cell r="E1117" t="str">
            <v>运城市</v>
          </cell>
          <cell r="F1117">
            <v>16.329999999999998</v>
          </cell>
          <cell r="G1117">
            <v>24</v>
          </cell>
          <cell r="H1117">
            <v>474</v>
          </cell>
          <cell r="I1117">
            <v>0.69</v>
          </cell>
          <cell r="J1117">
            <v>8</v>
          </cell>
          <cell r="K1117">
            <v>1000</v>
          </cell>
          <cell r="L1117">
            <v>0.12</v>
          </cell>
          <cell r="M1117">
            <v>5</v>
          </cell>
          <cell r="N1117">
            <v>659</v>
          </cell>
          <cell r="O1117">
            <v>1.9</v>
          </cell>
        </row>
        <row r="1118">
          <cell r="A1118" t="str">
            <v>石家庄影城</v>
          </cell>
          <cell r="B1118">
            <v>1117</v>
          </cell>
          <cell r="C1118" t="str">
            <v>2011-7</v>
          </cell>
          <cell r="D1118" t="str">
            <v>河北中联</v>
          </cell>
          <cell r="E1118" t="str">
            <v>石家庄市</v>
          </cell>
          <cell r="F1118">
            <v>16.329999999999998</v>
          </cell>
          <cell r="G1118">
            <v>25</v>
          </cell>
          <cell r="H1118">
            <v>420</v>
          </cell>
          <cell r="I1118">
            <v>0.65</v>
          </cell>
          <cell r="J1118">
            <v>4</v>
          </cell>
          <cell r="K1118">
            <v>723</v>
          </cell>
          <cell r="L1118">
            <v>0.09</v>
          </cell>
          <cell r="M1118">
            <v>7</v>
          </cell>
          <cell r="N1118">
            <v>1317</v>
          </cell>
          <cell r="O1118">
            <v>3.4</v>
          </cell>
        </row>
        <row r="1119">
          <cell r="A1119" t="str">
            <v>17.5开封市大众剧院</v>
          </cell>
          <cell r="B1119">
            <v>1118</v>
          </cell>
          <cell r="C1119" t="str">
            <v>2011-7</v>
          </cell>
          <cell r="D1119" t="str">
            <v>时代华夏今典</v>
          </cell>
          <cell r="E1119" t="str">
            <v>开封市</v>
          </cell>
          <cell r="F1119">
            <v>16.329999999999998</v>
          </cell>
          <cell r="G1119">
            <v>25</v>
          </cell>
          <cell r="H1119">
            <v>320</v>
          </cell>
          <cell r="I1119">
            <v>0.65</v>
          </cell>
          <cell r="J1119">
            <v>3</v>
          </cell>
          <cell r="K1119">
            <v>1271</v>
          </cell>
          <cell r="L1119">
            <v>0.05</v>
          </cell>
          <cell r="M1119">
            <v>4</v>
          </cell>
          <cell r="N1119">
            <v>1756</v>
          </cell>
          <cell r="O1119">
            <v>3.4</v>
          </cell>
        </row>
        <row r="1120">
          <cell r="A1120" t="str">
            <v>奉节电影院</v>
          </cell>
          <cell r="B1120">
            <v>1119</v>
          </cell>
          <cell r="C1120" t="str">
            <v>2011-7</v>
          </cell>
          <cell r="D1120" t="str">
            <v>保利万和</v>
          </cell>
          <cell r="E1120" t="str">
            <v>重庆市</v>
          </cell>
          <cell r="F1120">
            <v>16.32</v>
          </cell>
          <cell r="G1120">
            <v>23</v>
          </cell>
          <cell r="H1120">
            <v>385</v>
          </cell>
          <cell r="I1120">
            <v>0.71</v>
          </cell>
          <cell r="J1120">
            <v>2</v>
          </cell>
          <cell r="K1120">
            <v>300</v>
          </cell>
          <cell r="L1120">
            <v>0.12</v>
          </cell>
          <cell r="M1120">
            <v>18</v>
          </cell>
          <cell r="N1120">
            <v>2632</v>
          </cell>
          <cell r="O1120">
            <v>6.2</v>
          </cell>
        </row>
        <row r="1121">
          <cell r="A1121" t="str">
            <v>新乡胖东来百货电影城</v>
          </cell>
          <cell r="B1121">
            <v>1120</v>
          </cell>
          <cell r="C1121" t="str">
            <v>2011-7</v>
          </cell>
          <cell r="D1121" t="str">
            <v>河南奥斯卡</v>
          </cell>
          <cell r="E1121" t="str">
            <v>新乡市</v>
          </cell>
          <cell r="F1121">
            <v>16.25</v>
          </cell>
          <cell r="G1121">
            <v>20</v>
          </cell>
          <cell r="H1121">
            <v>181</v>
          </cell>
          <cell r="I1121">
            <v>0.8</v>
          </cell>
          <cell r="J1121">
            <v>2</v>
          </cell>
          <cell r="K1121">
            <v>210</v>
          </cell>
          <cell r="L1121">
            <v>0.42</v>
          </cell>
          <cell r="M1121">
            <v>25</v>
          </cell>
          <cell r="N1121">
            <v>2622</v>
          </cell>
          <cell r="O1121">
            <v>2.9</v>
          </cell>
        </row>
        <row r="1122">
          <cell r="A1122" t="str">
            <v>山东鲁信影城(聊城金鼎中心店)</v>
          </cell>
          <cell r="B1122">
            <v>1121</v>
          </cell>
          <cell r="C1122" t="str">
            <v>2011-7</v>
          </cell>
          <cell r="D1122" t="str">
            <v>北京新影联</v>
          </cell>
          <cell r="E1122" t="str">
            <v>聊城市</v>
          </cell>
          <cell r="F1122">
            <v>16.149999999999999</v>
          </cell>
          <cell r="G1122">
            <v>30</v>
          </cell>
          <cell r="H1122">
            <v>755</v>
          </cell>
          <cell r="I1122">
            <v>0.55000000000000004</v>
          </cell>
          <cell r="J1122">
            <v>6</v>
          </cell>
          <cell r="K1122">
            <v>812</v>
          </cell>
          <cell r="L1122">
            <v>0.05</v>
          </cell>
          <cell r="M1122">
            <v>6</v>
          </cell>
          <cell r="N1122">
            <v>868</v>
          </cell>
          <cell r="O1122">
            <v>4.0999999999999996</v>
          </cell>
        </row>
        <row r="1123">
          <cell r="A1123" t="str">
            <v>福建省南安菲林娱乐城电影厅</v>
          </cell>
          <cell r="B1123">
            <v>1122</v>
          </cell>
          <cell r="C1123" t="str">
            <v>2011-7</v>
          </cell>
          <cell r="D1123" t="str">
            <v>福建中兴</v>
          </cell>
          <cell r="E1123" t="str">
            <v>泉州市</v>
          </cell>
          <cell r="F1123">
            <v>16.14</v>
          </cell>
          <cell r="G1123">
            <v>35</v>
          </cell>
          <cell r="H1123">
            <v>203</v>
          </cell>
          <cell r="I1123">
            <v>0.46</v>
          </cell>
          <cell r="J1123">
            <v>2</v>
          </cell>
          <cell r="K1123">
            <v>310</v>
          </cell>
          <cell r="L1123">
            <v>0.14000000000000001</v>
          </cell>
          <cell r="M1123">
            <v>17</v>
          </cell>
          <cell r="N1123">
            <v>2603</v>
          </cell>
          <cell r="O1123">
            <v>3.3</v>
          </cell>
        </row>
        <row r="1124">
          <cell r="A1124" t="str">
            <v>浙江台州天台电影院</v>
          </cell>
          <cell r="B1124">
            <v>1123</v>
          </cell>
          <cell r="C1124" t="str">
            <v>2011-7</v>
          </cell>
          <cell r="D1124" t="str">
            <v>浙江时代</v>
          </cell>
          <cell r="E1124" t="str">
            <v>台州市</v>
          </cell>
          <cell r="F1124">
            <v>16.079999999999998</v>
          </cell>
          <cell r="G1124">
            <v>36</v>
          </cell>
          <cell r="H1124">
            <v>357</v>
          </cell>
          <cell r="I1124">
            <v>0.45</v>
          </cell>
          <cell r="J1124">
            <v>1</v>
          </cell>
          <cell r="K1124">
            <v>1196</v>
          </cell>
          <cell r="L1124">
            <v>0.01</v>
          </cell>
          <cell r="M1124">
            <v>4</v>
          </cell>
          <cell r="N1124">
            <v>5188</v>
          </cell>
          <cell r="O1124">
            <v>11.5</v>
          </cell>
        </row>
        <row r="1125">
          <cell r="A1125" t="str">
            <v>北京市门头沟影剧院</v>
          </cell>
          <cell r="B1125">
            <v>1124</v>
          </cell>
          <cell r="C1125" t="str">
            <v>2011-7</v>
          </cell>
          <cell r="D1125" t="str">
            <v>北京新影联</v>
          </cell>
          <cell r="E1125" t="str">
            <v>北京市</v>
          </cell>
          <cell r="F1125">
            <v>15.94</v>
          </cell>
          <cell r="G1125">
            <v>34</v>
          </cell>
          <cell r="H1125">
            <v>50</v>
          </cell>
          <cell r="I1125">
            <v>0.47</v>
          </cell>
          <cell r="J1125">
            <v>1</v>
          </cell>
          <cell r="K1125">
            <v>968</v>
          </cell>
          <cell r="L1125">
            <v>0.1</v>
          </cell>
          <cell r="M1125">
            <v>5</v>
          </cell>
          <cell r="N1125">
            <v>5143</v>
          </cell>
          <cell r="O1125">
            <v>1.6</v>
          </cell>
        </row>
        <row r="1126">
          <cell r="A1126" t="str">
            <v>威海豪业电影城</v>
          </cell>
          <cell r="B1126">
            <v>1125</v>
          </cell>
          <cell r="C1126" t="str">
            <v>2011-7</v>
          </cell>
          <cell r="D1126" t="str">
            <v>山东新世纪</v>
          </cell>
          <cell r="E1126" t="str">
            <v>威海市</v>
          </cell>
          <cell r="F1126">
            <v>15.92</v>
          </cell>
          <cell r="G1126">
            <v>41</v>
          </cell>
          <cell r="H1126">
            <v>356</v>
          </cell>
          <cell r="I1126">
            <v>0.38</v>
          </cell>
          <cell r="J1126">
            <v>3</v>
          </cell>
          <cell r="K1126">
            <v>273</v>
          </cell>
          <cell r="L1126">
            <v>0.12</v>
          </cell>
          <cell r="M1126">
            <v>19</v>
          </cell>
          <cell r="N1126">
            <v>1712</v>
          </cell>
          <cell r="O1126">
            <v>3.8</v>
          </cell>
        </row>
        <row r="1127">
          <cell r="A1127" t="str">
            <v>康定太平洋情歌电影院</v>
          </cell>
          <cell r="B1127">
            <v>1126</v>
          </cell>
          <cell r="C1127" t="str">
            <v>2011-7</v>
          </cell>
          <cell r="D1127" t="str">
            <v>四川太平洋</v>
          </cell>
          <cell r="E1127" t="str">
            <v>甘孜藏族自治州</v>
          </cell>
          <cell r="F1127">
            <v>15.91</v>
          </cell>
          <cell r="G1127">
            <v>43</v>
          </cell>
          <cell r="H1127">
            <v>94</v>
          </cell>
          <cell r="I1127">
            <v>0.37</v>
          </cell>
          <cell r="M1127" t="str">
            <v>N/A</v>
          </cell>
          <cell r="N1127" t="str">
            <v>N/A</v>
          </cell>
          <cell r="O1127" t="str">
            <v>N/A</v>
          </cell>
        </row>
        <row r="1128">
          <cell r="A1128" t="str">
            <v>宣化元天阳光影城</v>
          </cell>
          <cell r="B1128">
            <v>1127</v>
          </cell>
          <cell r="C1128" t="str">
            <v>2011-7</v>
          </cell>
          <cell r="D1128" t="str">
            <v>九州中原院线</v>
          </cell>
          <cell r="E1128" t="str">
            <v>张家口市</v>
          </cell>
          <cell r="F1128">
            <v>15.88</v>
          </cell>
          <cell r="G1128">
            <v>27</v>
          </cell>
          <cell r="H1128">
            <v>517</v>
          </cell>
          <cell r="I1128">
            <v>0.59</v>
          </cell>
          <cell r="J1128">
            <v>4</v>
          </cell>
          <cell r="K1128">
            <v>317</v>
          </cell>
          <cell r="L1128">
            <v>0.14000000000000001</v>
          </cell>
          <cell r="M1128">
            <v>16</v>
          </cell>
          <cell r="N1128">
            <v>1281</v>
          </cell>
          <cell r="O1128">
            <v>4.2</v>
          </cell>
        </row>
        <row r="1129">
          <cell r="A1129" t="str">
            <v>齐齐哈尔市东北电影城</v>
          </cell>
          <cell r="B1129">
            <v>1128</v>
          </cell>
          <cell r="C1129" t="str">
            <v>2011-7</v>
          </cell>
          <cell r="D1129" t="str">
            <v>辽宁北方</v>
          </cell>
          <cell r="E1129" t="str">
            <v>齐齐哈尔市</v>
          </cell>
          <cell r="F1129">
            <v>15.78</v>
          </cell>
          <cell r="G1129">
            <v>34</v>
          </cell>
          <cell r="H1129">
            <v>595</v>
          </cell>
          <cell r="I1129">
            <v>0.47</v>
          </cell>
          <cell r="J1129">
            <v>3</v>
          </cell>
          <cell r="K1129">
            <v>450</v>
          </cell>
          <cell r="L1129">
            <v>0.05</v>
          </cell>
          <cell r="M1129">
            <v>11</v>
          </cell>
          <cell r="N1129">
            <v>1697</v>
          </cell>
          <cell r="O1129">
            <v>6.4</v>
          </cell>
        </row>
        <row r="1130">
          <cell r="A1130" t="str">
            <v>淮安人民大会堂</v>
          </cell>
          <cell r="B1130">
            <v>1129</v>
          </cell>
          <cell r="C1130" t="str">
            <v>2011-7</v>
          </cell>
          <cell r="D1130" t="str">
            <v>中影星美</v>
          </cell>
          <cell r="E1130" t="str">
            <v>淮安市</v>
          </cell>
          <cell r="F1130">
            <v>15.77</v>
          </cell>
          <cell r="G1130">
            <v>24</v>
          </cell>
          <cell r="H1130">
            <v>326</v>
          </cell>
          <cell r="I1130">
            <v>0.65</v>
          </cell>
          <cell r="J1130">
            <v>3</v>
          </cell>
          <cell r="K1130">
            <v>1560</v>
          </cell>
          <cell r="L1130">
            <v>0.04</v>
          </cell>
          <cell r="M1130">
            <v>3</v>
          </cell>
          <cell r="N1130">
            <v>1696</v>
          </cell>
          <cell r="O1130">
            <v>3.5</v>
          </cell>
        </row>
        <row r="1131">
          <cell r="A1131" t="str">
            <v>上海市崇明影剧院</v>
          </cell>
          <cell r="B1131">
            <v>1130</v>
          </cell>
          <cell r="C1131" t="str">
            <v>2011-7</v>
          </cell>
          <cell r="D1131" t="str">
            <v>上海联和院线</v>
          </cell>
          <cell r="E1131" t="str">
            <v>上海市</v>
          </cell>
          <cell r="F1131">
            <v>15.77</v>
          </cell>
          <cell r="G1131">
            <v>35</v>
          </cell>
          <cell r="H1131">
            <v>103</v>
          </cell>
          <cell r="I1131">
            <v>0.45</v>
          </cell>
          <cell r="J1131">
            <v>2</v>
          </cell>
          <cell r="K1131">
            <v>1430</v>
          </cell>
          <cell r="L1131">
            <v>0.06</v>
          </cell>
          <cell r="M1131">
            <v>4</v>
          </cell>
          <cell r="N1131">
            <v>2543</v>
          </cell>
          <cell r="O1131">
            <v>1.7</v>
          </cell>
        </row>
        <row r="1132">
          <cell r="A1132" t="str">
            <v>昆明香榭丽舍(EFC电影生活广场)</v>
          </cell>
          <cell r="B1132">
            <v>1131</v>
          </cell>
          <cell r="C1132" t="str">
            <v>2011-7</v>
          </cell>
          <cell r="D1132" t="str">
            <v>中影南方新干线</v>
          </cell>
          <cell r="E1132" t="str">
            <v>昆明市</v>
          </cell>
          <cell r="F1132">
            <v>15.74</v>
          </cell>
          <cell r="G1132">
            <v>36</v>
          </cell>
          <cell r="H1132">
            <v>342</v>
          </cell>
          <cell r="I1132">
            <v>0.44</v>
          </cell>
          <cell r="J1132">
            <v>5</v>
          </cell>
          <cell r="K1132">
            <v>709</v>
          </cell>
          <cell r="L1132">
            <v>0.09</v>
          </cell>
          <cell r="M1132">
            <v>7</v>
          </cell>
          <cell r="N1132">
            <v>1015</v>
          </cell>
          <cell r="O1132">
            <v>2.2000000000000002</v>
          </cell>
        </row>
        <row r="1133">
          <cell r="A1133" t="str">
            <v>贵州省铜仁市中影星美国际影城</v>
          </cell>
          <cell r="B1133">
            <v>1132</v>
          </cell>
          <cell r="C1133" t="str">
            <v>2011-7</v>
          </cell>
          <cell r="D1133" t="str">
            <v>中影星美</v>
          </cell>
          <cell r="E1133" t="str">
            <v>铜仁地区</v>
          </cell>
          <cell r="F1133">
            <v>15.72</v>
          </cell>
          <cell r="G1133">
            <v>41</v>
          </cell>
          <cell r="H1133">
            <v>272</v>
          </cell>
          <cell r="I1133">
            <v>0.38</v>
          </cell>
          <cell r="J1133">
            <v>2</v>
          </cell>
          <cell r="K1133">
            <v>104</v>
          </cell>
          <cell r="L1133">
            <v>0.27</v>
          </cell>
          <cell r="M1133">
            <v>49</v>
          </cell>
          <cell r="N1133">
            <v>2536</v>
          </cell>
          <cell r="O1133">
            <v>4.4000000000000004</v>
          </cell>
        </row>
        <row r="1134">
          <cell r="A1134" t="str">
            <v>十月电影院</v>
          </cell>
          <cell r="B1134">
            <v>1133</v>
          </cell>
          <cell r="C1134" t="str">
            <v>2011-7</v>
          </cell>
          <cell r="D1134" t="str">
            <v>新疆公司</v>
          </cell>
          <cell r="E1134" t="str">
            <v>乌鲁木齐市</v>
          </cell>
          <cell r="F1134">
            <v>15.71</v>
          </cell>
          <cell r="G1134">
            <v>27</v>
          </cell>
          <cell r="H1134">
            <v>461</v>
          </cell>
          <cell r="I1134">
            <v>0.59</v>
          </cell>
          <cell r="J1134">
            <v>3</v>
          </cell>
          <cell r="K1134">
            <v>900</v>
          </cell>
          <cell r="L1134">
            <v>0.04</v>
          </cell>
          <cell r="M1134">
            <v>6</v>
          </cell>
          <cell r="N1134">
            <v>1689</v>
          </cell>
          <cell r="O1134">
            <v>5</v>
          </cell>
        </row>
        <row r="1135">
          <cell r="A1135" t="str">
            <v>江西南昌永乐电影城</v>
          </cell>
          <cell r="B1135">
            <v>1134</v>
          </cell>
          <cell r="C1135" t="str">
            <v>2011-7</v>
          </cell>
          <cell r="D1135" t="str">
            <v>九州中原院线</v>
          </cell>
          <cell r="E1135" t="str">
            <v>南昌市</v>
          </cell>
          <cell r="F1135">
            <v>15.65</v>
          </cell>
          <cell r="G1135">
            <v>31</v>
          </cell>
          <cell r="H1135">
            <v>348</v>
          </cell>
          <cell r="I1135">
            <v>0.51</v>
          </cell>
          <cell r="J1135">
            <v>3</v>
          </cell>
          <cell r="K1135">
            <v>438</v>
          </cell>
          <cell r="L1135">
            <v>0.1</v>
          </cell>
          <cell r="M1135">
            <v>12</v>
          </cell>
          <cell r="N1135">
            <v>1682</v>
          </cell>
          <cell r="O1135">
            <v>3.7</v>
          </cell>
        </row>
        <row r="1136">
          <cell r="A1136" t="str">
            <v>江西艺术剧院影城</v>
          </cell>
          <cell r="B1136">
            <v>1135</v>
          </cell>
          <cell r="C1136" t="str">
            <v>2011-7</v>
          </cell>
          <cell r="D1136" t="str">
            <v>中影星美</v>
          </cell>
          <cell r="E1136" t="str">
            <v>南昌市</v>
          </cell>
          <cell r="F1136">
            <v>15.38</v>
          </cell>
          <cell r="G1136">
            <v>29</v>
          </cell>
          <cell r="H1136">
            <v>79</v>
          </cell>
          <cell r="I1136">
            <v>0.53</v>
          </cell>
          <cell r="J1136">
            <v>5</v>
          </cell>
          <cell r="K1136">
            <v>1710</v>
          </cell>
          <cell r="L1136">
            <v>0.2</v>
          </cell>
          <cell r="M1136">
            <v>3</v>
          </cell>
          <cell r="N1136">
            <v>992</v>
          </cell>
          <cell r="O1136">
            <v>0.5</v>
          </cell>
        </row>
        <row r="1137">
          <cell r="A1137" t="str">
            <v>佛山市平洲影剧院</v>
          </cell>
          <cell r="B1137">
            <v>1136</v>
          </cell>
          <cell r="C1137" t="str">
            <v>2011-7</v>
          </cell>
          <cell r="D1137" t="str">
            <v>中影南方新干线</v>
          </cell>
          <cell r="E1137" t="str">
            <v>佛山市</v>
          </cell>
          <cell r="F1137">
            <v>15.31</v>
          </cell>
          <cell r="G1137">
            <v>24</v>
          </cell>
          <cell r="H1137">
            <v>112</v>
          </cell>
          <cell r="I1137">
            <v>0.65</v>
          </cell>
          <cell r="J1137">
            <v>2</v>
          </cell>
          <cell r="K1137">
            <v>1298</v>
          </cell>
          <cell r="L1137">
            <v>0.09</v>
          </cell>
          <cell r="M1137">
            <v>4</v>
          </cell>
          <cell r="N1137">
            <v>2469</v>
          </cell>
          <cell r="O1137">
            <v>1.8</v>
          </cell>
        </row>
        <row r="1138">
          <cell r="A1138" t="str">
            <v>三明影剧院</v>
          </cell>
          <cell r="B1138">
            <v>1137</v>
          </cell>
          <cell r="C1138" t="str">
            <v>2011-7</v>
          </cell>
          <cell r="D1138" t="str">
            <v>福建中兴</v>
          </cell>
          <cell r="E1138" t="str">
            <v>三明市</v>
          </cell>
          <cell r="F1138">
            <v>15.3</v>
          </cell>
          <cell r="G1138">
            <v>39</v>
          </cell>
          <cell r="H1138">
            <v>75</v>
          </cell>
          <cell r="I1138">
            <v>0.4</v>
          </cell>
          <cell r="J1138">
            <v>1</v>
          </cell>
          <cell r="K1138">
            <v>1030</v>
          </cell>
          <cell r="L1138">
            <v>0.05</v>
          </cell>
          <cell r="M1138">
            <v>5</v>
          </cell>
          <cell r="N1138">
            <v>4935</v>
          </cell>
          <cell r="O1138">
            <v>2.4</v>
          </cell>
        </row>
        <row r="1139">
          <cell r="A1139" t="str">
            <v>深圳中影世纪星晖影城</v>
          </cell>
          <cell r="B1139">
            <v>1138</v>
          </cell>
          <cell r="C1139" t="str">
            <v>2011-7</v>
          </cell>
          <cell r="D1139" t="str">
            <v>中影南方新干线</v>
          </cell>
          <cell r="E1139" t="str">
            <v>深圳市</v>
          </cell>
          <cell r="F1139">
            <v>15.29</v>
          </cell>
          <cell r="G1139">
            <v>28</v>
          </cell>
          <cell r="H1139">
            <v>222</v>
          </cell>
          <cell r="I1139">
            <v>0.55000000000000004</v>
          </cell>
          <cell r="J1139">
            <v>4</v>
          </cell>
          <cell r="M1139" t="str">
            <v>N/A</v>
          </cell>
          <cell r="N1139">
            <v>1233</v>
          </cell>
          <cell r="O1139">
            <v>1.8</v>
          </cell>
        </row>
        <row r="1140">
          <cell r="A1140" t="str">
            <v>高平市长平电影院</v>
          </cell>
          <cell r="B1140">
            <v>1139</v>
          </cell>
          <cell r="C1140" t="str">
            <v>2011-7</v>
          </cell>
          <cell r="D1140" t="str">
            <v>九州中原院线</v>
          </cell>
          <cell r="E1140" t="str">
            <v>晋城市</v>
          </cell>
          <cell r="F1140">
            <v>15.25</v>
          </cell>
          <cell r="G1140">
            <v>34</v>
          </cell>
          <cell r="H1140">
            <v>190</v>
          </cell>
          <cell r="I1140">
            <v>0.45</v>
          </cell>
          <cell r="J1140">
            <v>1</v>
          </cell>
          <cell r="K1140">
            <v>640</v>
          </cell>
          <cell r="L1140">
            <v>0.04</v>
          </cell>
          <cell r="M1140">
            <v>8</v>
          </cell>
          <cell r="N1140">
            <v>4919</v>
          </cell>
          <cell r="O1140">
            <v>6.1</v>
          </cell>
        </row>
        <row r="1141">
          <cell r="A1141" t="str">
            <v>17.5简阳世纪东方影城</v>
          </cell>
          <cell r="B1141">
            <v>1140</v>
          </cell>
          <cell r="C1141" t="str">
            <v>2011-7</v>
          </cell>
          <cell r="D1141" t="str">
            <v>时代华夏今典</v>
          </cell>
          <cell r="E1141" t="str">
            <v>资阳市</v>
          </cell>
          <cell r="F1141">
            <v>15.14</v>
          </cell>
          <cell r="G1141">
            <v>35</v>
          </cell>
          <cell r="H1141">
            <v>433</v>
          </cell>
          <cell r="I1141">
            <v>0.43</v>
          </cell>
          <cell r="J1141">
            <v>5</v>
          </cell>
          <cell r="K1141">
            <v>422</v>
          </cell>
          <cell r="L1141">
            <v>0.12</v>
          </cell>
          <cell r="M1141">
            <v>12</v>
          </cell>
          <cell r="N1141">
            <v>977</v>
          </cell>
          <cell r="O1141">
            <v>2.8</v>
          </cell>
        </row>
        <row r="1142">
          <cell r="A1142" t="str">
            <v>大地数字影院--潍坊金沙城市</v>
          </cell>
          <cell r="B1142">
            <v>1141</v>
          </cell>
          <cell r="C1142" t="str">
            <v>2011-7</v>
          </cell>
          <cell r="D1142" t="str">
            <v>大地电影院线</v>
          </cell>
          <cell r="E1142" t="str">
            <v>潍坊市</v>
          </cell>
          <cell r="F1142">
            <v>15.07</v>
          </cell>
          <cell r="G1142">
            <v>24</v>
          </cell>
          <cell r="H1142">
            <v>430</v>
          </cell>
          <cell r="I1142">
            <v>0.64</v>
          </cell>
          <cell r="J1142">
            <v>3</v>
          </cell>
          <cell r="K1142">
            <v>450</v>
          </cell>
          <cell r="L1142">
            <v>0.1</v>
          </cell>
          <cell r="M1142">
            <v>11</v>
          </cell>
          <cell r="N1142">
            <v>1620</v>
          </cell>
          <cell r="O1142">
            <v>4.5999999999999996</v>
          </cell>
        </row>
        <row r="1143">
          <cell r="A1143" t="str">
            <v>云南省玉溪市红塔区印象影城</v>
          </cell>
          <cell r="B1143">
            <v>1142</v>
          </cell>
          <cell r="C1143" t="str">
            <v>2011-7</v>
          </cell>
          <cell r="D1143" t="str">
            <v>未知</v>
          </cell>
          <cell r="E1143" t="str">
            <v>玉溪市</v>
          </cell>
          <cell r="F1143">
            <v>15.06</v>
          </cell>
          <cell r="G1143">
            <v>28</v>
          </cell>
          <cell r="H1143">
            <v>162</v>
          </cell>
          <cell r="I1143">
            <v>0.54</v>
          </cell>
          <cell r="M1143" t="str">
            <v>N/A</v>
          </cell>
          <cell r="N1143" t="str">
            <v>N/A</v>
          </cell>
          <cell r="O1143" t="str">
            <v>N/A</v>
          </cell>
        </row>
        <row r="1144">
          <cell r="A1144" t="str">
            <v>侯马九州影城</v>
          </cell>
          <cell r="B1144">
            <v>1143</v>
          </cell>
          <cell r="C1144" t="str">
            <v>2011-7</v>
          </cell>
          <cell r="D1144" t="str">
            <v>九州中原院线</v>
          </cell>
          <cell r="E1144" t="str">
            <v>临汾市</v>
          </cell>
          <cell r="F1144">
            <v>14.86</v>
          </cell>
          <cell r="G1144">
            <v>25</v>
          </cell>
          <cell r="H1144">
            <v>531</v>
          </cell>
          <cell r="I1144">
            <v>0.6</v>
          </cell>
          <cell r="J1144">
            <v>3</v>
          </cell>
          <cell r="M1144" t="str">
            <v>N/A</v>
          </cell>
          <cell r="N1144">
            <v>1597</v>
          </cell>
          <cell r="O1144">
            <v>5.7</v>
          </cell>
        </row>
        <row r="1145">
          <cell r="A1145" t="str">
            <v>嘉裕国际影城(雅安店)</v>
          </cell>
          <cell r="B1145">
            <v>1144</v>
          </cell>
          <cell r="C1145" t="str">
            <v>2011-7</v>
          </cell>
          <cell r="D1145" t="str">
            <v>未知</v>
          </cell>
          <cell r="E1145" t="str">
            <v>成都市</v>
          </cell>
          <cell r="F1145">
            <v>14.8</v>
          </cell>
          <cell r="G1145">
            <v>50</v>
          </cell>
          <cell r="H1145">
            <v>61</v>
          </cell>
          <cell r="I1145">
            <v>0.3</v>
          </cell>
          <cell r="J1145">
            <v>6</v>
          </cell>
          <cell r="K1145">
            <v>700</v>
          </cell>
          <cell r="L1145">
            <v>0.42</v>
          </cell>
          <cell r="M1145">
            <v>7</v>
          </cell>
          <cell r="N1145">
            <v>795</v>
          </cell>
          <cell r="O1145">
            <v>0.3</v>
          </cell>
        </row>
        <row r="1146">
          <cell r="A1146" t="str">
            <v>威海联通电影城</v>
          </cell>
          <cell r="B1146">
            <v>1145</v>
          </cell>
          <cell r="C1146" t="str">
            <v>2011-7</v>
          </cell>
          <cell r="D1146" t="str">
            <v>辽宁北方</v>
          </cell>
          <cell r="E1146" t="str">
            <v>威海市</v>
          </cell>
          <cell r="F1146">
            <v>14.73</v>
          </cell>
          <cell r="G1146">
            <v>32</v>
          </cell>
          <cell r="H1146">
            <v>392</v>
          </cell>
          <cell r="I1146">
            <v>0.47</v>
          </cell>
          <cell r="J1146">
            <v>4</v>
          </cell>
          <cell r="K1146">
            <v>464</v>
          </cell>
          <cell r="L1146">
            <v>0.1</v>
          </cell>
          <cell r="M1146">
            <v>10</v>
          </cell>
          <cell r="N1146">
            <v>1188</v>
          </cell>
          <cell r="O1146">
            <v>3.2</v>
          </cell>
        </row>
        <row r="1147">
          <cell r="A1147" t="str">
            <v>大地数字影院--郁南阳光数字影院</v>
          </cell>
          <cell r="B1147">
            <v>1146</v>
          </cell>
          <cell r="C1147" t="str">
            <v>2011-7</v>
          </cell>
          <cell r="D1147" t="str">
            <v>大地电影院线</v>
          </cell>
          <cell r="E1147" t="str">
            <v>云浮市</v>
          </cell>
          <cell r="F1147">
            <v>14.73</v>
          </cell>
          <cell r="G1147">
            <v>24</v>
          </cell>
          <cell r="H1147">
            <v>357</v>
          </cell>
          <cell r="I1147">
            <v>0.62</v>
          </cell>
          <cell r="J1147">
            <v>3</v>
          </cell>
          <cell r="K1147">
            <v>297</v>
          </cell>
          <cell r="L1147">
            <v>0.18</v>
          </cell>
          <cell r="M1147">
            <v>16</v>
          </cell>
          <cell r="N1147">
            <v>1584</v>
          </cell>
          <cell r="O1147">
            <v>3.8</v>
          </cell>
        </row>
        <row r="1148">
          <cell r="A1148" t="str">
            <v>泉州影剧院</v>
          </cell>
          <cell r="B1148">
            <v>1147</v>
          </cell>
          <cell r="C1148" t="str">
            <v>2011-7</v>
          </cell>
          <cell r="D1148" t="str">
            <v>福建中兴</v>
          </cell>
          <cell r="E1148" t="str">
            <v>泉州市</v>
          </cell>
          <cell r="F1148">
            <v>14.72</v>
          </cell>
          <cell r="G1148">
            <v>29</v>
          </cell>
          <cell r="H1148">
            <v>204</v>
          </cell>
          <cell r="I1148">
            <v>0.51</v>
          </cell>
          <cell r="J1148">
            <v>2</v>
          </cell>
          <cell r="K1148">
            <v>1233</v>
          </cell>
          <cell r="L1148">
            <v>0.04</v>
          </cell>
          <cell r="M1148">
            <v>4</v>
          </cell>
          <cell r="N1148">
            <v>2374</v>
          </cell>
          <cell r="O1148">
            <v>3.3</v>
          </cell>
        </row>
        <row r="1149">
          <cell r="A1149" t="str">
            <v>格尔木大都市电影城</v>
          </cell>
          <cell r="B1149">
            <v>1148</v>
          </cell>
          <cell r="C1149" t="str">
            <v>2011-7</v>
          </cell>
          <cell r="D1149" t="str">
            <v>四川峨嵋</v>
          </cell>
          <cell r="E1149" t="str">
            <v>海西蒙古族藏族自治州</v>
          </cell>
          <cell r="F1149">
            <v>14.7</v>
          </cell>
          <cell r="G1149">
            <v>36</v>
          </cell>
          <cell r="H1149">
            <v>319</v>
          </cell>
          <cell r="I1149">
            <v>0.41</v>
          </cell>
          <cell r="J1149">
            <v>3</v>
          </cell>
          <cell r="K1149">
            <v>433</v>
          </cell>
          <cell r="L1149">
            <v>0.09</v>
          </cell>
          <cell r="M1149">
            <v>11</v>
          </cell>
          <cell r="N1149">
            <v>1580</v>
          </cell>
          <cell r="O1149">
            <v>3.4</v>
          </cell>
        </row>
        <row r="1150">
          <cell r="A1150" t="str">
            <v>孟州九州阳光影城</v>
          </cell>
          <cell r="B1150">
            <v>1149</v>
          </cell>
          <cell r="C1150" t="str">
            <v>2011-7</v>
          </cell>
          <cell r="D1150" t="str">
            <v>九州中原院线</v>
          </cell>
          <cell r="E1150" t="str">
            <v>焦作市</v>
          </cell>
          <cell r="F1150">
            <v>14.68</v>
          </cell>
          <cell r="G1150">
            <v>23</v>
          </cell>
          <cell r="H1150">
            <v>450</v>
          </cell>
          <cell r="I1150">
            <v>0.63</v>
          </cell>
          <cell r="J1150">
            <v>4</v>
          </cell>
          <cell r="K1150">
            <v>300</v>
          </cell>
          <cell r="L1150">
            <v>0.19</v>
          </cell>
          <cell r="M1150">
            <v>16</v>
          </cell>
          <cell r="N1150">
            <v>1184</v>
          </cell>
          <cell r="O1150">
            <v>3.6</v>
          </cell>
        </row>
        <row r="1151">
          <cell r="A1151" t="str">
            <v>幸福蓝海国际影城(英德店)</v>
          </cell>
          <cell r="B1151">
            <v>1150</v>
          </cell>
          <cell r="C1151" t="str">
            <v>2011-7</v>
          </cell>
          <cell r="D1151" t="str">
            <v>江苏蓝海亚细亚</v>
          </cell>
          <cell r="E1151" t="str">
            <v>清远市</v>
          </cell>
          <cell r="F1151">
            <v>14.66</v>
          </cell>
          <cell r="G1151">
            <v>32</v>
          </cell>
          <cell r="H1151">
            <v>437</v>
          </cell>
          <cell r="I1151">
            <v>0.46</v>
          </cell>
          <cell r="J1151">
            <v>5</v>
          </cell>
          <cell r="K1151">
            <v>866</v>
          </cell>
          <cell r="L1151">
            <v>0.06</v>
          </cell>
          <cell r="M1151">
            <v>5</v>
          </cell>
          <cell r="N1151">
            <v>946</v>
          </cell>
          <cell r="O1151">
            <v>2.8</v>
          </cell>
        </row>
        <row r="1152">
          <cell r="A1152" t="str">
            <v>广西玉林神舟数码电影城</v>
          </cell>
          <cell r="B1152">
            <v>1151</v>
          </cell>
          <cell r="C1152" t="str">
            <v>2011-7</v>
          </cell>
          <cell r="D1152" t="str">
            <v>中影南方新干线</v>
          </cell>
          <cell r="E1152" t="str">
            <v>玉林市</v>
          </cell>
          <cell r="F1152">
            <v>14.41</v>
          </cell>
          <cell r="G1152">
            <v>25</v>
          </cell>
          <cell r="H1152">
            <v>414</v>
          </cell>
          <cell r="I1152">
            <v>0.56999999999999995</v>
          </cell>
          <cell r="J1152">
            <v>2</v>
          </cell>
          <cell r="K1152">
            <v>222</v>
          </cell>
          <cell r="L1152">
            <v>0.12</v>
          </cell>
          <cell r="M1152">
            <v>21</v>
          </cell>
          <cell r="N1152">
            <v>2325</v>
          </cell>
          <cell r="O1152">
            <v>6.7</v>
          </cell>
        </row>
        <row r="1153">
          <cell r="A1153" t="str">
            <v>山东省东营齐纳影城</v>
          </cell>
          <cell r="B1153">
            <v>1152</v>
          </cell>
          <cell r="C1153" t="str">
            <v>2011-7</v>
          </cell>
          <cell r="D1153" t="str">
            <v>未知</v>
          </cell>
          <cell r="E1153" t="str">
            <v>东营市</v>
          </cell>
          <cell r="F1153">
            <v>14.4</v>
          </cell>
          <cell r="G1153">
            <v>25</v>
          </cell>
          <cell r="H1153">
            <v>735</v>
          </cell>
          <cell r="I1153">
            <v>0.56999999999999995</v>
          </cell>
          <cell r="J1153">
            <v>7</v>
          </cell>
          <cell r="K1153">
            <v>800</v>
          </cell>
          <cell r="L1153">
            <v>7.0000000000000007E-2</v>
          </cell>
          <cell r="M1153">
            <v>6</v>
          </cell>
          <cell r="N1153">
            <v>664</v>
          </cell>
          <cell r="O1153">
            <v>3.4</v>
          </cell>
        </row>
        <row r="1154">
          <cell r="A1154" t="str">
            <v>天津天影龙云国际影城</v>
          </cell>
          <cell r="B1154">
            <v>1153</v>
          </cell>
          <cell r="C1154" t="str">
            <v>2011-7</v>
          </cell>
          <cell r="D1154" t="str">
            <v>天津银光</v>
          </cell>
          <cell r="E1154" t="str">
            <v>天津市</v>
          </cell>
          <cell r="F1154">
            <v>14.34</v>
          </cell>
          <cell r="G1154">
            <v>23</v>
          </cell>
          <cell r="H1154">
            <v>395</v>
          </cell>
          <cell r="I1154">
            <v>0.63</v>
          </cell>
          <cell r="J1154">
            <v>5</v>
          </cell>
          <cell r="K1154">
            <v>500</v>
          </cell>
          <cell r="L1154">
            <v>0.16</v>
          </cell>
          <cell r="M1154">
            <v>9</v>
          </cell>
          <cell r="N1154">
            <v>925</v>
          </cell>
          <cell r="O1154">
            <v>2.5</v>
          </cell>
        </row>
        <row r="1155">
          <cell r="A1155" t="str">
            <v>福建省晋江市安海燕林影城</v>
          </cell>
          <cell r="B1155">
            <v>1154</v>
          </cell>
          <cell r="C1155" t="str">
            <v>2011-7</v>
          </cell>
          <cell r="D1155" t="str">
            <v>未知</v>
          </cell>
          <cell r="E1155" t="str">
            <v>泉州市</v>
          </cell>
          <cell r="F1155">
            <v>14.24</v>
          </cell>
          <cell r="G1155">
            <v>23</v>
          </cell>
          <cell r="H1155">
            <v>464</v>
          </cell>
          <cell r="I1155">
            <v>0.61</v>
          </cell>
          <cell r="J1155">
            <v>4</v>
          </cell>
          <cell r="K1155">
            <v>528</v>
          </cell>
          <cell r="L1155">
            <v>0.1</v>
          </cell>
          <cell r="M1155">
            <v>9</v>
          </cell>
          <cell r="N1155">
            <v>1148</v>
          </cell>
          <cell r="O1155">
            <v>3.7</v>
          </cell>
        </row>
        <row r="1156">
          <cell r="A1156" t="str">
            <v>浙江江山星光影院</v>
          </cell>
          <cell r="B1156">
            <v>1155</v>
          </cell>
          <cell r="C1156" t="str">
            <v>2011-7</v>
          </cell>
          <cell r="D1156" t="str">
            <v>浙江横店</v>
          </cell>
          <cell r="E1156" t="str">
            <v>衢州市</v>
          </cell>
          <cell r="F1156">
            <v>14.14</v>
          </cell>
          <cell r="G1156">
            <v>29</v>
          </cell>
          <cell r="H1156">
            <v>297</v>
          </cell>
          <cell r="I1156">
            <v>0.48</v>
          </cell>
          <cell r="J1156">
            <v>3</v>
          </cell>
          <cell r="K1156">
            <v>1113</v>
          </cell>
          <cell r="L1156">
            <v>0.04</v>
          </cell>
          <cell r="M1156">
            <v>4</v>
          </cell>
          <cell r="N1156">
            <v>1520</v>
          </cell>
          <cell r="O1156">
            <v>3.2</v>
          </cell>
        </row>
        <row r="1157">
          <cell r="A1157" t="str">
            <v>庭州影院</v>
          </cell>
          <cell r="B1157">
            <v>1156</v>
          </cell>
          <cell r="C1157" t="str">
            <v>2011-7</v>
          </cell>
          <cell r="D1157" t="str">
            <v>新疆公司</v>
          </cell>
          <cell r="E1157" t="str">
            <v>昌吉回族自治州</v>
          </cell>
          <cell r="F1157">
            <v>14.03</v>
          </cell>
          <cell r="G1157">
            <v>26</v>
          </cell>
          <cell r="H1157">
            <v>249</v>
          </cell>
          <cell r="I1157">
            <v>0.55000000000000004</v>
          </cell>
          <cell r="J1157">
            <v>3</v>
          </cell>
          <cell r="K1157">
            <v>350</v>
          </cell>
          <cell r="L1157">
            <v>0.19</v>
          </cell>
          <cell r="M1157">
            <v>13</v>
          </cell>
          <cell r="N1157">
            <v>1508</v>
          </cell>
          <cell r="O1157">
            <v>2.7</v>
          </cell>
        </row>
        <row r="1158">
          <cell r="A1158" t="str">
            <v>威远庆川电影城</v>
          </cell>
          <cell r="B1158">
            <v>1157</v>
          </cell>
          <cell r="C1158" t="str">
            <v>2011-7</v>
          </cell>
          <cell r="D1158" t="str">
            <v>四川峨嵋</v>
          </cell>
          <cell r="E1158" t="str">
            <v>内江市</v>
          </cell>
          <cell r="F1158">
            <v>13.92</v>
          </cell>
          <cell r="G1158">
            <v>26</v>
          </cell>
          <cell r="H1158">
            <v>346</v>
          </cell>
          <cell r="I1158">
            <v>0.53</v>
          </cell>
          <cell r="J1158">
            <v>3</v>
          </cell>
          <cell r="K1158">
            <v>512</v>
          </cell>
          <cell r="L1158">
            <v>0.09</v>
          </cell>
          <cell r="M1158">
            <v>9</v>
          </cell>
          <cell r="N1158">
            <v>1497</v>
          </cell>
          <cell r="O1158">
            <v>3.7</v>
          </cell>
        </row>
        <row r="1159">
          <cell r="A1159" t="str">
            <v>大地数字影院--太仓五洋广场</v>
          </cell>
          <cell r="B1159">
            <v>1158</v>
          </cell>
          <cell r="C1159" t="str">
            <v>2011-7</v>
          </cell>
          <cell r="D1159" t="str">
            <v>大地电影院线</v>
          </cell>
          <cell r="E1159" t="str">
            <v>苏州市</v>
          </cell>
          <cell r="F1159">
            <v>13.9</v>
          </cell>
          <cell r="G1159">
            <v>30</v>
          </cell>
          <cell r="H1159">
            <v>228</v>
          </cell>
          <cell r="I1159">
            <v>0.47</v>
          </cell>
          <cell r="J1159">
            <v>4</v>
          </cell>
          <cell r="K1159">
            <v>797</v>
          </cell>
          <cell r="L1159">
            <v>0.1</v>
          </cell>
          <cell r="M1159">
            <v>6</v>
          </cell>
          <cell r="N1159">
            <v>1121</v>
          </cell>
          <cell r="O1159">
            <v>1.8</v>
          </cell>
        </row>
        <row r="1160">
          <cell r="A1160" t="str">
            <v>黄梅银河欢乐影城</v>
          </cell>
          <cell r="B1160">
            <v>1159</v>
          </cell>
          <cell r="C1160" t="str">
            <v>2011-7</v>
          </cell>
          <cell r="D1160" t="str">
            <v>未知</v>
          </cell>
          <cell r="E1160" t="str">
            <v>黄冈市</v>
          </cell>
          <cell r="F1160">
            <v>13.89</v>
          </cell>
          <cell r="G1160">
            <v>35</v>
          </cell>
          <cell r="H1160">
            <v>318</v>
          </cell>
          <cell r="I1160">
            <v>0.4</v>
          </cell>
          <cell r="J1160">
            <v>4</v>
          </cell>
          <cell r="K1160">
            <v>500</v>
          </cell>
          <cell r="L1160">
            <v>0.1</v>
          </cell>
          <cell r="M1160">
            <v>9</v>
          </cell>
          <cell r="N1160">
            <v>1120</v>
          </cell>
          <cell r="O1160">
            <v>2.6</v>
          </cell>
        </row>
        <row r="1161">
          <cell r="A1161" t="str">
            <v>揭阳市普宁流沙电影院</v>
          </cell>
          <cell r="B1161">
            <v>1160</v>
          </cell>
          <cell r="C1161" t="str">
            <v>2011-7</v>
          </cell>
          <cell r="D1161" t="str">
            <v>中影南方新干线</v>
          </cell>
          <cell r="E1161" t="str">
            <v>揭阳市</v>
          </cell>
          <cell r="F1161">
            <v>13.87</v>
          </cell>
          <cell r="G1161">
            <v>19</v>
          </cell>
          <cell r="H1161">
            <v>402</v>
          </cell>
          <cell r="I1161">
            <v>0.72</v>
          </cell>
          <cell r="J1161">
            <v>2</v>
          </cell>
          <cell r="K1161">
            <v>552</v>
          </cell>
          <cell r="L1161">
            <v>0.06</v>
          </cell>
          <cell r="M1161">
            <v>8</v>
          </cell>
          <cell r="N1161">
            <v>2237</v>
          </cell>
          <cell r="O1161">
            <v>6.5</v>
          </cell>
        </row>
        <row r="1162">
          <cell r="A1162" t="str">
            <v>常山影剧院</v>
          </cell>
          <cell r="B1162">
            <v>1161</v>
          </cell>
          <cell r="C1162" t="str">
            <v>2011-7</v>
          </cell>
          <cell r="D1162" t="str">
            <v>河北中联</v>
          </cell>
          <cell r="E1162" t="str">
            <v>石家庄市</v>
          </cell>
          <cell r="F1162">
            <v>13.81</v>
          </cell>
          <cell r="G1162">
            <v>27</v>
          </cell>
          <cell r="H1162">
            <v>100</v>
          </cell>
          <cell r="I1162">
            <v>0.52</v>
          </cell>
          <cell r="J1162">
            <v>5</v>
          </cell>
          <cell r="K1162">
            <v>795</v>
          </cell>
          <cell r="L1162">
            <v>0.33</v>
          </cell>
          <cell r="M1162">
            <v>6</v>
          </cell>
          <cell r="N1162">
            <v>891</v>
          </cell>
          <cell r="O1162">
            <v>0.6</v>
          </cell>
        </row>
        <row r="1163">
          <cell r="A1163" t="str">
            <v>库尔勒市凤凰影城</v>
          </cell>
          <cell r="B1163">
            <v>1162</v>
          </cell>
          <cell r="C1163" t="str">
            <v>2011-7</v>
          </cell>
          <cell r="D1163" t="str">
            <v>未知</v>
          </cell>
          <cell r="E1163" t="str">
            <v>巴音郭楞蒙古自治州</v>
          </cell>
          <cell r="F1163">
            <v>13.81</v>
          </cell>
          <cell r="G1163">
            <v>29</v>
          </cell>
          <cell r="H1163">
            <v>412</v>
          </cell>
          <cell r="I1163">
            <v>0.47</v>
          </cell>
          <cell r="J1163">
            <v>4</v>
          </cell>
          <cell r="K1163">
            <v>454</v>
          </cell>
          <cell r="L1163">
            <v>0.1</v>
          </cell>
          <cell r="M1163">
            <v>10</v>
          </cell>
          <cell r="N1163">
            <v>1114</v>
          </cell>
          <cell r="O1163">
            <v>3.3</v>
          </cell>
        </row>
        <row r="1164">
          <cell r="A1164" t="str">
            <v>大地数字影院--常州新天地</v>
          </cell>
          <cell r="B1164">
            <v>1163</v>
          </cell>
          <cell r="C1164" t="str">
            <v>2011-7</v>
          </cell>
          <cell r="D1164" t="str">
            <v>大地电影院线</v>
          </cell>
          <cell r="E1164" t="str">
            <v>常州市</v>
          </cell>
          <cell r="F1164">
            <v>13.77</v>
          </cell>
          <cell r="G1164">
            <v>28</v>
          </cell>
          <cell r="H1164">
            <v>411</v>
          </cell>
          <cell r="I1164">
            <v>0.5</v>
          </cell>
          <cell r="J1164">
            <v>5</v>
          </cell>
          <cell r="K1164">
            <v>822</v>
          </cell>
          <cell r="L1164">
            <v>7.0000000000000007E-2</v>
          </cell>
          <cell r="M1164">
            <v>5</v>
          </cell>
          <cell r="N1164">
            <v>889</v>
          </cell>
          <cell r="O1164">
            <v>2.7</v>
          </cell>
        </row>
        <row r="1165">
          <cell r="A1165" t="str">
            <v>晋城市泽州县影剧院</v>
          </cell>
          <cell r="B1165">
            <v>1164</v>
          </cell>
          <cell r="C1165" t="str">
            <v>2011-7</v>
          </cell>
          <cell r="D1165" t="str">
            <v>九州中原院线</v>
          </cell>
          <cell r="E1165" t="str">
            <v>晋城市</v>
          </cell>
          <cell r="F1165">
            <v>13.73</v>
          </cell>
          <cell r="G1165">
            <v>25</v>
          </cell>
          <cell r="H1165">
            <v>419</v>
          </cell>
          <cell r="I1165">
            <v>0.56000000000000005</v>
          </cell>
          <cell r="J1165">
            <v>2</v>
          </cell>
          <cell r="K1165">
            <v>742</v>
          </cell>
          <cell r="L1165">
            <v>0.04</v>
          </cell>
          <cell r="M1165">
            <v>6</v>
          </cell>
          <cell r="N1165">
            <v>2214</v>
          </cell>
          <cell r="O1165">
            <v>6.8</v>
          </cell>
        </row>
        <row r="1166">
          <cell r="A1166" t="str">
            <v>浙江绍兴诸暨铭仕电影大世界</v>
          </cell>
          <cell r="B1166">
            <v>1165</v>
          </cell>
          <cell r="C1166" t="str">
            <v>2011-7</v>
          </cell>
          <cell r="D1166" t="str">
            <v>浙江时代</v>
          </cell>
          <cell r="E1166" t="str">
            <v>绍兴市</v>
          </cell>
          <cell r="F1166">
            <v>13.7</v>
          </cell>
          <cell r="G1166">
            <v>39</v>
          </cell>
          <cell r="H1166">
            <v>247</v>
          </cell>
          <cell r="I1166">
            <v>0.35</v>
          </cell>
          <cell r="J1166">
            <v>4</v>
          </cell>
          <cell r="K1166">
            <v>500</v>
          </cell>
          <cell r="L1166">
            <v>0.11</v>
          </cell>
          <cell r="M1166">
            <v>9</v>
          </cell>
          <cell r="N1166">
            <v>1105</v>
          </cell>
          <cell r="O1166">
            <v>2</v>
          </cell>
        </row>
        <row r="1167">
          <cell r="A1167" t="str">
            <v>阿克苏地区文化艺术中心</v>
          </cell>
          <cell r="B1167">
            <v>1166</v>
          </cell>
          <cell r="C1167" t="str">
            <v>2011-7</v>
          </cell>
          <cell r="D1167" t="str">
            <v>未知</v>
          </cell>
          <cell r="E1167" t="str">
            <v>阿克苏地区</v>
          </cell>
          <cell r="F1167">
            <v>13.61</v>
          </cell>
          <cell r="G1167">
            <v>21</v>
          </cell>
          <cell r="H1167">
            <v>407</v>
          </cell>
          <cell r="I1167">
            <v>0.65</v>
          </cell>
          <cell r="M1167" t="str">
            <v>N/A</v>
          </cell>
          <cell r="N1167" t="str">
            <v>N/A</v>
          </cell>
          <cell r="O1167" t="str">
            <v>N/A</v>
          </cell>
        </row>
        <row r="1168">
          <cell r="A1168" t="str">
            <v>沈阳市文化宫剧场</v>
          </cell>
          <cell r="B1168">
            <v>1167</v>
          </cell>
          <cell r="C1168" t="str">
            <v>2011-7</v>
          </cell>
          <cell r="D1168" t="str">
            <v>辽宁北方</v>
          </cell>
          <cell r="E1168" t="str">
            <v>沈阳市</v>
          </cell>
          <cell r="F1168">
            <v>13.55</v>
          </cell>
          <cell r="G1168">
            <v>20</v>
          </cell>
          <cell r="H1168">
            <v>219</v>
          </cell>
          <cell r="I1168">
            <v>0.67</v>
          </cell>
          <cell r="J1168">
            <v>1</v>
          </cell>
          <cell r="K1168">
            <v>1200</v>
          </cell>
          <cell r="L1168">
            <v>0.03</v>
          </cell>
          <cell r="M1168">
            <v>4</v>
          </cell>
          <cell r="N1168">
            <v>4372</v>
          </cell>
          <cell r="O1168">
            <v>7.1</v>
          </cell>
        </row>
        <row r="1169">
          <cell r="A1169" t="str">
            <v>江苏省南通市星光电影城</v>
          </cell>
          <cell r="B1169">
            <v>1168</v>
          </cell>
          <cell r="C1169" t="str">
            <v>2011-7</v>
          </cell>
          <cell r="D1169" t="str">
            <v>未知</v>
          </cell>
          <cell r="E1169" t="str">
            <v>南通市</v>
          </cell>
          <cell r="F1169">
            <v>13.45</v>
          </cell>
          <cell r="G1169">
            <v>25</v>
          </cell>
          <cell r="H1169">
            <v>492</v>
          </cell>
          <cell r="I1169">
            <v>0.55000000000000004</v>
          </cell>
          <cell r="J1169">
            <v>4</v>
          </cell>
          <cell r="M1169" t="str">
            <v>N/A</v>
          </cell>
          <cell r="N1169">
            <v>1084</v>
          </cell>
          <cell r="O1169">
            <v>4</v>
          </cell>
        </row>
        <row r="1170">
          <cell r="A1170" t="str">
            <v>溧阳市人民立体声电影院</v>
          </cell>
          <cell r="B1170">
            <v>1169</v>
          </cell>
          <cell r="C1170" t="str">
            <v>2011-7</v>
          </cell>
          <cell r="D1170" t="str">
            <v>江苏东方</v>
          </cell>
          <cell r="E1170" t="str">
            <v>常州市</v>
          </cell>
          <cell r="F1170">
            <v>13.32</v>
          </cell>
          <cell r="G1170">
            <v>30</v>
          </cell>
          <cell r="H1170">
            <v>154</v>
          </cell>
          <cell r="I1170">
            <v>0.44</v>
          </cell>
          <cell r="J1170">
            <v>1</v>
          </cell>
          <cell r="K1170">
            <v>826</v>
          </cell>
          <cell r="L1170">
            <v>0.03</v>
          </cell>
          <cell r="M1170">
            <v>5</v>
          </cell>
          <cell r="N1170">
            <v>4298</v>
          </cell>
          <cell r="O1170">
            <v>5</v>
          </cell>
        </row>
        <row r="1171">
          <cell r="A1171" t="str">
            <v>星新影剧院</v>
          </cell>
          <cell r="B1171">
            <v>1170</v>
          </cell>
          <cell r="C1171" t="str">
            <v>2011-7</v>
          </cell>
          <cell r="D1171" t="str">
            <v>江苏东方</v>
          </cell>
          <cell r="E1171" t="str">
            <v>宿迁市</v>
          </cell>
          <cell r="F1171">
            <v>13.28</v>
          </cell>
          <cell r="G1171">
            <v>33</v>
          </cell>
          <cell r="H1171">
            <v>215</v>
          </cell>
          <cell r="I1171">
            <v>0.4</v>
          </cell>
          <cell r="M1171" t="str">
            <v>N/A</v>
          </cell>
          <cell r="N1171" t="str">
            <v>N/A</v>
          </cell>
          <cell r="O1171" t="str">
            <v>N/A</v>
          </cell>
        </row>
        <row r="1172">
          <cell r="A1172" t="str">
            <v>山东省蓬莱橙果电影城</v>
          </cell>
          <cell r="B1172">
            <v>1171</v>
          </cell>
          <cell r="C1172" t="str">
            <v>2011-7</v>
          </cell>
          <cell r="D1172" t="str">
            <v>九州中原院线</v>
          </cell>
          <cell r="E1172" t="str">
            <v>烟台市</v>
          </cell>
          <cell r="F1172">
            <v>13.23</v>
          </cell>
          <cell r="G1172">
            <v>29</v>
          </cell>
          <cell r="H1172">
            <v>376</v>
          </cell>
          <cell r="I1172">
            <v>0.46</v>
          </cell>
          <cell r="J1172">
            <v>3</v>
          </cell>
          <cell r="K1172">
            <v>290</v>
          </cell>
          <cell r="L1172">
            <v>0.13</v>
          </cell>
          <cell r="M1172">
            <v>15</v>
          </cell>
          <cell r="N1172">
            <v>1422</v>
          </cell>
          <cell r="O1172">
            <v>4</v>
          </cell>
        </row>
        <row r="1173">
          <cell r="A1173" t="str">
            <v>鹤壁中影星美</v>
          </cell>
          <cell r="B1173">
            <v>1172</v>
          </cell>
          <cell r="C1173" t="str">
            <v>2011-7</v>
          </cell>
          <cell r="D1173" t="str">
            <v>中影星美</v>
          </cell>
          <cell r="E1173" t="str">
            <v>鹤壁市</v>
          </cell>
          <cell r="F1173">
            <v>13.19</v>
          </cell>
          <cell r="G1173">
            <v>27</v>
          </cell>
          <cell r="H1173">
            <v>340</v>
          </cell>
          <cell r="I1173">
            <v>0.49</v>
          </cell>
          <cell r="J1173">
            <v>2</v>
          </cell>
          <cell r="K1173">
            <v>442</v>
          </cell>
          <cell r="L1173">
            <v>0.06</v>
          </cell>
          <cell r="M1173">
            <v>10</v>
          </cell>
          <cell r="N1173">
            <v>2128</v>
          </cell>
          <cell r="O1173">
            <v>5.5</v>
          </cell>
        </row>
        <row r="1174">
          <cell r="A1174" t="str">
            <v>哈尔滨市工人文化宫</v>
          </cell>
          <cell r="B1174">
            <v>1173</v>
          </cell>
          <cell r="C1174" t="str">
            <v>2011-7</v>
          </cell>
          <cell r="D1174" t="str">
            <v>辽宁北方</v>
          </cell>
          <cell r="E1174" t="str">
            <v>哈尔滨市</v>
          </cell>
          <cell r="F1174">
            <v>13.16</v>
          </cell>
          <cell r="G1174">
            <v>25</v>
          </cell>
          <cell r="H1174">
            <v>54</v>
          </cell>
          <cell r="I1174">
            <v>0.52</v>
          </cell>
          <cell r="J1174">
            <v>2</v>
          </cell>
          <cell r="K1174">
            <v>917</v>
          </cell>
          <cell r="L1174">
            <v>0.21</v>
          </cell>
          <cell r="M1174">
            <v>5</v>
          </cell>
          <cell r="N1174">
            <v>2123</v>
          </cell>
          <cell r="O1174">
            <v>0.9</v>
          </cell>
        </row>
        <row r="1175">
          <cell r="A1175" t="str">
            <v>17.5北京今日影院</v>
          </cell>
          <cell r="B1175">
            <v>1174</v>
          </cell>
          <cell r="C1175" t="str">
            <v>2011-7</v>
          </cell>
          <cell r="D1175" t="str">
            <v>时代华夏今典</v>
          </cell>
          <cell r="E1175" t="str">
            <v>北京市</v>
          </cell>
          <cell r="F1175">
            <v>13.15</v>
          </cell>
          <cell r="G1175">
            <v>40</v>
          </cell>
          <cell r="H1175">
            <v>520</v>
          </cell>
          <cell r="I1175">
            <v>0.33</v>
          </cell>
          <cell r="J1175">
            <v>4</v>
          </cell>
          <cell r="K1175">
            <v>200</v>
          </cell>
          <cell r="L1175">
            <v>0.13</v>
          </cell>
          <cell r="M1175">
            <v>21</v>
          </cell>
          <cell r="N1175">
            <v>1061</v>
          </cell>
          <cell r="O1175">
            <v>4.2</v>
          </cell>
        </row>
        <row r="1176">
          <cell r="A1176" t="str">
            <v>大庆金色阳光影城</v>
          </cell>
          <cell r="B1176">
            <v>1175</v>
          </cell>
          <cell r="C1176" t="str">
            <v>2011-7</v>
          </cell>
          <cell r="D1176" t="str">
            <v>九州中原院线</v>
          </cell>
          <cell r="E1176" t="str">
            <v>大庆市</v>
          </cell>
          <cell r="F1176">
            <v>13.09</v>
          </cell>
          <cell r="G1176">
            <v>25</v>
          </cell>
          <cell r="H1176">
            <v>677</v>
          </cell>
          <cell r="I1176">
            <v>0.52</v>
          </cell>
          <cell r="J1176">
            <v>6</v>
          </cell>
          <cell r="K1176">
            <v>482</v>
          </cell>
          <cell r="L1176">
            <v>0.1</v>
          </cell>
          <cell r="M1176">
            <v>9</v>
          </cell>
          <cell r="N1176">
            <v>704</v>
          </cell>
          <cell r="O1176">
            <v>3.6</v>
          </cell>
        </row>
        <row r="1177">
          <cell r="A1177" t="str">
            <v>潜江银兴电影城</v>
          </cell>
          <cell r="B1177">
            <v>1176</v>
          </cell>
          <cell r="C1177" t="str">
            <v>2011-7</v>
          </cell>
          <cell r="D1177" t="str">
            <v>湖北银兴</v>
          </cell>
          <cell r="E1177" t="str">
            <v>潜江市</v>
          </cell>
          <cell r="F1177">
            <v>12.85</v>
          </cell>
          <cell r="G1177">
            <v>33</v>
          </cell>
          <cell r="H1177">
            <v>327</v>
          </cell>
          <cell r="I1177">
            <v>0.39</v>
          </cell>
          <cell r="J1177">
            <v>4</v>
          </cell>
          <cell r="K1177">
            <v>700</v>
          </cell>
          <cell r="L1177">
            <v>7.0000000000000007E-2</v>
          </cell>
          <cell r="M1177">
            <v>6</v>
          </cell>
          <cell r="N1177">
            <v>1036</v>
          </cell>
          <cell r="O1177">
            <v>2.6</v>
          </cell>
        </row>
        <row r="1178">
          <cell r="A1178" t="str">
            <v>南部丽都影城</v>
          </cell>
          <cell r="B1178">
            <v>1177</v>
          </cell>
          <cell r="C1178" t="str">
            <v>2011-7</v>
          </cell>
          <cell r="D1178" t="str">
            <v>四川太平洋</v>
          </cell>
          <cell r="E1178" t="str">
            <v>南充市</v>
          </cell>
          <cell r="F1178">
            <v>12.83</v>
          </cell>
          <cell r="G1178">
            <v>31</v>
          </cell>
          <cell r="H1178">
            <v>356</v>
          </cell>
          <cell r="I1178">
            <v>0.41</v>
          </cell>
          <cell r="J1178">
            <v>3</v>
          </cell>
          <cell r="K1178">
            <v>191</v>
          </cell>
          <cell r="L1178">
            <v>0.18</v>
          </cell>
          <cell r="M1178">
            <v>22</v>
          </cell>
          <cell r="N1178">
            <v>1379</v>
          </cell>
          <cell r="O1178">
            <v>3.8</v>
          </cell>
        </row>
        <row r="1179">
          <cell r="A1179" t="str">
            <v>群星数码电影城</v>
          </cell>
          <cell r="B1179">
            <v>1178</v>
          </cell>
          <cell r="C1179" t="str">
            <v>2011-7</v>
          </cell>
          <cell r="D1179" t="str">
            <v>华夏新华大地电影院线</v>
          </cell>
          <cell r="E1179" t="str">
            <v>深圳市</v>
          </cell>
          <cell r="F1179">
            <v>12.74</v>
          </cell>
          <cell r="G1179">
            <v>28</v>
          </cell>
          <cell r="H1179">
            <v>227</v>
          </cell>
          <cell r="I1179">
            <v>0.45</v>
          </cell>
          <cell r="J1179">
            <v>2</v>
          </cell>
          <cell r="K1179">
            <v>204</v>
          </cell>
          <cell r="L1179">
            <v>0.2</v>
          </cell>
          <cell r="M1179">
            <v>20</v>
          </cell>
          <cell r="N1179">
            <v>2055</v>
          </cell>
          <cell r="O1179">
            <v>3.7</v>
          </cell>
        </row>
        <row r="1180">
          <cell r="A1180" t="str">
            <v>水牛城电影院</v>
          </cell>
          <cell r="B1180">
            <v>1179</v>
          </cell>
          <cell r="C1180" t="str">
            <v>2011-7</v>
          </cell>
          <cell r="D1180" t="str">
            <v>中影数字院线</v>
          </cell>
          <cell r="E1180" t="str">
            <v>澄迈市</v>
          </cell>
          <cell r="F1180">
            <v>12.68</v>
          </cell>
          <cell r="G1180">
            <v>24</v>
          </cell>
          <cell r="H1180">
            <v>349</v>
          </cell>
          <cell r="I1180">
            <v>0.53</v>
          </cell>
          <cell r="M1180" t="str">
            <v>N/A</v>
          </cell>
          <cell r="N1180" t="str">
            <v>N/A</v>
          </cell>
          <cell r="O1180" t="str">
            <v>N/A</v>
          </cell>
        </row>
        <row r="1181">
          <cell r="A1181" t="str">
            <v>大地数字影院--重庆万州山水国际影城</v>
          </cell>
          <cell r="B1181">
            <v>1180</v>
          </cell>
          <cell r="C1181" t="str">
            <v>2011-7</v>
          </cell>
          <cell r="D1181" t="str">
            <v>大地电影院线</v>
          </cell>
          <cell r="E1181" t="str">
            <v>重庆市</v>
          </cell>
          <cell r="F1181">
            <v>12.65</v>
          </cell>
          <cell r="G1181">
            <v>24</v>
          </cell>
          <cell r="H1181">
            <v>445</v>
          </cell>
          <cell r="I1181">
            <v>0.52</v>
          </cell>
          <cell r="J1181">
            <v>5</v>
          </cell>
          <cell r="K1181">
            <v>573</v>
          </cell>
          <cell r="L1181">
            <v>0.1</v>
          </cell>
          <cell r="M1181">
            <v>7</v>
          </cell>
          <cell r="N1181">
            <v>816</v>
          </cell>
          <cell r="O1181">
            <v>2.9</v>
          </cell>
        </row>
        <row r="1182">
          <cell r="A1182" t="str">
            <v>唐山丰南区影城</v>
          </cell>
          <cell r="B1182">
            <v>1181</v>
          </cell>
          <cell r="C1182" t="str">
            <v>2011-7</v>
          </cell>
          <cell r="D1182" t="str">
            <v>九州中原院线</v>
          </cell>
          <cell r="E1182" t="str">
            <v>唐山市</v>
          </cell>
          <cell r="F1182">
            <v>12.64</v>
          </cell>
          <cell r="G1182">
            <v>31</v>
          </cell>
          <cell r="H1182">
            <v>173</v>
          </cell>
          <cell r="I1182">
            <v>0.4</v>
          </cell>
          <cell r="J1182">
            <v>1</v>
          </cell>
          <cell r="K1182">
            <v>674</v>
          </cell>
          <cell r="L1182">
            <v>0.03</v>
          </cell>
          <cell r="M1182">
            <v>6</v>
          </cell>
          <cell r="N1182">
            <v>4077</v>
          </cell>
          <cell r="O1182">
            <v>5.6</v>
          </cell>
        </row>
        <row r="1183">
          <cell r="A1183" t="str">
            <v>东莞市中影星河电影城</v>
          </cell>
          <cell r="B1183">
            <v>1182</v>
          </cell>
          <cell r="C1183" t="str">
            <v>2011-7</v>
          </cell>
          <cell r="D1183" t="str">
            <v>中影南方新干线</v>
          </cell>
          <cell r="E1183" t="str">
            <v>东莞市</v>
          </cell>
          <cell r="F1183">
            <v>12.63</v>
          </cell>
          <cell r="G1183">
            <v>30</v>
          </cell>
          <cell r="H1183">
            <v>167</v>
          </cell>
          <cell r="I1183">
            <v>0.42</v>
          </cell>
          <cell r="J1183">
            <v>7</v>
          </cell>
          <cell r="M1183" t="str">
            <v>N/A</v>
          </cell>
          <cell r="N1183">
            <v>582</v>
          </cell>
          <cell r="O1183">
            <v>0.8</v>
          </cell>
        </row>
        <row r="1184">
          <cell r="A1184" t="str">
            <v>大地数字影院--维景影院</v>
          </cell>
          <cell r="B1184">
            <v>1183</v>
          </cell>
          <cell r="C1184" t="str">
            <v>2011-7</v>
          </cell>
          <cell r="D1184" t="str">
            <v>大地电影院线</v>
          </cell>
          <cell r="E1184" t="str">
            <v>广州市</v>
          </cell>
          <cell r="F1184">
            <v>12.58</v>
          </cell>
          <cell r="G1184">
            <v>15</v>
          </cell>
          <cell r="H1184">
            <v>71</v>
          </cell>
          <cell r="I1184">
            <v>0.85</v>
          </cell>
          <cell r="J1184">
            <v>1</v>
          </cell>
          <cell r="K1184">
            <v>254</v>
          </cell>
          <cell r="L1184">
            <v>0.47</v>
          </cell>
          <cell r="M1184">
            <v>16</v>
          </cell>
          <cell r="N1184">
            <v>4057</v>
          </cell>
          <cell r="O1184">
            <v>2.2999999999999998</v>
          </cell>
        </row>
        <row r="1185">
          <cell r="A1185" t="str">
            <v>瓦房店星感觉影城</v>
          </cell>
          <cell r="B1185">
            <v>1184</v>
          </cell>
          <cell r="C1185" t="str">
            <v>2011-7</v>
          </cell>
          <cell r="D1185" t="str">
            <v>中影星美</v>
          </cell>
          <cell r="E1185" t="str">
            <v>大连市</v>
          </cell>
          <cell r="F1185">
            <v>12.52</v>
          </cell>
          <cell r="G1185">
            <v>40</v>
          </cell>
          <cell r="H1185">
            <v>483</v>
          </cell>
          <cell r="I1185">
            <v>0.31</v>
          </cell>
          <cell r="J1185">
            <v>6</v>
          </cell>
          <cell r="K1185">
            <v>703</v>
          </cell>
          <cell r="L1185">
            <v>0.06</v>
          </cell>
          <cell r="M1185">
            <v>6</v>
          </cell>
          <cell r="N1185">
            <v>673</v>
          </cell>
          <cell r="O1185">
            <v>2.6</v>
          </cell>
        </row>
        <row r="1186">
          <cell r="A1186" t="str">
            <v>烟台东方芝罘电影城</v>
          </cell>
          <cell r="B1186">
            <v>1185</v>
          </cell>
          <cell r="C1186" t="str">
            <v>2011-7</v>
          </cell>
          <cell r="D1186" t="str">
            <v>上海联和院线</v>
          </cell>
          <cell r="E1186" t="str">
            <v>烟台市</v>
          </cell>
          <cell r="F1186">
            <v>12.5</v>
          </cell>
          <cell r="G1186">
            <v>23</v>
          </cell>
          <cell r="H1186">
            <v>343</v>
          </cell>
          <cell r="I1186">
            <v>0.53</v>
          </cell>
          <cell r="J1186">
            <v>5</v>
          </cell>
          <cell r="K1186">
            <v>588</v>
          </cell>
          <cell r="L1186">
            <v>0.13</v>
          </cell>
          <cell r="M1186">
            <v>7</v>
          </cell>
          <cell r="N1186">
            <v>807</v>
          </cell>
          <cell r="O1186">
            <v>2.2000000000000002</v>
          </cell>
        </row>
        <row r="1187">
          <cell r="A1187" t="str">
            <v>涟源华谊国际影城</v>
          </cell>
          <cell r="B1187">
            <v>1186</v>
          </cell>
          <cell r="C1187" t="str">
            <v>2011-7</v>
          </cell>
          <cell r="D1187" t="str">
            <v>浙江横店</v>
          </cell>
          <cell r="E1187" t="str">
            <v>娄底市</v>
          </cell>
          <cell r="F1187">
            <v>12.49</v>
          </cell>
          <cell r="G1187">
            <v>31</v>
          </cell>
          <cell r="H1187">
            <v>392</v>
          </cell>
          <cell r="I1187">
            <v>0.4</v>
          </cell>
          <cell r="J1187">
            <v>4</v>
          </cell>
          <cell r="K1187">
            <v>500</v>
          </cell>
          <cell r="L1187">
            <v>0.08</v>
          </cell>
          <cell r="M1187">
            <v>8</v>
          </cell>
          <cell r="N1187">
            <v>1008</v>
          </cell>
          <cell r="O1187">
            <v>3.2</v>
          </cell>
        </row>
        <row r="1188">
          <cell r="A1188" t="str">
            <v>临渭区威尼斯影城</v>
          </cell>
          <cell r="B1188">
            <v>1187</v>
          </cell>
          <cell r="C1188" t="str">
            <v>2011-7</v>
          </cell>
          <cell r="D1188" t="str">
            <v>中影数字院线</v>
          </cell>
          <cell r="E1188" t="str">
            <v>渭南市</v>
          </cell>
          <cell r="F1188">
            <v>12.49</v>
          </cell>
          <cell r="G1188">
            <v>46</v>
          </cell>
          <cell r="H1188">
            <v>464</v>
          </cell>
          <cell r="I1188">
            <v>0.27</v>
          </cell>
          <cell r="M1188" t="str">
            <v>N/A</v>
          </cell>
          <cell r="N1188" t="str">
            <v>N/A</v>
          </cell>
          <cell r="O1188" t="str">
            <v>N/A</v>
          </cell>
        </row>
        <row r="1189">
          <cell r="A1189" t="str">
            <v>岳池县银都电影城</v>
          </cell>
          <cell r="B1189">
            <v>1188</v>
          </cell>
          <cell r="C1189" t="str">
            <v>2011-7</v>
          </cell>
          <cell r="D1189" t="str">
            <v>四川太平洋</v>
          </cell>
          <cell r="E1189" t="str">
            <v>广安市</v>
          </cell>
          <cell r="F1189">
            <v>12.49</v>
          </cell>
          <cell r="G1189">
            <v>32</v>
          </cell>
          <cell r="H1189">
            <v>196</v>
          </cell>
          <cell r="I1189">
            <v>0.4</v>
          </cell>
          <cell r="J1189">
            <v>2</v>
          </cell>
          <cell r="K1189">
            <v>148</v>
          </cell>
          <cell r="L1189">
            <v>0.27</v>
          </cell>
          <cell r="M1189">
            <v>27</v>
          </cell>
          <cell r="N1189">
            <v>2014</v>
          </cell>
          <cell r="O1189">
            <v>3.2</v>
          </cell>
        </row>
        <row r="1190">
          <cell r="A1190" t="str">
            <v>宁夏吴忠影剧院</v>
          </cell>
          <cell r="B1190">
            <v>1189</v>
          </cell>
          <cell r="C1190" t="str">
            <v>2011-7</v>
          </cell>
          <cell r="D1190" t="str">
            <v>未知</v>
          </cell>
          <cell r="E1190" t="str">
            <v>吴忠市</v>
          </cell>
          <cell r="F1190">
            <v>12.45</v>
          </cell>
          <cell r="G1190">
            <v>26</v>
          </cell>
          <cell r="H1190">
            <v>184</v>
          </cell>
          <cell r="I1190">
            <v>0.47</v>
          </cell>
          <cell r="J1190">
            <v>2</v>
          </cell>
          <cell r="K1190">
            <v>600</v>
          </cell>
          <cell r="L1190">
            <v>0.09</v>
          </cell>
          <cell r="M1190">
            <v>7</v>
          </cell>
          <cell r="N1190">
            <v>2008</v>
          </cell>
          <cell r="O1190">
            <v>3</v>
          </cell>
        </row>
        <row r="1191">
          <cell r="A1191" t="str">
            <v>西安星美盛世影城</v>
          </cell>
          <cell r="B1191">
            <v>1190</v>
          </cell>
          <cell r="C1191" t="str">
            <v>2011-7</v>
          </cell>
          <cell r="D1191" t="str">
            <v>九州中原院线</v>
          </cell>
          <cell r="E1191" t="str">
            <v>西安市</v>
          </cell>
          <cell r="F1191">
            <v>12.44</v>
          </cell>
          <cell r="G1191">
            <v>24</v>
          </cell>
          <cell r="H1191">
            <v>439</v>
          </cell>
          <cell r="I1191">
            <v>0.51</v>
          </cell>
          <cell r="J1191">
            <v>6</v>
          </cell>
          <cell r="K1191">
            <v>500</v>
          </cell>
          <cell r="L1191">
            <v>0.14000000000000001</v>
          </cell>
          <cell r="M1191">
            <v>8</v>
          </cell>
          <cell r="N1191">
            <v>669</v>
          </cell>
          <cell r="O1191">
            <v>2.4</v>
          </cell>
        </row>
        <row r="1192">
          <cell r="A1192" t="str">
            <v>北京红楼影院</v>
          </cell>
          <cell r="B1192">
            <v>1191</v>
          </cell>
          <cell r="C1192" t="str">
            <v>2011-7</v>
          </cell>
          <cell r="D1192" t="str">
            <v>北京新影联</v>
          </cell>
          <cell r="E1192" t="str">
            <v>北京市</v>
          </cell>
          <cell r="F1192">
            <v>12.42</v>
          </cell>
          <cell r="G1192">
            <v>37</v>
          </cell>
          <cell r="H1192">
            <v>338</v>
          </cell>
          <cell r="I1192">
            <v>0.33</v>
          </cell>
          <cell r="J1192">
            <v>5</v>
          </cell>
          <cell r="K1192">
            <v>1240</v>
          </cell>
          <cell r="L1192">
            <v>0.04</v>
          </cell>
          <cell r="M1192">
            <v>3</v>
          </cell>
          <cell r="N1192">
            <v>801</v>
          </cell>
          <cell r="O1192">
            <v>2.2000000000000002</v>
          </cell>
        </row>
        <row r="1193">
          <cell r="A1193" t="str">
            <v>当阳银兴影院</v>
          </cell>
          <cell r="B1193">
            <v>1192</v>
          </cell>
          <cell r="C1193" t="str">
            <v>2011-7</v>
          </cell>
          <cell r="D1193" t="str">
            <v>湖北银兴</v>
          </cell>
          <cell r="E1193" t="str">
            <v>宜昌市</v>
          </cell>
          <cell r="F1193">
            <v>12.28</v>
          </cell>
          <cell r="G1193">
            <v>25</v>
          </cell>
          <cell r="H1193">
            <v>244</v>
          </cell>
          <cell r="I1193">
            <v>0.49</v>
          </cell>
          <cell r="J1193">
            <v>3</v>
          </cell>
          <cell r="K1193">
            <v>920</v>
          </cell>
          <cell r="L1193">
            <v>7.0000000000000007E-2</v>
          </cell>
          <cell r="M1193">
            <v>4</v>
          </cell>
          <cell r="N1193">
            <v>1321</v>
          </cell>
          <cell r="O1193">
            <v>2.6</v>
          </cell>
        </row>
        <row r="1194">
          <cell r="A1194" t="str">
            <v>良乡影剧院</v>
          </cell>
          <cell r="B1194">
            <v>1193</v>
          </cell>
          <cell r="C1194" t="str">
            <v>2011-7</v>
          </cell>
          <cell r="D1194" t="str">
            <v>北京新影联</v>
          </cell>
          <cell r="E1194" t="str">
            <v>北京市</v>
          </cell>
          <cell r="F1194">
            <v>12.25</v>
          </cell>
          <cell r="G1194">
            <v>32</v>
          </cell>
          <cell r="H1194">
            <v>60</v>
          </cell>
          <cell r="I1194">
            <v>0.38</v>
          </cell>
          <cell r="J1194">
            <v>1</v>
          </cell>
          <cell r="K1194">
            <v>998</v>
          </cell>
          <cell r="L1194">
            <v>0.06</v>
          </cell>
          <cell r="M1194">
            <v>4</v>
          </cell>
          <cell r="N1194">
            <v>3953</v>
          </cell>
          <cell r="O1194">
            <v>1.9</v>
          </cell>
        </row>
        <row r="1195">
          <cell r="A1195" t="str">
            <v>17.5保山九龙新天地影城</v>
          </cell>
          <cell r="B1195">
            <v>1194</v>
          </cell>
          <cell r="C1195" t="str">
            <v>2011-7</v>
          </cell>
          <cell r="D1195" t="str">
            <v>时代华夏今典</v>
          </cell>
          <cell r="E1195" t="str">
            <v>保山市</v>
          </cell>
          <cell r="F1195">
            <v>12.12</v>
          </cell>
          <cell r="G1195">
            <v>23</v>
          </cell>
          <cell r="H1195">
            <v>351</v>
          </cell>
          <cell r="I1195">
            <v>0.53</v>
          </cell>
          <cell r="J1195">
            <v>4</v>
          </cell>
          <cell r="K1195">
            <v>446</v>
          </cell>
          <cell r="L1195">
            <v>0.14000000000000001</v>
          </cell>
          <cell r="M1195">
            <v>9</v>
          </cell>
          <cell r="N1195">
            <v>977</v>
          </cell>
          <cell r="O1195">
            <v>2.8</v>
          </cell>
        </row>
        <row r="1196">
          <cell r="A1196" t="str">
            <v>三明永安华夏大剧院</v>
          </cell>
          <cell r="B1196">
            <v>1195</v>
          </cell>
          <cell r="C1196" t="str">
            <v>2011-7</v>
          </cell>
          <cell r="D1196" t="str">
            <v>福建中兴</v>
          </cell>
          <cell r="E1196" t="str">
            <v>三明市</v>
          </cell>
          <cell r="F1196">
            <v>12.11</v>
          </cell>
          <cell r="G1196">
            <v>22</v>
          </cell>
          <cell r="H1196">
            <v>413</v>
          </cell>
          <cell r="I1196">
            <v>0.54</v>
          </cell>
          <cell r="J1196">
            <v>6</v>
          </cell>
          <cell r="K1196">
            <v>970</v>
          </cell>
          <cell r="L1196">
            <v>0.08</v>
          </cell>
          <cell r="M1196">
            <v>4</v>
          </cell>
          <cell r="N1196">
            <v>651</v>
          </cell>
          <cell r="O1196">
            <v>2.2000000000000002</v>
          </cell>
        </row>
        <row r="1197">
          <cell r="A1197" t="str">
            <v>大地数字影院--益阳润林雅苑</v>
          </cell>
          <cell r="B1197">
            <v>1196</v>
          </cell>
          <cell r="C1197" t="str">
            <v>2011-7</v>
          </cell>
          <cell r="D1197" t="str">
            <v>大地电影院线</v>
          </cell>
          <cell r="E1197" t="str">
            <v>益阳市</v>
          </cell>
          <cell r="F1197">
            <v>11.93</v>
          </cell>
          <cell r="G1197">
            <v>23</v>
          </cell>
          <cell r="H1197">
            <v>363</v>
          </cell>
          <cell r="I1197">
            <v>0.52</v>
          </cell>
          <cell r="J1197">
            <v>4</v>
          </cell>
          <cell r="K1197">
            <v>720</v>
          </cell>
          <cell r="L1197">
            <v>0.08</v>
          </cell>
          <cell r="M1197">
            <v>5</v>
          </cell>
          <cell r="N1197">
            <v>962</v>
          </cell>
          <cell r="O1197">
            <v>2.9</v>
          </cell>
        </row>
        <row r="1198">
          <cell r="A1198" t="str">
            <v>张家界永定区电影公司影视城</v>
          </cell>
          <cell r="B1198">
            <v>1197</v>
          </cell>
          <cell r="C1198" t="str">
            <v>2011-7</v>
          </cell>
          <cell r="D1198" t="str">
            <v>湖南楚湘</v>
          </cell>
          <cell r="E1198" t="str">
            <v>张家界市</v>
          </cell>
          <cell r="F1198">
            <v>11.86</v>
          </cell>
          <cell r="G1198">
            <v>23</v>
          </cell>
          <cell r="H1198">
            <v>408</v>
          </cell>
          <cell r="I1198">
            <v>0.51</v>
          </cell>
          <cell r="J1198">
            <v>4</v>
          </cell>
          <cell r="K1198">
            <v>1200</v>
          </cell>
          <cell r="L1198">
            <v>0.04</v>
          </cell>
          <cell r="M1198">
            <v>3</v>
          </cell>
          <cell r="N1198">
            <v>957</v>
          </cell>
          <cell r="O1198">
            <v>3.3</v>
          </cell>
        </row>
        <row r="1199">
          <cell r="A1199" t="str">
            <v>17.5新余经典电影城</v>
          </cell>
          <cell r="B1199">
            <v>1198</v>
          </cell>
          <cell r="C1199" t="str">
            <v>2011-7</v>
          </cell>
          <cell r="D1199" t="str">
            <v>时代华夏今典</v>
          </cell>
          <cell r="E1199" t="str">
            <v>新余市</v>
          </cell>
          <cell r="F1199">
            <v>11.86</v>
          </cell>
          <cell r="G1199">
            <v>20</v>
          </cell>
          <cell r="H1199">
            <v>548</v>
          </cell>
          <cell r="I1199">
            <v>0.6</v>
          </cell>
          <cell r="J1199">
            <v>4</v>
          </cell>
          <cell r="K1199">
            <v>300</v>
          </cell>
          <cell r="L1199">
            <v>0.15</v>
          </cell>
          <cell r="M1199">
            <v>13</v>
          </cell>
          <cell r="N1199">
            <v>956</v>
          </cell>
          <cell r="O1199">
            <v>4.4000000000000004</v>
          </cell>
        </row>
        <row r="1200">
          <cell r="A1200" t="str">
            <v>周巷奥克雷影城</v>
          </cell>
          <cell r="B1200">
            <v>1199</v>
          </cell>
          <cell r="C1200" t="str">
            <v>2011-7</v>
          </cell>
          <cell r="D1200" t="str">
            <v>未知</v>
          </cell>
          <cell r="E1200" t="str">
            <v>宁波市</v>
          </cell>
          <cell r="F1200">
            <v>11.85</v>
          </cell>
          <cell r="G1200">
            <v>43</v>
          </cell>
          <cell r="H1200">
            <v>224</v>
          </cell>
          <cell r="I1200">
            <v>0.28000000000000003</v>
          </cell>
          <cell r="J1200">
            <v>3</v>
          </cell>
          <cell r="K1200">
            <v>330</v>
          </cell>
          <cell r="L1200">
            <v>0.11</v>
          </cell>
          <cell r="M1200">
            <v>12</v>
          </cell>
          <cell r="N1200">
            <v>1274</v>
          </cell>
          <cell r="O1200">
            <v>2.4</v>
          </cell>
        </row>
        <row r="1201">
          <cell r="A1201" t="str">
            <v>十堰东风剧场</v>
          </cell>
          <cell r="B1201">
            <v>1200</v>
          </cell>
          <cell r="C1201" t="str">
            <v>2011-7</v>
          </cell>
          <cell r="D1201" t="str">
            <v>湖北银兴</v>
          </cell>
          <cell r="E1201" t="str">
            <v>十堰市</v>
          </cell>
          <cell r="F1201">
            <v>11.8</v>
          </cell>
          <cell r="G1201">
            <v>20</v>
          </cell>
          <cell r="H1201">
            <v>328</v>
          </cell>
          <cell r="I1201">
            <v>0.6</v>
          </cell>
          <cell r="J1201">
            <v>2</v>
          </cell>
          <cell r="K1201">
            <v>844</v>
          </cell>
          <cell r="L1201">
            <v>0.04</v>
          </cell>
          <cell r="M1201">
            <v>5</v>
          </cell>
          <cell r="N1201">
            <v>1903</v>
          </cell>
          <cell r="O1201">
            <v>5.3</v>
          </cell>
        </row>
        <row r="1202">
          <cell r="A1202" t="str">
            <v>河南中州影剧院</v>
          </cell>
          <cell r="B1202">
            <v>1201</v>
          </cell>
          <cell r="C1202" t="str">
            <v>2011-7</v>
          </cell>
          <cell r="D1202" t="str">
            <v>河南奥斯卡</v>
          </cell>
          <cell r="E1202" t="str">
            <v>郑州市</v>
          </cell>
          <cell r="F1202">
            <v>11.7</v>
          </cell>
          <cell r="G1202">
            <v>22</v>
          </cell>
          <cell r="H1202">
            <v>465</v>
          </cell>
          <cell r="I1202">
            <v>0.54</v>
          </cell>
          <cell r="J1202">
            <v>3</v>
          </cell>
          <cell r="K1202">
            <v>1335</v>
          </cell>
          <cell r="L1202">
            <v>0.03</v>
          </cell>
          <cell r="M1202">
            <v>3</v>
          </cell>
          <cell r="N1202">
            <v>1258</v>
          </cell>
          <cell r="O1202">
            <v>5</v>
          </cell>
        </row>
        <row r="1203">
          <cell r="A1203" t="str">
            <v>大地数字影院--江西赣州南康大地电影城</v>
          </cell>
          <cell r="B1203">
            <v>1202</v>
          </cell>
          <cell r="C1203" t="str">
            <v>2011-7</v>
          </cell>
          <cell r="D1203" t="str">
            <v>大地电影院线</v>
          </cell>
          <cell r="E1203" t="str">
            <v>赣州市</v>
          </cell>
          <cell r="F1203">
            <v>11.65</v>
          </cell>
          <cell r="G1203">
            <v>26</v>
          </cell>
          <cell r="H1203">
            <v>182</v>
          </cell>
          <cell r="I1203">
            <v>0.45</v>
          </cell>
          <cell r="J1203">
            <v>4</v>
          </cell>
          <cell r="K1203">
            <v>423</v>
          </cell>
          <cell r="L1203">
            <v>0.23</v>
          </cell>
          <cell r="M1203">
            <v>9</v>
          </cell>
          <cell r="N1203">
            <v>940</v>
          </cell>
          <cell r="O1203">
            <v>1.5</v>
          </cell>
        </row>
        <row r="1204">
          <cell r="A1204" t="str">
            <v>广州番禺烽禾影城</v>
          </cell>
          <cell r="B1204">
            <v>1203</v>
          </cell>
          <cell r="C1204" t="str">
            <v>2011-7</v>
          </cell>
          <cell r="D1204" t="str">
            <v>中影数字院线</v>
          </cell>
          <cell r="E1204" t="str">
            <v>广州市</v>
          </cell>
          <cell r="F1204">
            <v>11.62</v>
          </cell>
          <cell r="G1204">
            <v>33</v>
          </cell>
          <cell r="H1204">
            <v>375</v>
          </cell>
          <cell r="I1204">
            <v>0.35</v>
          </cell>
          <cell r="M1204" t="str">
            <v>N/A</v>
          </cell>
          <cell r="N1204" t="str">
            <v>N/A</v>
          </cell>
          <cell r="O1204" t="str">
            <v>N/A</v>
          </cell>
        </row>
        <row r="1205">
          <cell r="A1205" t="str">
            <v>烟台市电影公司艺都影剧院</v>
          </cell>
          <cell r="B1205">
            <v>1204</v>
          </cell>
          <cell r="C1205" t="str">
            <v>2011-7</v>
          </cell>
          <cell r="D1205" t="str">
            <v>辽宁北方</v>
          </cell>
          <cell r="E1205" t="str">
            <v>烟台市</v>
          </cell>
          <cell r="F1205">
            <v>11.55</v>
          </cell>
          <cell r="G1205">
            <v>26</v>
          </cell>
          <cell r="H1205">
            <v>264</v>
          </cell>
          <cell r="I1205">
            <v>0.45</v>
          </cell>
          <cell r="J1205">
            <v>3</v>
          </cell>
          <cell r="K1205">
            <v>1203</v>
          </cell>
          <cell r="L1205">
            <v>0.04</v>
          </cell>
          <cell r="M1205">
            <v>3</v>
          </cell>
          <cell r="N1205">
            <v>1242</v>
          </cell>
          <cell r="O1205">
            <v>2.8</v>
          </cell>
        </row>
        <row r="1206">
          <cell r="A1206" t="str">
            <v>贵州仁怀市酒都影城</v>
          </cell>
          <cell r="B1206">
            <v>1205</v>
          </cell>
          <cell r="C1206" t="str">
            <v>2011-7</v>
          </cell>
          <cell r="D1206" t="str">
            <v>上海联和院线</v>
          </cell>
          <cell r="E1206" t="str">
            <v>遵义市</v>
          </cell>
          <cell r="F1206">
            <v>11.54</v>
          </cell>
          <cell r="G1206">
            <v>34</v>
          </cell>
          <cell r="H1206">
            <v>236</v>
          </cell>
          <cell r="I1206">
            <v>0.34</v>
          </cell>
          <cell r="J1206">
            <v>4</v>
          </cell>
          <cell r="K1206">
            <v>215</v>
          </cell>
          <cell r="L1206">
            <v>0.27</v>
          </cell>
          <cell r="M1206">
            <v>17</v>
          </cell>
          <cell r="N1206">
            <v>930</v>
          </cell>
          <cell r="O1206">
            <v>1.9</v>
          </cell>
        </row>
        <row r="1207">
          <cell r="A1207" t="str">
            <v>深圳金域新百花影城</v>
          </cell>
          <cell r="B1207">
            <v>1206</v>
          </cell>
          <cell r="C1207" t="str">
            <v>2011-7</v>
          </cell>
          <cell r="D1207" t="str">
            <v>浙江横店</v>
          </cell>
          <cell r="E1207" t="str">
            <v>深圳市</v>
          </cell>
          <cell r="F1207">
            <v>11.5</v>
          </cell>
          <cell r="G1207">
            <v>26</v>
          </cell>
          <cell r="H1207">
            <v>430</v>
          </cell>
          <cell r="I1207">
            <v>0.44</v>
          </cell>
          <cell r="J1207">
            <v>4</v>
          </cell>
          <cell r="K1207">
            <v>464</v>
          </cell>
          <cell r="L1207">
            <v>0.09</v>
          </cell>
          <cell r="M1207">
            <v>8</v>
          </cell>
          <cell r="N1207">
            <v>927</v>
          </cell>
          <cell r="O1207">
            <v>3.5</v>
          </cell>
        </row>
        <row r="1208">
          <cell r="A1208" t="str">
            <v>郫县电影院</v>
          </cell>
          <cell r="B1208">
            <v>1207</v>
          </cell>
          <cell r="C1208" t="str">
            <v>2011-7</v>
          </cell>
          <cell r="D1208" t="str">
            <v>四川太平洋</v>
          </cell>
          <cell r="E1208" t="str">
            <v>成都市</v>
          </cell>
          <cell r="F1208">
            <v>11.48</v>
          </cell>
          <cell r="G1208">
            <v>22</v>
          </cell>
          <cell r="H1208">
            <v>479</v>
          </cell>
          <cell r="I1208">
            <v>0.51</v>
          </cell>
          <cell r="J1208">
            <v>3</v>
          </cell>
          <cell r="K1208">
            <v>311</v>
          </cell>
          <cell r="L1208">
            <v>0.1</v>
          </cell>
          <cell r="M1208">
            <v>12</v>
          </cell>
          <cell r="N1208">
            <v>1234</v>
          </cell>
          <cell r="O1208">
            <v>5.2</v>
          </cell>
        </row>
        <row r="1209">
          <cell r="A1209" t="str">
            <v>北京国安剧院</v>
          </cell>
          <cell r="B1209">
            <v>1208</v>
          </cell>
          <cell r="C1209" t="str">
            <v>2011-7</v>
          </cell>
          <cell r="D1209" t="str">
            <v>中影星美</v>
          </cell>
          <cell r="E1209" t="str">
            <v>北京市</v>
          </cell>
          <cell r="F1209">
            <v>11.44</v>
          </cell>
          <cell r="G1209">
            <v>35</v>
          </cell>
          <cell r="H1209">
            <v>209</v>
          </cell>
          <cell r="I1209">
            <v>0.32</v>
          </cell>
          <cell r="J1209">
            <v>4</v>
          </cell>
          <cell r="K1209">
            <v>1186</v>
          </cell>
          <cell r="L1209">
            <v>0.05</v>
          </cell>
          <cell r="M1209">
            <v>3</v>
          </cell>
          <cell r="N1209">
            <v>923</v>
          </cell>
          <cell r="O1209">
            <v>1.7</v>
          </cell>
        </row>
        <row r="1210">
          <cell r="A1210" t="str">
            <v>梅陇文化馆</v>
          </cell>
          <cell r="B1210">
            <v>1209</v>
          </cell>
          <cell r="C1210" t="str">
            <v>2011-7</v>
          </cell>
          <cell r="D1210" t="str">
            <v>上海联和院线</v>
          </cell>
          <cell r="E1210" t="str">
            <v>上海市</v>
          </cell>
          <cell r="F1210">
            <v>11.43</v>
          </cell>
          <cell r="G1210">
            <v>41</v>
          </cell>
          <cell r="H1210">
            <v>161</v>
          </cell>
          <cell r="I1210">
            <v>0.28000000000000003</v>
          </cell>
          <cell r="M1210" t="str">
            <v>N/A</v>
          </cell>
          <cell r="N1210" t="str">
            <v>N/A</v>
          </cell>
          <cell r="O1210" t="str">
            <v>N/A</v>
          </cell>
        </row>
        <row r="1211">
          <cell r="A1211" t="str">
            <v>朝阳区文化馆</v>
          </cell>
          <cell r="B1211">
            <v>1210</v>
          </cell>
          <cell r="C1211" t="str">
            <v>2011-7</v>
          </cell>
          <cell r="D1211" t="str">
            <v>北京新影联</v>
          </cell>
          <cell r="E1211" t="str">
            <v>北京市</v>
          </cell>
          <cell r="F1211">
            <v>11.38</v>
          </cell>
          <cell r="G1211">
            <v>34</v>
          </cell>
          <cell r="H1211">
            <v>277</v>
          </cell>
          <cell r="I1211">
            <v>0.33</v>
          </cell>
          <cell r="J1211">
            <v>4</v>
          </cell>
          <cell r="K1211">
            <v>727</v>
          </cell>
          <cell r="L1211">
            <v>7.0000000000000007E-2</v>
          </cell>
          <cell r="M1211">
            <v>5</v>
          </cell>
          <cell r="N1211">
            <v>918</v>
          </cell>
          <cell r="O1211">
            <v>2.2000000000000002</v>
          </cell>
        </row>
        <row r="1212">
          <cell r="A1212" t="str">
            <v>北京今典苹果派影院</v>
          </cell>
          <cell r="B1212">
            <v>1211</v>
          </cell>
          <cell r="C1212" t="str">
            <v>2011-7</v>
          </cell>
          <cell r="D1212" t="str">
            <v>时代华夏今典</v>
          </cell>
          <cell r="E1212" t="str">
            <v>北京市</v>
          </cell>
          <cell r="F1212">
            <v>11.37</v>
          </cell>
          <cell r="G1212">
            <v>36</v>
          </cell>
          <cell r="H1212">
            <v>375</v>
          </cell>
          <cell r="I1212">
            <v>0.32</v>
          </cell>
          <cell r="J1212">
            <v>4</v>
          </cell>
          <cell r="K1212">
            <v>593</v>
          </cell>
          <cell r="L1212">
            <v>0.06</v>
          </cell>
          <cell r="M1212">
            <v>6</v>
          </cell>
          <cell r="N1212">
            <v>917</v>
          </cell>
          <cell r="O1212">
            <v>3</v>
          </cell>
        </row>
        <row r="1213">
          <cell r="A1213" t="str">
            <v>贵阳市白云区星光电影院</v>
          </cell>
          <cell r="B1213">
            <v>1212</v>
          </cell>
          <cell r="C1213" t="str">
            <v>2011-7</v>
          </cell>
          <cell r="D1213" t="str">
            <v>九州中原院线</v>
          </cell>
          <cell r="E1213" t="str">
            <v>贵阳市</v>
          </cell>
          <cell r="F1213">
            <v>11.35</v>
          </cell>
          <cell r="G1213">
            <v>29</v>
          </cell>
          <cell r="H1213">
            <v>462</v>
          </cell>
          <cell r="I1213">
            <v>0.4</v>
          </cell>
          <cell r="J1213">
            <v>2</v>
          </cell>
          <cell r="K1213">
            <v>150</v>
          </cell>
          <cell r="L1213">
            <v>0.11</v>
          </cell>
          <cell r="M1213">
            <v>24</v>
          </cell>
          <cell r="N1213">
            <v>1831</v>
          </cell>
          <cell r="O1213">
            <v>7.5</v>
          </cell>
        </row>
        <row r="1214">
          <cell r="A1214" t="str">
            <v>盘锦中兴电影院</v>
          </cell>
          <cell r="B1214">
            <v>1213</v>
          </cell>
          <cell r="C1214" t="str">
            <v>2011-7</v>
          </cell>
          <cell r="D1214" t="str">
            <v>辽宁北方</v>
          </cell>
          <cell r="E1214" t="str">
            <v>盘锦市</v>
          </cell>
          <cell r="F1214">
            <v>11.26</v>
          </cell>
          <cell r="G1214">
            <v>51</v>
          </cell>
          <cell r="H1214">
            <v>189</v>
          </cell>
          <cell r="I1214">
            <v>0.22</v>
          </cell>
          <cell r="J1214">
            <v>2</v>
          </cell>
          <cell r="K1214">
            <v>232</v>
          </cell>
          <cell r="L1214">
            <v>0.1</v>
          </cell>
          <cell r="M1214">
            <v>16</v>
          </cell>
          <cell r="N1214">
            <v>1816</v>
          </cell>
          <cell r="O1214">
            <v>3</v>
          </cell>
        </row>
        <row r="1215">
          <cell r="A1215" t="str">
            <v>西单4D数字影院</v>
          </cell>
          <cell r="B1215">
            <v>1214</v>
          </cell>
          <cell r="C1215" t="str">
            <v>2011-7</v>
          </cell>
          <cell r="D1215" t="str">
            <v>北京新影联</v>
          </cell>
          <cell r="E1215" t="str">
            <v>北京市</v>
          </cell>
          <cell r="F1215">
            <v>11.2</v>
          </cell>
          <cell r="G1215">
            <v>40</v>
          </cell>
          <cell r="H1215">
            <v>159</v>
          </cell>
          <cell r="I1215">
            <v>0.28000000000000003</v>
          </cell>
          <cell r="J1215">
            <v>1</v>
          </cell>
          <cell r="K1215">
            <v>150</v>
          </cell>
          <cell r="L1215">
            <v>0.12</v>
          </cell>
          <cell r="M1215">
            <v>24</v>
          </cell>
          <cell r="N1215">
            <v>3613</v>
          </cell>
          <cell r="O1215">
            <v>5.0999999999999996</v>
          </cell>
        </row>
        <row r="1216">
          <cell r="A1216" t="str">
            <v>大地数字影院--安吉安建广场数字影城</v>
          </cell>
          <cell r="B1216">
            <v>1215</v>
          </cell>
          <cell r="C1216" t="str">
            <v>2011-7</v>
          </cell>
          <cell r="D1216" t="str">
            <v>大地电影院线</v>
          </cell>
          <cell r="E1216" t="str">
            <v>湖州市</v>
          </cell>
          <cell r="F1216">
            <v>11.19</v>
          </cell>
          <cell r="G1216">
            <v>25</v>
          </cell>
          <cell r="H1216">
            <v>342</v>
          </cell>
          <cell r="I1216">
            <v>0.44</v>
          </cell>
          <cell r="J1216">
            <v>5</v>
          </cell>
          <cell r="M1216" t="str">
            <v>N/A</v>
          </cell>
          <cell r="N1216">
            <v>722</v>
          </cell>
          <cell r="O1216">
            <v>2.2000000000000002</v>
          </cell>
        </row>
        <row r="1217">
          <cell r="A1217" t="str">
            <v>大地数字影院--汉中影剧文化中心</v>
          </cell>
          <cell r="B1217">
            <v>1216</v>
          </cell>
          <cell r="C1217" t="str">
            <v>2011-7</v>
          </cell>
          <cell r="D1217" t="str">
            <v>大地电影院线</v>
          </cell>
          <cell r="E1217" t="str">
            <v>汉中市</v>
          </cell>
          <cell r="F1217">
            <v>11.18</v>
          </cell>
          <cell r="G1217">
            <v>22</v>
          </cell>
          <cell r="H1217">
            <v>314</v>
          </cell>
          <cell r="I1217">
            <v>0.5</v>
          </cell>
          <cell r="J1217">
            <v>2</v>
          </cell>
          <cell r="K1217">
            <v>562</v>
          </cell>
          <cell r="L1217">
            <v>0.06</v>
          </cell>
          <cell r="M1217">
            <v>6</v>
          </cell>
          <cell r="N1217">
            <v>1803</v>
          </cell>
          <cell r="O1217">
            <v>5.0999999999999996</v>
          </cell>
        </row>
        <row r="1218">
          <cell r="A1218" t="str">
            <v>湘西自治州边城影院</v>
          </cell>
          <cell r="B1218">
            <v>1217</v>
          </cell>
          <cell r="C1218" t="str">
            <v>2011-7</v>
          </cell>
          <cell r="D1218" t="str">
            <v>湖南楚湘</v>
          </cell>
          <cell r="E1218" t="str">
            <v>湘西土家族苗族自治州</v>
          </cell>
          <cell r="F1218">
            <v>11.16</v>
          </cell>
          <cell r="G1218">
            <v>41</v>
          </cell>
          <cell r="H1218">
            <v>311</v>
          </cell>
          <cell r="I1218">
            <v>0.27</v>
          </cell>
          <cell r="J1218">
            <v>4</v>
          </cell>
          <cell r="K1218">
            <v>610</v>
          </cell>
          <cell r="L1218">
            <v>0.06</v>
          </cell>
          <cell r="M1218">
            <v>6</v>
          </cell>
          <cell r="N1218">
            <v>900</v>
          </cell>
          <cell r="O1218">
            <v>2.5</v>
          </cell>
        </row>
        <row r="1219">
          <cell r="A1219" t="str">
            <v>大地数字影院--东莞樟木头数字影院</v>
          </cell>
          <cell r="B1219">
            <v>1218</v>
          </cell>
          <cell r="C1219" t="str">
            <v>2011-7</v>
          </cell>
          <cell r="D1219" t="str">
            <v>大地电影院线</v>
          </cell>
          <cell r="E1219" t="str">
            <v>东莞市</v>
          </cell>
          <cell r="F1219">
            <v>11.12</v>
          </cell>
          <cell r="G1219">
            <v>28</v>
          </cell>
          <cell r="H1219">
            <v>150</v>
          </cell>
          <cell r="I1219">
            <v>0.4</v>
          </cell>
          <cell r="J1219">
            <v>1</v>
          </cell>
          <cell r="K1219">
            <v>519</v>
          </cell>
          <cell r="L1219">
            <v>0.05</v>
          </cell>
          <cell r="M1219">
            <v>7</v>
          </cell>
          <cell r="N1219">
            <v>3588</v>
          </cell>
          <cell r="O1219">
            <v>4.8</v>
          </cell>
        </row>
        <row r="1220">
          <cell r="A1220" t="str">
            <v>富锦新天地国际影城</v>
          </cell>
          <cell r="B1220">
            <v>1219</v>
          </cell>
          <cell r="C1220" t="str">
            <v>2011-7</v>
          </cell>
          <cell r="D1220" t="str">
            <v>九州中原院线</v>
          </cell>
          <cell r="E1220" t="str">
            <v>佳木斯市</v>
          </cell>
          <cell r="F1220">
            <v>11.11</v>
          </cell>
          <cell r="G1220">
            <v>30</v>
          </cell>
          <cell r="H1220">
            <v>182</v>
          </cell>
          <cell r="I1220">
            <v>0.37</v>
          </cell>
          <cell r="J1220">
            <v>4</v>
          </cell>
          <cell r="K1220">
            <v>324</v>
          </cell>
          <cell r="L1220">
            <v>0.25</v>
          </cell>
          <cell r="M1220">
            <v>11</v>
          </cell>
          <cell r="N1220">
            <v>896</v>
          </cell>
          <cell r="O1220">
            <v>1.5</v>
          </cell>
        </row>
        <row r="1221">
          <cell r="A1221" t="str">
            <v>澧县维多利亚电影城</v>
          </cell>
          <cell r="B1221">
            <v>1220</v>
          </cell>
          <cell r="C1221" t="str">
            <v>2011-7</v>
          </cell>
          <cell r="D1221" t="str">
            <v>中影星美</v>
          </cell>
          <cell r="E1221" t="str">
            <v>常德市</v>
          </cell>
          <cell r="F1221">
            <v>11.1</v>
          </cell>
          <cell r="G1221">
            <v>18</v>
          </cell>
          <cell r="H1221">
            <v>447</v>
          </cell>
          <cell r="I1221">
            <v>0.63</v>
          </cell>
          <cell r="J1221">
            <v>3</v>
          </cell>
          <cell r="K1221">
            <v>500</v>
          </cell>
          <cell r="L1221">
            <v>0.09</v>
          </cell>
          <cell r="M1221">
            <v>7</v>
          </cell>
          <cell r="N1221">
            <v>1194</v>
          </cell>
          <cell r="O1221">
            <v>4.8</v>
          </cell>
        </row>
        <row r="1222">
          <cell r="A1222" t="str">
            <v>四川德阳艺术宫</v>
          </cell>
          <cell r="B1222">
            <v>1221</v>
          </cell>
          <cell r="C1222" t="str">
            <v>2011-7</v>
          </cell>
          <cell r="D1222" t="str">
            <v>中影星美</v>
          </cell>
          <cell r="E1222" t="str">
            <v>德阳市</v>
          </cell>
          <cell r="F1222">
            <v>11.03</v>
          </cell>
          <cell r="G1222">
            <v>33</v>
          </cell>
          <cell r="H1222">
            <v>162</v>
          </cell>
          <cell r="I1222">
            <v>0.33</v>
          </cell>
          <cell r="J1222">
            <v>2</v>
          </cell>
          <cell r="K1222">
            <v>994</v>
          </cell>
          <cell r="L1222">
            <v>0.04</v>
          </cell>
          <cell r="M1222">
            <v>4</v>
          </cell>
          <cell r="N1222">
            <v>1779</v>
          </cell>
          <cell r="O1222">
            <v>2.6</v>
          </cell>
        </row>
        <row r="1223">
          <cell r="A1223" t="str">
            <v>福泉首映影城</v>
          </cell>
          <cell r="B1223">
            <v>1222</v>
          </cell>
          <cell r="C1223" t="str">
            <v>2011-7</v>
          </cell>
          <cell r="D1223" t="str">
            <v>未知</v>
          </cell>
          <cell r="E1223" t="str">
            <v>黔南布依族苗族自治州</v>
          </cell>
          <cell r="F1223">
            <v>11.01</v>
          </cell>
          <cell r="G1223">
            <v>32</v>
          </cell>
          <cell r="H1223">
            <v>201</v>
          </cell>
          <cell r="I1223">
            <v>0.35</v>
          </cell>
          <cell r="M1223" t="str">
            <v>N/A</v>
          </cell>
          <cell r="N1223" t="str">
            <v>N/A</v>
          </cell>
          <cell r="O1223" t="str">
            <v>N/A</v>
          </cell>
        </row>
        <row r="1224">
          <cell r="A1224" t="str">
            <v>雅图西丽店</v>
          </cell>
          <cell r="B1224">
            <v>1223</v>
          </cell>
          <cell r="C1224" t="str">
            <v>2011-7</v>
          </cell>
          <cell r="D1224" t="str">
            <v>时代华夏今典</v>
          </cell>
          <cell r="E1224" t="str">
            <v>深圳市</v>
          </cell>
          <cell r="F1224">
            <v>10.99</v>
          </cell>
          <cell r="G1224">
            <v>24</v>
          </cell>
          <cell r="H1224">
            <v>139</v>
          </cell>
          <cell r="I1224">
            <v>0.46</v>
          </cell>
          <cell r="J1224">
            <v>1</v>
          </cell>
          <cell r="M1224" t="str">
            <v>N/A</v>
          </cell>
          <cell r="N1224">
            <v>3545</v>
          </cell>
          <cell r="O1224">
            <v>4.5</v>
          </cell>
        </row>
        <row r="1225">
          <cell r="A1225" t="str">
            <v>平顶山星光电影城</v>
          </cell>
          <cell r="B1225">
            <v>1224</v>
          </cell>
          <cell r="C1225" t="str">
            <v>2011-7</v>
          </cell>
          <cell r="D1225" t="str">
            <v>中影星美</v>
          </cell>
          <cell r="E1225" t="str">
            <v>平顶山市</v>
          </cell>
          <cell r="F1225">
            <v>10.99</v>
          </cell>
          <cell r="G1225">
            <v>23</v>
          </cell>
          <cell r="H1225">
            <v>394</v>
          </cell>
          <cell r="I1225">
            <v>0.48</v>
          </cell>
          <cell r="M1225" t="str">
            <v>N/A</v>
          </cell>
          <cell r="N1225" t="str">
            <v>N/A</v>
          </cell>
          <cell r="O1225" t="str">
            <v>N/A</v>
          </cell>
        </row>
        <row r="1226">
          <cell r="A1226" t="str">
            <v>新范阳影城</v>
          </cell>
          <cell r="B1226">
            <v>1225</v>
          </cell>
          <cell r="C1226" t="str">
            <v>2011-7</v>
          </cell>
          <cell r="D1226" t="str">
            <v>河北中联</v>
          </cell>
          <cell r="E1226" t="str">
            <v>保定市</v>
          </cell>
          <cell r="F1226">
            <v>10.89</v>
          </cell>
          <cell r="G1226">
            <v>38</v>
          </cell>
          <cell r="H1226">
            <v>251</v>
          </cell>
          <cell r="I1226">
            <v>0.28999999999999998</v>
          </cell>
          <cell r="J1226">
            <v>3</v>
          </cell>
          <cell r="K1226">
            <v>727</v>
          </cell>
          <cell r="L1226">
            <v>0.05</v>
          </cell>
          <cell r="M1226">
            <v>5</v>
          </cell>
          <cell r="N1226">
            <v>1171</v>
          </cell>
          <cell r="O1226">
            <v>2.7</v>
          </cell>
        </row>
        <row r="1227">
          <cell r="A1227" t="str">
            <v>大地数字影院--东营卢米国际影城</v>
          </cell>
          <cell r="B1227">
            <v>1226</v>
          </cell>
          <cell r="C1227" t="str">
            <v>2011-7</v>
          </cell>
          <cell r="D1227" t="str">
            <v>大地电影院线</v>
          </cell>
          <cell r="E1227" t="str">
            <v>东营市</v>
          </cell>
          <cell r="F1227">
            <v>10.87</v>
          </cell>
          <cell r="G1227">
            <v>23</v>
          </cell>
          <cell r="H1227">
            <v>634</v>
          </cell>
          <cell r="I1227">
            <v>0.46</v>
          </cell>
          <cell r="J1227">
            <v>4</v>
          </cell>
          <cell r="K1227">
            <v>508</v>
          </cell>
          <cell r="L1227">
            <v>0.06</v>
          </cell>
          <cell r="M1227">
            <v>7</v>
          </cell>
          <cell r="N1227">
            <v>877</v>
          </cell>
          <cell r="O1227">
            <v>5.0999999999999996</v>
          </cell>
        </row>
        <row r="1228">
          <cell r="A1228" t="str">
            <v>江西抚州影都电影院</v>
          </cell>
          <cell r="B1228">
            <v>1227</v>
          </cell>
          <cell r="C1228" t="str">
            <v>2011-7</v>
          </cell>
          <cell r="D1228" t="str">
            <v>中影数字院线</v>
          </cell>
          <cell r="E1228" t="str">
            <v>抚州市</v>
          </cell>
          <cell r="F1228">
            <v>10.84</v>
          </cell>
          <cell r="G1228">
            <v>32</v>
          </cell>
          <cell r="H1228">
            <v>71</v>
          </cell>
          <cell r="I1228">
            <v>0.33</v>
          </cell>
          <cell r="J1228">
            <v>1</v>
          </cell>
          <cell r="K1228">
            <v>200</v>
          </cell>
          <cell r="L1228">
            <v>0.24</v>
          </cell>
          <cell r="M1228">
            <v>17</v>
          </cell>
          <cell r="N1228">
            <v>3498</v>
          </cell>
          <cell r="O1228">
            <v>2.2999999999999998</v>
          </cell>
        </row>
        <row r="1229">
          <cell r="A1229" t="str">
            <v>云南省大理州新建影城</v>
          </cell>
          <cell r="B1229">
            <v>1228</v>
          </cell>
          <cell r="C1229" t="str">
            <v>2011-7</v>
          </cell>
          <cell r="D1229" t="str">
            <v>中影南方新干线</v>
          </cell>
          <cell r="E1229" t="str">
            <v>大理白族自治州</v>
          </cell>
          <cell r="F1229">
            <v>10.81</v>
          </cell>
          <cell r="G1229">
            <v>29</v>
          </cell>
          <cell r="H1229">
            <v>234</v>
          </cell>
          <cell r="I1229">
            <v>0.37</v>
          </cell>
          <cell r="J1229">
            <v>3</v>
          </cell>
          <cell r="K1229">
            <v>481</v>
          </cell>
          <cell r="L1229">
            <v>0.1</v>
          </cell>
          <cell r="M1229">
            <v>7</v>
          </cell>
          <cell r="N1229">
            <v>1163</v>
          </cell>
          <cell r="O1229">
            <v>2.5</v>
          </cell>
        </row>
        <row r="1230">
          <cell r="A1230" t="str">
            <v>天津长城新天地3D影院</v>
          </cell>
          <cell r="B1230">
            <v>1229</v>
          </cell>
          <cell r="C1230" t="str">
            <v>2011-7</v>
          </cell>
          <cell r="D1230" t="str">
            <v>未知</v>
          </cell>
          <cell r="E1230" t="str">
            <v>天津市</v>
          </cell>
          <cell r="F1230">
            <v>10.81</v>
          </cell>
          <cell r="G1230">
            <v>26</v>
          </cell>
          <cell r="H1230">
            <v>216</v>
          </cell>
          <cell r="I1230">
            <v>0.42</v>
          </cell>
          <cell r="J1230">
            <v>1</v>
          </cell>
          <cell r="K1230">
            <v>150</v>
          </cell>
          <cell r="L1230">
            <v>0.13</v>
          </cell>
          <cell r="M1230">
            <v>23</v>
          </cell>
          <cell r="N1230">
            <v>3487</v>
          </cell>
          <cell r="O1230">
            <v>7</v>
          </cell>
        </row>
        <row r="1231">
          <cell r="A1231" t="str">
            <v>临汾影剧院</v>
          </cell>
          <cell r="B1231">
            <v>1230</v>
          </cell>
          <cell r="C1231" t="str">
            <v>2011-7</v>
          </cell>
          <cell r="D1231" t="str">
            <v>北京红鲤鱼数字院线</v>
          </cell>
          <cell r="E1231" t="str">
            <v>临汾市</v>
          </cell>
          <cell r="F1231">
            <v>10.79</v>
          </cell>
          <cell r="G1231">
            <v>31</v>
          </cell>
          <cell r="H1231">
            <v>95</v>
          </cell>
          <cell r="I1231">
            <v>0.34</v>
          </cell>
          <cell r="M1231" t="str">
            <v>N/A</v>
          </cell>
          <cell r="N1231" t="str">
            <v>N/A</v>
          </cell>
          <cell r="O1231" t="str">
            <v>N/A</v>
          </cell>
        </row>
        <row r="1232">
          <cell r="A1232" t="str">
            <v>潇湘醴陵影城</v>
          </cell>
          <cell r="B1232">
            <v>1231</v>
          </cell>
          <cell r="C1232" t="str">
            <v>2011-7</v>
          </cell>
          <cell r="D1232" t="str">
            <v>湖南潇湘</v>
          </cell>
          <cell r="E1232" t="str">
            <v>株洲市</v>
          </cell>
          <cell r="F1232">
            <v>10.75</v>
          </cell>
          <cell r="G1232">
            <v>27</v>
          </cell>
          <cell r="H1232">
            <v>719</v>
          </cell>
          <cell r="I1232">
            <v>0.4</v>
          </cell>
          <cell r="J1232">
            <v>5</v>
          </cell>
          <cell r="K1232">
            <v>700</v>
          </cell>
          <cell r="L1232">
            <v>0.04</v>
          </cell>
          <cell r="M1232">
            <v>5</v>
          </cell>
          <cell r="N1232">
            <v>694</v>
          </cell>
          <cell r="O1232">
            <v>4.5999999999999996</v>
          </cell>
        </row>
        <row r="1233">
          <cell r="A1233" t="str">
            <v>潍坊中天电影城</v>
          </cell>
          <cell r="B1233">
            <v>1232</v>
          </cell>
          <cell r="C1233" t="str">
            <v>2011-7</v>
          </cell>
          <cell r="D1233" t="str">
            <v>山东新世纪</v>
          </cell>
          <cell r="E1233" t="str">
            <v>潍坊市</v>
          </cell>
          <cell r="F1233">
            <v>10.68</v>
          </cell>
          <cell r="G1233">
            <v>26</v>
          </cell>
          <cell r="H1233">
            <v>448</v>
          </cell>
          <cell r="I1233">
            <v>0.41</v>
          </cell>
          <cell r="J1233">
            <v>3</v>
          </cell>
          <cell r="K1233">
            <v>409</v>
          </cell>
          <cell r="L1233">
            <v>7.0000000000000007E-2</v>
          </cell>
          <cell r="M1233">
            <v>8</v>
          </cell>
          <cell r="N1233">
            <v>1148</v>
          </cell>
          <cell r="O1233">
            <v>4.8</v>
          </cell>
        </row>
        <row r="1234">
          <cell r="A1234" t="str">
            <v>江之南电影院</v>
          </cell>
          <cell r="B1234">
            <v>1233</v>
          </cell>
          <cell r="C1234" t="str">
            <v>2011-7</v>
          </cell>
          <cell r="D1234" t="str">
            <v>保利万和</v>
          </cell>
          <cell r="E1234" t="str">
            <v>重庆市</v>
          </cell>
          <cell r="F1234">
            <v>10.62</v>
          </cell>
          <cell r="G1234">
            <v>24</v>
          </cell>
          <cell r="H1234">
            <v>405</v>
          </cell>
          <cell r="I1234">
            <v>0.44</v>
          </cell>
          <cell r="J1234">
            <v>4</v>
          </cell>
          <cell r="K1234">
            <v>605</v>
          </cell>
          <cell r="L1234">
            <v>7.0000000000000007E-2</v>
          </cell>
          <cell r="M1234">
            <v>6</v>
          </cell>
          <cell r="N1234">
            <v>857</v>
          </cell>
          <cell r="O1234">
            <v>3.3</v>
          </cell>
        </row>
        <row r="1235">
          <cell r="A1235" t="str">
            <v>武冈市乐洋电影院</v>
          </cell>
          <cell r="B1235">
            <v>1234</v>
          </cell>
          <cell r="C1235" t="str">
            <v>2011-7</v>
          </cell>
          <cell r="D1235" t="str">
            <v>中影南方新干线</v>
          </cell>
          <cell r="E1235" t="str">
            <v>邵阳市</v>
          </cell>
          <cell r="F1235">
            <v>10.58</v>
          </cell>
          <cell r="G1235">
            <v>25</v>
          </cell>
          <cell r="H1235">
            <v>469</v>
          </cell>
          <cell r="I1235">
            <v>0.43</v>
          </cell>
          <cell r="J1235">
            <v>4</v>
          </cell>
          <cell r="K1235">
            <v>600</v>
          </cell>
          <cell r="L1235">
            <v>0.06</v>
          </cell>
          <cell r="M1235">
            <v>6</v>
          </cell>
          <cell r="N1235">
            <v>854</v>
          </cell>
          <cell r="O1235">
            <v>3.8</v>
          </cell>
        </row>
        <row r="1236">
          <cell r="A1236" t="str">
            <v>昆明东川国际影城</v>
          </cell>
          <cell r="B1236">
            <v>1235</v>
          </cell>
          <cell r="C1236" t="str">
            <v>2011-7</v>
          </cell>
          <cell r="D1236" t="str">
            <v>中影星美</v>
          </cell>
          <cell r="E1236" t="str">
            <v>昆明市</v>
          </cell>
          <cell r="F1236">
            <v>10.58</v>
          </cell>
          <cell r="G1236">
            <v>30</v>
          </cell>
          <cell r="H1236">
            <v>291</v>
          </cell>
          <cell r="I1236">
            <v>0.35</v>
          </cell>
          <cell r="J1236">
            <v>3</v>
          </cell>
          <cell r="K1236">
            <v>272</v>
          </cell>
          <cell r="L1236">
            <v>0.13</v>
          </cell>
          <cell r="M1236">
            <v>13</v>
          </cell>
          <cell r="N1236">
            <v>1138</v>
          </cell>
          <cell r="O1236">
            <v>3.1</v>
          </cell>
        </row>
        <row r="1237">
          <cell r="A1237" t="str">
            <v>郑州奥斯卡影都</v>
          </cell>
          <cell r="B1237">
            <v>1236</v>
          </cell>
          <cell r="C1237" t="str">
            <v>2011-7</v>
          </cell>
          <cell r="D1237" t="str">
            <v>河南奥斯卡</v>
          </cell>
          <cell r="E1237" t="str">
            <v>郑州市</v>
          </cell>
          <cell r="F1237">
            <v>10.54</v>
          </cell>
          <cell r="G1237">
            <v>24</v>
          </cell>
          <cell r="H1237">
            <v>1148</v>
          </cell>
          <cell r="I1237">
            <v>0.44</v>
          </cell>
          <cell r="J1237">
            <v>8</v>
          </cell>
          <cell r="K1237">
            <v>1140</v>
          </cell>
          <cell r="L1237">
            <v>0.03</v>
          </cell>
          <cell r="M1237">
            <v>3</v>
          </cell>
          <cell r="N1237">
            <v>425</v>
          </cell>
          <cell r="O1237">
            <v>4.5999999999999996</v>
          </cell>
        </row>
        <row r="1238">
          <cell r="A1238" t="str">
            <v>怀柔会议中心</v>
          </cell>
          <cell r="B1238">
            <v>1237</v>
          </cell>
          <cell r="C1238" t="str">
            <v>2011-7</v>
          </cell>
          <cell r="D1238" t="str">
            <v>北京新影联</v>
          </cell>
          <cell r="E1238" t="str">
            <v>北京市</v>
          </cell>
          <cell r="F1238">
            <v>10.53</v>
          </cell>
          <cell r="G1238">
            <v>40</v>
          </cell>
          <cell r="H1238">
            <v>39</v>
          </cell>
          <cell r="I1238">
            <v>0.27</v>
          </cell>
          <cell r="J1238">
            <v>1</v>
          </cell>
          <cell r="K1238">
            <v>1221</v>
          </cell>
          <cell r="L1238">
            <v>0.06</v>
          </cell>
          <cell r="M1238">
            <v>3</v>
          </cell>
          <cell r="N1238">
            <v>3395</v>
          </cell>
          <cell r="O1238">
            <v>1.3</v>
          </cell>
        </row>
        <row r="1239">
          <cell r="A1239" t="str">
            <v>大地数字影院--星都电影城</v>
          </cell>
          <cell r="B1239">
            <v>1238</v>
          </cell>
          <cell r="C1239" t="str">
            <v>2011-7</v>
          </cell>
          <cell r="D1239" t="str">
            <v>大地电影院线</v>
          </cell>
          <cell r="E1239" t="str">
            <v>仙桃市</v>
          </cell>
          <cell r="F1239">
            <v>10.52</v>
          </cell>
          <cell r="G1239">
            <v>30</v>
          </cell>
          <cell r="H1239">
            <v>270</v>
          </cell>
          <cell r="I1239">
            <v>0.35</v>
          </cell>
          <cell r="J1239">
            <v>2</v>
          </cell>
          <cell r="K1239">
            <v>386</v>
          </cell>
          <cell r="L1239">
            <v>7.0000000000000007E-2</v>
          </cell>
          <cell r="M1239">
            <v>9</v>
          </cell>
          <cell r="N1239">
            <v>1698</v>
          </cell>
          <cell r="O1239">
            <v>4.4000000000000004</v>
          </cell>
        </row>
        <row r="1240">
          <cell r="A1240" t="str">
            <v>衢州嘉年华人民影院</v>
          </cell>
          <cell r="B1240">
            <v>1239</v>
          </cell>
          <cell r="C1240" t="str">
            <v>2011-7</v>
          </cell>
          <cell r="D1240" t="str">
            <v>温州雁荡</v>
          </cell>
          <cell r="E1240" t="str">
            <v>衢州市</v>
          </cell>
          <cell r="F1240">
            <v>10.39</v>
          </cell>
          <cell r="G1240">
            <v>30</v>
          </cell>
          <cell r="H1240">
            <v>376</v>
          </cell>
          <cell r="I1240">
            <v>0.35</v>
          </cell>
          <cell r="J1240">
            <v>3</v>
          </cell>
          <cell r="K1240">
            <v>264</v>
          </cell>
          <cell r="L1240">
            <v>0.11</v>
          </cell>
          <cell r="M1240">
            <v>13</v>
          </cell>
          <cell r="N1240">
            <v>1117</v>
          </cell>
          <cell r="O1240">
            <v>4</v>
          </cell>
        </row>
        <row r="1241">
          <cell r="A1241" t="str">
            <v>青岛金典台东情侣影城</v>
          </cell>
          <cell r="B1241">
            <v>1240</v>
          </cell>
          <cell r="C1241" t="str">
            <v>2011-7</v>
          </cell>
          <cell r="D1241" t="str">
            <v>未知</v>
          </cell>
          <cell r="E1241" t="str">
            <v>青岛市</v>
          </cell>
          <cell r="F1241">
            <v>10.37</v>
          </cell>
          <cell r="G1241">
            <v>24</v>
          </cell>
          <cell r="H1241">
            <v>656</v>
          </cell>
          <cell r="I1241">
            <v>0.42</v>
          </cell>
          <cell r="J1241">
            <v>12</v>
          </cell>
          <cell r="M1241" t="str">
            <v>N/A</v>
          </cell>
          <cell r="N1241">
            <v>279</v>
          </cell>
          <cell r="O1241">
            <v>1.8</v>
          </cell>
        </row>
        <row r="1242">
          <cell r="A1242" t="str">
            <v>17.5通化金恺威影城</v>
          </cell>
          <cell r="B1242">
            <v>1241</v>
          </cell>
          <cell r="C1242" t="str">
            <v>2011-7</v>
          </cell>
          <cell r="D1242" t="str">
            <v>时代华夏今典</v>
          </cell>
          <cell r="E1242" t="str">
            <v>通化市</v>
          </cell>
          <cell r="F1242">
            <v>10.36</v>
          </cell>
          <cell r="G1242">
            <v>26</v>
          </cell>
          <cell r="H1242">
            <v>490</v>
          </cell>
          <cell r="I1242">
            <v>0.4</v>
          </cell>
          <cell r="J1242">
            <v>6</v>
          </cell>
          <cell r="M1242" t="str">
            <v>N/A</v>
          </cell>
          <cell r="N1242">
            <v>557</v>
          </cell>
          <cell r="O1242">
            <v>2.6</v>
          </cell>
        </row>
        <row r="1243">
          <cell r="A1243" t="str">
            <v>盐城幸福蓝海影城</v>
          </cell>
          <cell r="B1243">
            <v>1242</v>
          </cell>
          <cell r="C1243" t="str">
            <v>2011-7</v>
          </cell>
          <cell r="D1243" t="str">
            <v>江苏蓝海亚细亚</v>
          </cell>
          <cell r="E1243" t="str">
            <v>盐城市</v>
          </cell>
          <cell r="F1243">
            <v>10.34</v>
          </cell>
          <cell r="G1243">
            <v>20</v>
          </cell>
          <cell r="H1243">
            <v>388</v>
          </cell>
          <cell r="I1243">
            <v>0.51</v>
          </cell>
          <cell r="J1243">
            <v>5</v>
          </cell>
          <cell r="M1243" t="str">
            <v>N/A</v>
          </cell>
          <cell r="N1243">
            <v>667</v>
          </cell>
          <cell r="O1243">
            <v>2.5</v>
          </cell>
        </row>
        <row r="1244">
          <cell r="A1244" t="str">
            <v>澄迈瑞佳银龙影城</v>
          </cell>
          <cell r="B1244">
            <v>1243</v>
          </cell>
          <cell r="C1244" t="str">
            <v>2011-7</v>
          </cell>
          <cell r="D1244" t="str">
            <v>上海联和院线</v>
          </cell>
          <cell r="E1244" t="str">
            <v>澄迈市</v>
          </cell>
          <cell r="F1244">
            <v>10.32</v>
          </cell>
          <cell r="G1244">
            <v>25</v>
          </cell>
          <cell r="H1244">
            <v>200</v>
          </cell>
          <cell r="I1244">
            <v>0.42</v>
          </cell>
          <cell r="J1244">
            <v>4</v>
          </cell>
          <cell r="M1244" t="str">
            <v>N/A</v>
          </cell>
          <cell r="N1244">
            <v>832</v>
          </cell>
          <cell r="O1244">
            <v>1.6</v>
          </cell>
        </row>
        <row r="1245">
          <cell r="A1245" t="str">
            <v>阿克苏盛威世纪影城</v>
          </cell>
          <cell r="B1245">
            <v>1244</v>
          </cell>
          <cell r="C1245" t="str">
            <v>2011-7</v>
          </cell>
          <cell r="D1245" t="str">
            <v>中影数字院线</v>
          </cell>
          <cell r="E1245" t="str">
            <v>阿克苏地区</v>
          </cell>
          <cell r="F1245">
            <v>10.32</v>
          </cell>
          <cell r="G1245">
            <v>31</v>
          </cell>
          <cell r="H1245">
            <v>293</v>
          </cell>
          <cell r="I1245">
            <v>0.33</v>
          </cell>
          <cell r="J1245">
            <v>3</v>
          </cell>
          <cell r="K1245">
            <v>300</v>
          </cell>
          <cell r="L1245">
            <v>0.11</v>
          </cell>
          <cell r="M1245">
            <v>11</v>
          </cell>
          <cell r="N1245">
            <v>1110</v>
          </cell>
          <cell r="O1245">
            <v>3.2</v>
          </cell>
        </row>
        <row r="1246">
          <cell r="A1246" t="str">
            <v>韶关市韶关影都</v>
          </cell>
          <cell r="B1246">
            <v>1245</v>
          </cell>
          <cell r="C1246" t="str">
            <v>2011-7</v>
          </cell>
          <cell r="D1246" t="str">
            <v>广州金逸珠江</v>
          </cell>
          <cell r="E1246" t="str">
            <v>韶关市</v>
          </cell>
          <cell r="F1246">
            <v>10.31</v>
          </cell>
          <cell r="G1246">
            <v>27</v>
          </cell>
          <cell r="H1246">
            <v>235</v>
          </cell>
          <cell r="I1246">
            <v>0.39</v>
          </cell>
          <cell r="J1246">
            <v>3</v>
          </cell>
          <cell r="K1246">
            <v>920</v>
          </cell>
          <cell r="L1246">
            <v>0.05</v>
          </cell>
          <cell r="M1246">
            <v>4</v>
          </cell>
          <cell r="N1246">
            <v>1109</v>
          </cell>
          <cell r="O1246">
            <v>2.5</v>
          </cell>
        </row>
        <row r="1247">
          <cell r="A1247" t="str">
            <v>广西省百色市靖西县幸福国际影城</v>
          </cell>
          <cell r="B1247">
            <v>1246</v>
          </cell>
          <cell r="C1247" t="str">
            <v>2011-7</v>
          </cell>
          <cell r="D1247" t="str">
            <v>未知</v>
          </cell>
          <cell r="E1247" t="str">
            <v>百色市</v>
          </cell>
          <cell r="F1247">
            <v>10.19</v>
          </cell>
          <cell r="G1247">
            <v>41</v>
          </cell>
          <cell r="H1247">
            <v>129</v>
          </cell>
          <cell r="I1247">
            <v>0.25</v>
          </cell>
          <cell r="M1247" t="str">
            <v>N/A</v>
          </cell>
          <cell r="N1247" t="str">
            <v>N/A</v>
          </cell>
          <cell r="O1247" t="str">
            <v>N/A</v>
          </cell>
        </row>
        <row r="1248">
          <cell r="A1248" t="str">
            <v>大地数字影院--盐城射阳新港数字影院</v>
          </cell>
          <cell r="B1248">
            <v>1247</v>
          </cell>
          <cell r="C1248" t="str">
            <v>2011-7</v>
          </cell>
          <cell r="D1248" t="str">
            <v>大地电影院线</v>
          </cell>
          <cell r="E1248" t="str">
            <v>盐城市</v>
          </cell>
          <cell r="F1248">
            <v>10.16</v>
          </cell>
          <cell r="G1248">
            <v>31</v>
          </cell>
          <cell r="H1248">
            <v>306</v>
          </cell>
          <cell r="I1248">
            <v>0.33</v>
          </cell>
          <cell r="J1248">
            <v>2</v>
          </cell>
          <cell r="K1248">
            <v>231</v>
          </cell>
          <cell r="L1248">
            <v>0.09</v>
          </cell>
          <cell r="M1248">
            <v>14</v>
          </cell>
          <cell r="N1248">
            <v>1638</v>
          </cell>
          <cell r="O1248">
            <v>4.9000000000000004</v>
          </cell>
        </row>
        <row r="1249">
          <cell r="A1249" t="str">
            <v>东莞大朗长盛影城</v>
          </cell>
          <cell r="B1249">
            <v>1248</v>
          </cell>
          <cell r="C1249" t="str">
            <v>2011-7</v>
          </cell>
          <cell r="D1249" t="str">
            <v>中影南方新干线</v>
          </cell>
          <cell r="E1249" t="str">
            <v>东莞市</v>
          </cell>
          <cell r="F1249">
            <v>10.06</v>
          </cell>
          <cell r="G1249">
            <v>37</v>
          </cell>
          <cell r="H1249">
            <v>387</v>
          </cell>
          <cell r="I1249">
            <v>0.27</v>
          </cell>
          <cell r="J1249">
            <v>3</v>
          </cell>
          <cell r="K1249">
            <v>346</v>
          </cell>
          <cell r="L1249">
            <v>0.06</v>
          </cell>
          <cell r="M1249">
            <v>9</v>
          </cell>
          <cell r="N1249">
            <v>1082</v>
          </cell>
          <cell r="O1249">
            <v>4.2</v>
          </cell>
        </row>
        <row r="1250">
          <cell r="A1250" t="str">
            <v>佛山市西南影剧院</v>
          </cell>
          <cell r="B1250">
            <v>1249</v>
          </cell>
          <cell r="C1250" t="str">
            <v>2011-7</v>
          </cell>
          <cell r="D1250" t="str">
            <v>中影南方新干线</v>
          </cell>
          <cell r="E1250" t="str">
            <v>佛山市</v>
          </cell>
          <cell r="F1250">
            <v>10.06</v>
          </cell>
          <cell r="G1250">
            <v>23</v>
          </cell>
          <cell r="H1250">
            <v>215</v>
          </cell>
          <cell r="I1250">
            <v>0.43</v>
          </cell>
          <cell r="J1250">
            <v>1</v>
          </cell>
          <cell r="K1250">
            <v>1229</v>
          </cell>
          <cell r="L1250">
            <v>0.02</v>
          </cell>
          <cell r="M1250">
            <v>3</v>
          </cell>
          <cell r="N1250">
            <v>3244</v>
          </cell>
          <cell r="O1250">
            <v>6.9</v>
          </cell>
        </row>
        <row r="1251">
          <cell r="A1251" t="str">
            <v>禹州开元奥斯卡影城</v>
          </cell>
          <cell r="B1251">
            <v>1250</v>
          </cell>
          <cell r="C1251" t="str">
            <v>2011-7</v>
          </cell>
          <cell r="D1251" t="str">
            <v>河南奥斯卡</v>
          </cell>
          <cell r="E1251" t="str">
            <v>许昌市</v>
          </cell>
          <cell r="F1251">
            <v>10.039999999999999</v>
          </cell>
          <cell r="G1251">
            <v>30</v>
          </cell>
          <cell r="H1251">
            <v>688</v>
          </cell>
          <cell r="I1251">
            <v>0.33</v>
          </cell>
          <cell r="J1251">
            <v>4</v>
          </cell>
          <cell r="K1251">
            <v>469</v>
          </cell>
          <cell r="L1251">
            <v>0.04</v>
          </cell>
          <cell r="M1251">
            <v>7</v>
          </cell>
          <cell r="N1251">
            <v>810</v>
          </cell>
          <cell r="O1251">
            <v>5.5</v>
          </cell>
        </row>
        <row r="1252">
          <cell r="A1252" t="str">
            <v>东图影剧院</v>
          </cell>
          <cell r="B1252">
            <v>1251</v>
          </cell>
          <cell r="C1252" t="str">
            <v>2011-7</v>
          </cell>
          <cell r="D1252" t="str">
            <v>北京新影联</v>
          </cell>
          <cell r="E1252" t="str">
            <v>北京市</v>
          </cell>
          <cell r="F1252">
            <v>9.9</v>
          </cell>
          <cell r="G1252">
            <v>29</v>
          </cell>
          <cell r="H1252">
            <v>80</v>
          </cell>
          <cell r="I1252">
            <v>0.34</v>
          </cell>
          <cell r="J1252">
            <v>1</v>
          </cell>
          <cell r="K1252">
            <v>614</v>
          </cell>
          <cell r="L1252">
            <v>7.0000000000000007E-2</v>
          </cell>
          <cell r="M1252">
            <v>5</v>
          </cell>
          <cell r="N1252">
            <v>3193</v>
          </cell>
          <cell r="O1252">
            <v>2.6</v>
          </cell>
        </row>
        <row r="1253">
          <cell r="A1253" t="str">
            <v>黄山徽州大剧院</v>
          </cell>
          <cell r="B1253">
            <v>1252</v>
          </cell>
          <cell r="C1253" t="str">
            <v>2011-7</v>
          </cell>
          <cell r="D1253" t="str">
            <v>中影数字院线</v>
          </cell>
          <cell r="E1253" t="str">
            <v>黄山市</v>
          </cell>
          <cell r="F1253">
            <v>9.8800000000000008</v>
          </cell>
          <cell r="G1253">
            <v>23</v>
          </cell>
          <cell r="H1253">
            <v>73</v>
          </cell>
          <cell r="I1253">
            <v>0.44</v>
          </cell>
          <cell r="J1253">
            <v>1</v>
          </cell>
          <cell r="K1253">
            <v>813</v>
          </cell>
          <cell r="L1253">
            <v>7.0000000000000007E-2</v>
          </cell>
          <cell r="M1253">
            <v>4</v>
          </cell>
          <cell r="N1253">
            <v>3188</v>
          </cell>
          <cell r="O1253">
            <v>2.4</v>
          </cell>
        </row>
        <row r="1254">
          <cell r="A1254" t="str">
            <v>百花影剧院</v>
          </cell>
          <cell r="B1254">
            <v>1253</v>
          </cell>
          <cell r="C1254" t="str">
            <v>2011-7</v>
          </cell>
          <cell r="D1254" t="str">
            <v>河北中联</v>
          </cell>
          <cell r="E1254" t="str">
            <v>保定市</v>
          </cell>
          <cell r="F1254">
            <v>9.83</v>
          </cell>
          <cell r="G1254">
            <v>31</v>
          </cell>
          <cell r="H1254">
            <v>241</v>
          </cell>
          <cell r="I1254">
            <v>0.32</v>
          </cell>
          <cell r="J1254">
            <v>3</v>
          </cell>
          <cell r="K1254">
            <v>926</v>
          </cell>
          <cell r="L1254">
            <v>0.04</v>
          </cell>
          <cell r="M1254">
            <v>3</v>
          </cell>
          <cell r="N1254">
            <v>1057</v>
          </cell>
          <cell r="O1254">
            <v>2.6</v>
          </cell>
        </row>
        <row r="1255">
          <cell r="A1255" t="str">
            <v>惠农区九州嘉豪影院</v>
          </cell>
          <cell r="B1255">
            <v>1254</v>
          </cell>
          <cell r="C1255" t="str">
            <v>2011-7</v>
          </cell>
          <cell r="D1255" t="str">
            <v>九州中原院线</v>
          </cell>
          <cell r="E1255" t="str">
            <v>石嘴山市</v>
          </cell>
          <cell r="F1255">
            <v>9.82</v>
          </cell>
          <cell r="G1255">
            <v>43</v>
          </cell>
          <cell r="H1255">
            <v>52</v>
          </cell>
          <cell r="I1255">
            <v>0.23</v>
          </cell>
          <cell r="M1255" t="str">
            <v>N/A</v>
          </cell>
          <cell r="N1255" t="str">
            <v>N/A</v>
          </cell>
          <cell r="O1255" t="str">
            <v>N/A</v>
          </cell>
        </row>
        <row r="1256">
          <cell r="A1256" t="str">
            <v>17.5石家庄卓达影城</v>
          </cell>
          <cell r="B1256">
            <v>1255</v>
          </cell>
          <cell r="C1256" t="str">
            <v>2011-7</v>
          </cell>
          <cell r="D1256" t="str">
            <v>时代华夏今典</v>
          </cell>
          <cell r="E1256" t="str">
            <v>石家庄市</v>
          </cell>
          <cell r="F1256">
            <v>9.76</v>
          </cell>
          <cell r="G1256">
            <v>17</v>
          </cell>
          <cell r="H1256">
            <v>644</v>
          </cell>
          <cell r="I1256">
            <v>0.56000000000000005</v>
          </cell>
          <cell r="J1256">
            <v>7</v>
          </cell>
          <cell r="K1256">
            <v>822</v>
          </cell>
          <cell r="L1256">
            <v>7.0000000000000007E-2</v>
          </cell>
          <cell r="M1256">
            <v>4</v>
          </cell>
          <cell r="N1256">
            <v>450</v>
          </cell>
          <cell r="O1256">
            <v>3</v>
          </cell>
        </row>
        <row r="1257">
          <cell r="A1257" t="str">
            <v>胶南蓝海国际影城</v>
          </cell>
          <cell r="B1257">
            <v>1256</v>
          </cell>
          <cell r="C1257" t="str">
            <v>2011-7</v>
          </cell>
          <cell r="D1257" t="str">
            <v>时代华夏今典</v>
          </cell>
          <cell r="E1257" t="str">
            <v>青岛市</v>
          </cell>
          <cell r="F1257">
            <v>9.75</v>
          </cell>
          <cell r="G1257">
            <v>29</v>
          </cell>
          <cell r="H1257">
            <v>475</v>
          </cell>
          <cell r="I1257">
            <v>0.33</v>
          </cell>
          <cell r="J1257">
            <v>5</v>
          </cell>
          <cell r="K1257">
            <v>1000</v>
          </cell>
          <cell r="L1257">
            <v>0.03</v>
          </cell>
          <cell r="M1257">
            <v>3</v>
          </cell>
          <cell r="N1257">
            <v>629</v>
          </cell>
          <cell r="O1257">
            <v>3.1</v>
          </cell>
        </row>
        <row r="1258">
          <cell r="A1258" t="str">
            <v>17.5开远吉迪数字影视娱乐城</v>
          </cell>
          <cell r="B1258">
            <v>1257</v>
          </cell>
          <cell r="C1258" t="str">
            <v>2011-7</v>
          </cell>
          <cell r="D1258" t="str">
            <v>时代华夏今典</v>
          </cell>
          <cell r="E1258" t="str">
            <v>红河哈尼族彝族自治州</v>
          </cell>
          <cell r="F1258">
            <v>9.6</v>
          </cell>
          <cell r="G1258">
            <v>20</v>
          </cell>
          <cell r="H1258">
            <v>144</v>
          </cell>
          <cell r="I1258">
            <v>0.47</v>
          </cell>
          <cell r="J1258">
            <v>2</v>
          </cell>
          <cell r="K1258">
            <v>190</v>
          </cell>
          <cell r="L1258">
            <v>0.34</v>
          </cell>
          <cell r="M1258">
            <v>16</v>
          </cell>
          <cell r="N1258">
            <v>1548</v>
          </cell>
          <cell r="O1258">
            <v>2.2999999999999998</v>
          </cell>
        </row>
        <row r="1259">
          <cell r="A1259" t="str">
            <v>旺苍电影院</v>
          </cell>
          <cell r="B1259">
            <v>1258</v>
          </cell>
          <cell r="C1259" t="str">
            <v>2011-7</v>
          </cell>
          <cell r="D1259" t="str">
            <v>未知</v>
          </cell>
          <cell r="E1259" t="str">
            <v>广元市</v>
          </cell>
          <cell r="F1259">
            <v>9.5299999999999994</v>
          </cell>
          <cell r="G1259">
            <v>38</v>
          </cell>
          <cell r="H1259">
            <v>172</v>
          </cell>
          <cell r="I1259">
            <v>0.25</v>
          </cell>
          <cell r="J1259">
            <v>1</v>
          </cell>
          <cell r="M1259" t="str">
            <v>N/A</v>
          </cell>
          <cell r="N1259">
            <v>3074</v>
          </cell>
          <cell r="O1259">
            <v>5.5</v>
          </cell>
        </row>
        <row r="1260">
          <cell r="A1260" t="str">
            <v>广西北海名声电影城</v>
          </cell>
          <cell r="B1260">
            <v>1259</v>
          </cell>
          <cell r="C1260" t="str">
            <v>2011-7</v>
          </cell>
          <cell r="D1260" t="str">
            <v>广州金逸珠江</v>
          </cell>
          <cell r="E1260" t="str">
            <v>北海市</v>
          </cell>
          <cell r="F1260">
            <v>9.52</v>
          </cell>
          <cell r="G1260">
            <v>26</v>
          </cell>
          <cell r="H1260">
            <v>319</v>
          </cell>
          <cell r="I1260">
            <v>0.36</v>
          </cell>
          <cell r="J1260">
            <v>4</v>
          </cell>
          <cell r="K1260">
            <v>390</v>
          </cell>
          <cell r="L1260">
            <v>0.12</v>
          </cell>
          <cell r="M1260">
            <v>8</v>
          </cell>
          <cell r="N1260">
            <v>768</v>
          </cell>
          <cell r="O1260">
            <v>2.6</v>
          </cell>
        </row>
        <row r="1261">
          <cell r="A1261" t="str">
            <v>梅州汇丰年影城</v>
          </cell>
          <cell r="B1261">
            <v>1260</v>
          </cell>
          <cell r="C1261" t="str">
            <v>2011-7</v>
          </cell>
          <cell r="D1261" t="str">
            <v>中影南方新干线</v>
          </cell>
          <cell r="E1261" t="str">
            <v>梅州市</v>
          </cell>
          <cell r="F1261">
            <v>9.48</v>
          </cell>
          <cell r="G1261">
            <v>37</v>
          </cell>
          <cell r="H1261">
            <v>205</v>
          </cell>
          <cell r="I1261">
            <v>0.26</v>
          </cell>
          <cell r="M1261" t="str">
            <v>N/A</v>
          </cell>
          <cell r="N1261" t="str">
            <v>N/A</v>
          </cell>
          <cell r="O1261" t="str">
            <v>N/A</v>
          </cell>
        </row>
        <row r="1262">
          <cell r="A1262" t="str">
            <v>上海滨海影剧院</v>
          </cell>
          <cell r="B1262">
            <v>1261</v>
          </cell>
          <cell r="C1262" t="str">
            <v>2011-7</v>
          </cell>
          <cell r="D1262" t="str">
            <v>上海联和院线</v>
          </cell>
          <cell r="E1262" t="str">
            <v>上海市</v>
          </cell>
          <cell r="F1262">
            <v>9.44</v>
          </cell>
          <cell r="G1262">
            <v>33</v>
          </cell>
          <cell r="H1262">
            <v>109</v>
          </cell>
          <cell r="I1262">
            <v>0.28999999999999998</v>
          </cell>
          <cell r="J1262">
            <v>2</v>
          </cell>
          <cell r="K1262">
            <v>761</v>
          </cell>
          <cell r="L1262">
            <v>7.0000000000000007E-2</v>
          </cell>
          <cell r="M1262">
            <v>4</v>
          </cell>
          <cell r="N1262">
            <v>1523</v>
          </cell>
          <cell r="O1262">
            <v>1.8</v>
          </cell>
        </row>
        <row r="1263">
          <cell r="A1263" t="str">
            <v>大地数字影院--鸿庆影城</v>
          </cell>
          <cell r="B1263">
            <v>1262</v>
          </cell>
          <cell r="C1263" t="str">
            <v>2011-7</v>
          </cell>
          <cell r="D1263" t="str">
            <v>大地电影院线</v>
          </cell>
          <cell r="E1263" t="str">
            <v>三门峡市</v>
          </cell>
          <cell r="F1263">
            <v>9.39</v>
          </cell>
          <cell r="G1263">
            <v>32</v>
          </cell>
          <cell r="H1263">
            <v>315</v>
          </cell>
          <cell r="I1263">
            <v>0.28999999999999998</v>
          </cell>
          <cell r="J1263">
            <v>3</v>
          </cell>
          <cell r="K1263">
            <v>999</v>
          </cell>
          <cell r="L1263">
            <v>0.03</v>
          </cell>
          <cell r="M1263">
            <v>3</v>
          </cell>
          <cell r="N1263">
            <v>1009</v>
          </cell>
          <cell r="O1263">
            <v>3.4</v>
          </cell>
        </row>
        <row r="1264">
          <cell r="A1264" t="str">
            <v>山东烟台东方电影院</v>
          </cell>
          <cell r="B1264">
            <v>1263</v>
          </cell>
          <cell r="C1264" t="str">
            <v>2011-7</v>
          </cell>
          <cell r="D1264" t="str">
            <v>九州中原院线</v>
          </cell>
          <cell r="E1264" t="str">
            <v>烟台市</v>
          </cell>
          <cell r="F1264">
            <v>9.34</v>
          </cell>
          <cell r="G1264">
            <v>18</v>
          </cell>
          <cell r="H1264">
            <v>406</v>
          </cell>
          <cell r="I1264">
            <v>0.52</v>
          </cell>
          <cell r="J1264">
            <v>6</v>
          </cell>
          <cell r="K1264">
            <v>1000</v>
          </cell>
          <cell r="L1264">
            <v>0.08</v>
          </cell>
          <cell r="M1264">
            <v>3</v>
          </cell>
          <cell r="N1264">
            <v>502</v>
          </cell>
          <cell r="O1264">
            <v>2.2000000000000002</v>
          </cell>
        </row>
        <row r="1265">
          <cell r="A1265" t="str">
            <v>深圳百誉大浪电影城</v>
          </cell>
          <cell r="B1265">
            <v>1264</v>
          </cell>
          <cell r="C1265" t="str">
            <v>2011-7</v>
          </cell>
          <cell r="D1265" t="str">
            <v>中影南方新干线</v>
          </cell>
          <cell r="E1265" t="str">
            <v>深圳市</v>
          </cell>
          <cell r="F1265">
            <v>9.34</v>
          </cell>
          <cell r="G1265">
            <v>30</v>
          </cell>
          <cell r="H1265">
            <v>528</v>
          </cell>
          <cell r="I1265">
            <v>0.31</v>
          </cell>
          <cell r="J1265">
            <v>4</v>
          </cell>
          <cell r="K1265">
            <v>432</v>
          </cell>
          <cell r="L1265">
            <v>0.05</v>
          </cell>
          <cell r="M1265">
            <v>7</v>
          </cell>
          <cell r="N1265">
            <v>753</v>
          </cell>
          <cell r="O1265">
            <v>4.3</v>
          </cell>
        </row>
        <row r="1266">
          <cell r="A1266" t="str">
            <v>扬中市影剧院</v>
          </cell>
          <cell r="B1266">
            <v>1265</v>
          </cell>
          <cell r="C1266" t="str">
            <v>2011-7</v>
          </cell>
          <cell r="D1266" t="str">
            <v>江苏东方</v>
          </cell>
          <cell r="E1266" t="str">
            <v>镇江市</v>
          </cell>
          <cell r="F1266">
            <v>9.34</v>
          </cell>
          <cell r="G1266">
            <v>29</v>
          </cell>
          <cell r="H1266">
            <v>148</v>
          </cell>
          <cell r="I1266">
            <v>0.32</v>
          </cell>
          <cell r="J1266">
            <v>1</v>
          </cell>
          <cell r="K1266">
            <v>1200</v>
          </cell>
          <cell r="L1266">
            <v>0.02</v>
          </cell>
          <cell r="M1266">
            <v>3</v>
          </cell>
          <cell r="N1266">
            <v>3013</v>
          </cell>
          <cell r="O1266">
            <v>4.8</v>
          </cell>
        </row>
        <row r="1267">
          <cell r="A1267" t="str">
            <v>吉林虹杨国际影院</v>
          </cell>
          <cell r="B1267">
            <v>1266</v>
          </cell>
          <cell r="C1267" t="str">
            <v>2011-7</v>
          </cell>
          <cell r="D1267" t="str">
            <v>中影数字院线</v>
          </cell>
          <cell r="E1267" t="str">
            <v>吉林市</v>
          </cell>
          <cell r="F1267">
            <v>9.2899999999999991</v>
          </cell>
          <cell r="G1267">
            <v>35</v>
          </cell>
          <cell r="H1267">
            <v>274</v>
          </cell>
          <cell r="I1267">
            <v>0.26</v>
          </cell>
          <cell r="J1267">
            <v>5</v>
          </cell>
          <cell r="M1267" t="str">
            <v>N/A</v>
          </cell>
          <cell r="N1267">
            <v>599</v>
          </cell>
          <cell r="O1267">
            <v>1.8</v>
          </cell>
        </row>
        <row r="1268">
          <cell r="A1268" t="str">
            <v>上海动漫博物馆</v>
          </cell>
          <cell r="B1268">
            <v>1267</v>
          </cell>
          <cell r="C1268" t="str">
            <v>2011-7</v>
          </cell>
          <cell r="D1268" t="str">
            <v>上海联和院线</v>
          </cell>
          <cell r="E1268" t="str">
            <v>上海市</v>
          </cell>
          <cell r="F1268">
            <v>9.25</v>
          </cell>
          <cell r="G1268">
            <v>37</v>
          </cell>
          <cell r="H1268">
            <v>41</v>
          </cell>
          <cell r="I1268">
            <v>0.25</v>
          </cell>
          <cell r="J1268">
            <v>1</v>
          </cell>
          <cell r="M1268" t="str">
            <v>N/A</v>
          </cell>
          <cell r="N1268">
            <v>2985</v>
          </cell>
          <cell r="O1268">
            <v>1.3</v>
          </cell>
        </row>
        <row r="1269">
          <cell r="A1269" t="str">
            <v>浙江嘉兴平湖新世纪影城</v>
          </cell>
          <cell r="B1269">
            <v>1268</v>
          </cell>
          <cell r="C1269" t="str">
            <v>2011-7</v>
          </cell>
          <cell r="D1269" t="str">
            <v>浙江时代</v>
          </cell>
          <cell r="E1269" t="str">
            <v>嘉兴市</v>
          </cell>
          <cell r="F1269">
            <v>9.15</v>
          </cell>
          <cell r="G1269">
            <v>23</v>
          </cell>
          <cell r="H1269">
            <v>340</v>
          </cell>
          <cell r="I1269">
            <v>0.39</v>
          </cell>
          <cell r="J1269">
            <v>2</v>
          </cell>
          <cell r="K1269">
            <v>177</v>
          </cell>
          <cell r="L1269">
            <v>0.13</v>
          </cell>
          <cell r="M1269">
            <v>17</v>
          </cell>
          <cell r="N1269">
            <v>1477</v>
          </cell>
          <cell r="O1269">
            <v>5.5</v>
          </cell>
        </row>
        <row r="1270">
          <cell r="A1270" t="str">
            <v>鹤岗嘉纳影城</v>
          </cell>
          <cell r="B1270">
            <v>1269</v>
          </cell>
          <cell r="C1270" t="str">
            <v>2011-7</v>
          </cell>
          <cell r="D1270" t="str">
            <v>北京新影联</v>
          </cell>
          <cell r="E1270" t="str">
            <v>鹤岗市</v>
          </cell>
          <cell r="F1270">
            <v>9.08</v>
          </cell>
          <cell r="G1270">
            <v>51</v>
          </cell>
          <cell r="H1270">
            <v>74</v>
          </cell>
          <cell r="I1270">
            <v>0.18</v>
          </cell>
          <cell r="J1270">
            <v>6</v>
          </cell>
          <cell r="K1270">
            <v>770</v>
          </cell>
          <cell r="L1270">
            <v>0.19</v>
          </cell>
          <cell r="M1270">
            <v>4</v>
          </cell>
          <cell r="N1270">
            <v>488</v>
          </cell>
          <cell r="O1270">
            <v>0.4</v>
          </cell>
        </row>
        <row r="1271">
          <cell r="A1271" t="str">
            <v>伊宁市金棕榈影城(开发区店)</v>
          </cell>
          <cell r="B1271">
            <v>1270</v>
          </cell>
          <cell r="C1271" t="str">
            <v>2011-7</v>
          </cell>
          <cell r="D1271" t="str">
            <v>中影数字院线</v>
          </cell>
          <cell r="E1271" t="str">
            <v>伊犁哈萨克自治州</v>
          </cell>
          <cell r="F1271">
            <v>9.07</v>
          </cell>
          <cell r="G1271">
            <v>29</v>
          </cell>
          <cell r="H1271">
            <v>332</v>
          </cell>
          <cell r="I1271">
            <v>0.31</v>
          </cell>
          <cell r="J1271">
            <v>3</v>
          </cell>
          <cell r="M1271" t="str">
            <v>N/A</v>
          </cell>
          <cell r="N1271">
            <v>975</v>
          </cell>
          <cell r="O1271">
            <v>3.6</v>
          </cell>
        </row>
        <row r="1272">
          <cell r="A1272" t="str">
            <v>洪湖市电影院</v>
          </cell>
          <cell r="B1272">
            <v>1271</v>
          </cell>
          <cell r="C1272" t="str">
            <v>2011-7</v>
          </cell>
          <cell r="D1272" t="str">
            <v>湖北银兴</v>
          </cell>
          <cell r="E1272" t="str">
            <v>荆州市</v>
          </cell>
          <cell r="F1272">
            <v>9.06</v>
          </cell>
          <cell r="G1272">
            <v>27</v>
          </cell>
          <cell r="H1272">
            <v>137</v>
          </cell>
          <cell r="I1272">
            <v>0.33</v>
          </cell>
          <cell r="J1272">
            <v>1</v>
          </cell>
          <cell r="K1272">
            <v>300</v>
          </cell>
          <cell r="L1272">
            <v>0.08</v>
          </cell>
          <cell r="M1272">
            <v>10</v>
          </cell>
          <cell r="N1272">
            <v>2924</v>
          </cell>
          <cell r="O1272">
            <v>4.4000000000000004</v>
          </cell>
        </row>
        <row r="1273">
          <cell r="A1273" t="str">
            <v>双峰华谊连锁影城</v>
          </cell>
          <cell r="B1273">
            <v>1272</v>
          </cell>
          <cell r="C1273" t="str">
            <v>2011-7</v>
          </cell>
          <cell r="D1273" t="str">
            <v>未知</v>
          </cell>
          <cell r="E1273" t="str">
            <v>娄底市</v>
          </cell>
          <cell r="F1273">
            <v>8.9600000000000009</v>
          </cell>
          <cell r="G1273">
            <v>18</v>
          </cell>
          <cell r="H1273">
            <v>373</v>
          </cell>
          <cell r="I1273">
            <v>0.5</v>
          </cell>
          <cell r="J1273">
            <v>4</v>
          </cell>
          <cell r="K1273">
            <v>422</v>
          </cell>
          <cell r="L1273">
            <v>0.13</v>
          </cell>
          <cell r="M1273">
            <v>7</v>
          </cell>
          <cell r="N1273">
            <v>722</v>
          </cell>
          <cell r="O1273">
            <v>3</v>
          </cell>
        </row>
        <row r="1274">
          <cell r="A1274" t="str">
            <v>17.5临沧今典影城</v>
          </cell>
          <cell r="B1274">
            <v>1273</v>
          </cell>
          <cell r="C1274" t="str">
            <v>2011-7</v>
          </cell>
          <cell r="D1274" t="str">
            <v>时代华夏今典</v>
          </cell>
          <cell r="E1274" t="str">
            <v>临沧市</v>
          </cell>
          <cell r="F1274">
            <v>8.94</v>
          </cell>
          <cell r="G1274">
            <v>30</v>
          </cell>
          <cell r="H1274">
            <v>332</v>
          </cell>
          <cell r="I1274">
            <v>0.3</v>
          </cell>
          <cell r="J1274">
            <v>4</v>
          </cell>
          <cell r="K1274">
            <v>412</v>
          </cell>
          <cell r="L1274">
            <v>0.09</v>
          </cell>
          <cell r="M1274">
            <v>7</v>
          </cell>
          <cell r="N1274">
            <v>721</v>
          </cell>
          <cell r="O1274">
            <v>2.7</v>
          </cell>
        </row>
        <row r="1275">
          <cell r="A1275" t="str">
            <v>衡阳市进步电影院</v>
          </cell>
          <cell r="B1275">
            <v>1274</v>
          </cell>
          <cell r="C1275" t="str">
            <v>2011-7</v>
          </cell>
          <cell r="D1275" t="str">
            <v>湖南楚湘</v>
          </cell>
          <cell r="E1275" t="str">
            <v>衡阳市</v>
          </cell>
          <cell r="F1275">
            <v>8.84</v>
          </cell>
          <cell r="G1275">
            <v>33</v>
          </cell>
          <cell r="H1275">
            <v>88</v>
          </cell>
          <cell r="I1275">
            <v>0.27</v>
          </cell>
          <cell r="J1275">
            <v>7</v>
          </cell>
          <cell r="K1275">
            <v>1500</v>
          </cell>
          <cell r="L1275">
            <v>0.14000000000000001</v>
          </cell>
          <cell r="M1275">
            <v>2</v>
          </cell>
          <cell r="N1275">
            <v>407</v>
          </cell>
          <cell r="O1275">
            <v>0.4</v>
          </cell>
        </row>
        <row r="1276">
          <cell r="A1276" t="str">
            <v>大地数字影院--平湖国际影城</v>
          </cell>
          <cell r="B1276">
            <v>1275</v>
          </cell>
          <cell r="C1276" t="str">
            <v>2011-7</v>
          </cell>
          <cell r="D1276" t="str">
            <v>大地电影院线</v>
          </cell>
          <cell r="E1276" t="str">
            <v>宜昌市</v>
          </cell>
          <cell r="F1276">
            <v>8.81</v>
          </cell>
          <cell r="G1276">
            <v>28</v>
          </cell>
          <cell r="H1276">
            <v>208</v>
          </cell>
          <cell r="I1276">
            <v>0.32</v>
          </cell>
          <cell r="J1276">
            <v>3</v>
          </cell>
          <cell r="K1276">
            <v>1000</v>
          </cell>
          <cell r="L1276">
            <v>0.05</v>
          </cell>
          <cell r="M1276">
            <v>3</v>
          </cell>
          <cell r="N1276">
            <v>947</v>
          </cell>
          <cell r="O1276">
            <v>2.2000000000000002</v>
          </cell>
        </row>
        <row r="1277">
          <cell r="A1277" t="str">
            <v>温州凯乐斯影城(大学城店)</v>
          </cell>
          <cell r="B1277">
            <v>1276</v>
          </cell>
          <cell r="C1277" t="str">
            <v>2011-7</v>
          </cell>
          <cell r="D1277" t="str">
            <v>温州雁荡</v>
          </cell>
          <cell r="E1277" t="str">
            <v>温州市</v>
          </cell>
          <cell r="F1277">
            <v>8.74</v>
          </cell>
          <cell r="G1277">
            <v>22</v>
          </cell>
          <cell r="H1277">
            <v>337</v>
          </cell>
          <cell r="I1277">
            <v>0.4</v>
          </cell>
          <cell r="J1277">
            <v>4</v>
          </cell>
          <cell r="K1277">
            <v>436</v>
          </cell>
          <cell r="L1277">
            <v>0.11</v>
          </cell>
          <cell r="M1277">
            <v>6</v>
          </cell>
          <cell r="N1277">
            <v>705</v>
          </cell>
          <cell r="O1277">
            <v>2.7</v>
          </cell>
        </row>
        <row r="1278">
          <cell r="A1278" t="str">
            <v>中江鼎尚影城</v>
          </cell>
          <cell r="B1278">
            <v>1277</v>
          </cell>
          <cell r="C1278" t="str">
            <v>2011-7</v>
          </cell>
          <cell r="D1278" t="str">
            <v>四川峨嵋</v>
          </cell>
          <cell r="E1278" t="str">
            <v>德阳市</v>
          </cell>
          <cell r="F1278">
            <v>8.6999999999999993</v>
          </cell>
          <cell r="G1278">
            <v>28</v>
          </cell>
          <cell r="H1278">
            <v>276</v>
          </cell>
          <cell r="I1278">
            <v>0.31</v>
          </cell>
          <cell r="J1278">
            <v>3</v>
          </cell>
          <cell r="K1278">
            <v>373</v>
          </cell>
          <cell r="L1278">
            <v>0.09</v>
          </cell>
          <cell r="M1278">
            <v>8</v>
          </cell>
          <cell r="N1278">
            <v>935</v>
          </cell>
          <cell r="O1278">
            <v>3</v>
          </cell>
        </row>
        <row r="1279">
          <cell r="A1279" t="str">
            <v>富顺县华诚影院</v>
          </cell>
          <cell r="B1279">
            <v>1278</v>
          </cell>
          <cell r="C1279" t="str">
            <v>2011-7</v>
          </cell>
          <cell r="D1279" t="str">
            <v>中影数字院线</v>
          </cell>
          <cell r="E1279" t="str">
            <v>自贡市</v>
          </cell>
          <cell r="F1279">
            <v>8.6999999999999993</v>
          </cell>
          <cell r="G1279">
            <v>42</v>
          </cell>
          <cell r="H1279">
            <v>145</v>
          </cell>
          <cell r="I1279">
            <v>0.21</v>
          </cell>
          <cell r="J1279">
            <v>2</v>
          </cell>
          <cell r="K1279">
            <v>150</v>
          </cell>
          <cell r="L1279">
            <v>0.19</v>
          </cell>
          <cell r="M1279">
            <v>19</v>
          </cell>
          <cell r="N1279">
            <v>1402</v>
          </cell>
          <cell r="O1279">
            <v>2.2999999999999998</v>
          </cell>
        </row>
        <row r="1280">
          <cell r="A1280" t="str">
            <v>17.5焦作奥斯卡影院</v>
          </cell>
          <cell r="B1280">
            <v>1279</v>
          </cell>
          <cell r="C1280" t="str">
            <v>2011-7</v>
          </cell>
          <cell r="D1280" t="str">
            <v>时代华夏今典</v>
          </cell>
          <cell r="E1280" t="str">
            <v>焦作市</v>
          </cell>
          <cell r="F1280">
            <v>8.69</v>
          </cell>
          <cell r="G1280">
            <v>20</v>
          </cell>
          <cell r="H1280">
            <v>447</v>
          </cell>
          <cell r="I1280">
            <v>0.43</v>
          </cell>
          <cell r="J1280">
            <v>4</v>
          </cell>
          <cell r="K1280">
            <v>542</v>
          </cell>
          <cell r="L1280">
            <v>7.0000000000000007E-2</v>
          </cell>
          <cell r="M1280">
            <v>5</v>
          </cell>
          <cell r="N1280">
            <v>700</v>
          </cell>
          <cell r="O1280">
            <v>3.6</v>
          </cell>
        </row>
        <row r="1281">
          <cell r="A1281" t="str">
            <v>望都锦绣影城</v>
          </cell>
          <cell r="B1281">
            <v>1280</v>
          </cell>
          <cell r="C1281" t="str">
            <v>2011-7</v>
          </cell>
          <cell r="D1281" t="str">
            <v>河北中联</v>
          </cell>
          <cell r="E1281" t="str">
            <v>保定市</v>
          </cell>
          <cell r="F1281">
            <v>8.61</v>
          </cell>
          <cell r="G1281">
            <v>15</v>
          </cell>
          <cell r="H1281">
            <v>35</v>
          </cell>
          <cell r="I1281">
            <v>0.57999999999999996</v>
          </cell>
          <cell r="J1281">
            <v>1</v>
          </cell>
          <cell r="K1281">
            <v>630</v>
          </cell>
          <cell r="L1281">
            <v>0.26</v>
          </cell>
          <cell r="M1281">
            <v>4</v>
          </cell>
          <cell r="N1281">
            <v>2778</v>
          </cell>
          <cell r="O1281">
            <v>1.1000000000000001</v>
          </cell>
        </row>
        <row r="1282">
          <cell r="A1282" t="str">
            <v>新疆铁路工人文化宫</v>
          </cell>
          <cell r="B1282">
            <v>1281</v>
          </cell>
          <cell r="C1282" t="str">
            <v>2011-7</v>
          </cell>
          <cell r="D1282" t="str">
            <v>未知</v>
          </cell>
          <cell r="E1282" t="str">
            <v>乌鲁木齐市</v>
          </cell>
          <cell r="F1282">
            <v>8.57</v>
          </cell>
          <cell r="G1282">
            <v>24</v>
          </cell>
          <cell r="H1282">
            <v>84</v>
          </cell>
          <cell r="I1282">
            <v>0.36</v>
          </cell>
          <cell r="M1282" t="str">
            <v>N/A</v>
          </cell>
          <cell r="N1282" t="str">
            <v>N/A</v>
          </cell>
          <cell r="O1282" t="str">
            <v>N/A</v>
          </cell>
        </row>
        <row r="1283">
          <cell r="A1283" t="str">
            <v>佛山市顺德区龙江镇盈信星光电影院</v>
          </cell>
          <cell r="B1283">
            <v>1282</v>
          </cell>
          <cell r="C1283" t="str">
            <v>2011-7</v>
          </cell>
          <cell r="D1283" t="str">
            <v>中影南方新干线</v>
          </cell>
          <cell r="E1283" t="str">
            <v>佛山市</v>
          </cell>
          <cell r="F1283">
            <v>8.4700000000000006</v>
          </cell>
          <cell r="G1283">
            <v>38</v>
          </cell>
          <cell r="H1283">
            <v>474</v>
          </cell>
          <cell r="I1283">
            <v>0.22</v>
          </cell>
          <cell r="J1283">
            <v>3</v>
          </cell>
          <cell r="K1283">
            <v>249</v>
          </cell>
          <cell r="L1283">
            <v>0.06</v>
          </cell>
          <cell r="M1283">
            <v>11</v>
          </cell>
          <cell r="N1283">
            <v>911</v>
          </cell>
          <cell r="O1283">
            <v>5.0999999999999996</v>
          </cell>
        </row>
        <row r="1284">
          <cell r="A1284" t="str">
            <v>昆明中影阿诗玛数字影城</v>
          </cell>
          <cell r="B1284">
            <v>1283</v>
          </cell>
          <cell r="C1284" t="str">
            <v>2011-7</v>
          </cell>
          <cell r="D1284" t="str">
            <v>中影数字院线</v>
          </cell>
          <cell r="E1284" t="str">
            <v>昆明市</v>
          </cell>
          <cell r="F1284">
            <v>8.42</v>
          </cell>
          <cell r="G1284">
            <v>33</v>
          </cell>
          <cell r="H1284">
            <v>190</v>
          </cell>
          <cell r="I1284">
            <v>0.26</v>
          </cell>
          <cell r="J1284">
            <v>2</v>
          </cell>
          <cell r="K1284">
            <v>264</v>
          </cell>
          <cell r="L1284">
            <v>0.1</v>
          </cell>
          <cell r="M1284">
            <v>10</v>
          </cell>
          <cell r="N1284">
            <v>1357</v>
          </cell>
          <cell r="O1284">
            <v>3.1</v>
          </cell>
        </row>
        <row r="1285">
          <cell r="A1285" t="str">
            <v>沙县影剧院</v>
          </cell>
          <cell r="B1285">
            <v>1284</v>
          </cell>
          <cell r="C1285" t="str">
            <v>2011-7</v>
          </cell>
          <cell r="D1285" t="str">
            <v>福建中兴</v>
          </cell>
          <cell r="E1285" t="str">
            <v>三明市</v>
          </cell>
          <cell r="F1285">
            <v>8.36</v>
          </cell>
          <cell r="G1285">
            <v>27</v>
          </cell>
          <cell r="H1285">
            <v>82</v>
          </cell>
          <cell r="I1285">
            <v>0.31</v>
          </cell>
          <cell r="J1285">
            <v>4</v>
          </cell>
          <cell r="K1285">
            <v>1275</v>
          </cell>
          <cell r="L1285">
            <v>0.12</v>
          </cell>
          <cell r="M1285">
            <v>2</v>
          </cell>
          <cell r="N1285">
            <v>674</v>
          </cell>
          <cell r="O1285">
            <v>0.7</v>
          </cell>
        </row>
        <row r="1286">
          <cell r="A1286" t="str">
            <v>广州市番禺区沙湾文化中心</v>
          </cell>
          <cell r="B1286">
            <v>1285</v>
          </cell>
          <cell r="C1286" t="str">
            <v>2011-7</v>
          </cell>
          <cell r="D1286" t="str">
            <v>中影南方新干线</v>
          </cell>
          <cell r="E1286" t="str">
            <v>广州市</v>
          </cell>
          <cell r="F1286">
            <v>8.33</v>
          </cell>
          <cell r="G1286">
            <v>28</v>
          </cell>
          <cell r="H1286">
            <v>54</v>
          </cell>
          <cell r="I1286">
            <v>0.3</v>
          </cell>
          <cell r="J1286">
            <v>2</v>
          </cell>
          <cell r="K1286">
            <v>1080</v>
          </cell>
          <cell r="L1286">
            <v>0.1</v>
          </cell>
          <cell r="M1286">
            <v>2</v>
          </cell>
          <cell r="N1286">
            <v>1343</v>
          </cell>
          <cell r="O1286">
            <v>0.9</v>
          </cell>
        </row>
        <row r="1287">
          <cell r="A1287" t="str">
            <v>梅县中影开心电影院</v>
          </cell>
          <cell r="B1287">
            <v>1286</v>
          </cell>
          <cell r="C1287" t="str">
            <v>2011-7</v>
          </cell>
          <cell r="D1287" t="str">
            <v>中影星美</v>
          </cell>
          <cell r="E1287" t="str">
            <v>梅州市</v>
          </cell>
          <cell r="F1287">
            <v>8.32</v>
          </cell>
          <cell r="G1287">
            <v>33</v>
          </cell>
          <cell r="H1287">
            <v>127</v>
          </cell>
          <cell r="I1287">
            <v>0.25</v>
          </cell>
          <cell r="J1287">
            <v>6</v>
          </cell>
          <cell r="M1287" t="str">
            <v>N/A</v>
          </cell>
          <cell r="N1287">
            <v>447</v>
          </cell>
          <cell r="O1287">
            <v>0.7</v>
          </cell>
        </row>
        <row r="1288">
          <cell r="A1288" t="str">
            <v>迪庆香巴拉影城</v>
          </cell>
          <cell r="B1288">
            <v>1287</v>
          </cell>
          <cell r="C1288" t="str">
            <v>2011-7</v>
          </cell>
          <cell r="D1288" t="str">
            <v>九州中原院线</v>
          </cell>
          <cell r="E1288" t="str">
            <v>迪庆藏族自治州</v>
          </cell>
          <cell r="F1288">
            <v>8.3000000000000007</v>
          </cell>
          <cell r="G1288">
            <v>36</v>
          </cell>
          <cell r="H1288">
            <v>100</v>
          </cell>
          <cell r="I1288">
            <v>0.23</v>
          </cell>
          <cell r="J1288">
            <v>1</v>
          </cell>
          <cell r="K1288">
            <v>210</v>
          </cell>
          <cell r="L1288">
            <v>0.11</v>
          </cell>
          <cell r="M1288">
            <v>13</v>
          </cell>
          <cell r="N1288">
            <v>2677</v>
          </cell>
          <cell r="O1288">
            <v>3.2</v>
          </cell>
        </row>
        <row r="1289">
          <cell r="A1289" t="str">
            <v>西彭保利万和影院</v>
          </cell>
          <cell r="B1289">
            <v>1288</v>
          </cell>
          <cell r="C1289" t="str">
            <v>2011-7</v>
          </cell>
          <cell r="D1289" t="str">
            <v>保利万和</v>
          </cell>
          <cell r="E1289" t="str">
            <v>重庆市</v>
          </cell>
          <cell r="F1289">
            <v>8.01</v>
          </cell>
          <cell r="G1289">
            <v>24</v>
          </cell>
          <cell r="H1289">
            <v>247</v>
          </cell>
          <cell r="I1289">
            <v>0.34</v>
          </cell>
          <cell r="J1289">
            <v>3</v>
          </cell>
          <cell r="K1289">
            <v>240</v>
          </cell>
          <cell r="L1289">
            <v>0.17</v>
          </cell>
          <cell r="M1289">
            <v>11</v>
          </cell>
          <cell r="N1289">
            <v>861</v>
          </cell>
          <cell r="O1289">
            <v>2.7</v>
          </cell>
        </row>
        <row r="1290">
          <cell r="A1290" t="str">
            <v>青岛艺佳映画影城</v>
          </cell>
          <cell r="B1290">
            <v>1289</v>
          </cell>
          <cell r="C1290" t="str">
            <v>2011-7</v>
          </cell>
          <cell r="D1290" t="str">
            <v>青岛银星</v>
          </cell>
          <cell r="E1290" t="str">
            <v>青岛市</v>
          </cell>
          <cell r="F1290">
            <v>7.98</v>
          </cell>
          <cell r="G1290">
            <v>32</v>
          </cell>
          <cell r="H1290">
            <v>483</v>
          </cell>
          <cell r="I1290">
            <v>0.25</v>
          </cell>
          <cell r="J1290">
            <v>6</v>
          </cell>
          <cell r="K1290">
            <v>445</v>
          </cell>
          <cell r="L1290">
            <v>7.0000000000000007E-2</v>
          </cell>
          <cell r="M1290">
            <v>6</v>
          </cell>
          <cell r="N1290">
            <v>429</v>
          </cell>
          <cell r="O1290">
            <v>2.6</v>
          </cell>
        </row>
        <row r="1291">
          <cell r="A1291" t="str">
            <v>滕州剧院</v>
          </cell>
          <cell r="B1291">
            <v>1290</v>
          </cell>
          <cell r="C1291" t="str">
            <v>2011-7</v>
          </cell>
          <cell r="D1291" t="str">
            <v>未知</v>
          </cell>
          <cell r="E1291" t="str">
            <v>枣庄市</v>
          </cell>
          <cell r="F1291">
            <v>7.95</v>
          </cell>
          <cell r="G1291">
            <v>19</v>
          </cell>
          <cell r="H1291">
            <v>131</v>
          </cell>
          <cell r="I1291">
            <v>0.41</v>
          </cell>
          <cell r="J1291">
            <v>1</v>
          </cell>
          <cell r="M1291" t="str">
            <v>N/A</v>
          </cell>
          <cell r="N1291">
            <v>2564</v>
          </cell>
          <cell r="O1291">
            <v>4.2</v>
          </cell>
        </row>
        <row r="1292">
          <cell r="A1292" t="str">
            <v>幕语汽车影苑</v>
          </cell>
          <cell r="B1292">
            <v>1291</v>
          </cell>
          <cell r="C1292" t="str">
            <v>2011-7</v>
          </cell>
          <cell r="D1292" t="str">
            <v>湖南潇湘</v>
          </cell>
          <cell r="E1292" t="str">
            <v>长沙市</v>
          </cell>
          <cell r="F1292">
            <v>7.91</v>
          </cell>
          <cell r="G1292">
            <v>26</v>
          </cell>
          <cell r="H1292">
            <v>197</v>
          </cell>
          <cell r="I1292">
            <v>0.3</v>
          </cell>
          <cell r="J1292">
            <v>2</v>
          </cell>
          <cell r="K1292">
            <v>100</v>
          </cell>
          <cell r="L1292">
            <v>0.31</v>
          </cell>
          <cell r="M1292">
            <v>26</v>
          </cell>
          <cell r="N1292">
            <v>1276</v>
          </cell>
          <cell r="O1292">
            <v>3.2</v>
          </cell>
        </row>
        <row r="1293">
          <cell r="A1293" t="str">
            <v>长荣大剧院</v>
          </cell>
          <cell r="B1293">
            <v>1292</v>
          </cell>
          <cell r="C1293" t="str">
            <v>2011-7</v>
          </cell>
          <cell r="D1293" t="str">
            <v>江苏东方</v>
          </cell>
          <cell r="E1293" t="str">
            <v>淮安市</v>
          </cell>
          <cell r="F1293">
            <v>7.9</v>
          </cell>
          <cell r="G1293">
            <v>25</v>
          </cell>
          <cell r="H1293">
            <v>46</v>
          </cell>
          <cell r="I1293">
            <v>0.32</v>
          </cell>
          <cell r="J1293">
            <v>2</v>
          </cell>
          <cell r="K1293">
            <v>749</v>
          </cell>
          <cell r="L1293">
            <v>0.19</v>
          </cell>
          <cell r="M1293">
            <v>3</v>
          </cell>
          <cell r="N1293">
            <v>1273</v>
          </cell>
          <cell r="O1293">
            <v>0.7</v>
          </cell>
        </row>
        <row r="1294">
          <cell r="A1294" t="str">
            <v>广州花都太子电影城</v>
          </cell>
          <cell r="B1294">
            <v>1293</v>
          </cell>
          <cell r="C1294" t="str">
            <v>2011-7</v>
          </cell>
          <cell r="D1294" t="str">
            <v>未知</v>
          </cell>
          <cell r="E1294" t="str">
            <v>广州市</v>
          </cell>
          <cell r="F1294">
            <v>7.89</v>
          </cell>
          <cell r="G1294">
            <v>33</v>
          </cell>
          <cell r="H1294">
            <v>447</v>
          </cell>
          <cell r="I1294">
            <v>0.24</v>
          </cell>
          <cell r="J1294">
            <v>4</v>
          </cell>
          <cell r="K1294">
            <v>685</v>
          </cell>
          <cell r="L1294">
            <v>0.03</v>
          </cell>
          <cell r="M1294">
            <v>4</v>
          </cell>
          <cell r="N1294">
            <v>636</v>
          </cell>
          <cell r="O1294">
            <v>3.6</v>
          </cell>
        </row>
        <row r="1295">
          <cell r="A1295" t="str">
            <v>遵义佳合影城</v>
          </cell>
          <cell r="B1295">
            <v>1294</v>
          </cell>
          <cell r="C1295" t="str">
            <v>2011-7</v>
          </cell>
          <cell r="D1295" t="str">
            <v>保利万和</v>
          </cell>
          <cell r="E1295" t="str">
            <v>遵义市</v>
          </cell>
          <cell r="F1295">
            <v>7.88</v>
          </cell>
          <cell r="G1295">
            <v>25</v>
          </cell>
          <cell r="H1295">
            <v>389</v>
          </cell>
          <cell r="I1295">
            <v>0.31</v>
          </cell>
          <cell r="J1295">
            <v>4</v>
          </cell>
          <cell r="K1295">
            <v>462</v>
          </cell>
          <cell r="L1295">
            <v>7.0000000000000007E-2</v>
          </cell>
          <cell r="M1295">
            <v>6</v>
          </cell>
          <cell r="N1295">
            <v>636</v>
          </cell>
          <cell r="O1295">
            <v>3.1</v>
          </cell>
        </row>
        <row r="1296">
          <cell r="A1296" t="str">
            <v>大地数字影院--南阳电影城</v>
          </cell>
          <cell r="B1296">
            <v>1295</v>
          </cell>
          <cell r="C1296" t="str">
            <v>2011-7</v>
          </cell>
          <cell r="D1296" t="str">
            <v>大地电影院线</v>
          </cell>
          <cell r="E1296" t="str">
            <v>南阳市</v>
          </cell>
          <cell r="F1296">
            <v>7.82</v>
          </cell>
          <cell r="G1296">
            <v>25</v>
          </cell>
          <cell r="H1296">
            <v>540</v>
          </cell>
          <cell r="I1296">
            <v>0.31</v>
          </cell>
          <cell r="J1296">
            <v>4</v>
          </cell>
          <cell r="K1296">
            <v>491</v>
          </cell>
          <cell r="L1296">
            <v>0.05</v>
          </cell>
          <cell r="M1296">
            <v>5</v>
          </cell>
          <cell r="N1296">
            <v>631</v>
          </cell>
          <cell r="O1296">
            <v>4.4000000000000004</v>
          </cell>
        </row>
        <row r="1297">
          <cell r="A1297" t="str">
            <v>通程电影城</v>
          </cell>
          <cell r="B1297">
            <v>1296</v>
          </cell>
          <cell r="C1297" t="str">
            <v>2011-7</v>
          </cell>
          <cell r="D1297" t="str">
            <v>湖南潇湘</v>
          </cell>
          <cell r="E1297" t="str">
            <v>长沙市</v>
          </cell>
          <cell r="F1297">
            <v>7.81</v>
          </cell>
          <cell r="G1297">
            <v>21</v>
          </cell>
          <cell r="H1297">
            <v>654</v>
          </cell>
          <cell r="I1297">
            <v>0.36</v>
          </cell>
          <cell r="J1297">
            <v>4</v>
          </cell>
          <cell r="K1297">
            <v>500</v>
          </cell>
          <cell r="L1297">
            <v>0.04</v>
          </cell>
          <cell r="M1297">
            <v>5</v>
          </cell>
          <cell r="N1297">
            <v>630</v>
          </cell>
          <cell r="O1297">
            <v>5.3</v>
          </cell>
        </row>
        <row r="1298">
          <cell r="A1298" t="str">
            <v>咸阳时代国际影城(新华店)</v>
          </cell>
          <cell r="B1298">
            <v>1297</v>
          </cell>
          <cell r="C1298" t="str">
            <v>2011-7</v>
          </cell>
          <cell r="D1298" t="str">
            <v>中影数字院线</v>
          </cell>
          <cell r="E1298" t="str">
            <v>咸阳市</v>
          </cell>
          <cell r="F1298">
            <v>7.79</v>
          </cell>
          <cell r="G1298">
            <v>25</v>
          </cell>
          <cell r="H1298">
            <v>582</v>
          </cell>
          <cell r="I1298">
            <v>0.32</v>
          </cell>
          <cell r="J1298">
            <v>5</v>
          </cell>
          <cell r="K1298">
            <v>321</v>
          </cell>
          <cell r="L1298">
            <v>0.08</v>
          </cell>
          <cell r="M1298">
            <v>8</v>
          </cell>
          <cell r="N1298">
            <v>502</v>
          </cell>
          <cell r="O1298">
            <v>3.8</v>
          </cell>
        </row>
        <row r="1299">
          <cell r="A1299" t="str">
            <v>邵阳市大众电影院</v>
          </cell>
          <cell r="B1299">
            <v>1298</v>
          </cell>
          <cell r="C1299" t="str">
            <v>2011-7</v>
          </cell>
          <cell r="D1299" t="str">
            <v>湖南楚湘</v>
          </cell>
          <cell r="E1299" t="str">
            <v>邵阳市</v>
          </cell>
          <cell r="F1299">
            <v>7.74</v>
          </cell>
          <cell r="G1299">
            <v>23</v>
          </cell>
          <cell r="H1299">
            <v>283</v>
          </cell>
          <cell r="I1299">
            <v>0.33</v>
          </cell>
          <cell r="J1299">
            <v>4</v>
          </cell>
          <cell r="K1299">
            <v>455</v>
          </cell>
          <cell r="L1299">
            <v>0.1</v>
          </cell>
          <cell r="M1299">
            <v>5</v>
          </cell>
          <cell r="N1299">
            <v>624</v>
          </cell>
          <cell r="O1299">
            <v>2.2999999999999998</v>
          </cell>
        </row>
        <row r="1300">
          <cell r="A1300" t="str">
            <v>大丰电影院</v>
          </cell>
          <cell r="B1300">
            <v>1299</v>
          </cell>
          <cell r="C1300" t="str">
            <v>2011-7</v>
          </cell>
          <cell r="D1300" t="str">
            <v>江苏蓝海亚细亚</v>
          </cell>
          <cell r="E1300" t="str">
            <v>盐城市</v>
          </cell>
          <cell r="F1300">
            <v>7.74</v>
          </cell>
          <cell r="G1300">
            <v>26</v>
          </cell>
          <cell r="H1300">
            <v>409</v>
          </cell>
          <cell r="I1300">
            <v>0.28999999999999998</v>
          </cell>
          <cell r="J1300">
            <v>4</v>
          </cell>
          <cell r="K1300">
            <v>781</v>
          </cell>
          <cell r="L1300">
            <v>0.04</v>
          </cell>
          <cell r="M1300">
            <v>3</v>
          </cell>
          <cell r="N1300">
            <v>624</v>
          </cell>
          <cell r="O1300">
            <v>3.3</v>
          </cell>
        </row>
        <row r="1301">
          <cell r="A1301" t="str">
            <v>边家村工人文化宫</v>
          </cell>
          <cell r="B1301">
            <v>1300</v>
          </cell>
          <cell r="C1301" t="str">
            <v>2011-7</v>
          </cell>
          <cell r="D1301" t="str">
            <v>西安长安</v>
          </cell>
          <cell r="E1301" t="str">
            <v>西安市</v>
          </cell>
          <cell r="F1301">
            <v>7.62</v>
          </cell>
          <cell r="G1301">
            <v>29</v>
          </cell>
          <cell r="H1301">
            <v>147</v>
          </cell>
          <cell r="I1301">
            <v>0.26</v>
          </cell>
          <cell r="J1301">
            <v>2</v>
          </cell>
          <cell r="K1301">
            <v>984</v>
          </cell>
          <cell r="L1301">
            <v>0.04</v>
          </cell>
          <cell r="M1301">
            <v>2</v>
          </cell>
          <cell r="N1301">
            <v>1229</v>
          </cell>
          <cell r="O1301">
            <v>2.4</v>
          </cell>
        </row>
        <row r="1302">
          <cell r="A1302" t="str">
            <v>盛世泰兴电影院</v>
          </cell>
          <cell r="B1302">
            <v>1301</v>
          </cell>
          <cell r="C1302" t="str">
            <v>2011-7</v>
          </cell>
          <cell r="D1302" t="str">
            <v>江苏蓝海亚细亚</v>
          </cell>
          <cell r="E1302" t="str">
            <v>泰州市</v>
          </cell>
          <cell r="F1302">
            <v>7.47</v>
          </cell>
          <cell r="G1302">
            <v>31</v>
          </cell>
          <cell r="H1302">
            <v>330</v>
          </cell>
          <cell r="I1302">
            <v>0.24</v>
          </cell>
          <cell r="J1302">
            <v>5</v>
          </cell>
          <cell r="K1302">
            <v>1262</v>
          </cell>
          <cell r="L1302">
            <v>0.03</v>
          </cell>
          <cell r="M1302">
            <v>2</v>
          </cell>
          <cell r="N1302">
            <v>482</v>
          </cell>
          <cell r="O1302">
            <v>2.1</v>
          </cell>
        </row>
        <row r="1303">
          <cell r="A1303" t="str">
            <v>天山影城(嘉禾园店)</v>
          </cell>
          <cell r="B1303">
            <v>1302</v>
          </cell>
          <cell r="C1303" t="str">
            <v>2011-7</v>
          </cell>
          <cell r="D1303" t="str">
            <v>新疆公司</v>
          </cell>
          <cell r="E1303" t="str">
            <v>乌鲁木齐市</v>
          </cell>
          <cell r="F1303">
            <v>7.45</v>
          </cell>
          <cell r="G1303">
            <v>29</v>
          </cell>
          <cell r="H1303">
            <v>449</v>
          </cell>
          <cell r="I1303">
            <v>0.26</v>
          </cell>
          <cell r="J1303">
            <v>4</v>
          </cell>
          <cell r="K1303">
            <v>270</v>
          </cell>
          <cell r="L1303">
            <v>0.08</v>
          </cell>
          <cell r="M1303">
            <v>9</v>
          </cell>
          <cell r="N1303">
            <v>601</v>
          </cell>
          <cell r="O1303">
            <v>3.6</v>
          </cell>
        </row>
        <row r="1304">
          <cell r="A1304" t="str">
            <v>延边工人文化宫·嘉纳影城</v>
          </cell>
          <cell r="B1304">
            <v>1303</v>
          </cell>
          <cell r="C1304" t="str">
            <v>2011-7</v>
          </cell>
          <cell r="D1304" t="str">
            <v>北京新影联</v>
          </cell>
          <cell r="E1304" t="str">
            <v>延边朝鲜族自治州</v>
          </cell>
          <cell r="F1304">
            <v>7.41</v>
          </cell>
          <cell r="G1304">
            <v>27</v>
          </cell>
          <cell r="H1304">
            <v>65</v>
          </cell>
          <cell r="I1304">
            <v>0.27</v>
          </cell>
          <cell r="J1304">
            <v>1</v>
          </cell>
          <cell r="K1304">
            <v>1200</v>
          </cell>
          <cell r="L1304">
            <v>0.04</v>
          </cell>
          <cell r="M1304">
            <v>2</v>
          </cell>
          <cell r="N1304">
            <v>2391</v>
          </cell>
          <cell r="O1304">
            <v>2.1</v>
          </cell>
        </row>
        <row r="1305">
          <cell r="A1305" t="str">
            <v>雅图蛇口店</v>
          </cell>
          <cell r="B1305">
            <v>1304</v>
          </cell>
          <cell r="C1305" t="str">
            <v>2011-7</v>
          </cell>
          <cell r="D1305" t="str">
            <v>时代华夏今典</v>
          </cell>
          <cell r="E1305" t="str">
            <v>深圳市</v>
          </cell>
          <cell r="F1305">
            <v>7.37</v>
          </cell>
          <cell r="G1305">
            <v>25</v>
          </cell>
          <cell r="H1305">
            <v>177</v>
          </cell>
          <cell r="I1305">
            <v>0.3</v>
          </cell>
          <cell r="J1305">
            <v>1</v>
          </cell>
          <cell r="M1305" t="str">
            <v>N/A</v>
          </cell>
          <cell r="N1305">
            <v>2378</v>
          </cell>
          <cell r="O1305">
            <v>5.7</v>
          </cell>
        </row>
        <row r="1306">
          <cell r="A1306" t="str">
            <v>大地数字影院--慈溪新浦鑫亮数字影城</v>
          </cell>
          <cell r="B1306">
            <v>1305</v>
          </cell>
          <cell r="C1306" t="str">
            <v>2011-7</v>
          </cell>
          <cell r="D1306" t="str">
            <v>大地电影院线</v>
          </cell>
          <cell r="E1306" t="str">
            <v>宁波市</v>
          </cell>
          <cell r="F1306">
            <v>7.35</v>
          </cell>
          <cell r="G1306">
            <v>35</v>
          </cell>
          <cell r="H1306">
            <v>177</v>
          </cell>
          <cell r="I1306">
            <v>0.21</v>
          </cell>
          <cell r="J1306">
            <v>3</v>
          </cell>
          <cell r="K1306">
            <v>300</v>
          </cell>
          <cell r="L1306">
            <v>0.12</v>
          </cell>
          <cell r="M1306">
            <v>8</v>
          </cell>
          <cell r="N1306">
            <v>791</v>
          </cell>
          <cell r="O1306">
            <v>1.9</v>
          </cell>
        </row>
        <row r="1307">
          <cell r="A1307" t="str">
            <v>渝北电影院</v>
          </cell>
          <cell r="B1307">
            <v>1306</v>
          </cell>
          <cell r="C1307" t="str">
            <v>2011-7</v>
          </cell>
          <cell r="D1307" t="str">
            <v>保利万和</v>
          </cell>
          <cell r="E1307" t="str">
            <v>重庆市</v>
          </cell>
          <cell r="F1307">
            <v>7.25</v>
          </cell>
          <cell r="G1307">
            <v>24</v>
          </cell>
          <cell r="H1307">
            <v>436</v>
          </cell>
          <cell r="I1307">
            <v>0.31</v>
          </cell>
          <cell r="J1307">
            <v>3</v>
          </cell>
          <cell r="K1307">
            <v>426</v>
          </cell>
          <cell r="L1307">
            <v>0.05</v>
          </cell>
          <cell r="M1307">
            <v>5</v>
          </cell>
          <cell r="N1307">
            <v>779</v>
          </cell>
          <cell r="O1307">
            <v>4.7</v>
          </cell>
        </row>
        <row r="1308">
          <cell r="A1308" t="str">
            <v>深圳雅图数字影院(松坪山店)</v>
          </cell>
          <cell r="B1308">
            <v>1307</v>
          </cell>
          <cell r="C1308" t="str">
            <v>2011-7</v>
          </cell>
          <cell r="D1308" t="str">
            <v>时代华夏今典</v>
          </cell>
          <cell r="E1308" t="str">
            <v>深圳市</v>
          </cell>
          <cell r="F1308">
            <v>7.25</v>
          </cell>
          <cell r="G1308">
            <v>25</v>
          </cell>
          <cell r="H1308">
            <v>315</v>
          </cell>
          <cell r="I1308">
            <v>0.28999999999999998</v>
          </cell>
          <cell r="J1308">
            <v>3</v>
          </cell>
          <cell r="K1308">
            <v>215</v>
          </cell>
          <cell r="L1308">
            <v>0.13</v>
          </cell>
          <cell r="M1308">
            <v>11</v>
          </cell>
          <cell r="N1308">
            <v>779</v>
          </cell>
          <cell r="O1308">
            <v>3.4</v>
          </cell>
        </row>
        <row r="1309">
          <cell r="A1309" t="str">
            <v>嘉年华国际影城</v>
          </cell>
          <cell r="B1309">
            <v>1308</v>
          </cell>
          <cell r="C1309" t="str">
            <v>2011-7</v>
          </cell>
          <cell r="D1309" t="str">
            <v>中影星美</v>
          </cell>
          <cell r="E1309" t="str">
            <v>商丘市</v>
          </cell>
          <cell r="F1309">
            <v>7.2</v>
          </cell>
          <cell r="G1309">
            <v>19</v>
          </cell>
          <cell r="H1309">
            <v>458</v>
          </cell>
          <cell r="I1309">
            <v>0.38</v>
          </cell>
          <cell r="J1309">
            <v>4</v>
          </cell>
          <cell r="K1309">
            <v>560</v>
          </cell>
          <cell r="L1309">
            <v>0.06</v>
          </cell>
          <cell r="M1309">
            <v>4</v>
          </cell>
          <cell r="N1309">
            <v>581</v>
          </cell>
          <cell r="O1309">
            <v>3.7</v>
          </cell>
        </row>
        <row r="1310">
          <cell r="A1310" t="str">
            <v>肇东龙升影院</v>
          </cell>
          <cell r="B1310">
            <v>1309</v>
          </cell>
          <cell r="C1310" t="str">
            <v>2011-7</v>
          </cell>
          <cell r="D1310" t="str">
            <v>中影星美</v>
          </cell>
          <cell r="E1310" t="str">
            <v>绥化市</v>
          </cell>
          <cell r="F1310">
            <v>7.1</v>
          </cell>
          <cell r="G1310">
            <v>34</v>
          </cell>
          <cell r="H1310">
            <v>295</v>
          </cell>
          <cell r="I1310">
            <v>0.21</v>
          </cell>
          <cell r="J1310">
            <v>3</v>
          </cell>
          <cell r="K1310">
            <v>350</v>
          </cell>
          <cell r="L1310">
            <v>0.06</v>
          </cell>
          <cell r="M1310">
            <v>7</v>
          </cell>
          <cell r="N1310">
            <v>763</v>
          </cell>
          <cell r="O1310">
            <v>3.2</v>
          </cell>
        </row>
        <row r="1311">
          <cell r="A1311" t="str">
            <v>甘肃张掖市甘州区广电大厦电影城</v>
          </cell>
          <cell r="B1311">
            <v>1310</v>
          </cell>
          <cell r="C1311" t="str">
            <v>2011-7</v>
          </cell>
          <cell r="D1311" t="str">
            <v>上海大光明</v>
          </cell>
          <cell r="E1311" t="str">
            <v>张掖市</v>
          </cell>
          <cell r="F1311">
            <v>7.09</v>
          </cell>
          <cell r="G1311">
            <v>25</v>
          </cell>
          <cell r="H1311">
            <v>234</v>
          </cell>
          <cell r="I1311">
            <v>0.28000000000000003</v>
          </cell>
          <cell r="J1311">
            <v>2</v>
          </cell>
          <cell r="K1311">
            <v>126</v>
          </cell>
          <cell r="L1311">
            <v>0.19</v>
          </cell>
          <cell r="M1311">
            <v>18</v>
          </cell>
          <cell r="N1311">
            <v>1143</v>
          </cell>
          <cell r="O1311">
            <v>3.8</v>
          </cell>
        </row>
        <row r="1312">
          <cell r="A1312" t="str">
            <v>大地数字影院--盐城建湖电影院</v>
          </cell>
          <cell r="B1312">
            <v>1311</v>
          </cell>
          <cell r="C1312" t="str">
            <v>2011-7</v>
          </cell>
          <cell r="D1312" t="str">
            <v>大地电影院线</v>
          </cell>
          <cell r="E1312" t="str">
            <v>盐城市</v>
          </cell>
          <cell r="F1312">
            <v>7.03</v>
          </cell>
          <cell r="G1312">
            <v>30</v>
          </cell>
          <cell r="H1312">
            <v>203</v>
          </cell>
          <cell r="I1312">
            <v>0.23</v>
          </cell>
          <cell r="J1312">
            <v>2</v>
          </cell>
          <cell r="K1312">
            <v>380</v>
          </cell>
          <cell r="L1312">
            <v>0.06</v>
          </cell>
          <cell r="M1312">
            <v>6</v>
          </cell>
          <cell r="N1312">
            <v>1133</v>
          </cell>
          <cell r="O1312">
            <v>3.3</v>
          </cell>
        </row>
        <row r="1313">
          <cell r="A1313" t="str">
            <v>风华大剧院</v>
          </cell>
          <cell r="B1313">
            <v>1312</v>
          </cell>
          <cell r="C1313" t="str">
            <v>2011-7</v>
          </cell>
          <cell r="D1313" t="str">
            <v>中影星美</v>
          </cell>
          <cell r="E1313" t="str">
            <v>深圳市</v>
          </cell>
          <cell r="F1313">
            <v>7.02</v>
          </cell>
          <cell r="G1313">
            <v>35</v>
          </cell>
          <cell r="H1313">
            <v>5</v>
          </cell>
          <cell r="I1313">
            <v>0.2</v>
          </cell>
          <cell r="J1313">
            <v>1</v>
          </cell>
          <cell r="K1313">
            <v>1412</v>
          </cell>
          <cell r="L1313">
            <v>0.28000000000000003</v>
          </cell>
          <cell r="M1313">
            <v>2</v>
          </cell>
          <cell r="N1313">
            <v>2266</v>
          </cell>
          <cell r="O1313">
            <v>0.2</v>
          </cell>
        </row>
        <row r="1314">
          <cell r="A1314" t="str">
            <v>承德县电影院</v>
          </cell>
          <cell r="B1314">
            <v>1313</v>
          </cell>
          <cell r="C1314" t="str">
            <v>2011-7</v>
          </cell>
          <cell r="D1314" t="str">
            <v>河北中联</v>
          </cell>
          <cell r="E1314" t="str">
            <v>承德市</v>
          </cell>
          <cell r="F1314">
            <v>6.99</v>
          </cell>
          <cell r="G1314">
            <v>30</v>
          </cell>
          <cell r="H1314">
            <v>55</v>
          </cell>
          <cell r="I1314">
            <v>0.23</v>
          </cell>
          <cell r="J1314">
            <v>1</v>
          </cell>
          <cell r="K1314">
            <v>400</v>
          </cell>
          <cell r="L1314">
            <v>0.11</v>
          </cell>
          <cell r="M1314">
            <v>6</v>
          </cell>
          <cell r="N1314">
            <v>2256</v>
          </cell>
          <cell r="O1314">
            <v>1.8</v>
          </cell>
        </row>
        <row r="1315">
          <cell r="A1315" t="str">
            <v>承德市畅达影院</v>
          </cell>
          <cell r="B1315">
            <v>1314</v>
          </cell>
          <cell r="C1315" t="str">
            <v>2011-7</v>
          </cell>
          <cell r="D1315" t="str">
            <v>河北中联</v>
          </cell>
          <cell r="E1315" t="str">
            <v>承德市</v>
          </cell>
          <cell r="F1315">
            <v>6.96</v>
          </cell>
          <cell r="G1315">
            <v>46</v>
          </cell>
          <cell r="H1315">
            <v>39</v>
          </cell>
          <cell r="I1315">
            <v>0.15</v>
          </cell>
          <cell r="J1315">
            <v>4</v>
          </cell>
          <cell r="K1315">
            <v>300</v>
          </cell>
          <cell r="L1315">
            <v>0.52</v>
          </cell>
          <cell r="M1315">
            <v>7</v>
          </cell>
          <cell r="N1315">
            <v>562</v>
          </cell>
          <cell r="O1315">
            <v>0.3</v>
          </cell>
        </row>
        <row r="1316">
          <cell r="A1316" t="str">
            <v>甘肃省兰州市兰州剧院</v>
          </cell>
          <cell r="B1316">
            <v>1315</v>
          </cell>
          <cell r="C1316" t="str">
            <v>2011-7</v>
          </cell>
          <cell r="D1316" t="str">
            <v>四川峨嵋</v>
          </cell>
          <cell r="E1316" t="str">
            <v>兰州市</v>
          </cell>
          <cell r="F1316">
            <v>6.9</v>
          </cell>
          <cell r="G1316">
            <v>30</v>
          </cell>
          <cell r="H1316">
            <v>103</v>
          </cell>
          <cell r="I1316">
            <v>0.23</v>
          </cell>
          <cell r="J1316">
            <v>2</v>
          </cell>
          <cell r="K1316">
            <v>1138</v>
          </cell>
          <cell r="L1316">
            <v>0.04</v>
          </cell>
          <cell r="M1316">
            <v>2</v>
          </cell>
          <cell r="N1316">
            <v>1114</v>
          </cell>
          <cell r="O1316">
            <v>1.7</v>
          </cell>
        </row>
        <row r="1317">
          <cell r="A1317" t="str">
            <v>华夏星火国际影城(颐高店)</v>
          </cell>
          <cell r="B1317">
            <v>1316</v>
          </cell>
          <cell r="C1317" t="str">
            <v>2011-7</v>
          </cell>
          <cell r="D1317" t="str">
            <v>时代华夏今典</v>
          </cell>
          <cell r="E1317" t="str">
            <v>青岛市</v>
          </cell>
          <cell r="F1317">
            <v>6.86</v>
          </cell>
          <cell r="G1317">
            <v>22</v>
          </cell>
          <cell r="H1317">
            <v>495</v>
          </cell>
          <cell r="I1317">
            <v>0.32</v>
          </cell>
          <cell r="J1317">
            <v>5</v>
          </cell>
          <cell r="K1317">
            <v>500</v>
          </cell>
          <cell r="L1317">
            <v>0.06</v>
          </cell>
          <cell r="M1317">
            <v>4</v>
          </cell>
          <cell r="N1317">
            <v>442</v>
          </cell>
          <cell r="O1317">
            <v>3.2</v>
          </cell>
        </row>
        <row r="1318">
          <cell r="A1318" t="str">
            <v>安阳巴黎国际影城好莱坞影院</v>
          </cell>
          <cell r="B1318">
            <v>1317</v>
          </cell>
          <cell r="C1318" t="str">
            <v>2011-7</v>
          </cell>
          <cell r="D1318" t="str">
            <v>中影星美</v>
          </cell>
          <cell r="E1318" t="str">
            <v>安阳市</v>
          </cell>
          <cell r="F1318">
            <v>6.84</v>
          </cell>
          <cell r="G1318">
            <v>35</v>
          </cell>
          <cell r="H1318">
            <v>411</v>
          </cell>
          <cell r="I1318">
            <v>0.19</v>
          </cell>
          <cell r="J1318">
            <v>6</v>
          </cell>
          <cell r="K1318">
            <v>600</v>
          </cell>
          <cell r="L1318">
            <v>0.05</v>
          </cell>
          <cell r="M1318">
            <v>4</v>
          </cell>
          <cell r="N1318">
            <v>368</v>
          </cell>
          <cell r="O1318">
            <v>2.2000000000000002</v>
          </cell>
        </row>
        <row r="1319">
          <cell r="A1319" t="str">
            <v>罗平盛世华夏影城数码影城</v>
          </cell>
          <cell r="B1319">
            <v>1318</v>
          </cell>
          <cell r="C1319" t="str">
            <v>2011-7</v>
          </cell>
          <cell r="D1319" t="str">
            <v>中影星美</v>
          </cell>
          <cell r="E1319" t="str">
            <v>曲靖市</v>
          </cell>
          <cell r="F1319">
            <v>6.78</v>
          </cell>
          <cell r="G1319">
            <v>30</v>
          </cell>
          <cell r="H1319">
            <v>201</v>
          </cell>
          <cell r="I1319">
            <v>0.23</v>
          </cell>
          <cell r="J1319">
            <v>3</v>
          </cell>
          <cell r="K1319">
            <v>312</v>
          </cell>
          <cell r="L1319">
            <v>0.11</v>
          </cell>
          <cell r="M1319">
            <v>7</v>
          </cell>
          <cell r="N1319">
            <v>729</v>
          </cell>
          <cell r="O1319">
            <v>2.2000000000000002</v>
          </cell>
        </row>
        <row r="1320">
          <cell r="A1320" t="str">
            <v>广州市第二工人文化宫</v>
          </cell>
          <cell r="B1320">
            <v>1319</v>
          </cell>
          <cell r="C1320" t="str">
            <v>2011-7</v>
          </cell>
          <cell r="D1320" t="str">
            <v>中影南方新干线</v>
          </cell>
          <cell r="E1320" t="str">
            <v>广州市</v>
          </cell>
          <cell r="F1320">
            <v>6.76</v>
          </cell>
          <cell r="G1320">
            <v>33</v>
          </cell>
          <cell r="H1320">
            <v>245</v>
          </cell>
          <cell r="I1320">
            <v>0.21</v>
          </cell>
          <cell r="J1320">
            <v>3</v>
          </cell>
          <cell r="K1320">
            <v>615</v>
          </cell>
          <cell r="L1320">
            <v>0.04</v>
          </cell>
          <cell r="M1320">
            <v>4</v>
          </cell>
          <cell r="N1320">
            <v>727</v>
          </cell>
          <cell r="O1320">
            <v>2.6</v>
          </cell>
        </row>
        <row r="1321">
          <cell r="A1321" t="str">
            <v>17.5长春宝地影剧院</v>
          </cell>
          <cell r="B1321">
            <v>1320</v>
          </cell>
          <cell r="C1321" t="str">
            <v>2011-7</v>
          </cell>
          <cell r="D1321" t="str">
            <v>时代华夏今典</v>
          </cell>
          <cell r="E1321" t="str">
            <v>长春市</v>
          </cell>
          <cell r="F1321">
            <v>6.73</v>
          </cell>
          <cell r="G1321">
            <v>19</v>
          </cell>
          <cell r="H1321">
            <v>447</v>
          </cell>
          <cell r="I1321">
            <v>0.36</v>
          </cell>
          <cell r="J1321">
            <v>3</v>
          </cell>
          <cell r="K1321">
            <v>204</v>
          </cell>
          <cell r="L1321">
            <v>0.12</v>
          </cell>
          <cell r="M1321">
            <v>11</v>
          </cell>
          <cell r="N1321">
            <v>724</v>
          </cell>
          <cell r="O1321">
            <v>4.8</v>
          </cell>
        </row>
        <row r="1322">
          <cell r="A1322" t="str">
            <v>大连华臣司红星电影院</v>
          </cell>
          <cell r="B1322">
            <v>1321</v>
          </cell>
          <cell r="C1322" t="str">
            <v>2011-7</v>
          </cell>
          <cell r="D1322" t="str">
            <v>辽宁北方</v>
          </cell>
          <cell r="E1322" t="str">
            <v>大连市</v>
          </cell>
          <cell r="F1322">
            <v>6.73</v>
          </cell>
          <cell r="G1322">
            <v>26</v>
          </cell>
          <cell r="H1322">
            <v>299</v>
          </cell>
          <cell r="I1322">
            <v>0.26</v>
          </cell>
          <cell r="J1322">
            <v>3</v>
          </cell>
          <cell r="K1322">
            <v>1204</v>
          </cell>
          <cell r="L1322">
            <v>0.02</v>
          </cell>
          <cell r="M1322">
            <v>2</v>
          </cell>
          <cell r="N1322">
            <v>723</v>
          </cell>
          <cell r="O1322">
            <v>3.2</v>
          </cell>
        </row>
        <row r="1323">
          <cell r="A1323" t="str">
            <v>吉林敦化影剧院</v>
          </cell>
          <cell r="B1323">
            <v>1322</v>
          </cell>
          <cell r="C1323" t="str">
            <v>2011-7</v>
          </cell>
          <cell r="D1323" t="str">
            <v>吉林长影</v>
          </cell>
          <cell r="E1323" t="str">
            <v>延边朝鲜族自治州</v>
          </cell>
          <cell r="F1323">
            <v>6.71</v>
          </cell>
          <cell r="G1323">
            <v>25</v>
          </cell>
          <cell r="H1323">
            <v>55</v>
          </cell>
          <cell r="I1323">
            <v>0.27</v>
          </cell>
          <cell r="J1323">
            <v>1</v>
          </cell>
          <cell r="K1323">
            <v>802</v>
          </cell>
          <cell r="L1323">
            <v>0.06</v>
          </cell>
          <cell r="M1323">
            <v>3</v>
          </cell>
          <cell r="N1323">
            <v>2165</v>
          </cell>
          <cell r="O1323">
            <v>1.8</v>
          </cell>
        </row>
        <row r="1324">
          <cell r="A1324" t="str">
            <v>17.5浏阳市淮川通程电影城</v>
          </cell>
          <cell r="B1324">
            <v>1323</v>
          </cell>
          <cell r="C1324" t="str">
            <v>2011-7</v>
          </cell>
          <cell r="D1324" t="str">
            <v>时代华夏今典</v>
          </cell>
          <cell r="E1324" t="str">
            <v>长沙市</v>
          </cell>
          <cell r="F1324">
            <v>6.69</v>
          </cell>
          <cell r="G1324">
            <v>29</v>
          </cell>
          <cell r="H1324">
            <v>562</v>
          </cell>
          <cell r="I1324">
            <v>0.23</v>
          </cell>
          <cell r="J1324">
            <v>4</v>
          </cell>
          <cell r="K1324">
            <v>422</v>
          </cell>
          <cell r="L1324">
            <v>0.04</v>
          </cell>
          <cell r="M1324">
            <v>5</v>
          </cell>
          <cell r="N1324">
            <v>540</v>
          </cell>
          <cell r="O1324">
            <v>4.5</v>
          </cell>
        </row>
        <row r="1325">
          <cell r="A1325" t="str">
            <v>泰安泰山剧院</v>
          </cell>
          <cell r="B1325">
            <v>1324</v>
          </cell>
          <cell r="C1325" t="str">
            <v>2011-7</v>
          </cell>
          <cell r="D1325" t="str">
            <v>山东新世纪</v>
          </cell>
          <cell r="E1325" t="str">
            <v>泰安市</v>
          </cell>
          <cell r="F1325">
            <v>6.69</v>
          </cell>
          <cell r="G1325">
            <v>22</v>
          </cell>
          <cell r="H1325">
            <v>327</v>
          </cell>
          <cell r="I1325">
            <v>0.31</v>
          </cell>
          <cell r="J1325">
            <v>1</v>
          </cell>
          <cell r="K1325">
            <v>200</v>
          </cell>
          <cell r="L1325">
            <v>0.05</v>
          </cell>
          <cell r="M1325">
            <v>11</v>
          </cell>
          <cell r="N1325">
            <v>2159</v>
          </cell>
          <cell r="O1325">
            <v>10.5</v>
          </cell>
        </row>
        <row r="1326">
          <cell r="A1326" t="str">
            <v>松原时代经典影城</v>
          </cell>
          <cell r="B1326">
            <v>1325</v>
          </cell>
          <cell r="C1326" t="str">
            <v>2011-7</v>
          </cell>
          <cell r="D1326" t="str">
            <v>九州中原院线</v>
          </cell>
          <cell r="E1326" t="str">
            <v>松原市</v>
          </cell>
          <cell r="F1326">
            <v>6.59</v>
          </cell>
          <cell r="G1326">
            <v>39</v>
          </cell>
          <cell r="H1326">
            <v>277</v>
          </cell>
          <cell r="I1326">
            <v>0.17</v>
          </cell>
          <cell r="J1326">
            <v>3</v>
          </cell>
          <cell r="K1326">
            <v>264</v>
          </cell>
          <cell r="L1326">
            <v>7.0000000000000007E-2</v>
          </cell>
          <cell r="M1326">
            <v>8</v>
          </cell>
          <cell r="N1326">
            <v>709</v>
          </cell>
          <cell r="O1326">
            <v>3</v>
          </cell>
        </row>
        <row r="1327">
          <cell r="A1327" t="str">
            <v>重庆图书馆电影院</v>
          </cell>
          <cell r="B1327">
            <v>1326</v>
          </cell>
          <cell r="C1327" t="str">
            <v>2011-7</v>
          </cell>
          <cell r="D1327" t="str">
            <v>保利万和</v>
          </cell>
          <cell r="E1327" t="str">
            <v>重庆市</v>
          </cell>
          <cell r="F1327">
            <v>6.58</v>
          </cell>
          <cell r="G1327">
            <v>26</v>
          </cell>
          <cell r="H1327">
            <v>135</v>
          </cell>
          <cell r="I1327">
            <v>0.26</v>
          </cell>
          <cell r="J1327">
            <v>1</v>
          </cell>
          <cell r="K1327">
            <v>400</v>
          </cell>
          <cell r="L1327">
            <v>0.05</v>
          </cell>
          <cell r="M1327">
            <v>5</v>
          </cell>
          <cell r="N1327">
            <v>2121</v>
          </cell>
          <cell r="O1327">
            <v>4.4000000000000004</v>
          </cell>
        </row>
        <row r="1328">
          <cell r="A1328" t="str">
            <v>长沙电影城</v>
          </cell>
          <cell r="B1328">
            <v>1327</v>
          </cell>
          <cell r="C1328" t="str">
            <v>2011-7</v>
          </cell>
          <cell r="D1328" t="str">
            <v>湖南潇湘</v>
          </cell>
          <cell r="E1328" t="str">
            <v>长沙市</v>
          </cell>
          <cell r="F1328">
            <v>6.55</v>
          </cell>
          <cell r="G1328">
            <v>31</v>
          </cell>
          <cell r="H1328">
            <v>246</v>
          </cell>
          <cell r="I1328">
            <v>0.21</v>
          </cell>
          <cell r="J1328">
            <v>5</v>
          </cell>
          <cell r="K1328">
            <v>1338</v>
          </cell>
          <cell r="L1328">
            <v>0.03</v>
          </cell>
          <cell r="M1328">
            <v>2</v>
          </cell>
          <cell r="N1328">
            <v>422</v>
          </cell>
          <cell r="O1328">
            <v>1.6</v>
          </cell>
        </row>
        <row r="1329">
          <cell r="A1329" t="str">
            <v>欧阳予倩大剧院</v>
          </cell>
          <cell r="B1329">
            <v>1328</v>
          </cell>
          <cell r="C1329" t="str">
            <v>2011-7</v>
          </cell>
          <cell r="D1329" t="str">
            <v>湖南潇湘</v>
          </cell>
          <cell r="E1329" t="str">
            <v>长沙市</v>
          </cell>
          <cell r="F1329">
            <v>6.48</v>
          </cell>
          <cell r="G1329">
            <v>30</v>
          </cell>
          <cell r="H1329">
            <v>472</v>
          </cell>
          <cell r="I1329">
            <v>0.22</v>
          </cell>
          <cell r="J1329">
            <v>1</v>
          </cell>
          <cell r="K1329">
            <v>515</v>
          </cell>
          <cell r="L1329">
            <v>0.01</v>
          </cell>
          <cell r="M1329">
            <v>4</v>
          </cell>
          <cell r="N1329">
            <v>2091</v>
          </cell>
          <cell r="O1329">
            <v>15.2</v>
          </cell>
        </row>
        <row r="1330">
          <cell r="A1330" t="str">
            <v>贵阳金枫电影城</v>
          </cell>
          <cell r="B1330">
            <v>1329</v>
          </cell>
          <cell r="C1330" t="str">
            <v>2011-7</v>
          </cell>
          <cell r="D1330" t="str">
            <v>上海联和院线</v>
          </cell>
          <cell r="E1330" t="str">
            <v>贵阳市</v>
          </cell>
          <cell r="F1330">
            <v>6.39</v>
          </cell>
          <cell r="G1330">
            <v>38</v>
          </cell>
          <cell r="H1330">
            <v>232</v>
          </cell>
          <cell r="I1330">
            <v>0.17</v>
          </cell>
          <cell r="J1330">
            <v>4</v>
          </cell>
          <cell r="K1330">
            <v>271</v>
          </cell>
          <cell r="L1330">
            <v>0.11</v>
          </cell>
          <cell r="M1330">
            <v>8</v>
          </cell>
          <cell r="N1330">
            <v>515</v>
          </cell>
          <cell r="O1330">
            <v>1.9</v>
          </cell>
        </row>
        <row r="1331">
          <cell r="A1331" t="str">
            <v>吉林江城剧场</v>
          </cell>
          <cell r="B1331">
            <v>1330</v>
          </cell>
          <cell r="C1331" t="str">
            <v>2011-7</v>
          </cell>
          <cell r="D1331" t="str">
            <v>吉林长影</v>
          </cell>
          <cell r="E1331" t="str">
            <v>吉林市</v>
          </cell>
          <cell r="F1331">
            <v>6.36</v>
          </cell>
          <cell r="G1331">
            <v>28</v>
          </cell>
          <cell r="H1331">
            <v>294</v>
          </cell>
          <cell r="I1331">
            <v>0.23</v>
          </cell>
          <cell r="J1331">
            <v>3</v>
          </cell>
          <cell r="K1331">
            <v>558</v>
          </cell>
          <cell r="L1331">
            <v>0.04</v>
          </cell>
          <cell r="M1331">
            <v>4</v>
          </cell>
          <cell r="N1331">
            <v>684</v>
          </cell>
          <cell r="O1331">
            <v>3.2</v>
          </cell>
        </row>
        <row r="1332">
          <cell r="A1332" t="str">
            <v>辽源新天地国际影城</v>
          </cell>
          <cell r="B1332">
            <v>1331</v>
          </cell>
          <cell r="C1332" t="str">
            <v>2011-7</v>
          </cell>
          <cell r="D1332" t="str">
            <v>中影数字院线</v>
          </cell>
          <cell r="E1332" t="str">
            <v>辽源市</v>
          </cell>
          <cell r="F1332">
            <v>6.36</v>
          </cell>
          <cell r="G1332">
            <v>22</v>
          </cell>
          <cell r="H1332">
            <v>361</v>
          </cell>
          <cell r="I1332">
            <v>0.28999999999999998</v>
          </cell>
          <cell r="J1332">
            <v>3</v>
          </cell>
          <cell r="K1332">
            <v>476</v>
          </cell>
          <cell r="L1332">
            <v>0.05</v>
          </cell>
          <cell r="M1332">
            <v>4</v>
          </cell>
          <cell r="N1332">
            <v>683</v>
          </cell>
          <cell r="O1332">
            <v>3.9</v>
          </cell>
        </row>
        <row r="1333">
          <cell r="A1333" t="str">
            <v>安康威尼斯国际影城</v>
          </cell>
          <cell r="B1333">
            <v>1332</v>
          </cell>
          <cell r="C1333" t="str">
            <v>2011-7</v>
          </cell>
          <cell r="D1333" t="str">
            <v>九州中原院线</v>
          </cell>
          <cell r="E1333" t="str">
            <v>安康市</v>
          </cell>
          <cell r="F1333">
            <v>6.35</v>
          </cell>
          <cell r="G1333">
            <v>37</v>
          </cell>
          <cell r="H1333">
            <v>403</v>
          </cell>
          <cell r="I1333">
            <v>0.17</v>
          </cell>
          <cell r="J1333">
            <v>4</v>
          </cell>
          <cell r="K1333">
            <v>228</v>
          </cell>
          <cell r="L1333">
            <v>7.0000000000000007E-2</v>
          </cell>
          <cell r="M1333">
            <v>9</v>
          </cell>
          <cell r="N1333">
            <v>512</v>
          </cell>
          <cell r="O1333">
            <v>3.2</v>
          </cell>
        </row>
        <row r="1334">
          <cell r="A1334" t="str">
            <v>海口琼山影剧院</v>
          </cell>
          <cell r="B1334">
            <v>1333</v>
          </cell>
          <cell r="C1334" t="str">
            <v>2011-7</v>
          </cell>
          <cell r="D1334" t="str">
            <v>中影星美</v>
          </cell>
          <cell r="E1334" t="str">
            <v>海口市</v>
          </cell>
          <cell r="F1334">
            <v>6.34</v>
          </cell>
          <cell r="G1334">
            <v>24</v>
          </cell>
          <cell r="H1334">
            <v>86</v>
          </cell>
          <cell r="I1334">
            <v>0.27</v>
          </cell>
          <cell r="J1334">
            <v>1</v>
          </cell>
          <cell r="K1334">
            <v>800</v>
          </cell>
          <cell r="L1334">
            <v>0.04</v>
          </cell>
          <cell r="M1334">
            <v>3</v>
          </cell>
          <cell r="N1334">
            <v>2046</v>
          </cell>
          <cell r="O1334">
            <v>2.8</v>
          </cell>
        </row>
        <row r="1335">
          <cell r="A1335" t="str">
            <v>徐汇影剧场</v>
          </cell>
          <cell r="B1335">
            <v>1334</v>
          </cell>
          <cell r="C1335" t="str">
            <v>2011-7</v>
          </cell>
          <cell r="D1335" t="str">
            <v>上海联和院线</v>
          </cell>
          <cell r="E1335" t="str">
            <v>上海市</v>
          </cell>
          <cell r="F1335">
            <v>6.33</v>
          </cell>
          <cell r="G1335">
            <v>20</v>
          </cell>
          <cell r="H1335">
            <v>94</v>
          </cell>
          <cell r="I1335">
            <v>0.32</v>
          </cell>
          <cell r="J1335">
            <v>2</v>
          </cell>
          <cell r="K1335">
            <v>570</v>
          </cell>
          <cell r="L1335">
            <v>0.12</v>
          </cell>
          <cell r="M1335">
            <v>4</v>
          </cell>
          <cell r="N1335">
            <v>1021</v>
          </cell>
          <cell r="O1335">
            <v>1.5</v>
          </cell>
        </row>
        <row r="1336">
          <cell r="A1336" t="str">
            <v>信阳中影国际影城</v>
          </cell>
          <cell r="B1336">
            <v>1335</v>
          </cell>
          <cell r="C1336" t="str">
            <v>2011-7</v>
          </cell>
          <cell r="D1336" t="str">
            <v>中影星美</v>
          </cell>
          <cell r="E1336" t="str">
            <v>信阳市</v>
          </cell>
          <cell r="F1336">
            <v>6.33</v>
          </cell>
          <cell r="G1336">
            <v>29</v>
          </cell>
          <cell r="H1336">
            <v>394</v>
          </cell>
          <cell r="I1336">
            <v>0.22</v>
          </cell>
          <cell r="J1336">
            <v>4</v>
          </cell>
          <cell r="K1336">
            <v>400</v>
          </cell>
          <cell r="L1336">
            <v>0.06</v>
          </cell>
          <cell r="M1336">
            <v>5</v>
          </cell>
          <cell r="N1336">
            <v>510</v>
          </cell>
          <cell r="O1336">
            <v>3.2</v>
          </cell>
        </row>
        <row r="1337">
          <cell r="A1337" t="str">
            <v>群众影院</v>
          </cell>
          <cell r="B1337">
            <v>1336</v>
          </cell>
          <cell r="C1337" t="str">
            <v>2011-7</v>
          </cell>
          <cell r="D1337" t="str">
            <v>河北中联</v>
          </cell>
          <cell r="E1337" t="str">
            <v>承德市</v>
          </cell>
          <cell r="F1337">
            <v>6.32</v>
          </cell>
          <cell r="G1337">
            <v>31</v>
          </cell>
          <cell r="H1337">
            <v>232</v>
          </cell>
          <cell r="I1337">
            <v>0.21</v>
          </cell>
          <cell r="J1337">
            <v>2</v>
          </cell>
          <cell r="K1337">
            <v>293</v>
          </cell>
          <cell r="L1337">
            <v>0.06</v>
          </cell>
          <cell r="M1337">
            <v>7</v>
          </cell>
          <cell r="N1337">
            <v>1020</v>
          </cell>
          <cell r="O1337">
            <v>3.7</v>
          </cell>
        </row>
        <row r="1338">
          <cell r="A1338" t="str">
            <v>安庆环艺影城</v>
          </cell>
          <cell r="B1338">
            <v>1337</v>
          </cell>
          <cell r="C1338" t="str">
            <v>2011-7</v>
          </cell>
          <cell r="D1338" t="str">
            <v>浙江横店</v>
          </cell>
          <cell r="E1338" t="str">
            <v>安庆市</v>
          </cell>
          <cell r="F1338">
            <v>6.32</v>
          </cell>
          <cell r="G1338">
            <v>25</v>
          </cell>
          <cell r="H1338">
            <v>218</v>
          </cell>
          <cell r="I1338">
            <v>0.26</v>
          </cell>
          <cell r="J1338">
            <v>3</v>
          </cell>
          <cell r="K1338">
            <v>501</v>
          </cell>
          <cell r="L1338">
            <v>7.0000000000000007E-2</v>
          </cell>
          <cell r="M1338">
            <v>4</v>
          </cell>
          <cell r="N1338">
            <v>679</v>
          </cell>
          <cell r="O1338">
            <v>2.2999999999999998</v>
          </cell>
        </row>
        <row r="1339">
          <cell r="A1339" t="str">
            <v>虹口工人俱乐部</v>
          </cell>
          <cell r="B1339">
            <v>1338</v>
          </cell>
          <cell r="C1339" t="str">
            <v>2011-7</v>
          </cell>
          <cell r="D1339" t="str">
            <v>上海联和院线</v>
          </cell>
          <cell r="E1339" t="str">
            <v>上海市</v>
          </cell>
          <cell r="F1339">
            <v>6.29</v>
          </cell>
          <cell r="G1339">
            <v>40</v>
          </cell>
          <cell r="H1339">
            <v>19</v>
          </cell>
          <cell r="I1339">
            <v>0.16</v>
          </cell>
          <cell r="J1339">
            <v>2</v>
          </cell>
          <cell r="K1339">
            <v>820</v>
          </cell>
          <cell r="L1339">
            <v>0.2</v>
          </cell>
          <cell r="M1339">
            <v>2</v>
          </cell>
          <cell r="N1339">
            <v>1014</v>
          </cell>
          <cell r="O1339">
            <v>0.3</v>
          </cell>
        </row>
        <row r="1340">
          <cell r="A1340" t="str">
            <v>浙江绍兴孓民电影院</v>
          </cell>
          <cell r="B1340">
            <v>1339</v>
          </cell>
          <cell r="C1340" t="str">
            <v>2011-7</v>
          </cell>
          <cell r="D1340" t="str">
            <v>浙江时代</v>
          </cell>
          <cell r="E1340" t="str">
            <v>绍兴市</v>
          </cell>
          <cell r="F1340">
            <v>6.28</v>
          </cell>
          <cell r="G1340">
            <v>24</v>
          </cell>
          <cell r="H1340">
            <v>271</v>
          </cell>
          <cell r="I1340">
            <v>0.26</v>
          </cell>
          <cell r="J1340">
            <v>2</v>
          </cell>
          <cell r="K1340">
            <v>133</v>
          </cell>
          <cell r="L1340">
            <v>0.14000000000000001</v>
          </cell>
          <cell r="M1340">
            <v>15</v>
          </cell>
          <cell r="N1340">
            <v>1013</v>
          </cell>
          <cell r="O1340">
            <v>4.4000000000000004</v>
          </cell>
        </row>
        <row r="1341">
          <cell r="A1341" t="str">
            <v>大地数字影院--高州银河数字电影城</v>
          </cell>
          <cell r="B1341">
            <v>1340</v>
          </cell>
          <cell r="C1341" t="str">
            <v>2011-7</v>
          </cell>
          <cell r="D1341" t="str">
            <v>大地电影院线</v>
          </cell>
          <cell r="E1341" t="str">
            <v>茂名市</v>
          </cell>
          <cell r="F1341">
            <v>6.28</v>
          </cell>
          <cell r="G1341">
            <v>29</v>
          </cell>
          <cell r="H1341">
            <v>223</v>
          </cell>
          <cell r="I1341">
            <v>0.21</v>
          </cell>
          <cell r="J1341">
            <v>3</v>
          </cell>
          <cell r="K1341">
            <v>800</v>
          </cell>
          <cell r="L1341">
            <v>0.04</v>
          </cell>
          <cell r="M1341">
            <v>3</v>
          </cell>
          <cell r="N1341">
            <v>675</v>
          </cell>
          <cell r="O1341">
            <v>2.4</v>
          </cell>
        </row>
        <row r="1342">
          <cell r="A1342" t="str">
            <v>滦南县银泰传媒数字影院</v>
          </cell>
          <cell r="B1342">
            <v>1341</v>
          </cell>
          <cell r="C1342" t="str">
            <v>2011-7</v>
          </cell>
          <cell r="D1342" t="str">
            <v>河北中联</v>
          </cell>
          <cell r="E1342" t="str">
            <v>唐山市</v>
          </cell>
          <cell r="F1342">
            <v>6.28</v>
          </cell>
          <cell r="G1342">
            <v>29</v>
          </cell>
          <cell r="H1342">
            <v>25</v>
          </cell>
          <cell r="I1342">
            <v>0.22</v>
          </cell>
          <cell r="J1342">
            <v>1</v>
          </cell>
          <cell r="K1342">
            <v>944</v>
          </cell>
          <cell r="L1342">
            <v>0.09</v>
          </cell>
          <cell r="M1342">
            <v>2</v>
          </cell>
          <cell r="N1342">
            <v>2025</v>
          </cell>
          <cell r="O1342">
            <v>0.8</v>
          </cell>
        </row>
        <row r="1343">
          <cell r="A1343" t="str">
            <v>海西州民族文化活动中心</v>
          </cell>
          <cell r="B1343">
            <v>1342</v>
          </cell>
          <cell r="C1343" t="str">
            <v>2011-7</v>
          </cell>
          <cell r="D1343" t="str">
            <v>湖北银兴</v>
          </cell>
          <cell r="E1343" t="str">
            <v>海西蒙古族藏族自治州</v>
          </cell>
          <cell r="F1343">
            <v>6.27</v>
          </cell>
          <cell r="G1343">
            <v>59</v>
          </cell>
          <cell r="H1343">
            <v>114</v>
          </cell>
          <cell r="I1343">
            <v>0.11</v>
          </cell>
          <cell r="J1343">
            <v>2</v>
          </cell>
          <cell r="K1343">
            <v>137</v>
          </cell>
          <cell r="L1343">
            <v>0.14000000000000001</v>
          </cell>
          <cell r="M1343">
            <v>15</v>
          </cell>
          <cell r="N1343">
            <v>1012</v>
          </cell>
          <cell r="O1343">
            <v>1.8</v>
          </cell>
        </row>
        <row r="1344">
          <cell r="A1344" t="str">
            <v>舟山市嵊泗影剧院</v>
          </cell>
          <cell r="B1344">
            <v>1343</v>
          </cell>
          <cell r="C1344" t="str">
            <v>2011-7</v>
          </cell>
          <cell r="D1344" t="str">
            <v>未知</v>
          </cell>
          <cell r="E1344" t="str">
            <v>舟山市</v>
          </cell>
          <cell r="F1344">
            <v>6.26</v>
          </cell>
          <cell r="G1344">
            <v>27</v>
          </cell>
          <cell r="H1344">
            <v>44</v>
          </cell>
          <cell r="I1344">
            <v>0.23</v>
          </cell>
          <cell r="J1344">
            <v>1</v>
          </cell>
          <cell r="M1344" t="str">
            <v>N/A</v>
          </cell>
          <cell r="N1344">
            <v>2019</v>
          </cell>
          <cell r="O1344">
            <v>1.4</v>
          </cell>
        </row>
        <row r="1345">
          <cell r="A1345" t="str">
            <v>佛山市高明影剧院</v>
          </cell>
          <cell r="B1345">
            <v>1344</v>
          </cell>
          <cell r="C1345" t="str">
            <v>2011-7</v>
          </cell>
          <cell r="D1345" t="str">
            <v>中影南方新干线</v>
          </cell>
          <cell r="E1345" t="str">
            <v>佛山市</v>
          </cell>
          <cell r="F1345">
            <v>6.24</v>
          </cell>
          <cell r="G1345">
            <v>35</v>
          </cell>
          <cell r="H1345">
            <v>53</v>
          </cell>
          <cell r="I1345">
            <v>0.18</v>
          </cell>
          <cell r="J1345">
            <v>1</v>
          </cell>
          <cell r="K1345">
            <v>847</v>
          </cell>
          <cell r="L1345">
            <v>0.04</v>
          </cell>
          <cell r="M1345">
            <v>2</v>
          </cell>
          <cell r="N1345">
            <v>2012</v>
          </cell>
          <cell r="O1345">
            <v>1.7</v>
          </cell>
        </row>
        <row r="1346">
          <cell r="A1346" t="str">
            <v>大地数字影院--梅州客天下影院</v>
          </cell>
          <cell r="B1346">
            <v>1345</v>
          </cell>
          <cell r="C1346" t="str">
            <v>2011-7</v>
          </cell>
          <cell r="D1346" t="str">
            <v>大地电影院线</v>
          </cell>
          <cell r="E1346" t="str">
            <v>梅州市</v>
          </cell>
          <cell r="F1346">
            <v>6.2</v>
          </cell>
          <cell r="G1346">
            <v>38</v>
          </cell>
          <cell r="H1346">
            <v>74</v>
          </cell>
          <cell r="I1346">
            <v>0.16</v>
          </cell>
          <cell r="J1346">
            <v>1</v>
          </cell>
          <cell r="K1346">
            <v>216</v>
          </cell>
          <cell r="L1346">
            <v>0.1</v>
          </cell>
          <cell r="M1346">
            <v>9</v>
          </cell>
          <cell r="N1346">
            <v>1999</v>
          </cell>
          <cell r="O1346">
            <v>2.4</v>
          </cell>
        </row>
        <row r="1347">
          <cell r="A1347" t="str">
            <v>丹东市文化宫</v>
          </cell>
          <cell r="B1347">
            <v>1346</v>
          </cell>
          <cell r="C1347" t="str">
            <v>2011-7</v>
          </cell>
          <cell r="D1347" t="str">
            <v>辽宁北方</v>
          </cell>
          <cell r="E1347" t="str">
            <v>丹东市</v>
          </cell>
          <cell r="F1347">
            <v>6.14</v>
          </cell>
          <cell r="G1347">
            <v>26</v>
          </cell>
          <cell r="H1347">
            <v>115</v>
          </cell>
          <cell r="I1347">
            <v>0.23</v>
          </cell>
          <cell r="J1347">
            <v>2</v>
          </cell>
          <cell r="K1347">
            <v>1300</v>
          </cell>
          <cell r="L1347">
            <v>0.03</v>
          </cell>
          <cell r="M1347">
            <v>2</v>
          </cell>
          <cell r="N1347">
            <v>990</v>
          </cell>
          <cell r="O1347">
            <v>1.9</v>
          </cell>
        </row>
        <row r="1348">
          <cell r="A1348" t="str">
            <v>金刚里影城</v>
          </cell>
          <cell r="B1348">
            <v>1347</v>
          </cell>
          <cell r="C1348" t="str">
            <v>2011-7</v>
          </cell>
          <cell r="D1348" t="str">
            <v>未知</v>
          </cell>
          <cell r="E1348" t="str">
            <v>太原市</v>
          </cell>
          <cell r="F1348">
            <v>6.14</v>
          </cell>
          <cell r="G1348">
            <v>20</v>
          </cell>
          <cell r="H1348">
            <v>361</v>
          </cell>
          <cell r="I1348">
            <v>0.31</v>
          </cell>
          <cell r="J1348">
            <v>7</v>
          </cell>
          <cell r="K1348">
            <v>800</v>
          </cell>
          <cell r="L1348">
            <v>0.08</v>
          </cell>
          <cell r="M1348">
            <v>2</v>
          </cell>
          <cell r="N1348">
            <v>283</v>
          </cell>
          <cell r="O1348">
            <v>1.7</v>
          </cell>
        </row>
        <row r="1349">
          <cell r="A1349" t="str">
            <v>乐亭县数字影院</v>
          </cell>
          <cell r="B1349">
            <v>1348</v>
          </cell>
          <cell r="C1349" t="str">
            <v>2011-7</v>
          </cell>
          <cell r="D1349" t="str">
            <v>河北中联</v>
          </cell>
          <cell r="E1349" t="str">
            <v>唐山市</v>
          </cell>
          <cell r="F1349">
            <v>6.13</v>
          </cell>
          <cell r="G1349">
            <v>21</v>
          </cell>
          <cell r="H1349">
            <v>33</v>
          </cell>
          <cell r="I1349">
            <v>0.28999999999999998</v>
          </cell>
          <cell r="J1349">
            <v>2</v>
          </cell>
          <cell r="K1349">
            <v>1350</v>
          </cell>
          <cell r="L1349">
            <v>0.13</v>
          </cell>
          <cell r="M1349">
            <v>1</v>
          </cell>
          <cell r="N1349">
            <v>989</v>
          </cell>
          <cell r="O1349">
            <v>0.5</v>
          </cell>
        </row>
        <row r="1350">
          <cell r="A1350" t="str">
            <v>晋江大剧院</v>
          </cell>
          <cell r="B1350">
            <v>1349</v>
          </cell>
          <cell r="C1350" t="str">
            <v>2011-7</v>
          </cell>
          <cell r="D1350" t="str">
            <v>福建中兴</v>
          </cell>
          <cell r="E1350" t="str">
            <v>泉州市</v>
          </cell>
          <cell r="F1350">
            <v>6.09</v>
          </cell>
          <cell r="G1350">
            <v>27</v>
          </cell>
          <cell r="H1350">
            <v>334</v>
          </cell>
          <cell r="I1350">
            <v>0.23</v>
          </cell>
          <cell r="J1350">
            <v>4</v>
          </cell>
          <cell r="K1350">
            <v>1238</v>
          </cell>
          <cell r="L1350">
            <v>0.02</v>
          </cell>
          <cell r="M1350">
            <v>2</v>
          </cell>
          <cell r="N1350">
            <v>491</v>
          </cell>
          <cell r="O1350">
            <v>2.7</v>
          </cell>
        </row>
        <row r="1351">
          <cell r="A1351" t="str">
            <v>益阳大剧院</v>
          </cell>
          <cell r="B1351">
            <v>1350</v>
          </cell>
          <cell r="C1351" t="str">
            <v>2011-7</v>
          </cell>
          <cell r="D1351" t="str">
            <v>未知</v>
          </cell>
          <cell r="E1351" t="str">
            <v>益阳市</v>
          </cell>
          <cell r="F1351">
            <v>6.02</v>
          </cell>
          <cell r="G1351">
            <v>30</v>
          </cell>
          <cell r="H1351">
            <v>116</v>
          </cell>
          <cell r="I1351">
            <v>0.2</v>
          </cell>
          <cell r="J1351">
            <v>2</v>
          </cell>
          <cell r="K1351">
            <v>620</v>
          </cell>
          <cell r="L1351">
            <v>0.06</v>
          </cell>
          <cell r="M1351">
            <v>3</v>
          </cell>
          <cell r="N1351">
            <v>970</v>
          </cell>
          <cell r="O1351">
            <v>1.9</v>
          </cell>
        </row>
        <row r="1352">
          <cell r="A1352" t="str">
            <v>福建京剧院凤凰剧院</v>
          </cell>
          <cell r="B1352">
            <v>1351</v>
          </cell>
          <cell r="C1352" t="str">
            <v>2011-7</v>
          </cell>
          <cell r="D1352" t="str">
            <v>未知</v>
          </cell>
          <cell r="E1352" t="str">
            <v>福州市</v>
          </cell>
          <cell r="F1352">
            <v>6.01</v>
          </cell>
          <cell r="G1352">
            <v>19</v>
          </cell>
          <cell r="H1352">
            <v>26</v>
          </cell>
          <cell r="I1352">
            <v>0.32</v>
          </cell>
          <cell r="J1352">
            <v>1</v>
          </cell>
          <cell r="K1352">
            <v>743</v>
          </cell>
          <cell r="L1352">
            <v>0.17</v>
          </cell>
          <cell r="M1352">
            <v>3</v>
          </cell>
          <cell r="N1352">
            <v>1939</v>
          </cell>
          <cell r="O1352">
            <v>0.8</v>
          </cell>
        </row>
        <row r="1353">
          <cell r="A1353" t="str">
            <v>大地数字影院--福建三明好心情影院</v>
          </cell>
          <cell r="B1353">
            <v>1352</v>
          </cell>
          <cell r="C1353" t="str">
            <v>2011-7</v>
          </cell>
          <cell r="D1353" t="str">
            <v>大地电影院线</v>
          </cell>
          <cell r="E1353" t="str">
            <v>三明市</v>
          </cell>
          <cell r="F1353">
            <v>5.99</v>
          </cell>
          <cell r="G1353">
            <v>49</v>
          </cell>
          <cell r="H1353">
            <v>72</v>
          </cell>
          <cell r="I1353">
            <v>0.12</v>
          </cell>
          <cell r="J1353">
            <v>1</v>
          </cell>
          <cell r="K1353">
            <v>84</v>
          </cell>
          <cell r="L1353">
            <v>0.2</v>
          </cell>
          <cell r="M1353">
            <v>23</v>
          </cell>
          <cell r="N1353">
            <v>1931</v>
          </cell>
          <cell r="O1353">
            <v>2.2999999999999998</v>
          </cell>
        </row>
        <row r="1354">
          <cell r="A1354" t="str">
            <v>红旗影业超洋影院</v>
          </cell>
          <cell r="B1354">
            <v>1353</v>
          </cell>
          <cell r="C1354" t="str">
            <v>2011-7</v>
          </cell>
          <cell r="D1354" t="str">
            <v>九州中原院线</v>
          </cell>
          <cell r="E1354" t="str">
            <v>成都市</v>
          </cell>
          <cell r="F1354">
            <v>5.98</v>
          </cell>
          <cell r="G1354">
            <v>31</v>
          </cell>
          <cell r="H1354">
            <v>272</v>
          </cell>
          <cell r="I1354">
            <v>0.19</v>
          </cell>
          <cell r="J1354">
            <v>3</v>
          </cell>
          <cell r="K1354">
            <v>202</v>
          </cell>
          <cell r="L1354">
            <v>0.1</v>
          </cell>
          <cell r="M1354">
            <v>10</v>
          </cell>
          <cell r="N1354">
            <v>643</v>
          </cell>
          <cell r="O1354">
            <v>2.9</v>
          </cell>
        </row>
        <row r="1355">
          <cell r="A1355" t="str">
            <v>阜新市工人文化宫</v>
          </cell>
          <cell r="B1355">
            <v>1354</v>
          </cell>
          <cell r="C1355" t="str">
            <v>2011-7</v>
          </cell>
          <cell r="D1355" t="str">
            <v>辽宁北方</v>
          </cell>
          <cell r="E1355" t="str">
            <v>阜新市</v>
          </cell>
          <cell r="F1355">
            <v>5.96</v>
          </cell>
          <cell r="G1355">
            <v>26</v>
          </cell>
          <cell r="H1355">
            <v>157</v>
          </cell>
          <cell r="I1355">
            <v>0.23</v>
          </cell>
          <cell r="J1355">
            <v>2</v>
          </cell>
          <cell r="K1355">
            <v>1150</v>
          </cell>
          <cell r="L1355">
            <v>0.02</v>
          </cell>
          <cell r="M1355">
            <v>2</v>
          </cell>
          <cell r="N1355">
            <v>961</v>
          </cell>
          <cell r="O1355">
            <v>2.5</v>
          </cell>
        </row>
        <row r="1356">
          <cell r="A1356" t="str">
            <v>榆林华夏国际影城</v>
          </cell>
          <cell r="B1356">
            <v>1355</v>
          </cell>
          <cell r="C1356" t="str">
            <v>2011-7</v>
          </cell>
          <cell r="D1356" t="str">
            <v>时代华夏今典</v>
          </cell>
          <cell r="E1356" t="str">
            <v>榆林市</v>
          </cell>
          <cell r="F1356">
            <v>5.96</v>
          </cell>
          <cell r="G1356">
            <v>29</v>
          </cell>
          <cell r="H1356">
            <v>379</v>
          </cell>
          <cell r="I1356">
            <v>0.2</v>
          </cell>
          <cell r="J1356">
            <v>3</v>
          </cell>
          <cell r="K1356">
            <v>268</v>
          </cell>
          <cell r="L1356">
            <v>0.06</v>
          </cell>
          <cell r="M1356">
            <v>7</v>
          </cell>
          <cell r="N1356">
            <v>640</v>
          </cell>
          <cell r="O1356">
            <v>4.0999999999999996</v>
          </cell>
        </row>
        <row r="1357">
          <cell r="A1357" t="str">
            <v>漳平市嘉亿电影城</v>
          </cell>
          <cell r="B1357">
            <v>1356</v>
          </cell>
          <cell r="C1357" t="str">
            <v>2011-7</v>
          </cell>
          <cell r="D1357" t="str">
            <v>中影数字院线</v>
          </cell>
          <cell r="E1357" t="str">
            <v>龙岩市</v>
          </cell>
          <cell r="F1357">
            <v>5.92</v>
          </cell>
          <cell r="G1357">
            <v>35</v>
          </cell>
          <cell r="H1357">
            <v>141</v>
          </cell>
          <cell r="I1357">
            <v>0.17</v>
          </cell>
          <cell r="M1357" t="str">
            <v>N/A</v>
          </cell>
          <cell r="N1357" t="str">
            <v>N/A</v>
          </cell>
          <cell r="O1357" t="str">
            <v>N/A</v>
          </cell>
        </row>
        <row r="1358">
          <cell r="A1358" t="str">
            <v>重庆永川国际影城</v>
          </cell>
          <cell r="B1358">
            <v>1357</v>
          </cell>
          <cell r="C1358" t="str">
            <v>2011-7</v>
          </cell>
          <cell r="D1358" t="str">
            <v>保利万和</v>
          </cell>
          <cell r="E1358" t="str">
            <v>重庆市</v>
          </cell>
          <cell r="F1358">
            <v>5.89</v>
          </cell>
          <cell r="G1358">
            <v>19</v>
          </cell>
          <cell r="H1358">
            <v>228</v>
          </cell>
          <cell r="I1358">
            <v>0.31</v>
          </cell>
          <cell r="J1358">
            <v>3</v>
          </cell>
          <cell r="K1358">
            <v>909</v>
          </cell>
          <cell r="L1358">
            <v>0.04</v>
          </cell>
          <cell r="M1358">
            <v>2</v>
          </cell>
          <cell r="N1358">
            <v>633</v>
          </cell>
          <cell r="O1358">
            <v>2.5</v>
          </cell>
        </row>
        <row r="1359">
          <cell r="A1359" t="str">
            <v>长春雷纳电影城</v>
          </cell>
          <cell r="B1359">
            <v>1358</v>
          </cell>
          <cell r="C1359" t="str">
            <v>2011-7</v>
          </cell>
          <cell r="D1359" t="str">
            <v>华夏新华大地电影院线</v>
          </cell>
          <cell r="E1359" t="str">
            <v>长春市</v>
          </cell>
          <cell r="F1359">
            <v>5.87</v>
          </cell>
          <cell r="G1359">
            <v>27</v>
          </cell>
          <cell r="H1359">
            <v>301</v>
          </cell>
          <cell r="I1359">
            <v>0.22</v>
          </cell>
          <cell r="J1359">
            <v>4</v>
          </cell>
          <cell r="K1359">
            <v>600</v>
          </cell>
          <cell r="L1359">
            <v>0.05</v>
          </cell>
          <cell r="M1359">
            <v>3</v>
          </cell>
          <cell r="N1359">
            <v>474</v>
          </cell>
          <cell r="O1359">
            <v>2.4</v>
          </cell>
        </row>
        <row r="1360">
          <cell r="A1360" t="str">
            <v>南京金逸国际影城(明发滨江店)</v>
          </cell>
          <cell r="B1360">
            <v>1359</v>
          </cell>
          <cell r="C1360" t="str">
            <v>2011-7</v>
          </cell>
          <cell r="D1360" t="str">
            <v>广州金逸珠江</v>
          </cell>
          <cell r="E1360" t="str">
            <v>南京市</v>
          </cell>
          <cell r="F1360">
            <v>5.87</v>
          </cell>
          <cell r="G1360">
            <v>29</v>
          </cell>
          <cell r="H1360">
            <v>90</v>
          </cell>
          <cell r="I1360">
            <v>0.2</v>
          </cell>
          <cell r="J1360">
            <v>5</v>
          </cell>
          <cell r="K1360">
            <v>516</v>
          </cell>
          <cell r="L1360">
            <v>0.22</v>
          </cell>
          <cell r="M1360">
            <v>4</v>
          </cell>
          <cell r="N1360">
            <v>379</v>
          </cell>
          <cell r="O1360">
            <v>0.6</v>
          </cell>
        </row>
        <row r="1361">
          <cell r="A1361" t="str">
            <v>福建石狮集发影城</v>
          </cell>
          <cell r="B1361">
            <v>1360</v>
          </cell>
          <cell r="C1361" t="str">
            <v>2011-7</v>
          </cell>
          <cell r="D1361" t="str">
            <v>中影南方新干线</v>
          </cell>
          <cell r="E1361" t="str">
            <v>泉州市</v>
          </cell>
          <cell r="F1361">
            <v>5.83</v>
          </cell>
          <cell r="G1361">
            <v>18</v>
          </cell>
          <cell r="H1361">
            <v>209</v>
          </cell>
          <cell r="I1361">
            <v>0.32</v>
          </cell>
          <cell r="J1361">
            <v>4</v>
          </cell>
          <cell r="K1361">
            <v>500</v>
          </cell>
          <cell r="L1361">
            <v>0.12</v>
          </cell>
          <cell r="M1361">
            <v>4</v>
          </cell>
          <cell r="N1361">
            <v>470</v>
          </cell>
          <cell r="O1361">
            <v>1.7</v>
          </cell>
        </row>
        <row r="1362">
          <cell r="A1362" t="str">
            <v>嘉兴海宁剧院</v>
          </cell>
          <cell r="B1362">
            <v>1361</v>
          </cell>
          <cell r="C1362" t="str">
            <v>2011-7</v>
          </cell>
          <cell r="D1362" t="str">
            <v>浙江时代</v>
          </cell>
          <cell r="E1362" t="str">
            <v>嘉兴市</v>
          </cell>
          <cell r="F1362">
            <v>5.72</v>
          </cell>
          <cell r="G1362">
            <v>24</v>
          </cell>
          <cell r="H1362">
            <v>266</v>
          </cell>
          <cell r="I1362">
            <v>0.24</v>
          </cell>
          <cell r="J1362">
            <v>1</v>
          </cell>
          <cell r="K1362">
            <v>998</v>
          </cell>
          <cell r="L1362">
            <v>0.01</v>
          </cell>
          <cell r="M1362">
            <v>2</v>
          </cell>
          <cell r="N1362">
            <v>1845</v>
          </cell>
          <cell r="O1362">
            <v>8.6</v>
          </cell>
        </row>
        <row r="1363">
          <cell r="A1363" t="str">
            <v>“橙”Cinemas影院</v>
          </cell>
          <cell r="B1363">
            <v>1362</v>
          </cell>
          <cell r="C1363" t="str">
            <v>2011-7</v>
          </cell>
          <cell r="D1363" t="str">
            <v>中影星美</v>
          </cell>
          <cell r="E1363" t="str">
            <v>北京市</v>
          </cell>
          <cell r="F1363">
            <v>5.7</v>
          </cell>
          <cell r="G1363">
            <v>80</v>
          </cell>
          <cell r="H1363">
            <v>99</v>
          </cell>
          <cell r="I1363">
            <v>7.0000000000000007E-2</v>
          </cell>
          <cell r="J1363">
            <v>3</v>
          </cell>
          <cell r="K1363">
            <v>86</v>
          </cell>
          <cell r="L1363">
            <v>0.25</v>
          </cell>
          <cell r="M1363">
            <v>21</v>
          </cell>
          <cell r="N1363">
            <v>613</v>
          </cell>
          <cell r="O1363">
            <v>1.1000000000000001</v>
          </cell>
        </row>
        <row r="1364">
          <cell r="A1364" t="str">
            <v>中山市烟洲楼宇实业服务有限公司翠景文化中心</v>
          </cell>
          <cell r="B1364">
            <v>1363</v>
          </cell>
          <cell r="C1364" t="str">
            <v>2011-7</v>
          </cell>
          <cell r="D1364" t="str">
            <v>广州金逸珠江</v>
          </cell>
          <cell r="E1364" t="str">
            <v>中山市</v>
          </cell>
          <cell r="F1364">
            <v>5.7</v>
          </cell>
          <cell r="G1364">
            <v>29</v>
          </cell>
          <cell r="H1364">
            <v>53</v>
          </cell>
          <cell r="I1364">
            <v>0.2</v>
          </cell>
          <cell r="J1364">
            <v>6</v>
          </cell>
          <cell r="K1364">
            <v>985</v>
          </cell>
          <cell r="L1364">
            <v>0.23</v>
          </cell>
          <cell r="M1364">
            <v>2</v>
          </cell>
          <cell r="N1364">
            <v>306</v>
          </cell>
          <cell r="O1364">
            <v>0.3</v>
          </cell>
        </row>
        <row r="1365">
          <cell r="A1365" t="str">
            <v>三明人民影剧院</v>
          </cell>
          <cell r="B1365">
            <v>1364</v>
          </cell>
          <cell r="C1365" t="str">
            <v>2011-7</v>
          </cell>
          <cell r="D1365" t="str">
            <v>福建中兴</v>
          </cell>
          <cell r="E1365" t="str">
            <v>三明市</v>
          </cell>
          <cell r="F1365">
            <v>5.67</v>
          </cell>
          <cell r="G1365">
            <v>41</v>
          </cell>
          <cell r="H1365">
            <v>67</v>
          </cell>
          <cell r="I1365">
            <v>0.14000000000000001</v>
          </cell>
          <cell r="J1365">
            <v>1</v>
          </cell>
          <cell r="K1365">
            <v>498</v>
          </cell>
          <cell r="L1365">
            <v>0.04</v>
          </cell>
          <cell r="M1365">
            <v>4</v>
          </cell>
          <cell r="N1365">
            <v>1830</v>
          </cell>
          <cell r="O1365">
            <v>2.2000000000000002</v>
          </cell>
        </row>
        <row r="1366">
          <cell r="A1366" t="str">
            <v>南京今典影城</v>
          </cell>
          <cell r="B1366">
            <v>1365</v>
          </cell>
          <cell r="C1366" t="str">
            <v>2011-7</v>
          </cell>
          <cell r="D1366" t="str">
            <v>时代华夏今典</v>
          </cell>
          <cell r="E1366" t="str">
            <v>南京市</v>
          </cell>
          <cell r="F1366">
            <v>5.66</v>
          </cell>
          <cell r="G1366">
            <v>33</v>
          </cell>
          <cell r="H1366">
            <v>235</v>
          </cell>
          <cell r="I1366">
            <v>0.17</v>
          </cell>
          <cell r="J1366">
            <v>4</v>
          </cell>
          <cell r="K1366">
            <v>375</v>
          </cell>
          <cell r="L1366">
            <v>0.08</v>
          </cell>
          <cell r="M1366">
            <v>5</v>
          </cell>
          <cell r="N1366">
            <v>456</v>
          </cell>
          <cell r="O1366">
            <v>1.9</v>
          </cell>
        </row>
        <row r="1367">
          <cell r="A1367" t="str">
            <v>鹰潭市电影院</v>
          </cell>
          <cell r="B1367">
            <v>1366</v>
          </cell>
          <cell r="C1367" t="str">
            <v>2011-7</v>
          </cell>
          <cell r="D1367" t="str">
            <v>时代华夏今典</v>
          </cell>
          <cell r="E1367" t="str">
            <v>鹰潭市</v>
          </cell>
          <cell r="F1367">
            <v>5.64</v>
          </cell>
          <cell r="G1367">
            <v>29</v>
          </cell>
          <cell r="H1367">
            <v>240</v>
          </cell>
          <cell r="I1367">
            <v>0.19</v>
          </cell>
          <cell r="J1367">
            <v>2</v>
          </cell>
          <cell r="K1367">
            <v>480</v>
          </cell>
          <cell r="L1367">
            <v>0.03</v>
          </cell>
          <cell r="M1367">
            <v>4</v>
          </cell>
          <cell r="N1367">
            <v>909</v>
          </cell>
          <cell r="O1367">
            <v>3.9</v>
          </cell>
        </row>
        <row r="1368">
          <cell r="A1368" t="str">
            <v>上海重固影剧院</v>
          </cell>
          <cell r="B1368">
            <v>1367</v>
          </cell>
          <cell r="C1368" t="str">
            <v>2011-7</v>
          </cell>
          <cell r="D1368" t="str">
            <v>未知</v>
          </cell>
          <cell r="E1368" t="str">
            <v>上海市</v>
          </cell>
          <cell r="F1368">
            <v>5.63</v>
          </cell>
          <cell r="G1368">
            <v>19</v>
          </cell>
          <cell r="H1368">
            <v>92</v>
          </cell>
          <cell r="I1368">
            <v>0.3</v>
          </cell>
          <cell r="M1368" t="str">
            <v>N/A</v>
          </cell>
          <cell r="N1368" t="str">
            <v>N/A</v>
          </cell>
          <cell r="O1368" t="str">
            <v>N/A</v>
          </cell>
        </row>
        <row r="1369">
          <cell r="A1369" t="str">
            <v>河北省保定市易县现代电影院</v>
          </cell>
          <cell r="B1369">
            <v>1368</v>
          </cell>
          <cell r="C1369" t="str">
            <v>2011-7</v>
          </cell>
          <cell r="D1369" t="str">
            <v>未知</v>
          </cell>
          <cell r="E1369" t="str">
            <v>保定市</v>
          </cell>
          <cell r="F1369">
            <v>5.62</v>
          </cell>
          <cell r="G1369">
            <v>29</v>
          </cell>
          <cell r="H1369">
            <v>42</v>
          </cell>
          <cell r="I1369">
            <v>0.2</v>
          </cell>
          <cell r="M1369" t="str">
            <v>N/A</v>
          </cell>
          <cell r="N1369" t="str">
            <v>N/A</v>
          </cell>
          <cell r="O1369" t="str">
            <v>N/A</v>
          </cell>
        </row>
        <row r="1370">
          <cell r="A1370" t="str">
            <v>保山马里电影院</v>
          </cell>
          <cell r="B1370">
            <v>1369</v>
          </cell>
          <cell r="C1370" t="str">
            <v>2011-7</v>
          </cell>
          <cell r="D1370" t="str">
            <v>九州中原院线</v>
          </cell>
          <cell r="E1370" t="str">
            <v>保山市</v>
          </cell>
          <cell r="F1370">
            <v>5.6</v>
          </cell>
          <cell r="G1370">
            <v>19</v>
          </cell>
          <cell r="H1370">
            <v>284</v>
          </cell>
          <cell r="I1370">
            <v>0.28999999999999998</v>
          </cell>
          <cell r="J1370">
            <v>3</v>
          </cell>
          <cell r="K1370">
            <v>300</v>
          </cell>
          <cell r="L1370">
            <v>0.1</v>
          </cell>
          <cell r="M1370">
            <v>6</v>
          </cell>
          <cell r="N1370">
            <v>602</v>
          </cell>
          <cell r="O1370">
            <v>3.1</v>
          </cell>
        </row>
        <row r="1371">
          <cell r="A1371" t="str">
            <v>新疆塔城塔尔巴哈台影剧院</v>
          </cell>
          <cell r="B1371">
            <v>1370</v>
          </cell>
          <cell r="C1371" t="str">
            <v>2011-7</v>
          </cell>
          <cell r="D1371" t="str">
            <v>中影数字院线</v>
          </cell>
          <cell r="E1371" t="str">
            <v>塔城地区</v>
          </cell>
          <cell r="F1371">
            <v>5.53</v>
          </cell>
          <cell r="G1371">
            <v>25</v>
          </cell>
          <cell r="H1371">
            <v>290</v>
          </cell>
          <cell r="I1371">
            <v>0.22</v>
          </cell>
          <cell r="J1371">
            <v>3</v>
          </cell>
          <cell r="K1371">
            <v>619</v>
          </cell>
          <cell r="L1371">
            <v>0.04</v>
          </cell>
          <cell r="M1371">
            <v>3</v>
          </cell>
          <cell r="N1371">
            <v>595</v>
          </cell>
          <cell r="O1371">
            <v>3.1</v>
          </cell>
        </row>
        <row r="1372">
          <cell r="A1372" t="str">
            <v>湘潭群艺影剧院</v>
          </cell>
          <cell r="B1372">
            <v>1371</v>
          </cell>
          <cell r="C1372" t="str">
            <v>2011-7</v>
          </cell>
          <cell r="D1372" t="str">
            <v>湖南潇湘</v>
          </cell>
          <cell r="E1372" t="str">
            <v>湘潭市</v>
          </cell>
          <cell r="F1372">
            <v>5.48</v>
          </cell>
          <cell r="G1372">
            <v>21</v>
          </cell>
          <cell r="H1372">
            <v>495</v>
          </cell>
          <cell r="I1372">
            <v>0.26</v>
          </cell>
          <cell r="J1372">
            <v>3</v>
          </cell>
          <cell r="K1372">
            <v>595</v>
          </cell>
          <cell r="L1372">
            <v>0.03</v>
          </cell>
          <cell r="M1372">
            <v>3</v>
          </cell>
          <cell r="N1372">
            <v>589</v>
          </cell>
          <cell r="O1372">
            <v>5.3</v>
          </cell>
        </row>
        <row r="1373">
          <cell r="A1373" t="str">
            <v>句容新城市电影院</v>
          </cell>
          <cell r="B1373">
            <v>1372</v>
          </cell>
          <cell r="C1373" t="str">
            <v>2011-7</v>
          </cell>
          <cell r="D1373" t="str">
            <v>上海联和院线</v>
          </cell>
          <cell r="E1373" t="str">
            <v>镇江市</v>
          </cell>
          <cell r="F1373">
            <v>5.43</v>
          </cell>
          <cell r="G1373">
            <v>31</v>
          </cell>
          <cell r="H1373">
            <v>151</v>
          </cell>
          <cell r="I1373">
            <v>0.17</v>
          </cell>
          <cell r="J1373">
            <v>2</v>
          </cell>
          <cell r="K1373">
            <v>205</v>
          </cell>
          <cell r="L1373">
            <v>0.11</v>
          </cell>
          <cell r="M1373">
            <v>9</v>
          </cell>
          <cell r="N1373">
            <v>875</v>
          </cell>
          <cell r="O1373">
            <v>2.4</v>
          </cell>
        </row>
        <row r="1374">
          <cell r="A1374" t="str">
            <v>安庆人民剧场</v>
          </cell>
          <cell r="B1374">
            <v>1373</v>
          </cell>
          <cell r="C1374" t="str">
            <v>2011-7</v>
          </cell>
          <cell r="D1374" t="str">
            <v>江苏蓝海亚细亚</v>
          </cell>
          <cell r="E1374" t="str">
            <v>安庆市</v>
          </cell>
          <cell r="F1374">
            <v>5.4</v>
          </cell>
          <cell r="G1374">
            <v>28</v>
          </cell>
          <cell r="H1374">
            <v>295</v>
          </cell>
          <cell r="I1374">
            <v>0.2</v>
          </cell>
          <cell r="J1374">
            <v>1</v>
          </cell>
          <cell r="K1374">
            <v>1200</v>
          </cell>
          <cell r="L1374">
            <v>0.01</v>
          </cell>
          <cell r="M1374">
            <v>1</v>
          </cell>
          <cell r="N1374">
            <v>1742</v>
          </cell>
          <cell r="O1374">
            <v>9.5</v>
          </cell>
        </row>
        <row r="1375">
          <cell r="A1375" t="str">
            <v>佛山市南海影剧院</v>
          </cell>
          <cell r="B1375">
            <v>1374</v>
          </cell>
          <cell r="C1375" t="str">
            <v>2011-7</v>
          </cell>
          <cell r="D1375" t="str">
            <v>中影南方新干线</v>
          </cell>
          <cell r="E1375" t="str">
            <v>佛山市</v>
          </cell>
          <cell r="F1375">
            <v>5.38</v>
          </cell>
          <cell r="G1375">
            <v>30</v>
          </cell>
          <cell r="H1375">
            <v>29</v>
          </cell>
          <cell r="I1375">
            <v>0.18</v>
          </cell>
          <cell r="J1375">
            <v>1</v>
          </cell>
          <cell r="K1375">
            <v>1177</v>
          </cell>
          <cell r="L1375">
            <v>0.05</v>
          </cell>
          <cell r="M1375">
            <v>1</v>
          </cell>
          <cell r="N1375">
            <v>1736</v>
          </cell>
          <cell r="O1375">
            <v>0.9</v>
          </cell>
        </row>
        <row r="1376">
          <cell r="A1376" t="str">
            <v>呼和浩特市环球数字影院</v>
          </cell>
          <cell r="B1376">
            <v>1375</v>
          </cell>
          <cell r="C1376" t="str">
            <v>2011-7</v>
          </cell>
          <cell r="D1376" t="str">
            <v>九州中原院线</v>
          </cell>
          <cell r="E1376" t="str">
            <v>呼和浩特市</v>
          </cell>
          <cell r="F1376">
            <v>5.33</v>
          </cell>
          <cell r="G1376">
            <v>27</v>
          </cell>
          <cell r="H1376">
            <v>284</v>
          </cell>
          <cell r="I1376">
            <v>0.2</v>
          </cell>
          <cell r="J1376">
            <v>2</v>
          </cell>
          <cell r="K1376">
            <v>189</v>
          </cell>
          <cell r="L1376">
            <v>7.0000000000000007E-2</v>
          </cell>
          <cell r="M1376">
            <v>9</v>
          </cell>
          <cell r="N1376">
            <v>860</v>
          </cell>
          <cell r="O1376">
            <v>4.5999999999999996</v>
          </cell>
        </row>
        <row r="1377">
          <cell r="A1377" t="str">
            <v>盐城人民剧院</v>
          </cell>
          <cell r="B1377">
            <v>1376</v>
          </cell>
          <cell r="C1377" t="str">
            <v>2011-7</v>
          </cell>
          <cell r="D1377" t="str">
            <v>上海联和院线</v>
          </cell>
          <cell r="E1377" t="str">
            <v>盐城市</v>
          </cell>
          <cell r="F1377">
            <v>5.26</v>
          </cell>
          <cell r="G1377">
            <v>25</v>
          </cell>
          <cell r="H1377">
            <v>251</v>
          </cell>
          <cell r="I1377">
            <v>0.21</v>
          </cell>
          <cell r="J1377">
            <v>1</v>
          </cell>
          <cell r="K1377">
            <v>178</v>
          </cell>
          <cell r="L1377">
            <v>0.05</v>
          </cell>
          <cell r="M1377">
            <v>10</v>
          </cell>
          <cell r="N1377">
            <v>1698</v>
          </cell>
          <cell r="O1377">
            <v>8.1</v>
          </cell>
        </row>
        <row r="1378">
          <cell r="A1378" t="str">
            <v>张家口工人文化宫</v>
          </cell>
          <cell r="B1378">
            <v>1377</v>
          </cell>
          <cell r="C1378" t="str">
            <v>2011-7</v>
          </cell>
          <cell r="D1378" t="str">
            <v>河北中联</v>
          </cell>
          <cell r="E1378" t="str">
            <v>张家口市</v>
          </cell>
          <cell r="F1378">
            <v>5.24</v>
          </cell>
          <cell r="G1378">
            <v>31</v>
          </cell>
          <cell r="H1378">
            <v>59</v>
          </cell>
          <cell r="I1378">
            <v>0.17</v>
          </cell>
          <cell r="J1378">
            <v>1</v>
          </cell>
          <cell r="K1378">
            <v>1334</v>
          </cell>
          <cell r="L1378">
            <v>0.02</v>
          </cell>
          <cell r="M1378">
            <v>1</v>
          </cell>
          <cell r="N1378">
            <v>1690</v>
          </cell>
          <cell r="O1378">
            <v>1.9</v>
          </cell>
        </row>
        <row r="1379">
          <cell r="A1379" t="str">
            <v>湖北黄冈市罗田县电影院</v>
          </cell>
          <cell r="B1379">
            <v>1378</v>
          </cell>
          <cell r="C1379" t="str">
            <v>2011-7</v>
          </cell>
          <cell r="D1379" t="str">
            <v>九州中原院线</v>
          </cell>
          <cell r="E1379" t="str">
            <v>黄冈市</v>
          </cell>
          <cell r="F1379">
            <v>5.23</v>
          </cell>
          <cell r="G1379">
            <v>19</v>
          </cell>
          <cell r="H1379">
            <v>133</v>
          </cell>
          <cell r="I1379">
            <v>0.28000000000000003</v>
          </cell>
          <cell r="J1379">
            <v>1</v>
          </cell>
          <cell r="K1379">
            <v>81</v>
          </cell>
          <cell r="L1379">
            <v>0.26</v>
          </cell>
          <cell r="M1379">
            <v>21</v>
          </cell>
          <cell r="N1379">
            <v>1686</v>
          </cell>
          <cell r="O1379">
            <v>4.3</v>
          </cell>
        </row>
        <row r="1380">
          <cell r="A1380" t="str">
            <v>尚志市九州时代电影城</v>
          </cell>
          <cell r="B1380">
            <v>1379</v>
          </cell>
          <cell r="C1380" t="str">
            <v>2011-7</v>
          </cell>
          <cell r="D1380" t="str">
            <v>九州中原院线</v>
          </cell>
          <cell r="E1380" t="str">
            <v>哈尔滨市</v>
          </cell>
          <cell r="F1380">
            <v>5.19</v>
          </cell>
          <cell r="G1380">
            <v>26</v>
          </cell>
          <cell r="H1380">
            <v>214</v>
          </cell>
          <cell r="I1380">
            <v>0.2</v>
          </cell>
          <cell r="J1380">
            <v>2</v>
          </cell>
          <cell r="K1380">
            <v>409</v>
          </cell>
          <cell r="L1380">
            <v>0.05</v>
          </cell>
          <cell r="M1380">
            <v>4</v>
          </cell>
          <cell r="N1380">
            <v>837</v>
          </cell>
          <cell r="O1380">
            <v>3.5</v>
          </cell>
        </row>
        <row r="1381">
          <cell r="A1381" t="str">
            <v>衢州市巨化电影院</v>
          </cell>
          <cell r="B1381">
            <v>1380</v>
          </cell>
          <cell r="C1381" t="str">
            <v>2011-7</v>
          </cell>
          <cell r="D1381" t="str">
            <v>九州中原院线</v>
          </cell>
          <cell r="E1381" t="str">
            <v>衢州市</v>
          </cell>
          <cell r="F1381">
            <v>5.13</v>
          </cell>
          <cell r="G1381">
            <v>21</v>
          </cell>
          <cell r="H1381">
            <v>263</v>
          </cell>
          <cell r="I1381">
            <v>0.24</v>
          </cell>
          <cell r="J1381">
            <v>3</v>
          </cell>
          <cell r="M1381" t="str">
            <v>N/A</v>
          </cell>
          <cell r="N1381">
            <v>551</v>
          </cell>
          <cell r="O1381">
            <v>2.8</v>
          </cell>
        </row>
        <row r="1382">
          <cell r="A1382" t="str">
            <v>青州天马国际影城</v>
          </cell>
          <cell r="B1382">
            <v>1381</v>
          </cell>
          <cell r="C1382" t="str">
            <v>2011-7</v>
          </cell>
          <cell r="D1382" t="str">
            <v>时代华夏今典</v>
          </cell>
          <cell r="E1382" t="str">
            <v>潍坊市</v>
          </cell>
          <cell r="F1382">
            <v>5.12</v>
          </cell>
          <cell r="G1382">
            <v>20</v>
          </cell>
          <cell r="H1382">
            <v>252</v>
          </cell>
          <cell r="I1382">
            <v>0.25</v>
          </cell>
          <cell r="J1382">
            <v>5</v>
          </cell>
          <cell r="K1382">
            <v>500</v>
          </cell>
          <cell r="L1382">
            <v>0.1</v>
          </cell>
          <cell r="M1382">
            <v>3</v>
          </cell>
          <cell r="N1382">
            <v>331</v>
          </cell>
          <cell r="O1382">
            <v>1.6</v>
          </cell>
        </row>
        <row r="1383">
          <cell r="A1383" t="str">
            <v>17.5沅江市南天电影城</v>
          </cell>
          <cell r="B1383">
            <v>1382</v>
          </cell>
          <cell r="C1383" t="str">
            <v>2011-7</v>
          </cell>
          <cell r="D1383" t="str">
            <v>时代华夏今典</v>
          </cell>
          <cell r="E1383" t="str">
            <v>益阳市</v>
          </cell>
          <cell r="F1383">
            <v>5.05</v>
          </cell>
          <cell r="G1383">
            <v>35</v>
          </cell>
          <cell r="H1383">
            <v>120</v>
          </cell>
          <cell r="I1383">
            <v>0.14000000000000001</v>
          </cell>
          <cell r="J1383">
            <v>2</v>
          </cell>
          <cell r="K1383">
            <v>296</v>
          </cell>
          <cell r="L1383">
            <v>0.08</v>
          </cell>
          <cell r="M1383">
            <v>5</v>
          </cell>
          <cell r="N1383">
            <v>814</v>
          </cell>
          <cell r="O1383">
            <v>1.9</v>
          </cell>
        </row>
        <row r="1384">
          <cell r="A1384" t="str">
            <v>九江花旗数字电影院</v>
          </cell>
          <cell r="B1384">
            <v>1383</v>
          </cell>
          <cell r="C1384" t="str">
            <v>2011-7</v>
          </cell>
          <cell r="D1384" t="str">
            <v>九州中原院线</v>
          </cell>
          <cell r="E1384" t="str">
            <v>九江市</v>
          </cell>
          <cell r="F1384">
            <v>5.04</v>
          </cell>
          <cell r="G1384">
            <v>29</v>
          </cell>
          <cell r="H1384">
            <v>255</v>
          </cell>
          <cell r="I1384">
            <v>0.18</v>
          </cell>
          <cell r="J1384">
            <v>3</v>
          </cell>
          <cell r="K1384">
            <v>175</v>
          </cell>
          <cell r="L1384">
            <v>0.12</v>
          </cell>
          <cell r="M1384">
            <v>9</v>
          </cell>
          <cell r="N1384">
            <v>542</v>
          </cell>
          <cell r="O1384">
            <v>2.7</v>
          </cell>
        </row>
        <row r="1385">
          <cell r="A1385" t="str">
            <v>新疆克拉玛依启远影剧院</v>
          </cell>
          <cell r="B1385">
            <v>1384</v>
          </cell>
          <cell r="C1385" t="str">
            <v>2011-7</v>
          </cell>
          <cell r="D1385" t="str">
            <v>中影数字院线</v>
          </cell>
          <cell r="E1385" t="str">
            <v>克拉玛依市</v>
          </cell>
          <cell r="F1385">
            <v>5</v>
          </cell>
          <cell r="G1385">
            <v>26</v>
          </cell>
          <cell r="H1385">
            <v>137</v>
          </cell>
          <cell r="I1385">
            <v>0.19</v>
          </cell>
          <cell r="J1385">
            <v>3</v>
          </cell>
          <cell r="K1385">
            <v>929</v>
          </cell>
          <cell r="L1385">
            <v>0.05</v>
          </cell>
          <cell r="M1385">
            <v>2</v>
          </cell>
          <cell r="N1385">
            <v>538</v>
          </cell>
          <cell r="O1385">
            <v>1.5</v>
          </cell>
        </row>
        <row r="1386">
          <cell r="A1386" t="str">
            <v>中山市三乡影剧院</v>
          </cell>
          <cell r="B1386">
            <v>1385</v>
          </cell>
          <cell r="C1386" t="str">
            <v>2011-7</v>
          </cell>
          <cell r="D1386" t="str">
            <v>中影南方新干线</v>
          </cell>
          <cell r="E1386" t="str">
            <v>中山市</v>
          </cell>
          <cell r="F1386">
            <v>4.96</v>
          </cell>
          <cell r="G1386">
            <v>28</v>
          </cell>
          <cell r="H1386">
            <v>92</v>
          </cell>
          <cell r="I1386">
            <v>0.18</v>
          </cell>
          <cell r="J1386">
            <v>1</v>
          </cell>
          <cell r="K1386">
            <v>512</v>
          </cell>
          <cell r="L1386">
            <v>0.04</v>
          </cell>
          <cell r="M1386">
            <v>3</v>
          </cell>
          <cell r="N1386">
            <v>1600</v>
          </cell>
          <cell r="O1386">
            <v>3</v>
          </cell>
        </row>
        <row r="1387">
          <cell r="A1387" t="str">
            <v>邹平星际电影城</v>
          </cell>
          <cell r="B1387">
            <v>1386</v>
          </cell>
          <cell r="C1387" t="str">
            <v>2011-7</v>
          </cell>
          <cell r="D1387" t="str">
            <v>未知</v>
          </cell>
          <cell r="E1387" t="str">
            <v>滨州市</v>
          </cell>
          <cell r="F1387">
            <v>4.9400000000000004</v>
          </cell>
          <cell r="G1387">
            <v>21</v>
          </cell>
          <cell r="H1387">
            <v>415</v>
          </cell>
          <cell r="I1387">
            <v>0.24</v>
          </cell>
          <cell r="J1387">
            <v>4</v>
          </cell>
          <cell r="K1387">
            <v>420</v>
          </cell>
          <cell r="L1387">
            <v>0.05</v>
          </cell>
          <cell r="M1387">
            <v>4</v>
          </cell>
          <cell r="N1387">
            <v>398</v>
          </cell>
          <cell r="O1387">
            <v>3.3</v>
          </cell>
        </row>
        <row r="1388">
          <cell r="A1388" t="str">
            <v>聊城世纪电影城</v>
          </cell>
          <cell r="B1388">
            <v>1387</v>
          </cell>
          <cell r="C1388" t="str">
            <v>2011-7</v>
          </cell>
          <cell r="D1388" t="str">
            <v>山东新世纪</v>
          </cell>
          <cell r="E1388" t="str">
            <v>聊城市</v>
          </cell>
          <cell r="F1388">
            <v>4.9000000000000004</v>
          </cell>
          <cell r="G1388">
            <v>26</v>
          </cell>
          <cell r="H1388">
            <v>287</v>
          </cell>
          <cell r="I1388">
            <v>0.19</v>
          </cell>
          <cell r="J1388">
            <v>3</v>
          </cell>
          <cell r="K1388">
            <v>300</v>
          </cell>
          <cell r="L1388">
            <v>7.0000000000000007E-2</v>
          </cell>
          <cell r="M1388">
            <v>5</v>
          </cell>
          <cell r="N1388">
            <v>526</v>
          </cell>
          <cell r="O1388">
            <v>3.1</v>
          </cell>
        </row>
        <row r="1389">
          <cell r="A1389" t="str">
            <v>广州蓓蕾剧院</v>
          </cell>
          <cell r="B1389">
            <v>1388</v>
          </cell>
          <cell r="C1389" t="str">
            <v>2011-7</v>
          </cell>
          <cell r="D1389" t="str">
            <v>未知</v>
          </cell>
          <cell r="E1389" t="str">
            <v>广州市</v>
          </cell>
          <cell r="F1389">
            <v>4.8899999999999997</v>
          </cell>
          <cell r="G1389">
            <v>30</v>
          </cell>
          <cell r="H1389">
            <v>118</v>
          </cell>
          <cell r="I1389">
            <v>0.16</v>
          </cell>
          <cell r="J1389">
            <v>1</v>
          </cell>
          <cell r="K1389">
            <v>1200</v>
          </cell>
          <cell r="L1389">
            <v>0.01</v>
          </cell>
          <cell r="M1389">
            <v>1</v>
          </cell>
          <cell r="N1389">
            <v>1577</v>
          </cell>
          <cell r="O1389">
            <v>3.8</v>
          </cell>
        </row>
        <row r="1390">
          <cell r="A1390" t="str">
            <v>大地数字影院--台州椒江欧尚</v>
          </cell>
          <cell r="B1390">
            <v>1389</v>
          </cell>
          <cell r="C1390" t="str">
            <v>2011-7</v>
          </cell>
          <cell r="D1390" t="str">
            <v>大地电影院线</v>
          </cell>
          <cell r="E1390" t="str">
            <v>台州市</v>
          </cell>
          <cell r="F1390">
            <v>4.87</v>
          </cell>
          <cell r="G1390">
            <v>25</v>
          </cell>
          <cell r="H1390">
            <v>124</v>
          </cell>
          <cell r="I1390">
            <v>0.19</v>
          </cell>
          <cell r="J1390">
            <v>7</v>
          </cell>
          <cell r="K1390">
            <v>769</v>
          </cell>
          <cell r="L1390">
            <v>0.14000000000000001</v>
          </cell>
          <cell r="M1390">
            <v>2</v>
          </cell>
          <cell r="N1390">
            <v>224</v>
          </cell>
          <cell r="O1390">
            <v>0.6</v>
          </cell>
        </row>
        <row r="1391">
          <cell r="A1391" t="str">
            <v>乐山金杯影城</v>
          </cell>
          <cell r="B1391">
            <v>1390</v>
          </cell>
          <cell r="C1391" t="str">
            <v>2011-7</v>
          </cell>
          <cell r="D1391" t="str">
            <v>中影星美</v>
          </cell>
          <cell r="E1391" t="str">
            <v>乐山市</v>
          </cell>
          <cell r="F1391">
            <v>4.8600000000000003</v>
          </cell>
          <cell r="G1391">
            <v>26</v>
          </cell>
          <cell r="H1391">
            <v>243</v>
          </cell>
          <cell r="I1391">
            <v>0.19</v>
          </cell>
          <cell r="J1391">
            <v>4</v>
          </cell>
          <cell r="K1391">
            <v>282</v>
          </cell>
          <cell r="L1391">
            <v>0.11</v>
          </cell>
          <cell r="M1391">
            <v>6</v>
          </cell>
          <cell r="N1391">
            <v>392</v>
          </cell>
          <cell r="O1391">
            <v>2</v>
          </cell>
        </row>
        <row r="1392">
          <cell r="A1392" t="str">
            <v>福州世茂时尚欢乐影城</v>
          </cell>
          <cell r="B1392">
            <v>1391</v>
          </cell>
          <cell r="C1392" t="str">
            <v>2011-7</v>
          </cell>
          <cell r="D1392" t="str">
            <v>上海联和院线</v>
          </cell>
          <cell r="E1392" t="str">
            <v>福州市</v>
          </cell>
          <cell r="F1392">
            <v>4.8499999999999996</v>
          </cell>
          <cell r="G1392">
            <v>33</v>
          </cell>
          <cell r="H1392">
            <v>167</v>
          </cell>
          <cell r="I1392">
            <v>0.15</v>
          </cell>
          <cell r="J1392">
            <v>8</v>
          </cell>
          <cell r="K1392">
            <v>969</v>
          </cell>
          <cell r="L1392">
            <v>7.0000000000000007E-2</v>
          </cell>
          <cell r="M1392">
            <v>2</v>
          </cell>
          <cell r="N1392">
            <v>196</v>
          </cell>
          <cell r="O1392">
            <v>0.7</v>
          </cell>
        </row>
        <row r="1393">
          <cell r="A1393" t="str">
            <v>巴中大通电影城</v>
          </cell>
          <cell r="B1393">
            <v>1392</v>
          </cell>
          <cell r="C1393" t="str">
            <v>2011-7</v>
          </cell>
          <cell r="D1393" t="str">
            <v>中影星美</v>
          </cell>
          <cell r="E1393" t="str">
            <v>巴中市</v>
          </cell>
          <cell r="F1393">
            <v>4.8099999999999996</v>
          </cell>
          <cell r="G1393">
            <v>27</v>
          </cell>
          <cell r="H1393">
            <v>153</v>
          </cell>
          <cell r="I1393">
            <v>0.18</v>
          </cell>
          <cell r="J1393">
            <v>3</v>
          </cell>
          <cell r="M1393" t="str">
            <v>N/A</v>
          </cell>
          <cell r="N1393">
            <v>517</v>
          </cell>
          <cell r="O1393">
            <v>1.6</v>
          </cell>
        </row>
        <row r="1394">
          <cell r="A1394" t="str">
            <v>乌鲁木齐新影皇城影都</v>
          </cell>
          <cell r="B1394">
            <v>1393</v>
          </cell>
          <cell r="C1394" t="str">
            <v>2011-7</v>
          </cell>
          <cell r="D1394" t="str">
            <v>新疆公司</v>
          </cell>
          <cell r="E1394" t="str">
            <v>乌鲁木齐市</v>
          </cell>
          <cell r="F1394">
            <v>4.8</v>
          </cell>
          <cell r="G1394">
            <v>21</v>
          </cell>
          <cell r="H1394">
            <v>388</v>
          </cell>
          <cell r="I1394">
            <v>0.23</v>
          </cell>
          <cell r="J1394">
            <v>6</v>
          </cell>
          <cell r="K1394">
            <v>371</v>
          </cell>
          <cell r="L1394">
            <v>0.1</v>
          </cell>
          <cell r="M1394">
            <v>4</v>
          </cell>
          <cell r="N1394">
            <v>258</v>
          </cell>
          <cell r="O1394">
            <v>2.1</v>
          </cell>
        </row>
        <row r="1395">
          <cell r="A1395" t="str">
            <v>枣阳银兴影城</v>
          </cell>
          <cell r="B1395">
            <v>1394</v>
          </cell>
          <cell r="C1395" t="str">
            <v>2011-7</v>
          </cell>
          <cell r="D1395" t="str">
            <v>湖北银兴</v>
          </cell>
          <cell r="E1395" t="str">
            <v>襄樊市</v>
          </cell>
          <cell r="F1395">
            <v>4.79</v>
          </cell>
          <cell r="G1395">
            <v>29</v>
          </cell>
          <cell r="H1395">
            <v>78</v>
          </cell>
          <cell r="I1395">
            <v>0.16</v>
          </cell>
          <cell r="J1395">
            <v>1</v>
          </cell>
          <cell r="K1395">
            <v>350</v>
          </cell>
          <cell r="L1395">
            <v>0.06</v>
          </cell>
          <cell r="M1395">
            <v>4</v>
          </cell>
          <cell r="N1395">
            <v>1544</v>
          </cell>
          <cell r="O1395">
            <v>2.5</v>
          </cell>
        </row>
        <row r="1396">
          <cell r="A1396" t="str">
            <v>栾城县怡馨影业传媒中心</v>
          </cell>
          <cell r="B1396">
            <v>1395</v>
          </cell>
          <cell r="C1396" t="str">
            <v>2011-7</v>
          </cell>
          <cell r="D1396" t="str">
            <v>未知</v>
          </cell>
          <cell r="E1396" t="str">
            <v>石家庄市</v>
          </cell>
          <cell r="F1396">
            <v>4.76</v>
          </cell>
          <cell r="G1396">
            <v>24</v>
          </cell>
          <cell r="H1396">
            <v>28</v>
          </cell>
          <cell r="I1396">
            <v>0.2</v>
          </cell>
          <cell r="M1396" t="str">
            <v>N/A</v>
          </cell>
          <cell r="N1396" t="str">
            <v>N/A</v>
          </cell>
          <cell r="O1396" t="str">
            <v>N/A</v>
          </cell>
        </row>
        <row r="1397">
          <cell r="A1397" t="str">
            <v>大地数字影院--灵山森禾电影院</v>
          </cell>
          <cell r="B1397">
            <v>1396</v>
          </cell>
          <cell r="C1397" t="str">
            <v>2011-7</v>
          </cell>
          <cell r="D1397" t="str">
            <v>大地电影院线</v>
          </cell>
          <cell r="E1397" t="str">
            <v>钦州市</v>
          </cell>
          <cell r="F1397">
            <v>4.76</v>
          </cell>
          <cell r="G1397">
            <v>29</v>
          </cell>
          <cell r="H1397">
            <v>150</v>
          </cell>
          <cell r="I1397">
            <v>0.16</v>
          </cell>
          <cell r="M1397" t="str">
            <v>N/A</v>
          </cell>
          <cell r="N1397" t="str">
            <v>N/A</v>
          </cell>
          <cell r="O1397" t="str">
            <v>N/A</v>
          </cell>
        </row>
        <row r="1398">
          <cell r="A1398" t="str">
            <v>平顶山市人民电影院</v>
          </cell>
          <cell r="B1398">
            <v>1397</v>
          </cell>
          <cell r="C1398" t="str">
            <v>2011-7</v>
          </cell>
          <cell r="D1398" t="str">
            <v>河南奥斯卡</v>
          </cell>
          <cell r="E1398" t="str">
            <v>平顶山市</v>
          </cell>
          <cell r="F1398">
            <v>4.63</v>
          </cell>
          <cell r="G1398">
            <v>24</v>
          </cell>
          <cell r="H1398">
            <v>115</v>
          </cell>
          <cell r="I1398">
            <v>0.19</v>
          </cell>
          <cell r="J1398">
            <v>2</v>
          </cell>
          <cell r="K1398">
            <v>235</v>
          </cell>
          <cell r="L1398">
            <v>0.14000000000000001</v>
          </cell>
          <cell r="M1398">
            <v>6</v>
          </cell>
          <cell r="N1398">
            <v>746</v>
          </cell>
          <cell r="O1398">
            <v>1.9</v>
          </cell>
        </row>
        <row r="1399">
          <cell r="A1399" t="str">
            <v>17.5咸阳时代国际影城</v>
          </cell>
          <cell r="B1399">
            <v>1398</v>
          </cell>
          <cell r="C1399" t="str">
            <v>2011-7</v>
          </cell>
          <cell r="D1399" t="str">
            <v>时代华夏今典</v>
          </cell>
          <cell r="E1399" t="str">
            <v>咸阳市</v>
          </cell>
          <cell r="F1399">
            <v>4.6100000000000003</v>
          </cell>
          <cell r="G1399">
            <v>37</v>
          </cell>
          <cell r="H1399">
            <v>407</v>
          </cell>
          <cell r="I1399">
            <v>0.13</v>
          </cell>
          <cell r="J1399">
            <v>5</v>
          </cell>
          <cell r="K1399">
            <v>388</v>
          </cell>
          <cell r="L1399">
            <v>0.04</v>
          </cell>
          <cell r="M1399">
            <v>4</v>
          </cell>
          <cell r="N1399">
            <v>298</v>
          </cell>
          <cell r="O1399">
            <v>2.6</v>
          </cell>
        </row>
        <row r="1400">
          <cell r="A1400" t="str">
            <v>万州三峡影都</v>
          </cell>
          <cell r="B1400">
            <v>1399</v>
          </cell>
          <cell r="C1400" t="str">
            <v>2011-7</v>
          </cell>
          <cell r="D1400" t="str">
            <v>保利万和</v>
          </cell>
          <cell r="E1400" t="str">
            <v>重庆市</v>
          </cell>
          <cell r="F1400">
            <v>4.5999999999999996</v>
          </cell>
          <cell r="G1400">
            <v>28</v>
          </cell>
          <cell r="H1400">
            <v>97</v>
          </cell>
          <cell r="I1400">
            <v>0.17</v>
          </cell>
          <cell r="J1400">
            <v>3</v>
          </cell>
          <cell r="K1400">
            <v>846</v>
          </cell>
          <cell r="L1400">
            <v>0.06</v>
          </cell>
          <cell r="M1400">
            <v>2</v>
          </cell>
          <cell r="N1400">
            <v>495</v>
          </cell>
          <cell r="O1400">
            <v>1</v>
          </cell>
        </row>
        <row r="1401">
          <cell r="A1401" t="str">
            <v>阳新新视界电影城</v>
          </cell>
          <cell r="B1401">
            <v>1400</v>
          </cell>
          <cell r="C1401" t="str">
            <v>2011-7</v>
          </cell>
          <cell r="D1401" t="str">
            <v>九州中原院线</v>
          </cell>
          <cell r="E1401" t="str">
            <v>黄石市</v>
          </cell>
          <cell r="F1401">
            <v>4.59</v>
          </cell>
          <cell r="G1401">
            <v>32</v>
          </cell>
          <cell r="H1401">
            <v>150</v>
          </cell>
          <cell r="I1401">
            <v>0.14000000000000001</v>
          </cell>
          <cell r="J1401">
            <v>2</v>
          </cell>
          <cell r="K1401">
            <v>266</v>
          </cell>
          <cell r="L1401">
            <v>7.0000000000000007E-2</v>
          </cell>
          <cell r="M1401">
            <v>6</v>
          </cell>
          <cell r="N1401">
            <v>741</v>
          </cell>
          <cell r="O1401">
            <v>2.4</v>
          </cell>
        </row>
        <row r="1402">
          <cell r="A1402" t="str">
            <v>伊川奥斯卡电影城</v>
          </cell>
          <cell r="B1402">
            <v>1401</v>
          </cell>
          <cell r="C1402" t="str">
            <v>2011-7</v>
          </cell>
          <cell r="D1402" t="str">
            <v>河南奥斯卡</v>
          </cell>
          <cell r="E1402" t="str">
            <v>洛阳市</v>
          </cell>
          <cell r="F1402">
            <v>4.57</v>
          </cell>
          <cell r="G1402">
            <v>26</v>
          </cell>
          <cell r="H1402">
            <v>244</v>
          </cell>
          <cell r="I1402">
            <v>0.18</v>
          </cell>
          <cell r="J1402">
            <v>4</v>
          </cell>
          <cell r="K1402">
            <v>551</v>
          </cell>
          <cell r="L1402">
            <v>0.05</v>
          </cell>
          <cell r="M1402">
            <v>3</v>
          </cell>
          <cell r="N1402">
            <v>369</v>
          </cell>
          <cell r="O1402">
            <v>2</v>
          </cell>
        </row>
        <row r="1403">
          <cell r="A1403" t="str">
            <v>贵州贵阳澎湖湾影院</v>
          </cell>
          <cell r="B1403">
            <v>1402</v>
          </cell>
          <cell r="C1403" t="str">
            <v>2011-7</v>
          </cell>
          <cell r="D1403" t="str">
            <v>华夏新华大地电影院线</v>
          </cell>
          <cell r="E1403" t="str">
            <v>贵阳市</v>
          </cell>
          <cell r="F1403">
            <v>4.55</v>
          </cell>
          <cell r="G1403">
            <v>25</v>
          </cell>
          <cell r="H1403">
            <v>351</v>
          </cell>
          <cell r="I1403">
            <v>0.18</v>
          </cell>
          <cell r="J1403">
            <v>3</v>
          </cell>
          <cell r="K1403">
            <v>382</v>
          </cell>
          <cell r="L1403">
            <v>0.04</v>
          </cell>
          <cell r="M1403">
            <v>4</v>
          </cell>
          <cell r="N1403">
            <v>490</v>
          </cell>
          <cell r="O1403">
            <v>3.8</v>
          </cell>
        </row>
        <row r="1404">
          <cell r="A1404" t="str">
            <v>辽宁省沈阳市富林影院</v>
          </cell>
          <cell r="B1404">
            <v>1403</v>
          </cell>
          <cell r="C1404" t="str">
            <v>2011-7</v>
          </cell>
          <cell r="D1404" t="str">
            <v>中影数字院线</v>
          </cell>
          <cell r="E1404" t="str">
            <v>沈阳市</v>
          </cell>
          <cell r="F1404">
            <v>4.5</v>
          </cell>
          <cell r="G1404">
            <v>29</v>
          </cell>
          <cell r="H1404">
            <v>276</v>
          </cell>
          <cell r="I1404">
            <v>0.15</v>
          </cell>
          <cell r="J1404">
            <v>1</v>
          </cell>
          <cell r="K1404">
            <v>1000</v>
          </cell>
          <cell r="L1404">
            <v>0.01</v>
          </cell>
          <cell r="M1404">
            <v>1</v>
          </cell>
          <cell r="N1404">
            <v>1451</v>
          </cell>
          <cell r="O1404">
            <v>8.9</v>
          </cell>
        </row>
        <row r="1405">
          <cell r="A1405" t="str">
            <v>金山石化工人影剧院</v>
          </cell>
          <cell r="B1405">
            <v>1404</v>
          </cell>
          <cell r="C1405" t="str">
            <v>2011-7</v>
          </cell>
          <cell r="D1405" t="str">
            <v>上海大光明</v>
          </cell>
          <cell r="E1405" t="str">
            <v>上海市</v>
          </cell>
          <cell r="F1405">
            <v>4.45</v>
          </cell>
          <cell r="G1405">
            <v>32</v>
          </cell>
          <cell r="H1405">
            <v>67</v>
          </cell>
          <cell r="I1405">
            <v>0.14000000000000001</v>
          </cell>
          <cell r="J1405">
            <v>1</v>
          </cell>
          <cell r="K1405">
            <v>890</v>
          </cell>
          <cell r="L1405">
            <v>0.02</v>
          </cell>
          <cell r="M1405">
            <v>2</v>
          </cell>
          <cell r="N1405">
            <v>1436</v>
          </cell>
          <cell r="O1405">
            <v>2.2000000000000002</v>
          </cell>
        </row>
        <row r="1406">
          <cell r="A1406" t="str">
            <v>红缘坊茶楼壶中天电影院</v>
          </cell>
          <cell r="B1406">
            <v>1405</v>
          </cell>
          <cell r="C1406" t="str">
            <v>2011-7</v>
          </cell>
          <cell r="D1406" t="str">
            <v>中影星美</v>
          </cell>
          <cell r="E1406" t="str">
            <v>安顺市</v>
          </cell>
          <cell r="F1406">
            <v>4.43</v>
          </cell>
          <cell r="G1406">
            <v>41</v>
          </cell>
          <cell r="H1406">
            <v>143</v>
          </cell>
          <cell r="I1406">
            <v>0.11</v>
          </cell>
          <cell r="J1406">
            <v>3</v>
          </cell>
          <cell r="M1406" t="str">
            <v>N/A</v>
          </cell>
          <cell r="N1406">
            <v>476</v>
          </cell>
          <cell r="O1406">
            <v>1.5</v>
          </cell>
        </row>
        <row r="1407">
          <cell r="A1407" t="str">
            <v>秦皇岛影剧城</v>
          </cell>
          <cell r="B1407">
            <v>1406</v>
          </cell>
          <cell r="C1407" t="str">
            <v>2011-7</v>
          </cell>
          <cell r="D1407" t="str">
            <v>华夏新华大地电影院线</v>
          </cell>
          <cell r="E1407" t="str">
            <v>秦皇岛市</v>
          </cell>
          <cell r="F1407">
            <v>4.4000000000000004</v>
          </cell>
          <cell r="G1407">
            <v>23</v>
          </cell>
          <cell r="H1407">
            <v>199</v>
          </cell>
          <cell r="I1407">
            <v>0.19</v>
          </cell>
          <cell r="J1407">
            <v>5</v>
          </cell>
          <cell r="K1407">
            <v>1546</v>
          </cell>
          <cell r="L1407">
            <v>0.03</v>
          </cell>
          <cell r="M1407">
            <v>1</v>
          </cell>
          <cell r="N1407">
            <v>284</v>
          </cell>
          <cell r="O1407">
            <v>1.3</v>
          </cell>
        </row>
        <row r="1408">
          <cell r="A1408" t="str">
            <v>云港市灌云县影剧院</v>
          </cell>
          <cell r="B1408">
            <v>1407</v>
          </cell>
          <cell r="C1408" t="str">
            <v>2011-7</v>
          </cell>
          <cell r="D1408" t="str">
            <v>未知</v>
          </cell>
          <cell r="E1408" t="str">
            <v>连云港市</v>
          </cell>
          <cell r="F1408">
            <v>4.3499999999999996</v>
          </cell>
          <cell r="G1408">
            <v>29</v>
          </cell>
          <cell r="H1408">
            <v>152</v>
          </cell>
          <cell r="I1408">
            <v>0.15</v>
          </cell>
          <cell r="J1408">
            <v>1</v>
          </cell>
          <cell r="K1408">
            <v>1166</v>
          </cell>
          <cell r="L1408">
            <v>0.01</v>
          </cell>
          <cell r="M1408">
            <v>1</v>
          </cell>
          <cell r="N1408">
            <v>1404</v>
          </cell>
          <cell r="O1408">
            <v>4.9000000000000004</v>
          </cell>
        </row>
        <row r="1409">
          <cell r="A1409" t="str">
            <v>东营市银泰电影院</v>
          </cell>
          <cell r="B1409">
            <v>1408</v>
          </cell>
          <cell r="C1409" t="str">
            <v>2011-7</v>
          </cell>
          <cell r="D1409" t="str">
            <v>北京新影联</v>
          </cell>
          <cell r="E1409" t="str">
            <v>东营市</v>
          </cell>
          <cell r="F1409">
            <v>4.34</v>
          </cell>
          <cell r="G1409">
            <v>18</v>
          </cell>
          <cell r="H1409">
            <v>363</v>
          </cell>
          <cell r="I1409">
            <v>0.25</v>
          </cell>
          <cell r="J1409">
            <v>3</v>
          </cell>
          <cell r="K1409">
            <v>280</v>
          </cell>
          <cell r="L1409">
            <v>7.0000000000000007E-2</v>
          </cell>
          <cell r="M1409">
            <v>5</v>
          </cell>
          <cell r="N1409">
            <v>467</v>
          </cell>
          <cell r="O1409">
            <v>3.9</v>
          </cell>
        </row>
        <row r="1410">
          <cell r="A1410" t="str">
            <v>靖江电影院</v>
          </cell>
          <cell r="B1410">
            <v>1409</v>
          </cell>
          <cell r="C1410" t="str">
            <v>2011-7</v>
          </cell>
          <cell r="D1410" t="str">
            <v>上海联和院线</v>
          </cell>
          <cell r="E1410" t="str">
            <v>泰州市</v>
          </cell>
          <cell r="F1410">
            <v>4.26</v>
          </cell>
          <cell r="G1410">
            <v>23</v>
          </cell>
          <cell r="H1410">
            <v>51</v>
          </cell>
          <cell r="I1410">
            <v>0.18</v>
          </cell>
          <cell r="J1410">
            <v>1</v>
          </cell>
          <cell r="K1410">
            <v>946</v>
          </cell>
          <cell r="L1410">
            <v>0.04</v>
          </cell>
          <cell r="M1410">
            <v>1</v>
          </cell>
          <cell r="N1410">
            <v>1375</v>
          </cell>
          <cell r="O1410">
            <v>1.6</v>
          </cell>
        </row>
        <row r="1411">
          <cell r="A1411" t="str">
            <v>红蓝紫电影城</v>
          </cell>
          <cell r="B1411">
            <v>1410</v>
          </cell>
          <cell r="C1411" t="str">
            <v>2011-7</v>
          </cell>
          <cell r="D1411" t="str">
            <v>上海大光明</v>
          </cell>
          <cell r="E1411" t="str">
            <v>陇南市</v>
          </cell>
          <cell r="F1411">
            <v>4.26</v>
          </cell>
          <cell r="G1411">
            <v>20</v>
          </cell>
          <cell r="H1411">
            <v>246</v>
          </cell>
          <cell r="I1411">
            <v>0.21</v>
          </cell>
          <cell r="J1411">
            <v>3</v>
          </cell>
          <cell r="K1411">
            <v>298</v>
          </cell>
          <cell r="L1411">
            <v>0.09</v>
          </cell>
          <cell r="M1411">
            <v>5</v>
          </cell>
          <cell r="N1411">
            <v>458</v>
          </cell>
          <cell r="O1411">
            <v>2.6</v>
          </cell>
        </row>
        <row r="1412">
          <cell r="A1412" t="str">
            <v>茂县国际影城</v>
          </cell>
          <cell r="B1412">
            <v>1411</v>
          </cell>
          <cell r="C1412" t="str">
            <v>2011-7</v>
          </cell>
          <cell r="D1412" t="str">
            <v>北京红鲤鱼数字院线</v>
          </cell>
          <cell r="E1412" t="str">
            <v>阿坝藏族羌族自治州</v>
          </cell>
          <cell r="F1412">
            <v>4.25</v>
          </cell>
          <cell r="G1412">
            <v>37</v>
          </cell>
          <cell r="H1412">
            <v>95</v>
          </cell>
          <cell r="I1412">
            <v>0.11</v>
          </cell>
          <cell r="J1412">
            <v>3</v>
          </cell>
          <cell r="K1412">
            <v>571</v>
          </cell>
          <cell r="L1412">
            <v>0.06</v>
          </cell>
          <cell r="M1412">
            <v>2</v>
          </cell>
          <cell r="N1412">
            <v>457</v>
          </cell>
          <cell r="O1412">
            <v>1</v>
          </cell>
        </row>
        <row r="1413">
          <cell r="A1413" t="str">
            <v>广东东莞电影院</v>
          </cell>
          <cell r="B1413">
            <v>1412</v>
          </cell>
          <cell r="C1413" t="str">
            <v>2011-7</v>
          </cell>
          <cell r="D1413" t="str">
            <v>中影南方新干线</v>
          </cell>
          <cell r="E1413" t="str">
            <v>东莞市</v>
          </cell>
          <cell r="F1413">
            <v>4.22</v>
          </cell>
          <cell r="G1413">
            <v>33</v>
          </cell>
          <cell r="H1413">
            <v>186</v>
          </cell>
          <cell r="I1413">
            <v>0.13</v>
          </cell>
          <cell r="J1413">
            <v>2</v>
          </cell>
          <cell r="K1413">
            <v>1140</v>
          </cell>
          <cell r="L1413">
            <v>0.01</v>
          </cell>
          <cell r="M1413">
            <v>1</v>
          </cell>
          <cell r="N1413">
            <v>680</v>
          </cell>
          <cell r="O1413">
            <v>3</v>
          </cell>
        </row>
        <row r="1414">
          <cell r="A1414" t="str">
            <v>广西南宁实验电影院</v>
          </cell>
          <cell r="B1414">
            <v>1413</v>
          </cell>
          <cell r="C1414" t="str">
            <v>2011-7</v>
          </cell>
          <cell r="D1414" t="str">
            <v>中影南方新干线</v>
          </cell>
          <cell r="E1414" t="str">
            <v>南宁市</v>
          </cell>
          <cell r="F1414">
            <v>4.2</v>
          </cell>
          <cell r="G1414">
            <v>29</v>
          </cell>
          <cell r="H1414">
            <v>102</v>
          </cell>
          <cell r="I1414">
            <v>0.14000000000000001</v>
          </cell>
          <cell r="J1414">
            <v>3</v>
          </cell>
          <cell r="K1414">
            <v>194</v>
          </cell>
          <cell r="L1414">
            <v>0.22</v>
          </cell>
          <cell r="M1414">
            <v>7</v>
          </cell>
          <cell r="N1414">
            <v>451</v>
          </cell>
          <cell r="O1414">
            <v>1.1000000000000001</v>
          </cell>
        </row>
        <row r="1415">
          <cell r="A1415" t="str">
            <v>平昌县文体中心新平伯坚电影城</v>
          </cell>
          <cell r="B1415">
            <v>1414</v>
          </cell>
          <cell r="C1415" t="str">
            <v>2011-7</v>
          </cell>
          <cell r="D1415" t="str">
            <v>未知</v>
          </cell>
          <cell r="E1415" t="str">
            <v>巴中市</v>
          </cell>
          <cell r="F1415">
            <v>4.1900000000000004</v>
          </cell>
          <cell r="G1415">
            <v>38</v>
          </cell>
          <cell r="H1415">
            <v>3</v>
          </cell>
          <cell r="I1415">
            <v>0.11</v>
          </cell>
          <cell r="M1415" t="str">
            <v>N/A</v>
          </cell>
          <cell r="N1415" t="str">
            <v>N/A</v>
          </cell>
          <cell r="O1415" t="str">
            <v>N/A</v>
          </cell>
        </row>
        <row r="1416">
          <cell r="A1416" t="str">
            <v>日晖电影院</v>
          </cell>
          <cell r="B1416">
            <v>1415</v>
          </cell>
          <cell r="C1416" t="str">
            <v>2011-7</v>
          </cell>
          <cell r="D1416" t="str">
            <v>上海联和院线</v>
          </cell>
          <cell r="E1416" t="str">
            <v>上海市</v>
          </cell>
          <cell r="F1416">
            <v>4.18</v>
          </cell>
          <cell r="G1416">
            <v>13</v>
          </cell>
          <cell r="H1416">
            <v>73</v>
          </cell>
          <cell r="I1416">
            <v>0.32</v>
          </cell>
          <cell r="J1416">
            <v>2</v>
          </cell>
          <cell r="K1416">
            <v>386</v>
          </cell>
          <cell r="L1416">
            <v>0.23</v>
          </cell>
          <cell r="M1416">
            <v>3</v>
          </cell>
          <cell r="N1416">
            <v>675</v>
          </cell>
          <cell r="O1416">
            <v>1.2</v>
          </cell>
        </row>
        <row r="1417">
          <cell r="A1417" t="str">
            <v>南通壹零壹国际影城</v>
          </cell>
          <cell r="B1417">
            <v>1416</v>
          </cell>
          <cell r="C1417" t="str">
            <v>2011-7</v>
          </cell>
          <cell r="D1417" t="str">
            <v>未知</v>
          </cell>
          <cell r="E1417" t="str">
            <v>南通市</v>
          </cell>
          <cell r="F1417">
            <v>4.18</v>
          </cell>
          <cell r="G1417">
            <v>37</v>
          </cell>
          <cell r="H1417">
            <v>62</v>
          </cell>
          <cell r="I1417">
            <v>0.11</v>
          </cell>
          <cell r="J1417">
            <v>7</v>
          </cell>
          <cell r="K1417">
            <v>800</v>
          </cell>
          <cell r="L1417">
            <v>0.16</v>
          </cell>
          <cell r="M1417">
            <v>2</v>
          </cell>
          <cell r="N1417">
            <v>192</v>
          </cell>
          <cell r="O1417">
            <v>0.3</v>
          </cell>
        </row>
        <row r="1418">
          <cell r="A1418" t="str">
            <v>承德市兴隆县剧场</v>
          </cell>
          <cell r="B1418">
            <v>1417</v>
          </cell>
          <cell r="C1418" t="str">
            <v>2011-7</v>
          </cell>
          <cell r="D1418" t="str">
            <v>未知</v>
          </cell>
          <cell r="E1418" t="str">
            <v>承德市</v>
          </cell>
          <cell r="F1418">
            <v>4.17</v>
          </cell>
          <cell r="G1418">
            <v>21</v>
          </cell>
          <cell r="H1418">
            <v>14</v>
          </cell>
          <cell r="I1418">
            <v>0.2</v>
          </cell>
          <cell r="J1418">
            <v>1</v>
          </cell>
          <cell r="M1418" t="str">
            <v>N/A</v>
          </cell>
          <cell r="N1418">
            <v>1346</v>
          </cell>
          <cell r="O1418">
            <v>0.5</v>
          </cell>
        </row>
        <row r="1419">
          <cell r="A1419" t="str">
            <v>重庆长寿电影院</v>
          </cell>
          <cell r="B1419">
            <v>1418</v>
          </cell>
          <cell r="C1419" t="str">
            <v>2011-7</v>
          </cell>
          <cell r="D1419" t="str">
            <v>保利万和</v>
          </cell>
          <cell r="E1419" t="str">
            <v>重庆市</v>
          </cell>
          <cell r="F1419">
            <v>4.0999999999999996</v>
          </cell>
          <cell r="G1419">
            <v>23</v>
          </cell>
          <cell r="H1419">
            <v>290</v>
          </cell>
          <cell r="I1419">
            <v>0.18</v>
          </cell>
          <cell r="J1419">
            <v>3</v>
          </cell>
          <cell r="K1419">
            <v>396</v>
          </cell>
          <cell r="L1419">
            <v>0.05</v>
          </cell>
          <cell r="M1419">
            <v>3</v>
          </cell>
          <cell r="N1419">
            <v>441</v>
          </cell>
          <cell r="O1419">
            <v>3.1</v>
          </cell>
        </row>
        <row r="1420">
          <cell r="A1420" t="str">
            <v>江门市东湖影剧院</v>
          </cell>
          <cell r="B1420">
            <v>1419</v>
          </cell>
          <cell r="C1420" t="str">
            <v>2011-7</v>
          </cell>
          <cell r="D1420" t="str">
            <v>中影南方新干线</v>
          </cell>
          <cell r="E1420" t="str">
            <v>江门市</v>
          </cell>
          <cell r="F1420">
            <v>4.07</v>
          </cell>
          <cell r="G1420">
            <v>17</v>
          </cell>
          <cell r="H1420">
            <v>106</v>
          </cell>
          <cell r="I1420">
            <v>0.23</v>
          </cell>
          <cell r="J1420">
            <v>1</v>
          </cell>
          <cell r="K1420">
            <v>1068</v>
          </cell>
          <cell r="L1420">
            <v>0.02</v>
          </cell>
          <cell r="M1420">
            <v>1</v>
          </cell>
          <cell r="N1420">
            <v>1313</v>
          </cell>
          <cell r="O1420">
            <v>3.4</v>
          </cell>
        </row>
        <row r="1421">
          <cell r="A1421" t="str">
            <v>无锡嘉禾影城(新之城店)</v>
          </cell>
          <cell r="B1421">
            <v>1420</v>
          </cell>
          <cell r="C1421" t="str">
            <v>2011-7</v>
          </cell>
          <cell r="D1421" t="str">
            <v>未知</v>
          </cell>
          <cell r="E1421" t="str">
            <v>无锡市</v>
          </cell>
          <cell r="F1421">
            <v>4.07</v>
          </cell>
          <cell r="G1421">
            <v>24</v>
          </cell>
          <cell r="H1421">
            <v>113</v>
          </cell>
          <cell r="I1421">
            <v>0.17</v>
          </cell>
          <cell r="J1421">
            <v>7</v>
          </cell>
          <cell r="K1421">
            <v>800</v>
          </cell>
          <cell r="L1421">
            <v>0.13</v>
          </cell>
          <cell r="M1421">
            <v>2</v>
          </cell>
          <cell r="N1421">
            <v>188</v>
          </cell>
          <cell r="O1421">
            <v>0.5</v>
          </cell>
        </row>
        <row r="1422">
          <cell r="A1422" t="str">
            <v>长垣奥斯卡大视界影城</v>
          </cell>
          <cell r="B1422">
            <v>1421</v>
          </cell>
          <cell r="C1422" t="str">
            <v>2011-7</v>
          </cell>
          <cell r="D1422" t="str">
            <v>河南奥斯卡</v>
          </cell>
          <cell r="E1422" t="str">
            <v>新乡市</v>
          </cell>
          <cell r="F1422">
            <v>4.0599999999999996</v>
          </cell>
          <cell r="G1422">
            <v>19</v>
          </cell>
          <cell r="H1422">
            <v>477</v>
          </cell>
          <cell r="I1422">
            <v>0.21</v>
          </cell>
          <cell r="J1422">
            <v>4</v>
          </cell>
          <cell r="K1422">
            <v>467</v>
          </cell>
          <cell r="L1422">
            <v>0.04</v>
          </cell>
          <cell r="M1422">
            <v>3</v>
          </cell>
          <cell r="N1422">
            <v>328</v>
          </cell>
          <cell r="O1422">
            <v>3.8</v>
          </cell>
        </row>
        <row r="1423">
          <cell r="A1423" t="str">
            <v>盐城电影院</v>
          </cell>
          <cell r="B1423">
            <v>1422</v>
          </cell>
          <cell r="C1423" t="str">
            <v>2011-7</v>
          </cell>
          <cell r="D1423" t="str">
            <v>江苏蓝海亚细亚</v>
          </cell>
          <cell r="E1423" t="str">
            <v>盐城市</v>
          </cell>
          <cell r="F1423">
            <v>4.05</v>
          </cell>
          <cell r="G1423">
            <v>23</v>
          </cell>
          <cell r="H1423">
            <v>250</v>
          </cell>
          <cell r="I1423">
            <v>0.17</v>
          </cell>
          <cell r="J1423">
            <v>2</v>
          </cell>
          <cell r="K1423">
            <v>621</v>
          </cell>
          <cell r="L1423">
            <v>0.02</v>
          </cell>
          <cell r="M1423">
            <v>2</v>
          </cell>
          <cell r="N1423">
            <v>653</v>
          </cell>
          <cell r="O1423">
            <v>4</v>
          </cell>
        </row>
        <row r="1424">
          <cell r="A1424" t="str">
            <v>大地数字影院--高安新瑞电影城</v>
          </cell>
          <cell r="B1424">
            <v>1423</v>
          </cell>
          <cell r="C1424" t="str">
            <v>2011-7</v>
          </cell>
          <cell r="D1424" t="str">
            <v>大地电影院线</v>
          </cell>
          <cell r="E1424" t="str">
            <v>宜春市</v>
          </cell>
          <cell r="F1424">
            <v>4.01</v>
          </cell>
          <cell r="G1424">
            <v>17</v>
          </cell>
          <cell r="H1424">
            <v>193</v>
          </cell>
          <cell r="I1424">
            <v>0.23</v>
          </cell>
          <cell r="J1424">
            <v>2</v>
          </cell>
          <cell r="M1424" t="str">
            <v>N/A</v>
          </cell>
          <cell r="N1424">
            <v>647</v>
          </cell>
          <cell r="O1424">
            <v>3.1</v>
          </cell>
        </row>
        <row r="1425">
          <cell r="A1425" t="str">
            <v>桦甸市人民剧场</v>
          </cell>
          <cell r="B1425">
            <v>1424</v>
          </cell>
          <cell r="C1425" t="str">
            <v>2011-7</v>
          </cell>
          <cell r="D1425" t="str">
            <v>未知</v>
          </cell>
          <cell r="E1425" t="str">
            <v>吉林市</v>
          </cell>
          <cell r="F1425">
            <v>3.99</v>
          </cell>
          <cell r="G1425">
            <v>28</v>
          </cell>
          <cell r="H1425">
            <v>140</v>
          </cell>
          <cell r="I1425">
            <v>0.14000000000000001</v>
          </cell>
          <cell r="M1425" t="str">
            <v>N/A</v>
          </cell>
          <cell r="N1425" t="str">
            <v>N/A</v>
          </cell>
          <cell r="O1425" t="str">
            <v>N/A</v>
          </cell>
        </row>
        <row r="1426">
          <cell r="A1426" t="str">
            <v>山东淄博博山区电影院</v>
          </cell>
          <cell r="B1426">
            <v>1425</v>
          </cell>
          <cell r="C1426" t="str">
            <v>2011-7</v>
          </cell>
          <cell r="D1426" t="str">
            <v>九州中原院线</v>
          </cell>
          <cell r="E1426" t="str">
            <v>淄博市</v>
          </cell>
          <cell r="F1426">
            <v>3.92</v>
          </cell>
          <cell r="G1426">
            <v>24</v>
          </cell>
          <cell r="H1426">
            <v>308</v>
          </cell>
          <cell r="I1426">
            <v>0.16</v>
          </cell>
          <cell r="J1426">
            <v>1</v>
          </cell>
          <cell r="K1426">
            <v>108</v>
          </cell>
          <cell r="L1426">
            <v>0.05</v>
          </cell>
          <cell r="M1426">
            <v>12</v>
          </cell>
          <cell r="N1426">
            <v>1266</v>
          </cell>
          <cell r="O1426">
            <v>9.9</v>
          </cell>
        </row>
        <row r="1427">
          <cell r="A1427" t="str">
            <v>无锡蓓蕾影视中心</v>
          </cell>
          <cell r="B1427">
            <v>1426</v>
          </cell>
          <cell r="C1427" t="str">
            <v>2011-7</v>
          </cell>
          <cell r="D1427" t="str">
            <v>上海大光明</v>
          </cell>
          <cell r="E1427" t="str">
            <v>无锡市</v>
          </cell>
          <cell r="F1427">
            <v>3.91</v>
          </cell>
          <cell r="G1427">
            <v>21</v>
          </cell>
          <cell r="H1427">
            <v>79</v>
          </cell>
          <cell r="I1427">
            <v>0.19</v>
          </cell>
          <cell r="J1427">
            <v>1</v>
          </cell>
          <cell r="K1427">
            <v>894</v>
          </cell>
          <cell r="L1427">
            <v>0.03</v>
          </cell>
          <cell r="M1427">
            <v>1</v>
          </cell>
          <cell r="N1427">
            <v>1262</v>
          </cell>
          <cell r="O1427">
            <v>2.5</v>
          </cell>
        </row>
        <row r="1428">
          <cell r="A1428" t="str">
            <v>榆林大兴影城</v>
          </cell>
          <cell r="B1428">
            <v>1427</v>
          </cell>
          <cell r="C1428" t="str">
            <v>2011-7</v>
          </cell>
          <cell r="D1428" t="str">
            <v>九州中原院线</v>
          </cell>
          <cell r="E1428" t="str">
            <v>榆林市</v>
          </cell>
          <cell r="F1428">
            <v>3.9</v>
          </cell>
          <cell r="G1428">
            <v>31</v>
          </cell>
          <cell r="H1428">
            <v>525</v>
          </cell>
          <cell r="I1428">
            <v>0.13</v>
          </cell>
          <cell r="J1428">
            <v>4</v>
          </cell>
          <cell r="K1428">
            <v>362</v>
          </cell>
          <cell r="L1428">
            <v>0.03</v>
          </cell>
          <cell r="M1428">
            <v>3</v>
          </cell>
          <cell r="N1428">
            <v>315</v>
          </cell>
          <cell r="O1428">
            <v>4.2</v>
          </cell>
        </row>
        <row r="1429">
          <cell r="A1429" t="str">
            <v>思茅区恒光影城</v>
          </cell>
          <cell r="B1429">
            <v>1428</v>
          </cell>
          <cell r="C1429" t="str">
            <v>2011-7</v>
          </cell>
          <cell r="D1429" t="str">
            <v>未知</v>
          </cell>
          <cell r="E1429" t="str">
            <v>普洱市</v>
          </cell>
          <cell r="F1429">
            <v>3.88</v>
          </cell>
          <cell r="G1429">
            <v>29</v>
          </cell>
          <cell r="H1429">
            <v>136</v>
          </cell>
          <cell r="I1429">
            <v>0.13</v>
          </cell>
          <cell r="M1429" t="str">
            <v>N/A</v>
          </cell>
          <cell r="N1429" t="str">
            <v>N/A</v>
          </cell>
          <cell r="O1429" t="str">
            <v>N/A</v>
          </cell>
        </row>
        <row r="1430">
          <cell r="A1430" t="str">
            <v>宁乡蓝天电影院</v>
          </cell>
          <cell r="B1430">
            <v>1429</v>
          </cell>
          <cell r="C1430" t="str">
            <v>2011-7</v>
          </cell>
          <cell r="D1430" t="str">
            <v>湖南潇湘</v>
          </cell>
          <cell r="E1430" t="str">
            <v>长沙市</v>
          </cell>
          <cell r="F1430">
            <v>3.87</v>
          </cell>
          <cell r="G1430">
            <v>25</v>
          </cell>
          <cell r="H1430">
            <v>175</v>
          </cell>
          <cell r="I1430">
            <v>0.16</v>
          </cell>
          <cell r="J1430">
            <v>2</v>
          </cell>
          <cell r="K1430">
            <v>217</v>
          </cell>
          <cell r="L1430">
            <v>0.08</v>
          </cell>
          <cell r="M1430">
            <v>6</v>
          </cell>
          <cell r="N1430">
            <v>624</v>
          </cell>
          <cell r="O1430">
            <v>2.8</v>
          </cell>
        </row>
        <row r="1431">
          <cell r="A1431" t="str">
            <v>烟台靓客深港电影城</v>
          </cell>
          <cell r="B1431">
            <v>1430</v>
          </cell>
          <cell r="C1431" t="str">
            <v>2011-7</v>
          </cell>
          <cell r="D1431" t="str">
            <v>中影数字院线</v>
          </cell>
          <cell r="E1431" t="str">
            <v>烟台市</v>
          </cell>
          <cell r="F1431">
            <v>3.86</v>
          </cell>
          <cell r="G1431">
            <v>33</v>
          </cell>
          <cell r="H1431">
            <v>316</v>
          </cell>
          <cell r="I1431">
            <v>0.12</v>
          </cell>
          <cell r="J1431">
            <v>7</v>
          </cell>
          <cell r="K1431">
            <v>486</v>
          </cell>
          <cell r="L1431">
            <v>0.05</v>
          </cell>
          <cell r="M1431">
            <v>3</v>
          </cell>
          <cell r="N1431">
            <v>178</v>
          </cell>
          <cell r="O1431">
            <v>1.5</v>
          </cell>
        </row>
        <row r="1432">
          <cell r="A1432" t="str">
            <v>贵州安顺电影城</v>
          </cell>
          <cell r="B1432">
            <v>1431</v>
          </cell>
          <cell r="C1432" t="str">
            <v>2011-7</v>
          </cell>
          <cell r="D1432" t="str">
            <v>中影星美</v>
          </cell>
          <cell r="E1432" t="str">
            <v>安顺市</v>
          </cell>
          <cell r="F1432">
            <v>3.84</v>
          </cell>
          <cell r="G1432">
            <v>28</v>
          </cell>
          <cell r="H1432">
            <v>180</v>
          </cell>
          <cell r="I1432">
            <v>0.14000000000000001</v>
          </cell>
          <cell r="J1432">
            <v>3</v>
          </cell>
          <cell r="K1432">
            <v>315</v>
          </cell>
          <cell r="L1432">
            <v>7.0000000000000007E-2</v>
          </cell>
          <cell r="M1432">
            <v>4</v>
          </cell>
          <cell r="N1432">
            <v>413</v>
          </cell>
          <cell r="O1432">
            <v>1.9</v>
          </cell>
        </row>
        <row r="1433">
          <cell r="A1433" t="str">
            <v>香凝影剧院</v>
          </cell>
          <cell r="B1433">
            <v>1432</v>
          </cell>
          <cell r="C1433" t="str">
            <v>2011-7</v>
          </cell>
          <cell r="D1433" t="str">
            <v>未知</v>
          </cell>
          <cell r="E1433" t="str">
            <v>广州市</v>
          </cell>
          <cell r="F1433">
            <v>3.84</v>
          </cell>
          <cell r="G1433">
            <v>27</v>
          </cell>
          <cell r="H1433">
            <v>76</v>
          </cell>
          <cell r="I1433">
            <v>0.14000000000000001</v>
          </cell>
          <cell r="K1433">
            <v>330</v>
          </cell>
          <cell r="M1433">
            <v>4</v>
          </cell>
          <cell r="N1433" t="str">
            <v>N/A</v>
          </cell>
          <cell r="O1433" t="str">
            <v>N/A</v>
          </cell>
        </row>
        <row r="1434">
          <cell r="A1434" t="str">
            <v>岱山文化中心电影院</v>
          </cell>
          <cell r="B1434">
            <v>1433</v>
          </cell>
          <cell r="C1434" t="str">
            <v>2011-7</v>
          </cell>
          <cell r="D1434" t="str">
            <v>未知</v>
          </cell>
          <cell r="E1434" t="str">
            <v>舟山市</v>
          </cell>
          <cell r="F1434">
            <v>3.8</v>
          </cell>
          <cell r="G1434">
            <v>26</v>
          </cell>
          <cell r="H1434">
            <v>31</v>
          </cell>
          <cell r="I1434">
            <v>0.15</v>
          </cell>
          <cell r="J1434">
            <v>1</v>
          </cell>
          <cell r="K1434">
            <v>331</v>
          </cell>
          <cell r="L1434">
            <v>0.14000000000000001</v>
          </cell>
          <cell r="M1434">
            <v>4</v>
          </cell>
          <cell r="N1434">
            <v>1227</v>
          </cell>
          <cell r="O1434">
            <v>1</v>
          </cell>
        </row>
        <row r="1435">
          <cell r="A1435" t="str">
            <v>围场县视野文化影视服务中心</v>
          </cell>
          <cell r="B1435">
            <v>1434</v>
          </cell>
          <cell r="C1435" t="str">
            <v>2011-7</v>
          </cell>
          <cell r="D1435" t="str">
            <v>未知</v>
          </cell>
          <cell r="E1435" t="str">
            <v>承德市</v>
          </cell>
          <cell r="F1435">
            <v>3.76</v>
          </cell>
          <cell r="G1435">
            <v>23</v>
          </cell>
          <cell r="H1435">
            <v>34</v>
          </cell>
          <cell r="I1435">
            <v>0.17</v>
          </cell>
          <cell r="M1435" t="str">
            <v>N/A</v>
          </cell>
          <cell r="N1435" t="str">
            <v>N/A</v>
          </cell>
          <cell r="O1435" t="str">
            <v>N/A</v>
          </cell>
        </row>
        <row r="1436">
          <cell r="A1436" t="str">
            <v>珠海前山文化中心</v>
          </cell>
          <cell r="B1436">
            <v>1435</v>
          </cell>
          <cell r="C1436" t="str">
            <v>2011-7</v>
          </cell>
          <cell r="D1436" t="str">
            <v>中影星美</v>
          </cell>
          <cell r="E1436" t="str">
            <v>珠海市</v>
          </cell>
          <cell r="F1436">
            <v>3.72</v>
          </cell>
          <cell r="G1436">
            <v>31</v>
          </cell>
          <cell r="H1436">
            <v>103</v>
          </cell>
          <cell r="I1436">
            <v>0.12</v>
          </cell>
          <cell r="J1436">
            <v>1</v>
          </cell>
          <cell r="K1436">
            <v>295</v>
          </cell>
          <cell r="L1436">
            <v>0.04</v>
          </cell>
          <cell r="M1436">
            <v>4</v>
          </cell>
          <cell r="N1436">
            <v>1201</v>
          </cell>
          <cell r="O1436">
            <v>3.3</v>
          </cell>
        </row>
        <row r="1437">
          <cell r="A1437" t="str">
            <v>茂名影剧院</v>
          </cell>
          <cell r="B1437">
            <v>1436</v>
          </cell>
          <cell r="C1437" t="str">
            <v>2011-7</v>
          </cell>
          <cell r="D1437" t="str">
            <v>广州金逸珠江</v>
          </cell>
          <cell r="E1437" t="str">
            <v>茂名市</v>
          </cell>
          <cell r="F1437">
            <v>3.71</v>
          </cell>
          <cell r="G1437">
            <v>21</v>
          </cell>
          <cell r="H1437">
            <v>39</v>
          </cell>
          <cell r="I1437">
            <v>0.17</v>
          </cell>
          <cell r="J1437">
            <v>1</v>
          </cell>
          <cell r="K1437">
            <v>1550</v>
          </cell>
          <cell r="L1437">
            <v>0.03</v>
          </cell>
          <cell r="M1437">
            <v>1</v>
          </cell>
          <cell r="N1437">
            <v>1196</v>
          </cell>
          <cell r="O1437">
            <v>1.3</v>
          </cell>
        </row>
        <row r="1438">
          <cell r="A1438" t="str">
            <v>江苏省通州区金沙中广江海数字电影院</v>
          </cell>
          <cell r="B1438">
            <v>1437</v>
          </cell>
          <cell r="C1438" t="str">
            <v>2011-7</v>
          </cell>
          <cell r="D1438" t="str">
            <v>上海联和院线</v>
          </cell>
          <cell r="E1438" t="str">
            <v>南通市</v>
          </cell>
          <cell r="F1438">
            <v>3.71</v>
          </cell>
          <cell r="G1438">
            <v>46</v>
          </cell>
          <cell r="H1438">
            <v>138</v>
          </cell>
          <cell r="I1438">
            <v>0.08</v>
          </cell>
          <cell r="J1438">
            <v>3</v>
          </cell>
          <cell r="K1438">
            <v>5000</v>
          </cell>
          <cell r="L1438" t="str">
            <v>%</v>
          </cell>
          <cell r="N1438">
            <v>398</v>
          </cell>
          <cell r="O1438">
            <v>1.5</v>
          </cell>
        </row>
        <row r="1439">
          <cell r="A1439" t="str">
            <v>星火影剧院</v>
          </cell>
          <cell r="B1439">
            <v>1438</v>
          </cell>
          <cell r="C1439" t="str">
            <v>2011-7</v>
          </cell>
          <cell r="D1439" t="str">
            <v>上海联和院线</v>
          </cell>
          <cell r="E1439" t="str">
            <v>上海市</v>
          </cell>
          <cell r="F1439">
            <v>3.69</v>
          </cell>
          <cell r="G1439">
            <v>20</v>
          </cell>
          <cell r="H1439">
            <v>33</v>
          </cell>
          <cell r="I1439">
            <v>0.19</v>
          </cell>
          <cell r="J1439">
            <v>2</v>
          </cell>
          <cell r="K1439">
            <v>994</v>
          </cell>
          <cell r="L1439">
            <v>0.12</v>
          </cell>
          <cell r="M1439">
            <v>1</v>
          </cell>
          <cell r="N1439">
            <v>595</v>
          </cell>
          <cell r="O1439">
            <v>0.5</v>
          </cell>
        </row>
        <row r="1440">
          <cell r="A1440" t="str">
            <v>长春一汽会堂电影院</v>
          </cell>
          <cell r="B1440">
            <v>1439</v>
          </cell>
          <cell r="C1440" t="str">
            <v>2011-7</v>
          </cell>
          <cell r="D1440" t="str">
            <v>吉林长影</v>
          </cell>
          <cell r="E1440" t="str">
            <v>长春市</v>
          </cell>
          <cell r="F1440">
            <v>3.68</v>
          </cell>
          <cell r="G1440">
            <v>29</v>
          </cell>
          <cell r="H1440">
            <v>34</v>
          </cell>
          <cell r="I1440">
            <v>0.13</v>
          </cell>
          <cell r="J1440">
            <v>1</v>
          </cell>
          <cell r="K1440">
            <v>1467</v>
          </cell>
          <cell r="L1440">
            <v>0.03</v>
          </cell>
          <cell r="M1440">
            <v>1</v>
          </cell>
          <cell r="N1440">
            <v>1187</v>
          </cell>
          <cell r="O1440">
            <v>1.1000000000000001</v>
          </cell>
        </row>
        <row r="1441">
          <cell r="A1441" t="str">
            <v>湘潭市正宇胜利电影城</v>
          </cell>
          <cell r="B1441">
            <v>1440</v>
          </cell>
          <cell r="C1441" t="str">
            <v>2011-7</v>
          </cell>
          <cell r="D1441" t="str">
            <v>湖南楚湘</v>
          </cell>
          <cell r="E1441" t="str">
            <v>湘潭市</v>
          </cell>
          <cell r="F1441">
            <v>3.66</v>
          </cell>
          <cell r="G1441">
            <v>17</v>
          </cell>
          <cell r="H1441">
            <v>573</v>
          </cell>
          <cell r="I1441">
            <v>0.21</v>
          </cell>
          <cell r="J1441">
            <v>2</v>
          </cell>
          <cell r="K1441">
            <v>585</v>
          </cell>
          <cell r="L1441">
            <v>0.01</v>
          </cell>
          <cell r="M1441">
            <v>2</v>
          </cell>
          <cell r="N1441">
            <v>591</v>
          </cell>
          <cell r="O1441">
            <v>9.1999999999999993</v>
          </cell>
        </row>
        <row r="1442">
          <cell r="A1442" t="str">
            <v>滑县奥斯卡浩创电影城</v>
          </cell>
          <cell r="B1442">
            <v>1441</v>
          </cell>
          <cell r="C1442" t="str">
            <v>2011-7</v>
          </cell>
          <cell r="D1442" t="str">
            <v>河南奥斯卡</v>
          </cell>
          <cell r="E1442" t="str">
            <v>安阳市</v>
          </cell>
          <cell r="F1442">
            <v>3.66</v>
          </cell>
          <cell r="G1442">
            <v>26</v>
          </cell>
          <cell r="H1442">
            <v>251</v>
          </cell>
          <cell r="I1442">
            <v>0.14000000000000001</v>
          </cell>
          <cell r="J1442">
            <v>3</v>
          </cell>
          <cell r="K1442">
            <v>252</v>
          </cell>
          <cell r="L1442">
            <v>7.0000000000000007E-2</v>
          </cell>
          <cell r="M1442">
            <v>5</v>
          </cell>
          <cell r="N1442">
            <v>393</v>
          </cell>
          <cell r="O1442">
            <v>2.7</v>
          </cell>
        </row>
        <row r="1443">
          <cell r="A1443" t="str">
            <v>潇湘赤壁国际影城</v>
          </cell>
          <cell r="B1443">
            <v>1442</v>
          </cell>
          <cell r="C1443" t="str">
            <v>2011-7</v>
          </cell>
          <cell r="D1443" t="str">
            <v>湖南潇湘</v>
          </cell>
          <cell r="E1443" t="str">
            <v>咸宁市</v>
          </cell>
          <cell r="F1443">
            <v>3.64</v>
          </cell>
          <cell r="G1443">
            <v>21</v>
          </cell>
          <cell r="H1443">
            <v>295</v>
          </cell>
          <cell r="I1443">
            <v>0.18</v>
          </cell>
          <cell r="J1443">
            <v>6</v>
          </cell>
          <cell r="K1443">
            <v>700</v>
          </cell>
          <cell r="L1443">
            <v>0.05</v>
          </cell>
          <cell r="M1443">
            <v>2</v>
          </cell>
          <cell r="N1443">
            <v>196</v>
          </cell>
          <cell r="O1443">
            <v>1.6</v>
          </cell>
        </row>
        <row r="1444">
          <cell r="A1444" t="str">
            <v>酉阳电影院</v>
          </cell>
          <cell r="B1444">
            <v>1443</v>
          </cell>
          <cell r="C1444" t="str">
            <v>2011-7</v>
          </cell>
          <cell r="D1444" t="str">
            <v>保利万和</v>
          </cell>
          <cell r="E1444" t="str">
            <v>重庆市</v>
          </cell>
          <cell r="F1444">
            <v>3.63</v>
          </cell>
          <cell r="G1444">
            <v>21</v>
          </cell>
          <cell r="H1444">
            <v>67</v>
          </cell>
          <cell r="I1444">
            <v>0.17</v>
          </cell>
          <cell r="J1444">
            <v>1</v>
          </cell>
          <cell r="K1444">
            <v>370</v>
          </cell>
          <cell r="L1444">
            <v>7.0000000000000007E-2</v>
          </cell>
          <cell r="M1444">
            <v>3</v>
          </cell>
          <cell r="N1444">
            <v>1170</v>
          </cell>
          <cell r="O1444">
            <v>2.2000000000000002</v>
          </cell>
        </row>
        <row r="1445">
          <cell r="A1445" t="str">
            <v>廊坊霸州市数字影院</v>
          </cell>
          <cell r="B1445">
            <v>1444</v>
          </cell>
          <cell r="C1445" t="str">
            <v>2011-7</v>
          </cell>
          <cell r="D1445" t="str">
            <v>河北中联</v>
          </cell>
          <cell r="E1445" t="str">
            <v>廊坊市</v>
          </cell>
          <cell r="F1445">
            <v>3.58</v>
          </cell>
          <cell r="G1445">
            <v>21</v>
          </cell>
          <cell r="H1445">
            <v>29</v>
          </cell>
          <cell r="I1445">
            <v>0.17</v>
          </cell>
          <cell r="J1445">
            <v>1</v>
          </cell>
          <cell r="K1445">
            <v>1452</v>
          </cell>
          <cell r="L1445">
            <v>0.04</v>
          </cell>
          <cell r="M1445">
            <v>1</v>
          </cell>
          <cell r="N1445">
            <v>1155</v>
          </cell>
          <cell r="O1445">
            <v>0.9</v>
          </cell>
        </row>
        <row r="1446">
          <cell r="A1446" t="str">
            <v>天山影城(天山店)</v>
          </cell>
          <cell r="B1446">
            <v>1445</v>
          </cell>
          <cell r="C1446" t="str">
            <v>2011-7</v>
          </cell>
          <cell r="D1446" t="str">
            <v>新疆公司</v>
          </cell>
          <cell r="E1446" t="str">
            <v>乌鲁木齐市</v>
          </cell>
          <cell r="F1446">
            <v>3.52</v>
          </cell>
          <cell r="G1446">
            <v>34</v>
          </cell>
          <cell r="H1446">
            <v>302</v>
          </cell>
          <cell r="I1446">
            <v>0.1</v>
          </cell>
          <cell r="J1446">
            <v>4</v>
          </cell>
          <cell r="K1446">
            <v>300</v>
          </cell>
          <cell r="L1446">
            <v>0.05</v>
          </cell>
          <cell r="M1446">
            <v>4</v>
          </cell>
          <cell r="N1446">
            <v>284</v>
          </cell>
          <cell r="O1446">
            <v>2.4</v>
          </cell>
        </row>
        <row r="1447">
          <cell r="A1447" t="str">
            <v>营口辽河大剧院</v>
          </cell>
          <cell r="B1447">
            <v>1446</v>
          </cell>
          <cell r="C1447" t="str">
            <v>2011-7</v>
          </cell>
          <cell r="D1447" t="str">
            <v>辽宁北方</v>
          </cell>
          <cell r="E1447" t="str">
            <v>营口市</v>
          </cell>
          <cell r="F1447">
            <v>3.51</v>
          </cell>
          <cell r="G1447">
            <v>25</v>
          </cell>
          <cell r="H1447">
            <v>51</v>
          </cell>
          <cell r="I1447">
            <v>0.14000000000000001</v>
          </cell>
          <cell r="J1447">
            <v>2</v>
          </cell>
          <cell r="K1447">
            <v>1030</v>
          </cell>
          <cell r="L1447">
            <v>0.05</v>
          </cell>
          <cell r="M1447">
            <v>1</v>
          </cell>
          <cell r="N1447">
            <v>566</v>
          </cell>
          <cell r="O1447">
            <v>0.8</v>
          </cell>
        </row>
        <row r="1448">
          <cell r="A1448" t="str">
            <v>乐平艺轩国际影城</v>
          </cell>
          <cell r="B1448">
            <v>1447</v>
          </cell>
          <cell r="C1448" t="str">
            <v>2011-7</v>
          </cell>
          <cell r="D1448" t="str">
            <v>未知</v>
          </cell>
          <cell r="E1448" t="str">
            <v>景德镇市</v>
          </cell>
          <cell r="F1448">
            <v>3.51</v>
          </cell>
          <cell r="G1448">
            <v>31</v>
          </cell>
          <cell r="H1448">
            <v>92</v>
          </cell>
          <cell r="I1448">
            <v>0.11</v>
          </cell>
          <cell r="J1448">
            <v>1</v>
          </cell>
          <cell r="K1448">
            <v>1100</v>
          </cell>
          <cell r="L1448">
            <v>0.01</v>
          </cell>
          <cell r="M1448">
            <v>1</v>
          </cell>
          <cell r="N1448">
            <v>1131</v>
          </cell>
          <cell r="O1448">
            <v>3</v>
          </cell>
        </row>
        <row r="1449">
          <cell r="A1449" t="str">
            <v>上高县金字塔影城</v>
          </cell>
          <cell r="B1449">
            <v>1448</v>
          </cell>
          <cell r="C1449" t="str">
            <v>2011-7</v>
          </cell>
          <cell r="D1449" t="str">
            <v>未知</v>
          </cell>
          <cell r="E1449" t="str">
            <v>上海市</v>
          </cell>
          <cell r="F1449">
            <v>3.49</v>
          </cell>
          <cell r="G1449">
            <v>35</v>
          </cell>
          <cell r="H1449">
            <v>97</v>
          </cell>
          <cell r="I1449">
            <v>0.1</v>
          </cell>
          <cell r="M1449" t="str">
            <v>N/A</v>
          </cell>
          <cell r="N1449" t="str">
            <v>N/A</v>
          </cell>
          <cell r="O1449" t="str">
            <v>N/A</v>
          </cell>
        </row>
        <row r="1450">
          <cell r="A1450" t="str">
            <v>嘉陵江影城</v>
          </cell>
          <cell r="B1450">
            <v>1449</v>
          </cell>
          <cell r="C1450" t="str">
            <v>2011-7</v>
          </cell>
          <cell r="D1450" t="str">
            <v>保利万和</v>
          </cell>
          <cell r="E1450" t="str">
            <v>重庆市</v>
          </cell>
          <cell r="F1450">
            <v>3.49</v>
          </cell>
          <cell r="G1450">
            <v>29</v>
          </cell>
          <cell r="H1450">
            <v>169</v>
          </cell>
          <cell r="I1450">
            <v>0.12</v>
          </cell>
          <cell r="J1450">
            <v>3</v>
          </cell>
          <cell r="K1450">
            <v>181</v>
          </cell>
          <cell r="L1450">
            <v>0.12</v>
          </cell>
          <cell r="M1450">
            <v>6</v>
          </cell>
          <cell r="N1450">
            <v>375</v>
          </cell>
          <cell r="O1450">
            <v>1.8</v>
          </cell>
        </row>
        <row r="1451">
          <cell r="A1451" t="str">
            <v>广丰创和数码电影院</v>
          </cell>
          <cell r="B1451">
            <v>1450</v>
          </cell>
          <cell r="C1451" t="str">
            <v>2011-7</v>
          </cell>
          <cell r="D1451" t="str">
            <v>时代华夏今典</v>
          </cell>
          <cell r="E1451" t="str">
            <v>上饶市</v>
          </cell>
          <cell r="F1451">
            <v>3.48</v>
          </cell>
          <cell r="G1451">
            <v>25</v>
          </cell>
          <cell r="H1451">
            <v>128</v>
          </cell>
          <cell r="I1451">
            <v>0.14000000000000001</v>
          </cell>
          <cell r="J1451">
            <v>1</v>
          </cell>
          <cell r="K1451">
            <v>222</v>
          </cell>
          <cell r="L1451">
            <v>0.05</v>
          </cell>
          <cell r="M1451">
            <v>5</v>
          </cell>
          <cell r="N1451">
            <v>1123</v>
          </cell>
          <cell r="O1451">
            <v>4.0999999999999996</v>
          </cell>
        </row>
        <row r="1452">
          <cell r="A1452" t="str">
            <v>云南省临沧市电影院</v>
          </cell>
          <cell r="B1452">
            <v>1451</v>
          </cell>
          <cell r="C1452" t="str">
            <v>2011-7</v>
          </cell>
          <cell r="D1452" t="str">
            <v>九州中原院线</v>
          </cell>
          <cell r="E1452" t="str">
            <v>临沧市</v>
          </cell>
          <cell r="F1452">
            <v>3.44</v>
          </cell>
          <cell r="G1452">
            <v>31</v>
          </cell>
          <cell r="H1452">
            <v>85</v>
          </cell>
          <cell r="I1452">
            <v>0.11</v>
          </cell>
          <cell r="J1452">
            <v>1</v>
          </cell>
          <cell r="K1452">
            <v>136</v>
          </cell>
          <cell r="L1452">
            <v>0.1</v>
          </cell>
          <cell r="M1452">
            <v>8</v>
          </cell>
          <cell r="N1452">
            <v>1110</v>
          </cell>
          <cell r="O1452">
            <v>2.7</v>
          </cell>
        </row>
        <row r="1453">
          <cell r="A1453" t="str">
            <v>优图国际影城</v>
          </cell>
          <cell r="B1453">
            <v>1452</v>
          </cell>
          <cell r="C1453" t="str">
            <v>2011-7</v>
          </cell>
          <cell r="D1453" t="str">
            <v>九州中原院线</v>
          </cell>
          <cell r="E1453" t="str">
            <v>重庆市</v>
          </cell>
          <cell r="F1453">
            <v>3.44</v>
          </cell>
          <cell r="G1453">
            <v>29</v>
          </cell>
          <cell r="H1453">
            <v>156</v>
          </cell>
          <cell r="I1453">
            <v>0.12</v>
          </cell>
          <cell r="J1453">
            <v>2</v>
          </cell>
          <cell r="K1453">
            <v>200</v>
          </cell>
          <cell r="L1453">
            <v>0.08</v>
          </cell>
          <cell r="M1453">
            <v>6</v>
          </cell>
          <cell r="N1453">
            <v>554</v>
          </cell>
          <cell r="O1453">
            <v>2.5</v>
          </cell>
        </row>
        <row r="1454">
          <cell r="A1454" t="str">
            <v>郑州中影星美国际影城(新密影视城店)</v>
          </cell>
          <cell r="B1454">
            <v>1453</v>
          </cell>
          <cell r="C1454" t="str">
            <v>2011-7</v>
          </cell>
          <cell r="D1454" t="str">
            <v>中影星美</v>
          </cell>
          <cell r="E1454" t="str">
            <v>郑州市</v>
          </cell>
          <cell r="F1454">
            <v>3.41</v>
          </cell>
          <cell r="G1454">
            <v>24</v>
          </cell>
          <cell r="H1454">
            <v>273</v>
          </cell>
          <cell r="I1454">
            <v>0.14000000000000001</v>
          </cell>
          <cell r="K1454">
            <v>1000</v>
          </cell>
          <cell r="M1454">
            <v>1</v>
          </cell>
          <cell r="N1454" t="str">
            <v>N/A</v>
          </cell>
          <cell r="O1454" t="str">
            <v>N/A</v>
          </cell>
        </row>
        <row r="1455">
          <cell r="A1455" t="str">
            <v>厦门梦露阿罗海影城</v>
          </cell>
          <cell r="B1455">
            <v>1454</v>
          </cell>
          <cell r="C1455" t="str">
            <v>2011-7</v>
          </cell>
          <cell r="D1455" t="str">
            <v>中影星美</v>
          </cell>
          <cell r="E1455" t="str">
            <v>厦门市</v>
          </cell>
          <cell r="F1455">
            <v>3.37</v>
          </cell>
          <cell r="G1455">
            <v>20</v>
          </cell>
          <cell r="H1455">
            <v>305</v>
          </cell>
          <cell r="I1455">
            <v>0.17</v>
          </cell>
          <cell r="J1455">
            <v>3</v>
          </cell>
          <cell r="K1455">
            <v>191</v>
          </cell>
          <cell r="L1455">
            <v>0.09</v>
          </cell>
          <cell r="M1455">
            <v>6</v>
          </cell>
          <cell r="N1455">
            <v>363</v>
          </cell>
          <cell r="O1455">
            <v>3.3</v>
          </cell>
        </row>
        <row r="1456">
          <cell r="A1456" t="str">
            <v>内江影都</v>
          </cell>
          <cell r="B1456">
            <v>1455</v>
          </cell>
          <cell r="C1456" t="str">
            <v>2011-7</v>
          </cell>
          <cell r="D1456" t="str">
            <v>未知</v>
          </cell>
          <cell r="E1456" t="str">
            <v>内江市</v>
          </cell>
          <cell r="F1456">
            <v>3.36</v>
          </cell>
          <cell r="G1456">
            <v>24</v>
          </cell>
          <cell r="H1456">
            <v>87</v>
          </cell>
          <cell r="I1456">
            <v>0.14000000000000001</v>
          </cell>
          <cell r="M1456" t="str">
            <v>N/A</v>
          </cell>
          <cell r="N1456" t="str">
            <v>N/A</v>
          </cell>
          <cell r="O1456" t="str">
            <v>N/A</v>
          </cell>
        </row>
        <row r="1457">
          <cell r="A1457" t="str">
            <v>原州区电影院</v>
          </cell>
          <cell r="B1457">
            <v>1456</v>
          </cell>
          <cell r="C1457" t="str">
            <v>2011-7</v>
          </cell>
          <cell r="D1457" t="str">
            <v>九州中原院线</v>
          </cell>
          <cell r="E1457" t="str">
            <v>固原市</v>
          </cell>
          <cell r="F1457">
            <v>3.36</v>
          </cell>
          <cell r="G1457">
            <v>23</v>
          </cell>
          <cell r="H1457">
            <v>64</v>
          </cell>
          <cell r="I1457">
            <v>0.14000000000000001</v>
          </cell>
          <cell r="M1457" t="str">
            <v>N/A</v>
          </cell>
          <cell r="N1457" t="str">
            <v>N/A</v>
          </cell>
          <cell r="O1457" t="str">
            <v>N/A</v>
          </cell>
        </row>
        <row r="1458">
          <cell r="A1458" t="str">
            <v>桃源县漳江影城</v>
          </cell>
          <cell r="B1458">
            <v>1457</v>
          </cell>
          <cell r="C1458" t="str">
            <v>2011-7</v>
          </cell>
          <cell r="D1458" t="str">
            <v>未知</v>
          </cell>
          <cell r="E1458" t="str">
            <v>常德市</v>
          </cell>
          <cell r="F1458">
            <v>3.34</v>
          </cell>
          <cell r="G1458">
            <v>31</v>
          </cell>
          <cell r="H1458">
            <v>150</v>
          </cell>
          <cell r="I1458">
            <v>0.11</v>
          </cell>
          <cell r="M1458" t="str">
            <v>N/A</v>
          </cell>
          <cell r="N1458" t="str">
            <v>N/A</v>
          </cell>
          <cell r="O1458" t="str">
            <v>N/A</v>
          </cell>
        </row>
        <row r="1459">
          <cell r="A1459" t="str">
            <v>山东莱阳八目影城</v>
          </cell>
          <cell r="B1459">
            <v>1458</v>
          </cell>
          <cell r="C1459" t="str">
            <v>2011-7</v>
          </cell>
          <cell r="D1459" t="str">
            <v>山东新世纪</v>
          </cell>
          <cell r="E1459" t="str">
            <v>烟台市</v>
          </cell>
          <cell r="F1459">
            <v>3.3</v>
          </cell>
          <cell r="G1459">
            <v>30</v>
          </cell>
          <cell r="H1459">
            <v>334</v>
          </cell>
          <cell r="I1459">
            <v>0.11</v>
          </cell>
          <cell r="J1459">
            <v>3</v>
          </cell>
          <cell r="K1459">
            <v>223</v>
          </cell>
          <cell r="L1459">
            <v>0.04</v>
          </cell>
          <cell r="M1459">
            <v>5</v>
          </cell>
          <cell r="N1459">
            <v>355</v>
          </cell>
          <cell r="O1459">
            <v>3.6</v>
          </cell>
        </row>
        <row r="1460">
          <cell r="A1460" t="str">
            <v>山东微山县为银电影公司</v>
          </cell>
          <cell r="B1460">
            <v>1459</v>
          </cell>
          <cell r="C1460" t="str">
            <v>2011-7</v>
          </cell>
          <cell r="D1460" t="str">
            <v>九州中原院线</v>
          </cell>
          <cell r="E1460" t="str">
            <v>济宁市</v>
          </cell>
          <cell r="F1460">
            <v>3.29</v>
          </cell>
          <cell r="G1460">
            <v>22</v>
          </cell>
          <cell r="H1460">
            <v>162</v>
          </cell>
          <cell r="I1460">
            <v>0.15</v>
          </cell>
          <cell r="J1460">
            <v>3</v>
          </cell>
          <cell r="K1460">
            <v>189</v>
          </cell>
          <cell r="L1460">
            <v>0.15</v>
          </cell>
          <cell r="M1460">
            <v>6</v>
          </cell>
          <cell r="N1460">
            <v>354</v>
          </cell>
          <cell r="O1460">
            <v>1.7</v>
          </cell>
        </row>
        <row r="1461">
          <cell r="A1461" t="str">
            <v>安庆长江3D影院</v>
          </cell>
          <cell r="B1461">
            <v>1460</v>
          </cell>
          <cell r="C1461" t="str">
            <v>2011-7</v>
          </cell>
          <cell r="D1461" t="str">
            <v>未知</v>
          </cell>
          <cell r="E1461" t="str">
            <v>安庆市</v>
          </cell>
          <cell r="F1461">
            <v>3.28</v>
          </cell>
          <cell r="G1461">
            <v>23</v>
          </cell>
          <cell r="H1461">
            <v>123</v>
          </cell>
          <cell r="I1461">
            <v>0.14000000000000001</v>
          </cell>
          <cell r="J1461">
            <v>3</v>
          </cell>
          <cell r="K1461">
            <v>400</v>
          </cell>
          <cell r="L1461">
            <v>0.09</v>
          </cell>
          <cell r="M1461">
            <v>3</v>
          </cell>
          <cell r="N1461">
            <v>353</v>
          </cell>
          <cell r="O1461">
            <v>1.3</v>
          </cell>
        </row>
        <row r="1462">
          <cell r="A1462" t="str">
            <v>深圳市华侨城华夏艺术中心</v>
          </cell>
          <cell r="B1462">
            <v>1461</v>
          </cell>
          <cell r="C1462" t="str">
            <v>2011-7</v>
          </cell>
          <cell r="D1462" t="str">
            <v>中影南方新干线</v>
          </cell>
          <cell r="E1462" t="str">
            <v>深圳市</v>
          </cell>
          <cell r="F1462">
            <v>3.28</v>
          </cell>
          <cell r="G1462">
            <v>30</v>
          </cell>
          <cell r="H1462">
            <v>56</v>
          </cell>
          <cell r="I1462">
            <v>0.11</v>
          </cell>
          <cell r="J1462">
            <v>4</v>
          </cell>
          <cell r="K1462">
            <v>1417</v>
          </cell>
          <cell r="L1462">
            <v>0.05</v>
          </cell>
          <cell r="M1462">
            <v>1</v>
          </cell>
          <cell r="N1462">
            <v>265</v>
          </cell>
          <cell r="O1462">
            <v>0.5</v>
          </cell>
        </row>
        <row r="1463">
          <cell r="A1463" t="str">
            <v>17.5鹰潭金典数字影院</v>
          </cell>
          <cell r="B1463">
            <v>1462</v>
          </cell>
          <cell r="C1463" t="str">
            <v>2011-7</v>
          </cell>
          <cell r="D1463" t="str">
            <v>时代华夏今典</v>
          </cell>
          <cell r="E1463" t="str">
            <v>鹰潭市</v>
          </cell>
          <cell r="F1463">
            <v>3.28</v>
          </cell>
          <cell r="G1463">
            <v>20</v>
          </cell>
          <cell r="H1463">
            <v>208</v>
          </cell>
          <cell r="I1463">
            <v>0.17</v>
          </cell>
          <cell r="J1463">
            <v>1</v>
          </cell>
          <cell r="K1463">
            <v>80</v>
          </cell>
          <cell r="L1463">
            <v>0.1</v>
          </cell>
          <cell r="M1463">
            <v>13</v>
          </cell>
          <cell r="N1463">
            <v>1058</v>
          </cell>
          <cell r="O1463">
            <v>6.7</v>
          </cell>
        </row>
        <row r="1464">
          <cell r="A1464" t="str">
            <v>幸福电影院</v>
          </cell>
          <cell r="B1464">
            <v>1463</v>
          </cell>
          <cell r="C1464" t="str">
            <v>2011-7</v>
          </cell>
          <cell r="D1464" t="str">
            <v>新疆公司</v>
          </cell>
          <cell r="E1464" t="str">
            <v>乌鲁木齐市</v>
          </cell>
          <cell r="F1464">
            <v>3.27</v>
          </cell>
          <cell r="G1464">
            <v>27</v>
          </cell>
          <cell r="H1464">
            <v>255</v>
          </cell>
          <cell r="I1464">
            <v>0.12</v>
          </cell>
          <cell r="J1464">
            <v>3</v>
          </cell>
          <cell r="K1464">
            <v>197</v>
          </cell>
          <cell r="L1464">
            <v>7.0000000000000007E-2</v>
          </cell>
          <cell r="M1464">
            <v>5</v>
          </cell>
          <cell r="N1464">
            <v>352</v>
          </cell>
          <cell r="O1464">
            <v>2.7</v>
          </cell>
        </row>
        <row r="1465">
          <cell r="A1465" t="str">
            <v>新疆喀什葛尔影剧院</v>
          </cell>
          <cell r="B1465">
            <v>1464</v>
          </cell>
          <cell r="C1465" t="str">
            <v>2011-7</v>
          </cell>
          <cell r="D1465" t="str">
            <v>九州中原院线</v>
          </cell>
          <cell r="E1465" t="str">
            <v>喀什地区</v>
          </cell>
          <cell r="F1465">
            <v>3.27</v>
          </cell>
          <cell r="G1465">
            <v>34</v>
          </cell>
          <cell r="H1465">
            <v>107</v>
          </cell>
          <cell r="I1465">
            <v>0.1</v>
          </cell>
          <cell r="J1465">
            <v>2</v>
          </cell>
          <cell r="K1465">
            <v>695</v>
          </cell>
          <cell r="L1465">
            <v>0.03</v>
          </cell>
          <cell r="M1465">
            <v>2</v>
          </cell>
          <cell r="N1465">
            <v>527</v>
          </cell>
          <cell r="O1465">
            <v>1.7</v>
          </cell>
        </row>
        <row r="1466">
          <cell r="A1466" t="str">
            <v>湛江荣基电影城有限公司</v>
          </cell>
          <cell r="B1466">
            <v>1465</v>
          </cell>
          <cell r="C1466" t="str">
            <v>2011-7</v>
          </cell>
          <cell r="D1466" t="str">
            <v>广州金逸珠江</v>
          </cell>
          <cell r="E1466" t="str">
            <v>湛江市</v>
          </cell>
          <cell r="F1466">
            <v>3.23</v>
          </cell>
          <cell r="G1466">
            <v>29</v>
          </cell>
          <cell r="H1466">
            <v>70</v>
          </cell>
          <cell r="I1466">
            <v>0.11</v>
          </cell>
          <cell r="J1466">
            <v>4</v>
          </cell>
          <cell r="K1466">
            <v>436</v>
          </cell>
          <cell r="L1466">
            <v>0.14000000000000001</v>
          </cell>
          <cell r="M1466">
            <v>2</v>
          </cell>
          <cell r="N1466">
            <v>260</v>
          </cell>
          <cell r="O1466">
            <v>0.6</v>
          </cell>
        </row>
        <row r="1467">
          <cell r="A1467" t="str">
            <v>日照电影发行放映有限公司动感地带影城</v>
          </cell>
          <cell r="B1467">
            <v>1466</v>
          </cell>
          <cell r="C1467" t="str">
            <v>2011-7</v>
          </cell>
          <cell r="D1467" t="str">
            <v>辽宁北方</v>
          </cell>
          <cell r="E1467" t="str">
            <v>日照市</v>
          </cell>
          <cell r="F1467">
            <v>3.18</v>
          </cell>
          <cell r="G1467">
            <v>25</v>
          </cell>
          <cell r="H1467">
            <v>257</v>
          </cell>
          <cell r="I1467">
            <v>0.13</v>
          </cell>
          <cell r="J1467">
            <v>3</v>
          </cell>
          <cell r="K1467">
            <v>256</v>
          </cell>
          <cell r="L1467">
            <v>0.06</v>
          </cell>
          <cell r="M1467">
            <v>4</v>
          </cell>
          <cell r="N1467">
            <v>342</v>
          </cell>
          <cell r="O1467">
            <v>2.8</v>
          </cell>
        </row>
        <row r="1468">
          <cell r="A1468" t="str">
            <v>大庆奥林影院</v>
          </cell>
          <cell r="B1468">
            <v>1467</v>
          </cell>
          <cell r="C1468" t="str">
            <v>2011-7</v>
          </cell>
          <cell r="D1468" t="str">
            <v>未知</v>
          </cell>
          <cell r="E1468" t="str">
            <v>大庆市</v>
          </cell>
          <cell r="F1468">
            <v>3.16</v>
          </cell>
          <cell r="G1468">
            <v>21</v>
          </cell>
          <cell r="H1468">
            <v>185</v>
          </cell>
          <cell r="I1468">
            <v>0.15</v>
          </cell>
          <cell r="J1468">
            <v>4</v>
          </cell>
          <cell r="K1468">
            <v>203</v>
          </cell>
          <cell r="L1468">
            <v>0.16</v>
          </cell>
          <cell r="M1468">
            <v>5</v>
          </cell>
          <cell r="N1468">
            <v>255</v>
          </cell>
          <cell r="O1468">
            <v>1.5</v>
          </cell>
        </row>
        <row r="1469">
          <cell r="A1469" t="str">
            <v>新疆阿克苏农一师文化宫</v>
          </cell>
          <cell r="B1469">
            <v>1468</v>
          </cell>
          <cell r="C1469" t="str">
            <v>2011-7</v>
          </cell>
          <cell r="D1469" t="str">
            <v>中影数字院线</v>
          </cell>
          <cell r="E1469" t="str">
            <v>阿克苏地区</v>
          </cell>
          <cell r="F1469">
            <v>3.06</v>
          </cell>
          <cell r="G1469">
            <v>16</v>
          </cell>
          <cell r="H1469">
            <v>153</v>
          </cell>
          <cell r="I1469">
            <v>0.19</v>
          </cell>
          <cell r="J1469">
            <v>1</v>
          </cell>
          <cell r="K1469">
            <v>900</v>
          </cell>
          <cell r="L1469">
            <v>0.01</v>
          </cell>
          <cell r="M1469">
            <v>1</v>
          </cell>
          <cell r="N1469">
            <v>988</v>
          </cell>
          <cell r="O1469">
            <v>4.9000000000000004</v>
          </cell>
        </row>
        <row r="1470">
          <cell r="A1470" t="str">
            <v>南充锦轩国际影城</v>
          </cell>
          <cell r="B1470">
            <v>1469</v>
          </cell>
          <cell r="C1470" t="str">
            <v>2011-7</v>
          </cell>
          <cell r="D1470" t="str">
            <v>九州中原院线</v>
          </cell>
          <cell r="E1470" t="str">
            <v>南充市</v>
          </cell>
          <cell r="F1470">
            <v>3.05</v>
          </cell>
          <cell r="G1470">
            <v>23</v>
          </cell>
          <cell r="H1470">
            <v>135</v>
          </cell>
          <cell r="I1470">
            <v>0.13</v>
          </cell>
          <cell r="J1470">
            <v>7</v>
          </cell>
          <cell r="K1470">
            <v>422</v>
          </cell>
          <cell r="L1470">
            <v>0.16</v>
          </cell>
          <cell r="M1470">
            <v>2</v>
          </cell>
          <cell r="N1470">
            <v>141</v>
          </cell>
          <cell r="O1470">
            <v>0.6</v>
          </cell>
        </row>
        <row r="1471">
          <cell r="A1471" t="str">
            <v>外高桥娱乐总汇</v>
          </cell>
          <cell r="B1471">
            <v>1470</v>
          </cell>
          <cell r="C1471" t="str">
            <v>2011-7</v>
          </cell>
          <cell r="D1471" t="str">
            <v>上海联和院线</v>
          </cell>
          <cell r="E1471" t="str">
            <v>上海市</v>
          </cell>
          <cell r="F1471">
            <v>3.02</v>
          </cell>
          <cell r="G1471">
            <v>14</v>
          </cell>
          <cell r="H1471">
            <v>33</v>
          </cell>
          <cell r="I1471">
            <v>0.22</v>
          </cell>
          <cell r="J1471">
            <v>2</v>
          </cell>
          <cell r="K1471">
            <v>617</v>
          </cell>
          <cell r="L1471">
            <v>0.22</v>
          </cell>
          <cell r="M1471">
            <v>2</v>
          </cell>
          <cell r="N1471">
            <v>487</v>
          </cell>
          <cell r="O1471">
            <v>0.5</v>
          </cell>
        </row>
        <row r="1472">
          <cell r="A1472" t="str">
            <v>榆林文投国际影城</v>
          </cell>
          <cell r="B1472">
            <v>1471</v>
          </cell>
          <cell r="C1472" t="str">
            <v>2011-7</v>
          </cell>
          <cell r="D1472" t="str">
            <v>未知</v>
          </cell>
          <cell r="E1472" t="str">
            <v>榆林市</v>
          </cell>
          <cell r="F1472">
            <v>3.01</v>
          </cell>
          <cell r="G1472">
            <v>29</v>
          </cell>
          <cell r="H1472">
            <v>50</v>
          </cell>
          <cell r="I1472">
            <v>0.1</v>
          </cell>
          <cell r="J1472">
            <v>7</v>
          </cell>
          <cell r="K1472">
            <v>1000</v>
          </cell>
          <cell r="L1472">
            <v>0.14000000000000001</v>
          </cell>
          <cell r="M1472">
            <v>1</v>
          </cell>
          <cell r="N1472">
            <v>139</v>
          </cell>
          <cell r="O1472">
            <v>0.2</v>
          </cell>
        </row>
        <row r="1473">
          <cell r="A1473" t="str">
            <v>惠州市惠阳大剧院</v>
          </cell>
          <cell r="B1473">
            <v>1472</v>
          </cell>
          <cell r="C1473" t="str">
            <v>2011-7</v>
          </cell>
          <cell r="D1473" t="str">
            <v>北京红鲤鱼数字院线</v>
          </cell>
          <cell r="E1473" t="str">
            <v>惠州市</v>
          </cell>
          <cell r="F1473">
            <v>3.01</v>
          </cell>
          <cell r="G1473">
            <v>30</v>
          </cell>
          <cell r="H1473">
            <v>25</v>
          </cell>
          <cell r="I1473">
            <v>0.1</v>
          </cell>
          <cell r="J1473">
            <v>1</v>
          </cell>
          <cell r="K1473">
            <v>1098</v>
          </cell>
          <cell r="L1473">
            <v>0.04</v>
          </cell>
          <cell r="M1473">
            <v>1</v>
          </cell>
          <cell r="N1473">
            <v>970</v>
          </cell>
          <cell r="O1473">
            <v>0.8</v>
          </cell>
        </row>
        <row r="1474">
          <cell r="A1474" t="str">
            <v>商洛威尼斯国际影城</v>
          </cell>
          <cell r="B1474">
            <v>1473</v>
          </cell>
          <cell r="C1474" t="str">
            <v>2011-7</v>
          </cell>
          <cell r="D1474" t="str">
            <v>中影数字院线</v>
          </cell>
          <cell r="E1474" t="str">
            <v>上海市</v>
          </cell>
          <cell r="F1474">
            <v>3.01</v>
          </cell>
          <cell r="G1474">
            <v>32</v>
          </cell>
          <cell r="H1474">
            <v>327</v>
          </cell>
          <cell r="I1474">
            <v>0.09</v>
          </cell>
          <cell r="J1474">
            <v>4</v>
          </cell>
          <cell r="K1474">
            <v>350</v>
          </cell>
          <cell r="L1474">
            <v>0.03</v>
          </cell>
          <cell r="M1474">
            <v>3</v>
          </cell>
          <cell r="N1474">
            <v>242</v>
          </cell>
          <cell r="O1474">
            <v>2.6</v>
          </cell>
        </row>
        <row r="1475">
          <cell r="A1475" t="str">
            <v>山东省济宁市汶上阳光电影城</v>
          </cell>
          <cell r="B1475">
            <v>1474</v>
          </cell>
          <cell r="C1475" t="str">
            <v>2011-7</v>
          </cell>
          <cell r="D1475" t="str">
            <v>未知</v>
          </cell>
          <cell r="E1475" t="str">
            <v>济宁市</v>
          </cell>
          <cell r="F1475">
            <v>2.98</v>
          </cell>
          <cell r="G1475">
            <v>25</v>
          </cell>
          <cell r="H1475">
            <v>212</v>
          </cell>
          <cell r="I1475">
            <v>0.12</v>
          </cell>
          <cell r="J1475">
            <v>5</v>
          </cell>
          <cell r="K1475">
            <v>300</v>
          </cell>
          <cell r="L1475">
            <v>0.09</v>
          </cell>
          <cell r="M1475">
            <v>3</v>
          </cell>
          <cell r="N1475">
            <v>192</v>
          </cell>
          <cell r="O1475">
            <v>1.4</v>
          </cell>
        </row>
        <row r="1476">
          <cell r="A1476" t="str">
            <v>临淄齐都影城</v>
          </cell>
          <cell r="B1476">
            <v>1475</v>
          </cell>
          <cell r="C1476" t="str">
            <v>2011-7</v>
          </cell>
          <cell r="D1476" t="str">
            <v>未知</v>
          </cell>
          <cell r="E1476" t="str">
            <v>淄博市</v>
          </cell>
          <cell r="F1476">
            <v>2.98</v>
          </cell>
          <cell r="G1476">
            <v>25</v>
          </cell>
          <cell r="H1476">
            <v>116</v>
          </cell>
          <cell r="I1476">
            <v>0.12</v>
          </cell>
          <cell r="J1476">
            <v>3</v>
          </cell>
          <cell r="K1476">
            <v>189</v>
          </cell>
          <cell r="L1476">
            <v>0.16</v>
          </cell>
          <cell r="M1476">
            <v>5</v>
          </cell>
          <cell r="N1476">
            <v>320</v>
          </cell>
          <cell r="O1476">
            <v>1.2</v>
          </cell>
        </row>
        <row r="1477">
          <cell r="A1477" t="str">
            <v>本溪华龙中影影院</v>
          </cell>
          <cell r="B1477">
            <v>1476</v>
          </cell>
          <cell r="C1477" t="str">
            <v>2011-7</v>
          </cell>
          <cell r="D1477" t="str">
            <v>辽宁北方</v>
          </cell>
          <cell r="E1477" t="str">
            <v>本溪市</v>
          </cell>
          <cell r="F1477">
            <v>2.95</v>
          </cell>
          <cell r="G1477">
            <v>33</v>
          </cell>
          <cell r="H1477">
            <v>200</v>
          </cell>
          <cell r="I1477">
            <v>0.09</v>
          </cell>
          <cell r="J1477">
            <v>3</v>
          </cell>
          <cell r="K1477">
            <v>260</v>
          </cell>
          <cell r="L1477">
            <v>0.05</v>
          </cell>
          <cell r="M1477">
            <v>4</v>
          </cell>
          <cell r="N1477">
            <v>317</v>
          </cell>
          <cell r="O1477">
            <v>2.2000000000000002</v>
          </cell>
        </row>
        <row r="1478">
          <cell r="A1478" t="str">
            <v>金棕榈电影城(和平西路店)</v>
          </cell>
          <cell r="B1478">
            <v>1477</v>
          </cell>
          <cell r="C1478" t="str">
            <v>2011-7</v>
          </cell>
          <cell r="D1478" t="str">
            <v>河北中联</v>
          </cell>
          <cell r="E1478" t="str">
            <v>石家庄市</v>
          </cell>
          <cell r="F1478">
            <v>2.91</v>
          </cell>
          <cell r="G1478">
            <v>29</v>
          </cell>
          <cell r="H1478">
            <v>40</v>
          </cell>
          <cell r="I1478">
            <v>0.1</v>
          </cell>
          <cell r="J1478">
            <v>3</v>
          </cell>
          <cell r="K1478">
            <v>502</v>
          </cell>
          <cell r="L1478">
            <v>0.15</v>
          </cell>
          <cell r="M1478">
            <v>2</v>
          </cell>
          <cell r="N1478">
            <v>313</v>
          </cell>
          <cell r="O1478">
            <v>0.4</v>
          </cell>
        </row>
        <row r="1479">
          <cell r="A1479" t="str">
            <v>江西省贵溪市光影数字影院</v>
          </cell>
          <cell r="B1479">
            <v>1478</v>
          </cell>
          <cell r="C1479" t="str">
            <v>2011-7</v>
          </cell>
          <cell r="D1479" t="str">
            <v>中影数字院线</v>
          </cell>
          <cell r="E1479" t="str">
            <v>南昌市</v>
          </cell>
          <cell r="F1479">
            <v>2.9</v>
          </cell>
          <cell r="G1479">
            <v>32</v>
          </cell>
          <cell r="H1479">
            <v>43</v>
          </cell>
          <cell r="I1479">
            <v>0.09</v>
          </cell>
          <cell r="M1479" t="str">
            <v>N/A</v>
          </cell>
          <cell r="N1479" t="str">
            <v>N/A</v>
          </cell>
          <cell r="O1479" t="str">
            <v>N/A</v>
          </cell>
        </row>
        <row r="1480">
          <cell r="A1480" t="str">
            <v>湖南省岳阳市汨罗市帝豪影城</v>
          </cell>
          <cell r="B1480">
            <v>1479</v>
          </cell>
          <cell r="C1480" t="str">
            <v>2011-7</v>
          </cell>
          <cell r="D1480" t="str">
            <v>湖南楚湘</v>
          </cell>
          <cell r="E1480" t="str">
            <v>岳阳市</v>
          </cell>
          <cell r="F1480">
            <v>2.85</v>
          </cell>
          <cell r="G1480">
            <v>27</v>
          </cell>
          <cell r="H1480">
            <v>198</v>
          </cell>
          <cell r="I1480">
            <v>0.11</v>
          </cell>
          <cell r="J1480">
            <v>3</v>
          </cell>
          <cell r="K1480">
            <v>356</v>
          </cell>
          <cell r="L1480">
            <v>0.04</v>
          </cell>
          <cell r="M1480">
            <v>3</v>
          </cell>
          <cell r="N1480">
            <v>307</v>
          </cell>
          <cell r="O1480">
            <v>2.1</v>
          </cell>
        </row>
        <row r="1481">
          <cell r="A1481" t="str">
            <v>新光影艺苑</v>
          </cell>
          <cell r="B1481">
            <v>1480</v>
          </cell>
          <cell r="C1481" t="str">
            <v>2011-7</v>
          </cell>
          <cell r="D1481" t="str">
            <v>上海联和院线</v>
          </cell>
          <cell r="E1481" t="str">
            <v>上海市</v>
          </cell>
          <cell r="F1481">
            <v>2.81</v>
          </cell>
          <cell r="G1481">
            <v>27</v>
          </cell>
          <cell r="H1481">
            <v>42</v>
          </cell>
          <cell r="I1481">
            <v>0.11</v>
          </cell>
          <cell r="J1481">
            <v>1</v>
          </cell>
          <cell r="K1481">
            <v>380</v>
          </cell>
          <cell r="L1481">
            <v>7.0000000000000007E-2</v>
          </cell>
          <cell r="M1481">
            <v>2</v>
          </cell>
          <cell r="N1481">
            <v>907</v>
          </cell>
          <cell r="O1481">
            <v>1.4</v>
          </cell>
        </row>
        <row r="1482">
          <cell r="A1482" t="str">
            <v>17.5重庆金豫影城</v>
          </cell>
          <cell r="B1482">
            <v>1481</v>
          </cell>
          <cell r="C1482" t="str">
            <v>2011-7</v>
          </cell>
          <cell r="D1482" t="str">
            <v>时代华夏今典</v>
          </cell>
          <cell r="E1482" t="str">
            <v>重庆市</v>
          </cell>
          <cell r="F1482">
            <v>2.81</v>
          </cell>
          <cell r="G1482">
            <v>24</v>
          </cell>
          <cell r="H1482">
            <v>235</v>
          </cell>
          <cell r="I1482">
            <v>0.12</v>
          </cell>
          <cell r="M1482" t="str">
            <v>N/A</v>
          </cell>
          <cell r="N1482" t="str">
            <v>N/A</v>
          </cell>
          <cell r="O1482" t="str">
            <v>N/A</v>
          </cell>
        </row>
        <row r="1483">
          <cell r="A1483" t="str">
            <v>惠东县新笙影城</v>
          </cell>
          <cell r="B1483">
            <v>1482</v>
          </cell>
          <cell r="C1483" t="str">
            <v>2011-7</v>
          </cell>
          <cell r="D1483" t="str">
            <v>未知</v>
          </cell>
          <cell r="E1483" t="str">
            <v>惠州市</v>
          </cell>
          <cell r="F1483">
            <v>2.8</v>
          </cell>
          <cell r="G1483">
            <v>30</v>
          </cell>
          <cell r="H1483">
            <v>75</v>
          </cell>
          <cell r="I1483">
            <v>0.09</v>
          </cell>
          <cell r="M1483" t="str">
            <v>N/A</v>
          </cell>
          <cell r="N1483" t="str">
            <v>N/A</v>
          </cell>
          <cell r="O1483" t="str">
            <v>N/A</v>
          </cell>
        </row>
        <row r="1484">
          <cell r="A1484" t="str">
            <v>赣州市唐人轩影城</v>
          </cell>
          <cell r="B1484">
            <v>1483</v>
          </cell>
          <cell r="C1484" t="str">
            <v>2011-7</v>
          </cell>
          <cell r="D1484" t="str">
            <v>未知</v>
          </cell>
          <cell r="E1484" t="str">
            <v>赣州市</v>
          </cell>
          <cell r="F1484">
            <v>2.75</v>
          </cell>
          <cell r="G1484">
            <v>33</v>
          </cell>
          <cell r="H1484">
            <v>111</v>
          </cell>
          <cell r="I1484">
            <v>0.08</v>
          </cell>
          <cell r="J1484">
            <v>5</v>
          </cell>
          <cell r="M1484" t="str">
            <v>N/A</v>
          </cell>
          <cell r="N1484">
            <v>178</v>
          </cell>
          <cell r="O1484">
            <v>0.7</v>
          </cell>
        </row>
        <row r="1485">
          <cell r="A1485" t="str">
            <v>巴中市江北数字影院</v>
          </cell>
          <cell r="B1485">
            <v>1484</v>
          </cell>
          <cell r="C1485" t="str">
            <v>2011-7</v>
          </cell>
          <cell r="D1485" t="str">
            <v>九州中原院线</v>
          </cell>
          <cell r="E1485" t="str">
            <v>巴中市</v>
          </cell>
          <cell r="F1485">
            <v>2.69</v>
          </cell>
          <cell r="G1485">
            <v>22</v>
          </cell>
          <cell r="H1485">
            <v>145</v>
          </cell>
          <cell r="I1485">
            <v>0.12</v>
          </cell>
          <cell r="J1485">
            <v>4</v>
          </cell>
          <cell r="K1485">
            <v>300</v>
          </cell>
          <cell r="L1485">
            <v>0.11</v>
          </cell>
          <cell r="M1485">
            <v>3</v>
          </cell>
          <cell r="N1485">
            <v>217</v>
          </cell>
          <cell r="O1485">
            <v>1.2</v>
          </cell>
        </row>
        <row r="1486">
          <cell r="A1486" t="str">
            <v>永年县洺洲数字影视城</v>
          </cell>
          <cell r="B1486">
            <v>1485</v>
          </cell>
          <cell r="C1486" t="str">
            <v>2011-7</v>
          </cell>
          <cell r="D1486" t="str">
            <v>河北中联</v>
          </cell>
          <cell r="E1486" t="str">
            <v>邯郸市</v>
          </cell>
          <cell r="F1486">
            <v>2.68</v>
          </cell>
          <cell r="G1486">
            <v>23</v>
          </cell>
          <cell r="H1486">
            <v>84</v>
          </cell>
          <cell r="I1486">
            <v>0.12</v>
          </cell>
          <cell r="J1486">
            <v>2</v>
          </cell>
          <cell r="K1486">
            <v>500</v>
          </cell>
          <cell r="L1486">
            <v>0.05</v>
          </cell>
          <cell r="M1486">
            <v>2</v>
          </cell>
          <cell r="N1486">
            <v>432</v>
          </cell>
          <cell r="O1486">
            <v>1.4</v>
          </cell>
        </row>
        <row r="1487">
          <cell r="A1487" t="str">
            <v>邹平全球通电影城</v>
          </cell>
          <cell r="B1487">
            <v>1486</v>
          </cell>
          <cell r="C1487" t="str">
            <v>2011-7</v>
          </cell>
          <cell r="D1487" t="str">
            <v>未知</v>
          </cell>
          <cell r="E1487" t="str">
            <v>滨州市</v>
          </cell>
          <cell r="F1487">
            <v>2.64</v>
          </cell>
          <cell r="G1487">
            <v>21</v>
          </cell>
          <cell r="H1487">
            <v>223</v>
          </cell>
          <cell r="I1487">
            <v>0.12</v>
          </cell>
          <cell r="J1487">
            <v>5</v>
          </cell>
          <cell r="K1487">
            <v>696</v>
          </cell>
          <cell r="L1487">
            <v>0.04</v>
          </cell>
          <cell r="M1487">
            <v>1</v>
          </cell>
          <cell r="N1487">
            <v>171</v>
          </cell>
          <cell r="O1487">
            <v>1.4</v>
          </cell>
        </row>
        <row r="1488">
          <cell r="A1488" t="str">
            <v>奎屯和平影城</v>
          </cell>
          <cell r="B1488">
            <v>1487</v>
          </cell>
          <cell r="C1488" t="str">
            <v>2011-7</v>
          </cell>
          <cell r="D1488" t="str">
            <v>中影数字院线</v>
          </cell>
          <cell r="E1488" t="str">
            <v>伊犁哈萨克自治州</v>
          </cell>
          <cell r="F1488">
            <v>2.63</v>
          </cell>
          <cell r="G1488">
            <v>27</v>
          </cell>
          <cell r="H1488">
            <v>108</v>
          </cell>
          <cell r="I1488">
            <v>0.1</v>
          </cell>
          <cell r="J1488">
            <v>1</v>
          </cell>
          <cell r="K1488">
            <v>378</v>
          </cell>
          <cell r="L1488">
            <v>0.02</v>
          </cell>
          <cell r="M1488">
            <v>2</v>
          </cell>
          <cell r="N1488">
            <v>849</v>
          </cell>
          <cell r="O1488">
            <v>3.5</v>
          </cell>
        </row>
        <row r="1489">
          <cell r="A1489" t="str">
            <v>江西省吉安市安福县影剧院</v>
          </cell>
          <cell r="B1489">
            <v>1488</v>
          </cell>
          <cell r="C1489" t="str">
            <v>2011-7</v>
          </cell>
          <cell r="D1489" t="str">
            <v>中影数字院线</v>
          </cell>
          <cell r="E1489" t="str">
            <v>吉安市</v>
          </cell>
          <cell r="F1489">
            <v>2.62</v>
          </cell>
          <cell r="G1489">
            <v>21</v>
          </cell>
          <cell r="H1489">
            <v>33</v>
          </cell>
          <cell r="I1489">
            <v>0.13</v>
          </cell>
          <cell r="M1489" t="str">
            <v>N/A</v>
          </cell>
          <cell r="N1489" t="str">
            <v>N/A</v>
          </cell>
          <cell r="O1489" t="str">
            <v>N/A</v>
          </cell>
        </row>
        <row r="1490">
          <cell r="A1490" t="str">
            <v>17.5大庆新东风影院</v>
          </cell>
          <cell r="B1490">
            <v>1489</v>
          </cell>
          <cell r="C1490" t="str">
            <v>2011-7</v>
          </cell>
          <cell r="D1490" t="str">
            <v>时代华夏今典</v>
          </cell>
          <cell r="E1490" t="str">
            <v>大庆市</v>
          </cell>
          <cell r="F1490">
            <v>2.61</v>
          </cell>
          <cell r="G1490">
            <v>19</v>
          </cell>
          <cell r="H1490">
            <v>309</v>
          </cell>
          <cell r="I1490">
            <v>0.14000000000000001</v>
          </cell>
          <cell r="J1490">
            <v>3</v>
          </cell>
          <cell r="K1490">
            <v>252</v>
          </cell>
          <cell r="L1490">
            <v>0.05</v>
          </cell>
          <cell r="M1490">
            <v>3</v>
          </cell>
          <cell r="N1490">
            <v>281</v>
          </cell>
          <cell r="O1490">
            <v>3.3</v>
          </cell>
        </row>
        <row r="1491">
          <cell r="A1491" t="str">
            <v>武昌八一银鑫电影院</v>
          </cell>
          <cell r="B1491">
            <v>1490</v>
          </cell>
          <cell r="C1491" t="str">
            <v>2011-7</v>
          </cell>
          <cell r="D1491" t="str">
            <v>未知</v>
          </cell>
          <cell r="E1491" t="str">
            <v>武汉市</v>
          </cell>
          <cell r="F1491">
            <v>2.6</v>
          </cell>
          <cell r="G1491">
            <v>28</v>
          </cell>
          <cell r="H1491">
            <v>20</v>
          </cell>
          <cell r="I1491">
            <v>0.09</v>
          </cell>
          <cell r="M1491" t="str">
            <v>N/A</v>
          </cell>
          <cell r="N1491" t="str">
            <v>N/A</v>
          </cell>
          <cell r="O1491" t="str">
            <v>N/A</v>
          </cell>
        </row>
        <row r="1492">
          <cell r="A1492" t="str">
            <v>浙江金华东阳影城</v>
          </cell>
          <cell r="B1492">
            <v>1491</v>
          </cell>
          <cell r="C1492" t="str">
            <v>2011-7</v>
          </cell>
          <cell r="D1492" t="str">
            <v>浙江时代</v>
          </cell>
          <cell r="E1492" t="str">
            <v>金华市</v>
          </cell>
          <cell r="F1492">
            <v>2.6</v>
          </cell>
          <cell r="G1492">
            <v>24</v>
          </cell>
          <cell r="H1492">
            <v>106</v>
          </cell>
          <cell r="I1492">
            <v>0.11</v>
          </cell>
          <cell r="J1492">
            <v>2</v>
          </cell>
          <cell r="K1492">
            <v>437</v>
          </cell>
          <cell r="L1492">
            <v>0.05</v>
          </cell>
          <cell r="M1492">
            <v>2</v>
          </cell>
          <cell r="N1492">
            <v>419</v>
          </cell>
          <cell r="O1492">
            <v>1.7</v>
          </cell>
        </row>
        <row r="1493">
          <cell r="A1493" t="str">
            <v>海慧电影院(荆门影视厅)</v>
          </cell>
          <cell r="B1493">
            <v>1492</v>
          </cell>
          <cell r="C1493" t="str">
            <v>2011-7</v>
          </cell>
          <cell r="D1493" t="str">
            <v>湖北银兴</v>
          </cell>
          <cell r="E1493" t="str">
            <v>荆门市</v>
          </cell>
          <cell r="F1493">
            <v>2.54</v>
          </cell>
          <cell r="G1493">
            <v>18</v>
          </cell>
          <cell r="H1493">
            <v>113</v>
          </cell>
          <cell r="I1493">
            <v>0.14000000000000001</v>
          </cell>
          <cell r="J1493">
            <v>2</v>
          </cell>
          <cell r="K1493">
            <v>891</v>
          </cell>
          <cell r="L1493">
            <v>0.03</v>
          </cell>
          <cell r="M1493">
            <v>1</v>
          </cell>
          <cell r="N1493">
            <v>410</v>
          </cell>
          <cell r="O1493">
            <v>1.8</v>
          </cell>
        </row>
        <row r="1494">
          <cell r="A1494" t="str">
            <v>绥芬河华夏数字影院</v>
          </cell>
          <cell r="B1494">
            <v>1493</v>
          </cell>
          <cell r="C1494" t="str">
            <v>2011-7</v>
          </cell>
          <cell r="D1494" t="str">
            <v>时代华夏今典</v>
          </cell>
          <cell r="E1494" t="str">
            <v>牡丹江市</v>
          </cell>
          <cell r="F1494">
            <v>2.5299999999999998</v>
          </cell>
          <cell r="G1494">
            <v>47</v>
          </cell>
          <cell r="H1494">
            <v>88</v>
          </cell>
          <cell r="I1494">
            <v>0.05</v>
          </cell>
          <cell r="J1494">
            <v>2</v>
          </cell>
          <cell r="K1494">
            <v>340</v>
          </cell>
          <cell r="L1494">
            <v>0.04</v>
          </cell>
          <cell r="M1494">
            <v>2</v>
          </cell>
          <cell r="N1494">
            <v>409</v>
          </cell>
          <cell r="O1494">
            <v>1.4</v>
          </cell>
        </row>
        <row r="1495">
          <cell r="A1495" t="str">
            <v>辽宁开原维多利亚影都</v>
          </cell>
          <cell r="B1495">
            <v>1494</v>
          </cell>
          <cell r="C1495" t="str">
            <v>2011-7</v>
          </cell>
          <cell r="D1495" t="str">
            <v>九州中原院线</v>
          </cell>
          <cell r="E1495" t="str">
            <v>铁岭市</v>
          </cell>
          <cell r="F1495">
            <v>2.5099999999999998</v>
          </cell>
          <cell r="G1495">
            <v>22</v>
          </cell>
          <cell r="H1495">
            <v>232</v>
          </cell>
          <cell r="I1495">
            <v>0.11</v>
          </cell>
          <cell r="J1495">
            <v>2</v>
          </cell>
          <cell r="K1495">
            <v>128</v>
          </cell>
          <cell r="L1495">
            <v>0.08</v>
          </cell>
          <cell r="M1495">
            <v>6</v>
          </cell>
          <cell r="N1495">
            <v>404</v>
          </cell>
          <cell r="O1495">
            <v>3.7</v>
          </cell>
        </row>
        <row r="1496">
          <cell r="A1496" t="str">
            <v>盐城市响水县亚邦3D影城</v>
          </cell>
          <cell r="B1496">
            <v>1495</v>
          </cell>
          <cell r="C1496" t="str">
            <v>2011-7</v>
          </cell>
          <cell r="D1496" t="str">
            <v>北京红鲤鱼数字院线</v>
          </cell>
          <cell r="E1496" t="str">
            <v>盐城市</v>
          </cell>
          <cell r="F1496">
            <v>2.46</v>
          </cell>
          <cell r="G1496">
            <v>28</v>
          </cell>
          <cell r="H1496">
            <v>212</v>
          </cell>
          <cell r="I1496">
            <v>0.09</v>
          </cell>
          <cell r="J1496">
            <v>3</v>
          </cell>
          <cell r="K1496">
            <v>300</v>
          </cell>
          <cell r="L1496">
            <v>0.04</v>
          </cell>
          <cell r="M1496">
            <v>3</v>
          </cell>
          <cell r="N1496">
            <v>265</v>
          </cell>
          <cell r="O1496">
            <v>2.2999999999999998</v>
          </cell>
        </row>
        <row r="1497">
          <cell r="A1497" t="str">
            <v>桂阳县电影院</v>
          </cell>
          <cell r="B1497">
            <v>1496</v>
          </cell>
          <cell r="C1497" t="str">
            <v>2011-7</v>
          </cell>
          <cell r="D1497" t="str">
            <v>未知</v>
          </cell>
          <cell r="E1497" t="str">
            <v>郴州市</v>
          </cell>
          <cell r="F1497">
            <v>2.4300000000000002</v>
          </cell>
          <cell r="G1497">
            <v>25</v>
          </cell>
          <cell r="H1497">
            <v>46</v>
          </cell>
          <cell r="I1497">
            <v>0.1</v>
          </cell>
          <cell r="J1497">
            <v>1</v>
          </cell>
          <cell r="K1497">
            <v>800</v>
          </cell>
          <cell r="L1497">
            <v>0.03</v>
          </cell>
          <cell r="M1497">
            <v>1</v>
          </cell>
          <cell r="N1497">
            <v>784</v>
          </cell>
          <cell r="O1497">
            <v>1.5</v>
          </cell>
        </row>
        <row r="1498">
          <cell r="A1498" t="str">
            <v>衡阳广电中心电影院</v>
          </cell>
          <cell r="B1498">
            <v>1497</v>
          </cell>
          <cell r="C1498" t="str">
            <v>2011-7</v>
          </cell>
          <cell r="D1498" t="str">
            <v>未知</v>
          </cell>
          <cell r="E1498" t="str">
            <v>衡阳市</v>
          </cell>
          <cell r="F1498">
            <v>2.41</v>
          </cell>
          <cell r="G1498">
            <v>25</v>
          </cell>
          <cell r="H1498">
            <v>57</v>
          </cell>
          <cell r="I1498">
            <v>0.1</v>
          </cell>
          <cell r="J1498">
            <v>1</v>
          </cell>
          <cell r="K1498">
            <v>780</v>
          </cell>
          <cell r="L1498">
            <v>0.02</v>
          </cell>
          <cell r="M1498">
            <v>1</v>
          </cell>
          <cell r="N1498">
            <v>777</v>
          </cell>
          <cell r="O1498">
            <v>1.8</v>
          </cell>
        </row>
        <row r="1499">
          <cell r="A1499" t="str">
            <v>文登银河电影城</v>
          </cell>
          <cell r="B1499">
            <v>1498</v>
          </cell>
          <cell r="C1499" t="str">
            <v>2011-7</v>
          </cell>
          <cell r="D1499" t="str">
            <v>北京红鲤鱼数字院线</v>
          </cell>
          <cell r="E1499" t="str">
            <v>威海市</v>
          </cell>
          <cell r="F1499">
            <v>2.4</v>
          </cell>
          <cell r="G1499">
            <v>20</v>
          </cell>
          <cell r="H1499">
            <v>124</v>
          </cell>
          <cell r="I1499">
            <v>0.12</v>
          </cell>
          <cell r="J1499">
            <v>9</v>
          </cell>
          <cell r="K1499">
            <v>393</v>
          </cell>
          <cell r="L1499">
            <v>0.22</v>
          </cell>
          <cell r="M1499">
            <v>2</v>
          </cell>
          <cell r="N1499">
            <v>86</v>
          </cell>
          <cell r="O1499">
            <v>0.4</v>
          </cell>
        </row>
        <row r="1500">
          <cell r="A1500" t="str">
            <v>广西省桂林福旺城影院</v>
          </cell>
          <cell r="B1500">
            <v>1499</v>
          </cell>
          <cell r="C1500" t="str">
            <v>2011-7</v>
          </cell>
          <cell r="D1500" t="str">
            <v>未知</v>
          </cell>
          <cell r="E1500" t="str">
            <v>桂林市</v>
          </cell>
          <cell r="F1500">
            <v>2.39</v>
          </cell>
          <cell r="G1500">
            <v>31</v>
          </cell>
          <cell r="H1500">
            <v>141</v>
          </cell>
          <cell r="I1500">
            <v>0.08</v>
          </cell>
          <cell r="J1500">
            <v>4</v>
          </cell>
          <cell r="M1500" t="str">
            <v>N/A</v>
          </cell>
          <cell r="N1500">
            <v>193</v>
          </cell>
          <cell r="O1500">
            <v>1.1000000000000001</v>
          </cell>
        </row>
        <row r="1501">
          <cell r="A1501" t="str">
            <v>丹东东港百度影视城</v>
          </cell>
          <cell r="B1501">
            <v>1500</v>
          </cell>
          <cell r="C1501" t="str">
            <v>2011-7</v>
          </cell>
          <cell r="D1501" t="str">
            <v>辽宁北方</v>
          </cell>
          <cell r="E1501" t="str">
            <v>丹东市</v>
          </cell>
          <cell r="F1501">
            <v>2.38</v>
          </cell>
          <cell r="G1501">
            <v>33</v>
          </cell>
          <cell r="H1501">
            <v>163</v>
          </cell>
          <cell r="I1501">
            <v>7.0000000000000007E-2</v>
          </cell>
          <cell r="J1501">
            <v>2</v>
          </cell>
          <cell r="K1501">
            <v>178</v>
          </cell>
          <cell r="L1501">
            <v>0.05</v>
          </cell>
          <cell r="M1501">
            <v>4</v>
          </cell>
          <cell r="N1501">
            <v>384</v>
          </cell>
          <cell r="O1501">
            <v>2.6</v>
          </cell>
        </row>
        <row r="1502">
          <cell r="A1502" t="str">
            <v>新野奥斯卡影城</v>
          </cell>
          <cell r="B1502">
            <v>1501</v>
          </cell>
          <cell r="C1502" t="str">
            <v>2011-7</v>
          </cell>
          <cell r="D1502" t="str">
            <v>河南奥斯卡</v>
          </cell>
          <cell r="E1502" t="str">
            <v>南阳市</v>
          </cell>
          <cell r="F1502">
            <v>2.37</v>
          </cell>
          <cell r="G1502">
            <v>20</v>
          </cell>
          <cell r="H1502">
            <v>174</v>
          </cell>
          <cell r="I1502">
            <v>0.12</v>
          </cell>
          <cell r="J1502">
            <v>2</v>
          </cell>
          <cell r="K1502">
            <v>81</v>
          </cell>
          <cell r="L1502">
            <v>0.17</v>
          </cell>
          <cell r="M1502">
            <v>9</v>
          </cell>
          <cell r="N1502">
            <v>382</v>
          </cell>
          <cell r="O1502">
            <v>2.8</v>
          </cell>
        </row>
        <row r="1503">
          <cell r="A1503" t="str">
            <v>浙江杭州胜利剧院</v>
          </cell>
          <cell r="B1503">
            <v>1502</v>
          </cell>
          <cell r="C1503" t="str">
            <v>2011-7</v>
          </cell>
          <cell r="D1503" t="str">
            <v>浙江时代</v>
          </cell>
          <cell r="E1503" t="str">
            <v>杭州市</v>
          </cell>
          <cell r="F1503">
            <v>2.36</v>
          </cell>
          <cell r="G1503">
            <v>42</v>
          </cell>
          <cell r="H1503">
            <v>29</v>
          </cell>
          <cell r="I1503">
            <v>0.06</v>
          </cell>
          <cell r="J1503">
            <v>1</v>
          </cell>
          <cell r="K1503">
            <v>713</v>
          </cell>
          <cell r="L1503">
            <v>0.03</v>
          </cell>
          <cell r="M1503">
            <v>1</v>
          </cell>
          <cell r="N1503">
            <v>760</v>
          </cell>
          <cell r="O1503">
            <v>0.9</v>
          </cell>
        </row>
        <row r="1504">
          <cell r="A1504" t="str">
            <v>邳州华美国际影院</v>
          </cell>
          <cell r="B1504">
            <v>1503</v>
          </cell>
          <cell r="C1504" t="str">
            <v>2011-7</v>
          </cell>
          <cell r="D1504" t="str">
            <v>九州中原院线</v>
          </cell>
          <cell r="E1504" t="str">
            <v>徐州市</v>
          </cell>
          <cell r="F1504">
            <v>2.33</v>
          </cell>
          <cell r="G1504">
            <v>46</v>
          </cell>
          <cell r="H1504">
            <v>44</v>
          </cell>
          <cell r="I1504">
            <v>0.05</v>
          </cell>
          <cell r="J1504">
            <v>4</v>
          </cell>
          <cell r="K1504">
            <v>300</v>
          </cell>
          <cell r="L1504">
            <v>0.15</v>
          </cell>
          <cell r="M1504">
            <v>3</v>
          </cell>
          <cell r="N1504">
            <v>188</v>
          </cell>
          <cell r="O1504">
            <v>0.4</v>
          </cell>
        </row>
        <row r="1505">
          <cell r="A1505" t="str">
            <v>横县电影院</v>
          </cell>
          <cell r="B1505">
            <v>1504</v>
          </cell>
          <cell r="C1505" t="str">
            <v>2011-7</v>
          </cell>
          <cell r="D1505" t="str">
            <v>未知</v>
          </cell>
          <cell r="E1505" t="str">
            <v>南宁市</v>
          </cell>
          <cell r="F1505">
            <v>2.2999999999999998</v>
          </cell>
          <cell r="G1505">
            <v>19</v>
          </cell>
          <cell r="H1505">
            <v>101</v>
          </cell>
          <cell r="I1505">
            <v>0.12</v>
          </cell>
          <cell r="M1505" t="str">
            <v>N/A</v>
          </cell>
          <cell r="N1505" t="str">
            <v>N/A</v>
          </cell>
          <cell r="O1505" t="str">
            <v>N/A</v>
          </cell>
        </row>
        <row r="1506">
          <cell r="A1506" t="str">
            <v>郴州苏仙影视城</v>
          </cell>
          <cell r="B1506">
            <v>1505</v>
          </cell>
          <cell r="C1506" t="str">
            <v>2011-7</v>
          </cell>
          <cell r="D1506" t="str">
            <v>湖南潇湘</v>
          </cell>
          <cell r="E1506" t="str">
            <v>郴州市</v>
          </cell>
          <cell r="F1506">
            <v>2.2599999999999998</v>
          </cell>
          <cell r="G1506">
            <v>23</v>
          </cell>
          <cell r="H1506">
            <v>108</v>
          </cell>
          <cell r="I1506">
            <v>0.1</v>
          </cell>
          <cell r="J1506">
            <v>2</v>
          </cell>
          <cell r="K1506">
            <v>1000</v>
          </cell>
          <cell r="L1506">
            <v>0.02</v>
          </cell>
          <cell r="M1506">
            <v>1</v>
          </cell>
          <cell r="N1506">
            <v>365</v>
          </cell>
          <cell r="O1506">
            <v>1.7</v>
          </cell>
        </row>
        <row r="1507">
          <cell r="A1507" t="str">
            <v>辉县奥斯卡影城</v>
          </cell>
          <cell r="B1507">
            <v>1506</v>
          </cell>
          <cell r="C1507" t="str">
            <v>2011-7</v>
          </cell>
          <cell r="D1507" t="str">
            <v>河南奥斯卡</v>
          </cell>
          <cell r="E1507" t="str">
            <v>新乡市</v>
          </cell>
          <cell r="F1507">
            <v>2.2000000000000002</v>
          </cell>
          <cell r="G1507">
            <v>20</v>
          </cell>
          <cell r="H1507">
            <v>134</v>
          </cell>
          <cell r="I1507">
            <v>0.11</v>
          </cell>
          <cell r="J1507">
            <v>1</v>
          </cell>
          <cell r="K1507">
            <v>128</v>
          </cell>
          <cell r="L1507">
            <v>0.06</v>
          </cell>
          <cell r="M1507">
            <v>6</v>
          </cell>
          <cell r="N1507">
            <v>710</v>
          </cell>
          <cell r="O1507">
            <v>4.3</v>
          </cell>
        </row>
        <row r="1508">
          <cell r="A1508" t="str">
            <v>17.5陕西雅图数字影院</v>
          </cell>
          <cell r="B1508">
            <v>1507</v>
          </cell>
          <cell r="C1508" t="str">
            <v>2011-7</v>
          </cell>
          <cell r="D1508" t="str">
            <v>时代华夏今典</v>
          </cell>
          <cell r="E1508" t="str">
            <v>西安市</v>
          </cell>
          <cell r="F1508">
            <v>2.19</v>
          </cell>
          <cell r="G1508">
            <v>36</v>
          </cell>
          <cell r="H1508">
            <v>192</v>
          </cell>
          <cell r="I1508">
            <v>0.06</v>
          </cell>
          <cell r="J1508">
            <v>2</v>
          </cell>
          <cell r="K1508">
            <v>158</v>
          </cell>
          <cell r="L1508">
            <v>0.04</v>
          </cell>
          <cell r="M1508">
            <v>4</v>
          </cell>
          <cell r="N1508">
            <v>354</v>
          </cell>
          <cell r="O1508">
            <v>3.1</v>
          </cell>
        </row>
        <row r="1509">
          <cell r="A1509" t="str">
            <v>邹平广电大剧院</v>
          </cell>
          <cell r="B1509">
            <v>1508</v>
          </cell>
          <cell r="C1509" t="str">
            <v>2011-7</v>
          </cell>
          <cell r="D1509" t="str">
            <v>中影数字院线</v>
          </cell>
          <cell r="E1509" t="str">
            <v>滨州市</v>
          </cell>
          <cell r="F1509">
            <v>2.1800000000000002</v>
          </cell>
          <cell r="G1509">
            <v>27</v>
          </cell>
          <cell r="H1509">
            <v>22</v>
          </cell>
          <cell r="I1509">
            <v>0.08</v>
          </cell>
          <cell r="J1509">
            <v>1</v>
          </cell>
          <cell r="K1509">
            <v>800</v>
          </cell>
          <cell r="L1509">
            <v>0.05</v>
          </cell>
          <cell r="M1509">
            <v>1</v>
          </cell>
          <cell r="N1509">
            <v>703</v>
          </cell>
          <cell r="O1509">
            <v>0.7</v>
          </cell>
        </row>
        <row r="1510">
          <cell r="A1510" t="str">
            <v>长沙太平洋电影城(湘府店)</v>
          </cell>
          <cell r="B1510">
            <v>1509</v>
          </cell>
          <cell r="C1510" t="str">
            <v>2011-7</v>
          </cell>
          <cell r="D1510" t="str">
            <v>四川太平洋</v>
          </cell>
          <cell r="E1510" t="str">
            <v>长沙市</v>
          </cell>
          <cell r="F1510">
            <v>2.16</v>
          </cell>
          <cell r="G1510">
            <v>40</v>
          </cell>
          <cell r="H1510">
            <v>49</v>
          </cell>
          <cell r="I1510">
            <v>0.05</v>
          </cell>
          <cell r="J1510">
            <v>10</v>
          </cell>
          <cell r="K1510">
            <v>900</v>
          </cell>
          <cell r="L1510">
            <v>0.12</v>
          </cell>
          <cell r="M1510">
            <v>1</v>
          </cell>
          <cell r="N1510">
            <v>70</v>
          </cell>
          <cell r="O1510">
            <v>0.2</v>
          </cell>
        </row>
        <row r="1511">
          <cell r="A1511" t="str">
            <v>17.5郑州今典江山名门影城</v>
          </cell>
          <cell r="B1511">
            <v>1510</v>
          </cell>
          <cell r="C1511" t="str">
            <v>2011-7</v>
          </cell>
          <cell r="D1511" t="str">
            <v>时代华夏今典</v>
          </cell>
          <cell r="E1511" t="str">
            <v>郑州市</v>
          </cell>
          <cell r="F1511">
            <v>2.13</v>
          </cell>
          <cell r="G1511">
            <v>28</v>
          </cell>
          <cell r="H1511">
            <v>187</v>
          </cell>
          <cell r="I1511">
            <v>0.08</v>
          </cell>
          <cell r="J1511">
            <v>4</v>
          </cell>
          <cell r="K1511">
            <v>390</v>
          </cell>
          <cell r="L1511">
            <v>0.04</v>
          </cell>
          <cell r="M1511">
            <v>2</v>
          </cell>
          <cell r="N1511">
            <v>172</v>
          </cell>
          <cell r="O1511">
            <v>1.5</v>
          </cell>
        </row>
        <row r="1512">
          <cell r="A1512" t="str">
            <v>17.5大庆市让胡路区新城电影院</v>
          </cell>
          <cell r="B1512">
            <v>1511</v>
          </cell>
          <cell r="C1512" t="str">
            <v>2011-7</v>
          </cell>
          <cell r="D1512" t="str">
            <v>时代华夏今典</v>
          </cell>
          <cell r="E1512" t="str">
            <v>大庆市</v>
          </cell>
          <cell r="F1512">
            <v>2.13</v>
          </cell>
          <cell r="G1512">
            <v>20</v>
          </cell>
          <cell r="H1512">
            <v>165</v>
          </cell>
          <cell r="I1512">
            <v>0.11</v>
          </cell>
          <cell r="J1512">
            <v>1</v>
          </cell>
          <cell r="K1512">
            <v>190</v>
          </cell>
          <cell r="L1512">
            <v>0.03</v>
          </cell>
          <cell r="M1512">
            <v>4</v>
          </cell>
          <cell r="N1512">
            <v>686</v>
          </cell>
          <cell r="O1512">
            <v>5.3</v>
          </cell>
        </row>
        <row r="1513">
          <cell r="A1513" t="str">
            <v>厦门中华电影院</v>
          </cell>
          <cell r="B1513">
            <v>1512</v>
          </cell>
          <cell r="C1513" t="str">
            <v>2011-7</v>
          </cell>
          <cell r="D1513" t="str">
            <v>福建中兴</v>
          </cell>
          <cell r="E1513" t="str">
            <v>厦门市</v>
          </cell>
          <cell r="F1513">
            <v>2.12</v>
          </cell>
          <cell r="G1513">
            <v>28</v>
          </cell>
          <cell r="H1513">
            <v>50</v>
          </cell>
          <cell r="I1513">
            <v>0.08</v>
          </cell>
          <cell r="J1513">
            <v>2</v>
          </cell>
          <cell r="K1513">
            <v>480</v>
          </cell>
          <cell r="L1513">
            <v>0.06</v>
          </cell>
          <cell r="M1513">
            <v>1</v>
          </cell>
          <cell r="N1513">
            <v>342</v>
          </cell>
          <cell r="O1513">
            <v>0.8</v>
          </cell>
        </row>
        <row r="1514">
          <cell r="A1514" t="str">
            <v>贵阳市协力电影院</v>
          </cell>
          <cell r="B1514">
            <v>1513</v>
          </cell>
          <cell r="C1514" t="str">
            <v>2011-7</v>
          </cell>
          <cell r="D1514" t="str">
            <v>华夏新华大地电影院线</v>
          </cell>
          <cell r="E1514" t="str">
            <v>贵阳市</v>
          </cell>
          <cell r="F1514">
            <v>2.1</v>
          </cell>
          <cell r="G1514">
            <v>24</v>
          </cell>
          <cell r="H1514">
            <v>90</v>
          </cell>
          <cell r="I1514">
            <v>0.09</v>
          </cell>
          <cell r="J1514">
            <v>1</v>
          </cell>
          <cell r="K1514">
            <v>108</v>
          </cell>
          <cell r="L1514">
            <v>0.09</v>
          </cell>
          <cell r="M1514">
            <v>6</v>
          </cell>
          <cell r="N1514">
            <v>677</v>
          </cell>
          <cell r="O1514">
            <v>2.9</v>
          </cell>
        </row>
        <row r="1515">
          <cell r="A1515" t="str">
            <v>唐山开平数字影院</v>
          </cell>
          <cell r="B1515">
            <v>1514</v>
          </cell>
          <cell r="C1515" t="str">
            <v>2011-7</v>
          </cell>
          <cell r="D1515" t="str">
            <v>河北中联</v>
          </cell>
          <cell r="E1515" t="str">
            <v>唐山市</v>
          </cell>
          <cell r="F1515">
            <v>2.08</v>
          </cell>
          <cell r="G1515">
            <v>16</v>
          </cell>
          <cell r="H1515">
            <v>12</v>
          </cell>
          <cell r="I1515">
            <v>0.13</v>
          </cell>
          <cell r="J1515">
            <v>1</v>
          </cell>
          <cell r="M1515" t="str">
            <v>N/A</v>
          </cell>
          <cell r="N1515">
            <v>671</v>
          </cell>
          <cell r="O1515">
            <v>0.4</v>
          </cell>
        </row>
        <row r="1516">
          <cell r="A1516" t="str">
            <v>17.5临渭豪华电影院</v>
          </cell>
          <cell r="B1516">
            <v>1515</v>
          </cell>
          <cell r="C1516" t="str">
            <v>2011-7</v>
          </cell>
          <cell r="D1516" t="str">
            <v>时代华夏今典</v>
          </cell>
          <cell r="E1516" t="str">
            <v>渭南市</v>
          </cell>
          <cell r="F1516">
            <v>2.06</v>
          </cell>
          <cell r="G1516">
            <v>38</v>
          </cell>
          <cell r="H1516">
            <v>195</v>
          </cell>
          <cell r="I1516">
            <v>0.05</v>
          </cell>
          <cell r="J1516">
            <v>3</v>
          </cell>
          <cell r="K1516">
            <v>317</v>
          </cell>
          <cell r="L1516">
            <v>0.03</v>
          </cell>
          <cell r="M1516">
            <v>2</v>
          </cell>
          <cell r="N1516">
            <v>221</v>
          </cell>
          <cell r="O1516">
            <v>2.1</v>
          </cell>
        </row>
        <row r="1517">
          <cell r="A1517" t="str">
            <v>灵石县通宇俱乐部城东影院</v>
          </cell>
          <cell r="B1517">
            <v>1516</v>
          </cell>
          <cell r="C1517" t="str">
            <v>2011-7</v>
          </cell>
          <cell r="D1517" t="str">
            <v>未知</v>
          </cell>
          <cell r="E1517" t="str">
            <v>晋中市</v>
          </cell>
          <cell r="F1517">
            <v>2.04</v>
          </cell>
          <cell r="G1517">
            <v>33</v>
          </cell>
          <cell r="H1517">
            <v>54</v>
          </cell>
          <cell r="I1517">
            <v>0.06</v>
          </cell>
          <cell r="M1517" t="str">
            <v>N/A</v>
          </cell>
          <cell r="N1517" t="str">
            <v>N/A</v>
          </cell>
          <cell r="O1517" t="str">
            <v>N/A</v>
          </cell>
        </row>
        <row r="1518">
          <cell r="A1518" t="str">
            <v>韶山市城市影院</v>
          </cell>
          <cell r="B1518">
            <v>1517</v>
          </cell>
          <cell r="C1518" t="str">
            <v>2011-7</v>
          </cell>
          <cell r="D1518" t="str">
            <v>未知</v>
          </cell>
          <cell r="E1518" t="str">
            <v>湘潭市</v>
          </cell>
          <cell r="F1518">
            <v>2.04</v>
          </cell>
          <cell r="G1518">
            <v>36</v>
          </cell>
          <cell r="H1518">
            <v>29</v>
          </cell>
          <cell r="I1518">
            <v>0.06</v>
          </cell>
          <cell r="M1518" t="str">
            <v>N/A</v>
          </cell>
          <cell r="N1518" t="str">
            <v>N/A</v>
          </cell>
          <cell r="O1518" t="str">
            <v>N/A</v>
          </cell>
        </row>
        <row r="1519">
          <cell r="A1519" t="str">
            <v>缙云县英皇动漫娱乐城影城</v>
          </cell>
          <cell r="B1519">
            <v>1518</v>
          </cell>
          <cell r="C1519" t="str">
            <v>2011-7</v>
          </cell>
          <cell r="D1519" t="str">
            <v>浙江星光</v>
          </cell>
          <cell r="E1519" t="str">
            <v>丽水市</v>
          </cell>
          <cell r="F1519">
            <v>2.04</v>
          </cell>
          <cell r="G1519">
            <v>20</v>
          </cell>
          <cell r="H1519">
            <v>66</v>
          </cell>
          <cell r="I1519">
            <v>0.1</v>
          </cell>
          <cell r="J1519">
            <v>1</v>
          </cell>
          <cell r="K1519">
            <v>110</v>
          </cell>
          <cell r="L1519">
            <v>0.14000000000000001</v>
          </cell>
          <cell r="M1519">
            <v>6</v>
          </cell>
          <cell r="N1519">
            <v>658</v>
          </cell>
          <cell r="O1519">
            <v>2.1</v>
          </cell>
        </row>
        <row r="1520">
          <cell r="A1520" t="str">
            <v>农安镇万豪电影院</v>
          </cell>
          <cell r="B1520">
            <v>1519</v>
          </cell>
          <cell r="C1520" t="str">
            <v>2011-7</v>
          </cell>
          <cell r="D1520" t="str">
            <v>未知</v>
          </cell>
          <cell r="E1520" t="str">
            <v>长春市</v>
          </cell>
          <cell r="F1520">
            <v>2.0299999999999998</v>
          </cell>
          <cell r="G1520">
            <v>31</v>
          </cell>
          <cell r="H1520">
            <v>84</v>
          </cell>
          <cell r="I1520">
            <v>0.06</v>
          </cell>
          <cell r="M1520" t="str">
            <v>N/A</v>
          </cell>
          <cell r="N1520" t="str">
            <v>N/A</v>
          </cell>
          <cell r="O1520" t="str">
            <v>N/A</v>
          </cell>
        </row>
        <row r="1521">
          <cell r="A1521" t="str">
            <v>宁安工人文化宫</v>
          </cell>
          <cell r="B1521">
            <v>1520</v>
          </cell>
          <cell r="C1521" t="str">
            <v>2011-7</v>
          </cell>
          <cell r="D1521" t="str">
            <v>时代华夏今典</v>
          </cell>
          <cell r="E1521" t="str">
            <v>牡丹江市</v>
          </cell>
          <cell r="F1521">
            <v>2.0299999999999998</v>
          </cell>
          <cell r="G1521">
            <v>24</v>
          </cell>
          <cell r="H1521">
            <v>111</v>
          </cell>
          <cell r="I1521">
            <v>0.09</v>
          </cell>
          <cell r="J1521">
            <v>2</v>
          </cell>
          <cell r="K1521">
            <v>1150</v>
          </cell>
          <cell r="L1521">
            <v>0.01</v>
          </cell>
          <cell r="M1521">
            <v>1</v>
          </cell>
          <cell r="N1521">
            <v>327</v>
          </cell>
          <cell r="O1521">
            <v>1.8</v>
          </cell>
        </row>
        <row r="1522">
          <cell r="A1522" t="str">
            <v>乌海天亿影城</v>
          </cell>
          <cell r="B1522">
            <v>1521</v>
          </cell>
          <cell r="C1522" t="str">
            <v>2011-7</v>
          </cell>
          <cell r="D1522" t="str">
            <v>时代华夏今典</v>
          </cell>
          <cell r="E1522" t="str">
            <v>乌海市</v>
          </cell>
          <cell r="F1522">
            <v>2.02</v>
          </cell>
          <cell r="G1522">
            <v>26</v>
          </cell>
          <cell r="H1522">
            <v>36</v>
          </cell>
          <cell r="I1522">
            <v>0.08</v>
          </cell>
          <cell r="J1522">
            <v>3</v>
          </cell>
          <cell r="K1522">
            <v>284</v>
          </cell>
          <cell r="L1522">
            <v>0.23</v>
          </cell>
          <cell r="M1522">
            <v>2</v>
          </cell>
          <cell r="N1522">
            <v>218</v>
          </cell>
          <cell r="O1522">
            <v>0.4</v>
          </cell>
        </row>
        <row r="1523">
          <cell r="A1523" t="str">
            <v>明珠影剧院</v>
          </cell>
          <cell r="B1523">
            <v>1522</v>
          </cell>
          <cell r="C1523" t="str">
            <v>2011-7</v>
          </cell>
          <cell r="D1523" t="str">
            <v>河北中联</v>
          </cell>
          <cell r="E1523" t="str">
            <v>廊坊市</v>
          </cell>
          <cell r="F1523">
            <v>2</v>
          </cell>
          <cell r="G1523">
            <v>33</v>
          </cell>
          <cell r="H1523">
            <v>16</v>
          </cell>
          <cell r="I1523">
            <v>0.06</v>
          </cell>
          <cell r="J1523">
            <v>1</v>
          </cell>
          <cell r="K1523">
            <v>1000</v>
          </cell>
          <cell r="L1523">
            <v>0.04</v>
          </cell>
          <cell r="M1523">
            <v>1</v>
          </cell>
          <cell r="N1523">
            <v>647</v>
          </cell>
          <cell r="O1523">
            <v>0.5</v>
          </cell>
        </row>
        <row r="1524">
          <cell r="A1524" t="str">
            <v>云南德宏州芒市电影院</v>
          </cell>
          <cell r="B1524">
            <v>1523</v>
          </cell>
          <cell r="C1524" t="str">
            <v>2011-7</v>
          </cell>
          <cell r="D1524" t="str">
            <v>中影南方新干线</v>
          </cell>
          <cell r="E1524" t="str">
            <v>德宏傣族景颇族自治州</v>
          </cell>
          <cell r="F1524">
            <v>1.98</v>
          </cell>
          <cell r="G1524">
            <v>23</v>
          </cell>
          <cell r="H1524">
            <v>65</v>
          </cell>
          <cell r="I1524">
            <v>0.09</v>
          </cell>
          <cell r="J1524">
            <v>2</v>
          </cell>
          <cell r="K1524">
            <v>707</v>
          </cell>
          <cell r="L1524">
            <v>0.04</v>
          </cell>
          <cell r="M1524">
            <v>1</v>
          </cell>
          <cell r="N1524">
            <v>319</v>
          </cell>
          <cell r="O1524">
            <v>1</v>
          </cell>
        </row>
        <row r="1525">
          <cell r="A1525" t="str">
            <v>空港电影院</v>
          </cell>
          <cell r="B1525">
            <v>1524</v>
          </cell>
          <cell r="C1525" t="str">
            <v>2011-7</v>
          </cell>
          <cell r="D1525" t="str">
            <v>保利万和</v>
          </cell>
          <cell r="E1525" t="str">
            <v>重庆市</v>
          </cell>
          <cell r="F1525">
            <v>1.96</v>
          </cell>
          <cell r="G1525">
            <v>28</v>
          </cell>
          <cell r="H1525">
            <v>79</v>
          </cell>
          <cell r="I1525">
            <v>7.0000000000000007E-2</v>
          </cell>
          <cell r="J1525">
            <v>1</v>
          </cell>
          <cell r="K1525">
            <v>198</v>
          </cell>
          <cell r="L1525">
            <v>0.04</v>
          </cell>
          <cell r="M1525">
            <v>3</v>
          </cell>
          <cell r="N1525">
            <v>631</v>
          </cell>
          <cell r="O1525">
            <v>2.5</v>
          </cell>
        </row>
        <row r="1526">
          <cell r="A1526" t="str">
            <v>德州世纪电影院</v>
          </cell>
          <cell r="B1526">
            <v>1525</v>
          </cell>
          <cell r="C1526" t="str">
            <v>2011-7</v>
          </cell>
          <cell r="D1526" t="str">
            <v>山东新世纪</v>
          </cell>
          <cell r="E1526" t="str">
            <v>德州市</v>
          </cell>
          <cell r="F1526">
            <v>1.94</v>
          </cell>
          <cell r="G1526">
            <v>23</v>
          </cell>
          <cell r="H1526">
            <v>43</v>
          </cell>
          <cell r="I1526">
            <v>0.08</v>
          </cell>
          <cell r="J1526">
            <v>1</v>
          </cell>
          <cell r="K1526">
            <v>300</v>
          </cell>
          <cell r="L1526">
            <v>7.0000000000000007E-2</v>
          </cell>
          <cell r="M1526">
            <v>2</v>
          </cell>
          <cell r="N1526">
            <v>625</v>
          </cell>
          <cell r="O1526">
            <v>1.4</v>
          </cell>
        </row>
        <row r="1527">
          <cell r="A1527" t="str">
            <v>辛集新视界影院</v>
          </cell>
          <cell r="B1527">
            <v>1526</v>
          </cell>
          <cell r="C1527" t="str">
            <v>2011-7</v>
          </cell>
          <cell r="D1527" t="str">
            <v>北京红鲤鱼数字院线</v>
          </cell>
          <cell r="E1527" t="str">
            <v>石家庄市</v>
          </cell>
          <cell r="F1527">
            <v>1.94</v>
          </cell>
          <cell r="G1527">
            <v>29</v>
          </cell>
          <cell r="H1527">
            <v>132</v>
          </cell>
          <cell r="I1527">
            <v>7.0000000000000007E-2</v>
          </cell>
          <cell r="J1527">
            <v>3</v>
          </cell>
          <cell r="K1527">
            <v>295</v>
          </cell>
          <cell r="L1527">
            <v>0.05</v>
          </cell>
          <cell r="M1527">
            <v>2</v>
          </cell>
          <cell r="N1527">
            <v>208</v>
          </cell>
          <cell r="O1527">
            <v>1.4</v>
          </cell>
        </row>
        <row r="1528">
          <cell r="A1528" t="str">
            <v>潮州市潮州影剧院</v>
          </cell>
          <cell r="B1528">
            <v>1527</v>
          </cell>
          <cell r="C1528" t="str">
            <v>2011-7</v>
          </cell>
          <cell r="D1528" t="str">
            <v>中影南方新干线</v>
          </cell>
          <cell r="E1528" t="str">
            <v>潮州市</v>
          </cell>
          <cell r="F1528">
            <v>1.93</v>
          </cell>
          <cell r="G1528">
            <v>24</v>
          </cell>
          <cell r="H1528">
            <v>81</v>
          </cell>
          <cell r="I1528">
            <v>0.08</v>
          </cell>
          <cell r="J1528">
            <v>2</v>
          </cell>
          <cell r="K1528">
            <v>1199</v>
          </cell>
          <cell r="L1528">
            <v>0.02</v>
          </cell>
          <cell r="M1528">
            <v>1</v>
          </cell>
          <cell r="N1528">
            <v>311</v>
          </cell>
          <cell r="O1528">
            <v>1.3</v>
          </cell>
        </row>
        <row r="1529">
          <cell r="A1529" t="str">
            <v>山东省聊城市影剧院</v>
          </cell>
          <cell r="B1529">
            <v>1528</v>
          </cell>
          <cell r="C1529" t="str">
            <v>2011-7</v>
          </cell>
          <cell r="D1529" t="str">
            <v>辽宁北方</v>
          </cell>
          <cell r="E1529" t="str">
            <v>聊城市</v>
          </cell>
          <cell r="F1529">
            <v>1.93</v>
          </cell>
          <cell r="G1529">
            <v>20</v>
          </cell>
          <cell r="H1529">
            <v>149</v>
          </cell>
          <cell r="I1529">
            <v>0.1</v>
          </cell>
          <cell r="J1529">
            <v>3</v>
          </cell>
          <cell r="K1529">
            <v>1550</v>
          </cell>
          <cell r="L1529">
            <v>0.01</v>
          </cell>
          <cell r="N1529">
            <v>207</v>
          </cell>
          <cell r="O1529">
            <v>1.6</v>
          </cell>
        </row>
        <row r="1530">
          <cell r="A1530" t="str">
            <v>无为县铁山影剧院</v>
          </cell>
          <cell r="B1530">
            <v>1529</v>
          </cell>
          <cell r="C1530" t="str">
            <v>2011-7</v>
          </cell>
          <cell r="D1530" t="str">
            <v>北京红鲤鱼数字院线</v>
          </cell>
          <cell r="E1530" t="str">
            <v>巢湖市</v>
          </cell>
          <cell r="F1530">
            <v>1.92</v>
          </cell>
          <cell r="G1530">
            <v>30</v>
          </cell>
          <cell r="H1530">
            <v>83</v>
          </cell>
          <cell r="I1530">
            <v>0.06</v>
          </cell>
          <cell r="M1530" t="str">
            <v>N/A</v>
          </cell>
          <cell r="N1530" t="str">
            <v>N/A</v>
          </cell>
          <cell r="O1530" t="str">
            <v>N/A</v>
          </cell>
        </row>
        <row r="1531">
          <cell r="A1531" t="str">
            <v>大地数字影院--广州黄埔东区商业城</v>
          </cell>
          <cell r="B1531">
            <v>1530</v>
          </cell>
          <cell r="C1531" t="str">
            <v>2011-7</v>
          </cell>
          <cell r="D1531" t="str">
            <v>大地电影院线</v>
          </cell>
          <cell r="E1531" t="str">
            <v>广州市</v>
          </cell>
          <cell r="F1531">
            <v>1.9</v>
          </cell>
          <cell r="G1531">
            <v>3</v>
          </cell>
          <cell r="H1531">
            <v>92</v>
          </cell>
          <cell r="I1531">
            <v>0.64</v>
          </cell>
          <cell r="M1531" t="str">
            <v>N/A</v>
          </cell>
          <cell r="N1531" t="str">
            <v>N/A</v>
          </cell>
          <cell r="O1531" t="str">
            <v>N/A</v>
          </cell>
        </row>
        <row r="1532">
          <cell r="A1532" t="str">
            <v>元氏飞天影视城</v>
          </cell>
          <cell r="B1532">
            <v>1531</v>
          </cell>
          <cell r="C1532" t="str">
            <v>2011-7</v>
          </cell>
          <cell r="D1532" t="str">
            <v>河北中联</v>
          </cell>
          <cell r="E1532" t="str">
            <v>石家庄市</v>
          </cell>
          <cell r="F1532">
            <v>1.87</v>
          </cell>
          <cell r="G1532">
            <v>21</v>
          </cell>
          <cell r="H1532">
            <v>21</v>
          </cell>
          <cell r="I1532">
            <v>0.09</v>
          </cell>
          <cell r="J1532">
            <v>1</v>
          </cell>
          <cell r="K1532">
            <v>800</v>
          </cell>
          <cell r="L1532">
            <v>0.05</v>
          </cell>
          <cell r="M1532">
            <v>1</v>
          </cell>
          <cell r="N1532">
            <v>603</v>
          </cell>
          <cell r="O1532">
            <v>0.7</v>
          </cell>
        </row>
        <row r="1533">
          <cell r="A1533" t="str">
            <v>宽城县城数字影院</v>
          </cell>
          <cell r="B1533">
            <v>1532</v>
          </cell>
          <cell r="C1533" t="str">
            <v>2011-7</v>
          </cell>
          <cell r="D1533" t="str">
            <v>河北中联</v>
          </cell>
          <cell r="E1533" t="str">
            <v>承德市</v>
          </cell>
          <cell r="F1533">
            <v>1.87</v>
          </cell>
          <cell r="G1533">
            <v>30</v>
          </cell>
          <cell r="H1533">
            <v>32</v>
          </cell>
          <cell r="I1533">
            <v>0.06</v>
          </cell>
          <cell r="J1533">
            <v>1</v>
          </cell>
          <cell r="K1533">
            <v>700</v>
          </cell>
          <cell r="L1533">
            <v>0.03</v>
          </cell>
          <cell r="M1533">
            <v>1</v>
          </cell>
          <cell r="N1533">
            <v>603</v>
          </cell>
          <cell r="O1533">
            <v>1</v>
          </cell>
        </row>
        <row r="1534">
          <cell r="A1534" t="str">
            <v>中山市文华工人电影城</v>
          </cell>
          <cell r="B1534">
            <v>1533</v>
          </cell>
          <cell r="C1534" t="str">
            <v>2011-7</v>
          </cell>
          <cell r="D1534" t="str">
            <v>未知</v>
          </cell>
          <cell r="E1534" t="str">
            <v>中山市</v>
          </cell>
          <cell r="F1534">
            <v>1.87</v>
          </cell>
          <cell r="G1534">
            <v>25</v>
          </cell>
          <cell r="H1534">
            <v>113</v>
          </cell>
          <cell r="I1534">
            <v>0.08</v>
          </cell>
          <cell r="J1534">
            <v>2</v>
          </cell>
          <cell r="K1534">
            <v>228</v>
          </cell>
          <cell r="L1534">
            <v>0.06</v>
          </cell>
          <cell r="M1534">
            <v>3</v>
          </cell>
          <cell r="N1534">
            <v>301</v>
          </cell>
          <cell r="O1534">
            <v>1.8</v>
          </cell>
        </row>
        <row r="1535">
          <cell r="A1535" t="str">
            <v>吐哈油田公司工会文化影视中心</v>
          </cell>
          <cell r="B1535">
            <v>1534</v>
          </cell>
          <cell r="C1535" t="str">
            <v>2011-7</v>
          </cell>
          <cell r="D1535" t="str">
            <v>未知</v>
          </cell>
          <cell r="E1535" t="str">
            <v>吐鲁番地区</v>
          </cell>
          <cell r="F1535">
            <v>1.86</v>
          </cell>
          <cell r="G1535">
            <v>18</v>
          </cell>
          <cell r="H1535">
            <v>73</v>
          </cell>
          <cell r="I1535">
            <v>0.1</v>
          </cell>
          <cell r="M1535" t="str">
            <v>N/A</v>
          </cell>
          <cell r="N1535" t="str">
            <v>N/A</v>
          </cell>
          <cell r="O1535" t="str">
            <v>N/A</v>
          </cell>
        </row>
        <row r="1536">
          <cell r="A1536" t="str">
            <v>鄱阳国际数码影城</v>
          </cell>
          <cell r="B1536">
            <v>1535</v>
          </cell>
          <cell r="C1536" t="str">
            <v>2011-7</v>
          </cell>
          <cell r="D1536" t="str">
            <v>未知</v>
          </cell>
          <cell r="E1536" t="str">
            <v>上饶市</v>
          </cell>
          <cell r="F1536">
            <v>1.82</v>
          </cell>
          <cell r="G1536">
            <v>26</v>
          </cell>
          <cell r="H1536">
            <v>61</v>
          </cell>
          <cell r="I1536">
            <v>7.0000000000000007E-2</v>
          </cell>
          <cell r="J1536">
            <v>3</v>
          </cell>
          <cell r="K1536">
            <v>340</v>
          </cell>
          <cell r="L1536">
            <v>0.1</v>
          </cell>
          <cell r="M1536">
            <v>2</v>
          </cell>
          <cell r="N1536">
            <v>196</v>
          </cell>
          <cell r="O1536">
            <v>0.7</v>
          </cell>
        </row>
        <row r="1537">
          <cell r="A1537" t="str">
            <v>浙江嘉兴海宁文化馆</v>
          </cell>
          <cell r="B1537">
            <v>1536</v>
          </cell>
          <cell r="C1537" t="str">
            <v>2011-7</v>
          </cell>
          <cell r="D1537" t="str">
            <v>浙江时代</v>
          </cell>
          <cell r="E1537" t="str">
            <v>嘉兴市</v>
          </cell>
          <cell r="F1537">
            <v>1.8</v>
          </cell>
          <cell r="G1537">
            <v>20</v>
          </cell>
          <cell r="H1537">
            <v>56</v>
          </cell>
          <cell r="I1537">
            <v>0.09</v>
          </cell>
          <cell r="J1537">
            <v>1</v>
          </cell>
          <cell r="K1537">
            <v>501</v>
          </cell>
          <cell r="L1537">
            <v>0.03</v>
          </cell>
          <cell r="M1537">
            <v>1</v>
          </cell>
          <cell r="N1537">
            <v>580</v>
          </cell>
          <cell r="O1537">
            <v>1.8</v>
          </cell>
        </row>
        <row r="1538">
          <cell r="A1538" t="str">
            <v>高安市德亿影院</v>
          </cell>
          <cell r="B1538">
            <v>1537</v>
          </cell>
          <cell r="C1538" t="str">
            <v>2011-7</v>
          </cell>
          <cell r="D1538" t="str">
            <v>中影数字院线</v>
          </cell>
          <cell r="E1538" t="str">
            <v>宜春市</v>
          </cell>
          <cell r="F1538">
            <v>1.8</v>
          </cell>
          <cell r="G1538">
            <v>29</v>
          </cell>
          <cell r="H1538">
            <v>102</v>
          </cell>
          <cell r="I1538">
            <v>0.06</v>
          </cell>
          <cell r="K1538">
            <v>1</v>
          </cell>
          <cell r="M1538">
            <v>580</v>
          </cell>
          <cell r="N1538" t="str">
            <v>N/A</v>
          </cell>
          <cell r="O1538" t="str">
            <v>N/A</v>
          </cell>
        </row>
        <row r="1539">
          <cell r="A1539" t="str">
            <v>横店影视·夏飞3D影城</v>
          </cell>
          <cell r="B1539">
            <v>1538</v>
          </cell>
          <cell r="C1539" t="str">
            <v>2011-7</v>
          </cell>
          <cell r="D1539" t="str">
            <v>浙江横店</v>
          </cell>
          <cell r="E1539" t="str">
            <v>东莞市</v>
          </cell>
          <cell r="F1539">
            <v>1.77</v>
          </cell>
          <cell r="G1539">
            <v>24</v>
          </cell>
          <cell r="H1539">
            <v>120</v>
          </cell>
          <cell r="I1539">
            <v>7.0000000000000007E-2</v>
          </cell>
          <cell r="J1539">
            <v>10</v>
          </cell>
          <cell r="K1539">
            <v>700</v>
          </cell>
          <cell r="L1539">
            <v>0.09</v>
          </cell>
          <cell r="M1539">
            <v>1</v>
          </cell>
          <cell r="N1539">
            <v>57</v>
          </cell>
          <cell r="O1539">
            <v>0.4</v>
          </cell>
        </row>
        <row r="1540">
          <cell r="A1540" t="str">
            <v>满城县嘉和影院</v>
          </cell>
          <cell r="B1540">
            <v>1539</v>
          </cell>
          <cell r="C1540" t="str">
            <v>2011-7</v>
          </cell>
          <cell r="D1540" t="str">
            <v>未知</v>
          </cell>
          <cell r="E1540" t="str">
            <v>保定市</v>
          </cell>
          <cell r="F1540">
            <v>1.76</v>
          </cell>
          <cell r="G1540">
            <v>27</v>
          </cell>
          <cell r="H1540">
            <v>22</v>
          </cell>
          <cell r="I1540">
            <v>0.06</v>
          </cell>
          <cell r="J1540">
            <v>1</v>
          </cell>
          <cell r="K1540">
            <v>300</v>
          </cell>
          <cell r="L1540">
            <v>0.1</v>
          </cell>
          <cell r="M1540">
            <v>2</v>
          </cell>
          <cell r="N1540">
            <v>569</v>
          </cell>
          <cell r="O1540">
            <v>0.7</v>
          </cell>
        </row>
        <row r="1541">
          <cell r="A1541" t="str">
            <v>连江县金字塔影城</v>
          </cell>
          <cell r="B1541">
            <v>1540</v>
          </cell>
          <cell r="C1541" t="str">
            <v>2011-7</v>
          </cell>
          <cell r="D1541" t="str">
            <v>北京红鲤鱼数字院线</v>
          </cell>
          <cell r="E1541" t="str">
            <v>福州市</v>
          </cell>
          <cell r="F1541">
            <v>1.75</v>
          </cell>
          <cell r="G1541">
            <v>22</v>
          </cell>
          <cell r="H1541">
            <v>108</v>
          </cell>
          <cell r="I1541">
            <v>0.08</v>
          </cell>
          <cell r="J1541">
            <v>5</v>
          </cell>
          <cell r="K1541">
            <v>500</v>
          </cell>
          <cell r="L1541">
            <v>7.0000000000000007E-2</v>
          </cell>
          <cell r="M1541">
            <v>1</v>
          </cell>
          <cell r="N1541">
            <v>113</v>
          </cell>
          <cell r="O1541">
            <v>0.7</v>
          </cell>
        </row>
        <row r="1542">
          <cell r="A1542" t="str">
            <v>冷水江市广电中心</v>
          </cell>
          <cell r="B1542">
            <v>1541</v>
          </cell>
          <cell r="C1542" t="str">
            <v>2011-7</v>
          </cell>
          <cell r="D1542" t="str">
            <v>湖南潇湘</v>
          </cell>
          <cell r="E1542" t="str">
            <v>娄底市</v>
          </cell>
          <cell r="F1542">
            <v>1.7</v>
          </cell>
          <cell r="G1542">
            <v>30</v>
          </cell>
          <cell r="H1542">
            <v>67</v>
          </cell>
          <cell r="I1542">
            <v>0.06</v>
          </cell>
          <cell r="J1542">
            <v>1</v>
          </cell>
          <cell r="K1542">
            <v>178</v>
          </cell>
          <cell r="L1542">
            <v>0.05</v>
          </cell>
          <cell r="M1542">
            <v>3</v>
          </cell>
          <cell r="N1542">
            <v>549</v>
          </cell>
          <cell r="O1542">
            <v>2.2000000000000002</v>
          </cell>
        </row>
        <row r="1543">
          <cell r="A1543" t="str">
            <v>修水金字塔尧年影城</v>
          </cell>
          <cell r="B1543">
            <v>1542</v>
          </cell>
          <cell r="C1543" t="str">
            <v>2011-7</v>
          </cell>
          <cell r="D1543" t="str">
            <v>中影星美</v>
          </cell>
          <cell r="E1543" t="str">
            <v>九江市</v>
          </cell>
          <cell r="F1543">
            <v>1.67</v>
          </cell>
          <cell r="G1543">
            <v>29</v>
          </cell>
          <cell r="H1543">
            <v>111</v>
          </cell>
          <cell r="I1543">
            <v>0.06</v>
          </cell>
          <cell r="J1543">
            <v>2</v>
          </cell>
          <cell r="K1543">
            <v>200</v>
          </cell>
          <cell r="L1543">
            <v>0.05</v>
          </cell>
          <cell r="M1543">
            <v>3</v>
          </cell>
          <cell r="N1543">
            <v>270</v>
          </cell>
          <cell r="O1543">
            <v>1.8</v>
          </cell>
        </row>
        <row r="1544">
          <cell r="A1544" t="str">
            <v>山东青州影剧院</v>
          </cell>
          <cell r="B1544">
            <v>1543</v>
          </cell>
          <cell r="C1544" t="str">
            <v>2011-7</v>
          </cell>
          <cell r="D1544" t="str">
            <v>时代华夏今典</v>
          </cell>
          <cell r="E1544" t="str">
            <v>潍坊市</v>
          </cell>
          <cell r="F1544">
            <v>1.65</v>
          </cell>
          <cell r="G1544">
            <v>25</v>
          </cell>
          <cell r="H1544">
            <v>131</v>
          </cell>
          <cell r="I1544">
            <v>7.0000000000000007E-2</v>
          </cell>
          <cell r="J1544">
            <v>3</v>
          </cell>
          <cell r="K1544">
            <v>1620</v>
          </cell>
          <cell r="L1544">
            <v>0.01</v>
          </cell>
          <cell r="N1544">
            <v>178</v>
          </cell>
          <cell r="O1544">
            <v>1.4</v>
          </cell>
        </row>
        <row r="1545">
          <cell r="A1545" t="str">
            <v>贵州省印江自治县广场影视城</v>
          </cell>
          <cell r="B1545">
            <v>1544</v>
          </cell>
          <cell r="C1545" t="str">
            <v>2011-7</v>
          </cell>
          <cell r="D1545" t="str">
            <v>中影数字院线</v>
          </cell>
          <cell r="E1545" t="str">
            <v>铜仁地区</v>
          </cell>
          <cell r="F1545">
            <v>1.63</v>
          </cell>
          <cell r="G1545">
            <v>34</v>
          </cell>
          <cell r="H1545">
            <v>98</v>
          </cell>
          <cell r="I1545">
            <v>0.05</v>
          </cell>
          <cell r="M1545" t="str">
            <v>N/A</v>
          </cell>
          <cell r="N1545" t="str">
            <v>N/A</v>
          </cell>
          <cell r="O1545" t="str">
            <v>N/A</v>
          </cell>
        </row>
        <row r="1546">
          <cell r="A1546" t="str">
            <v>新晃电影城</v>
          </cell>
          <cell r="B1546">
            <v>1545</v>
          </cell>
          <cell r="C1546" t="str">
            <v>2011-7</v>
          </cell>
          <cell r="D1546" t="str">
            <v>九州中原院线</v>
          </cell>
          <cell r="E1546" t="str">
            <v>怀化市</v>
          </cell>
          <cell r="F1546">
            <v>1.62</v>
          </cell>
          <cell r="G1546">
            <v>18</v>
          </cell>
          <cell r="H1546">
            <v>112</v>
          </cell>
          <cell r="I1546">
            <v>0.09</v>
          </cell>
          <cell r="J1546">
            <v>2</v>
          </cell>
          <cell r="K1546">
            <v>180</v>
          </cell>
          <cell r="L1546">
            <v>0.09</v>
          </cell>
          <cell r="M1546">
            <v>3</v>
          </cell>
          <cell r="N1546">
            <v>261</v>
          </cell>
          <cell r="O1546">
            <v>1.8</v>
          </cell>
        </row>
        <row r="1547">
          <cell r="A1547" t="str">
            <v>郯城县郯子影城</v>
          </cell>
          <cell r="B1547">
            <v>1546</v>
          </cell>
          <cell r="C1547" t="str">
            <v>2011-7</v>
          </cell>
          <cell r="D1547" t="str">
            <v>未知</v>
          </cell>
          <cell r="E1547" t="str">
            <v>临沂市</v>
          </cell>
          <cell r="F1547">
            <v>1.58</v>
          </cell>
          <cell r="G1547">
            <v>21</v>
          </cell>
          <cell r="H1547">
            <v>74</v>
          </cell>
          <cell r="I1547">
            <v>7.0000000000000007E-2</v>
          </cell>
          <cell r="M1547" t="str">
            <v>N/A</v>
          </cell>
          <cell r="N1547" t="str">
            <v>N/A</v>
          </cell>
          <cell r="O1547" t="str">
            <v>N/A</v>
          </cell>
        </row>
        <row r="1548">
          <cell r="A1548" t="str">
            <v>河南省平舆县华纳国际影城</v>
          </cell>
          <cell r="B1548">
            <v>1547</v>
          </cell>
          <cell r="C1548" t="str">
            <v>2011-7</v>
          </cell>
          <cell r="D1548" t="str">
            <v>九州中原院线</v>
          </cell>
          <cell r="E1548" t="str">
            <v>驻马店市</v>
          </cell>
          <cell r="F1548">
            <v>1.54</v>
          </cell>
          <cell r="G1548">
            <v>20</v>
          </cell>
          <cell r="H1548">
            <v>72</v>
          </cell>
          <cell r="I1548">
            <v>0.08</v>
          </cell>
          <cell r="M1548" t="str">
            <v>N/A</v>
          </cell>
          <cell r="N1548" t="str">
            <v>N/A</v>
          </cell>
          <cell r="O1548" t="str">
            <v>N/A</v>
          </cell>
        </row>
        <row r="1549">
          <cell r="A1549" t="str">
            <v>将乐县镛城影剧院</v>
          </cell>
          <cell r="B1549">
            <v>1548</v>
          </cell>
          <cell r="C1549" t="str">
            <v>2011-7</v>
          </cell>
          <cell r="D1549" t="str">
            <v>福建中兴</v>
          </cell>
          <cell r="E1549" t="str">
            <v>三明市</v>
          </cell>
          <cell r="F1549">
            <v>1.52</v>
          </cell>
          <cell r="G1549">
            <v>16</v>
          </cell>
          <cell r="H1549">
            <v>31</v>
          </cell>
          <cell r="I1549">
            <v>0.1</v>
          </cell>
          <cell r="J1549">
            <v>1</v>
          </cell>
          <cell r="M1549" t="str">
            <v>N/A</v>
          </cell>
          <cell r="N1549">
            <v>492</v>
          </cell>
          <cell r="O1549">
            <v>1</v>
          </cell>
        </row>
        <row r="1550">
          <cell r="A1550" t="str">
            <v>天津芳雅影城</v>
          </cell>
          <cell r="B1550">
            <v>1549</v>
          </cell>
          <cell r="C1550" t="str">
            <v>2011-7</v>
          </cell>
          <cell r="D1550" t="str">
            <v>未知</v>
          </cell>
          <cell r="E1550" t="str">
            <v>天津市</v>
          </cell>
          <cell r="F1550">
            <v>1.51</v>
          </cell>
          <cell r="G1550">
            <v>27</v>
          </cell>
          <cell r="H1550">
            <v>118</v>
          </cell>
          <cell r="I1550">
            <v>0.06</v>
          </cell>
          <cell r="M1550" t="str">
            <v>N/A</v>
          </cell>
          <cell r="N1550" t="str">
            <v>N/A</v>
          </cell>
          <cell r="O1550" t="str">
            <v>N/A</v>
          </cell>
        </row>
        <row r="1551">
          <cell r="A1551" t="str">
            <v>钦州博胜影院</v>
          </cell>
          <cell r="B1551">
            <v>1550</v>
          </cell>
          <cell r="C1551" t="str">
            <v>2011-7</v>
          </cell>
          <cell r="D1551" t="str">
            <v>未知</v>
          </cell>
          <cell r="E1551" t="str">
            <v>钦州市</v>
          </cell>
          <cell r="F1551">
            <v>1.49</v>
          </cell>
          <cell r="G1551">
            <v>29</v>
          </cell>
          <cell r="H1551">
            <v>47</v>
          </cell>
          <cell r="I1551">
            <v>0.05</v>
          </cell>
          <cell r="J1551">
            <v>2</v>
          </cell>
          <cell r="K1551">
            <v>206</v>
          </cell>
          <cell r="L1551">
            <v>0.11</v>
          </cell>
          <cell r="M1551">
            <v>2</v>
          </cell>
          <cell r="N1551">
            <v>240</v>
          </cell>
          <cell r="O1551">
            <v>0.8</v>
          </cell>
        </row>
        <row r="1552">
          <cell r="A1552" t="str">
            <v>吉安奥斯卡电影院</v>
          </cell>
          <cell r="B1552">
            <v>1551</v>
          </cell>
          <cell r="C1552" t="str">
            <v>2011-7</v>
          </cell>
          <cell r="D1552" t="str">
            <v>未知</v>
          </cell>
          <cell r="E1552" t="str">
            <v>吉安市</v>
          </cell>
          <cell r="F1552">
            <v>1.49</v>
          </cell>
          <cell r="G1552">
            <v>34</v>
          </cell>
          <cell r="H1552">
            <v>60</v>
          </cell>
          <cell r="I1552">
            <v>0.04</v>
          </cell>
          <cell r="M1552" t="str">
            <v>N/A</v>
          </cell>
          <cell r="N1552" t="str">
            <v>N/A</v>
          </cell>
          <cell r="O1552" t="str">
            <v>N/A</v>
          </cell>
        </row>
        <row r="1553">
          <cell r="A1553" t="str">
            <v>厦门集美世纪嘉华</v>
          </cell>
          <cell r="B1553">
            <v>1552</v>
          </cell>
          <cell r="C1553" t="str">
            <v>2011-7</v>
          </cell>
          <cell r="D1553" t="str">
            <v>中影星美</v>
          </cell>
          <cell r="E1553" t="str">
            <v>厦门市</v>
          </cell>
          <cell r="F1553">
            <v>1.49</v>
          </cell>
          <cell r="G1553">
            <v>48</v>
          </cell>
          <cell r="H1553">
            <v>76</v>
          </cell>
          <cell r="I1553">
            <v>0.03</v>
          </cell>
          <cell r="J1553">
            <v>2</v>
          </cell>
          <cell r="K1553">
            <v>182</v>
          </cell>
          <cell r="L1553">
            <v>0.04</v>
          </cell>
          <cell r="M1553">
            <v>3</v>
          </cell>
          <cell r="N1553">
            <v>240</v>
          </cell>
          <cell r="O1553">
            <v>1.2</v>
          </cell>
        </row>
        <row r="1554">
          <cell r="A1554" t="str">
            <v>秦皇岛市山海关电影院</v>
          </cell>
          <cell r="B1554">
            <v>1553</v>
          </cell>
          <cell r="C1554" t="str">
            <v>2011-7</v>
          </cell>
          <cell r="D1554" t="str">
            <v>未知</v>
          </cell>
          <cell r="E1554" t="str">
            <v>秦皇岛市</v>
          </cell>
          <cell r="F1554">
            <v>1.47</v>
          </cell>
          <cell r="G1554">
            <v>15</v>
          </cell>
          <cell r="H1554">
            <v>18</v>
          </cell>
          <cell r="I1554">
            <v>0.1</v>
          </cell>
          <cell r="J1554">
            <v>1</v>
          </cell>
          <cell r="M1554" t="str">
            <v>N/A</v>
          </cell>
          <cell r="N1554">
            <v>473</v>
          </cell>
          <cell r="O1554">
            <v>0.6</v>
          </cell>
        </row>
        <row r="1555">
          <cell r="A1555" t="str">
            <v>灌南县金字塔3D国际影城</v>
          </cell>
          <cell r="B1555">
            <v>1554</v>
          </cell>
          <cell r="C1555" t="str">
            <v>2011-7</v>
          </cell>
          <cell r="D1555" t="str">
            <v>未知</v>
          </cell>
          <cell r="E1555" t="str">
            <v>连云港市</v>
          </cell>
          <cell r="F1555">
            <v>1.46</v>
          </cell>
          <cell r="G1555">
            <v>29</v>
          </cell>
          <cell r="H1555">
            <v>128</v>
          </cell>
          <cell r="I1555">
            <v>0.05</v>
          </cell>
          <cell r="J1555">
            <v>4</v>
          </cell>
          <cell r="K1555">
            <v>400</v>
          </cell>
          <cell r="L1555">
            <v>0.04</v>
          </cell>
          <cell r="M1555">
            <v>1</v>
          </cell>
          <cell r="N1555">
            <v>118</v>
          </cell>
          <cell r="O1555">
            <v>1</v>
          </cell>
        </row>
        <row r="1556">
          <cell r="A1556" t="str">
            <v>勉县影视中心</v>
          </cell>
          <cell r="B1556">
            <v>1555</v>
          </cell>
          <cell r="C1556" t="str">
            <v>2011-7</v>
          </cell>
          <cell r="D1556" t="str">
            <v>时代华夏今典</v>
          </cell>
          <cell r="E1556" t="str">
            <v>汉中市</v>
          </cell>
          <cell r="F1556">
            <v>1.46</v>
          </cell>
          <cell r="G1556">
            <v>27</v>
          </cell>
          <cell r="H1556">
            <v>99</v>
          </cell>
          <cell r="I1556">
            <v>0.05</v>
          </cell>
          <cell r="J1556">
            <v>4</v>
          </cell>
          <cell r="K1556">
            <v>600</v>
          </cell>
          <cell r="L1556">
            <v>0.04</v>
          </cell>
          <cell r="M1556">
            <v>1</v>
          </cell>
          <cell r="N1556">
            <v>118</v>
          </cell>
          <cell r="O1556">
            <v>0.8</v>
          </cell>
        </row>
        <row r="1557">
          <cell r="A1557" t="str">
            <v>广德金字塔影城</v>
          </cell>
          <cell r="B1557">
            <v>1556</v>
          </cell>
          <cell r="C1557" t="str">
            <v>2011-7</v>
          </cell>
          <cell r="D1557" t="str">
            <v>中影星美</v>
          </cell>
          <cell r="E1557" t="str">
            <v>宣城市</v>
          </cell>
          <cell r="F1557">
            <v>1.44</v>
          </cell>
          <cell r="G1557">
            <v>30</v>
          </cell>
          <cell r="H1557">
            <v>97</v>
          </cell>
          <cell r="I1557">
            <v>0.05</v>
          </cell>
          <cell r="J1557">
            <v>2</v>
          </cell>
          <cell r="K1557">
            <v>100</v>
          </cell>
          <cell r="L1557">
            <v>0.1</v>
          </cell>
          <cell r="M1557">
            <v>5</v>
          </cell>
          <cell r="N1557">
            <v>233</v>
          </cell>
          <cell r="O1557">
            <v>1.6</v>
          </cell>
        </row>
        <row r="1558">
          <cell r="A1558" t="str">
            <v>丽水电影院</v>
          </cell>
          <cell r="B1558">
            <v>1557</v>
          </cell>
          <cell r="C1558" t="str">
            <v>2011-7</v>
          </cell>
          <cell r="D1558" t="str">
            <v>温州雁荡</v>
          </cell>
          <cell r="E1558" t="str">
            <v>丽水市</v>
          </cell>
          <cell r="F1558">
            <v>1.43</v>
          </cell>
          <cell r="G1558">
            <v>23</v>
          </cell>
          <cell r="H1558">
            <v>31</v>
          </cell>
          <cell r="I1558">
            <v>0.06</v>
          </cell>
          <cell r="J1558">
            <v>1</v>
          </cell>
          <cell r="K1558">
            <v>1049</v>
          </cell>
          <cell r="L1558">
            <v>0.02</v>
          </cell>
          <cell r="N1558">
            <v>460</v>
          </cell>
          <cell r="O1558">
            <v>1</v>
          </cell>
        </row>
        <row r="1559">
          <cell r="A1559" t="str">
            <v>乌兰察布市山程影院</v>
          </cell>
          <cell r="B1559">
            <v>1558</v>
          </cell>
          <cell r="C1559" t="str">
            <v>2011-7</v>
          </cell>
          <cell r="D1559" t="str">
            <v>九州中原院线</v>
          </cell>
          <cell r="E1559" t="str">
            <v>乌兰察布市</v>
          </cell>
          <cell r="F1559">
            <v>1.42</v>
          </cell>
          <cell r="G1559">
            <v>20</v>
          </cell>
          <cell r="H1559">
            <v>80</v>
          </cell>
          <cell r="I1559">
            <v>7.0000000000000007E-2</v>
          </cell>
          <cell r="M1559" t="str">
            <v>N/A</v>
          </cell>
          <cell r="N1559" t="str">
            <v>N/A</v>
          </cell>
          <cell r="O1559" t="str">
            <v>N/A</v>
          </cell>
        </row>
        <row r="1560">
          <cell r="A1560" t="str">
            <v>云南省昆明市春城剧院电影院</v>
          </cell>
          <cell r="B1560">
            <v>1559</v>
          </cell>
          <cell r="C1560" t="str">
            <v>2011-7</v>
          </cell>
          <cell r="D1560" t="str">
            <v>未知</v>
          </cell>
          <cell r="E1560" t="str">
            <v>昆明市</v>
          </cell>
          <cell r="F1560">
            <v>1.41</v>
          </cell>
          <cell r="G1560">
            <v>25</v>
          </cell>
          <cell r="H1560">
            <v>155</v>
          </cell>
          <cell r="I1560">
            <v>0.06</v>
          </cell>
          <cell r="M1560" t="str">
            <v>N/A</v>
          </cell>
          <cell r="N1560" t="str">
            <v>N/A</v>
          </cell>
          <cell r="O1560" t="str">
            <v>N/A</v>
          </cell>
        </row>
        <row r="1561">
          <cell r="A1561" t="str">
            <v>汉寿龙阳金马电影院</v>
          </cell>
          <cell r="B1561">
            <v>1560</v>
          </cell>
          <cell r="C1561" t="str">
            <v>2011-7</v>
          </cell>
          <cell r="D1561" t="str">
            <v>北京红鲤鱼数字院线</v>
          </cell>
          <cell r="E1561" t="str">
            <v>常德市</v>
          </cell>
          <cell r="F1561">
            <v>1.41</v>
          </cell>
          <cell r="G1561">
            <v>20</v>
          </cell>
          <cell r="H1561">
            <v>141</v>
          </cell>
          <cell r="I1561">
            <v>7.0000000000000007E-2</v>
          </cell>
          <cell r="J1561">
            <v>3</v>
          </cell>
          <cell r="K1561">
            <v>223</v>
          </cell>
          <cell r="L1561">
            <v>7.0000000000000007E-2</v>
          </cell>
          <cell r="M1561">
            <v>2</v>
          </cell>
          <cell r="N1561">
            <v>151</v>
          </cell>
          <cell r="O1561">
            <v>1.5</v>
          </cell>
        </row>
        <row r="1562">
          <cell r="A1562" t="str">
            <v>广州电影院</v>
          </cell>
          <cell r="B1562">
            <v>1561</v>
          </cell>
          <cell r="C1562" t="str">
            <v>2011-7</v>
          </cell>
          <cell r="D1562" t="str">
            <v>未知</v>
          </cell>
          <cell r="E1562" t="str">
            <v>广州市</v>
          </cell>
          <cell r="F1562">
            <v>1.41</v>
          </cell>
          <cell r="G1562">
            <v>30</v>
          </cell>
          <cell r="H1562">
            <v>74</v>
          </cell>
          <cell r="I1562">
            <v>0.05</v>
          </cell>
          <cell r="J1562">
            <v>1</v>
          </cell>
          <cell r="K1562">
            <v>303</v>
          </cell>
          <cell r="L1562">
            <v>0.02</v>
          </cell>
          <cell r="M1562">
            <v>1</v>
          </cell>
          <cell r="N1562">
            <v>454</v>
          </cell>
          <cell r="O1562">
            <v>2.4</v>
          </cell>
        </row>
        <row r="1563">
          <cell r="A1563" t="str">
            <v>乌兰恰特大剧院</v>
          </cell>
          <cell r="B1563">
            <v>1562</v>
          </cell>
          <cell r="C1563" t="str">
            <v>2011-7</v>
          </cell>
          <cell r="D1563" t="str">
            <v>河北中联</v>
          </cell>
          <cell r="E1563" t="str">
            <v>呼和浩特市</v>
          </cell>
          <cell r="F1563">
            <v>1.4</v>
          </cell>
          <cell r="G1563">
            <v>31</v>
          </cell>
          <cell r="H1563">
            <v>60</v>
          </cell>
          <cell r="I1563">
            <v>0.05</v>
          </cell>
          <cell r="J1563">
            <v>4</v>
          </cell>
          <cell r="K1563">
            <v>814</v>
          </cell>
          <cell r="L1563">
            <v>0.04</v>
          </cell>
          <cell r="M1563">
            <v>1</v>
          </cell>
          <cell r="N1563">
            <v>113</v>
          </cell>
          <cell r="O1563">
            <v>0.5</v>
          </cell>
        </row>
        <row r="1564">
          <cell r="A1564" t="str">
            <v>邯郸县华文影城</v>
          </cell>
          <cell r="B1564">
            <v>1563</v>
          </cell>
          <cell r="C1564" t="str">
            <v>2011-7</v>
          </cell>
          <cell r="D1564" t="str">
            <v>北京红鲤鱼数字院线</v>
          </cell>
          <cell r="E1564" t="str">
            <v>邯郸市</v>
          </cell>
          <cell r="F1564">
            <v>1.4</v>
          </cell>
          <cell r="G1564">
            <v>28</v>
          </cell>
          <cell r="H1564">
            <v>131</v>
          </cell>
          <cell r="I1564">
            <v>0.05</v>
          </cell>
          <cell r="J1564">
            <v>2</v>
          </cell>
          <cell r="K1564">
            <v>160</v>
          </cell>
          <cell r="L1564">
            <v>0.05</v>
          </cell>
          <cell r="M1564">
            <v>3</v>
          </cell>
          <cell r="N1564">
            <v>226</v>
          </cell>
          <cell r="O1564">
            <v>2.1</v>
          </cell>
        </row>
        <row r="1565">
          <cell r="A1565" t="str">
            <v>淮安清江影城</v>
          </cell>
          <cell r="B1565">
            <v>1564</v>
          </cell>
          <cell r="C1565" t="str">
            <v>2011-7</v>
          </cell>
          <cell r="D1565" t="str">
            <v>未知</v>
          </cell>
          <cell r="E1565" t="str">
            <v>淮安市</v>
          </cell>
          <cell r="F1565">
            <v>1.4</v>
          </cell>
          <cell r="G1565">
            <v>20</v>
          </cell>
          <cell r="H1565">
            <v>116</v>
          </cell>
          <cell r="I1565">
            <v>7.0000000000000007E-2</v>
          </cell>
          <cell r="J1565">
            <v>2</v>
          </cell>
          <cell r="K1565">
            <v>150</v>
          </cell>
          <cell r="L1565">
            <v>0.08</v>
          </cell>
          <cell r="M1565">
            <v>3</v>
          </cell>
          <cell r="N1565">
            <v>226</v>
          </cell>
          <cell r="O1565">
            <v>1.9</v>
          </cell>
        </row>
        <row r="1566">
          <cell r="A1566" t="str">
            <v>深圳雅图数字影院(大新店)</v>
          </cell>
          <cell r="B1566">
            <v>1565</v>
          </cell>
          <cell r="C1566" t="str">
            <v>2011-7</v>
          </cell>
          <cell r="D1566" t="str">
            <v>时代华夏今典</v>
          </cell>
          <cell r="E1566" t="str">
            <v>深圳市</v>
          </cell>
          <cell r="F1566">
            <v>1.39</v>
          </cell>
          <cell r="G1566">
            <v>26</v>
          </cell>
          <cell r="H1566">
            <v>145</v>
          </cell>
          <cell r="I1566">
            <v>0.05</v>
          </cell>
          <cell r="J1566">
            <v>3</v>
          </cell>
          <cell r="K1566">
            <v>200</v>
          </cell>
          <cell r="L1566">
            <v>0.06</v>
          </cell>
          <cell r="M1566">
            <v>2</v>
          </cell>
          <cell r="N1566">
            <v>150</v>
          </cell>
          <cell r="O1566">
            <v>1.6</v>
          </cell>
        </row>
        <row r="1567">
          <cell r="A1567" t="str">
            <v>樟树市药都星河影城</v>
          </cell>
          <cell r="B1567">
            <v>1566</v>
          </cell>
          <cell r="C1567" t="str">
            <v>2011-7</v>
          </cell>
          <cell r="D1567" t="str">
            <v>未知</v>
          </cell>
          <cell r="E1567" t="str">
            <v>宜春市</v>
          </cell>
          <cell r="F1567">
            <v>1.39</v>
          </cell>
          <cell r="G1567">
            <v>22</v>
          </cell>
          <cell r="H1567">
            <v>49</v>
          </cell>
          <cell r="I1567">
            <v>0.06</v>
          </cell>
          <cell r="M1567" t="str">
            <v>N/A</v>
          </cell>
          <cell r="N1567" t="str">
            <v>N/A</v>
          </cell>
          <cell r="O1567" t="str">
            <v>N/A</v>
          </cell>
        </row>
        <row r="1568">
          <cell r="A1568" t="str">
            <v>吉林电业文化宫</v>
          </cell>
          <cell r="B1568">
            <v>1567</v>
          </cell>
          <cell r="C1568" t="str">
            <v>2011-7</v>
          </cell>
          <cell r="D1568" t="str">
            <v>未知</v>
          </cell>
          <cell r="E1568" t="str">
            <v>长春市</v>
          </cell>
          <cell r="F1568">
            <v>1.37</v>
          </cell>
          <cell r="G1568">
            <v>19</v>
          </cell>
          <cell r="H1568">
            <v>55</v>
          </cell>
          <cell r="I1568">
            <v>7.0000000000000007E-2</v>
          </cell>
          <cell r="J1568">
            <v>1</v>
          </cell>
          <cell r="K1568">
            <v>950</v>
          </cell>
          <cell r="L1568">
            <v>0.01</v>
          </cell>
          <cell r="N1568">
            <v>441</v>
          </cell>
          <cell r="O1568">
            <v>1.8</v>
          </cell>
        </row>
        <row r="1569">
          <cell r="A1569" t="str">
            <v>承德双滦区3D数字影院</v>
          </cell>
          <cell r="B1569">
            <v>1568</v>
          </cell>
          <cell r="C1569" t="str">
            <v>2011-7</v>
          </cell>
          <cell r="D1569" t="str">
            <v>河北中联</v>
          </cell>
          <cell r="E1569" t="str">
            <v>承德市</v>
          </cell>
          <cell r="F1569">
            <v>1.35</v>
          </cell>
          <cell r="G1569">
            <v>23</v>
          </cell>
          <cell r="H1569">
            <v>15</v>
          </cell>
          <cell r="I1569">
            <v>0.06</v>
          </cell>
          <cell r="J1569">
            <v>1</v>
          </cell>
          <cell r="K1569">
            <v>286</v>
          </cell>
          <cell r="L1569">
            <v>0.13</v>
          </cell>
          <cell r="M1569">
            <v>2</v>
          </cell>
          <cell r="N1569">
            <v>435</v>
          </cell>
          <cell r="O1569">
            <v>0.5</v>
          </cell>
        </row>
        <row r="1570">
          <cell r="A1570" t="str">
            <v>察布查尔飞天数字影院</v>
          </cell>
          <cell r="B1570">
            <v>1569</v>
          </cell>
          <cell r="C1570" t="str">
            <v>2011-7</v>
          </cell>
          <cell r="D1570" t="str">
            <v>新疆公司</v>
          </cell>
          <cell r="E1570" t="str">
            <v>伊犁哈萨克自治州</v>
          </cell>
          <cell r="F1570">
            <v>1.34</v>
          </cell>
          <cell r="G1570">
            <v>22</v>
          </cell>
          <cell r="H1570">
            <v>78</v>
          </cell>
          <cell r="I1570">
            <v>0.06</v>
          </cell>
          <cell r="M1570" t="str">
            <v>N/A</v>
          </cell>
          <cell r="N1570" t="str">
            <v>N/A</v>
          </cell>
          <cell r="O1570" t="str">
            <v>N/A</v>
          </cell>
        </row>
        <row r="1571">
          <cell r="A1571" t="str">
            <v>鹤壁影视城山城影院</v>
          </cell>
          <cell r="B1571">
            <v>1570</v>
          </cell>
          <cell r="C1571" t="str">
            <v>2011-7</v>
          </cell>
          <cell r="D1571" t="str">
            <v>中影星美</v>
          </cell>
          <cell r="E1571" t="str">
            <v>鹤壁市</v>
          </cell>
          <cell r="F1571">
            <v>1.32</v>
          </cell>
          <cell r="G1571">
            <v>24</v>
          </cell>
          <cell r="H1571">
            <v>116</v>
          </cell>
          <cell r="I1571">
            <v>0.05</v>
          </cell>
          <cell r="J1571">
            <v>2</v>
          </cell>
          <cell r="K1571">
            <v>160</v>
          </cell>
          <cell r="L1571">
            <v>0.06</v>
          </cell>
          <cell r="M1571">
            <v>3</v>
          </cell>
          <cell r="N1571">
            <v>213</v>
          </cell>
          <cell r="O1571">
            <v>1.9</v>
          </cell>
        </row>
        <row r="1572">
          <cell r="A1572" t="str">
            <v>云南省文山州文山县电影院</v>
          </cell>
          <cell r="B1572">
            <v>1571</v>
          </cell>
          <cell r="C1572" t="str">
            <v>2011-7</v>
          </cell>
          <cell r="D1572" t="str">
            <v>未知</v>
          </cell>
          <cell r="E1572" t="str">
            <v>文山壮族苗族自治州</v>
          </cell>
          <cell r="F1572">
            <v>1.3</v>
          </cell>
          <cell r="G1572">
            <v>22</v>
          </cell>
          <cell r="H1572">
            <v>41</v>
          </cell>
          <cell r="I1572">
            <v>0.06</v>
          </cell>
          <cell r="M1572" t="str">
            <v>N/A</v>
          </cell>
          <cell r="N1572" t="str">
            <v>N/A</v>
          </cell>
          <cell r="O1572" t="str">
            <v>N/A</v>
          </cell>
        </row>
        <row r="1573">
          <cell r="A1573" t="str">
            <v>新泰数字电影院</v>
          </cell>
          <cell r="B1573">
            <v>1572</v>
          </cell>
          <cell r="C1573" t="str">
            <v>2011-7</v>
          </cell>
          <cell r="D1573" t="str">
            <v>北京红鲤鱼数字院线</v>
          </cell>
          <cell r="E1573" t="str">
            <v>泰安市</v>
          </cell>
          <cell r="F1573">
            <v>1.3</v>
          </cell>
          <cell r="G1573">
            <v>22</v>
          </cell>
          <cell r="H1573">
            <v>68</v>
          </cell>
          <cell r="I1573">
            <v>0.06</v>
          </cell>
          <cell r="J1573">
            <v>3</v>
          </cell>
          <cell r="K1573">
            <v>1080</v>
          </cell>
          <cell r="L1573">
            <v>0.02</v>
          </cell>
          <cell r="N1573">
            <v>140</v>
          </cell>
          <cell r="O1573">
            <v>0.7</v>
          </cell>
        </row>
        <row r="1574">
          <cell r="A1574" t="str">
            <v>石柱电影院</v>
          </cell>
          <cell r="B1574">
            <v>1573</v>
          </cell>
          <cell r="C1574" t="str">
            <v>2011-7</v>
          </cell>
          <cell r="D1574" t="str">
            <v>保利万和</v>
          </cell>
          <cell r="E1574" t="str">
            <v>重庆市</v>
          </cell>
          <cell r="F1574">
            <v>1.29</v>
          </cell>
          <cell r="G1574">
            <v>17</v>
          </cell>
          <cell r="H1574">
            <v>23</v>
          </cell>
          <cell r="I1574">
            <v>0.08</v>
          </cell>
          <cell r="J1574">
            <v>1</v>
          </cell>
          <cell r="K1574">
            <v>449</v>
          </cell>
          <cell r="L1574">
            <v>7.0000000000000007E-2</v>
          </cell>
          <cell r="M1574">
            <v>1</v>
          </cell>
          <cell r="N1574">
            <v>416</v>
          </cell>
          <cell r="O1574">
            <v>0.7</v>
          </cell>
        </row>
        <row r="1575">
          <cell r="A1575" t="str">
            <v>镇江星港影城</v>
          </cell>
          <cell r="B1575">
            <v>1574</v>
          </cell>
          <cell r="C1575" t="str">
            <v>2011-7</v>
          </cell>
          <cell r="D1575" t="str">
            <v>上海联和院线</v>
          </cell>
          <cell r="E1575" t="str">
            <v>镇江市</v>
          </cell>
          <cell r="F1575">
            <v>1.23</v>
          </cell>
          <cell r="G1575">
            <v>26</v>
          </cell>
          <cell r="H1575">
            <v>87</v>
          </cell>
          <cell r="I1575">
            <v>0.05</v>
          </cell>
          <cell r="J1575">
            <v>3</v>
          </cell>
          <cell r="K1575">
            <v>400</v>
          </cell>
          <cell r="L1575">
            <v>0.04</v>
          </cell>
          <cell r="M1575">
            <v>1</v>
          </cell>
          <cell r="N1575">
            <v>132</v>
          </cell>
          <cell r="O1575">
            <v>0.9</v>
          </cell>
        </row>
        <row r="1576">
          <cell r="A1576" t="str">
            <v>黑龙江虎林市电影院</v>
          </cell>
          <cell r="B1576">
            <v>1575</v>
          </cell>
          <cell r="C1576" t="str">
            <v>2011-7</v>
          </cell>
          <cell r="D1576" t="str">
            <v>辽宁北方</v>
          </cell>
          <cell r="E1576" t="str">
            <v>鸡西市</v>
          </cell>
          <cell r="F1576">
            <v>1.2</v>
          </cell>
          <cell r="G1576">
            <v>20</v>
          </cell>
          <cell r="H1576">
            <v>57</v>
          </cell>
          <cell r="I1576">
            <v>0.06</v>
          </cell>
          <cell r="J1576">
            <v>2</v>
          </cell>
          <cell r="K1576">
            <v>840</v>
          </cell>
          <cell r="L1576">
            <v>0.02</v>
          </cell>
          <cell r="N1576">
            <v>194</v>
          </cell>
          <cell r="O1576">
            <v>0.9</v>
          </cell>
        </row>
        <row r="1577">
          <cell r="A1577" t="str">
            <v>陕西省榆林市府谷县地球村影院</v>
          </cell>
          <cell r="B1577">
            <v>1576</v>
          </cell>
          <cell r="C1577" t="str">
            <v>2011-7</v>
          </cell>
          <cell r="D1577" t="str">
            <v>未知</v>
          </cell>
          <cell r="E1577" t="str">
            <v>榆林市</v>
          </cell>
          <cell r="F1577">
            <v>1.18</v>
          </cell>
          <cell r="G1577">
            <v>27</v>
          </cell>
          <cell r="H1577">
            <v>112</v>
          </cell>
          <cell r="I1577">
            <v>0.04</v>
          </cell>
          <cell r="M1577" t="str">
            <v>N/A</v>
          </cell>
          <cell r="N1577" t="str">
            <v>N/A</v>
          </cell>
          <cell r="O1577" t="str">
            <v>N/A</v>
          </cell>
        </row>
        <row r="1578">
          <cell r="A1578" t="str">
            <v>北京观唐佳影电影放映有限责任公司</v>
          </cell>
          <cell r="B1578">
            <v>1577</v>
          </cell>
          <cell r="C1578" t="str">
            <v>2011-7</v>
          </cell>
          <cell r="D1578" t="str">
            <v>北京新影联</v>
          </cell>
          <cell r="E1578" t="str">
            <v>北京市</v>
          </cell>
          <cell r="F1578">
            <v>1.1499999999999999</v>
          </cell>
          <cell r="G1578">
            <v>21</v>
          </cell>
          <cell r="H1578">
            <v>113</v>
          </cell>
          <cell r="I1578">
            <v>0.05</v>
          </cell>
          <cell r="J1578">
            <v>4</v>
          </cell>
          <cell r="K1578">
            <v>206</v>
          </cell>
          <cell r="L1578">
            <v>0.09</v>
          </cell>
          <cell r="M1578">
            <v>2</v>
          </cell>
          <cell r="N1578">
            <v>93</v>
          </cell>
          <cell r="O1578">
            <v>0.9</v>
          </cell>
        </row>
        <row r="1579">
          <cell r="A1579" t="str">
            <v>巨鹿县新视影城</v>
          </cell>
          <cell r="B1579">
            <v>1578</v>
          </cell>
          <cell r="C1579" t="str">
            <v>2011-7</v>
          </cell>
          <cell r="D1579" t="str">
            <v>未知</v>
          </cell>
          <cell r="E1579" t="str">
            <v>邢台市</v>
          </cell>
          <cell r="F1579">
            <v>1.1399999999999999</v>
          </cell>
          <cell r="G1579">
            <v>31</v>
          </cell>
          <cell r="H1579">
            <v>53</v>
          </cell>
          <cell r="I1579">
            <v>0.04</v>
          </cell>
          <cell r="J1579">
            <v>2</v>
          </cell>
          <cell r="K1579">
            <v>136</v>
          </cell>
          <cell r="L1579">
            <v>0.1</v>
          </cell>
          <cell r="M1579">
            <v>3</v>
          </cell>
          <cell r="N1579">
            <v>184</v>
          </cell>
          <cell r="O1579">
            <v>0.9</v>
          </cell>
        </row>
        <row r="1580">
          <cell r="A1580" t="str">
            <v>烟台大光明电影院</v>
          </cell>
          <cell r="B1580">
            <v>1579</v>
          </cell>
          <cell r="C1580" t="str">
            <v>2011-7</v>
          </cell>
          <cell r="D1580" t="str">
            <v>山东新世纪</v>
          </cell>
          <cell r="E1580" t="str">
            <v>烟台市</v>
          </cell>
          <cell r="F1580">
            <v>1.1299999999999999</v>
          </cell>
          <cell r="G1580">
            <v>21</v>
          </cell>
          <cell r="H1580">
            <v>62</v>
          </cell>
          <cell r="I1580">
            <v>0.05</v>
          </cell>
          <cell r="J1580">
            <v>3</v>
          </cell>
          <cell r="K1580">
            <v>390</v>
          </cell>
          <cell r="L1580">
            <v>7.0000000000000007E-2</v>
          </cell>
          <cell r="M1580">
            <v>1</v>
          </cell>
          <cell r="N1580">
            <v>122</v>
          </cell>
          <cell r="O1580">
            <v>0.7</v>
          </cell>
        </row>
        <row r="1581">
          <cell r="A1581" t="str">
            <v>魏县飞马数字影视城</v>
          </cell>
          <cell r="B1581">
            <v>1580</v>
          </cell>
          <cell r="C1581" t="str">
            <v>2011-7</v>
          </cell>
          <cell r="D1581" t="str">
            <v>河北中联</v>
          </cell>
          <cell r="E1581" t="str">
            <v>邯郸市</v>
          </cell>
          <cell r="F1581">
            <v>1.1200000000000001</v>
          </cell>
          <cell r="G1581">
            <v>27</v>
          </cell>
          <cell r="H1581">
            <v>53</v>
          </cell>
          <cell r="I1581">
            <v>0.04</v>
          </cell>
          <cell r="J1581">
            <v>1</v>
          </cell>
          <cell r="K1581">
            <v>219</v>
          </cell>
          <cell r="L1581">
            <v>0.04</v>
          </cell>
          <cell r="M1581">
            <v>2</v>
          </cell>
          <cell r="N1581">
            <v>361</v>
          </cell>
          <cell r="O1581">
            <v>1.7</v>
          </cell>
        </row>
        <row r="1582">
          <cell r="A1582" t="str">
            <v>开原大戏院影城</v>
          </cell>
          <cell r="B1582">
            <v>1581</v>
          </cell>
          <cell r="C1582" t="str">
            <v>2011-7</v>
          </cell>
          <cell r="D1582" t="str">
            <v>中影数字院线</v>
          </cell>
          <cell r="E1582" t="str">
            <v>铁岭市</v>
          </cell>
          <cell r="F1582">
            <v>1.1100000000000001</v>
          </cell>
          <cell r="G1582">
            <v>22</v>
          </cell>
          <cell r="H1582">
            <v>92</v>
          </cell>
          <cell r="I1582">
            <v>0.05</v>
          </cell>
          <cell r="J1582">
            <v>2</v>
          </cell>
          <cell r="K1582">
            <v>176</v>
          </cell>
          <cell r="L1582">
            <v>0.06</v>
          </cell>
          <cell r="M1582">
            <v>2</v>
          </cell>
          <cell r="N1582">
            <v>180</v>
          </cell>
          <cell r="O1582">
            <v>1.5</v>
          </cell>
        </row>
        <row r="1583">
          <cell r="A1583" t="str">
            <v>宁夏中卫世和房地产开发影院</v>
          </cell>
          <cell r="B1583">
            <v>1582</v>
          </cell>
          <cell r="C1583" t="str">
            <v>2011-7</v>
          </cell>
          <cell r="D1583" t="str">
            <v>九州中原院线</v>
          </cell>
          <cell r="E1583" t="str">
            <v>中卫市</v>
          </cell>
          <cell r="F1583">
            <v>1.1100000000000001</v>
          </cell>
          <cell r="G1583">
            <v>26</v>
          </cell>
          <cell r="H1583">
            <v>63</v>
          </cell>
          <cell r="I1583">
            <v>0.04</v>
          </cell>
          <cell r="J1583">
            <v>1</v>
          </cell>
          <cell r="K1583">
            <v>150</v>
          </cell>
          <cell r="L1583">
            <v>0.05</v>
          </cell>
          <cell r="M1583">
            <v>2</v>
          </cell>
          <cell r="N1583">
            <v>358</v>
          </cell>
          <cell r="O1583">
            <v>2</v>
          </cell>
        </row>
        <row r="1584">
          <cell r="A1584" t="str">
            <v>广州影酷数字影院-阳春店</v>
          </cell>
          <cell r="B1584">
            <v>1583</v>
          </cell>
          <cell r="C1584" t="str">
            <v>2011-7</v>
          </cell>
          <cell r="D1584" t="str">
            <v>九州中原院线</v>
          </cell>
          <cell r="E1584" t="str">
            <v>广州市</v>
          </cell>
          <cell r="F1584">
            <v>1.1000000000000001</v>
          </cell>
          <cell r="G1584">
            <v>21</v>
          </cell>
          <cell r="H1584">
            <v>148</v>
          </cell>
          <cell r="I1584">
            <v>0.05</v>
          </cell>
          <cell r="J1584">
            <v>3</v>
          </cell>
          <cell r="K1584">
            <v>195</v>
          </cell>
          <cell r="L1584">
            <v>0.05</v>
          </cell>
          <cell r="M1584">
            <v>2</v>
          </cell>
          <cell r="N1584">
            <v>118</v>
          </cell>
          <cell r="O1584">
            <v>1.6</v>
          </cell>
        </row>
        <row r="1585">
          <cell r="A1585" t="str">
            <v>三河影剧院</v>
          </cell>
          <cell r="B1585">
            <v>1584</v>
          </cell>
          <cell r="C1585" t="str">
            <v>2011-7</v>
          </cell>
          <cell r="D1585" t="str">
            <v>河北中联</v>
          </cell>
          <cell r="E1585" t="str">
            <v>廊坊市</v>
          </cell>
          <cell r="F1585">
            <v>1.0900000000000001</v>
          </cell>
          <cell r="G1585">
            <v>24</v>
          </cell>
          <cell r="H1585">
            <v>28</v>
          </cell>
          <cell r="I1585">
            <v>0.04</v>
          </cell>
          <cell r="J1585">
            <v>1</v>
          </cell>
          <cell r="M1585" t="str">
            <v>N/A</v>
          </cell>
          <cell r="N1585">
            <v>353</v>
          </cell>
          <cell r="O1585">
            <v>0.9</v>
          </cell>
        </row>
        <row r="1586">
          <cell r="A1586" t="str">
            <v>卢龙县电影院</v>
          </cell>
          <cell r="B1586">
            <v>1585</v>
          </cell>
          <cell r="C1586" t="str">
            <v>2011-7</v>
          </cell>
          <cell r="D1586" t="str">
            <v>未知</v>
          </cell>
          <cell r="E1586" t="str">
            <v>秦皇岛市</v>
          </cell>
          <cell r="F1586">
            <v>1.0900000000000001</v>
          </cell>
          <cell r="G1586">
            <v>24</v>
          </cell>
          <cell r="H1586">
            <v>20</v>
          </cell>
          <cell r="I1586">
            <v>0.05</v>
          </cell>
          <cell r="J1586">
            <v>1</v>
          </cell>
          <cell r="K1586">
            <v>1000</v>
          </cell>
          <cell r="L1586">
            <v>0.02</v>
          </cell>
          <cell r="N1586">
            <v>351</v>
          </cell>
          <cell r="O1586">
            <v>0.6</v>
          </cell>
        </row>
        <row r="1587">
          <cell r="A1587" t="str">
            <v>赣南剧院</v>
          </cell>
          <cell r="B1587">
            <v>1586</v>
          </cell>
          <cell r="C1587" t="str">
            <v>2011-7</v>
          </cell>
          <cell r="D1587" t="str">
            <v>武汉天河</v>
          </cell>
          <cell r="E1587" t="str">
            <v>赣州市</v>
          </cell>
          <cell r="F1587">
            <v>1.07</v>
          </cell>
          <cell r="G1587">
            <v>19</v>
          </cell>
          <cell r="H1587">
            <v>99</v>
          </cell>
          <cell r="I1587">
            <v>0.06</v>
          </cell>
          <cell r="J1587">
            <v>1</v>
          </cell>
          <cell r="K1587">
            <v>900</v>
          </cell>
          <cell r="L1587">
            <v>0.01</v>
          </cell>
          <cell r="N1587">
            <v>345</v>
          </cell>
          <cell r="O1587">
            <v>3.2</v>
          </cell>
        </row>
        <row r="1588">
          <cell r="A1588" t="str">
            <v>云南省曲靖市宣威市电影院</v>
          </cell>
          <cell r="B1588">
            <v>1587</v>
          </cell>
          <cell r="C1588" t="str">
            <v>2011-7</v>
          </cell>
          <cell r="D1588" t="str">
            <v>未知</v>
          </cell>
          <cell r="E1588" t="str">
            <v>曲靖市</v>
          </cell>
          <cell r="F1588">
            <v>1.04</v>
          </cell>
          <cell r="G1588">
            <v>14</v>
          </cell>
          <cell r="H1588">
            <v>93</v>
          </cell>
          <cell r="I1588">
            <v>7.0000000000000007E-2</v>
          </cell>
          <cell r="M1588" t="str">
            <v>N/A</v>
          </cell>
          <cell r="N1588" t="str">
            <v>N/A</v>
          </cell>
          <cell r="O1588" t="str">
            <v>N/A</v>
          </cell>
        </row>
        <row r="1589">
          <cell r="A1589" t="str">
            <v>赣州于都唐人轩影城</v>
          </cell>
          <cell r="B1589">
            <v>1588</v>
          </cell>
          <cell r="C1589" t="str">
            <v>2011-7</v>
          </cell>
          <cell r="D1589" t="str">
            <v>时代华夏今典</v>
          </cell>
          <cell r="E1589" t="str">
            <v>赣州市</v>
          </cell>
          <cell r="F1589">
            <v>1.04</v>
          </cell>
          <cell r="G1589">
            <v>36</v>
          </cell>
          <cell r="H1589">
            <v>33</v>
          </cell>
          <cell r="I1589">
            <v>0.03</v>
          </cell>
          <cell r="J1589">
            <v>3</v>
          </cell>
          <cell r="K1589">
            <v>360</v>
          </cell>
          <cell r="L1589">
            <v>7.0000000000000007E-2</v>
          </cell>
          <cell r="M1589">
            <v>1</v>
          </cell>
          <cell r="N1589">
            <v>112</v>
          </cell>
          <cell r="O1589">
            <v>0.4</v>
          </cell>
        </row>
        <row r="1590">
          <cell r="A1590" t="str">
            <v>衡阳进步红色电影院</v>
          </cell>
          <cell r="B1590">
            <v>1589</v>
          </cell>
          <cell r="C1590" t="str">
            <v>2011-7</v>
          </cell>
          <cell r="D1590" t="str">
            <v>湖南楚湘</v>
          </cell>
          <cell r="E1590" t="str">
            <v>衡阳市</v>
          </cell>
          <cell r="F1590">
            <v>1.03</v>
          </cell>
          <cell r="G1590">
            <v>35</v>
          </cell>
          <cell r="H1590">
            <v>14</v>
          </cell>
          <cell r="I1590">
            <v>0.03</v>
          </cell>
          <cell r="J1590">
            <v>2</v>
          </cell>
          <cell r="K1590">
            <v>440</v>
          </cell>
          <cell r="L1590">
            <v>0.09</v>
          </cell>
          <cell r="M1590">
            <v>1</v>
          </cell>
          <cell r="N1590">
            <v>167</v>
          </cell>
          <cell r="O1590">
            <v>0.2</v>
          </cell>
        </row>
        <row r="1591">
          <cell r="A1591" t="str">
            <v>蕉岭客都影院</v>
          </cell>
          <cell r="B1591">
            <v>1590</v>
          </cell>
          <cell r="C1591" t="str">
            <v>2011-7</v>
          </cell>
          <cell r="D1591" t="str">
            <v>中影南方新干线</v>
          </cell>
          <cell r="E1591" t="str">
            <v>梅州市</v>
          </cell>
          <cell r="F1591">
            <v>1.02</v>
          </cell>
          <cell r="G1591">
            <v>20</v>
          </cell>
          <cell r="H1591">
            <v>62</v>
          </cell>
          <cell r="I1591">
            <v>0.05</v>
          </cell>
          <cell r="J1591">
            <v>1</v>
          </cell>
          <cell r="K1591">
            <v>600</v>
          </cell>
          <cell r="L1591">
            <v>0.01</v>
          </cell>
          <cell r="M1591">
            <v>1</v>
          </cell>
          <cell r="N1591">
            <v>328</v>
          </cell>
          <cell r="O1591">
            <v>2</v>
          </cell>
        </row>
        <row r="1592">
          <cell r="A1592" t="str">
            <v>湘乡新三和电影城</v>
          </cell>
          <cell r="B1592">
            <v>1591</v>
          </cell>
          <cell r="C1592" t="str">
            <v>2011-7</v>
          </cell>
          <cell r="D1592" t="str">
            <v>湖南楚湘</v>
          </cell>
          <cell r="E1592" t="str">
            <v>湘潭市</v>
          </cell>
          <cell r="F1592">
            <v>1.01</v>
          </cell>
          <cell r="G1592">
            <v>24</v>
          </cell>
          <cell r="H1592">
            <v>386</v>
          </cell>
          <cell r="I1592">
            <v>0.04</v>
          </cell>
          <cell r="J1592">
            <v>3</v>
          </cell>
          <cell r="K1592">
            <v>193</v>
          </cell>
          <cell r="L1592">
            <v>0.02</v>
          </cell>
          <cell r="M1592">
            <v>2</v>
          </cell>
          <cell r="N1592">
            <v>109</v>
          </cell>
          <cell r="O1592">
            <v>4.2</v>
          </cell>
        </row>
        <row r="1593">
          <cell r="A1593" t="str">
            <v>广东省陆丰新视觉数字影院</v>
          </cell>
          <cell r="B1593">
            <v>1592</v>
          </cell>
          <cell r="C1593" t="str">
            <v>2011-7</v>
          </cell>
          <cell r="D1593" t="str">
            <v>中影南方新干线</v>
          </cell>
          <cell r="E1593" t="str">
            <v>汕尾市</v>
          </cell>
          <cell r="F1593">
            <v>1.01</v>
          </cell>
          <cell r="G1593">
            <v>24</v>
          </cell>
          <cell r="H1593">
            <v>75</v>
          </cell>
          <cell r="I1593">
            <v>0.04</v>
          </cell>
          <cell r="J1593">
            <v>4</v>
          </cell>
          <cell r="K1593">
            <v>497</v>
          </cell>
          <cell r="L1593">
            <v>0.04</v>
          </cell>
          <cell r="M1593">
            <v>1</v>
          </cell>
          <cell r="N1593">
            <v>81</v>
          </cell>
          <cell r="O1593">
            <v>0.6</v>
          </cell>
        </row>
        <row r="1594">
          <cell r="A1594" t="str">
            <v>磁县文博影院</v>
          </cell>
          <cell r="B1594">
            <v>1593</v>
          </cell>
          <cell r="C1594" t="str">
            <v>2011-7</v>
          </cell>
          <cell r="D1594" t="str">
            <v>河北中联</v>
          </cell>
          <cell r="E1594" t="str">
            <v>邯郸市</v>
          </cell>
          <cell r="F1594">
            <v>1</v>
          </cell>
          <cell r="G1594">
            <v>23</v>
          </cell>
          <cell r="H1594">
            <v>40</v>
          </cell>
          <cell r="I1594">
            <v>0.04</v>
          </cell>
          <cell r="J1594">
            <v>1</v>
          </cell>
          <cell r="M1594" t="str">
            <v>N/A</v>
          </cell>
          <cell r="N1594">
            <v>323</v>
          </cell>
          <cell r="O1594">
            <v>1.3</v>
          </cell>
        </row>
        <row r="1595">
          <cell r="A1595" t="str">
            <v>阿勒腾影院</v>
          </cell>
          <cell r="B1595">
            <v>1594</v>
          </cell>
          <cell r="C1595" t="str">
            <v>2011-7</v>
          </cell>
          <cell r="D1595" t="str">
            <v>未知</v>
          </cell>
          <cell r="E1595" t="str">
            <v>阿勒泰地区</v>
          </cell>
          <cell r="F1595">
            <v>0.99</v>
          </cell>
          <cell r="G1595">
            <v>23</v>
          </cell>
          <cell r="H1595">
            <v>85</v>
          </cell>
          <cell r="I1595">
            <v>0.04</v>
          </cell>
          <cell r="J1595">
            <v>2</v>
          </cell>
          <cell r="M1595" t="str">
            <v>N/A</v>
          </cell>
          <cell r="N1595">
            <v>160</v>
          </cell>
          <cell r="O1595">
            <v>1.4</v>
          </cell>
        </row>
        <row r="1596">
          <cell r="A1596" t="str">
            <v>长垣县奥斯卡新村影院</v>
          </cell>
          <cell r="B1596">
            <v>1595</v>
          </cell>
          <cell r="C1596" t="str">
            <v>2011-7</v>
          </cell>
          <cell r="D1596" t="str">
            <v>河南奥斯卡</v>
          </cell>
          <cell r="E1596" t="str">
            <v>新乡市</v>
          </cell>
          <cell r="F1596">
            <v>0.98</v>
          </cell>
          <cell r="G1596">
            <v>26</v>
          </cell>
          <cell r="H1596">
            <v>93</v>
          </cell>
          <cell r="I1596">
            <v>0.04</v>
          </cell>
          <cell r="J1596">
            <v>1</v>
          </cell>
          <cell r="K1596">
            <v>175</v>
          </cell>
          <cell r="L1596">
            <v>0.02</v>
          </cell>
          <cell r="M1596">
            <v>2</v>
          </cell>
          <cell r="N1596">
            <v>317</v>
          </cell>
          <cell r="O1596">
            <v>3</v>
          </cell>
        </row>
        <row r="1597">
          <cell r="A1597" t="str">
            <v>枣庄影乐城</v>
          </cell>
          <cell r="B1597">
            <v>1596</v>
          </cell>
          <cell r="C1597" t="str">
            <v>2011-7</v>
          </cell>
          <cell r="D1597" t="str">
            <v>未知</v>
          </cell>
          <cell r="E1597" t="str">
            <v>枣庄市</v>
          </cell>
          <cell r="F1597">
            <v>0.97</v>
          </cell>
          <cell r="G1597">
            <v>23</v>
          </cell>
          <cell r="H1597">
            <v>73</v>
          </cell>
          <cell r="I1597">
            <v>0.04</v>
          </cell>
          <cell r="M1597" t="str">
            <v>N/A</v>
          </cell>
          <cell r="N1597" t="str">
            <v>N/A</v>
          </cell>
          <cell r="O1597" t="str">
            <v>N/A</v>
          </cell>
        </row>
        <row r="1598">
          <cell r="A1598" t="str">
            <v>山东省龙口市银河电影城</v>
          </cell>
          <cell r="B1598">
            <v>1597</v>
          </cell>
          <cell r="C1598" t="str">
            <v>2011-7</v>
          </cell>
          <cell r="D1598" t="str">
            <v>未知</v>
          </cell>
          <cell r="E1598" t="str">
            <v>烟台市</v>
          </cell>
          <cell r="F1598">
            <v>0.96</v>
          </cell>
          <cell r="G1598">
            <v>21</v>
          </cell>
          <cell r="H1598">
            <v>93</v>
          </cell>
          <cell r="I1598">
            <v>0.05</v>
          </cell>
          <cell r="M1598" t="str">
            <v>N/A</v>
          </cell>
          <cell r="N1598" t="str">
            <v>N/A</v>
          </cell>
          <cell r="O1598" t="str">
            <v>N/A</v>
          </cell>
        </row>
        <row r="1599">
          <cell r="A1599" t="str">
            <v>神木大兴影院</v>
          </cell>
          <cell r="B1599">
            <v>1598</v>
          </cell>
          <cell r="C1599" t="str">
            <v>2011-7</v>
          </cell>
          <cell r="D1599" t="str">
            <v>九州中原院线</v>
          </cell>
          <cell r="E1599" t="str">
            <v>榆林市</v>
          </cell>
          <cell r="F1599">
            <v>0.96</v>
          </cell>
          <cell r="G1599">
            <v>18</v>
          </cell>
          <cell r="H1599">
            <v>147</v>
          </cell>
          <cell r="I1599">
            <v>0.05</v>
          </cell>
          <cell r="J1599">
            <v>1</v>
          </cell>
          <cell r="K1599">
            <v>200</v>
          </cell>
          <cell r="L1599">
            <v>0.02</v>
          </cell>
          <cell r="M1599">
            <v>2</v>
          </cell>
          <cell r="N1599">
            <v>310</v>
          </cell>
          <cell r="O1599">
            <v>4.7</v>
          </cell>
        </row>
        <row r="1600">
          <cell r="A1600" t="str">
            <v>北戴河文化宫</v>
          </cell>
          <cell r="B1600">
            <v>1599</v>
          </cell>
          <cell r="C1600" t="str">
            <v>2011-7</v>
          </cell>
          <cell r="D1600" t="str">
            <v>河北中联</v>
          </cell>
          <cell r="E1600" t="str">
            <v>秦皇岛市</v>
          </cell>
          <cell r="F1600">
            <v>0.96</v>
          </cell>
          <cell r="G1600">
            <v>22</v>
          </cell>
          <cell r="H1600">
            <v>5</v>
          </cell>
          <cell r="I1600">
            <v>0.04</v>
          </cell>
          <cell r="J1600">
            <v>1</v>
          </cell>
          <cell r="M1600" t="str">
            <v>N/A</v>
          </cell>
          <cell r="N1600">
            <v>310</v>
          </cell>
          <cell r="O1600">
            <v>0.2</v>
          </cell>
        </row>
        <row r="1601">
          <cell r="A1601" t="str">
            <v>东莞横店影视电影城</v>
          </cell>
          <cell r="B1601">
            <v>1600</v>
          </cell>
          <cell r="C1601" t="str">
            <v>2011-7</v>
          </cell>
          <cell r="D1601" t="str">
            <v>浙江横店</v>
          </cell>
          <cell r="E1601" t="str">
            <v>东莞市</v>
          </cell>
          <cell r="F1601">
            <v>0.95</v>
          </cell>
          <cell r="G1601">
            <v>29</v>
          </cell>
          <cell r="H1601">
            <v>23</v>
          </cell>
          <cell r="I1601">
            <v>0.03</v>
          </cell>
          <cell r="J1601">
            <v>5</v>
          </cell>
          <cell r="K1601">
            <v>900</v>
          </cell>
          <cell r="L1601">
            <v>0.08</v>
          </cell>
          <cell r="N1601">
            <v>61</v>
          </cell>
          <cell r="O1601">
            <v>0.1</v>
          </cell>
        </row>
        <row r="1602">
          <cell r="A1602" t="str">
            <v>益阳赫山区电影城</v>
          </cell>
          <cell r="B1602">
            <v>1601</v>
          </cell>
          <cell r="C1602" t="str">
            <v>2011-7</v>
          </cell>
          <cell r="D1602" t="str">
            <v>湖南楚湘</v>
          </cell>
          <cell r="E1602" t="str">
            <v>益阳市</v>
          </cell>
          <cell r="F1602">
            <v>0.95</v>
          </cell>
          <cell r="G1602">
            <v>18</v>
          </cell>
          <cell r="H1602">
            <v>142</v>
          </cell>
          <cell r="I1602">
            <v>0.05</v>
          </cell>
          <cell r="J1602">
            <v>3</v>
          </cell>
          <cell r="K1602">
            <v>736</v>
          </cell>
          <cell r="L1602">
            <v>0.02</v>
          </cell>
          <cell r="N1602">
            <v>102</v>
          </cell>
          <cell r="O1602">
            <v>1.5</v>
          </cell>
        </row>
        <row r="1603">
          <cell r="A1603" t="str">
            <v>商城县中广影院</v>
          </cell>
          <cell r="B1603">
            <v>1602</v>
          </cell>
          <cell r="C1603" t="str">
            <v>2011-7</v>
          </cell>
          <cell r="D1603" t="str">
            <v>九州中原院线</v>
          </cell>
          <cell r="E1603" t="str">
            <v>信阳市</v>
          </cell>
          <cell r="F1603">
            <v>0.95</v>
          </cell>
          <cell r="G1603">
            <v>15</v>
          </cell>
          <cell r="H1603">
            <v>65</v>
          </cell>
          <cell r="I1603">
            <v>0.06</v>
          </cell>
          <cell r="J1603">
            <v>1</v>
          </cell>
          <cell r="K1603">
            <v>200</v>
          </cell>
          <cell r="L1603">
            <v>0.05</v>
          </cell>
          <cell r="M1603">
            <v>2</v>
          </cell>
          <cell r="N1603">
            <v>306</v>
          </cell>
          <cell r="O1603">
            <v>2.1</v>
          </cell>
        </row>
        <row r="1604">
          <cell r="A1604" t="str">
            <v>南京龙行国际影城</v>
          </cell>
          <cell r="B1604">
            <v>1603</v>
          </cell>
          <cell r="C1604" t="str">
            <v>2011-7</v>
          </cell>
          <cell r="D1604" t="str">
            <v>未知</v>
          </cell>
          <cell r="E1604" t="str">
            <v>南京市</v>
          </cell>
          <cell r="F1604">
            <v>0.95</v>
          </cell>
          <cell r="G1604">
            <v>18</v>
          </cell>
          <cell r="H1604">
            <v>23</v>
          </cell>
          <cell r="I1604">
            <v>0.05</v>
          </cell>
          <cell r="J1604">
            <v>4</v>
          </cell>
          <cell r="K1604">
            <v>350</v>
          </cell>
          <cell r="L1604">
            <v>0.26</v>
          </cell>
          <cell r="M1604">
            <v>1</v>
          </cell>
          <cell r="N1604">
            <v>76</v>
          </cell>
          <cell r="O1604">
            <v>0.2</v>
          </cell>
        </row>
        <row r="1605">
          <cell r="A1605" t="str">
            <v>河北省泊头市电影院</v>
          </cell>
          <cell r="B1605">
            <v>1604</v>
          </cell>
          <cell r="C1605" t="str">
            <v>2011-7</v>
          </cell>
          <cell r="D1605" t="str">
            <v>未知</v>
          </cell>
          <cell r="E1605" t="str">
            <v>沧州市</v>
          </cell>
          <cell r="F1605">
            <v>0.94</v>
          </cell>
          <cell r="G1605">
            <v>30</v>
          </cell>
          <cell r="H1605">
            <v>16</v>
          </cell>
          <cell r="I1605">
            <v>0.03</v>
          </cell>
          <cell r="M1605" t="str">
            <v>N/A</v>
          </cell>
          <cell r="N1605" t="str">
            <v>N/A</v>
          </cell>
          <cell r="O1605" t="str">
            <v>N/A</v>
          </cell>
        </row>
        <row r="1606">
          <cell r="A1606" t="str">
            <v>黔江紫鑫影城</v>
          </cell>
          <cell r="B1606">
            <v>1605</v>
          </cell>
          <cell r="C1606" t="str">
            <v>2011-7</v>
          </cell>
          <cell r="D1606" t="str">
            <v>未知</v>
          </cell>
          <cell r="E1606" t="str">
            <v>重庆市</v>
          </cell>
          <cell r="F1606">
            <v>0.94</v>
          </cell>
          <cell r="G1606">
            <v>52</v>
          </cell>
          <cell r="H1606">
            <v>24</v>
          </cell>
          <cell r="I1606">
            <v>0.02</v>
          </cell>
          <cell r="J1606">
            <v>2</v>
          </cell>
          <cell r="K1606">
            <v>193</v>
          </cell>
          <cell r="L1606">
            <v>0.08</v>
          </cell>
          <cell r="M1606">
            <v>2</v>
          </cell>
          <cell r="N1606">
            <v>151</v>
          </cell>
          <cell r="O1606">
            <v>0.4</v>
          </cell>
        </row>
        <row r="1607">
          <cell r="A1607" t="str">
            <v>唐县新视觉影城</v>
          </cell>
          <cell r="B1607">
            <v>1606</v>
          </cell>
          <cell r="C1607" t="str">
            <v>2011-7</v>
          </cell>
          <cell r="D1607" t="str">
            <v>未知</v>
          </cell>
          <cell r="E1607" t="str">
            <v>保定市</v>
          </cell>
          <cell r="F1607">
            <v>0.92</v>
          </cell>
          <cell r="G1607">
            <v>31</v>
          </cell>
          <cell r="H1607">
            <v>29</v>
          </cell>
          <cell r="I1607">
            <v>0.03</v>
          </cell>
          <cell r="J1607">
            <v>1</v>
          </cell>
          <cell r="M1607" t="str">
            <v>N/A</v>
          </cell>
          <cell r="N1607">
            <v>296</v>
          </cell>
          <cell r="O1607">
            <v>0.9</v>
          </cell>
        </row>
        <row r="1608">
          <cell r="A1608" t="str">
            <v>浙江金华浦江电影院</v>
          </cell>
          <cell r="B1608">
            <v>1607</v>
          </cell>
          <cell r="C1608" t="str">
            <v>2011-7</v>
          </cell>
          <cell r="D1608" t="str">
            <v>浙江时代</v>
          </cell>
          <cell r="E1608" t="str">
            <v>金华市</v>
          </cell>
          <cell r="F1608">
            <v>0.9</v>
          </cell>
          <cell r="G1608">
            <v>20</v>
          </cell>
          <cell r="H1608">
            <v>97</v>
          </cell>
          <cell r="I1608">
            <v>0.05</v>
          </cell>
          <cell r="J1608">
            <v>2</v>
          </cell>
          <cell r="K1608">
            <v>1013</v>
          </cell>
          <cell r="L1608">
            <v>0.01</v>
          </cell>
          <cell r="N1608">
            <v>145</v>
          </cell>
          <cell r="O1608">
            <v>1.6</v>
          </cell>
        </row>
        <row r="1609">
          <cell r="A1609" t="str">
            <v>衡水市天翼电影院</v>
          </cell>
          <cell r="B1609">
            <v>1608</v>
          </cell>
          <cell r="C1609" t="str">
            <v>2011-7</v>
          </cell>
          <cell r="D1609" t="str">
            <v>中影星美</v>
          </cell>
          <cell r="E1609" t="str">
            <v>衡水市</v>
          </cell>
          <cell r="F1609">
            <v>0.89</v>
          </cell>
          <cell r="G1609">
            <v>18</v>
          </cell>
          <cell r="H1609">
            <v>124</v>
          </cell>
          <cell r="I1609">
            <v>0.05</v>
          </cell>
          <cell r="J1609">
            <v>3</v>
          </cell>
          <cell r="M1609" t="str">
            <v>N/A</v>
          </cell>
          <cell r="N1609">
            <v>96</v>
          </cell>
          <cell r="O1609">
            <v>1.3</v>
          </cell>
        </row>
        <row r="1610">
          <cell r="A1610" t="str">
            <v>上海浦东新区三林影剧院</v>
          </cell>
          <cell r="B1610">
            <v>1609</v>
          </cell>
          <cell r="C1610" t="str">
            <v>2011-7</v>
          </cell>
          <cell r="D1610" t="str">
            <v>上海大光明</v>
          </cell>
          <cell r="E1610" t="str">
            <v>上海市</v>
          </cell>
          <cell r="F1610">
            <v>0.89</v>
          </cell>
          <cell r="G1610">
            <v>35</v>
          </cell>
          <cell r="H1610">
            <v>1</v>
          </cell>
          <cell r="I1610">
            <v>0.03</v>
          </cell>
          <cell r="J1610">
            <v>1</v>
          </cell>
          <cell r="K1610">
            <v>728</v>
          </cell>
          <cell r="L1610">
            <v>0.35</v>
          </cell>
          <cell r="N1610">
            <v>288</v>
          </cell>
          <cell r="O1610">
            <v>0</v>
          </cell>
        </row>
        <row r="1611">
          <cell r="A1611" t="str">
            <v>沈阳苏家屯区焱太数字影院</v>
          </cell>
          <cell r="B1611">
            <v>1610</v>
          </cell>
          <cell r="C1611" t="str">
            <v>2011-7</v>
          </cell>
          <cell r="D1611" t="str">
            <v>九州中原院线</v>
          </cell>
          <cell r="E1611" t="str">
            <v>沈阳市</v>
          </cell>
          <cell r="F1611">
            <v>0.89</v>
          </cell>
          <cell r="G1611">
            <v>21</v>
          </cell>
          <cell r="H1611">
            <v>183</v>
          </cell>
          <cell r="I1611">
            <v>0.04</v>
          </cell>
          <cell r="J1611">
            <v>1</v>
          </cell>
          <cell r="K1611">
            <v>70</v>
          </cell>
          <cell r="L1611">
            <v>0.03</v>
          </cell>
          <cell r="M1611">
            <v>4</v>
          </cell>
          <cell r="N1611">
            <v>287</v>
          </cell>
          <cell r="O1611">
            <v>5.9</v>
          </cell>
        </row>
        <row r="1612">
          <cell r="A1612" t="str">
            <v>阿拉善盟太西国际影院</v>
          </cell>
          <cell r="B1612">
            <v>1611</v>
          </cell>
          <cell r="C1612" t="str">
            <v>2011-7</v>
          </cell>
          <cell r="D1612" t="str">
            <v>未知</v>
          </cell>
          <cell r="E1612" t="str">
            <v>阿拉善盟</v>
          </cell>
          <cell r="F1612">
            <v>0.88</v>
          </cell>
          <cell r="G1612">
            <v>30</v>
          </cell>
          <cell r="H1612">
            <v>31</v>
          </cell>
          <cell r="I1612">
            <v>0.03</v>
          </cell>
          <cell r="M1612" t="str">
            <v>N/A</v>
          </cell>
          <cell r="N1612" t="str">
            <v>N/A</v>
          </cell>
          <cell r="O1612" t="str">
            <v>N/A</v>
          </cell>
        </row>
        <row r="1613">
          <cell r="A1613" t="str">
            <v>咸宁绿洲银兴影城</v>
          </cell>
          <cell r="B1613">
            <v>1612</v>
          </cell>
          <cell r="C1613" t="str">
            <v>2011-7</v>
          </cell>
          <cell r="D1613" t="str">
            <v>湖北银兴</v>
          </cell>
          <cell r="E1613" t="str">
            <v>咸宁市</v>
          </cell>
          <cell r="F1613">
            <v>0.87</v>
          </cell>
          <cell r="G1613">
            <v>15</v>
          </cell>
          <cell r="H1613">
            <v>88</v>
          </cell>
          <cell r="I1613">
            <v>0.06</v>
          </cell>
          <cell r="J1613">
            <v>2</v>
          </cell>
          <cell r="K1613">
            <v>340</v>
          </cell>
          <cell r="L1613">
            <v>0.04</v>
          </cell>
          <cell r="M1613">
            <v>1</v>
          </cell>
          <cell r="N1613">
            <v>141</v>
          </cell>
          <cell r="O1613">
            <v>1.4</v>
          </cell>
        </row>
        <row r="1614">
          <cell r="A1614" t="str">
            <v>内蒙古兴安盟市突泉县万达数字电影院</v>
          </cell>
          <cell r="B1614">
            <v>1613</v>
          </cell>
          <cell r="C1614" t="str">
            <v>2011-7</v>
          </cell>
          <cell r="D1614" t="str">
            <v>未知</v>
          </cell>
          <cell r="E1614" t="str">
            <v>兴安盟</v>
          </cell>
          <cell r="F1614">
            <v>0.87</v>
          </cell>
          <cell r="G1614">
            <v>30</v>
          </cell>
          <cell r="H1614">
            <v>30</v>
          </cell>
          <cell r="I1614">
            <v>0.03</v>
          </cell>
          <cell r="M1614" t="str">
            <v>N/A</v>
          </cell>
          <cell r="N1614" t="str">
            <v>N/A</v>
          </cell>
          <cell r="O1614" t="str">
            <v>N/A</v>
          </cell>
        </row>
        <row r="1615">
          <cell r="A1615" t="str">
            <v>澧县财富广场国际影城</v>
          </cell>
          <cell r="B1615">
            <v>1614</v>
          </cell>
          <cell r="C1615" t="str">
            <v>2011-7</v>
          </cell>
          <cell r="D1615" t="str">
            <v>湖南潇湘</v>
          </cell>
          <cell r="E1615" t="str">
            <v>常德市</v>
          </cell>
          <cell r="F1615">
            <v>0.87</v>
          </cell>
          <cell r="G1615">
            <v>31</v>
          </cell>
          <cell r="H1615">
            <v>41</v>
          </cell>
          <cell r="I1615">
            <v>0.03</v>
          </cell>
          <cell r="J1615">
            <v>3</v>
          </cell>
          <cell r="K1615">
            <v>357</v>
          </cell>
          <cell r="L1615">
            <v>0.06</v>
          </cell>
          <cell r="M1615">
            <v>1</v>
          </cell>
          <cell r="N1615">
            <v>93</v>
          </cell>
          <cell r="O1615">
            <v>0.4</v>
          </cell>
        </row>
        <row r="1616">
          <cell r="A1616" t="str">
            <v>武宁星河影城</v>
          </cell>
          <cell r="B1616">
            <v>1615</v>
          </cell>
          <cell r="C1616" t="str">
            <v>2011-7</v>
          </cell>
          <cell r="D1616" t="str">
            <v>未知</v>
          </cell>
          <cell r="E1616" t="str">
            <v>九江市</v>
          </cell>
          <cell r="F1616">
            <v>0.86</v>
          </cell>
          <cell r="G1616">
            <v>25</v>
          </cell>
          <cell r="H1616">
            <v>60</v>
          </cell>
          <cell r="I1616">
            <v>0.03</v>
          </cell>
          <cell r="J1616">
            <v>2</v>
          </cell>
          <cell r="K1616">
            <v>486</v>
          </cell>
          <cell r="L1616">
            <v>0.02</v>
          </cell>
          <cell r="M1616">
            <v>1</v>
          </cell>
          <cell r="N1616">
            <v>138</v>
          </cell>
          <cell r="O1616">
            <v>1</v>
          </cell>
        </row>
        <row r="1617">
          <cell r="A1617" t="str">
            <v>北京DMC望京国际影城</v>
          </cell>
          <cell r="B1617">
            <v>1616</v>
          </cell>
          <cell r="C1617" t="str">
            <v>2011-7</v>
          </cell>
          <cell r="D1617" t="str">
            <v>保利万和</v>
          </cell>
          <cell r="E1617" t="str">
            <v>北京市</v>
          </cell>
          <cell r="F1617">
            <v>0.84</v>
          </cell>
          <cell r="G1617">
            <v>23</v>
          </cell>
          <cell r="H1617">
            <v>9</v>
          </cell>
          <cell r="I1617">
            <v>0.04</v>
          </cell>
          <cell r="J1617">
            <v>6</v>
          </cell>
          <cell r="K1617">
            <v>1130</v>
          </cell>
          <cell r="L1617">
            <v>0.22</v>
          </cell>
          <cell r="N1617">
            <v>45</v>
          </cell>
          <cell r="O1617">
            <v>0</v>
          </cell>
        </row>
        <row r="1618">
          <cell r="A1618" t="str">
            <v>深圳雅图恒英数字影院</v>
          </cell>
          <cell r="B1618">
            <v>1617</v>
          </cell>
          <cell r="C1618" t="str">
            <v>2011-7</v>
          </cell>
          <cell r="D1618" t="str">
            <v>时代华夏今典</v>
          </cell>
          <cell r="E1618" t="str">
            <v>深圳市</v>
          </cell>
          <cell r="F1618">
            <v>0.83</v>
          </cell>
          <cell r="G1618">
            <v>28</v>
          </cell>
          <cell r="H1618">
            <v>87</v>
          </cell>
          <cell r="I1618">
            <v>0.03</v>
          </cell>
          <cell r="J1618">
            <v>2</v>
          </cell>
          <cell r="K1618">
            <v>180</v>
          </cell>
          <cell r="L1618">
            <v>0.04</v>
          </cell>
          <cell r="M1618">
            <v>1</v>
          </cell>
          <cell r="N1618">
            <v>134</v>
          </cell>
          <cell r="O1618">
            <v>1.4</v>
          </cell>
        </row>
        <row r="1619">
          <cell r="A1619" t="str">
            <v>天津津南电影城</v>
          </cell>
          <cell r="B1619">
            <v>1618</v>
          </cell>
          <cell r="C1619" t="str">
            <v>2011-7</v>
          </cell>
          <cell r="D1619" t="str">
            <v>中影星美</v>
          </cell>
          <cell r="E1619" t="str">
            <v>天津市</v>
          </cell>
          <cell r="F1619">
            <v>0.81</v>
          </cell>
          <cell r="G1619">
            <v>30</v>
          </cell>
          <cell r="H1619">
            <v>54</v>
          </cell>
          <cell r="I1619">
            <v>0.03</v>
          </cell>
          <cell r="J1619">
            <v>5</v>
          </cell>
          <cell r="K1619">
            <v>1406</v>
          </cell>
          <cell r="L1619">
            <v>0.02</v>
          </cell>
          <cell r="N1619">
            <v>52</v>
          </cell>
          <cell r="O1619">
            <v>0.3</v>
          </cell>
        </row>
        <row r="1620">
          <cell r="A1620" t="str">
            <v>西充县东门桥电影院</v>
          </cell>
          <cell r="B1620">
            <v>1619</v>
          </cell>
          <cell r="C1620" t="str">
            <v>2011-7</v>
          </cell>
          <cell r="D1620" t="str">
            <v>四川峨嵋</v>
          </cell>
          <cell r="E1620" t="str">
            <v>南充市</v>
          </cell>
          <cell r="F1620">
            <v>0.79</v>
          </cell>
          <cell r="G1620">
            <v>17</v>
          </cell>
          <cell r="H1620">
            <v>133</v>
          </cell>
          <cell r="I1620">
            <v>0.05</v>
          </cell>
          <cell r="J1620">
            <v>1</v>
          </cell>
          <cell r="K1620">
            <v>143</v>
          </cell>
          <cell r="L1620">
            <v>0.03</v>
          </cell>
          <cell r="M1620">
            <v>2</v>
          </cell>
          <cell r="N1620">
            <v>254</v>
          </cell>
          <cell r="O1620">
            <v>4.3</v>
          </cell>
        </row>
        <row r="1621">
          <cell r="A1621" t="str">
            <v>上海威虎汽车电影院</v>
          </cell>
          <cell r="B1621">
            <v>1620</v>
          </cell>
          <cell r="C1621" t="str">
            <v>2011-7</v>
          </cell>
          <cell r="D1621" t="str">
            <v>未知</v>
          </cell>
          <cell r="E1621" t="str">
            <v>上海市</v>
          </cell>
          <cell r="F1621">
            <v>0.74</v>
          </cell>
          <cell r="G1621">
            <v>17</v>
          </cell>
          <cell r="H1621">
            <v>118</v>
          </cell>
          <cell r="I1621">
            <v>0.04</v>
          </cell>
          <cell r="J1621">
            <v>1</v>
          </cell>
          <cell r="M1621" t="str">
            <v>N/A</v>
          </cell>
          <cell r="N1621">
            <v>240</v>
          </cell>
          <cell r="O1621">
            <v>3.8</v>
          </cell>
        </row>
        <row r="1622">
          <cell r="A1622" t="str">
            <v>贵州省毕节市乌蒙影城</v>
          </cell>
          <cell r="B1622">
            <v>1621</v>
          </cell>
          <cell r="C1622" t="str">
            <v>2011-7</v>
          </cell>
          <cell r="D1622" t="str">
            <v>未知</v>
          </cell>
          <cell r="E1622" t="str">
            <v>毕节地区</v>
          </cell>
          <cell r="F1622">
            <v>0.74</v>
          </cell>
          <cell r="G1622">
            <v>21</v>
          </cell>
          <cell r="H1622">
            <v>90</v>
          </cell>
          <cell r="I1622">
            <v>0.04</v>
          </cell>
          <cell r="M1622" t="str">
            <v>N/A</v>
          </cell>
          <cell r="N1622" t="str">
            <v>N/A</v>
          </cell>
          <cell r="O1622" t="str">
            <v>N/A</v>
          </cell>
        </row>
        <row r="1623">
          <cell r="A1623" t="str">
            <v>宁都县唐人轩影城</v>
          </cell>
          <cell r="B1623">
            <v>1622</v>
          </cell>
          <cell r="C1623" t="str">
            <v>2011-7</v>
          </cell>
          <cell r="D1623" t="str">
            <v>未知</v>
          </cell>
          <cell r="E1623" t="str">
            <v>赣州市</v>
          </cell>
          <cell r="F1623">
            <v>0.74</v>
          </cell>
          <cell r="G1623">
            <v>27</v>
          </cell>
          <cell r="H1623">
            <v>31</v>
          </cell>
          <cell r="I1623">
            <v>0.03</v>
          </cell>
          <cell r="M1623" t="str">
            <v>N/A</v>
          </cell>
          <cell r="N1623" t="str">
            <v>N/A</v>
          </cell>
          <cell r="O1623" t="str">
            <v>N/A</v>
          </cell>
        </row>
        <row r="1624">
          <cell r="A1624" t="str">
            <v>灵丘电影院</v>
          </cell>
          <cell r="B1624">
            <v>1623</v>
          </cell>
          <cell r="C1624" t="str">
            <v>2011-7</v>
          </cell>
          <cell r="D1624" t="str">
            <v>北京红鲤鱼数字院线</v>
          </cell>
          <cell r="E1624" t="str">
            <v>大同市</v>
          </cell>
          <cell r="F1624">
            <v>0.73</v>
          </cell>
          <cell r="G1624">
            <v>27</v>
          </cell>
          <cell r="H1624">
            <v>28</v>
          </cell>
          <cell r="I1624">
            <v>0.03</v>
          </cell>
          <cell r="M1624" t="str">
            <v>N/A</v>
          </cell>
          <cell r="N1624" t="str">
            <v>N/A</v>
          </cell>
          <cell r="O1624" t="str">
            <v>N/A</v>
          </cell>
        </row>
        <row r="1625">
          <cell r="A1625" t="str">
            <v>库车金字塔影城</v>
          </cell>
          <cell r="B1625">
            <v>1624</v>
          </cell>
          <cell r="C1625" t="str">
            <v>2011-7</v>
          </cell>
          <cell r="D1625" t="str">
            <v>未知</v>
          </cell>
          <cell r="E1625" t="str">
            <v>阿克苏地区</v>
          </cell>
          <cell r="F1625">
            <v>0.73</v>
          </cell>
          <cell r="G1625">
            <v>27</v>
          </cell>
          <cell r="H1625">
            <v>82</v>
          </cell>
          <cell r="I1625">
            <v>0.03</v>
          </cell>
          <cell r="J1625">
            <v>2</v>
          </cell>
          <cell r="K1625">
            <v>200</v>
          </cell>
          <cell r="L1625">
            <v>0.03</v>
          </cell>
          <cell r="M1625">
            <v>1</v>
          </cell>
          <cell r="N1625">
            <v>118</v>
          </cell>
          <cell r="O1625">
            <v>1.3</v>
          </cell>
        </row>
        <row r="1626">
          <cell r="A1626" t="str">
            <v>阳泉市电影院</v>
          </cell>
          <cell r="B1626">
            <v>1625</v>
          </cell>
          <cell r="C1626" t="str">
            <v>2011-7</v>
          </cell>
          <cell r="D1626" t="str">
            <v>北京新影联</v>
          </cell>
          <cell r="E1626" t="str">
            <v>阳泉市</v>
          </cell>
          <cell r="F1626">
            <v>0.72</v>
          </cell>
          <cell r="G1626">
            <v>35</v>
          </cell>
          <cell r="H1626">
            <v>36</v>
          </cell>
          <cell r="I1626">
            <v>0.02</v>
          </cell>
          <cell r="J1626">
            <v>1</v>
          </cell>
          <cell r="K1626">
            <v>800</v>
          </cell>
          <cell r="L1626">
            <v>0.01</v>
          </cell>
          <cell r="N1626">
            <v>233</v>
          </cell>
          <cell r="O1626">
            <v>1.2</v>
          </cell>
        </row>
        <row r="1627">
          <cell r="A1627" t="str">
            <v>荣昌影院</v>
          </cell>
          <cell r="B1627">
            <v>1626</v>
          </cell>
          <cell r="C1627" t="str">
            <v>2011-7</v>
          </cell>
          <cell r="D1627" t="str">
            <v>保利万和</v>
          </cell>
          <cell r="E1627" t="str">
            <v>重庆市</v>
          </cell>
          <cell r="F1627">
            <v>0.7</v>
          </cell>
          <cell r="G1627">
            <v>23</v>
          </cell>
          <cell r="H1627">
            <v>63</v>
          </cell>
          <cell r="I1627">
            <v>0.03</v>
          </cell>
          <cell r="J1627">
            <v>2</v>
          </cell>
          <cell r="K1627">
            <v>171</v>
          </cell>
          <cell r="L1627">
            <v>0.06</v>
          </cell>
          <cell r="M1627">
            <v>1</v>
          </cell>
          <cell r="N1627">
            <v>113</v>
          </cell>
          <cell r="O1627">
            <v>1</v>
          </cell>
        </row>
        <row r="1628">
          <cell r="A1628" t="str">
            <v>如皋大剧院</v>
          </cell>
          <cell r="B1628">
            <v>1627</v>
          </cell>
          <cell r="C1628" t="str">
            <v>2011-7</v>
          </cell>
          <cell r="D1628" t="str">
            <v>世纪环球</v>
          </cell>
          <cell r="E1628" t="str">
            <v>南通市</v>
          </cell>
          <cell r="F1628">
            <v>0.69</v>
          </cell>
          <cell r="G1628">
            <v>20</v>
          </cell>
          <cell r="H1628">
            <v>36</v>
          </cell>
          <cell r="I1628">
            <v>0.04</v>
          </cell>
          <cell r="J1628">
            <v>2</v>
          </cell>
          <cell r="K1628">
            <v>1218</v>
          </cell>
          <cell r="L1628">
            <v>0.02</v>
          </cell>
          <cell r="N1628">
            <v>112</v>
          </cell>
          <cell r="O1628">
            <v>0.6</v>
          </cell>
        </row>
        <row r="1629">
          <cell r="A1629" t="str">
            <v>河南省濮阳市金逸国际影城</v>
          </cell>
          <cell r="B1629">
            <v>1628</v>
          </cell>
          <cell r="C1629" t="str">
            <v>2011-7</v>
          </cell>
          <cell r="D1629" t="str">
            <v>广州金逸珠江</v>
          </cell>
          <cell r="E1629" t="str">
            <v>濮阳市</v>
          </cell>
          <cell r="F1629">
            <v>0.69</v>
          </cell>
          <cell r="G1629">
            <v>22</v>
          </cell>
          <cell r="H1629">
            <v>119</v>
          </cell>
          <cell r="I1629">
            <v>0.03</v>
          </cell>
          <cell r="M1629" t="str">
            <v>N/A</v>
          </cell>
          <cell r="N1629" t="str">
            <v>N/A</v>
          </cell>
          <cell r="O1629" t="str">
            <v>N/A</v>
          </cell>
        </row>
        <row r="1630">
          <cell r="A1630" t="str">
            <v>青岛市中国电影院</v>
          </cell>
          <cell r="B1630">
            <v>1629</v>
          </cell>
          <cell r="C1630" t="str">
            <v>2011-7</v>
          </cell>
          <cell r="D1630" t="str">
            <v>辽宁北方</v>
          </cell>
          <cell r="E1630" t="str">
            <v>青岛市</v>
          </cell>
          <cell r="F1630">
            <v>0.67</v>
          </cell>
          <cell r="G1630">
            <v>27</v>
          </cell>
          <cell r="H1630">
            <v>80</v>
          </cell>
          <cell r="I1630">
            <v>0.02</v>
          </cell>
          <cell r="J1630">
            <v>4</v>
          </cell>
          <cell r="K1630">
            <v>452</v>
          </cell>
          <cell r="L1630">
            <v>0.03</v>
          </cell>
          <cell r="N1630">
            <v>54</v>
          </cell>
          <cell r="O1630">
            <v>0.6</v>
          </cell>
        </row>
        <row r="1631">
          <cell r="A1631" t="str">
            <v>营口市港龙电影院</v>
          </cell>
          <cell r="B1631">
            <v>1630</v>
          </cell>
          <cell r="C1631" t="str">
            <v>2011-7</v>
          </cell>
          <cell r="D1631" t="str">
            <v>未知</v>
          </cell>
          <cell r="E1631" t="str">
            <v>营口市</v>
          </cell>
          <cell r="F1631">
            <v>0.66</v>
          </cell>
          <cell r="G1631">
            <v>26</v>
          </cell>
          <cell r="H1631">
            <v>70</v>
          </cell>
          <cell r="I1631">
            <v>0.03</v>
          </cell>
          <cell r="M1631" t="str">
            <v>N/A</v>
          </cell>
          <cell r="N1631" t="str">
            <v>N/A</v>
          </cell>
          <cell r="O1631" t="str">
            <v>N/A</v>
          </cell>
        </row>
        <row r="1632">
          <cell r="A1632" t="str">
            <v>武夷山新时代影城</v>
          </cell>
          <cell r="B1632">
            <v>1631</v>
          </cell>
          <cell r="C1632" t="str">
            <v>2011-7</v>
          </cell>
          <cell r="D1632" t="str">
            <v>北京红鲤鱼数字院线</v>
          </cell>
          <cell r="E1632" t="str">
            <v>南平市</v>
          </cell>
          <cell r="F1632">
            <v>0.65</v>
          </cell>
          <cell r="G1632">
            <v>33</v>
          </cell>
          <cell r="H1632">
            <v>61</v>
          </cell>
          <cell r="I1632">
            <v>0.02</v>
          </cell>
          <cell r="J1632">
            <v>2</v>
          </cell>
          <cell r="K1632">
            <v>288</v>
          </cell>
          <cell r="L1632">
            <v>0.02</v>
          </cell>
          <cell r="M1632">
            <v>1</v>
          </cell>
          <cell r="N1632">
            <v>105</v>
          </cell>
          <cell r="O1632">
            <v>1</v>
          </cell>
        </row>
        <row r="1633">
          <cell r="A1633" t="str">
            <v>大厂3D数字影院</v>
          </cell>
          <cell r="B1633">
            <v>1632</v>
          </cell>
          <cell r="C1633" t="str">
            <v>2011-7</v>
          </cell>
          <cell r="D1633" t="str">
            <v>未知</v>
          </cell>
          <cell r="E1633" t="str">
            <v>廊坊市</v>
          </cell>
          <cell r="F1633">
            <v>0.65</v>
          </cell>
          <cell r="G1633">
            <v>32</v>
          </cell>
          <cell r="H1633">
            <v>36</v>
          </cell>
          <cell r="I1633">
            <v>0.02</v>
          </cell>
          <cell r="J1633">
            <v>1</v>
          </cell>
          <cell r="K1633">
            <v>356</v>
          </cell>
          <cell r="L1633">
            <v>0.02</v>
          </cell>
          <cell r="M1633">
            <v>1</v>
          </cell>
          <cell r="N1633">
            <v>209</v>
          </cell>
          <cell r="O1633">
            <v>1.2</v>
          </cell>
        </row>
        <row r="1634">
          <cell r="A1634" t="str">
            <v>青岛平度电影城</v>
          </cell>
          <cell r="B1634">
            <v>1633</v>
          </cell>
          <cell r="C1634" t="str">
            <v>2011-7</v>
          </cell>
          <cell r="D1634" t="str">
            <v>时代华夏今典</v>
          </cell>
          <cell r="E1634" t="str">
            <v>青岛市</v>
          </cell>
          <cell r="F1634">
            <v>0.64</v>
          </cell>
          <cell r="G1634">
            <v>40</v>
          </cell>
          <cell r="H1634">
            <v>119</v>
          </cell>
          <cell r="I1634">
            <v>0.02</v>
          </cell>
          <cell r="J1634">
            <v>3</v>
          </cell>
          <cell r="K1634">
            <v>220</v>
          </cell>
          <cell r="L1634">
            <v>0.02</v>
          </cell>
          <cell r="M1634">
            <v>1</v>
          </cell>
          <cell r="N1634">
            <v>69</v>
          </cell>
          <cell r="O1634">
            <v>1.3</v>
          </cell>
        </row>
        <row r="1635">
          <cell r="A1635" t="str">
            <v>海南洋浦港影剧院</v>
          </cell>
          <cell r="B1635">
            <v>1634</v>
          </cell>
          <cell r="C1635" t="str">
            <v>2011-7</v>
          </cell>
          <cell r="D1635" t="str">
            <v>上海联和院线</v>
          </cell>
          <cell r="E1635" t="str">
            <v>洋浦港</v>
          </cell>
          <cell r="F1635">
            <v>0.63</v>
          </cell>
          <cell r="G1635">
            <v>25</v>
          </cell>
          <cell r="H1635">
            <v>5</v>
          </cell>
          <cell r="I1635">
            <v>0.03</v>
          </cell>
          <cell r="J1635">
            <v>1</v>
          </cell>
          <cell r="K1635">
            <v>622</v>
          </cell>
          <cell r="L1635">
            <v>0.08</v>
          </cell>
          <cell r="N1635">
            <v>204</v>
          </cell>
          <cell r="O1635">
            <v>0.2</v>
          </cell>
        </row>
        <row r="1636">
          <cell r="A1636" t="str">
            <v>平阴新世纪影城</v>
          </cell>
          <cell r="B1636">
            <v>1635</v>
          </cell>
          <cell r="C1636" t="str">
            <v>2011-7</v>
          </cell>
          <cell r="D1636" t="str">
            <v>山东新世纪</v>
          </cell>
          <cell r="E1636" t="str">
            <v>济南市</v>
          </cell>
          <cell r="F1636">
            <v>0.63</v>
          </cell>
          <cell r="G1636">
            <v>17</v>
          </cell>
          <cell r="H1636">
            <v>100</v>
          </cell>
          <cell r="I1636">
            <v>0.04</v>
          </cell>
          <cell r="J1636">
            <v>2</v>
          </cell>
          <cell r="K1636">
            <v>150</v>
          </cell>
          <cell r="L1636">
            <v>0.05</v>
          </cell>
          <cell r="M1636">
            <v>1</v>
          </cell>
          <cell r="N1636">
            <v>102</v>
          </cell>
          <cell r="O1636">
            <v>1.6</v>
          </cell>
        </row>
        <row r="1637">
          <cell r="A1637" t="str">
            <v>城口电影院</v>
          </cell>
          <cell r="B1637">
            <v>1636</v>
          </cell>
          <cell r="C1637" t="str">
            <v>2011-7</v>
          </cell>
          <cell r="D1637" t="str">
            <v>保利万和</v>
          </cell>
          <cell r="E1637" t="str">
            <v>重庆市</v>
          </cell>
          <cell r="F1637">
            <v>0.63</v>
          </cell>
          <cell r="G1637">
            <v>15</v>
          </cell>
          <cell r="H1637">
            <v>85</v>
          </cell>
          <cell r="I1637">
            <v>0.04</v>
          </cell>
          <cell r="J1637">
            <v>2</v>
          </cell>
          <cell r="K1637">
            <v>200</v>
          </cell>
          <cell r="L1637">
            <v>0.05</v>
          </cell>
          <cell r="M1637">
            <v>1</v>
          </cell>
          <cell r="N1637">
            <v>101</v>
          </cell>
          <cell r="O1637">
            <v>1.4</v>
          </cell>
        </row>
        <row r="1638">
          <cell r="A1638" t="str">
            <v>雄县百花影院</v>
          </cell>
          <cell r="B1638">
            <v>1637</v>
          </cell>
          <cell r="C1638" t="str">
            <v>2011-7</v>
          </cell>
          <cell r="D1638" t="str">
            <v>北京红鲤鱼数字院线</v>
          </cell>
          <cell r="E1638" t="str">
            <v>保定市</v>
          </cell>
          <cell r="F1638">
            <v>0.62</v>
          </cell>
          <cell r="G1638">
            <v>21</v>
          </cell>
          <cell r="H1638">
            <v>34</v>
          </cell>
          <cell r="I1638">
            <v>0.03</v>
          </cell>
          <cell r="M1638" t="str">
            <v>N/A</v>
          </cell>
          <cell r="N1638" t="str">
            <v>N/A</v>
          </cell>
          <cell r="O1638" t="str">
            <v>N/A</v>
          </cell>
        </row>
        <row r="1639">
          <cell r="A1639" t="str">
            <v>乐山市电影公司</v>
          </cell>
          <cell r="B1639">
            <v>1638</v>
          </cell>
          <cell r="C1639" t="str">
            <v>2011-7</v>
          </cell>
          <cell r="D1639" t="str">
            <v>未知</v>
          </cell>
          <cell r="E1639" t="str">
            <v>乐山市</v>
          </cell>
          <cell r="F1639">
            <v>0.61</v>
          </cell>
          <cell r="G1639">
            <v>20</v>
          </cell>
          <cell r="H1639">
            <v>69</v>
          </cell>
          <cell r="I1639">
            <v>0.03</v>
          </cell>
          <cell r="M1639" t="str">
            <v>N/A</v>
          </cell>
          <cell r="N1639" t="str">
            <v>N/A</v>
          </cell>
          <cell r="O1639" t="str">
            <v>N/A</v>
          </cell>
        </row>
        <row r="1640">
          <cell r="A1640" t="str">
            <v>大地数字影院--南京苏宁天润店</v>
          </cell>
          <cell r="B1640">
            <v>1639</v>
          </cell>
          <cell r="C1640" t="str">
            <v>2011-7</v>
          </cell>
          <cell r="D1640" t="str">
            <v>大地电影院线</v>
          </cell>
          <cell r="E1640" t="str">
            <v>南京市</v>
          </cell>
          <cell r="F1640">
            <v>0.6</v>
          </cell>
          <cell r="G1640">
            <v>2</v>
          </cell>
          <cell r="H1640">
            <v>84</v>
          </cell>
          <cell r="I1640">
            <v>0.3</v>
          </cell>
          <cell r="J1640">
            <v>9</v>
          </cell>
          <cell r="K1640">
            <v>966</v>
          </cell>
          <cell r="L1640">
            <v>0.33</v>
          </cell>
          <cell r="N1640">
            <v>22</v>
          </cell>
          <cell r="O1640">
            <v>0.3</v>
          </cell>
        </row>
        <row r="1641">
          <cell r="A1641" t="str">
            <v>深圳市高新电影院</v>
          </cell>
          <cell r="B1641">
            <v>1640</v>
          </cell>
          <cell r="C1641" t="str">
            <v>2011-7</v>
          </cell>
          <cell r="D1641" t="str">
            <v>中影南方新干线</v>
          </cell>
          <cell r="E1641" t="str">
            <v>深圳市</v>
          </cell>
          <cell r="F1641">
            <v>0.59</v>
          </cell>
          <cell r="G1641">
            <v>20</v>
          </cell>
          <cell r="H1641">
            <v>29</v>
          </cell>
          <cell r="I1641">
            <v>0.03</v>
          </cell>
          <cell r="J1641">
            <v>1</v>
          </cell>
          <cell r="K1641">
            <v>200</v>
          </cell>
          <cell r="L1641">
            <v>0.05</v>
          </cell>
          <cell r="M1641">
            <v>1</v>
          </cell>
          <cell r="N1641">
            <v>189</v>
          </cell>
          <cell r="O1641">
            <v>0.9</v>
          </cell>
        </row>
        <row r="1642">
          <cell r="A1642" t="str">
            <v>云城区经典影剧院</v>
          </cell>
          <cell r="B1642">
            <v>1641</v>
          </cell>
          <cell r="C1642" t="str">
            <v>2011-7</v>
          </cell>
          <cell r="D1642" t="str">
            <v>时代华夏今典</v>
          </cell>
          <cell r="E1642" t="str">
            <v>云浮市</v>
          </cell>
          <cell r="F1642">
            <v>0.57999999999999996</v>
          </cell>
          <cell r="G1642">
            <v>29</v>
          </cell>
          <cell r="H1642">
            <v>71</v>
          </cell>
          <cell r="I1642">
            <v>0.02</v>
          </cell>
          <cell r="J1642">
            <v>2</v>
          </cell>
          <cell r="K1642">
            <v>600</v>
          </cell>
          <cell r="L1642">
            <v>0.01</v>
          </cell>
          <cell r="N1642">
            <v>94</v>
          </cell>
          <cell r="O1642">
            <v>1.1000000000000001</v>
          </cell>
        </row>
        <row r="1643">
          <cell r="A1643" t="str">
            <v>江西省瑞金市新天地影城</v>
          </cell>
          <cell r="B1643">
            <v>1642</v>
          </cell>
          <cell r="C1643" t="str">
            <v>2011-7</v>
          </cell>
          <cell r="D1643" t="str">
            <v>未知</v>
          </cell>
          <cell r="E1643" t="str">
            <v>赣州市</v>
          </cell>
          <cell r="F1643">
            <v>0.57999999999999996</v>
          </cell>
          <cell r="G1643">
            <v>23</v>
          </cell>
          <cell r="H1643">
            <v>51</v>
          </cell>
          <cell r="I1643">
            <v>0.03</v>
          </cell>
          <cell r="M1643" t="str">
            <v>N/A</v>
          </cell>
          <cell r="N1643" t="str">
            <v>N/A</v>
          </cell>
          <cell r="O1643" t="str">
            <v>N/A</v>
          </cell>
        </row>
        <row r="1644">
          <cell r="A1644" t="str">
            <v>钟祥市新世纪影宫</v>
          </cell>
          <cell r="B1644">
            <v>1643</v>
          </cell>
          <cell r="C1644" t="str">
            <v>2011-7</v>
          </cell>
          <cell r="D1644" t="str">
            <v>北京红鲤鱼数字院线</v>
          </cell>
          <cell r="E1644" t="str">
            <v>荆门市</v>
          </cell>
          <cell r="F1644">
            <v>0.56999999999999995</v>
          </cell>
          <cell r="G1644">
            <v>20</v>
          </cell>
          <cell r="H1644">
            <v>35</v>
          </cell>
          <cell r="I1644">
            <v>0.03</v>
          </cell>
          <cell r="J1644">
            <v>1</v>
          </cell>
          <cell r="K1644">
            <v>518</v>
          </cell>
          <cell r="L1644">
            <v>0.02</v>
          </cell>
          <cell r="N1644">
            <v>185</v>
          </cell>
          <cell r="O1644">
            <v>1.1000000000000001</v>
          </cell>
        </row>
        <row r="1645">
          <cell r="A1645" t="str">
            <v>大足电影院</v>
          </cell>
          <cell r="B1645">
            <v>1644</v>
          </cell>
          <cell r="C1645" t="str">
            <v>2011-7</v>
          </cell>
          <cell r="D1645" t="str">
            <v>保利万和</v>
          </cell>
          <cell r="E1645" t="str">
            <v>重庆市</v>
          </cell>
          <cell r="F1645">
            <v>0.56999999999999995</v>
          </cell>
          <cell r="G1645">
            <v>21</v>
          </cell>
          <cell r="H1645">
            <v>24</v>
          </cell>
          <cell r="I1645">
            <v>0.03</v>
          </cell>
          <cell r="J1645">
            <v>1</v>
          </cell>
          <cell r="K1645">
            <v>100</v>
          </cell>
          <cell r="L1645">
            <v>0.11</v>
          </cell>
          <cell r="M1645">
            <v>2</v>
          </cell>
          <cell r="N1645">
            <v>183</v>
          </cell>
          <cell r="O1645">
            <v>0.8</v>
          </cell>
        </row>
        <row r="1646">
          <cell r="A1646" t="str">
            <v>大地数字影院--略阳电影院</v>
          </cell>
          <cell r="B1646">
            <v>1645</v>
          </cell>
          <cell r="C1646" t="str">
            <v>2011-7</v>
          </cell>
          <cell r="D1646" t="str">
            <v>大地电影院线</v>
          </cell>
          <cell r="E1646" t="str">
            <v>汉中市</v>
          </cell>
          <cell r="F1646">
            <v>0.56999999999999995</v>
          </cell>
          <cell r="G1646">
            <v>17</v>
          </cell>
          <cell r="H1646">
            <v>21</v>
          </cell>
          <cell r="I1646">
            <v>0.03</v>
          </cell>
          <cell r="J1646">
            <v>1</v>
          </cell>
          <cell r="K1646">
            <v>439</v>
          </cell>
          <cell r="L1646">
            <v>0.04</v>
          </cell>
          <cell r="N1646">
            <v>183</v>
          </cell>
          <cell r="O1646">
            <v>0.7</v>
          </cell>
        </row>
        <row r="1647">
          <cell r="A1647" t="str">
            <v>河北省衡水市饶阳县群艺电影院</v>
          </cell>
          <cell r="B1647">
            <v>1646</v>
          </cell>
          <cell r="C1647" t="str">
            <v>2011-7</v>
          </cell>
          <cell r="D1647" t="str">
            <v>未知</v>
          </cell>
          <cell r="E1647" t="str">
            <v>衡水市</v>
          </cell>
          <cell r="F1647">
            <v>0.54</v>
          </cell>
          <cell r="G1647">
            <v>17</v>
          </cell>
          <cell r="H1647">
            <v>17</v>
          </cell>
          <cell r="I1647">
            <v>0.03</v>
          </cell>
          <cell r="M1647" t="str">
            <v>N/A</v>
          </cell>
          <cell r="N1647" t="str">
            <v>N/A</v>
          </cell>
          <cell r="O1647" t="str">
            <v>N/A</v>
          </cell>
        </row>
        <row r="1648">
          <cell r="A1648" t="str">
            <v>平原县世纪影城</v>
          </cell>
          <cell r="B1648">
            <v>1647</v>
          </cell>
          <cell r="C1648" t="str">
            <v>2011-7</v>
          </cell>
          <cell r="D1648" t="str">
            <v>山东新世纪</v>
          </cell>
          <cell r="E1648" t="str">
            <v>德州市</v>
          </cell>
          <cell r="F1648">
            <v>0.53</v>
          </cell>
          <cell r="G1648">
            <v>26</v>
          </cell>
          <cell r="H1648">
            <v>621</v>
          </cell>
          <cell r="I1648">
            <v>0.02</v>
          </cell>
          <cell r="J1648">
            <v>4</v>
          </cell>
          <cell r="M1648" t="str">
            <v>N/A</v>
          </cell>
          <cell r="N1648">
            <v>43</v>
          </cell>
          <cell r="O1648">
            <v>5</v>
          </cell>
        </row>
        <row r="1649">
          <cell r="A1649" t="str">
            <v>太原市尖草坪文化活动中心影城</v>
          </cell>
          <cell r="B1649">
            <v>1648</v>
          </cell>
          <cell r="C1649" t="str">
            <v>2011-7</v>
          </cell>
          <cell r="D1649" t="str">
            <v>未知</v>
          </cell>
          <cell r="E1649" t="str">
            <v>太原市</v>
          </cell>
          <cell r="F1649">
            <v>0.53</v>
          </cell>
          <cell r="G1649">
            <v>21</v>
          </cell>
          <cell r="H1649">
            <v>62</v>
          </cell>
          <cell r="I1649">
            <v>0.03</v>
          </cell>
          <cell r="J1649">
            <v>1</v>
          </cell>
          <cell r="K1649">
            <v>645</v>
          </cell>
          <cell r="L1649">
            <v>0.01</v>
          </cell>
          <cell r="N1649">
            <v>170</v>
          </cell>
          <cell r="O1649">
            <v>2</v>
          </cell>
        </row>
        <row r="1650">
          <cell r="A1650" t="str">
            <v>重庆高鑫电影院</v>
          </cell>
          <cell r="B1650">
            <v>1649</v>
          </cell>
          <cell r="C1650" t="str">
            <v>2011-7</v>
          </cell>
          <cell r="D1650" t="str">
            <v>未知</v>
          </cell>
          <cell r="E1650" t="str">
            <v>重庆市</v>
          </cell>
          <cell r="F1650">
            <v>0.52</v>
          </cell>
          <cell r="G1650">
            <v>22</v>
          </cell>
          <cell r="H1650">
            <v>101</v>
          </cell>
          <cell r="I1650">
            <v>0.02</v>
          </cell>
          <cell r="M1650" t="str">
            <v>N/A</v>
          </cell>
          <cell r="N1650" t="str">
            <v>N/A</v>
          </cell>
          <cell r="O1650" t="str">
            <v>N/A</v>
          </cell>
        </row>
        <row r="1651">
          <cell r="A1651" t="str">
            <v>呼市内蒙电影制片厂标准放映厅</v>
          </cell>
          <cell r="B1651">
            <v>1650</v>
          </cell>
          <cell r="C1651" t="str">
            <v>2011-7</v>
          </cell>
          <cell r="D1651" t="str">
            <v>中影星美</v>
          </cell>
          <cell r="E1651" t="str">
            <v>呼和浩特市</v>
          </cell>
          <cell r="F1651">
            <v>0.52</v>
          </cell>
          <cell r="G1651">
            <v>20</v>
          </cell>
          <cell r="H1651">
            <v>30</v>
          </cell>
          <cell r="I1651">
            <v>0.03</v>
          </cell>
          <cell r="J1651">
            <v>1</v>
          </cell>
          <cell r="K1651">
            <v>490</v>
          </cell>
          <cell r="L1651">
            <v>0.02</v>
          </cell>
          <cell r="N1651">
            <v>168</v>
          </cell>
          <cell r="O1651">
            <v>1</v>
          </cell>
        </row>
        <row r="1652">
          <cell r="A1652" t="str">
            <v>海安电影院</v>
          </cell>
          <cell r="B1652">
            <v>1651</v>
          </cell>
          <cell r="C1652" t="str">
            <v>2011-7</v>
          </cell>
          <cell r="D1652" t="str">
            <v>江苏蓝海亚细亚</v>
          </cell>
          <cell r="E1652" t="str">
            <v>南通市</v>
          </cell>
          <cell r="F1652">
            <v>0.52</v>
          </cell>
          <cell r="G1652">
            <v>25</v>
          </cell>
          <cell r="H1652">
            <v>29</v>
          </cell>
          <cell r="I1652">
            <v>0.02</v>
          </cell>
          <cell r="J1652">
            <v>2</v>
          </cell>
          <cell r="K1652">
            <v>1008</v>
          </cell>
          <cell r="L1652">
            <v>0.01</v>
          </cell>
          <cell r="N1652">
            <v>83</v>
          </cell>
          <cell r="O1652">
            <v>0.5</v>
          </cell>
        </row>
        <row r="1653">
          <cell r="A1653" t="str">
            <v>卢氏县新时代电影院</v>
          </cell>
          <cell r="B1653">
            <v>1652</v>
          </cell>
          <cell r="C1653" t="str">
            <v>2011-7</v>
          </cell>
          <cell r="D1653" t="str">
            <v>九州中原院线</v>
          </cell>
          <cell r="E1653" t="str">
            <v>三门峡市</v>
          </cell>
          <cell r="F1653">
            <v>0.5</v>
          </cell>
          <cell r="G1653">
            <v>20</v>
          </cell>
          <cell r="H1653">
            <v>37</v>
          </cell>
          <cell r="I1653">
            <v>0.02</v>
          </cell>
          <cell r="J1653">
            <v>3</v>
          </cell>
          <cell r="K1653">
            <v>288</v>
          </cell>
          <cell r="L1653">
            <v>7.0000000000000007E-2</v>
          </cell>
          <cell r="M1653">
            <v>1</v>
          </cell>
          <cell r="N1653">
            <v>53</v>
          </cell>
          <cell r="O1653">
            <v>0.4</v>
          </cell>
        </row>
        <row r="1654">
          <cell r="A1654" t="str">
            <v>辽宁兴城市幸福时光电影城</v>
          </cell>
          <cell r="B1654">
            <v>1653</v>
          </cell>
          <cell r="C1654" t="str">
            <v>2011-7</v>
          </cell>
          <cell r="D1654" t="str">
            <v>九州中原院线</v>
          </cell>
          <cell r="E1654" t="str">
            <v>葫芦岛市</v>
          </cell>
          <cell r="F1654">
            <v>0.48</v>
          </cell>
          <cell r="G1654">
            <v>18</v>
          </cell>
          <cell r="H1654">
            <v>101</v>
          </cell>
          <cell r="I1654">
            <v>0.03</v>
          </cell>
          <cell r="J1654">
            <v>2</v>
          </cell>
          <cell r="K1654">
            <v>139</v>
          </cell>
          <cell r="L1654">
            <v>0.04</v>
          </cell>
          <cell r="M1654">
            <v>1</v>
          </cell>
          <cell r="N1654">
            <v>78</v>
          </cell>
          <cell r="O1654">
            <v>1.6</v>
          </cell>
        </row>
        <row r="1655">
          <cell r="A1655" t="str">
            <v>伊春县工人文化宫</v>
          </cell>
          <cell r="B1655">
            <v>1654</v>
          </cell>
          <cell r="C1655" t="str">
            <v>2011-7</v>
          </cell>
          <cell r="D1655" t="str">
            <v>北京红鲤鱼数字院线</v>
          </cell>
          <cell r="E1655" t="str">
            <v>伊春市</v>
          </cell>
          <cell r="F1655">
            <v>0.48</v>
          </cell>
          <cell r="G1655">
            <v>18</v>
          </cell>
          <cell r="H1655">
            <v>32</v>
          </cell>
          <cell r="I1655">
            <v>0.03</v>
          </cell>
          <cell r="J1655">
            <v>1</v>
          </cell>
          <cell r="K1655">
            <v>837</v>
          </cell>
          <cell r="L1655">
            <v>0.01</v>
          </cell>
          <cell r="N1655">
            <v>155</v>
          </cell>
          <cell r="O1655">
            <v>1</v>
          </cell>
        </row>
        <row r="1656">
          <cell r="A1656" t="str">
            <v>梅州大埔客都影院</v>
          </cell>
          <cell r="B1656">
            <v>1655</v>
          </cell>
          <cell r="C1656" t="str">
            <v>2011-7</v>
          </cell>
          <cell r="D1656" t="str">
            <v>中影南方新干线</v>
          </cell>
          <cell r="E1656" t="str">
            <v>梅州市</v>
          </cell>
          <cell r="F1656">
            <v>0.48</v>
          </cell>
          <cell r="G1656">
            <v>20</v>
          </cell>
          <cell r="H1656">
            <v>54</v>
          </cell>
          <cell r="I1656">
            <v>0.02</v>
          </cell>
          <cell r="J1656">
            <v>1</v>
          </cell>
          <cell r="K1656">
            <v>1000</v>
          </cell>
          <cell r="L1656" t="str">
            <v>%</v>
          </cell>
          <cell r="N1656">
            <v>154</v>
          </cell>
          <cell r="O1656">
            <v>1.7</v>
          </cell>
        </row>
        <row r="1657">
          <cell r="A1657" t="str">
            <v>宜丰星河影城</v>
          </cell>
          <cell r="B1657">
            <v>1656</v>
          </cell>
          <cell r="C1657" t="str">
            <v>2011-7</v>
          </cell>
          <cell r="D1657" t="str">
            <v>未知</v>
          </cell>
          <cell r="E1657" t="str">
            <v>宜春市</v>
          </cell>
          <cell r="F1657">
            <v>0.48</v>
          </cell>
          <cell r="G1657">
            <v>17</v>
          </cell>
          <cell r="H1657">
            <v>17</v>
          </cell>
          <cell r="I1657">
            <v>0.03</v>
          </cell>
          <cell r="M1657" t="str">
            <v>N/A</v>
          </cell>
          <cell r="N1657" t="str">
            <v>N/A</v>
          </cell>
          <cell r="O1657" t="str">
            <v>N/A</v>
          </cell>
        </row>
        <row r="1658">
          <cell r="A1658" t="str">
            <v>江门市新会影剧院</v>
          </cell>
          <cell r="B1658">
            <v>1657</v>
          </cell>
          <cell r="C1658" t="str">
            <v>2011-7</v>
          </cell>
          <cell r="D1658" t="str">
            <v>中影南方新干线</v>
          </cell>
          <cell r="E1658" t="str">
            <v>江门市</v>
          </cell>
          <cell r="F1658">
            <v>0.47</v>
          </cell>
          <cell r="G1658">
            <v>16</v>
          </cell>
          <cell r="H1658">
            <v>27</v>
          </cell>
          <cell r="I1658">
            <v>0.03</v>
          </cell>
          <cell r="J1658">
            <v>1</v>
          </cell>
          <cell r="K1658">
            <v>1038</v>
          </cell>
          <cell r="L1658">
            <v>0.01</v>
          </cell>
          <cell r="N1658">
            <v>152</v>
          </cell>
          <cell r="O1658">
            <v>0.9</v>
          </cell>
        </row>
        <row r="1659">
          <cell r="A1659" t="str">
            <v>瑞昌平江电影院</v>
          </cell>
          <cell r="B1659">
            <v>1658</v>
          </cell>
          <cell r="C1659" t="str">
            <v>2011-7</v>
          </cell>
          <cell r="D1659" t="str">
            <v>北京红鲤鱼数字院线</v>
          </cell>
          <cell r="E1659" t="str">
            <v>九江市</v>
          </cell>
          <cell r="F1659">
            <v>0.47</v>
          </cell>
          <cell r="G1659">
            <v>20</v>
          </cell>
          <cell r="H1659">
            <v>21</v>
          </cell>
          <cell r="I1659">
            <v>0.02</v>
          </cell>
          <cell r="J1659">
            <v>2</v>
          </cell>
          <cell r="K1659">
            <v>396</v>
          </cell>
          <cell r="L1659">
            <v>0.06</v>
          </cell>
          <cell r="N1659">
            <v>76</v>
          </cell>
          <cell r="O1659">
            <v>0.3</v>
          </cell>
        </row>
        <row r="1660">
          <cell r="A1660" t="str">
            <v>清原数字影院</v>
          </cell>
          <cell r="B1660">
            <v>1659</v>
          </cell>
          <cell r="C1660" t="str">
            <v>2011-7</v>
          </cell>
          <cell r="D1660" t="str">
            <v>北京红鲤鱼数字院线</v>
          </cell>
          <cell r="E1660" t="str">
            <v>抚顺市</v>
          </cell>
          <cell r="F1660">
            <v>0.46</v>
          </cell>
          <cell r="G1660">
            <v>25</v>
          </cell>
          <cell r="H1660">
            <v>31</v>
          </cell>
          <cell r="I1660">
            <v>0.02</v>
          </cell>
          <cell r="J1660">
            <v>1</v>
          </cell>
          <cell r="K1660">
            <v>400</v>
          </cell>
          <cell r="L1660">
            <v>0.01</v>
          </cell>
          <cell r="N1660">
            <v>148</v>
          </cell>
          <cell r="O1660">
            <v>1</v>
          </cell>
        </row>
        <row r="1661">
          <cell r="A1661" t="str">
            <v>宾川县电影院</v>
          </cell>
          <cell r="B1661">
            <v>1660</v>
          </cell>
          <cell r="C1661" t="str">
            <v>2011-7</v>
          </cell>
          <cell r="D1661" t="str">
            <v>北京红鲤鱼数字院线</v>
          </cell>
          <cell r="E1661" t="str">
            <v>大理白族自治州</v>
          </cell>
          <cell r="F1661">
            <v>0.45</v>
          </cell>
          <cell r="G1661">
            <v>13</v>
          </cell>
          <cell r="H1661">
            <v>39</v>
          </cell>
          <cell r="I1661">
            <v>0.04</v>
          </cell>
          <cell r="J1661">
            <v>1</v>
          </cell>
          <cell r="M1661" t="str">
            <v>N/A</v>
          </cell>
          <cell r="N1661">
            <v>146</v>
          </cell>
          <cell r="O1661">
            <v>1.3</v>
          </cell>
        </row>
        <row r="1662">
          <cell r="A1662" t="str">
            <v>应城市电影院</v>
          </cell>
          <cell r="B1662">
            <v>1661</v>
          </cell>
          <cell r="C1662" t="str">
            <v>2011-7</v>
          </cell>
          <cell r="D1662" t="str">
            <v>湖北银兴</v>
          </cell>
          <cell r="E1662" t="str">
            <v>孝感市</v>
          </cell>
          <cell r="F1662">
            <v>0.45</v>
          </cell>
          <cell r="G1662">
            <v>20</v>
          </cell>
          <cell r="H1662">
            <v>45</v>
          </cell>
          <cell r="I1662">
            <v>0.02</v>
          </cell>
          <cell r="J1662">
            <v>3</v>
          </cell>
          <cell r="K1662">
            <v>381</v>
          </cell>
          <cell r="L1662">
            <v>0.04</v>
          </cell>
          <cell r="N1662">
            <v>48</v>
          </cell>
          <cell r="O1662">
            <v>0.5</v>
          </cell>
        </row>
        <row r="1663">
          <cell r="A1663" t="str">
            <v>泰山影剧院</v>
          </cell>
          <cell r="B1663">
            <v>1662</v>
          </cell>
          <cell r="C1663" t="str">
            <v>2011-7</v>
          </cell>
          <cell r="D1663" t="str">
            <v>山东新世纪</v>
          </cell>
          <cell r="E1663" t="str">
            <v>泰安市</v>
          </cell>
          <cell r="F1663">
            <v>0.44</v>
          </cell>
          <cell r="G1663">
            <v>24</v>
          </cell>
          <cell r="H1663">
            <v>105</v>
          </cell>
          <cell r="I1663">
            <v>0.02</v>
          </cell>
          <cell r="J1663">
            <v>2</v>
          </cell>
          <cell r="K1663">
            <v>1320</v>
          </cell>
          <cell r="L1663" t="str">
            <v>%</v>
          </cell>
          <cell r="N1663">
            <v>71</v>
          </cell>
          <cell r="O1663">
            <v>1.7</v>
          </cell>
        </row>
        <row r="1664">
          <cell r="A1664" t="str">
            <v>合肥星美国际影城</v>
          </cell>
          <cell r="B1664">
            <v>1663</v>
          </cell>
          <cell r="C1664" t="str">
            <v>2011-7</v>
          </cell>
          <cell r="D1664" t="str">
            <v>中影星美</v>
          </cell>
          <cell r="E1664" t="str">
            <v>合肥市</v>
          </cell>
          <cell r="F1664">
            <v>0.44</v>
          </cell>
          <cell r="G1664">
            <v>28</v>
          </cell>
          <cell r="H1664">
            <v>30</v>
          </cell>
          <cell r="I1664">
            <v>0.02</v>
          </cell>
          <cell r="J1664">
            <v>5</v>
          </cell>
          <cell r="M1664" t="str">
            <v>N/A</v>
          </cell>
          <cell r="N1664">
            <v>28</v>
          </cell>
          <cell r="O1664">
            <v>0.2</v>
          </cell>
        </row>
        <row r="1665">
          <cell r="A1665" t="str">
            <v>增城市艺都</v>
          </cell>
          <cell r="B1665">
            <v>1664</v>
          </cell>
          <cell r="C1665" t="str">
            <v>2011-7</v>
          </cell>
          <cell r="D1665" t="str">
            <v>广州金逸珠江</v>
          </cell>
          <cell r="E1665" t="str">
            <v>广州市</v>
          </cell>
          <cell r="F1665">
            <v>0.44</v>
          </cell>
          <cell r="G1665">
            <v>22</v>
          </cell>
          <cell r="H1665">
            <v>13</v>
          </cell>
          <cell r="I1665">
            <v>0.02</v>
          </cell>
          <cell r="J1665">
            <v>2</v>
          </cell>
          <cell r="K1665">
            <v>872</v>
          </cell>
          <cell r="L1665">
            <v>0.04</v>
          </cell>
          <cell r="N1665">
            <v>70</v>
          </cell>
          <cell r="O1665">
            <v>0.2</v>
          </cell>
        </row>
        <row r="1666">
          <cell r="A1666" t="str">
            <v>内蒙古锡盟上都今典影院</v>
          </cell>
          <cell r="B1666">
            <v>1665</v>
          </cell>
          <cell r="C1666" t="str">
            <v>2011-7</v>
          </cell>
          <cell r="D1666" t="str">
            <v>时代华夏今典</v>
          </cell>
          <cell r="E1666" t="str">
            <v>锡林郭勒盟</v>
          </cell>
          <cell r="F1666">
            <v>0.44</v>
          </cell>
          <cell r="G1666">
            <v>20</v>
          </cell>
          <cell r="H1666">
            <v>60</v>
          </cell>
          <cell r="I1666">
            <v>0.02</v>
          </cell>
          <cell r="J1666">
            <v>1</v>
          </cell>
          <cell r="K1666">
            <v>100</v>
          </cell>
          <cell r="L1666">
            <v>0.04</v>
          </cell>
          <cell r="M1666">
            <v>1</v>
          </cell>
          <cell r="N1666">
            <v>141</v>
          </cell>
          <cell r="O1666">
            <v>1.9</v>
          </cell>
        </row>
        <row r="1667">
          <cell r="A1667" t="str">
            <v>昆明新圆通影剧院</v>
          </cell>
          <cell r="B1667">
            <v>1666</v>
          </cell>
          <cell r="C1667" t="str">
            <v>2011-7</v>
          </cell>
          <cell r="D1667" t="str">
            <v>九州中原院线</v>
          </cell>
          <cell r="E1667" t="str">
            <v>昆明市</v>
          </cell>
          <cell r="F1667">
            <v>0.43</v>
          </cell>
          <cell r="G1667">
            <v>18</v>
          </cell>
          <cell r="H1667">
            <v>61</v>
          </cell>
          <cell r="I1667">
            <v>0.02</v>
          </cell>
          <cell r="J1667">
            <v>5</v>
          </cell>
          <cell r="K1667">
            <v>595</v>
          </cell>
          <cell r="L1667">
            <v>0.03</v>
          </cell>
          <cell r="N1667">
            <v>28</v>
          </cell>
          <cell r="O1667">
            <v>0.4</v>
          </cell>
        </row>
        <row r="1668">
          <cell r="A1668" t="str">
            <v>濮阳纪元影城</v>
          </cell>
          <cell r="B1668">
            <v>1667</v>
          </cell>
          <cell r="C1668" t="str">
            <v>2011-7</v>
          </cell>
          <cell r="D1668" t="str">
            <v>九州中原院线</v>
          </cell>
          <cell r="E1668" t="str">
            <v>濮阳市</v>
          </cell>
          <cell r="F1668">
            <v>0.43</v>
          </cell>
          <cell r="G1668">
            <v>11</v>
          </cell>
          <cell r="H1668">
            <v>12</v>
          </cell>
          <cell r="I1668">
            <v>0.04</v>
          </cell>
          <cell r="M1668" t="str">
            <v>N/A</v>
          </cell>
          <cell r="N1668" t="str">
            <v>N/A</v>
          </cell>
          <cell r="O1668" t="str">
            <v>N/A</v>
          </cell>
        </row>
        <row r="1669">
          <cell r="A1669" t="str">
            <v>靖边新时代影院</v>
          </cell>
          <cell r="B1669">
            <v>1668</v>
          </cell>
          <cell r="C1669" t="str">
            <v>2011-7</v>
          </cell>
          <cell r="D1669" t="str">
            <v>未知</v>
          </cell>
          <cell r="E1669" t="str">
            <v>榆林市</v>
          </cell>
          <cell r="F1669">
            <v>0.42</v>
          </cell>
          <cell r="G1669">
            <v>34</v>
          </cell>
          <cell r="H1669">
            <v>48</v>
          </cell>
          <cell r="I1669">
            <v>0.01</v>
          </cell>
          <cell r="J1669">
            <v>1</v>
          </cell>
          <cell r="K1669">
            <v>170</v>
          </cell>
          <cell r="L1669">
            <v>0.02</v>
          </cell>
          <cell r="M1669">
            <v>1</v>
          </cell>
          <cell r="N1669">
            <v>136</v>
          </cell>
          <cell r="O1669">
            <v>1.5</v>
          </cell>
        </row>
        <row r="1670">
          <cell r="A1670" t="str">
            <v>东莞市长安影剧院</v>
          </cell>
          <cell r="B1670">
            <v>1669</v>
          </cell>
          <cell r="C1670" t="str">
            <v>2011-7</v>
          </cell>
          <cell r="D1670" t="str">
            <v>中影南方新干线</v>
          </cell>
          <cell r="E1670" t="str">
            <v>东莞市</v>
          </cell>
          <cell r="F1670">
            <v>0.42</v>
          </cell>
          <cell r="G1670">
            <v>20</v>
          </cell>
          <cell r="H1670">
            <v>24</v>
          </cell>
          <cell r="I1670">
            <v>0.02</v>
          </cell>
          <cell r="J1670">
            <v>1</v>
          </cell>
          <cell r="K1670">
            <v>893</v>
          </cell>
          <cell r="L1670">
            <v>0.01</v>
          </cell>
          <cell r="N1670">
            <v>134</v>
          </cell>
          <cell r="O1670">
            <v>0.8</v>
          </cell>
        </row>
        <row r="1671">
          <cell r="A1671" t="str">
            <v>昌黎县电影院</v>
          </cell>
          <cell r="B1671">
            <v>1670</v>
          </cell>
          <cell r="C1671" t="str">
            <v>2011-7</v>
          </cell>
          <cell r="D1671" t="str">
            <v>未知</v>
          </cell>
          <cell r="E1671" t="str">
            <v>秦皇岛市</v>
          </cell>
          <cell r="F1671">
            <v>0.41</v>
          </cell>
          <cell r="G1671">
            <v>19</v>
          </cell>
          <cell r="H1671">
            <v>27</v>
          </cell>
          <cell r="I1671">
            <v>0.02</v>
          </cell>
          <cell r="M1671" t="str">
            <v>N/A</v>
          </cell>
          <cell r="N1671" t="str">
            <v>N/A</v>
          </cell>
          <cell r="O1671" t="str">
            <v>N/A</v>
          </cell>
        </row>
        <row r="1672">
          <cell r="A1672" t="str">
            <v>清河县时空隧道数字影院</v>
          </cell>
          <cell r="B1672">
            <v>1671</v>
          </cell>
          <cell r="C1672" t="str">
            <v>2011-7</v>
          </cell>
          <cell r="D1672" t="str">
            <v>未知</v>
          </cell>
          <cell r="E1672" t="str">
            <v>邢台市</v>
          </cell>
          <cell r="F1672">
            <v>0.38</v>
          </cell>
          <cell r="G1672">
            <v>19</v>
          </cell>
          <cell r="H1672">
            <v>42</v>
          </cell>
          <cell r="I1672">
            <v>0.02</v>
          </cell>
          <cell r="M1672" t="str">
            <v>N/A</v>
          </cell>
          <cell r="N1672" t="str">
            <v>N/A</v>
          </cell>
          <cell r="O1672" t="str">
            <v>N/A</v>
          </cell>
        </row>
        <row r="1673">
          <cell r="A1673" t="str">
            <v>浙江丽水龙泉电影院</v>
          </cell>
          <cell r="B1673">
            <v>1672</v>
          </cell>
          <cell r="C1673" t="str">
            <v>2011-7</v>
          </cell>
          <cell r="D1673" t="str">
            <v>浙江时代</v>
          </cell>
          <cell r="E1673" t="str">
            <v>丽水市</v>
          </cell>
          <cell r="F1673">
            <v>0.38</v>
          </cell>
          <cell r="G1673">
            <v>25</v>
          </cell>
          <cell r="H1673">
            <v>20</v>
          </cell>
          <cell r="I1673">
            <v>0.02</v>
          </cell>
          <cell r="J1673">
            <v>1</v>
          </cell>
          <cell r="K1673">
            <v>683</v>
          </cell>
          <cell r="L1673">
            <v>0.01</v>
          </cell>
          <cell r="N1673">
            <v>124</v>
          </cell>
          <cell r="O1673">
            <v>0.6</v>
          </cell>
        </row>
        <row r="1674">
          <cell r="A1674" t="str">
            <v>兰州新兴影城</v>
          </cell>
          <cell r="B1674">
            <v>1673</v>
          </cell>
          <cell r="C1674" t="str">
            <v>2011-7</v>
          </cell>
          <cell r="D1674" t="str">
            <v>未知</v>
          </cell>
          <cell r="E1674" t="str">
            <v>兰州市</v>
          </cell>
          <cell r="F1674">
            <v>0.37</v>
          </cell>
          <cell r="G1674">
            <v>30</v>
          </cell>
          <cell r="H1674">
            <v>34</v>
          </cell>
          <cell r="I1674">
            <v>0.01</v>
          </cell>
          <cell r="M1674" t="str">
            <v>N/A</v>
          </cell>
          <cell r="N1674" t="str">
            <v>N/A</v>
          </cell>
          <cell r="O1674" t="str">
            <v>N/A</v>
          </cell>
        </row>
        <row r="1675">
          <cell r="A1675" t="str">
            <v>云县金秋美业影城</v>
          </cell>
          <cell r="B1675">
            <v>1674</v>
          </cell>
          <cell r="C1675" t="str">
            <v>2011-7</v>
          </cell>
          <cell r="D1675" t="str">
            <v>北京红鲤鱼数字院线</v>
          </cell>
          <cell r="E1675" t="str">
            <v>临沧市</v>
          </cell>
          <cell r="F1675">
            <v>0.37</v>
          </cell>
          <cell r="G1675">
            <v>19</v>
          </cell>
          <cell r="H1675">
            <v>64</v>
          </cell>
          <cell r="I1675">
            <v>0.02</v>
          </cell>
          <cell r="J1675">
            <v>2</v>
          </cell>
          <cell r="K1675">
            <v>46</v>
          </cell>
          <cell r="L1675">
            <v>0.13</v>
          </cell>
          <cell r="M1675">
            <v>3</v>
          </cell>
          <cell r="N1675">
            <v>59</v>
          </cell>
          <cell r="O1675">
            <v>1</v>
          </cell>
        </row>
        <row r="1676">
          <cell r="A1676" t="str">
            <v>上海天骄电影院</v>
          </cell>
          <cell r="B1676">
            <v>1675</v>
          </cell>
          <cell r="C1676" t="str">
            <v>2011-7</v>
          </cell>
          <cell r="D1676" t="str">
            <v>未知</v>
          </cell>
          <cell r="E1676" t="str">
            <v>上海市</v>
          </cell>
          <cell r="F1676">
            <v>0.35</v>
          </cell>
          <cell r="G1676">
            <v>31</v>
          </cell>
          <cell r="H1676">
            <v>50</v>
          </cell>
          <cell r="I1676">
            <v>0.01</v>
          </cell>
          <cell r="J1676">
            <v>1</v>
          </cell>
          <cell r="K1676">
            <v>79</v>
          </cell>
          <cell r="L1676">
            <v>0.03</v>
          </cell>
          <cell r="M1676">
            <v>1</v>
          </cell>
          <cell r="N1676">
            <v>114</v>
          </cell>
          <cell r="O1676">
            <v>1.6</v>
          </cell>
        </row>
        <row r="1677">
          <cell r="A1677" t="str">
            <v>上海东方</v>
          </cell>
          <cell r="B1677">
            <v>1676</v>
          </cell>
          <cell r="C1677" t="str">
            <v>2011-7</v>
          </cell>
          <cell r="D1677" t="str">
            <v>上海联和院线</v>
          </cell>
          <cell r="E1677" t="str">
            <v>上海市</v>
          </cell>
          <cell r="F1677">
            <v>0.35</v>
          </cell>
          <cell r="G1677">
            <v>35</v>
          </cell>
          <cell r="H1677">
            <v>21</v>
          </cell>
          <cell r="I1677">
            <v>0.01</v>
          </cell>
          <cell r="J1677">
            <v>2</v>
          </cell>
          <cell r="K1677">
            <v>702</v>
          </cell>
          <cell r="L1677">
            <v>0.01</v>
          </cell>
          <cell r="N1677">
            <v>57</v>
          </cell>
          <cell r="O1677">
            <v>0.3</v>
          </cell>
        </row>
        <row r="1678">
          <cell r="A1678" t="str">
            <v>浙江台州椒江影城</v>
          </cell>
          <cell r="B1678">
            <v>1677</v>
          </cell>
          <cell r="C1678" t="str">
            <v>2011-7</v>
          </cell>
          <cell r="D1678" t="str">
            <v>浙江时代</v>
          </cell>
          <cell r="E1678" t="str">
            <v>台州市</v>
          </cell>
          <cell r="F1678">
            <v>0.35</v>
          </cell>
          <cell r="G1678">
            <v>26</v>
          </cell>
          <cell r="H1678">
            <v>32</v>
          </cell>
          <cell r="I1678">
            <v>0.01</v>
          </cell>
          <cell r="J1678">
            <v>2</v>
          </cell>
          <cell r="K1678">
            <v>200</v>
          </cell>
          <cell r="L1678">
            <v>0.04</v>
          </cell>
          <cell r="M1678">
            <v>1</v>
          </cell>
          <cell r="N1678">
            <v>56</v>
          </cell>
          <cell r="O1678">
            <v>0.5</v>
          </cell>
        </row>
        <row r="1679">
          <cell r="A1679" t="str">
            <v>遂昌电影院</v>
          </cell>
          <cell r="B1679">
            <v>1678</v>
          </cell>
          <cell r="C1679" t="str">
            <v>2011-7</v>
          </cell>
          <cell r="D1679" t="str">
            <v>浙江星光</v>
          </cell>
          <cell r="E1679" t="str">
            <v>丽水市</v>
          </cell>
          <cell r="F1679">
            <v>0.32</v>
          </cell>
          <cell r="G1679">
            <v>19</v>
          </cell>
          <cell r="H1679">
            <v>26</v>
          </cell>
          <cell r="I1679">
            <v>0.02</v>
          </cell>
          <cell r="J1679">
            <v>1</v>
          </cell>
          <cell r="K1679">
            <v>122</v>
          </cell>
          <cell r="L1679">
            <v>0.05</v>
          </cell>
          <cell r="M1679">
            <v>1</v>
          </cell>
          <cell r="N1679">
            <v>104</v>
          </cell>
          <cell r="O1679">
            <v>0.8</v>
          </cell>
        </row>
        <row r="1680">
          <cell r="A1680" t="str">
            <v>吉林大安电影院</v>
          </cell>
          <cell r="B1680">
            <v>1679</v>
          </cell>
          <cell r="C1680" t="str">
            <v>2011-7</v>
          </cell>
          <cell r="D1680" t="str">
            <v>吉林长影</v>
          </cell>
          <cell r="E1680" t="str">
            <v>白城市</v>
          </cell>
          <cell r="F1680">
            <v>0.31</v>
          </cell>
          <cell r="G1680">
            <v>15</v>
          </cell>
          <cell r="H1680">
            <v>31</v>
          </cell>
          <cell r="I1680">
            <v>0.02</v>
          </cell>
          <cell r="J1680">
            <v>2</v>
          </cell>
          <cell r="K1680">
            <v>886</v>
          </cell>
          <cell r="L1680">
            <v>0.02</v>
          </cell>
          <cell r="N1680">
            <v>50</v>
          </cell>
          <cell r="O1680">
            <v>0.5</v>
          </cell>
        </row>
        <row r="1681">
          <cell r="A1681" t="str">
            <v>尚义县电影院</v>
          </cell>
          <cell r="B1681">
            <v>1680</v>
          </cell>
          <cell r="C1681" t="str">
            <v>2011-7</v>
          </cell>
          <cell r="D1681" t="str">
            <v>河北中联</v>
          </cell>
          <cell r="E1681" t="str">
            <v>张家口市</v>
          </cell>
          <cell r="F1681">
            <v>0.31</v>
          </cell>
          <cell r="G1681">
            <v>24</v>
          </cell>
          <cell r="H1681">
            <v>15</v>
          </cell>
          <cell r="I1681">
            <v>0.01</v>
          </cell>
          <cell r="M1681" t="str">
            <v>N/A</v>
          </cell>
          <cell r="N1681" t="str">
            <v>N/A</v>
          </cell>
          <cell r="O1681" t="str">
            <v>N/A</v>
          </cell>
        </row>
        <row r="1682">
          <cell r="A1682" t="str">
            <v>靖远县发行公司电影院</v>
          </cell>
          <cell r="B1682">
            <v>1681</v>
          </cell>
          <cell r="C1682" t="str">
            <v>2011-7</v>
          </cell>
          <cell r="D1682" t="str">
            <v>中影数字院线</v>
          </cell>
          <cell r="E1682" t="str">
            <v>白银市</v>
          </cell>
          <cell r="F1682">
            <v>0.31</v>
          </cell>
          <cell r="G1682">
            <v>19</v>
          </cell>
          <cell r="H1682">
            <v>57</v>
          </cell>
          <cell r="I1682">
            <v>0.02</v>
          </cell>
          <cell r="J1682">
            <v>1</v>
          </cell>
          <cell r="K1682">
            <v>95</v>
          </cell>
          <cell r="L1682">
            <v>0.03</v>
          </cell>
          <cell r="M1682">
            <v>1</v>
          </cell>
          <cell r="N1682">
            <v>99</v>
          </cell>
          <cell r="O1682">
            <v>1.8</v>
          </cell>
        </row>
        <row r="1683">
          <cell r="A1683" t="str">
            <v>黄骅市影剧院</v>
          </cell>
          <cell r="B1683">
            <v>1682</v>
          </cell>
          <cell r="C1683" t="str">
            <v>2011-7</v>
          </cell>
          <cell r="D1683" t="str">
            <v>河北中联</v>
          </cell>
          <cell r="E1683" t="str">
            <v>沧州市</v>
          </cell>
          <cell r="F1683">
            <v>0.3</v>
          </cell>
          <cell r="G1683">
            <v>27</v>
          </cell>
          <cell r="H1683">
            <v>13</v>
          </cell>
          <cell r="I1683">
            <v>0.01</v>
          </cell>
          <cell r="J1683">
            <v>1</v>
          </cell>
          <cell r="M1683" t="str">
            <v>N/A</v>
          </cell>
          <cell r="N1683">
            <v>98</v>
          </cell>
          <cell r="O1683">
            <v>0.4</v>
          </cell>
        </row>
        <row r="1684">
          <cell r="A1684" t="str">
            <v>焉耆县人民影剧院</v>
          </cell>
          <cell r="B1684">
            <v>1683</v>
          </cell>
          <cell r="C1684" t="str">
            <v>2011-7</v>
          </cell>
          <cell r="D1684" t="str">
            <v>未知</v>
          </cell>
          <cell r="E1684" t="str">
            <v>巴音郭楞蒙古自治州</v>
          </cell>
          <cell r="F1684">
            <v>0.28999999999999998</v>
          </cell>
          <cell r="G1684">
            <v>18</v>
          </cell>
          <cell r="H1684">
            <v>47</v>
          </cell>
          <cell r="I1684">
            <v>0.02</v>
          </cell>
          <cell r="J1684">
            <v>4</v>
          </cell>
          <cell r="K1684">
            <v>557</v>
          </cell>
          <cell r="L1684">
            <v>0.02</v>
          </cell>
          <cell r="N1684">
            <v>24</v>
          </cell>
          <cell r="O1684">
            <v>0.4</v>
          </cell>
        </row>
        <row r="1685">
          <cell r="A1685" t="str">
            <v>阜平县数字影院</v>
          </cell>
          <cell r="B1685">
            <v>1684</v>
          </cell>
          <cell r="C1685" t="str">
            <v>2011-7</v>
          </cell>
          <cell r="D1685" t="str">
            <v>河北中联</v>
          </cell>
          <cell r="E1685" t="str">
            <v>保定市</v>
          </cell>
          <cell r="F1685">
            <v>0.27</v>
          </cell>
          <cell r="G1685">
            <v>20</v>
          </cell>
          <cell r="H1685">
            <v>21</v>
          </cell>
          <cell r="I1685">
            <v>0.01</v>
          </cell>
          <cell r="J1685">
            <v>1</v>
          </cell>
          <cell r="K1685">
            <v>907</v>
          </cell>
          <cell r="L1685">
            <v>0.01</v>
          </cell>
          <cell r="N1685">
            <v>87</v>
          </cell>
          <cell r="O1685">
            <v>0.7</v>
          </cell>
        </row>
        <row r="1686">
          <cell r="A1686" t="str">
            <v>偃师电影院</v>
          </cell>
          <cell r="B1686">
            <v>1685</v>
          </cell>
          <cell r="C1686" t="str">
            <v>2011-7</v>
          </cell>
          <cell r="D1686" t="str">
            <v>北京红鲤鱼数字院线</v>
          </cell>
          <cell r="E1686" t="str">
            <v>洛阳市</v>
          </cell>
          <cell r="F1686">
            <v>0.25</v>
          </cell>
          <cell r="G1686">
            <v>23</v>
          </cell>
          <cell r="H1686">
            <v>49</v>
          </cell>
          <cell r="I1686">
            <v>0.01</v>
          </cell>
          <cell r="M1686" t="str">
            <v>N/A</v>
          </cell>
          <cell r="N1686" t="str">
            <v>N/A</v>
          </cell>
          <cell r="O1686" t="str">
            <v>N/A</v>
          </cell>
        </row>
        <row r="1687">
          <cell r="A1687" t="str">
            <v>大名县府元数字影院</v>
          </cell>
          <cell r="B1687">
            <v>1686</v>
          </cell>
          <cell r="C1687" t="str">
            <v>2011-7</v>
          </cell>
          <cell r="D1687" t="str">
            <v>河北中联</v>
          </cell>
          <cell r="E1687" t="str">
            <v>邯郸市</v>
          </cell>
          <cell r="F1687">
            <v>0.25</v>
          </cell>
          <cell r="G1687">
            <v>25</v>
          </cell>
          <cell r="H1687">
            <v>1</v>
          </cell>
          <cell r="I1687">
            <v>0.01</v>
          </cell>
          <cell r="J1687">
            <v>1</v>
          </cell>
          <cell r="K1687">
            <v>214</v>
          </cell>
          <cell r="L1687">
            <v>0.47</v>
          </cell>
          <cell r="N1687">
            <v>81</v>
          </cell>
          <cell r="O1687">
            <v>0</v>
          </cell>
        </row>
        <row r="1688">
          <cell r="A1688" t="str">
            <v>时代影城(涉县华宇数字影院)</v>
          </cell>
          <cell r="B1688">
            <v>1687</v>
          </cell>
          <cell r="C1688" t="str">
            <v>2011-7</v>
          </cell>
          <cell r="D1688" t="str">
            <v>中影星美</v>
          </cell>
          <cell r="E1688" t="str">
            <v>邯郸市</v>
          </cell>
          <cell r="F1688">
            <v>0.24</v>
          </cell>
          <cell r="G1688">
            <v>29</v>
          </cell>
          <cell r="H1688">
            <v>24</v>
          </cell>
          <cell r="I1688">
            <v>0.01</v>
          </cell>
          <cell r="J1688">
            <v>1</v>
          </cell>
          <cell r="K1688">
            <v>165</v>
          </cell>
          <cell r="L1688">
            <v>0.02</v>
          </cell>
          <cell r="N1688">
            <v>78</v>
          </cell>
          <cell r="O1688">
            <v>0.8</v>
          </cell>
        </row>
        <row r="1689">
          <cell r="A1689" t="str">
            <v>肃宁县数字影院</v>
          </cell>
          <cell r="B1689">
            <v>1688</v>
          </cell>
          <cell r="C1689" t="str">
            <v>2011-7</v>
          </cell>
          <cell r="D1689" t="str">
            <v>未知</v>
          </cell>
          <cell r="E1689" t="str">
            <v>沧州市</v>
          </cell>
          <cell r="F1689">
            <v>0.23</v>
          </cell>
          <cell r="G1689">
            <v>30</v>
          </cell>
          <cell r="H1689">
            <v>18</v>
          </cell>
          <cell r="I1689">
            <v>0.01</v>
          </cell>
          <cell r="J1689">
            <v>1</v>
          </cell>
          <cell r="K1689">
            <v>706</v>
          </cell>
          <cell r="L1689">
            <v>0.01</v>
          </cell>
          <cell r="N1689">
            <v>75</v>
          </cell>
          <cell r="O1689">
            <v>0.6</v>
          </cell>
        </row>
        <row r="1690">
          <cell r="A1690" t="str">
            <v>长治市如约影院</v>
          </cell>
          <cell r="B1690">
            <v>1689</v>
          </cell>
          <cell r="C1690" t="str">
            <v>2011-7</v>
          </cell>
          <cell r="D1690" t="str">
            <v>北京红鲤鱼数字院线</v>
          </cell>
          <cell r="E1690" t="str">
            <v>长治市</v>
          </cell>
          <cell r="F1690">
            <v>0.23</v>
          </cell>
          <cell r="G1690">
            <v>10</v>
          </cell>
          <cell r="H1690">
            <v>26</v>
          </cell>
          <cell r="I1690">
            <v>0.02</v>
          </cell>
          <cell r="J1690">
            <v>1</v>
          </cell>
          <cell r="M1690" t="str">
            <v>N/A</v>
          </cell>
          <cell r="N1690">
            <v>75</v>
          </cell>
          <cell r="O1690">
            <v>0.8</v>
          </cell>
        </row>
        <row r="1691">
          <cell r="A1691" t="str">
            <v>榆林市大柳塔影院</v>
          </cell>
          <cell r="B1691">
            <v>1690</v>
          </cell>
          <cell r="C1691" t="str">
            <v>2011-7</v>
          </cell>
          <cell r="D1691" t="str">
            <v>未知</v>
          </cell>
          <cell r="E1691" t="str">
            <v>榆林市</v>
          </cell>
          <cell r="F1691">
            <v>0.23</v>
          </cell>
          <cell r="G1691">
            <v>36</v>
          </cell>
          <cell r="H1691">
            <v>34</v>
          </cell>
          <cell r="I1691">
            <v>0.01</v>
          </cell>
          <cell r="M1691" t="str">
            <v>N/A</v>
          </cell>
          <cell r="N1691" t="str">
            <v>N/A</v>
          </cell>
          <cell r="O1691" t="str">
            <v>N/A</v>
          </cell>
        </row>
        <row r="1692">
          <cell r="A1692" t="str">
            <v>邱县数字影院</v>
          </cell>
          <cell r="B1692">
            <v>1691</v>
          </cell>
          <cell r="C1692" t="str">
            <v>2011-7</v>
          </cell>
          <cell r="D1692" t="str">
            <v>河北中联</v>
          </cell>
          <cell r="E1692" t="str">
            <v>邯郸市</v>
          </cell>
          <cell r="F1692">
            <v>0.22</v>
          </cell>
          <cell r="G1692">
            <v>18</v>
          </cell>
          <cell r="H1692">
            <v>17</v>
          </cell>
          <cell r="I1692">
            <v>0.01</v>
          </cell>
          <cell r="J1692">
            <v>1</v>
          </cell>
          <cell r="M1692" t="str">
            <v>N/A</v>
          </cell>
          <cell r="N1692">
            <v>73</v>
          </cell>
          <cell r="O1692">
            <v>0.5</v>
          </cell>
        </row>
        <row r="1693">
          <cell r="A1693" t="str">
            <v>枣强县数字电影院</v>
          </cell>
          <cell r="B1693">
            <v>1692</v>
          </cell>
          <cell r="C1693" t="str">
            <v>2011-7</v>
          </cell>
          <cell r="D1693" t="str">
            <v>河北中联</v>
          </cell>
          <cell r="E1693" t="str">
            <v>衡水市</v>
          </cell>
          <cell r="F1693">
            <v>0.22</v>
          </cell>
          <cell r="G1693">
            <v>19</v>
          </cell>
          <cell r="H1693">
            <v>7</v>
          </cell>
          <cell r="I1693">
            <v>0.01</v>
          </cell>
          <cell r="J1693">
            <v>1</v>
          </cell>
          <cell r="M1693" t="str">
            <v>N/A</v>
          </cell>
          <cell r="N1693">
            <v>73</v>
          </cell>
          <cell r="O1693">
            <v>0.2</v>
          </cell>
        </row>
        <row r="1694">
          <cell r="A1694" t="str">
            <v>新疆博州歌舞团影院</v>
          </cell>
          <cell r="B1694">
            <v>1693</v>
          </cell>
          <cell r="C1694" t="str">
            <v>2011-7</v>
          </cell>
          <cell r="D1694" t="str">
            <v>未知</v>
          </cell>
          <cell r="E1694" t="str">
            <v>博尔塔拉蒙古自治州</v>
          </cell>
          <cell r="F1694">
            <v>0.22</v>
          </cell>
          <cell r="G1694">
            <v>20</v>
          </cell>
          <cell r="H1694">
            <v>8</v>
          </cell>
          <cell r="I1694">
            <v>0.01</v>
          </cell>
          <cell r="M1694" t="str">
            <v>N/A</v>
          </cell>
          <cell r="N1694" t="str">
            <v>N/A</v>
          </cell>
          <cell r="O1694" t="str">
            <v>N/A</v>
          </cell>
        </row>
        <row r="1695">
          <cell r="A1695" t="str">
            <v>临城县数字影剧院</v>
          </cell>
          <cell r="B1695">
            <v>1694</v>
          </cell>
          <cell r="C1695" t="str">
            <v>2011-7</v>
          </cell>
          <cell r="D1695" t="str">
            <v>未知</v>
          </cell>
          <cell r="E1695" t="str">
            <v>邢台市</v>
          </cell>
          <cell r="F1695">
            <v>0.22</v>
          </cell>
          <cell r="G1695">
            <v>22</v>
          </cell>
          <cell r="H1695">
            <v>14</v>
          </cell>
          <cell r="I1695">
            <v>0.01</v>
          </cell>
          <cell r="J1695">
            <v>1</v>
          </cell>
          <cell r="K1695">
            <v>600</v>
          </cell>
          <cell r="L1695">
            <v>0.01</v>
          </cell>
          <cell r="N1695">
            <v>72</v>
          </cell>
          <cell r="O1695">
            <v>0.5</v>
          </cell>
        </row>
        <row r="1696">
          <cell r="A1696" t="str">
            <v>东平县影剧院</v>
          </cell>
          <cell r="B1696">
            <v>1695</v>
          </cell>
          <cell r="C1696" t="str">
            <v>2011-7</v>
          </cell>
          <cell r="D1696" t="str">
            <v>未知</v>
          </cell>
          <cell r="E1696" t="str">
            <v>泰安市</v>
          </cell>
          <cell r="F1696">
            <v>0.22</v>
          </cell>
          <cell r="G1696">
            <v>16</v>
          </cell>
          <cell r="H1696">
            <v>12</v>
          </cell>
          <cell r="I1696">
            <v>0.01</v>
          </cell>
          <cell r="M1696" t="str">
            <v>N/A</v>
          </cell>
          <cell r="N1696" t="str">
            <v>N/A</v>
          </cell>
          <cell r="O1696" t="str">
            <v>N/A</v>
          </cell>
        </row>
        <row r="1697">
          <cell r="A1697" t="str">
            <v>曲周县数字影院</v>
          </cell>
          <cell r="B1697">
            <v>1696</v>
          </cell>
          <cell r="C1697" t="str">
            <v>2011-7</v>
          </cell>
          <cell r="D1697" t="str">
            <v>河北中联</v>
          </cell>
          <cell r="E1697" t="str">
            <v>邯郸市</v>
          </cell>
          <cell r="F1697">
            <v>0.21</v>
          </cell>
          <cell r="G1697">
            <v>19</v>
          </cell>
          <cell r="H1697">
            <v>22</v>
          </cell>
          <cell r="I1697">
            <v>0.01</v>
          </cell>
          <cell r="J1697">
            <v>1</v>
          </cell>
          <cell r="M1697" t="str">
            <v>N/A</v>
          </cell>
          <cell r="N1697">
            <v>69</v>
          </cell>
          <cell r="O1697">
            <v>0.7</v>
          </cell>
        </row>
        <row r="1698">
          <cell r="A1698" t="str">
            <v>祁东县金鹰电影院</v>
          </cell>
          <cell r="B1698">
            <v>1697</v>
          </cell>
          <cell r="C1698" t="str">
            <v>2011-7</v>
          </cell>
          <cell r="D1698" t="str">
            <v>未知</v>
          </cell>
          <cell r="E1698" t="str">
            <v>衡阳市</v>
          </cell>
          <cell r="F1698">
            <v>0.21</v>
          </cell>
          <cell r="G1698">
            <v>11</v>
          </cell>
          <cell r="H1698">
            <v>53</v>
          </cell>
          <cell r="I1698">
            <v>0.02</v>
          </cell>
          <cell r="J1698">
            <v>2</v>
          </cell>
          <cell r="K1698">
            <v>200</v>
          </cell>
          <cell r="L1698">
            <v>0.04</v>
          </cell>
          <cell r="N1698">
            <v>34</v>
          </cell>
          <cell r="O1698">
            <v>0.9</v>
          </cell>
        </row>
        <row r="1699">
          <cell r="A1699" t="str">
            <v>康保县数字电影院</v>
          </cell>
          <cell r="B1699">
            <v>1698</v>
          </cell>
          <cell r="C1699" t="str">
            <v>2011-7</v>
          </cell>
          <cell r="D1699" t="str">
            <v>河北中联</v>
          </cell>
          <cell r="E1699" t="str">
            <v>张家口市</v>
          </cell>
          <cell r="F1699">
            <v>0.21</v>
          </cell>
          <cell r="G1699">
            <v>16</v>
          </cell>
          <cell r="H1699">
            <v>17</v>
          </cell>
          <cell r="I1699">
            <v>0.01</v>
          </cell>
          <cell r="M1699" t="str">
            <v>N/A</v>
          </cell>
          <cell r="N1699" t="str">
            <v>N/A</v>
          </cell>
          <cell r="O1699" t="str">
            <v>N/A</v>
          </cell>
        </row>
        <row r="1700">
          <cell r="A1700" t="str">
            <v>东妮娅汇璟电影院</v>
          </cell>
          <cell r="B1700">
            <v>1699</v>
          </cell>
          <cell r="C1700" t="str">
            <v>2011-7</v>
          </cell>
          <cell r="D1700" t="str">
            <v>未知</v>
          </cell>
          <cell r="E1700" t="str">
            <v>厦门市</v>
          </cell>
          <cell r="F1700">
            <v>0.2</v>
          </cell>
          <cell r="G1700">
            <v>19</v>
          </cell>
          <cell r="H1700">
            <v>4</v>
          </cell>
          <cell r="I1700">
            <v>0.01</v>
          </cell>
          <cell r="J1700">
            <v>1</v>
          </cell>
          <cell r="K1700">
            <v>200</v>
          </cell>
          <cell r="L1700">
            <v>0.13</v>
          </cell>
          <cell r="N1700">
            <v>64</v>
          </cell>
          <cell r="O1700">
            <v>0.1</v>
          </cell>
        </row>
        <row r="1701">
          <cell r="A1701" t="str">
            <v>同心县人民会堂电影院</v>
          </cell>
          <cell r="B1701">
            <v>1700</v>
          </cell>
          <cell r="C1701" t="str">
            <v>2011-7</v>
          </cell>
          <cell r="D1701" t="str">
            <v>未知</v>
          </cell>
          <cell r="E1701" t="str">
            <v>吴忠市</v>
          </cell>
          <cell r="F1701">
            <v>0.2</v>
          </cell>
          <cell r="G1701">
            <v>20</v>
          </cell>
          <cell r="H1701">
            <v>31</v>
          </cell>
          <cell r="I1701">
            <v>0.01</v>
          </cell>
          <cell r="J1701">
            <v>1</v>
          </cell>
          <cell r="M1701" t="str">
            <v>N/A</v>
          </cell>
          <cell r="N1701">
            <v>63</v>
          </cell>
          <cell r="O1701">
            <v>1</v>
          </cell>
        </row>
        <row r="1702">
          <cell r="A1702" t="str">
            <v>湛江市赤坎天宫影院</v>
          </cell>
          <cell r="B1702">
            <v>1701</v>
          </cell>
          <cell r="C1702" t="str">
            <v>2011-7</v>
          </cell>
          <cell r="D1702" t="str">
            <v>未知</v>
          </cell>
          <cell r="E1702" t="str">
            <v>湛江市</v>
          </cell>
          <cell r="F1702">
            <v>0.19</v>
          </cell>
          <cell r="G1702">
            <v>16</v>
          </cell>
          <cell r="H1702">
            <v>28</v>
          </cell>
          <cell r="I1702">
            <v>0.01</v>
          </cell>
          <cell r="M1702" t="str">
            <v>N/A</v>
          </cell>
          <cell r="N1702" t="str">
            <v>N/A</v>
          </cell>
          <cell r="O1702" t="str">
            <v>N/A</v>
          </cell>
        </row>
        <row r="1703">
          <cell r="A1703" t="str">
            <v>密山市立体声影院</v>
          </cell>
          <cell r="B1703">
            <v>1702</v>
          </cell>
          <cell r="C1703" t="str">
            <v>2011-7</v>
          </cell>
          <cell r="D1703" t="str">
            <v>北京红鲤鱼数字院线</v>
          </cell>
          <cell r="E1703" t="str">
            <v>鸡西市</v>
          </cell>
          <cell r="F1703">
            <v>0.19</v>
          </cell>
          <cell r="G1703">
            <v>16</v>
          </cell>
          <cell r="H1703">
            <v>12</v>
          </cell>
          <cell r="I1703">
            <v>0.01</v>
          </cell>
          <cell r="M1703" t="str">
            <v>N/A</v>
          </cell>
          <cell r="N1703" t="str">
            <v>N/A</v>
          </cell>
          <cell r="O1703" t="str">
            <v>N/A</v>
          </cell>
        </row>
        <row r="1704">
          <cell r="A1704" t="str">
            <v>南和3D数字影院</v>
          </cell>
          <cell r="B1704">
            <v>1703</v>
          </cell>
          <cell r="C1704" t="str">
            <v>2011-7</v>
          </cell>
          <cell r="D1704" t="str">
            <v>河北中联</v>
          </cell>
          <cell r="E1704" t="str">
            <v>邢台市</v>
          </cell>
          <cell r="F1704">
            <v>0.19</v>
          </cell>
          <cell r="G1704">
            <v>14</v>
          </cell>
          <cell r="H1704">
            <v>12</v>
          </cell>
          <cell r="I1704">
            <v>0.01</v>
          </cell>
          <cell r="J1704">
            <v>1</v>
          </cell>
          <cell r="M1704" t="str">
            <v>N/A</v>
          </cell>
          <cell r="N1704">
            <v>61</v>
          </cell>
          <cell r="O1704">
            <v>0.4</v>
          </cell>
        </row>
        <row r="1705">
          <cell r="A1705" t="str">
            <v>山西介休中影时代影城</v>
          </cell>
          <cell r="B1705">
            <v>1704</v>
          </cell>
          <cell r="C1705" t="str">
            <v>2011-7</v>
          </cell>
          <cell r="D1705" t="str">
            <v>中影星美</v>
          </cell>
          <cell r="E1705" t="str">
            <v>晋中市</v>
          </cell>
          <cell r="F1705">
            <v>0.19</v>
          </cell>
          <cell r="G1705">
            <v>60</v>
          </cell>
          <cell r="H1705">
            <v>31</v>
          </cell>
          <cell r="I1705">
            <v>0</v>
          </cell>
          <cell r="J1705">
            <v>4</v>
          </cell>
          <cell r="K1705">
            <v>462</v>
          </cell>
          <cell r="L1705">
            <v>0.01</v>
          </cell>
          <cell r="N1705">
            <v>15</v>
          </cell>
          <cell r="O1705">
            <v>0.2</v>
          </cell>
        </row>
        <row r="1706">
          <cell r="A1706" t="str">
            <v>茂名市中心电影院</v>
          </cell>
          <cell r="B1706">
            <v>1705</v>
          </cell>
          <cell r="C1706" t="str">
            <v>2011-7</v>
          </cell>
          <cell r="D1706" t="str">
            <v>中影南方新干线</v>
          </cell>
          <cell r="E1706" t="str">
            <v>茂名市</v>
          </cell>
          <cell r="F1706">
            <v>0.19</v>
          </cell>
          <cell r="G1706">
            <v>13</v>
          </cell>
          <cell r="H1706">
            <v>15</v>
          </cell>
          <cell r="I1706">
            <v>0.01</v>
          </cell>
          <cell r="J1706">
            <v>1</v>
          </cell>
          <cell r="K1706">
            <v>496</v>
          </cell>
          <cell r="L1706">
            <v>0.02</v>
          </cell>
          <cell r="N1706">
            <v>60</v>
          </cell>
          <cell r="O1706">
            <v>0.5</v>
          </cell>
        </row>
        <row r="1707">
          <cell r="A1707" t="str">
            <v>邯郸涉县科技影城</v>
          </cell>
          <cell r="B1707">
            <v>1706</v>
          </cell>
          <cell r="C1707" t="str">
            <v>2011-7</v>
          </cell>
          <cell r="D1707" t="str">
            <v>河北中联</v>
          </cell>
          <cell r="E1707" t="str">
            <v>邯郸市</v>
          </cell>
          <cell r="F1707">
            <v>0.18</v>
          </cell>
          <cell r="G1707">
            <v>20</v>
          </cell>
          <cell r="H1707">
            <v>8</v>
          </cell>
          <cell r="I1707">
            <v>0.01</v>
          </cell>
          <cell r="J1707">
            <v>2</v>
          </cell>
          <cell r="K1707">
            <v>166</v>
          </cell>
          <cell r="L1707">
            <v>0.14000000000000001</v>
          </cell>
          <cell r="N1707">
            <v>29</v>
          </cell>
          <cell r="O1707">
            <v>0.1</v>
          </cell>
        </row>
        <row r="1708">
          <cell r="A1708" t="str">
            <v>塔城市额敏县农九师豫剧团影院</v>
          </cell>
          <cell r="B1708">
            <v>1707</v>
          </cell>
          <cell r="C1708" t="str">
            <v>2011-7</v>
          </cell>
          <cell r="D1708" t="str">
            <v>未知</v>
          </cell>
          <cell r="E1708" t="str">
            <v>塔城地区</v>
          </cell>
          <cell r="F1708">
            <v>0.18</v>
          </cell>
          <cell r="G1708">
            <v>20</v>
          </cell>
          <cell r="H1708">
            <v>17</v>
          </cell>
          <cell r="I1708">
            <v>0.01</v>
          </cell>
          <cell r="M1708" t="str">
            <v>N/A</v>
          </cell>
          <cell r="N1708" t="str">
            <v>N/A</v>
          </cell>
          <cell r="O1708" t="str">
            <v>N/A</v>
          </cell>
        </row>
        <row r="1709">
          <cell r="A1709" t="str">
            <v>临平电影院</v>
          </cell>
          <cell r="B1709">
            <v>1708</v>
          </cell>
          <cell r="C1709" t="str">
            <v>2011-7</v>
          </cell>
          <cell r="D1709" t="str">
            <v>浙江星光</v>
          </cell>
          <cell r="E1709" t="str">
            <v>杭州市</v>
          </cell>
          <cell r="F1709">
            <v>0.17</v>
          </cell>
          <cell r="G1709">
            <v>19</v>
          </cell>
          <cell r="H1709">
            <v>21</v>
          </cell>
          <cell r="I1709">
            <v>0.01</v>
          </cell>
          <cell r="J1709">
            <v>1</v>
          </cell>
          <cell r="K1709">
            <v>422</v>
          </cell>
          <cell r="L1709">
            <v>0.01</v>
          </cell>
          <cell r="N1709">
            <v>56</v>
          </cell>
          <cell r="O1709">
            <v>0.7</v>
          </cell>
        </row>
        <row r="1710">
          <cell r="A1710" t="str">
            <v>江西省吉水县电影院</v>
          </cell>
          <cell r="B1710">
            <v>1709</v>
          </cell>
          <cell r="C1710" t="str">
            <v>2011-7</v>
          </cell>
          <cell r="D1710" t="str">
            <v>华夏新华大地电影院线</v>
          </cell>
          <cell r="E1710" t="str">
            <v>吉安市</v>
          </cell>
          <cell r="F1710">
            <v>0.17</v>
          </cell>
          <cell r="G1710">
            <v>21</v>
          </cell>
          <cell r="H1710">
            <v>17</v>
          </cell>
          <cell r="I1710">
            <v>0.01</v>
          </cell>
          <cell r="J1710">
            <v>2</v>
          </cell>
          <cell r="K1710">
            <v>1200</v>
          </cell>
          <cell r="L1710">
            <v>0.01</v>
          </cell>
          <cell r="N1710">
            <v>28</v>
          </cell>
          <cell r="O1710">
            <v>0.3</v>
          </cell>
        </row>
        <row r="1711">
          <cell r="A1711" t="str">
            <v>赤城县神舟影院</v>
          </cell>
          <cell r="B1711">
            <v>1710</v>
          </cell>
          <cell r="C1711" t="str">
            <v>2011-7</v>
          </cell>
          <cell r="D1711" t="str">
            <v>北京红鲤鱼数字院线</v>
          </cell>
          <cell r="E1711" t="str">
            <v>张家口市</v>
          </cell>
          <cell r="F1711">
            <v>0.17</v>
          </cell>
          <cell r="G1711">
            <v>17</v>
          </cell>
          <cell r="H1711">
            <v>20</v>
          </cell>
          <cell r="I1711">
            <v>0.01</v>
          </cell>
          <cell r="M1711" t="str">
            <v>N/A</v>
          </cell>
          <cell r="N1711" t="str">
            <v>N/A</v>
          </cell>
          <cell r="O1711" t="str">
            <v>N/A</v>
          </cell>
        </row>
        <row r="1712">
          <cell r="A1712" t="str">
            <v>眉山市丹棱县电影院</v>
          </cell>
          <cell r="B1712">
            <v>1711</v>
          </cell>
          <cell r="C1712" t="str">
            <v>2011-7</v>
          </cell>
          <cell r="D1712" t="str">
            <v>北京红鲤鱼数字院线</v>
          </cell>
          <cell r="E1712" t="str">
            <v>眉山市</v>
          </cell>
          <cell r="F1712">
            <v>0.17</v>
          </cell>
          <cell r="G1712">
            <v>18</v>
          </cell>
          <cell r="H1712">
            <v>27</v>
          </cell>
          <cell r="I1712">
            <v>0.01</v>
          </cell>
          <cell r="J1712">
            <v>1</v>
          </cell>
          <cell r="M1712" t="str">
            <v>N/A</v>
          </cell>
          <cell r="N1712">
            <v>54</v>
          </cell>
          <cell r="O1712">
            <v>0.9</v>
          </cell>
        </row>
        <row r="1713">
          <cell r="A1713" t="str">
            <v>伊川县电影院</v>
          </cell>
          <cell r="B1713">
            <v>1712</v>
          </cell>
          <cell r="C1713" t="str">
            <v>2011-7</v>
          </cell>
          <cell r="D1713" t="str">
            <v>北京红鲤鱼数字院线</v>
          </cell>
          <cell r="E1713" t="str">
            <v>洛阳市</v>
          </cell>
          <cell r="F1713">
            <v>0.16</v>
          </cell>
          <cell r="G1713">
            <v>24</v>
          </cell>
          <cell r="H1713">
            <v>32</v>
          </cell>
          <cell r="I1713">
            <v>0.01</v>
          </cell>
          <cell r="K1713">
            <v>1</v>
          </cell>
          <cell r="M1713">
            <v>50</v>
          </cell>
          <cell r="N1713" t="str">
            <v>N/A</v>
          </cell>
          <cell r="O1713" t="str">
            <v>N/A</v>
          </cell>
        </row>
        <row r="1714">
          <cell r="A1714" t="str">
            <v>丰宁县电影院</v>
          </cell>
          <cell r="B1714">
            <v>1713</v>
          </cell>
          <cell r="C1714" t="str">
            <v>2011-7</v>
          </cell>
          <cell r="D1714" t="str">
            <v>未知</v>
          </cell>
          <cell r="E1714" t="str">
            <v>承德市</v>
          </cell>
          <cell r="F1714">
            <v>0.15</v>
          </cell>
          <cell r="G1714">
            <v>25</v>
          </cell>
          <cell r="H1714">
            <v>1</v>
          </cell>
          <cell r="I1714">
            <v>0.01</v>
          </cell>
          <cell r="M1714" t="str">
            <v>N/A</v>
          </cell>
          <cell r="N1714" t="str">
            <v>N/A</v>
          </cell>
          <cell r="O1714" t="str">
            <v>N/A</v>
          </cell>
        </row>
        <row r="1715">
          <cell r="A1715" t="str">
            <v>广水电影院</v>
          </cell>
          <cell r="B1715">
            <v>1714</v>
          </cell>
          <cell r="C1715" t="str">
            <v>2011-7</v>
          </cell>
          <cell r="D1715" t="str">
            <v>未知</v>
          </cell>
          <cell r="E1715" t="str">
            <v>随州市</v>
          </cell>
          <cell r="F1715">
            <v>0.15</v>
          </cell>
          <cell r="G1715">
            <v>20</v>
          </cell>
          <cell r="H1715">
            <v>20</v>
          </cell>
          <cell r="I1715">
            <v>0.01</v>
          </cell>
          <cell r="M1715" t="str">
            <v>N/A</v>
          </cell>
          <cell r="N1715" t="str">
            <v>N/A</v>
          </cell>
          <cell r="O1715" t="str">
            <v>N/A</v>
          </cell>
        </row>
        <row r="1716">
          <cell r="A1716" t="str">
            <v>东莞市清溪文化中心</v>
          </cell>
          <cell r="B1716">
            <v>1715</v>
          </cell>
          <cell r="C1716" t="str">
            <v>2011-7</v>
          </cell>
          <cell r="D1716" t="str">
            <v>中影南方新干线</v>
          </cell>
          <cell r="E1716" t="str">
            <v>东莞市</v>
          </cell>
          <cell r="F1716">
            <v>0.12</v>
          </cell>
          <cell r="G1716">
            <v>19</v>
          </cell>
          <cell r="H1716">
            <v>10</v>
          </cell>
          <cell r="I1716">
            <v>0.01</v>
          </cell>
          <cell r="J1716">
            <v>1</v>
          </cell>
          <cell r="K1716">
            <v>1141</v>
          </cell>
          <cell r="L1716">
            <v>0.01</v>
          </cell>
          <cell r="N1716">
            <v>40</v>
          </cell>
          <cell r="O1716">
            <v>0.3</v>
          </cell>
        </row>
        <row r="1717">
          <cell r="A1717" t="str">
            <v>张北县数字影院</v>
          </cell>
          <cell r="B1717">
            <v>1716</v>
          </cell>
          <cell r="C1717" t="str">
            <v>2011-7</v>
          </cell>
          <cell r="D1717" t="str">
            <v>河北中联</v>
          </cell>
          <cell r="E1717" t="str">
            <v>张家口市</v>
          </cell>
          <cell r="F1717">
            <v>0.11</v>
          </cell>
          <cell r="G1717">
            <v>25</v>
          </cell>
          <cell r="H1717">
            <v>3</v>
          </cell>
          <cell r="I1717">
            <v>0</v>
          </cell>
          <cell r="J1717">
            <v>1</v>
          </cell>
          <cell r="K1717">
            <v>900</v>
          </cell>
          <cell r="L1717">
            <v>0.02</v>
          </cell>
          <cell r="N1717">
            <v>36</v>
          </cell>
          <cell r="O1717">
            <v>0.1</v>
          </cell>
        </row>
        <row r="1718">
          <cell r="A1718" t="str">
            <v>广平县兴鹅数字影院</v>
          </cell>
          <cell r="B1718">
            <v>1717</v>
          </cell>
          <cell r="C1718" t="str">
            <v>2011-7</v>
          </cell>
          <cell r="D1718" t="str">
            <v>北京红鲤鱼数字院线</v>
          </cell>
          <cell r="E1718" t="str">
            <v>邯郸市</v>
          </cell>
          <cell r="F1718">
            <v>0.11</v>
          </cell>
          <cell r="G1718">
            <v>17</v>
          </cell>
          <cell r="H1718">
            <v>8</v>
          </cell>
          <cell r="I1718">
            <v>0.01</v>
          </cell>
          <cell r="M1718" t="str">
            <v>N/A</v>
          </cell>
          <cell r="N1718" t="str">
            <v>N/A</v>
          </cell>
          <cell r="O1718" t="str">
            <v>N/A</v>
          </cell>
        </row>
        <row r="1719">
          <cell r="A1719" t="str">
            <v>东光县观州数字影院</v>
          </cell>
          <cell r="B1719">
            <v>1718</v>
          </cell>
          <cell r="C1719" t="str">
            <v>2011-7</v>
          </cell>
          <cell r="D1719" t="str">
            <v>河北中联</v>
          </cell>
          <cell r="E1719" t="str">
            <v>沧州市</v>
          </cell>
          <cell r="F1719">
            <v>0.11</v>
          </cell>
          <cell r="G1719">
            <v>23</v>
          </cell>
          <cell r="H1719">
            <v>19</v>
          </cell>
          <cell r="I1719">
            <v>0</v>
          </cell>
          <cell r="M1719" t="str">
            <v>N/A</v>
          </cell>
          <cell r="N1719" t="str">
            <v>N/A</v>
          </cell>
          <cell r="O1719" t="str">
            <v>N/A</v>
          </cell>
        </row>
        <row r="1720">
          <cell r="A1720" t="str">
            <v>大地数字影院--广州黄埔领好广场</v>
          </cell>
          <cell r="B1720">
            <v>1719</v>
          </cell>
          <cell r="C1720" t="str">
            <v>2011-7</v>
          </cell>
          <cell r="D1720" t="str">
            <v>大地电影院线</v>
          </cell>
          <cell r="E1720" t="str">
            <v>广州市</v>
          </cell>
          <cell r="F1720">
            <v>0.1</v>
          </cell>
          <cell r="G1720">
            <v>2</v>
          </cell>
          <cell r="H1720">
            <v>12</v>
          </cell>
          <cell r="I1720">
            <v>0.05</v>
          </cell>
          <cell r="J1720">
            <v>8</v>
          </cell>
          <cell r="K1720">
            <v>1300</v>
          </cell>
          <cell r="L1720">
            <v>0.27</v>
          </cell>
          <cell r="N1720">
            <v>4</v>
          </cell>
          <cell r="O1720">
            <v>0</v>
          </cell>
        </row>
      </sheetData>
      <sheetData sheetId="6">
        <row r="1">
          <cell r="A1" t="str">
            <v>更影院名</v>
          </cell>
          <cell r="B1" t="str">
            <v>票房排行</v>
          </cell>
          <cell r="C1" t="str">
            <v>电影院</v>
          </cell>
          <cell r="D1" t="str">
            <v>所属院线</v>
          </cell>
          <cell r="E1" t="str">
            <v>更改院线名</v>
          </cell>
          <cell r="F1" t="str">
            <v>城市</v>
          </cell>
          <cell r="G1" t="str">
            <v>更城市名</v>
          </cell>
          <cell r="H1" t="str">
            <v>票房(万)</v>
          </cell>
          <cell r="I1" t="str">
            <v>上一年同期</v>
          </cell>
          <cell r="J1" t="str">
            <v>平均票价</v>
          </cell>
          <cell r="K1" t="str">
            <v>上一年同期</v>
          </cell>
          <cell r="L1" t="str">
            <v>场次</v>
          </cell>
          <cell r="M1" t="str">
            <v>上一年同期</v>
          </cell>
          <cell r="N1" t="str">
            <v>人次(万)</v>
          </cell>
          <cell r="O1" t="str">
            <v>上一年同期</v>
          </cell>
          <cell r="P1" t="str">
            <v>银幕数</v>
          </cell>
          <cell r="Q1" t="str">
            <v>座位数</v>
          </cell>
          <cell r="R1" t="str">
            <v>时间</v>
          </cell>
          <cell r="S1" t="str">
            <v>上座率</v>
          </cell>
          <cell r="T1" t="str">
            <v>单日单座收益</v>
          </cell>
          <cell r="U1" t="str">
            <v>单日单厅收益</v>
          </cell>
          <cell r="V1" t="str">
            <v>单日单厅场次</v>
          </cell>
        </row>
        <row r="2">
          <cell r="A2" t="str">
            <v>上海星美正大影城</v>
          </cell>
          <cell r="B2">
            <v>1</v>
          </cell>
          <cell r="C2" t="str">
            <v>上海星美正大影城</v>
          </cell>
          <cell r="D2" t="str">
            <v>中影星美</v>
          </cell>
          <cell r="F2" t="str">
            <v>上海市</v>
          </cell>
          <cell r="H2">
            <v>982.52</v>
          </cell>
          <cell r="I2" t="str">
            <v>↑58%</v>
          </cell>
          <cell r="J2">
            <v>59</v>
          </cell>
          <cell r="K2" t="str">
            <v>↑19%</v>
          </cell>
          <cell r="L2">
            <v>2325</v>
          </cell>
          <cell r="M2" t="str">
            <v>↓3%</v>
          </cell>
          <cell r="N2">
            <v>16.52</v>
          </cell>
          <cell r="O2" t="str">
            <v>↑33%</v>
          </cell>
          <cell r="P2">
            <v>12</v>
          </cell>
          <cell r="Q2">
            <v>2000</v>
          </cell>
          <cell r="R2" t="str">
            <v>2011-8</v>
          </cell>
          <cell r="S2">
            <v>0.43</v>
          </cell>
          <cell r="T2">
            <v>158</v>
          </cell>
          <cell r="U2">
            <v>26412</v>
          </cell>
          <cell r="V2">
            <v>6.2</v>
          </cell>
          <cell r="W2" t="str">
            <v>浦东新区</v>
          </cell>
          <cell r="X2" t="str">
            <v>上海市</v>
          </cell>
        </row>
        <row r="3">
          <cell r="A3" t="str">
            <v>北京UME华星国际影城</v>
          </cell>
          <cell r="B3">
            <v>2</v>
          </cell>
          <cell r="C3" t="str">
            <v>北京UME华星国际影城</v>
          </cell>
          <cell r="D3" t="str">
            <v>中影星美</v>
          </cell>
          <cell r="F3" t="str">
            <v>北京市</v>
          </cell>
          <cell r="H3">
            <v>961.49</v>
          </cell>
          <cell r="I3" t="str">
            <v>↑38%</v>
          </cell>
          <cell r="J3">
            <v>67</v>
          </cell>
          <cell r="K3" t="str">
            <v>↑41%</v>
          </cell>
          <cell r="L3">
            <v>1565</v>
          </cell>
          <cell r="M3" t="str">
            <v>↓%</v>
          </cell>
          <cell r="N3">
            <v>14.25</v>
          </cell>
          <cell r="O3" t="str">
            <v>↓2%</v>
          </cell>
          <cell r="P3">
            <v>7</v>
          </cell>
          <cell r="Q3">
            <v>1467</v>
          </cell>
          <cell r="R3" t="str">
            <v>2011-8</v>
          </cell>
          <cell r="S3">
            <v>0.43</v>
          </cell>
          <cell r="T3">
            <v>211</v>
          </cell>
          <cell r="U3">
            <v>44308</v>
          </cell>
          <cell r="V3">
            <v>7.2</v>
          </cell>
          <cell r="W3" t="str">
            <v>海淀区</v>
          </cell>
          <cell r="X3" t="str">
            <v>北京市</v>
          </cell>
        </row>
        <row r="4">
          <cell r="A4" t="str">
            <v>广州万达电影城(白云店)</v>
          </cell>
          <cell r="B4">
            <v>3</v>
          </cell>
          <cell r="C4" t="str">
            <v>广州万达国际影城(白云店)</v>
          </cell>
          <cell r="D4" t="str">
            <v>万达院线</v>
          </cell>
          <cell r="F4" t="str">
            <v>广州市</v>
          </cell>
          <cell r="H4">
            <v>917.71</v>
          </cell>
          <cell r="I4" t="str">
            <v>-</v>
          </cell>
          <cell r="J4">
            <v>75</v>
          </cell>
          <cell r="K4" t="str">
            <v>-</v>
          </cell>
          <cell r="L4">
            <v>1743</v>
          </cell>
          <cell r="M4" t="str">
            <v>-</v>
          </cell>
          <cell r="N4">
            <v>12.29</v>
          </cell>
          <cell r="O4" t="str">
            <v>-</v>
          </cell>
          <cell r="P4">
            <v>9</v>
          </cell>
          <cell r="Q4">
            <v>1600</v>
          </cell>
          <cell r="R4" t="str">
            <v>2011-8</v>
          </cell>
          <cell r="S4">
            <v>0.4</v>
          </cell>
          <cell r="T4">
            <v>185</v>
          </cell>
          <cell r="U4">
            <v>32893</v>
          </cell>
          <cell r="V4">
            <v>6.2</v>
          </cell>
          <cell r="W4" t="str">
            <v>白云区</v>
          </cell>
          <cell r="X4" t="str">
            <v>广东省</v>
          </cell>
        </row>
        <row r="5">
          <cell r="A5" t="str">
            <v>上海万达电影城(五角场店)</v>
          </cell>
          <cell r="B5">
            <v>4</v>
          </cell>
          <cell r="C5" t="str">
            <v>上海万达国际影城(五角场店)</v>
          </cell>
          <cell r="D5" t="str">
            <v>万达院线</v>
          </cell>
          <cell r="F5" t="str">
            <v>上海市</v>
          </cell>
          <cell r="H5">
            <v>908.8</v>
          </cell>
          <cell r="I5" t="str">
            <v>↑70%</v>
          </cell>
          <cell r="J5">
            <v>67</v>
          </cell>
          <cell r="K5" t="str">
            <v>↑53%</v>
          </cell>
          <cell r="L5">
            <v>1891</v>
          </cell>
          <cell r="M5" t="str">
            <v>↑7%</v>
          </cell>
          <cell r="N5">
            <v>13.59</v>
          </cell>
          <cell r="O5" t="str">
            <v>↑11%</v>
          </cell>
          <cell r="P5">
            <v>11</v>
          </cell>
          <cell r="Q5">
            <v>1911</v>
          </cell>
          <cell r="R5" t="str">
            <v>2011-8</v>
          </cell>
          <cell r="S5">
            <v>0.41</v>
          </cell>
          <cell r="T5">
            <v>153</v>
          </cell>
          <cell r="U5">
            <v>26651</v>
          </cell>
          <cell r="V5">
            <v>5.5</v>
          </cell>
          <cell r="W5" t="str">
            <v>杨浦区</v>
          </cell>
          <cell r="X5" t="str">
            <v>上海市</v>
          </cell>
        </row>
        <row r="6">
          <cell r="A6" t="str">
            <v>首都华融电影院</v>
          </cell>
          <cell r="B6">
            <v>5</v>
          </cell>
          <cell r="C6" t="str">
            <v>首都华融电影院</v>
          </cell>
          <cell r="D6" t="str">
            <v>北京新影联</v>
          </cell>
          <cell r="F6" t="str">
            <v>北京市</v>
          </cell>
          <cell r="H6">
            <v>898.26</v>
          </cell>
          <cell r="I6" t="str">
            <v>↑24%</v>
          </cell>
          <cell r="J6">
            <v>59</v>
          </cell>
          <cell r="K6" t="str">
            <v>↑37%</v>
          </cell>
          <cell r="L6">
            <v>2336</v>
          </cell>
          <cell r="M6" t="str">
            <v>↑1%</v>
          </cell>
          <cell r="N6">
            <v>15.17</v>
          </cell>
          <cell r="O6" t="str">
            <v>↓9%</v>
          </cell>
          <cell r="P6">
            <v>14</v>
          </cell>
          <cell r="Q6">
            <v>2008</v>
          </cell>
          <cell r="R6" t="str">
            <v>2011-8</v>
          </cell>
          <cell r="S6">
            <v>0.45</v>
          </cell>
          <cell r="T6">
            <v>144</v>
          </cell>
          <cell r="U6">
            <v>20697</v>
          </cell>
          <cell r="V6">
            <v>5.4</v>
          </cell>
          <cell r="W6" t="str">
            <v>西城区</v>
          </cell>
          <cell r="X6" t="str">
            <v>北京市</v>
          </cell>
        </row>
        <row r="7">
          <cell r="A7" t="str">
            <v>北京JackieChan耀莱国际影城（五棵松店）</v>
          </cell>
          <cell r="B7">
            <v>6</v>
          </cell>
          <cell r="C7" t="str">
            <v>JackieChan北京耀莱</v>
          </cell>
          <cell r="D7" t="str">
            <v>上海联和院线</v>
          </cell>
          <cell r="F7" t="str">
            <v>北京市</v>
          </cell>
          <cell r="H7">
            <v>851.18</v>
          </cell>
          <cell r="I7" t="str">
            <v>↑72%</v>
          </cell>
          <cell r="J7">
            <v>24</v>
          </cell>
          <cell r="K7" t="str">
            <v>↓34%</v>
          </cell>
          <cell r="L7">
            <v>2705</v>
          </cell>
          <cell r="M7" t="str">
            <v>↑%</v>
          </cell>
          <cell r="N7">
            <v>36.1</v>
          </cell>
          <cell r="O7" t="str">
            <v>↑159%</v>
          </cell>
          <cell r="P7">
            <v>17</v>
          </cell>
          <cell r="Q7">
            <v>3459</v>
          </cell>
          <cell r="R7" t="str">
            <v>2011-8</v>
          </cell>
          <cell r="S7">
            <v>0.66</v>
          </cell>
          <cell r="T7">
            <v>79</v>
          </cell>
          <cell r="U7">
            <v>16151</v>
          </cell>
          <cell r="V7">
            <v>5.0999999999999996</v>
          </cell>
          <cell r="W7" t="str">
            <v>海淀区</v>
          </cell>
          <cell r="X7" t="str">
            <v>北京市</v>
          </cell>
        </row>
        <row r="8">
          <cell r="A8" t="str">
            <v>北京万达电影城(CBD店)</v>
          </cell>
          <cell r="B8">
            <v>7</v>
          </cell>
          <cell r="C8" t="str">
            <v>北京万达国际影城(CBD店)</v>
          </cell>
          <cell r="D8" t="str">
            <v>万达院线</v>
          </cell>
          <cell r="F8" t="str">
            <v>北京市</v>
          </cell>
          <cell r="H8">
            <v>799.07</v>
          </cell>
          <cell r="I8" t="str">
            <v>↑54%</v>
          </cell>
          <cell r="J8">
            <v>74</v>
          </cell>
          <cell r="K8" t="str">
            <v>↑54%</v>
          </cell>
          <cell r="L8">
            <v>1928</v>
          </cell>
          <cell r="M8" t="str">
            <v>↑9%</v>
          </cell>
          <cell r="N8">
            <v>10.79</v>
          </cell>
          <cell r="O8" t="str">
            <v>↑%</v>
          </cell>
          <cell r="P8">
            <v>9</v>
          </cell>
          <cell r="Q8">
            <v>1512</v>
          </cell>
          <cell r="R8" t="str">
            <v>2011-8</v>
          </cell>
          <cell r="S8">
            <v>0.33</v>
          </cell>
          <cell r="T8">
            <v>170</v>
          </cell>
          <cell r="U8">
            <v>28640</v>
          </cell>
          <cell r="V8">
            <v>6.9</v>
          </cell>
          <cell r="W8" t="str">
            <v>朝阳区</v>
          </cell>
          <cell r="X8" t="str">
            <v>北京市</v>
          </cell>
        </row>
        <row r="9">
          <cell r="A9" t="str">
            <v>深圳嘉禾影城</v>
          </cell>
          <cell r="B9">
            <v>8</v>
          </cell>
          <cell r="C9" t="str">
            <v>深圳嘉禾影城</v>
          </cell>
          <cell r="D9" t="str">
            <v>中影星美</v>
          </cell>
          <cell r="F9" t="str">
            <v>深圳市</v>
          </cell>
          <cell r="H9">
            <v>793.36</v>
          </cell>
          <cell r="I9" t="str">
            <v>↑11%</v>
          </cell>
          <cell r="J9">
            <v>52</v>
          </cell>
          <cell r="K9" t="str">
            <v>↑2%</v>
          </cell>
          <cell r="L9">
            <v>2250</v>
          </cell>
          <cell r="M9" t="str">
            <v>↓2%</v>
          </cell>
          <cell r="N9">
            <v>15.39</v>
          </cell>
          <cell r="O9" t="str">
            <v>↑10%</v>
          </cell>
          <cell r="P9">
            <v>12</v>
          </cell>
          <cell r="Q9">
            <v>1872</v>
          </cell>
          <cell r="R9" t="str">
            <v>2011-8</v>
          </cell>
          <cell r="S9">
            <v>0.44</v>
          </cell>
          <cell r="T9">
            <v>137</v>
          </cell>
          <cell r="U9">
            <v>21327</v>
          </cell>
          <cell r="V9">
            <v>6</v>
          </cell>
          <cell r="W9" t="str">
            <v>罗湖区</v>
          </cell>
          <cell r="X9" t="str">
            <v>广东省</v>
          </cell>
        </row>
        <row r="10">
          <cell r="A10" t="str">
            <v>上海永华电影城</v>
          </cell>
          <cell r="B10">
            <v>9</v>
          </cell>
          <cell r="C10" t="str">
            <v>上海永华电影城</v>
          </cell>
          <cell r="D10" t="str">
            <v>上海联和院线</v>
          </cell>
          <cell r="F10" t="str">
            <v>上海市</v>
          </cell>
          <cell r="H10">
            <v>784.24</v>
          </cell>
          <cell r="I10" t="str">
            <v>↑31%</v>
          </cell>
          <cell r="J10">
            <v>29</v>
          </cell>
          <cell r="K10" t="str">
            <v>↓34%</v>
          </cell>
          <cell r="L10">
            <v>3531</v>
          </cell>
          <cell r="M10" t="str">
            <v>↑67%</v>
          </cell>
          <cell r="N10">
            <v>26.85</v>
          </cell>
          <cell r="O10" t="str">
            <v>↑99%</v>
          </cell>
          <cell r="P10">
            <v>11</v>
          </cell>
          <cell r="Q10">
            <v>1529</v>
          </cell>
          <cell r="R10" t="str">
            <v>2011-8</v>
          </cell>
          <cell r="S10">
            <v>0.55000000000000004</v>
          </cell>
          <cell r="T10">
            <v>165</v>
          </cell>
          <cell r="U10">
            <v>22998</v>
          </cell>
          <cell r="V10">
            <v>10.4</v>
          </cell>
          <cell r="W10" t="str">
            <v>长宁区</v>
          </cell>
          <cell r="X10" t="str">
            <v>上海市</v>
          </cell>
        </row>
        <row r="11">
          <cell r="A11" t="str">
            <v>上海和平影都</v>
          </cell>
          <cell r="B11">
            <v>10</v>
          </cell>
          <cell r="C11" t="str">
            <v>上海和平影都</v>
          </cell>
          <cell r="D11" t="str">
            <v>上海大光明</v>
          </cell>
          <cell r="F11" t="str">
            <v>上海市</v>
          </cell>
          <cell r="H11">
            <v>736.77</v>
          </cell>
          <cell r="I11" t="str">
            <v>↑35%</v>
          </cell>
          <cell r="J11">
            <v>70</v>
          </cell>
          <cell r="K11" t="str">
            <v>↑24%</v>
          </cell>
          <cell r="L11">
            <v>1116</v>
          </cell>
          <cell r="M11" t="str">
            <v>↑7%</v>
          </cell>
          <cell r="N11">
            <v>10.48</v>
          </cell>
          <cell r="O11" t="str">
            <v>↑9%</v>
          </cell>
          <cell r="P11">
            <v>5</v>
          </cell>
          <cell r="Q11">
            <v>973</v>
          </cell>
          <cell r="R11" t="str">
            <v>2011-8</v>
          </cell>
          <cell r="S11">
            <v>0.48</v>
          </cell>
          <cell r="T11">
            <v>244</v>
          </cell>
          <cell r="U11">
            <v>47533</v>
          </cell>
          <cell r="V11">
            <v>7.2</v>
          </cell>
          <cell r="W11" t="str">
            <v>黄浦区</v>
          </cell>
          <cell r="X11" t="str">
            <v>上海市</v>
          </cell>
        </row>
        <row r="12">
          <cell r="A12" t="str">
            <v>广州飞扬影城(正佳分店)</v>
          </cell>
          <cell r="B12">
            <v>11</v>
          </cell>
          <cell r="C12" t="str">
            <v>广州飞扬影城(正佳分店)</v>
          </cell>
          <cell r="D12" t="str">
            <v>中影南方新干线</v>
          </cell>
          <cell r="F12" t="str">
            <v>广州市</v>
          </cell>
          <cell r="H12">
            <v>735.09</v>
          </cell>
          <cell r="I12" t="str">
            <v>↑63%</v>
          </cell>
          <cell r="J12">
            <v>51</v>
          </cell>
          <cell r="K12" t="str">
            <v>↑16%</v>
          </cell>
          <cell r="L12">
            <v>1781</v>
          </cell>
          <cell r="M12" t="str">
            <v>↓5%</v>
          </cell>
          <cell r="N12">
            <v>14.29</v>
          </cell>
          <cell r="O12" t="str">
            <v>↑41%</v>
          </cell>
          <cell r="P12">
            <v>9</v>
          </cell>
          <cell r="Q12">
            <v>1587</v>
          </cell>
          <cell r="R12" t="str">
            <v>2011-8</v>
          </cell>
          <cell r="S12">
            <v>0.46</v>
          </cell>
          <cell r="T12">
            <v>149</v>
          </cell>
          <cell r="U12">
            <v>26347</v>
          </cell>
          <cell r="V12">
            <v>6.4</v>
          </cell>
          <cell r="W12" t="str">
            <v>天河区</v>
          </cell>
          <cell r="X12" t="str">
            <v>广东省</v>
          </cell>
        </row>
        <row r="13">
          <cell r="A13" t="str">
            <v>重庆UME国际影城(江北店)</v>
          </cell>
          <cell r="B13">
            <v>12</v>
          </cell>
          <cell r="C13" t="str">
            <v>重庆UME国际影城(江北)</v>
          </cell>
          <cell r="D13" t="str">
            <v>中影南方新干线</v>
          </cell>
          <cell r="F13" t="str">
            <v>重庆市</v>
          </cell>
          <cell r="H13">
            <v>709.31</v>
          </cell>
          <cell r="I13" t="str">
            <v>↓5%</v>
          </cell>
          <cell r="J13">
            <v>38</v>
          </cell>
          <cell r="K13" t="str">
            <v>↑6%</v>
          </cell>
          <cell r="L13">
            <v>3091</v>
          </cell>
          <cell r="M13" t="str">
            <v>↑3%</v>
          </cell>
          <cell r="N13">
            <v>18.809999999999999</v>
          </cell>
          <cell r="O13" t="str">
            <v>↓10%</v>
          </cell>
          <cell r="P13">
            <v>15</v>
          </cell>
          <cell r="Q13">
            <v>1596</v>
          </cell>
          <cell r="R13" t="str">
            <v>2011-8</v>
          </cell>
          <cell r="S13">
            <v>0.56999999999999995</v>
          </cell>
          <cell r="T13">
            <v>143</v>
          </cell>
          <cell r="U13">
            <v>15254</v>
          </cell>
          <cell r="V13">
            <v>6.6</v>
          </cell>
          <cell r="W13" t="str">
            <v>江北区</v>
          </cell>
          <cell r="X13" t="str">
            <v>重庆市</v>
          </cell>
        </row>
        <row r="14">
          <cell r="A14" t="str">
            <v>上海浦东新世纪影城</v>
          </cell>
          <cell r="B14">
            <v>13</v>
          </cell>
          <cell r="C14" t="str">
            <v>上海浦东新世纪影城</v>
          </cell>
          <cell r="D14" t="str">
            <v>上海联和院线</v>
          </cell>
          <cell r="F14" t="str">
            <v>上海市</v>
          </cell>
          <cell r="H14">
            <v>690.01</v>
          </cell>
          <cell r="I14" t="str">
            <v>↑32%</v>
          </cell>
          <cell r="J14">
            <v>48</v>
          </cell>
          <cell r="K14" t="str">
            <v>↓3%</v>
          </cell>
          <cell r="L14">
            <v>1947</v>
          </cell>
          <cell r="M14" t="str">
            <v>↑6%</v>
          </cell>
          <cell r="N14">
            <v>14.41</v>
          </cell>
          <cell r="O14" t="str">
            <v>↑36%</v>
          </cell>
          <cell r="P14">
            <v>10</v>
          </cell>
          <cell r="Q14">
            <v>1320</v>
          </cell>
          <cell r="R14" t="str">
            <v>2011-8</v>
          </cell>
          <cell r="S14">
            <v>0.56000000000000005</v>
          </cell>
          <cell r="T14">
            <v>169</v>
          </cell>
          <cell r="U14">
            <v>22258</v>
          </cell>
          <cell r="V14">
            <v>6.3</v>
          </cell>
          <cell r="W14" t="str">
            <v>浦东新区</v>
          </cell>
          <cell r="X14" t="str">
            <v>上海市</v>
          </cell>
        </row>
        <row r="15">
          <cell r="A15" t="str">
            <v>杭州百老汇影城</v>
          </cell>
          <cell r="B15">
            <v>14</v>
          </cell>
          <cell r="C15" t="str">
            <v>杭州百老汇影城</v>
          </cell>
          <cell r="D15" t="str">
            <v>浙江时代</v>
          </cell>
          <cell r="F15" t="str">
            <v>杭州市</v>
          </cell>
          <cell r="H15">
            <v>664.85</v>
          </cell>
          <cell r="I15" t="str">
            <v>↑212%</v>
          </cell>
          <cell r="J15">
            <v>71</v>
          </cell>
          <cell r="K15" t="str">
            <v>↑10%</v>
          </cell>
          <cell r="L15">
            <v>2010</v>
          </cell>
          <cell r="M15" t="str">
            <v>↑34%</v>
          </cell>
          <cell r="N15">
            <v>9.43</v>
          </cell>
          <cell r="O15" t="str">
            <v>↑183%</v>
          </cell>
          <cell r="P15">
            <v>12</v>
          </cell>
          <cell r="Q15">
            <v>1920</v>
          </cell>
          <cell r="R15" t="str">
            <v>2011-8</v>
          </cell>
          <cell r="S15">
            <v>0.28999999999999998</v>
          </cell>
          <cell r="T15">
            <v>112</v>
          </cell>
          <cell r="U15">
            <v>17872</v>
          </cell>
          <cell r="V15">
            <v>5.4</v>
          </cell>
          <cell r="W15" t="str">
            <v>江干区</v>
          </cell>
          <cell r="X15" t="str">
            <v>浙江省</v>
          </cell>
        </row>
        <row r="16">
          <cell r="A16" t="str">
            <v>昆明百老汇影城</v>
          </cell>
          <cell r="B16">
            <v>15</v>
          </cell>
          <cell r="C16" t="str">
            <v>昆明百老汇影城</v>
          </cell>
          <cell r="D16" t="str">
            <v>中影南方新干线</v>
          </cell>
          <cell r="F16" t="str">
            <v>昆明市</v>
          </cell>
          <cell r="H16">
            <v>653.53</v>
          </cell>
          <cell r="I16" t="str">
            <v>↑138%</v>
          </cell>
          <cell r="J16">
            <v>66</v>
          </cell>
          <cell r="K16" t="str">
            <v>↑60%</v>
          </cell>
          <cell r="L16">
            <v>1389</v>
          </cell>
          <cell r="M16" t="str">
            <v>↑1%</v>
          </cell>
          <cell r="N16">
            <v>9.9499999999999993</v>
          </cell>
          <cell r="O16" t="str">
            <v>↑48%</v>
          </cell>
          <cell r="P16">
            <v>7</v>
          </cell>
          <cell r="Q16">
            <v>1150</v>
          </cell>
          <cell r="R16" t="str">
            <v>2011-8</v>
          </cell>
          <cell r="S16">
            <v>0.44</v>
          </cell>
          <cell r="T16">
            <v>183</v>
          </cell>
          <cell r="U16">
            <v>30116</v>
          </cell>
          <cell r="V16">
            <v>6.4</v>
          </cell>
          <cell r="W16" t="str">
            <v>五华区</v>
          </cell>
          <cell r="X16" t="str">
            <v>云南省</v>
          </cell>
        </row>
        <row r="17">
          <cell r="A17" t="str">
            <v>广州华影青宫电影城</v>
          </cell>
          <cell r="B17">
            <v>16</v>
          </cell>
          <cell r="C17" t="str">
            <v>广州华影青宫电影城</v>
          </cell>
          <cell r="D17" t="str">
            <v>中影南方新干线</v>
          </cell>
          <cell r="F17" t="str">
            <v>广州市</v>
          </cell>
          <cell r="H17">
            <v>636.01</v>
          </cell>
          <cell r="I17" t="str">
            <v>↑49%</v>
          </cell>
          <cell r="J17">
            <v>47</v>
          </cell>
          <cell r="K17" t="str">
            <v>↑12%</v>
          </cell>
          <cell r="L17">
            <v>1933</v>
          </cell>
          <cell r="M17" t="str">
            <v>↑1%</v>
          </cell>
          <cell r="N17">
            <v>13.57</v>
          </cell>
          <cell r="O17" t="str">
            <v>↑34%</v>
          </cell>
          <cell r="P17">
            <v>7</v>
          </cell>
          <cell r="Q17">
            <v>929</v>
          </cell>
          <cell r="R17" t="str">
            <v>2011-8</v>
          </cell>
          <cell r="S17">
            <v>0.53</v>
          </cell>
          <cell r="T17">
            <v>221</v>
          </cell>
          <cell r="U17">
            <v>29309</v>
          </cell>
          <cell r="V17">
            <v>8.9</v>
          </cell>
          <cell r="W17" t="str">
            <v>越秀区</v>
          </cell>
          <cell r="X17" t="str">
            <v>广东省</v>
          </cell>
        </row>
        <row r="18">
          <cell r="A18" t="str">
            <v>北京UME国际影城(双井店)</v>
          </cell>
          <cell r="B18">
            <v>17</v>
          </cell>
          <cell r="C18" t="str">
            <v>北京UME国际影城双井店</v>
          </cell>
          <cell r="D18" t="str">
            <v>中影星美</v>
          </cell>
          <cell r="F18" t="str">
            <v>北京市</v>
          </cell>
          <cell r="H18">
            <v>628.9</v>
          </cell>
          <cell r="I18" t="str">
            <v>↑44%</v>
          </cell>
          <cell r="J18">
            <v>53</v>
          </cell>
          <cell r="K18" t="str">
            <v>↑16%</v>
          </cell>
          <cell r="L18">
            <v>2062</v>
          </cell>
          <cell r="M18" t="str">
            <v>↑4%</v>
          </cell>
          <cell r="N18">
            <v>11.87</v>
          </cell>
          <cell r="O18" t="str">
            <v>↑24%</v>
          </cell>
          <cell r="P18">
            <v>9</v>
          </cell>
          <cell r="Q18">
            <v>1400</v>
          </cell>
          <cell r="R18" t="str">
            <v>2011-8</v>
          </cell>
          <cell r="S18">
            <v>0.37</v>
          </cell>
          <cell r="T18">
            <v>145</v>
          </cell>
          <cell r="U18">
            <v>22541</v>
          </cell>
          <cell r="V18">
            <v>7.4</v>
          </cell>
          <cell r="W18" t="str">
            <v>朝阳区</v>
          </cell>
          <cell r="X18" t="str">
            <v>北京市</v>
          </cell>
        </row>
        <row r="19">
          <cell r="A19" t="str">
            <v>南京新街口国际影城</v>
          </cell>
          <cell r="B19">
            <v>18</v>
          </cell>
          <cell r="C19" t="str">
            <v>南京新街口国际影城</v>
          </cell>
          <cell r="D19" t="str">
            <v>江苏蓝海亚细亚</v>
          </cell>
          <cell r="F19" t="str">
            <v>南京市</v>
          </cell>
          <cell r="H19">
            <v>624.58000000000004</v>
          </cell>
          <cell r="I19" t="str">
            <v>↑55%</v>
          </cell>
          <cell r="J19">
            <v>43</v>
          </cell>
          <cell r="K19" t="str">
            <v>↑20%</v>
          </cell>
          <cell r="L19">
            <v>1820</v>
          </cell>
          <cell r="M19" t="str">
            <v>↑26%</v>
          </cell>
          <cell r="N19">
            <v>14.59</v>
          </cell>
          <cell r="O19" t="str">
            <v>↑29%</v>
          </cell>
          <cell r="P19">
            <v>9</v>
          </cell>
          <cell r="Q19">
            <v>1270</v>
          </cell>
          <cell r="R19" t="str">
            <v>2011-8</v>
          </cell>
          <cell r="S19">
            <v>0.56999999999999995</v>
          </cell>
          <cell r="T19">
            <v>159</v>
          </cell>
          <cell r="U19">
            <v>22386</v>
          </cell>
          <cell r="V19">
            <v>6.5</v>
          </cell>
          <cell r="W19" t="str">
            <v>白下区</v>
          </cell>
          <cell r="X19" t="str">
            <v>江苏省</v>
          </cell>
        </row>
        <row r="20">
          <cell r="A20" t="str">
            <v>宁波万达电影城</v>
          </cell>
          <cell r="B20">
            <v>19</v>
          </cell>
          <cell r="C20" t="str">
            <v>宁波万达国际影城</v>
          </cell>
          <cell r="D20" t="str">
            <v>万达院线</v>
          </cell>
          <cell r="F20" t="str">
            <v>宁波市</v>
          </cell>
          <cell r="H20">
            <v>624.01</v>
          </cell>
          <cell r="I20" t="str">
            <v>↑58%</v>
          </cell>
          <cell r="J20">
            <v>59</v>
          </cell>
          <cell r="K20" t="str">
            <v>↑55%</v>
          </cell>
          <cell r="L20">
            <v>1453</v>
          </cell>
          <cell r="M20" t="str">
            <v>↓%</v>
          </cell>
          <cell r="N20">
            <v>10.64</v>
          </cell>
          <cell r="O20" t="str">
            <v>↑2%</v>
          </cell>
          <cell r="P20">
            <v>8</v>
          </cell>
          <cell r="Q20">
            <v>1840</v>
          </cell>
          <cell r="R20" t="str">
            <v>2011-8</v>
          </cell>
          <cell r="S20">
            <v>0.32</v>
          </cell>
          <cell r="T20">
            <v>109</v>
          </cell>
          <cell r="U20">
            <v>25162</v>
          </cell>
          <cell r="V20">
            <v>5.9</v>
          </cell>
          <cell r="W20" t="str">
            <v>鄞州区</v>
          </cell>
          <cell r="X20" t="str">
            <v>浙江省</v>
          </cell>
        </row>
        <row r="21">
          <cell r="A21" t="str">
            <v>长沙万达电影城</v>
          </cell>
          <cell r="B21">
            <v>20</v>
          </cell>
          <cell r="C21" t="str">
            <v>长沙万达国际影城</v>
          </cell>
          <cell r="D21" t="str">
            <v>万达院线</v>
          </cell>
          <cell r="F21" t="str">
            <v>长沙市</v>
          </cell>
          <cell r="H21">
            <v>617.64</v>
          </cell>
          <cell r="I21" t="str">
            <v>↑106%</v>
          </cell>
          <cell r="J21">
            <v>53</v>
          </cell>
          <cell r="K21" t="str">
            <v>↑57%</v>
          </cell>
          <cell r="L21">
            <v>1538</v>
          </cell>
          <cell r="M21" t="str">
            <v>↑4%</v>
          </cell>
          <cell r="N21">
            <v>11.67</v>
          </cell>
          <cell r="O21" t="str">
            <v>↑31%</v>
          </cell>
          <cell r="P21">
            <v>9</v>
          </cell>
          <cell r="Q21">
            <v>2186</v>
          </cell>
          <cell r="R21" t="str">
            <v>2011-8</v>
          </cell>
          <cell r="S21">
            <v>0.31</v>
          </cell>
          <cell r="T21">
            <v>91</v>
          </cell>
          <cell r="U21">
            <v>22138</v>
          </cell>
          <cell r="V21">
            <v>5.5</v>
          </cell>
          <cell r="W21" t="str">
            <v>天心区</v>
          </cell>
          <cell r="X21" t="str">
            <v>湖南省</v>
          </cell>
        </row>
        <row r="22">
          <cell r="A22" t="str">
            <v>广州飞扬影城</v>
          </cell>
          <cell r="B22">
            <v>21</v>
          </cell>
          <cell r="C22" t="str">
            <v>广州飞扬影城</v>
          </cell>
          <cell r="D22" t="str">
            <v>中影南方新干线</v>
          </cell>
          <cell r="F22" t="str">
            <v>广州市</v>
          </cell>
          <cell r="H22">
            <v>610.87</v>
          </cell>
          <cell r="I22" t="str">
            <v>↑41%</v>
          </cell>
          <cell r="J22">
            <v>55</v>
          </cell>
          <cell r="K22" t="str">
            <v>↑4%</v>
          </cell>
          <cell r="L22">
            <v>1098</v>
          </cell>
          <cell r="M22" t="str">
            <v>↑8%</v>
          </cell>
          <cell r="N22">
            <v>11.08</v>
          </cell>
          <cell r="O22" t="str">
            <v>↑35%</v>
          </cell>
          <cell r="P22">
            <v>5</v>
          </cell>
          <cell r="Q22">
            <v>1400</v>
          </cell>
          <cell r="R22" t="str">
            <v>2011-8</v>
          </cell>
          <cell r="S22">
            <v>0.36</v>
          </cell>
          <cell r="T22">
            <v>141</v>
          </cell>
          <cell r="U22">
            <v>39411</v>
          </cell>
          <cell r="V22">
            <v>7.1</v>
          </cell>
          <cell r="W22" t="str">
            <v>天河区</v>
          </cell>
          <cell r="X22" t="str">
            <v>广东省</v>
          </cell>
        </row>
        <row r="23">
          <cell r="A23" t="str">
            <v>南宁万达电影城</v>
          </cell>
          <cell r="B23">
            <v>22</v>
          </cell>
          <cell r="C23" t="str">
            <v>南宁万达国际影城</v>
          </cell>
          <cell r="D23" t="str">
            <v>万达院线</v>
          </cell>
          <cell r="F23" t="str">
            <v>南宁市</v>
          </cell>
          <cell r="H23">
            <v>592.83000000000004</v>
          </cell>
          <cell r="I23" t="str">
            <v>↑62%</v>
          </cell>
          <cell r="J23">
            <v>58</v>
          </cell>
          <cell r="K23" t="str">
            <v>↑62%</v>
          </cell>
          <cell r="L23">
            <v>1184</v>
          </cell>
          <cell r="M23" t="str">
            <v>↓2%</v>
          </cell>
          <cell r="N23">
            <v>10.27</v>
          </cell>
          <cell r="O23" t="str">
            <v>↑%</v>
          </cell>
          <cell r="P23">
            <v>6</v>
          </cell>
          <cell r="Q23">
            <v>1361</v>
          </cell>
          <cell r="R23" t="str">
            <v>2011-8</v>
          </cell>
          <cell r="S23">
            <v>0.38</v>
          </cell>
          <cell r="T23">
            <v>141</v>
          </cell>
          <cell r="U23">
            <v>31873</v>
          </cell>
          <cell r="V23">
            <v>6.4</v>
          </cell>
          <cell r="W23" t="str">
            <v>兴宁区</v>
          </cell>
          <cell r="X23" t="str">
            <v>广  西</v>
          </cell>
        </row>
        <row r="24">
          <cell r="A24" t="str">
            <v>福州金逸国际影城</v>
          </cell>
          <cell r="B24">
            <v>23</v>
          </cell>
          <cell r="C24" t="str">
            <v>福州金逸国际影城</v>
          </cell>
          <cell r="D24" t="str">
            <v>广州金逸珠江</v>
          </cell>
          <cell r="F24" t="str">
            <v>福州市</v>
          </cell>
          <cell r="H24">
            <v>589.29</v>
          </cell>
          <cell r="I24" t="str">
            <v>↑2%</v>
          </cell>
          <cell r="J24">
            <v>42</v>
          </cell>
          <cell r="K24" t="str">
            <v>↑%</v>
          </cell>
          <cell r="L24">
            <v>1670</v>
          </cell>
          <cell r="M24" t="str">
            <v>↑21%</v>
          </cell>
          <cell r="N24">
            <v>13.99</v>
          </cell>
          <cell r="O24" t="str">
            <v>↑2%</v>
          </cell>
          <cell r="P24">
            <v>7</v>
          </cell>
          <cell r="Q24">
            <v>1567</v>
          </cell>
          <cell r="R24" t="str">
            <v>2011-8</v>
          </cell>
          <cell r="S24">
            <v>0.37</v>
          </cell>
          <cell r="T24">
            <v>121</v>
          </cell>
          <cell r="U24">
            <v>27156</v>
          </cell>
          <cell r="V24">
            <v>7.7</v>
          </cell>
          <cell r="W24" t="str">
            <v>台江区</v>
          </cell>
          <cell r="X24" t="str">
            <v>福建省</v>
          </cell>
        </row>
        <row r="25">
          <cell r="A25" t="str">
            <v>成都王府井影城</v>
          </cell>
          <cell r="B25">
            <v>24</v>
          </cell>
          <cell r="C25" t="str">
            <v>成都王府井影城</v>
          </cell>
          <cell r="D25" t="str">
            <v>四川太平洋</v>
          </cell>
          <cell r="F25" t="str">
            <v>成都市</v>
          </cell>
          <cell r="H25">
            <v>584.28</v>
          </cell>
          <cell r="I25" t="str">
            <v>↑35%</v>
          </cell>
          <cell r="J25">
            <v>37</v>
          </cell>
          <cell r="K25" t="str">
            <v>↑27%</v>
          </cell>
          <cell r="L25">
            <v>2273</v>
          </cell>
          <cell r="M25" t="str">
            <v>↓29%</v>
          </cell>
          <cell r="N25">
            <v>15.6</v>
          </cell>
          <cell r="O25" t="str">
            <v>↑7%</v>
          </cell>
          <cell r="P25">
            <v>12</v>
          </cell>
          <cell r="Q25">
            <v>1961</v>
          </cell>
          <cell r="R25" t="str">
            <v>2011-8</v>
          </cell>
          <cell r="S25">
            <v>0.42</v>
          </cell>
          <cell r="T25">
            <v>96</v>
          </cell>
          <cell r="U25">
            <v>15706</v>
          </cell>
          <cell r="V25">
            <v>6.1</v>
          </cell>
          <cell r="W25" t="str">
            <v>锦江区</v>
          </cell>
          <cell r="X25" t="str">
            <v>四川省</v>
          </cell>
        </row>
        <row r="26">
          <cell r="A26" t="str">
            <v>深圳娱艺影院UAKKmallY影城</v>
          </cell>
          <cell r="B26">
            <v>25</v>
          </cell>
          <cell r="C26" t="str">
            <v>深圳娱艺影院UAKKmallY影城</v>
          </cell>
          <cell r="D26" t="str">
            <v>中影星美</v>
          </cell>
          <cell r="F26" t="str">
            <v>深圳市</v>
          </cell>
          <cell r="H26">
            <v>583.37</v>
          </cell>
          <cell r="I26" t="str">
            <v>-</v>
          </cell>
          <cell r="J26">
            <v>74</v>
          </cell>
          <cell r="K26" t="str">
            <v>-</v>
          </cell>
          <cell r="L26">
            <v>1403</v>
          </cell>
          <cell r="M26" t="str">
            <v>-</v>
          </cell>
          <cell r="N26">
            <v>7.84</v>
          </cell>
          <cell r="O26" t="str">
            <v>-</v>
          </cell>
          <cell r="P26">
            <v>8</v>
          </cell>
          <cell r="Q26">
            <v>1000</v>
          </cell>
          <cell r="R26" t="str">
            <v>2011-8</v>
          </cell>
          <cell r="S26">
            <v>0.45</v>
          </cell>
          <cell r="T26">
            <v>188</v>
          </cell>
          <cell r="U26">
            <v>23523</v>
          </cell>
          <cell r="V26">
            <v>5.7</v>
          </cell>
          <cell r="W26" t="str">
            <v>罗湖区</v>
          </cell>
          <cell r="X26" t="str">
            <v>广东省</v>
          </cell>
        </row>
        <row r="27">
          <cell r="A27" t="str">
            <v>北京万达电影城(石景山店)</v>
          </cell>
          <cell r="B27">
            <v>26</v>
          </cell>
          <cell r="C27" t="str">
            <v>北京万达国际影城(石景山店)</v>
          </cell>
          <cell r="D27" t="str">
            <v>万达院线</v>
          </cell>
          <cell r="F27" t="str">
            <v>北京市</v>
          </cell>
          <cell r="H27">
            <v>573.79999999999995</v>
          </cell>
          <cell r="I27" t="str">
            <v>↑34%</v>
          </cell>
          <cell r="J27">
            <v>68</v>
          </cell>
          <cell r="K27" t="str">
            <v>↑40%</v>
          </cell>
          <cell r="L27">
            <v>1894</v>
          </cell>
          <cell r="M27" t="str">
            <v>↑5%</v>
          </cell>
          <cell r="N27">
            <v>8.4499999999999993</v>
          </cell>
          <cell r="O27" t="str">
            <v>↓5%</v>
          </cell>
          <cell r="P27">
            <v>10</v>
          </cell>
          <cell r="Q27">
            <v>1650</v>
          </cell>
          <cell r="R27" t="str">
            <v>2011-8</v>
          </cell>
          <cell r="S27">
            <v>0.27</v>
          </cell>
          <cell r="T27">
            <v>112</v>
          </cell>
          <cell r="U27">
            <v>18510</v>
          </cell>
          <cell r="V27">
            <v>6.1</v>
          </cell>
          <cell r="W27" t="str">
            <v>石景山区</v>
          </cell>
          <cell r="X27" t="str">
            <v>北京市</v>
          </cell>
        </row>
        <row r="28">
          <cell r="A28" t="str">
            <v>无锡电影大世界</v>
          </cell>
          <cell r="B28">
            <v>27</v>
          </cell>
          <cell r="C28" t="str">
            <v>无锡电影大世界</v>
          </cell>
          <cell r="D28" t="str">
            <v>上海联和院线</v>
          </cell>
          <cell r="F28" t="str">
            <v>无锡市</v>
          </cell>
          <cell r="H28">
            <v>554.66999999999996</v>
          </cell>
          <cell r="I28" t="str">
            <v>↑29%</v>
          </cell>
          <cell r="J28">
            <v>32</v>
          </cell>
          <cell r="K28" t="str">
            <v>↓25%</v>
          </cell>
          <cell r="L28">
            <v>2563</v>
          </cell>
          <cell r="M28" t="str">
            <v>↑58%</v>
          </cell>
          <cell r="N28">
            <v>17.13</v>
          </cell>
          <cell r="O28" t="str">
            <v>↑72%</v>
          </cell>
          <cell r="P28">
            <v>10</v>
          </cell>
          <cell r="Q28">
            <v>1187</v>
          </cell>
          <cell r="R28" t="str">
            <v>2011-8</v>
          </cell>
          <cell r="S28">
            <v>0.56000000000000005</v>
          </cell>
          <cell r="T28">
            <v>151</v>
          </cell>
          <cell r="U28">
            <v>17892</v>
          </cell>
          <cell r="V28">
            <v>8.3000000000000007</v>
          </cell>
          <cell r="W28" t="str">
            <v>崇安区</v>
          </cell>
          <cell r="X28" t="str">
            <v>江苏省</v>
          </cell>
        </row>
        <row r="29">
          <cell r="A29" t="str">
            <v>武汉万达电影城(江汉路店)</v>
          </cell>
          <cell r="B29">
            <v>28</v>
          </cell>
          <cell r="C29" t="str">
            <v>武汉万达国际影城(江汉路店)</v>
          </cell>
          <cell r="D29" t="str">
            <v>万达院线</v>
          </cell>
          <cell r="F29" t="str">
            <v>武汉市</v>
          </cell>
          <cell r="H29">
            <v>548.80999999999995</v>
          </cell>
          <cell r="I29" t="str">
            <v>↓9%</v>
          </cell>
          <cell r="J29">
            <v>46</v>
          </cell>
          <cell r="K29" t="str">
            <v>↑25%</v>
          </cell>
          <cell r="L29">
            <v>1676</v>
          </cell>
          <cell r="M29" t="str">
            <v>↑4%</v>
          </cell>
          <cell r="N29">
            <v>11.98</v>
          </cell>
          <cell r="O29" t="str">
            <v>↓28%</v>
          </cell>
          <cell r="P29">
            <v>9</v>
          </cell>
          <cell r="Q29">
            <v>2113</v>
          </cell>
          <cell r="R29" t="str">
            <v>2011-8</v>
          </cell>
          <cell r="S29">
            <v>0.3</v>
          </cell>
          <cell r="T29">
            <v>84</v>
          </cell>
          <cell r="U29">
            <v>19671</v>
          </cell>
          <cell r="V29">
            <v>6</v>
          </cell>
          <cell r="W29" t="str">
            <v>江汉区</v>
          </cell>
          <cell r="X29" t="str">
            <v>湖北省</v>
          </cell>
        </row>
        <row r="30">
          <cell r="A30" t="str">
            <v>广州中华广场电影城</v>
          </cell>
          <cell r="B30">
            <v>29</v>
          </cell>
          <cell r="C30" t="str">
            <v>广州中华广场电影城</v>
          </cell>
          <cell r="D30" t="str">
            <v>广州金逸珠江</v>
          </cell>
          <cell r="F30" t="str">
            <v>广州市</v>
          </cell>
          <cell r="H30">
            <v>545.23</v>
          </cell>
          <cell r="I30" t="str">
            <v>↑17%</v>
          </cell>
          <cell r="J30">
            <v>46</v>
          </cell>
          <cell r="K30" t="str">
            <v>↓1%</v>
          </cell>
          <cell r="L30">
            <v>1876</v>
          </cell>
          <cell r="M30" t="str">
            <v>↑23%</v>
          </cell>
          <cell r="N30">
            <v>11.9</v>
          </cell>
          <cell r="O30" t="str">
            <v>↑18%</v>
          </cell>
          <cell r="P30">
            <v>8</v>
          </cell>
          <cell r="Q30">
            <v>1288</v>
          </cell>
          <cell r="R30" t="str">
            <v>2011-8</v>
          </cell>
          <cell r="S30">
            <v>0.39</v>
          </cell>
          <cell r="T30">
            <v>137</v>
          </cell>
          <cell r="U30">
            <v>21985</v>
          </cell>
          <cell r="V30">
            <v>7.6</v>
          </cell>
          <cell r="W30" t="str">
            <v>越秀区</v>
          </cell>
          <cell r="X30" t="str">
            <v>广东省</v>
          </cell>
        </row>
        <row r="31">
          <cell r="A31" t="str">
            <v>福州万达电影城</v>
          </cell>
          <cell r="B31">
            <v>30</v>
          </cell>
          <cell r="C31" t="str">
            <v>福州万达国际影城</v>
          </cell>
          <cell r="D31" t="str">
            <v>万达院线</v>
          </cell>
          <cell r="F31" t="str">
            <v>福州市</v>
          </cell>
          <cell r="H31">
            <v>543.66</v>
          </cell>
          <cell r="I31" t="str">
            <v>-</v>
          </cell>
          <cell r="J31">
            <v>57</v>
          </cell>
          <cell r="K31" t="str">
            <v>-</v>
          </cell>
          <cell r="L31">
            <v>1690</v>
          </cell>
          <cell r="M31" t="str">
            <v>-</v>
          </cell>
          <cell r="N31">
            <v>9.48</v>
          </cell>
          <cell r="O31" t="str">
            <v>-</v>
          </cell>
          <cell r="P31">
            <v>11</v>
          </cell>
          <cell r="Q31">
            <v>1525</v>
          </cell>
          <cell r="R31" t="str">
            <v>2011-8</v>
          </cell>
          <cell r="S31">
            <v>0.4</v>
          </cell>
          <cell r="T31">
            <v>115</v>
          </cell>
          <cell r="U31">
            <v>15943</v>
          </cell>
          <cell r="V31">
            <v>5</v>
          </cell>
          <cell r="W31" t="str">
            <v>台江区</v>
          </cell>
          <cell r="X31" t="str">
            <v>福建省</v>
          </cell>
        </row>
        <row r="32">
          <cell r="A32" t="str">
            <v>北京星美国际影城(金源店)</v>
          </cell>
          <cell r="B32">
            <v>31</v>
          </cell>
          <cell r="C32" t="str">
            <v>北京星美国际影城(金源店)</v>
          </cell>
          <cell r="D32" t="str">
            <v>中影星美</v>
          </cell>
          <cell r="F32" t="str">
            <v>北京市</v>
          </cell>
          <cell r="H32">
            <v>530.79999999999995</v>
          </cell>
          <cell r="I32" t="str">
            <v>↑5%</v>
          </cell>
          <cell r="J32">
            <v>48</v>
          </cell>
          <cell r="K32" t="str">
            <v>↑15%</v>
          </cell>
          <cell r="L32">
            <v>1399</v>
          </cell>
          <cell r="M32" t="str">
            <v>↓1%</v>
          </cell>
          <cell r="N32">
            <v>11.03</v>
          </cell>
          <cell r="O32" t="str">
            <v>↓9%</v>
          </cell>
          <cell r="P32">
            <v>7</v>
          </cell>
          <cell r="Q32">
            <v>1588</v>
          </cell>
          <cell r="R32" t="str">
            <v>2011-8</v>
          </cell>
          <cell r="S32">
            <v>0.35</v>
          </cell>
          <cell r="T32">
            <v>108</v>
          </cell>
          <cell r="U32">
            <v>24461</v>
          </cell>
          <cell r="V32">
            <v>6.4</v>
          </cell>
          <cell r="W32" t="str">
            <v>海淀区</v>
          </cell>
          <cell r="X32" t="str">
            <v>北京市</v>
          </cell>
        </row>
        <row r="33">
          <cell r="A33" t="str">
            <v>哈尔滨万达电影城(中央店)</v>
          </cell>
          <cell r="B33">
            <v>32</v>
          </cell>
          <cell r="C33" t="str">
            <v>哈尔滨万达国际影城(中央店)</v>
          </cell>
          <cell r="D33" t="str">
            <v>万达院线</v>
          </cell>
          <cell r="F33" t="str">
            <v>哈尔滨市</v>
          </cell>
          <cell r="H33">
            <v>529.91999999999996</v>
          </cell>
          <cell r="I33" t="str">
            <v>↑43%</v>
          </cell>
          <cell r="J33">
            <v>46</v>
          </cell>
          <cell r="K33" t="str">
            <v>↑25%</v>
          </cell>
          <cell r="L33">
            <v>1392</v>
          </cell>
          <cell r="M33" t="str">
            <v>↓4%</v>
          </cell>
          <cell r="N33">
            <v>11.44</v>
          </cell>
          <cell r="O33" t="str">
            <v>↑14%</v>
          </cell>
          <cell r="P33">
            <v>9</v>
          </cell>
          <cell r="Q33">
            <v>2127</v>
          </cell>
          <cell r="R33" t="str">
            <v>2011-8</v>
          </cell>
          <cell r="S33">
            <v>0.35</v>
          </cell>
          <cell r="T33">
            <v>80</v>
          </cell>
          <cell r="U33">
            <v>18994</v>
          </cell>
          <cell r="V33">
            <v>5</v>
          </cell>
          <cell r="W33" t="str">
            <v>道里区</v>
          </cell>
          <cell r="X33" t="str">
            <v>黑龙江</v>
          </cell>
        </row>
        <row r="34">
          <cell r="A34" t="str">
            <v>杭州浙江新远国际影城</v>
          </cell>
          <cell r="B34">
            <v>33</v>
          </cell>
          <cell r="C34" t="str">
            <v>杭州浙江新远国际影城</v>
          </cell>
          <cell r="D34" t="str">
            <v>浙江星光</v>
          </cell>
          <cell r="F34" t="str">
            <v>杭州市</v>
          </cell>
          <cell r="H34">
            <v>523.6</v>
          </cell>
          <cell r="I34" t="str">
            <v>-</v>
          </cell>
          <cell r="J34">
            <v>61</v>
          </cell>
          <cell r="K34" t="str">
            <v>-</v>
          </cell>
          <cell r="L34">
            <v>2204</v>
          </cell>
          <cell r="M34" t="str">
            <v>-</v>
          </cell>
          <cell r="N34">
            <v>8.56</v>
          </cell>
          <cell r="O34" t="str">
            <v>-</v>
          </cell>
          <cell r="P34">
            <v>16</v>
          </cell>
          <cell r="Q34">
            <v>11930</v>
          </cell>
          <cell r="R34" t="str">
            <v>2011-8</v>
          </cell>
          <cell r="S34">
            <v>0.05</v>
          </cell>
          <cell r="T34">
            <v>14</v>
          </cell>
          <cell r="U34">
            <v>10557</v>
          </cell>
          <cell r="V34">
            <v>4.4000000000000004</v>
          </cell>
          <cell r="W34" t="str">
            <v>下城区</v>
          </cell>
          <cell r="X34" t="str">
            <v>浙江省</v>
          </cell>
        </row>
        <row r="35">
          <cell r="A35" t="str">
            <v>成都太平洋电影城</v>
          </cell>
          <cell r="B35">
            <v>34</v>
          </cell>
          <cell r="C35" t="str">
            <v>成都太平洋电影城</v>
          </cell>
          <cell r="D35" t="str">
            <v>四川太平洋</v>
          </cell>
          <cell r="F35" t="str">
            <v>成都市</v>
          </cell>
          <cell r="H35">
            <v>522.34</v>
          </cell>
          <cell r="I35" t="str">
            <v>↑21%</v>
          </cell>
          <cell r="J35">
            <v>32</v>
          </cell>
          <cell r="K35" t="str">
            <v>↑10%</v>
          </cell>
          <cell r="L35">
            <v>3058</v>
          </cell>
          <cell r="M35" t="str">
            <v>↓2%</v>
          </cell>
          <cell r="N35">
            <v>16.170000000000002</v>
          </cell>
          <cell r="O35" t="str">
            <v>↑10%</v>
          </cell>
          <cell r="P35">
            <v>18</v>
          </cell>
          <cell r="Q35">
            <v>2473</v>
          </cell>
          <cell r="R35" t="str">
            <v>2011-8</v>
          </cell>
          <cell r="S35">
            <v>0.38</v>
          </cell>
          <cell r="T35">
            <v>68</v>
          </cell>
          <cell r="U35">
            <v>9361</v>
          </cell>
          <cell r="V35">
            <v>5.5</v>
          </cell>
          <cell r="W35" t="str">
            <v>锦江区</v>
          </cell>
          <cell r="X35" t="str">
            <v>四川省</v>
          </cell>
        </row>
        <row r="36">
          <cell r="A36" t="str">
            <v>北京中关美嘉欢乐影城(三里屯店)</v>
          </cell>
          <cell r="B36">
            <v>35</v>
          </cell>
          <cell r="C36" t="str">
            <v>北京中关美嘉欢乐影城(三里屯店)</v>
          </cell>
          <cell r="D36" t="str">
            <v>北京新影联</v>
          </cell>
          <cell r="F36" t="str">
            <v>北京市</v>
          </cell>
          <cell r="H36">
            <v>509.78</v>
          </cell>
          <cell r="I36" t="str">
            <v>↑34%</v>
          </cell>
          <cell r="J36">
            <v>60</v>
          </cell>
          <cell r="K36" t="str">
            <v>↑35%</v>
          </cell>
          <cell r="L36">
            <v>1279</v>
          </cell>
          <cell r="M36" t="str">
            <v>↓14%</v>
          </cell>
          <cell r="N36">
            <v>8.4499999999999993</v>
          </cell>
          <cell r="O36" t="str">
            <v>↓1%</v>
          </cell>
          <cell r="P36">
            <v>8</v>
          </cell>
          <cell r="Q36">
            <v>1597</v>
          </cell>
          <cell r="R36" t="str">
            <v>2011-8</v>
          </cell>
          <cell r="S36">
            <v>0.33</v>
          </cell>
          <cell r="T36">
            <v>103</v>
          </cell>
          <cell r="U36">
            <v>20556</v>
          </cell>
          <cell r="V36">
            <v>5.2</v>
          </cell>
          <cell r="W36" t="str">
            <v>朝阳区</v>
          </cell>
          <cell r="X36" t="str">
            <v>北京市</v>
          </cell>
        </row>
        <row r="37">
          <cell r="A37" t="str">
            <v>广州UME影城</v>
          </cell>
          <cell r="B37">
            <v>36</v>
          </cell>
          <cell r="C37" t="str">
            <v>广州UME影城</v>
          </cell>
          <cell r="D37" t="str">
            <v>中影南方新干线</v>
          </cell>
          <cell r="F37" t="str">
            <v>广州市</v>
          </cell>
          <cell r="H37">
            <v>499.18</v>
          </cell>
          <cell r="I37" t="str">
            <v>↑80%</v>
          </cell>
          <cell r="J37">
            <v>50</v>
          </cell>
          <cell r="K37" t="str">
            <v>↑16%</v>
          </cell>
          <cell r="L37">
            <v>1673</v>
          </cell>
          <cell r="M37" t="str">
            <v>↑21%</v>
          </cell>
          <cell r="N37">
            <v>10.06</v>
          </cell>
          <cell r="O37" t="str">
            <v>↑55%</v>
          </cell>
          <cell r="P37">
            <v>7</v>
          </cell>
          <cell r="Q37">
            <v>920</v>
          </cell>
          <cell r="R37" t="str">
            <v>2011-8</v>
          </cell>
          <cell r="S37">
            <v>0.46</v>
          </cell>
          <cell r="T37">
            <v>175</v>
          </cell>
          <cell r="U37">
            <v>23004</v>
          </cell>
          <cell r="V37">
            <v>7.7</v>
          </cell>
          <cell r="W37" t="str">
            <v>海珠区</v>
          </cell>
          <cell r="X37" t="str">
            <v>广东省</v>
          </cell>
        </row>
        <row r="38">
          <cell r="A38" t="str">
            <v>深圳百老汇影城</v>
          </cell>
          <cell r="B38">
            <v>37</v>
          </cell>
          <cell r="C38" t="str">
            <v>深圳百老汇影城</v>
          </cell>
          <cell r="D38" t="str">
            <v>中影南方新干线</v>
          </cell>
          <cell r="F38" t="str">
            <v>深圳市</v>
          </cell>
          <cell r="H38">
            <v>490.43</v>
          </cell>
          <cell r="I38" t="str">
            <v>↑55%</v>
          </cell>
          <cell r="J38">
            <v>63</v>
          </cell>
          <cell r="K38" t="str">
            <v>↑52%</v>
          </cell>
          <cell r="L38">
            <v>1093</v>
          </cell>
          <cell r="M38" t="str">
            <v>↑8%</v>
          </cell>
          <cell r="N38">
            <v>7.75</v>
          </cell>
          <cell r="O38" t="str">
            <v>↑2%</v>
          </cell>
          <cell r="P38">
            <v>5</v>
          </cell>
          <cell r="Q38">
            <v>774</v>
          </cell>
          <cell r="R38" t="str">
            <v>2011-8</v>
          </cell>
          <cell r="S38">
            <v>0.46</v>
          </cell>
          <cell r="T38">
            <v>204</v>
          </cell>
          <cell r="U38">
            <v>31640</v>
          </cell>
          <cell r="V38">
            <v>7.1</v>
          </cell>
          <cell r="W38" t="str">
            <v>福田区</v>
          </cell>
          <cell r="X38" t="str">
            <v>广东省</v>
          </cell>
        </row>
        <row r="39">
          <cell r="A39" t="str">
            <v>南京万达电影城(河西店)</v>
          </cell>
          <cell r="B39">
            <v>38</v>
          </cell>
          <cell r="C39" t="str">
            <v>南京万达国际影城(河西店)</v>
          </cell>
          <cell r="D39" t="str">
            <v>万达院线</v>
          </cell>
          <cell r="F39" t="str">
            <v>南京市</v>
          </cell>
          <cell r="H39">
            <v>489.99</v>
          </cell>
          <cell r="I39" t="str">
            <v>↑148%</v>
          </cell>
          <cell r="J39">
            <v>66</v>
          </cell>
          <cell r="K39" t="str">
            <v>↑108%</v>
          </cell>
          <cell r="L39">
            <v>1868</v>
          </cell>
          <cell r="M39" t="str">
            <v>↑24%</v>
          </cell>
          <cell r="N39">
            <v>7.37</v>
          </cell>
          <cell r="O39" t="str">
            <v>↑19%</v>
          </cell>
          <cell r="P39">
            <v>11</v>
          </cell>
          <cell r="Q39">
            <v>2080</v>
          </cell>
          <cell r="R39" t="str">
            <v>2011-8</v>
          </cell>
          <cell r="S39">
            <v>0.21</v>
          </cell>
          <cell r="T39">
            <v>76</v>
          </cell>
          <cell r="U39">
            <v>14369</v>
          </cell>
          <cell r="V39">
            <v>5.5</v>
          </cell>
          <cell r="W39" t="str">
            <v>建邺区</v>
          </cell>
          <cell r="X39" t="str">
            <v>江苏省</v>
          </cell>
        </row>
        <row r="40">
          <cell r="A40" t="str">
            <v>北京UME国际影城(安贞店)</v>
          </cell>
          <cell r="B40">
            <v>39</v>
          </cell>
          <cell r="C40" t="str">
            <v>北京UME国际影城(安贞店)</v>
          </cell>
          <cell r="D40" t="str">
            <v>中影星美</v>
          </cell>
          <cell r="F40" t="str">
            <v>北京市</v>
          </cell>
          <cell r="H40">
            <v>489.52</v>
          </cell>
          <cell r="I40" t="str">
            <v>↑78%</v>
          </cell>
          <cell r="J40">
            <v>45</v>
          </cell>
          <cell r="K40" t="str">
            <v>↑19%</v>
          </cell>
          <cell r="L40">
            <v>2010</v>
          </cell>
          <cell r="M40" t="str">
            <v>↑1%</v>
          </cell>
          <cell r="N40">
            <v>10.95</v>
          </cell>
          <cell r="O40" t="str">
            <v>↑50%</v>
          </cell>
          <cell r="P40">
            <v>10</v>
          </cell>
          <cell r="Q40">
            <v>1450</v>
          </cell>
          <cell r="R40" t="str">
            <v>2011-8</v>
          </cell>
          <cell r="S40">
            <v>0.38</v>
          </cell>
          <cell r="T40">
            <v>109</v>
          </cell>
          <cell r="U40">
            <v>15791</v>
          </cell>
          <cell r="V40">
            <v>6.5</v>
          </cell>
          <cell r="W40" t="str">
            <v>朝阳区</v>
          </cell>
          <cell r="X40" t="str">
            <v>北京市</v>
          </cell>
        </row>
        <row r="41">
          <cell r="A41" t="str">
            <v>合肥万达电影城</v>
          </cell>
          <cell r="B41">
            <v>40</v>
          </cell>
          <cell r="C41" t="str">
            <v>合肥万达国际影城</v>
          </cell>
          <cell r="D41" t="str">
            <v>万达院线</v>
          </cell>
          <cell r="F41" t="str">
            <v>合肥市</v>
          </cell>
          <cell r="H41">
            <v>489.44</v>
          </cell>
          <cell r="I41" t="str">
            <v>-</v>
          </cell>
          <cell r="J41">
            <v>58</v>
          </cell>
          <cell r="K41" t="str">
            <v>-</v>
          </cell>
          <cell r="L41">
            <v>1603</v>
          </cell>
          <cell r="M41" t="str">
            <v>-</v>
          </cell>
          <cell r="N41">
            <v>8.3699999999999992</v>
          </cell>
          <cell r="O41" t="str">
            <v>-</v>
          </cell>
          <cell r="P41">
            <v>9</v>
          </cell>
          <cell r="Q41">
            <v>1600</v>
          </cell>
          <cell r="R41" t="str">
            <v>2011-8</v>
          </cell>
          <cell r="S41">
            <v>0.28999999999999998</v>
          </cell>
          <cell r="T41">
            <v>99</v>
          </cell>
          <cell r="U41">
            <v>17543</v>
          </cell>
          <cell r="V41">
            <v>5.7</v>
          </cell>
          <cell r="W41" t="str">
            <v>包河区</v>
          </cell>
          <cell r="X41" t="str">
            <v>安徽省</v>
          </cell>
        </row>
        <row r="42">
          <cell r="A42" t="str">
            <v>天津万达电影城(金街店)</v>
          </cell>
          <cell r="B42">
            <v>41</v>
          </cell>
          <cell r="C42" t="str">
            <v>天津万达国际影城(金街店)</v>
          </cell>
          <cell r="D42" t="str">
            <v>万达院线</v>
          </cell>
          <cell r="F42" t="str">
            <v>天津市</v>
          </cell>
          <cell r="H42">
            <v>487.52</v>
          </cell>
          <cell r="I42" t="str">
            <v>↓13%</v>
          </cell>
          <cell r="J42">
            <v>50</v>
          </cell>
          <cell r="K42" t="str">
            <v>↑59%</v>
          </cell>
          <cell r="L42">
            <v>1805</v>
          </cell>
          <cell r="M42" t="str">
            <v>↓4%</v>
          </cell>
          <cell r="N42">
            <v>9.77</v>
          </cell>
          <cell r="O42" t="str">
            <v>↓45%</v>
          </cell>
          <cell r="P42">
            <v>10</v>
          </cell>
          <cell r="Q42">
            <v>2674</v>
          </cell>
          <cell r="R42" t="str">
            <v>2011-8</v>
          </cell>
          <cell r="S42">
            <v>0.2</v>
          </cell>
          <cell r="T42">
            <v>59</v>
          </cell>
          <cell r="U42">
            <v>15726</v>
          </cell>
          <cell r="V42">
            <v>5.8</v>
          </cell>
          <cell r="W42" t="str">
            <v>和平区</v>
          </cell>
          <cell r="X42" t="str">
            <v>天津市</v>
          </cell>
        </row>
        <row r="43">
          <cell r="A43" t="str">
            <v>温州新时代大世界</v>
          </cell>
          <cell r="B43">
            <v>42</v>
          </cell>
          <cell r="C43" t="str">
            <v>温州新时代大世界</v>
          </cell>
          <cell r="D43" t="str">
            <v>温州雁荡</v>
          </cell>
          <cell r="F43" t="str">
            <v>温州市</v>
          </cell>
          <cell r="H43">
            <v>465.07</v>
          </cell>
          <cell r="I43" t="str">
            <v>↑23%</v>
          </cell>
          <cell r="J43">
            <v>59</v>
          </cell>
          <cell r="K43" t="str">
            <v>↑10%</v>
          </cell>
          <cell r="L43">
            <v>1398</v>
          </cell>
          <cell r="M43" t="str">
            <v>↑9%</v>
          </cell>
          <cell r="N43">
            <v>7.82</v>
          </cell>
          <cell r="O43" t="str">
            <v>↑12%</v>
          </cell>
          <cell r="P43">
            <v>9</v>
          </cell>
          <cell r="Q43">
            <v>1347</v>
          </cell>
          <cell r="R43" t="str">
            <v>2011-8</v>
          </cell>
          <cell r="S43">
            <v>0.37</v>
          </cell>
          <cell r="T43">
            <v>111</v>
          </cell>
          <cell r="U43">
            <v>16669</v>
          </cell>
          <cell r="V43">
            <v>5</v>
          </cell>
          <cell r="W43" t="str">
            <v>鹿城区</v>
          </cell>
          <cell r="X43" t="str">
            <v>浙江省</v>
          </cell>
        </row>
        <row r="44">
          <cell r="A44" t="str">
            <v>江西华影国际影城</v>
          </cell>
          <cell r="B44">
            <v>43</v>
          </cell>
          <cell r="C44" t="str">
            <v>江西华影国际影城</v>
          </cell>
          <cell r="D44" t="str">
            <v>中影南方新干线</v>
          </cell>
          <cell r="F44" t="str">
            <v>南昌市</v>
          </cell>
          <cell r="H44">
            <v>457.53</v>
          </cell>
          <cell r="I44" t="str">
            <v>↑72%</v>
          </cell>
          <cell r="J44">
            <v>42</v>
          </cell>
          <cell r="K44" t="str">
            <v>↑26%</v>
          </cell>
          <cell r="L44">
            <v>1726</v>
          </cell>
          <cell r="M44" t="str">
            <v>↑18%</v>
          </cell>
          <cell r="N44">
            <v>10.81</v>
          </cell>
          <cell r="O44" t="str">
            <v>↑36%</v>
          </cell>
          <cell r="P44">
            <v>10</v>
          </cell>
          <cell r="Q44">
            <v>1600</v>
          </cell>
          <cell r="R44" t="str">
            <v>2011-8</v>
          </cell>
          <cell r="S44">
            <v>0.39</v>
          </cell>
          <cell r="T44">
            <v>92</v>
          </cell>
          <cell r="U44">
            <v>14759</v>
          </cell>
          <cell r="V44">
            <v>5.6</v>
          </cell>
          <cell r="W44" t="str">
            <v>西湖区</v>
          </cell>
          <cell r="X44" t="str">
            <v>江西省</v>
          </cell>
        </row>
        <row r="45">
          <cell r="A45" t="str">
            <v>杭州UME国际影城</v>
          </cell>
          <cell r="B45">
            <v>44</v>
          </cell>
          <cell r="C45" t="str">
            <v>杭州UME影城</v>
          </cell>
          <cell r="D45" t="str">
            <v>上海联和院线</v>
          </cell>
          <cell r="F45" t="str">
            <v>杭州市</v>
          </cell>
          <cell r="H45">
            <v>454.12</v>
          </cell>
          <cell r="I45" t="str">
            <v>↑59%</v>
          </cell>
          <cell r="J45">
            <v>62</v>
          </cell>
          <cell r="K45" t="str">
            <v>↑30%</v>
          </cell>
          <cell r="L45">
            <v>1980</v>
          </cell>
          <cell r="M45" t="str">
            <v>↑1%</v>
          </cell>
          <cell r="N45">
            <v>7.29</v>
          </cell>
          <cell r="O45" t="str">
            <v>↑22%</v>
          </cell>
          <cell r="P45">
            <v>11</v>
          </cell>
          <cell r="Q45">
            <v>1300</v>
          </cell>
          <cell r="R45" t="str">
            <v>2011-8</v>
          </cell>
          <cell r="S45">
            <v>0.31</v>
          </cell>
          <cell r="T45">
            <v>113</v>
          </cell>
          <cell r="U45">
            <v>13317</v>
          </cell>
          <cell r="V45">
            <v>5.8</v>
          </cell>
          <cell r="W45" t="str">
            <v>西湖区</v>
          </cell>
          <cell r="X45" t="str">
            <v>浙江省</v>
          </cell>
        </row>
        <row r="46">
          <cell r="A46" t="str">
            <v>南京上影国际影城</v>
          </cell>
          <cell r="B46">
            <v>45</v>
          </cell>
          <cell r="C46" t="str">
            <v>南京上影国际影城</v>
          </cell>
          <cell r="D46" t="str">
            <v>上海联和院线</v>
          </cell>
          <cell r="F46" t="str">
            <v>南京市</v>
          </cell>
          <cell r="H46">
            <v>449.26</v>
          </cell>
          <cell r="I46" t="str">
            <v>↑29%</v>
          </cell>
          <cell r="J46">
            <v>28</v>
          </cell>
          <cell r="K46" t="str">
            <v>↓64%</v>
          </cell>
          <cell r="L46">
            <v>2135</v>
          </cell>
          <cell r="M46" t="str">
            <v>↑53%</v>
          </cell>
          <cell r="N46">
            <v>16.16</v>
          </cell>
          <cell r="O46" t="str">
            <v>↑262%</v>
          </cell>
          <cell r="P46">
            <v>8</v>
          </cell>
          <cell r="Q46">
            <v>2170</v>
          </cell>
          <cell r="R46" t="str">
            <v>2011-8</v>
          </cell>
          <cell r="S46">
            <v>0.28000000000000003</v>
          </cell>
          <cell r="T46">
            <v>67</v>
          </cell>
          <cell r="U46">
            <v>18115</v>
          </cell>
          <cell r="V46">
            <v>8.6</v>
          </cell>
          <cell r="W46" t="str">
            <v>鼓楼区</v>
          </cell>
          <cell r="X46" t="str">
            <v>江苏省</v>
          </cell>
        </row>
        <row r="47">
          <cell r="A47" t="str">
            <v>武汉金逸国际影城</v>
          </cell>
          <cell r="B47">
            <v>46</v>
          </cell>
          <cell r="C47" t="str">
            <v>武汉金逸国际影城</v>
          </cell>
          <cell r="D47" t="str">
            <v>广州金逸珠江</v>
          </cell>
          <cell r="F47" t="str">
            <v>武汉市</v>
          </cell>
          <cell r="H47">
            <v>448.47</v>
          </cell>
          <cell r="I47" t="str">
            <v>↑5%</v>
          </cell>
          <cell r="J47">
            <v>32</v>
          </cell>
          <cell r="K47" t="str">
            <v>↑3%</v>
          </cell>
          <cell r="L47">
            <v>2343</v>
          </cell>
          <cell r="M47" t="str">
            <v>↑26%</v>
          </cell>
          <cell r="N47">
            <v>13.93</v>
          </cell>
          <cell r="O47" t="str">
            <v>↑2%</v>
          </cell>
          <cell r="P47">
            <v>10</v>
          </cell>
          <cell r="Q47">
            <v>2227</v>
          </cell>
          <cell r="R47" t="str">
            <v>2011-8</v>
          </cell>
          <cell r="S47">
            <v>0.27</v>
          </cell>
          <cell r="T47">
            <v>65</v>
          </cell>
          <cell r="U47">
            <v>14467</v>
          </cell>
          <cell r="V47">
            <v>7.6</v>
          </cell>
          <cell r="W47" t="str">
            <v>武昌区</v>
          </cell>
          <cell r="X47" t="str">
            <v>湖北省</v>
          </cell>
        </row>
        <row r="48">
          <cell r="A48" t="str">
            <v>广州天河影城</v>
          </cell>
          <cell r="B48">
            <v>47</v>
          </cell>
          <cell r="C48" t="str">
            <v>广州天河影城</v>
          </cell>
          <cell r="D48" t="str">
            <v>广州金逸珠江</v>
          </cell>
          <cell r="F48" t="str">
            <v>广州市</v>
          </cell>
          <cell r="H48">
            <v>447.47</v>
          </cell>
          <cell r="I48" t="str">
            <v>↑25%</v>
          </cell>
          <cell r="J48">
            <v>45</v>
          </cell>
          <cell r="K48" t="str">
            <v>↓4%</v>
          </cell>
          <cell r="L48">
            <v>2025</v>
          </cell>
          <cell r="M48" t="str">
            <v>↑13%</v>
          </cell>
          <cell r="N48">
            <v>9.99</v>
          </cell>
          <cell r="O48" t="str">
            <v>↑29%</v>
          </cell>
          <cell r="P48">
            <v>9</v>
          </cell>
          <cell r="Q48">
            <v>1300</v>
          </cell>
          <cell r="R48" t="str">
            <v>2011-8</v>
          </cell>
          <cell r="S48">
            <v>0.34</v>
          </cell>
          <cell r="T48">
            <v>111</v>
          </cell>
          <cell r="U48">
            <v>16038</v>
          </cell>
          <cell r="V48">
            <v>7.3</v>
          </cell>
          <cell r="W48" t="str">
            <v>天河区</v>
          </cell>
          <cell r="X48" t="str">
            <v>广东省</v>
          </cell>
        </row>
        <row r="49">
          <cell r="A49" t="str">
            <v>重庆UME国际影城(九龙坡店)</v>
          </cell>
          <cell r="B49">
            <v>48</v>
          </cell>
          <cell r="C49" t="str">
            <v>重庆UME国际影城(九龙坡)</v>
          </cell>
          <cell r="D49" t="str">
            <v>中影南方新干线</v>
          </cell>
          <cell r="F49" t="str">
            <v>重庆市</v>
          </cell>
          <cell r="H49">
            <v>446.08</v>
          </cell>
          <cell r="I49" t="str">
            <v>↑32%</v>
          </cell>
          <cell r="J49">
            <v>30</v>
          </cell>
          <cell r="K49" t="str">
            <v>↑1%</v>
          </cell>
          <cell r="L49">
            <v>2635</v>
          </cell>
          <cell r="M49" t="str">
            <v>↑82%</v>
          </cell>
          <cell r="N49">
            <v>15</v>
          </cell>
          <cell r="O49" t="str">
            <v>↑30%</v>
          </cell>
          <cell r="P49">
            <v>14</v>
          </cell>
          <cell r="Q49">
            <v>1100</v>
          </cell>
          <cell r="R49" t="str">
            <v>2011-8</v>
          </cell>
          <cell r="S49">
            <v>0.72</v>
          </cell>
          <cell r="T49">
            <v>131</v>
          </cell>
          <cell r="U49">
            <v>10278</v>
          </cell>
          <cell r="V49">
            <v>6.1</v>
          </cell>
          <cell r="W49" t="str">
            <v>九龙坡区</v>
          </cell>
          <cell r="X49" t="str">
            <v>重庆市</v>
          </cell>
        </row>
        <row r="50">
          <cell r="A50" t="str">
            <v>武汉万达电影城(菱角湖店)</v>
          </cell>
          <cell r="B50">
            <v>49</v>
          </cell>
          <cell r="C50" t="str">
            <v>武汉万达国际影城(菱角湖店)</v>
          </cell>
          <cell r="D50" t="str">
            <v>万达院线</v>
          </cell>
          <cell r="F50" t="str">
            <v>武汉市</v>
          </cell>
          <cell r="H50">
            <v>441.96</v>
          </cell>
          <cell r="I50" t="str">
            <v>-</v>
          </cell>
          <cell r="J50">
            <v>46</v>
          </cell>
          <cell r="K50" t="str">
            <v>-</v>
          </cell>
          <cell r="L50">
            <v>1621</v>
          </cell>
          <cell r="M50" t="str">
            <v>-</v>
          </cell>
          <cell r="N50">
            <v>9.59</v>
          </cell>
          <cell r="O50" t="str">
            <v>-</v>
          </cell>
          <cell r="P50">
            <v>10</v>
          </cell>
          <cell r="Q50">
            <v>1686</v>
          </cell>
          <cell r="R50" t="str">
            <v>2011-8</v>
          </cell>
          <cell r="S50">
            <v>0.35</v>
          </cell>
          <cell r="T50">
            <v>85</v>
          </cell>
          <cell r="U50">
            <v>14257</v>
          </cell>
          <cell r="V50">
            <v>5.2</v>
          </cell>
          <cell r="W50" t="str">
            <v>江汉区</v>
          </cell>
          <cell r="X50" t="str">
            <v>湖北省</v>
          </cell>
        </row>
        <row r="51">
          <cell r="A51" t="str">
            <v>上海大光明影院</v>
          </cell>
          <cell r="B51">
            <v>50</v>
          </cell>
          <cell r="C51" t="str">
            <v>上海大光明影院</v>
          </cell>
          <cell r="D51" t="str">
            <v>上海大光明</v>
          </cell>
          <cell r="F51" t="str">
            <v>上海市</v>
          </cell>
          <cell r="H51">
            <v>441.14</v>
          </cell>
          <cell r="I51" t="str">
            <v>↑60%</v>
          </cell>
          <cell r="J51">
            <v>40</v>
          </cell>
          <cell r="K51" t="str">
            <v>↓3%</v>
          </cell>
          <cell r="L51">
            <v>1554</v>
          </cell>
          <cell r="M51" t="str">
            <v>↑34%</v>
          </cell>
          <cell r="N51">
            <v>11</v>
          </cell>
          <cell r="O51" t="str">
            <v>↑64%</v>
          </cell>
          <cell r="P51">
            <v>6</v>
          </cell>
          <cell r="Q51">
            <v>1786</v>
          </cell>
          <cell r="R51" t="str">
            <v>2011-8</v>
          </cell>
          <cell r="S51">
            <v>0.24</v>
          </cell>
          <cell r="T51">
            <v>80</v>
          </cell>
          <cell r="U51">
            <v>23717</v>
          </cell>
          <cell r="V51">
            <v>8.4</v>
          </cell>
          <cell r="W51" t="str">
            <v>静安区</v>
          </cell>
          <cell r="X51" t="str">
            <v>上海市</v>
          </cell>
        </row>
        <row r="52">
          <cell r="A52" t="str">
            <v>深圳金逸国际影城</v>
          </cell>
          <cell r="B52">
            <v>51</v>
          </cell>
          <cell r="C52" t="str">
            <v>深圳金逸国际影城</v>
          </cell>
          <cell r="D52" t="str">
            <v>广州金逸珠江</v>
          </cell>
          <cell r="F52" t="str">
            <v>深圳市</v>
          </cell>
          <cell r="H52">
            <v>441.08</v>
          </cell>
          <cell r="I52" t="str">
            <v>↑18%</v>
          </cell>
          <cell r="J52">
            <v>49</v>
          </cell>
          <cell r="K52" t="str">
            <v>↑27%</v>
          </cell>
          <cell r="L52">
            <v>1290</v>
          </cell>
          <cell r="M52" t="str">
            <v>↑8%</v>
          </cell>
          <cell r="N52">
            <v>9.01</v>
          </cell>
          <cell r="O52" t="str">
            <v>↓7%</v>
          </cell>
          <cell r="P52">
            <v>6</v>
          </cell>
          <cell r="Q52">
            <v>1081</v>
          </cell>
          <cell r="R52" t="str">
            <v>2011-8</v>
          </cell>
          <cell r="S52">
            <v>0.39</v>
          </cell>
          <cell r="T52">
            <v>132</v>
          </cell>
          <cell r="U52">
            <v>23714</v>
          </cell>
          <cell r="V52">
            <v>6.9</v>
          </cell>
          <cell r="W52" t="str">
            <v>福田区</v>
          </cell>
          <cell r="X52" t="str">
            <v>广东省</v>
          </cell>
        </row>
        <row r="53">
          <cell r="A53" t="str">
            <v>深圳保利国际影城</v>
          </cell>
          <cell r="B53">
            <v>52</v>
          </cell>
          <cell r="C53" t="str">
            <v>深圳保利国际影城</v>
          </cell>
          <cell r="D53" t="str">
            <v>保利万和</v>
          </cell>
          <cell r="F53" t="str">
            <v>深圳市</v>
          </cell>
          <cell r="H53">
            <v>439.17</v>
          </cell>
          <cell r="I53" t="str">
            <v>↑6%</v>
          </cell>
          <cell r="J53">
            <v>45</v>
          </cell>
          <cell r="K53" t="str">
            <v>↑25%</v>
          </cell>
          <cell r="L53">
            <v>1598</v>
          </cell>
          <cell r="M53" t="str">
            <v>↑8%</v>
          </cell>
          <cell r="N53">
            <v>9.83</v>
          </cell>
          <cell r="O53" t="str">
            <v>↓16%</v>
          </cell>
          <cell r="P53">
            <v>9</v>
          </cell>
          <cell r="Q53">
            <v>2178</v>
          </cell>
          <cell r="R53" t="str">
            <v>2011-8</v>
          </cell>
          <cell r="S53">
            <v>0.25</v>
          </cell>
          <cell r="T53">
            <v>65</v>
          </cell>
          <cell r="U53">
            <v>15741</v>
          </cell>
          <cell r="V53">
            <v>5.7</v>
          </cell>
          <cell r="W53" t="str">
            <v>南山区</v>
          </cell>
          <cell r="X53" t="str">
            <v>广东省</v>
          </cell>
        </row>
        <row r="54">
          <cell r="A54" t="str">
            <v>苏州科技文化艺术中心电影城</v>
          </cell>
          <cell r="B54">
            <v>53</v>
          </cell>
          <cell r="C54" t="str">
            <v>苏州科技文化艺术中心电影城</v>
          </cell>
          <cell r="D54" t="str">
            <v>上海联和院线</v>
          </cell>
          <cell r="F54" t="str">
            <v>苏州市</v>
          </cell>
          <cell r="H54">
            <v>434.32</v>
          </cell>
          <cell r="I54" t="str">
            <v>↑23%</v>
          </cell>
          <cell r="J54">
            <v>41</v>
          </cell>
          <cell r="K54" t="str">
            <v>↓2%</v>
          </cell>
          <cell r="L54">
            <v>1562</v>
          </cell>
          <cell r="M54" t="str">
            <v>↑3%</v>
          </cell>
          <cell r="N54">
            <v>10.59</v>
          </cell>
          <cell r="O54" t="str">
            <v>↑26%</v>
          </cell>
          <cell r="P54">
            <v>8</v>
          </cell>
          <cell r="Q54">
            <v>1418</v>
          </cell>
          <cell r="R54" t="str">
            <v>2011-8</v>
          </cell>
          <cell r="S54">
            <v>0.38</v>
          </cell>
          <cell r="T54">
            <v>99</v>
          </cell>
          <cell r="U54">
            <v>17513</v>
          </cell>
          <cell r="V54">
            <v>6.3</v>
          </cell>
          <cell r="W54" t="str">
            <v>平江区</v>
          </cell>
          <cell r="X54" t="str">
            <v>江苏省</v>
          </cell>
        </row>
        <row r="55">
          <cell r="A55" t="str">
            <v>成都万达电影城(锦华店)</v>
          </cell>
          <cell r="B55">
            <v>54</v>
          </cell>
          <cell r="C55" t="str">
            <v>成都万达国际影城(锦华店)</v>
          </cell>
          <cell r="D55" t="str">
            <v>万达院线</v>
          </cell>
          <cell r="F55" t="str">
            <v>成都市</v>
          </cell>
          <cell r="H55">
            <v>433.2</v>
          </cell>
          <cell r="I55" t="str">
            <v>↑7%</v>
          </cell>
          <cell r="J55">
            <v>47</v>
          </cell>
          <cell r="K55" t="str">
            <v>↑26%</v>
          </cell>
          <cell r="L55">
            <v>1848</v>
          </cell>
          <cell r="M55" t="str">
            <v>↑8%</v>
          </cell>
          <cell r="N55">
            <v>9.1300000000000008</v>
          </cell>
          <cell r="O55" t="str">
            <v>↓15%</v>
          </cell>
          <cell r="P55">
            <v>13</v>
          </cell>
          <cell r="Q55">
            <v>2072</v>
          </cell>
          <cell r="R55" t="str">
            <v>2011-8</v>
          </cell>
          <cell r="S55">
            <v>0.31</v>
          </cell>
          <cell r="T55">
            <v>67</v>
          </cell>
          <cell r="U55">
            <v>10749</v>
          </cell>
          <cell r="V55">
            <v>4.5999999999999996</v>
          </cell>
          <cell r="W55" t="str">
            <v>锦江区</v>
          </cell>
          <cell r="X55" t="str">
            <v>四川省</v>
          </cell>
        </row>
        <row r="56">
          <cell r="A56" t="str">
            <v>长沙横店潇湘王府井影城</v>
          </cell>
          <cell r="B56">
            <v>55</v>
          </cell>
          <cell r="C56" t="str">
            <v>长沙横店潇湘王府井影城</v>
          </cell>
          <cell r="D56" t="str">
            <v>浙江横店</v>
          </cell>
          <cell r="F56" t="str">
            <v>长沙市</v>
          </cell>
          <cell r="H56">
            <v>431.37</v>
          </cell>
          <cell r="I56" t="str">
            <v>↑7%</v>
          </cell>
          <cell r="J56">
            <v>49</v>
          </cell>
          <cell r="K56" t="str">
            <v>↑68%</v>
          </cell>
          <cell r="L56">
            <v>1868</v>
          </cell>
          <cell r="M56" t="str">
            <v>↓2%</v>
          </cell>
          <cell r="N56">
            <v>8.81</v>
          </cell>
          <cell r="O56" t="str">
            <v>↓36%</v>
          </cell>
          <cell r="P56">
            <v>10</v>
          </cell>
          <cell r="Q56">
            <v>1598</v>
          </cell>
          <cell r="R56" t="str">
            <v>2011-8</v>
          </cell>
          <cell r="S56">
            <v>0.3</v>
          </cell>
          <cell r="T56">
            <v>87</v>
          </cell>
          <cell r="U56">
            <v>13915</v>
          </cell>
          <cell r="V56">
            <v>6</v>
          </cell>
          <cell r="W56" t="str">
            <v>芙蓉区</v>
          </cell>
          <cell r="X56" t="str">
            <v>湖南省</v>
          </cell>
        </row>
        <row r="57">
          <cell r="A57" t="str">
            <v>济南万达电影城</v>
          </cell>
          <cell r="B57">
            <v>56</v>
          </cell>
          <cell r="C57" t="str">
            <v>济南万达国际影城</v>
          </cell>
          <cell r="D57" t="str">
            <v>万达院线</v>
          </cell>
          <cell r="F57" t="str">
            <v>济南市</v>
          </cell>
          <cell r="H57">
            <v>430.09</v>
          </cell>
          <cell r="I57" t="str">
            <v>-</v>
          </cell>
          <cell r="J57">
            <v>53</v>
          </cell>
          <cell r="K57" t="str">
            <v>-</v>
          </cell>
          <cell r="L57">
            <v>1437</v>
          </cell>
          <cell r="M57" t="str">
            <v>-</v>
          </cell>
          <cell r="N57">
            <v>8.08</v>
          </cell>
          <cell r="O57" t="str">
            <v>-</v>
          </cell>
          <cell r="P57">
            <v>9</v>
          </cell>
          <cell r="Q57">
            <v>1303</v>
          </cell>
          <cell r="R57" t="str">
            <v>2011-8</v>
          </cell>
          <cell r="S57">
            <v>0.39</v>
          </cell>
          <cell r="T57">
            <v>106</v>
          </cell>
          <cell r="U57">
            <v>15415</v>
          </cell>
          <cell r="V57">
            <v>5.2</v>
          </cell>
          <cell r="W57" t="str">
            <v>市中区</v>
          </cell>
          <cell r="X57" t="str">
            <v>山东省</v>
          </cell>
        </row>
        <row r="58">
          <cell r="A58" t="str">
            <v>南京万达电影城</v>
          </cell>
          <cell r="B58">
            <v>57</v>
          </cell>
          <cell r="C58" t="str">
            <v>南京万达国际影城</v>
          </cell>
          <cell r="D58" t="str">
            <v>万达院线</v>
          </cell>
          <cell r="F58" t="str">
            <v>南京市</v>
          </cell>
          <cell r="H58">
            <v>428</v>
          </cell>
          <cell r="I58" t="str">
            <v>↑40%</v>
          </cell>
          <cell r="J58">
            <v>52</v>
          </cell>
          <cell r="K58" t="str">
            <v>↑66%</v>
          </cell>
          <cell r="L58">
            <v>1742</v>
          </cell>
          <cell r="M58" t="str">
            <v>↑12%</v>
          </cell>
          <cell r="N58">
            <v>8.25</v>
          </cell>
          <cell r="O58" t="str">
            <v>↓16%</v>
          </cell>
          <cell r="P58">
            <v>10</v>
          </cell>
          <cell r="Q58">
            <v>2196</v>
          </cell>
          <cell r="R58" t="str">
            <v>2011-8</v>
          </cell>
          <cell r="S58">
            <v>0.22</v>
          </cell>
          <cell r="T58">
            <v>63</v>
          </cell>
          <cell r="U58">
            <v>13807</v>
          </cell>
          <cell r="V58">
            <v>5.6</v>
          </cell>
          <cell r="W58" t="str">
            <v>白下区</v>
          </cell>
          <cell r="X58" t="str">
            <v>江苏省</v>
          </cell>
        </row>
        <row r="59">
          <cell r="A59" t="str">
            <v>武汉中影天河国际影城</v>
          </cell>
          <cell r="B59">
            <v>58</v>
          </cell>
          <cell r="C59" t="str">
            <v>武汉中影天河国际影城</v>
          </cell>
          <cell r="D59" t="str">
            <v>武汉天河</v>
          </cell>
          <cell r="F59" t="str">
            <v>武汉市</v>
          </cell>
          <cell r="H59">
            <v>426.21</v>
          </cell>
          <cell r="I59" t="str">
            <v>↑20%</v>
          </cell>
          <cell r="J59">
            <v>34</v>
          </cell>
          <cell r="K59" t="str">
            <v>↑7%</v>
          </cell>
          <cell r="L59">
            <v>1626</v>
          </cell>
          <cell r="M59" t="str">
            <v>↑6%</v>
          </cell>
          <cell r="N59">
            <v>12.41</v>
          </cell>
          <cell r="O59" t="str">
            <v>↑12%</v>
          </cell>
          <cell r="P59">
            <v>8</v>
          </cell>
          <cell r="Q59">
            <v>1605</v>
          </cell>
          <cell r="R59" t="str">
            <v>2011-8</v>
          </cell>
          <cell r="S59">
            <v>0.38</v>
          </cell>
          <cell r="T59">
            <v>86</v>
          </cell>
          <cell r="U59">
            <v>17186</v>
          </cell>
          <cell r="V59">
            <v>6.6</v>
          </cell>
          <cell r="W59" t="str">
            <v>东西湖区</v>
          </cell>
          <cell r="X59" t="str">
            <v>湖北省</v>
          </cell>
        </row>
        <row r="60">
          <cell r="A60" t="str">
            <v>上海环艺影城</v>
          </cell>
          <cell r="B60">
            <v>59</v>
          </cell>
          <cell r="C60" t="str">
            <v>上海环艺影城</v>
          </cell>
          <cell r="D60" t="str">
            <v>上海联和院线</v>
          </cell>
          <cell r="F60" t="str">
            <v>上海市</v>
          </cell>
          <cell r="H60">
            <v>421.46</v>
          </cell>
          <cell r="I60" t="str">
            <v>-</v>
          </cell>
          <cell r="J60">
            <v>46</v>
          </cell>
          <cell r="K60" t="str">
            <v>-</v>
          </cell>
          <cell r="L60">
            <v>1104</v>
          </cell>
          <cell r="M60" t="str">
            <v>-</v>
          </cell>
          <cell r="N60">
            <v>9.24</v>
          </cell>
          <cell r="O60" t="str">
            <v>-</v>
          </cell>
          <cell r="P60">
            <v>6</v>
          </cell>
          <cell r="Q60">
            <v>1542</v>
          </cell>
          <cell r="R60" t="str">
            <v>2011-8</v>
          </cell>
          <cell r="S60">
            <v>0.33</v>
          </cell>
          <cell r="T60">
            <v>88</v>
          </cell>
          <cell r="U60">
            <v>22659</v>
          </cell>
          <cell r="V60">
            <v>5.9</v>
          </cell>
          <cell r="W60" t="str">
            <v>静安区</v>
          </cell>
          <cell r="X60" t="str">
            <v>上海市</v>
          </cell>
        </row>
        <row r="61">
          <cell r="A61" t="str">
            <v>浙江翠苑电影大世界</v>
          </cell>
          <cell r="B61">
            <v>60</v>
          </cell>
          <cell r="C61" t="str">
            <v>浙江翠苑电影大世界</v>
          </cell>
          <cell r="D61" t="str">
            <v>浙江时代</v>
          </cell>
          <cell r="F61" t="str">
            <v>杭州市</v>
          </cell>
          <cell r="H61">
            <v>410.93</v>
          </cell>
          <cell r="I61" t="str">
            <v>↑17%</v>
          </cell>
          <cell r="J61">
            <v>42</v>
          </cell>
          <cell r="K61" t="str">
            <v>↑14%</v>
          </cell>
          <cell r="L61">
            <v>2488</v>
          </cell>
          <cell r="M61" t="str">
            <v>↑2%</v>
          </cell>
          <cell r="N61">
            <v>9.8699999999999992</v>
          </cell>
          <cell r="O61" t="str">
            <v>↑3%</v>
          </cell>
          <cell r="P61">
            <v>13</v>
          </cell>
          <cell r="Q61">
            <v>1467</v>
          </cell>
          <cell r="R61" t="str">
            <v>2011-8</v>
          </cell>
          <cell r="S61">
            <v>0.35</v>
          </cell>
          <cell r="T61">
            <v>90</v>
          </cell>
          <cell r="U61">
            <v>10197</v>
          </cell>
          <cell r="V61">
            <v>6.2</v>
          </cell>
          <cell r="W61" t="str">
            <v>西湖区</v>
          </cell>
          <cell r="X61" t="str">
            <v>浙江省</v>
          </cell>
        </row>
        <row r="62">
          <cell r="A62" t="str">
            <v>上海国金百丽宫影城</v>
          </cell>
          <cell r="B62">
            <v>61</v>
          </cell>
          <cell r="C62" t="str">
            <v>上海国金百丽宫影城</v>
          </cell>
          <cell r="D62" t="str">
            <v>上海联和院线</v>
          </cell>
          <cell r="F62" t="str">
            <v>上海市</v>
          </cell>
          <cell r="H62">
            <v>410.74</v>
          </cell>
          <cell r="I62" t="str">
            <v>-</v>
          </cell>
          <cell r="J62">
            <v>46</v>
          </cell>
          <cell r="K62" t="str">
            <v>-</v>
          </cell>
          <cell r="L62">
            <v>1070</v>
          </cell>
          <cell r="M62" t="str">
            <v>-</v>
          </cell>
          <cell r="N62">
            <v>8.9600000000000009</v>
          </cell>
          <cell r="O62" t="str">
            <v>-</v>
          </cell>
          <cell r="P62">
            <v>6</v>
          </cell>
          <cell r="Q62">
            <v>897</v>
          </cell>
          <cell r="R62" t="str">
            <v>2011-8</v>
          </cell>
          <cell r="S62">
            <v>0.56000000000000005</v>
          </cell>
          <cell r="T62">
            <v>148</v>
          </cell>
          <cell r="U62">
            <v>22083</v>
          </cell>
          <cell r="V62">
            <v>5.8</v>
          </cell>
          <cell r="W62" t="str">
            <v>浦东新区</v>
          </cell>
          <cell r="X62" t="str">
            <v>上海市</v>
          </cell>
        </row>
        <row r="63">
          <cell r="A63" t="str">
            <v>上海CGV影院(大宁店)</v>
          </cell>
          <cell r="B63">
            <v>62</v>
          </cell>
          <cell r="C63" t="str">
            <v>上海CGV大宁影院</v>
          </cell>
          <cell r="D63" t="str">
            <v>上海联和院线</v>
          </cell>
          <cell r="F63" t="str">
            <v>上海市</v>
          </cell>
          <cell r="H63">
            <v>402.08</v>
          </cell>
          <cell r="I63" t="str">
            <v>↑21%</v>
          </cell>
          <cell r="J63">
            <v>50</v>
          </cell>
          <cell r="K63" t="str">
            <v>↓6%</v>
          </cell>
          <cell r="L63">
            <v>1325</v>
          </cell>
          <cell r="M63" t="str">
            <v>↑4%</v>
          </cell>
          <cell r="N63">
            <v>8.07</v>
          </cell>
          <cell r="O63" t="str">
            <v>↑29%</v>
          </cell>
          <cell r="P63">
            <v>6</v>
          </cell>
          <cell r="Q63">
            <v>1000</v>
          </cell>
          <cell r="R63" t="str">
            <v>2011-8</v>
          </cell>
          <cell r="S63">
            <v>0.37</v>
          </cell>
          <cell r="T63">
            <v>130</v>
          </cell>
          <cell r="U63">
            <v>21617</v>
          </cell>
          <cell r="V63">
            <v>7.1</v>
          </cell>
          <cell r="W63" t="str">
            <v>闸北区</v>
          </cell>
          <cell r="X63" t="str">
            <v>上海市</v>
          </cell>
        </row>
        <row r="64">
          <cell r="A64" t="str">
            <v>常州中影东方影城</v>
          </cell>
          <cell r="B64">
            <v>63</v>
          </cell>
          <cell r="C64" t="str">
            <v>常州中影东方影城</v>
          </cell>
          <cell r="D64" t="str">
            <v>江苏东方</v>
          </cell>
          <cell r="F64" t="str">
            <v>常州市</v>
          </cell>
          <cell r="H64">
            <v>393.66</v>
          </cell>
          <cell r="I64" t="str">
            <v>↑9%</v>
          </cell>
          <cell r="J64">
            <v>29</v>
          </cell>
          <cell r="K64" t="str">
            <v>↓9%</v>
          </cell>
          <cell r="L64">
            <v>1380</v>
          </cell>
          <cell r="M64" t="str">
            <v>↑11%</v>
          </cell>
          <cell r="N64">
            <v>13.47</v>
          </cell>
          <cell r="O64" t="str">
            <v>↑21%</v>
          </cell>
          <cell r="P64">
            <v>7</v>
          </cell>
          <cell r="Q64">
            <v>1277</v>
          </cell>
          <cell r="R64" t="str">
            <v>2011-8</v>
          </cell>
          <cell r="S64">
            <v>0.54</v>
          </cell>
          <cell r="T64">
            <v>99</v>
          </cell>
          <cell r="U64">
            <v>18141</v>
          </cell>
          <cell r="V64">
            <v>6.4</v>
          </cell>
          <cell r="W64" t="str">
            <v>钟楼区</v>
          </cell>
          <cell r="X64" t="str">
            <v>江苏省</v>
          </cell>
        </row>
        <row r="65">
          <cell r="A65" t="str">
            <v>大连万达电影城</v>
          </cell>
          <cell r="B65">
            <v>64</v>
          </cell>
          <cell r="C65" t="str">
            <v>大连万达国际影城</v>
          </cell>
          <cell r="D65" t="str">
            <v>万达院线</v>
          </cell>
          <cell r="F65" t="str">
            <v>大连市</v>
          </cell>
          <cell r="H65">
            <v>386.63</v>
          </cell>
          <cell r="I65" t="str">
            <v>↑45%</v>
          </cell>
          <cell r="J65">
            <v>44</v>
          </cell>
          <cell r="K65" t="str">
            <v>↑31%</v>
          </cell>
          <cell r="L65">
            <v>1273</v>
          </cell>
          <cell r="M65" t="str">
            <v>↓4%</v>
          </cell>
          <cell r="N65">
            <v>8.7200000000000006</v>
          </cell>
          <cell r="O65" t="str">
            <v>↑11%</v>
          </cell>
          <cell r="P65">
            <v>8</v>
          </cell>
          <cell r="Q65">
            <v>1645</v>
          </cell>
          <cell r="R65" t="str">
            <v>2011-8</v>
          </cell>
          <cell r="S65">
            <v>0.33</v>
          </cell>
          <cell r="T65">
            <v>76</v>
          </cell>
          <cell r="U65">
            <v>15590</v>
          </cell>
          <cell r="V65">
            <v>5.0999999999999996</v>
          </cell>
          <cell r="W65" t="str">
            <v>西岗区</v>
          </cell>
          <cell r="X65" t="str">
            <v>辽宁省</v>
          </cell>
        </row>
        <row r="66">
          <cell r="A66" t="str">
            <v>上海影城</v>
          </cell>
          <cell r="B66">
            <v>65</v>
          </cell>
          <cell r="C66" t="str">
            <v>上海影城</v>
          </cell>
          <cell r="D66" t="str">
            <v>上海联和院线</v>
          </cell>
          <cell r="F66" t="str">
            <v>上海市</v>
          </cell>
          <cell r="H66">
            <v>384.87</v>
          </cell>
          <cell r="I66" t="str">
            <v>-</v>
          </cell>
          <cell r="J66">
            <v>42</v>
          </cell>
          <cell r="K66" t="str">
            <v>-</v>
          </cell>
          <cell r="L66">
            <v>1353</v>
          </cell>
          <cell r="M66" t="str">
            <v>-</v>
          </cell>
          <cell r="N66">
            <v>9.17</v>
          </cell>
          <cell r="O66" t="str">
            <v>-</v>
          </cell>
          <cell r="P66">
            <v>9</v>
          </cell>
          <cell r="Q66">
            <v>2059</v>
          </cell>
          <cell r="R66" t="str">
            <v>2011-8</v>
          </cell>
          <cell r="S66">
            <v>0.3</v>
          </cell>
          <cell r="T66">
            <v>60</v>
          </cell>
          <cell r="U66">
            <v>13795</v>
          </cell>
          <cell r="V66">
            <v>4.8</v>
          </cell>
          <cell r="W66" t="str">
            <v>长宁区</v>
          </cell>
          <cell r="X66" t="str">
            <v>上海市</v>
          </cell>
        </row>
        <row r="67">
          <cell r="A67" t="str">
            <v>成都紫荆影城</v>
          </cell>
          <cell r="B67">
            <v>66</v>
          </cell>
          <cell r="C67" t="str">
            <v>成都紫荆影城</v>
          </cell>
          <cell r="D67" t="str">
            <v>四川太平洋</v>
          </cell>
          <cell r="F67" t="str">
            <v>成都市</v>
          </cell>
          <cell r="H67">
            <v>378.45</v>
          </cell>
          <cell r="I67" t="str">
            <v>-</v>
          </cell>
          <cell r="J67">
            <v>38</v>
          </cell>
          <cell r="K67" t="str">
            <v>-</v>
          </cell>
          <cell r="L67">
            <v>1408</v>
          </cell>
          <cell r="M67" t="str">
            <v>-</v>
          </cell>
          <cell r="N67">
            <v>9.89</v>
          </cell>
          <cell r="O67" t="str">
            <v>-</v>
          </cell>
          <cell r="P67">
            <v>8</v>
          </cell>
          <cell r="Q67">
            <v>1211</v>
          </cell>
          <cell r="R67" t="str">
            <v>2011-8</v>
          </cell>
          <cell r="S67">
            <v>0.46</v>
          </cell>
          <cell r="T67">
            <v>101</v>
          </cell>
          <cell r="U67">
            <v>15260</v>
          </cell>
          <cell r="V67">
            <v>5.7</v>
          </cell>
          <cell r="W67" t="str">
            <v>武侯区</v>
          </cell>
          <cell r="X67" t="str">
            <v>四川省</v>
          </cell>
        </row>
        <row r="68">
          <cell r="A68" t="str">
            <v>上海CGV影院(莘庄店)</v>
          </cell>
          <cell r="B68">
            <v>67</v>
          </cell>
          <cell r="C68" t="str">
            <v>上海CGV莘庄影院</v>
          </cell>
          <cell r="D68" t="str">
            <v>上海联和院线</v>
          </cell>
          <cell r="F68" t="str">
            <v>上海市</v>
          </cell>
          <cell r="H68">
            <v>378.22</v>
          </cell>
          <cell r="I68" t="str">
            <v>↑6%</v>
          </cell>
          <cell r="J68">
            <v>46</v>
          </cell>
          <cell r="K68" t="str">
            <v>↑7%</v>
          </cell>
          <cell r="L68">
            <v>1360</v>
          </cell>
          <cell r="M68" t="str">
            <v>↓1%</v>
          </cell>
          <cell r="N68">
            <v>8.25</v>
          </cell>
          <cell r="O68" t="str">
            <v>↓1%</v>
          </cell>
          <cell r="P68">
            <v>7</v>
          </cell>
          <cell r="Q68">
            <v>1450</v>
          </cell>
          <cell r="R68" t="str">
            <v>2011-8</v>
          </cell>
          <cell r="S68">
            <v>0.28999999999999998</v>
          </cell>
          <cell r="T68">
            <v>84</v>
          </cell>
          <cell r="U68">
            <v>17429</v>
          </cell>
          <cell r="V68">
            <v>6.3</v>
          </cell>
          <cell r="W68" t="str">
            <v>闵行区</v>
          </cell>
          <cell r="X68" t="str">
            <v>上海市</v>
          </cell>
        </row>
        <row r="69">
          <cell r="A69" t="str">
            <v>浙江庆春电影大世界</v>
          </cell>
          <cell r="B69">
            <v>68</v>
          </cell>
          <cell r="C69" t="str">
            <v>浙江庆春电影大世界</v>
          </cell>
          <cell r="D69" t="str">
            <v>浙江时代</v>
          </cell>
          <cell r="F69" t="str">
            <v>杭州市</v>
          </cell>
          <cell r="H69">
            <v>375.8</v>
          </cell>
          <cell r="I69" t="str">
            <v>↑12%</v>
          </cell>
          <cell r="J69">
            <v>41</v>
          </cell>
          <cell r="K69" t="str">
            <v>↑12%</v>
          </cell>
          <cell r="L69">
            <v>2848</v>
          </cell>
          <cell r="M69" t="str">
            <v>↑7%</v>
          </cell>
          <cell r="N69">
            <v>9.24</v>
          </cell>
          <cell r="O69" t="str">
            <v>↑%</v>
          </cell>
          <cell r="P69">
            <v>14</v>
          </cell>
          <cell r="Q69">
            <v>1505</v>
          </cell>
          <cell r="R69" t="str">
            <v>2011-8</v>
          </cell>
          <cell r="S69">
            <v>0.3</v>
          </cell>
          <cell r="T69">
            <v>81</v>
          </cell>
          <cell r="U69">
            <v>8659</v>
          </cell>
          <cell r="V69">
            <v>6.6</v>
          </cell>
          <cell r="W69" t="str">
            <v>下城区</v>
          </cell>
          <cell r="X69" t="str">
            <v>浙江省</v>
          </cell>
        </row>
        <row r="70">
          <cell r="A70" t="str">
            <v>北京万达电影城(龙德店)</v>
          </cell>
          <cell r="B70">
            <v>69</v>
          </cell>
          <cell r="C70" t="str">
            <v>北京万达国际影城(龙德店)</v>
          </cell>
          <cell r="D70" t="str">
            <v>万达院线</v>
          </cell>
          <cell r="F70" t="str">
            <v>北京市</v>
          </cell>
          <cell r="H70">
            <v>375.5</v>
          </cell>
          <cell r="I70" t="str">
            <v>↑28%</v>
          </cell>
          <cell r="J70">
            <v>60</v>
          </cell>
          <cell r="K70" t="str">
            <v>↑33%</v>
          </cell>
          <cell r="L70">
            <v>1717</v>
          </cell>
          <cell r="M70" t="str">
            <v>↑6%</v>
          </cell>
          <cell r="N70">
            <v>6.28</v>
          </cell>
          <cell r="O70" t="str">
            <v>↓4%</v>
          </cell>
          <cell r="P70">
            <v>9</v>
          </cell>
          <cell r="Q70">
            <v>2080</v>
          </cell>
          <cell r="R70" t="str">
            <v>2011-8</v>
          </cell>
          <cell r="S70">
            <v>0.16</v>
          </cell>
          <cell r="T70">
            <v>58</v>
          </cell>
          <cell r="U70">
            <v>13459</v>
          </cell>
          <cell r="V70">
            <v>6.2</v>
          </cell>
          <cell r="W70" t="str">
            <v>昌平区</v>
          </cell>
          <cell r="X70" t="str">
            <v>北京市</v>
          </cell>
        </row>
        <row r="71">
          <cell r="A71" t="str">
            <v>哈尔滨万达电影城(衡山店)</v>
          </cell>
          <cell r="B71">
            <v>70</v>
          </cell>
          <cell r="C71" t="str">
            <v>哈尔滨万达国际影城(衡山店)</v>
          </cell>
          <cell r="D71" t="str">
            <v>万达院线</v>
          </cell>
          <cell r="F71" t="str">
            <v>哈尔滨市</v>
          </cell>
          <cell r="H71">
            <v>372.96</v>
          </cell>
          <cell r="I71" t="str">
            <v>↑15%</v>
          </cell>
          <cell r="J71">
            <v>48</v>
          </cell>
          <cell r="K71" t="str">
            <v>↑32%</v>
          </cell>
          <cell r="L71">
            <v>831</v>
          </cell>
          <cell r="M71" t="str">
            <v>↓28%</v>
          </cell>
          <cell r="N71">
            <v>7.84</v>
          </cell>
          <cell r="O71" t="str">
            <v>↓13%</v>
          </cell>
          <cell r="P71">
            <v>7</v>
          </cell>
          <cell r="Q71">
            <v>1686</v>
          </cell>
          <cell r="R71" t="str">
            <v>2011-8</v>
          </cell>
          <cell r="S71">
            <v>0.39</v>
          </cell>
          <cell r="T71">
            <v>71</v>
          </cell>
          <cell r="U71">
            <v>17187</v>
          </cell>
          <cell r="V71">
            <v>3.8</v>
          </cell>
          <cell r="W71" t="str">
            <v>香坊区</v>
          </cell>
          <cell r="X71" t="str">
            <v>黑龙江</v>
          </cell>
        </row>
        <row r="72">
          <cell r="A72" t="str">
            <v>重庆UME国际影城(沙坪坝店)</v>
          </cell>
          <cell r="B72">
            <v>71</v>
          </cell>
          <cell r="C72" t="str">
            <v>UME国际影城(沙坪坝店)</v>
          </cell>
          <cell r="D72" t="str">
            <v>中影南方新干线</v>
          </cell>
          <cell r="F72" t="str">
            <v>重庆市</v>
          </cell>
          <cell r="H72">
            <v>372.02</v>
          </cell>
          <cell r="I72" t="str">
            <v>-</v>
          </cell>
          <cell r="J72">
            <v>32</v>
          </cell>
          <cell r="K72" t="str">
            <v>-</v>
          </cell>
          <cell r="L72">
            <v>2276</v>
          </cell>
          <cell r="M72" t="str">
            <v>-</v>
          </cell>
          <cell r="N72">
            <v>11.66</v>
          </cell>
          <cell r="O72" t="str">
            <v>-</v>
          </cell>
          <cell r="P72">
            <v>11</v>
          </cell>
          <cell r="Q72">
            <v>956</v>
          </cell>
          <cell r="R72" t="str">
            <v>2011-8</v>
          </cell>
          <cell r="S72">
            <v>0.59</v>
          </cell>
          <cell r="T72">
            <v>126</v>
          </cell>
          <cell r="U72">
            <v>10910</v>
          </cell>
          <cell r="V72">
            <v>6.7</v>
          </cell>
          <cell r="W72" t="str">
            <v>沙坪坝区</v>
          </cell>
          <cell r="X72" t="str">
            <v>重庆市</v>
          </cell>
        </row>
        <row r="73">
          <cell r="A73" t="str">
            <v>北京华影天映传奇时代影城</v>
          </cell>
          <cell r="B73">
            <v>72</v>
          </cell>
          <cell r="C73" t="str">
            <v>北京华影天映传奇时代影城</v>
          </cell>
          <cell r="D73" t="str">
            <v>中影南方新干线</v>
          </cell>
          <cell r="F73" t="str">
            <v>北京市</v>
          </cell>
          <cell r="H73">
            <v>371.69</v>
          </cell>
          <cell r="I73" t="str">
            <v>↑52%</v>
          </cell>
          <cell r="J73">
            <v>51</v>
          </cell>
          <cell r="K73" t="str">
            <v>↓2%</v>
          </cell>
          <cell r="L73">
            <v>1574</v>
          </cell>
          <cell r="M73" t="str">
            <v>↓6%</v>
          </cell>
          <cell r="N73">
            <v>7.33</v>
          </cell>
          <cell r="O73" t="str">
            <v>↑55%</v>
          </cell>
          <cell r="P73">
            <v>8</v>
          </cell>
          <cell r="Q73">
            <v>1100</v>
          </cell>
          <cell r="R73" t="str">
            <v>2011-8</v>
          </cell>
          <cell r="S73">
            <v>0.34</v>
          </cell>
          <cell r="T73">
            <v>109</v>
          </cell>
          <cell r="U73">
            <v>14987</v>
          </cell>
          <cell r="V73">
            <v>6.3</v>
          </cell>
          <cell r="W73" t="str">
            <v>朝阳区</v>
          </cell>
          <cell r="X73" t="str">
            <v>北京市</v>
          </cell>
        </row>
        <row r="74">
          <cell r="A74" t="str">
            <v>银川万达电影城</v>
          </cell>
          <cell r="B74">
            <v>73</v>
          </cell>
          <cell r="C74" t="str">
            <v>银川万达国际影城</v>
          </cell>
          <cell r="D74" t="str">
            <v>万达院线</v>
          </cell>
          <cell r="F74" t="str">
            <v>银川市</v>
          </cell>
          <cell r="H74">
            <v>370.36</v>
          </cell>
          <cell r="I74" t="str">
            <v>↑17%</v>
          </cell>
          <cell r="J74">
            <v>57</v>
          </cell>
          <cell r="K74" t="str">
            <v>↑79%</v>
          </cell>
          <cell r="L74">
            <v>1131</v>
          </cell>
          <cell r="M74" t="str">
            <v>↑4%</v>
          </cell>
          <cell r="N74">
            <v>6.54</v>
          </cell>
          <cell r="O74" t="str">
            <v>↓34%</v>
          </cell>
          <cell r="P74">
            <v>6</v>
          </cell>
          <cell r="Q74">
            <v>1185</v>
          </cell>
          <cell r="R74" t="str">
            <v>2011-8</v>
          </cell>
          <cell r="S74">
            <v>0.28999999999999998</v>
          </cell>
          <cell r="T74">
            <v>101</v>
          </cell>
          <cell r="U74">
            <v>19912</v>
          </cell>
          <cell r="V74">
            <v>6.1</v>
          </cell>
          <cell r="W74" t="str">
            <v>兴庆区</v>
          </cell>
          <cell r="X74" t="str">
            <v>宁  夏</v>
          </cell>
        </row>
        <row r="75">
          <cell r="A75" t="str">
            <v>深圳中影南国(宝安)影城</v>
          </cell>
          <cell r="B75">
            <v>74</v>
          </cell>
          <cell r="C75" t="str">
            <v>深圳中影南国(宝安)影城</v>
          </cell>
          <cell r="D75" t="str">
            <v>中影星美</v>
          </cell>
          <cell r="F75" t="str">
            <v>深圳市</v>
          </cell>
          <cell r="H75">
            <v>370.14</v>
          </cell>
          <cell r="I75" t="str">
            <v>↓4%</v>
          </cell>
          <cell r="J75">
            <v>53</v>
          </cell>
          <cell r="K75" t="str">
            <v>↑13%</v>
          </cell>
          <cell r="L75">
            <v>1051</v>
          </cell>
          <cell r="M75" t="str">
            <v>↑1%</v>
          </cell>
          <cell r="N75">
            <v>7.03</v>
          </cell>
          <cell r="O75" t="str">
            <v>↓15%</v>
          </cell>
          <cell r="P75">
            <v>5</v>
          </cell>
          <cell r="Q75">
            <v>751</v>
          </cell>
          <cell r="R75" t="str">
            <v>2011-8</v>
          </cell>
          <cell r="S75">
            <v>0.45</v>
          </cell>
          <cell r="T75">
            <v>159</v>
          </cell>
          <cell r="U75">
            <v>23880</v>
          </cell>
          <cell r="V75">
            <v>6.8</v>
          </cell>
          <cell r="W75" t="str">
            <v>宝安区</v>
          </cell>
          <cell r="X75" t="str">
            <v>广东省</v>
          </cell>
        </row>
        <row r="76">
          <cell r="A76" t="str">
            <v>西安万达电影城(李家村店)</v>
          </cell>
          <cell r="B76">
            <v>75</v>
          </cell>
          <cell r="C76" t="str">
            <v>西安万达国际影城(李家村店)</v>
          </cell>
          <cell r="D76" t="str">
            <v>万达院线</v>
          </cell>
          <cell r="F76" t="str">
            <v>西安市</v>
          </cell>
          <cell r="H76">
            <v>365.98</v>
          </cell>
          <cell r="I76" t="str">
            <v>↑11%</v>
          </cell>
          <cell r="J76">
            <v>57</v>
          </cell>
          <cell r="K76" t="str">
            <v>↑39%</v>
          </cell>
          <cell r="L76">
            <v>1742</v>
          </cell>
          <cell r="M76" t="str">
            <v>↑7%</v>
          </cell>
          <cell r="N76">
            <v>6.45</v>
          </cell>
          <cell r="O76" t="str">
            <v>↓20%</v>
          </cell>
          <cell r="P76">
            <v>10</v>
          </cell>
          <cell r="Q76">
            <v>2159</v>
          </cell>
          <cell r="R76" t="str">
            <v>2011-8</v>
          </cell>
          <cell r="S76">
            <v>0.17</v>
          </cell>
          <cell r="T76">
            <v>55</v>
          </cell>
          <cell r="U76">
            <v>11806</v>
          </cell>
          <cell r="V76">
            <v>5.6</v>
          </cell>
          <cell r="W76" t="str">
            <v>碑林区</v>
          </cell>
          <cell r="X76" t="str">
            <v>陕西省</v>
          </cell>
        </row>
        <row r="77">
          <cell r="A77" t="str">
            <v>南昌万达电影城</v>
          </cell>
          <cell r="B77">
            <v>76</v>
          </cell>
          <cell r="C77" t="str">
            <v>南昌万达国际影城</v>
          </cell>
          <cell r="D77" t="str">
            <v>万达院线</v>
          </cell>
          <cell r="F77" t="str">
            <v>南昌市</v>
          </cell>
          <cell r="H77">
            <v>361.19</v>
          </cell>
          <cell r="I77" t="str">
            <v>↑8%</v>
          </cell>
          <cell r="J77">
            <v>46</v>
          </cell>
          <cell r="K77" t="str">
            <v>↑34%</v>
          </cell>
          <cell r="L77">
            <v>1100</v>
          </cell>
          <cell r="M77" t="str">
            <v>↓12%</v>
          </cell>
          <cell r="N77">
            <v>7.91</v>
          </cell>
          <cell r="O77" t="str">
            <v>↓19%</v>
          </cell>
          <cell r="P77">
            <v>7</v>
          </cell>
          <cell r="Q77">
            <v>1489</v>
          </cell>
          <cell r="R77" t="str">
            <v>2011-8</v>
          </cell>
          <cell r="S77">
            <v>0.34</v>
          </cell>
          <cell r="T77">
            <v>78</v>
          </cell>
          <cell r="U77">
            <v>16645</v>
          </cell>
          <cell r="V77">
            <v>5.0999999999999996</v>
          </cell>
          <cell r="W77" t="str">
            <v>东湖区</v>
          </cell>
          <cell r="X77" t="str">
            <v>江西省</v>
          </cell>
        </row>
        <row r="78">
          <cell r="A78" t="str">
            <v>温州新中国影都</v>
          </cell>
          <cell r="B78">
            <v>77</v>
          </cell>
          <cell r="C78" t="str">
            <v>温州新中国影都</v>
          </cell>
          <cell r="D78" t="str">
            <v>温州雁荡</v>
          </cell>
          <cell r="F78" t="str">
            <v>温州市</v>
          </cell>
          <cell r="H78">
            <v>360.15</v>
          </cell>
          <cell r="I78" t="str">
            <v>↑18%</v>
          </cell>
          <cell r="J78">
            <v>43</v>
          </cell>
          <cell r="K78" t="str">
            <v>↑15%</v>
          </cell>
          <cell r="L78">
            <v>1543</v>
          </cell>
          <cell r="M78" t="str">
            <v>↓5%</v>
          </cell>
          <cell r="N78">
            <v>8.3800000000000008</v>
          </cell>
          <cell r="O78" t="str">
            <v>↑3%</v>
          </cell>
          <cell r="P78">
            <v>8</v>
          </cell>
          <cell r="Q78">
            <v>1096</v>
          </cell>
          <cell r="R78" t="str">
            <v>2011-8</v>
          </cell>
          <cell r="S78">
            <v>0.4</v>
          </cell>
          <cell r="T78">
            <v>106</v>
          </cell>
          <cell r="U78">
            <v>14522</v>
          </cell>
          <cell r="V78">
            <v>6.2</v>
          </cell>
          <cell r="W78" t="str">
            <v>鹿城区</v>
          </cell>
          <cell r="X78" t="str">
            <v>浙江省</v>
          </cell>
        </row>
        <row r="79">
          <cell r="A79" t="str">
            <v>北京美嘉欢乐影城(中关村)</v>
          </cell>
          <cell r="B79">
            <v>78</v>
          </cell>
          <cell r="C79" t="str">
            <v>北京美嘉欢乐影城(中关村)</v>
          </cell>
          <cell r="D79" t="str">
            <v>北京新影联</v>
          </cell>
          <cell r="F79" t="str">
            <v>北京市</v>
          </cell>
          <cell r="H79">
            <v>355.27</v>
          </cell>
          <cell r="I79" t="str">
            <v>↑4%</v>
          </cell>
          <cell r="J79">
            <v>52</v>
          </cell>
          <cell r="K79" t="str">
            <v>↑22%</v>
          </cell>
          <cell r="L79">
            <v>1299</v>
          </cell>
          <cell r="M79" t="str">
            <v>↓15%</v>
          </cell>
          <cell r="N79">
            <v>6.78</v>
          </cell>
          <cell r="O79" t="str">
            <v>↓15%</v>
          </cell>
          <cell r="P79">
            <v>8</v>
          </cell>
          <cell r="Q79">
            <v>1680</v>
          </cell>
          <cell r="R79" t="str">
            <v>2011-8</v>
          </cell>
          <cell r="S79">
            <v>0.25</v>
          </cell>
          <cell r="T79">
            <v>68</v>
          </cell>
          <cell r="U79">
            <v>14325</v>
          </cell>
          <cell r="V79">
            <v>5.2</v>
          </cell>
          <cell r="W79" t="str">
            <v>海淀区</v>
          </cell>
          <cell r="X79" t="str">
            <v>北京市</v>
          </cell>
        </row>
        <row r="80">
          <cell r="A80" t="str">
            <v>长春万达电影城(欧亚店)</v>
          </cell>
          <cell r="B80">
            <v>79</v>
          </cell>
          <cell r="C80" t="str">
            <v>长春万达国际影城(欧亚店)</v>
          </cell>
          <cell r="D80" t="str">
            <v>万达院线</v>
          </cell>
          <cell r="F80" t="str">
            <v>长春市</v>
          </cell>
          <cell r="H80">
            <v>353.82</v>
          </cell>
          <cell r="I80" t="str">
            <v>↑68%</v>
          </cell>
          <cell r="J80">
            <v>57</v>
          </cell>
          <cell r="K80" t="str">
            <v>↑48%</v>
          </cell>
          <cell r="L80">
            <v>1526</v>
          </cell>
          <cell r="M80" t="str">
            <v>↑8%</v>
          </cell>
          <cell r="N80">
            <v>6.25</v>
          </cell>
          <cell r="O80" t="str">
            <v>↑13%</v>
          </cell>
          <cell r="P80">
            <v>9</v>
          </cell>
          <cell r="Q80">
            <v>2693</v>
          </cell>
          <cell r="R80" t="str">
            <v>2011-8</v>
          </cell>
          <cell r="S80">
            <v>0.14000000000000001</v>
          </cell>
          <cell r="T80">
            <v>42</v>
          </cell>
          <cell r="U80">
            <v>12682</v>
          </cell>
          <cell r="V80">
            <v>5.5</v>
          </cell>
          <cell r="W80" t="str">
            <v>朝阳区</v>
          </cell>
          <cell r="X80" t="str">
            <v>吉林省</v>
          </cell>
        </row>
        <row r="81">
          <cell r="A81" t="str">
            <v>17.5上海又一城影城</v>
          </cell>
          <cell r="B81">
            <v>80</v>
          </cell>
          <cell r="C81" t="str">
            <v>17.5上海又一城影城</v>
          </cell>
          <cell r="D81" t="str">
            <v>时代华夏今典</v>
          </cell>
          <cell r="F81" t="str">
            <v>上海市</v>
          </cell>
          <cell r="H81">
            <v>352.59</v>
          </cell>
          <cell r="I81" t="str">
            <v>↑37%</v>
          </cell>
          <cell r="J81">
            <v>40</v>
          </cell>
          <cell r="K81" t="str">
            <v>↑11%</v>
          </cell>
          <cell r="L81">
            <v>967</v>
          </cell>
          <cell r="M81" t="str">
            <v>↓6%</v>
          </cell>
          <cell r="N81">
            <v>8.86</v>
          </cell>
          <cell r="O81" t="str">
            <v>↑23%</v>
          </cell>
          <cell r="P81">
            <v>6</v>
          </cell>
          <cell r="Q81">
            <v>1078</v>
          </cell>
          <cell r="R81" t="str">
            <v>2011-8</v>
          </cell>
          <cell r="S81">
            <v>0.51</v>
          </cell>
          <cell r="T81">
            <v>106</v>
          </cell>
          <cell r="U81">
            <v>18956</v>
          </cell>
          <cell r="V81">
            <v>5.2</v>
          </cell>
          <cell r="W81" t="str">
            <v>杨浦区</v>
          </cell>
          <cell r="X81" t="str">
            <v>上海市</v>
          </cell>
        </row>
        <row r="82">
          <cell r="A82" t="str">
            <v>杭州奥斯卡电影大世界</v>
          </cell>
          <cell r="B82">
            <v>81</v>
          </cell>
          <cell r="C82" t="str">
            <v>杭州奥斯卡电影大世界</v>
          </cell>
          <cell r="D82" t="str">
            <v>浙江时代</v>
          </cell>
          <cell r="F82" t="str">
            <v>杭州市</v>
          </cell>
          <cell r="H82">
            <v>351.13</v>
          </cell>
          <cell r="I82" t="str">
            <v>↑9%</v>
          </cell>
          <cell r="J82">
            <v>43</v>
          </cell>
          <cell r="K82" t="str">
            <v>↑12%</v>
          </cell>
          <cell r="L82">
            <v>1971</v>
          </cell>
          <cell r="M82" t="str">
            <v>↑8%</v>
          </cell>
          <cell r="N82">
            <v>8.23</v>
          </cell>
          <cell r="O82" t="str">
            <v>↓3%</v>
          </cell>
          <cell r="P82">
            <v>9</v>
          </cell>
          <cell r="Q82">
            <v>1027</v>
          </cell>
          <cell r="R82" t="str">
            <v>2011-8</v>
          </cell>
          <cell r="S82">
            <v>0.37</v>
          </cell>
          <cell r="T82">
            <v>110</v>
          </cell>
          <cell r="U82">
            <v>12585</v>
          </cell>
          <cell r="V82">
            <v>7.1</v>
          </cell>
          <cell r="W82" t="str">
            <v>下城区</v>
          </cell>
          <cell r="X82" t="str">
            <v>浙江省</v>
          </cell>
        </row>
        <row r="83">
          <cell r="A83" t="str">
            <v>东莞万达电影城</v>
          </cell>
          <cell r="B83">
            <v>82</v>
          </cell>
          <cell r="C83" t="str">
            <v>东莞万达国际影城</v>
          </cell>
          <cell r="D83" t="str">
            <v>万达院线</v>
          </cell>
          <cell r="F83" t="str">
            <v>东莞市</v>
          </cell>
          <cell r="H83">
            <v>348.49</v>
          </cell>
          <cell r="I83" t="str">
            <v>↑40%</v>
          </cell>
          <cell r="J83">
            <v>61</v>
          </cell>
          <cell r="K83" t="str">
            <v>↑57%</v>
          </cell>
          <cell r="L83">
            <v>1349</v>
          </cell>
          <cell r="M83" t="str">
            <v>↑9%</v>
          </cell>
          <cell r="N83">
            <v>5.7</v>
          </cell>
          <cell r="O83" t="str">
            <v>↓11%</v>
          </cell>
          <cell r="P83">
            <v>7</v>
          </cell>
          <cell r="Q83">
            <v>1932</v>
          </cell>
          <cell r="R83" t="str">
            <v>2011-8</v>
          </cell>
          <cell r="S83">
            <v>0.15</v>
          </cell>
          <cell r="T83">
            <v>58</v>
          </cell>
          <cell r="U83">
            <v>16059</v>
          </cell>
          <cell r="V83">
            <v>6.2</v>
          </cell>
          <cell r="X83" t="str">
            <v>广东省</v>
          </cell>
        </row>
        <row r="84">
          <cell r="A84" t="str">
            <v>广东省汕头市一帆南国影院</v>
          </cell>
          <cell r="B84">
            <v>83</v>
          </cell>
          <cell r="C84" t="str">
            <v>广东省汕头市一帆南国影院</v>
          </cell>
          <cell r="D84" t="str">
            <v>中影南方新干线</v>
          </cell>
          <cell r="F84" t="str">
            <v>汕头市</v>
          </cell>
          <cell r="H84">
            <v>348.29</v>
          </cell>
          <cell r="I84" t="str">
            <v>-</v>
          </cell>
          <cell r="J84">
            <v>44</v>
          </cell>
          <cell r="K84" t="str">
            <v>-</v>
          </cell>
          <cell r="L84">
            <v>1925</v>
          </cell>
          <cell r="M84" t="str">
            <v>-</v>
          </cell>
          <cell r="N84">
            <v>7.89</v>
          </cell>
          <cell r="O84" t="str">
            <v>-</v>
          </cell>
          <cell r="P84">
            <v>10</v>
          </cell>
          <cell r="Q84">
            <v>1500</v>
          </cell>
          <cell r="R84" t="str">
            <v>2011-8</v>
          </cell>
          <cell r="S84">
            <v>0.27</v>
          </cell>
          <cell r="T84">
            <v>75</v>
          </cell>
          <cell r="U84">
            <v>11235</v>
          </cell>
          <cell r="V84">
            <v>6.2</v>
          </cell>
          <cell r="W84" t="str">
            <v>金平区</v>
          </cell>
          <cell r="X84" t="str">
            <v>广东省</v>
          </cell>
        </row>
        <row r="85">
          <cell r="A85" t="str">
            <v>长春万达电影城(红旗街店)</v>
          </cell>
          <cell r="B85">
            <v>84</v>
          </cell>
          <cell r="C85" t="str">
            <v>长春万达国际影城(红旗街店)</v>
          </cell>
          <cell r="D85" t="str">
            <v>万达院线</v>
          </cell>
          <cell r="F85" t="str">
            <v>长春市</v>
          </cell>
          <cell r="H85">
            <v>347.15</v>
          </cell>
          <cell r="I85" t="str">
            <v>-</v>
          </cell>
          <cell r="J85">
            <v>52</v>
          </cell>
          <cell r="K85" t="str">
            <v>-</v>
          </cell>
          <cell r="L85">
            <v>1218</v>
          </cell>
          <cell r="M85" t="str">
            <v>-</v>
          </cell>
          <cell r="N85">
            <v>6.73</v>
          </cell>
          <cell r="O85" t="str">
            <v>-</v>
          </cell>
          <cell r="P85">
            <v>9</v>
          </cell>
          <cell r="Q85">
            <v>1397</v>
          </cell>
          <cell r="R85" t="str">
            <v>2011-8</v>
          </cell>
          <cell r="S85">
            <v>0.36</v>
          </cell>
          <cell r="T85">
            <v>80</v>
          </cell>
          <cell r="U85">
            <v>12443</v>
          </cell>
          <cell r="V85">
            <v>4.4000000000000004</v>
          </cell>
          <cell r="W85" t="str">
            <v>朝阳区</v>
          </cell>
          <cell r="X85" t="str">
            <v>吉林省</v>
          </cell>
        </row>
        <row r="86">
          <cell r="A86" t="str">
            <v>大连华臣影城(西安路店)</v>
          </cell>
          <cell r="B86">
            <v>85</v>
          </cell>
          <cell r="C86" t="str">
            <v>大连华臣影城(西安路店)</v>
          </cell>
          <cell r="D86" t="str">
            <v>辽宁北方</v>
          </cell>
          <cell r="F86" t="str">
            <v>大连市</v>
          </cell>
          <cell r="H86">
            <v>342.88</v>
          </cell>
          <cell r="I86" t="str">
            <v>↑8%</v>
          </cell>
          <cell r="J86">
            <v>34</v>
          </cell>
          <cell r="K86" t="str">
            <v>↑8%</v>
          </cell>
          <cell r="L86">
            <v>1544</v>
          </cell>
          <cell r="M86" t="str">
            <v>↓11%</v>
          </cell>
          <cell r="N86">
            <v>9.9600000000000009</v>
          </cell>
          <cell r="O86" t="str">
            <v>↓%</v>
          </cell>
          <cell r="P86">
            <v>10</v>
          </cell>
          <cell r="Q86">
            <v>1428</v>
          </cell>
          <cell r="R86" t="str">
            <v>2011-8</v>
          </cell>
          <cell r="S86">
            <v>0.45</v>
          </cell>
          <cell r="T86">
            <v>77</v>
          </cell>
          <cell r="U86">
            <v>11061</v>
          </cell>
          <cell r="V86">
            <v>5</v>
          </cell>
          <cell r="W86" t="str">
            <v>沙河口区</v>
          </cell>
          <cell r="X86" t="str">
            <v>辽宁省</v>
          </cell>
        </row>
        <row r="87">
          <cell r="A87" t="str">
            <v>北京花市百老汇影院</v>
          </cell>
          <cell r="B87">
            <v>86</v>
          </cell>
          <cell r="C87" t="str">
            <v>北京花市百老汇影院</v>
          </cell>
          <cell r="D87" t="str">
            <v>北京新影联</v>
          </cell>
          <cell r="F87" t="str">
            <v>北京市</v>
          </cell>
          <cell r="H87">
            <v>339.9</v>
          </cell>
          <cell r="I87" t="str">
            <v>↑42%</v>
          </cell>
          <cell r="J87">
            <v>58</v>
          </cell>
          <cell r="K87" t="str">
            <v>↑56%</v>
          </cell>
          <cell r="L87">
            <v>1443</v>
          </cell>
          <cell r="M87" t="str">
            <v>↓7%</v>
          </cell>
          <cell r="N87">
            <v>5.83</v>
          </cell>
          <cell r="O87" t="str">
            <v>↓9%</v>
          </cell>
          <cell r="P87">
            <v>8</v>
          </cell>
          <cell r="Q87">
            <v>1018</v>
          </cell>
          <cell r="R87" t="str">
            <v>2011-8</v>
          </cell>
          <cell r="S87">
            <v>0.32</v>
          </cell>
          <cell r="T87">
            <v>108</v>
          </cell>
          <cell r="U87">
            <v>13706</v>
          </cell>
          <cell r="V87">
            <v>5.8</v>
          </cell>
          <cell r="W87" t="str">
            <v>崇文区</v>
          </cell>
          <cell r="X87" t="str">
            <v>北京市</v>
          </cell>
        </row>
        <row r="88">
          <cell r="A88" t="str">
            <v>厦门金逸国际影城(文艺店)</v>
          </cell>
          <cell r="B88">
            <v>87</v>
          </cell>
          <cell r="C88" t="str">
            <v>厦门金逸国际影城(文艺店)</v>
          </cell>
          <cell r="D88" t="str">
            <v>广州金逸珠江</v>
          </cell>
          <cell r="F88" t="str">
            <v>厦门市</v>
          </cell>
          <cell r="H88">
            <v>336.39</v>
          </cell>
          <cell r="I88" t="str">
            <v>↓16%</v>
          </cell>
          <cell r="J88">
            <v>35</v>
          </cell>
          <cell r="K88" t="str">
            <v>↑4%</v>
          </cell>
          <cell r="L88">
            <v>1667</v>
          </cell>
          <cell r="M88" t="str">
            <v>↑19%</v>
          </cell>
          <cell r="N88">
            <v>9.6999999999999993</v>
          </cell>
          <cell r="O88" t="str">
            <v>↓19%</v>
          </cell>
          <cell r="P88">
            <v>7</v>
          </cell>
          <cell r="Q88">
            <v>900</v>
          </cell>
          <cell r="R88" t="str">
            <v>2011-8</v>
          </cell>
          <cell r="S88">
            <v>0.45</v>
          </cell>
          <cell r="T88">
            <v>121</v>
          </cell>
          <cell r="U88">
            <v>15502</v>
          </cell>
          <cell r="V88">
            <v>7.7</v>
          </cell>
          <cell r="W88" t="str">
            <v>思明区</v>
          </cell>
          <cell r="X88" t="str">
            <v>福建省</v>
          </cell>
        </row>
        <row r="89">
          <cell r="A89" t="str">
            <v>杭州金逸国际影城(美达-北城天地)</v>
          </cell>
          <cell r="B89">
            <v>88</v>
          </cell>
          <cell r="C89" t="str">
            <v>杭州金逸国际影城(美达-北城天地)</v>
          </cell>
          <cell r="D89" t="str">
            <v>广州金逸珠江</v>
          </cell>
          <cell r="F89" t="str">
            <v>杭州市</v>
          </cell>
          <cell r="H89">
            <v>334.57</v>
          </cell>
          <cell r="I89" t="str">
            <v>-</v>
          </cell>
          <cell r="J89">
            <v>45</v>
          </cell>
          <cell r="K89" t="str">
            <v>-</v>
          </cell>
          <cell r="L89">
            <v>1344</v>
          </cell>
          <cell r="M89" t="str">
            <v>-</v>
          </cell>
          <cell r="N89">
            <v>7.38</v>
          </cell>
          <cell r="O89" t="str">
            <v>-</v>
          </cell>
          <cell r="P89">
            <v>7</v>
          </cell>
          <cell r="Q89">
            <v>1200</v>
          </cell>
          <cell r="R89" t="str">
            <v>2011-8</v>
          </cell>
          <cell r="S89">
            <v>0.32</v>
          </cell>
          <cell r="T89">
            <v>90</v>
          </cell>
          <cell r="U89">
            <v>15418</v>
          </cell>
          <cell r="V89">
            <v>6.2</v>
          </cell>
          <cell r="W89" t="str">
            <v>拱墅区</v>
          </cell>
          <cell r="X89" t="str">
            <v>浙江省</v>
          </cell>
        </row>
        <row r="90">
          <cell r="A90" t="str">
            <v>广州科学中心</v>
          </cell>
          <cell r="B90">
            <v>89</v>
          </cell>
          <cell r="C90" t="str">
            <v>广州科学中心</v>
          </cell>
          <cell r="D90" t="str">
            <v>中影南方新干线</v>
          </cell>
          <cell r="F90" t="str">
            <v>广州市</v>
          </cell>
          <cell r="H90">
            <v>332.09</v>
          </cell>
          <cell r="I90" t="str">
            <v>-</v>
          </cell>
          <cell r="J90">
            <v>70</v>
          </cell>
          <cell r="K90" t="str">
            <v>-</v>
          </cell>
          <cell r="L90">
            <v>128</v>
          </cell>
          <cell r="M90" t="str">
            <v>-</v>
          </cell>
          <cell r="N90">
            <v>4.7300000000000004</v>
          </cell>
          <cell r="O90" t="str">
            <v>-</v>
          </cell>
          <cell r="P90">
            <v>1</v>
          </cell>
          <cell r="Q90">
            <v>610</v>
          </cell>
          <cell r="R90" t="str">
            <v>2011-8</v>
          </cell>
          <cell r="S90">
            <v>0.61</v>
          </cell>
          <cell r="T90">
            <v>176</v>
          </cell>
          <cell r="U90">
            <v>107125</v>
          </cell>
          <cell r="V90">
            <v>4.0999999999999996</v>
          </cell>
          <cell r="W90" t="str">
            <v>番禺区</v>
          </cell>
          <cell r="X90" t="str">
            <v>广东省</v>
          </cell>
        </row>
        <row r="91">
          <cell r="A91" t="str">
            <v>青岛万达电影城(延吉路店)</v>
          </cell>
          <cell r="B91">
            <v>90</v>
          </cell>
          <cell r="C91" t="str">
            <v>青岛万达国际影城(延吉路店)</v>
          </cell>
          <cell r="D91" t="str">
            <v>万达院线</v>
          </cell>
          <cell r="F91" t="str">
            <v>青岛市</v>
          </cell>
          <cell r="H91">
            <v>330.19</v>
          </cell>
          <cell r="I91" t="str">
            <v>↑88%</v>
          </cell>
          <cell r="J91">
            <v>51</v>
          </cell>
          <cell r="K91" t="str">
            <v>↑39%</v>
          </cell>
          <cell r="L91">
            <v>1358</v>
          </cell>
          <cell r="M91" t="str">
            <v>↑1%</v>
          </cell>
          <cell r="N91">
            <v>6.47</v>
          </cell>
          <cell r="O91" t="str">
            <v>↑35%</v>
          </cell>
          <cell r="P91">
            <v>8</v>
          </cell>
          <cell r="Q91">
            <v>1371</v>
          </cell>
          <cell r="R91" t="str">
            <v>2011-8</v>
          </cell>
          <cell r="S91">
            <v>0.28000000000000003</v>
          </cell>
          <cell r="T91">
            <v>78</v>
          </cell>
          <cell r="U91">
            <v>13314</v>
          </cell>
          <cell r="V91">
            <v>5.5</v>
          </cell>
          <cell r="W91" t="str">
            <v>市北区</v>
          </cell>
          <cell r="X91" t="str">
            <v>山东省</v>
          </cell>
        </row>
        <row r="92">
          <cell r="A92" t="str">
            <v>长沙中影今典放电影院国际影城</v>
          </cell>
          <cell r="B92">
            <v>91</v>
          </cell>
          <cell r="C92" t="str">
            <v>长沙中影今典放电影院国际影城</v>
          </cell>
          <cell r="D92" t="str">
            <v>时代华夏今典</v>
          </cell>
          <cell r="F92" t="str">
            <v>长沙市</v>
          </cell>
          <cell r="H92">
            <v>330.13</v>
          </cell>
          <cell r="I92" t="str">
            <v>-</v>
          </cell>
          <cell r="J92">
            <v>36</v>
          </cell>
          <cell r="K92" t="str">
            <v>-</v>
          </cell>
          <cell r="L92">
            <v>1060</v>
          </cell>
          <cell r="M92" t="str">
            <v>-</v>
          </cell>
          <cell r="N92">
            <v>9.2100000000000009</v>
          </cell>
          <cell r="O92" t="str">
            <v>-</v>
          </cell>
          <cell r="P92">
            <v>7</v>
          </cell>
          <cell r="Q92">
            <v>1440</v>
          </cell>
          <cell r="R92" t="str">
            <v>2011-8</v>
          </cell>
          <cell r="S92">
            <v>0.42</v>
          </cell>
          <cell r="T92">
            <v>74</v>
          </cell>
          <cell r="U92">
            <v>15214</v>
          </cell>
          <cell r="V92">
            <v>4.9000000000000004</v>
          </cell>
          <cell r="W92" t="str">
            <v>雨花区</v>
          </cell>
          <cell r="X92" t="str">
            <v>湖南省</v>
          </cell>
        </row>
        <row r="93">
          <cell r="A93" t="str">
            <v>北京新世纪影城</v>
          </cell>
          <cell r="B93">
            <v>92</v>
          </cell>
          <cell r="C93" t="str">
            <v>北京新世纪影城</v>
          </cell>
          <cell r="D93" t="str">
            <v>北京新影联</v>
          </cell>
          <cell r="F93" t="str">
            <v>北京市</v>
          </cell>
          <cell r="H93">
            <v>328.92</v>
          </cell>
          <cell r="I93" t="str">
            <v>↑74%</v>
          </cell>
          <cell r="J93">
            <v>58</v>
          </cell>
          <cell r="K93" t="str">
            <v>↑40%</v>
          </cell>
          <cell r="L93">
            <v>1209</v>
          </cell>
          <cell r="M93" t="str">
            <v>↑8%</v>
          </cell>
          <cell r="N93">
            <v>5.67</v>
          </cell>
          <cell r="O93" t="str">
            <v>↑24%</v>
          </cell>
          <cell r="P93">
            <v>6</v>
          </cell>
          <cell r="Q93">
            <v>831</v>
          </cell>
          <cell r="R93" t="str">
            <v>2011-8</v>
          </cell>
          <cell r="S93">
            <v>0.34</v>
          </cell>
          <cell r="T93">
            <v>128</v>
          </cell>
          <cell r="U93">
            <v>17684</v>
          </cell>
          <cell r="V93">
            <v>6.5</v>
          </cell>
          <cell r="W93" t="str">
            <v>东城区</v>
          </cell>
          <cell r="X93" t="str">
            <v>北京市</v>
          </cell>
        </row>
        <row r="94">
          <cell r="A94" t="str">
            <v>长春万达电影城(重庆店)</v>
          </cell>
          <cell r="B94">
            <v>93</v>
          </cell>
          <cell r="C94" t="str">
            <v>长春万达国际影城(重庆店)</v>
          </cell>
          <cell r="D94" t="str">
            <v>万达院线</v>
          </cell>
          <cell r="F94" t="str">
            <v>长春市</v>
          </cell>
          <cell r="H94">
            <v>328.03</v>
          </cell>
          <cell r="I94" t="str">
            <v>↓25%</v>
          </cell>
          <cell r="J94">
            <v>52</v>
          </cell>
          <cell r="K94" t="str">
            <v>↑42%</v>
          </cell>
          <cell r="L94">
            <v>769</v>
          </cell>
          <cell r="M94" t="str">
            <v>↓43%</v>
          </cell>
          <cell r="N94">
            <v>6.31</v>
          </cell>
          <cell r="O94" t="str">
            <v>↓47%</v>
          </cell>
          <cell r="P94">
            <v>8</v>
          </cell>
          <cell r="Q94">
            <v>1755</v>
          </cell>
          <cell r="R94" t="str">
            <v>2011-8</v>
          </cell>
          <cell r="S94">
            <v>0.37</v>
          </cell>
          <cell r="T94">
            <v>60</v>
          </cell>
          <cell r="U94">
            <v>13227</v>
          </cell>
          <cell r="V94">
            <v>3.1</v>
          </cell>
          <cell r="W94" t="str">
            <v>朝阳区</v>
          </cell>
          <cell r="X94" t="str">
            <v>吉林省</v>
          </cell>
        </row>
        <row r="95">
          <cell r="A95" t="str">
            <v>北京保利国际影城(马家堡店)</v>
          </cell>
          <cell r="B95">
            <v>94</v>
          </cell>
          <cell r="C95" t="str">
            <v>北京保利国际影城(马家堡店)</v>
          </cell>
          <cell r="D95" t="str">
            <v>保利万和</v>
          </cell>
          <cell r="F95" t="str">
            <v>北京市</v>
          </cell>
          <cell r="H95">
            <v>323.45</v>
          </cell>
          <cell r="I95" t="str">
            <v>-</v>
          </cell>
          <cell r="J95">
            <v>52</v>
          </cell>
          <cell r="K95" t="str">
            <v>-</v>
          </cell>
          <cell r="L95">
            <v>1362</v>
          </cell>
          <cell r="M95" t="str">
            <v>-</v>
          </cell>
          <cell r="N95">
            <v>6.27</v>
          </cell>
          <cell r="O95" t="str">
            <v>-</v>
          </cell>
          <cell r="P95">
            <v>7</v>
          </cell>
          <cell r="Q95">
            <v>1314</v>
          </cell>
          <cell r="R95" t="str">
            <v>2011-8</v>
          </cell>
          <cell r="S95">
            <v>0.25</v>
          </cell>
          <cell r="T95">
            <v>79</v>
          </cell>
          <cell r="U95">
            <v>14905</v>
          </cell>
          <cell r="V95">
            <v>6.3</v>
          </cell>
          <cell r="W95" t="str">
            <v>丰台区</v>
          </cell>
          <cell r="X95" t="str">
            <v>北京市</v>
          </cell>
        </row>
        <row r="96">
          <cell r="A96" t="str">
            <v>北京金逸国际影城</v>
          </cell>
          <cell r="B96">
            <v>95</v>
          </cell>
          <cell r="C96" t="str">
            <v>北京金逸国际影城</v>
          </cell>
          <cell r="D96" t="str">
            <v>广州金逸珠江</v>
          </cell>
          <cell r="F96" t="str">
            <v>北京市</v>
          </cell>
          <cell r="H96">
            <v>323.31</v>
          </cell>
          <cell r="I96" t="str">
            <v>↑44%</v>
          </cell>
          <cell r="J96">
            <v>50</v>
          </cell>
          <cell r="K96" t="str">
            <v>↑13%</v>
          </cell>
          <cell r="L96">
            <v>1363</v>
          </cell>
          <cell r="M96" t="str">
            <v>↓1%</v>
          </cell>
          <cell r="N96">
            <v>6.5</v>
          </cell>
          <cell r="O96" t="str">
            <v>↑27%</v>
          </cell>
          <cell r="P96">
            <v>7</v>
          </cell>
          <cell r="Q96">
            <v>1424</v>
          </cell>
          <cell r="R96" t="str">
            <v>2011-8</v>
          </cell>
          <cell r="S96">
            <v>0.23</v>
          </cell>
          <cell r="T96">
            <v>73</v>
          </cell>
          <cell r="U96">
            <v>14899</v>
          </cell>
          <cell r="V96">
            <v>6.3</v>
          </cell>
          <cell r="W96" t="str">
            <v>海淀区</v>
          </cell>
          <cell r="X96" t="str">
            <v>北京市</v>
          </cell>
        </row>
        <row r="97">
          <cell r="A97" t="str">
            <v>上海新天地UME影城</v>
          </cell>
          <cell r="B97">
            <v>96</v>
          </cell>
          <cell r="C97" t="str">
            <v>上海新天地UME影城</v>
          </cell>
          <cell r="D97" t="str">
            <v>上海联和院线</v>
          </cell>
          <cell r="F97" t="str">
            <v>上海市</v>
          </cell>
          <cell r="H97">
            <v>319.39999999999998</v>
          </cell>
          <cell r="I97" t="str">
            <v>-</v>
          </cell>
          <cell r="J97">
            <v>74</v>
          </cell>
          <cell r="K97" t="str">
            <v>-</v>
          </cell>
          <cell r="L97">
            <v>1042</v>
          </cell>
          <cell r="M97" t="str">
            <v>-</v>
          </cell>
          <cell r="N97">
            <v>4.29</v>
          </cell>
          <cell r="O97" t="str">
            <v>-</v>
          </cell>
          <cell r="P97">
            <v>6</v>
          </cell>
          <cell r="Q97">
            <v>1013</v>
          </cell>
          <cell r="R97" t="str">
            <v>2011-8</v>
          </cell>
          <cell r="S97">
            <v>0.24</v>
          </cell>
          <cell r="T97">
            <v>102</v>
          </cell>
          <cell r="U97">
            <v>17172</v>
          </cell>
          <cell r="V97">
            <v>5.6</v>
          </cell>
          <cell r="W97" t="str">
            <v>卢湾区</v>
          </cell>
          <cell r="X97" t="str">
            <v>上海市</v>
          </cell>
        </row>
        <row r="98">
          <cell r="A98" t="str">
            <v>成都新城市影城</v>
          </cell>
          <cell r="B98">
            <v>97</v>
          </cell>
          <cell r="C98" t="str">
            <v>成都新城市影城</v>
          </cell>
          <cell r="D98" t="str">
            <v>四川太平洋</v>
          </cell>
          <cell r="F98" t="str">
            <v>成都市</v>
          </cell>
          <cell r="H98">
            <v>314.27</v>
          </cell>
          <cell r="I98" t="str">
            <v>-</v>
          </cell>
          <cell r="J98">
            <v>31</v>
          </cell>
          <cell r="K98" t="str">
            <v>-</v>
          </cell>
          <cell r="L98">
            <v>1267</v>
          </cell>
          <cell r="M98" t="str">
            <v>-</v>
          </cell>
          <cell r="N98">
            <v>10.09</v>
          </cell>
          <cell r="O98" t="str">
            <v>-</v>
          </cell>
          <cell r="P98">
            <v>7</v>
          </cell>
          <cell r="Q98">
            <v>1087</v>
          </cell>
          <cell r="R98" t="str">
            <v>2011-8</v>
          </cell>
          <cell r="S98">
            <v>0.51</v>
          </cell>
          <cell r="T98">
            <v>93</v>
          </cell>
          <cell r="U98">
            <v>14483</v>
          </cell>
          <cell r="V98">
            <v>5.8</v>
          </cell>
          <cell r="W98" t="str">
            <v>青羊区</v>
          </cell>
          <cell r="X98" t="str">
            <v>四川省</v>
          </cell>
        </row>
        <row r="99">
          <cell r="A99" t="str">
            <v>宁波影都</v>
          </cell>
          <cell r="B99">
            <v>98</v>
          </cell>
          <cell r="C99" t="str">
            <v>宁波影都</v>
          </cell>
          <cell r="D99" t="str">
            <v>上海联和院线</v>
          </cell>
          <cell r="F99" t="str">
            <v>宁波市</v>
          </cell>
          <cell r="H99">
            <v>313.44</v>
          </cell>
          <cell r="I99" t="str">
            <v>↑36%</v>
          </cell>
          <cell r="J99">
            <v>27</v>
          </cell>
          <cell r="K99" t="str">
            <v>↓5%</v>
          </cell>
          <cell r="L99">
            <v>1748</v>
          </cell>
          <cell r="M99" t="str">
            <v>↑21%</v>
          </cell>
          <cell r="N99">
            <v>11.69</v>
          </cell>
          <cell r="O99" t="str">
            <v>↑43%</v>
          </cell>
          <cell r="P99">
            <v>9</v>
          </cell>
          <cell r="Q99">
            <v>1354</v>
          </cell>
          <cell r="R99" t="str">
            <v>2011-8</v>
          </cell>
          <cell r="S99">
            <v>0.44</v>
          </cell>
          <cell r="T99">
            <v>75</v>
          </cell>
          <cell r="U99">
            <v>11234</v>
          </cell>
          <cell r="V99">
            <v>6.3</v>
          </cell>
          <cell r="W99" t="str">
            <v>海曙区</v>
          </cell>
          <cell r="X99" t="str">
            <v>浙江省</v>
          </cell>
        </row>
        <row r="100">
          <cell r="A100" t="str">
            <v>广州金逸国际影城</v>
          </cell>
          <cell r="B100">
            <v>99</v>
          </cell>
          <cell r="C100" t="str">
            <v>广州金逸国际影城</v>
          </cell>
          <cell r="D100" t="str">
            <v>广州金逸珠江</v>
          </cell>
          <cell r="F100" t="str">
            <v>广州市</v>
          </cell>
          <cell r="H100">
            <v>311.76</v>
          </cell>
          <cell r="I100" t="str">
            <v>↑25%</v>
          </cell>
          <cell r="J100">
            <v>53</v>
          </cell>
          <cell r="K100" t="str">
            <v>↑15%</v>
          </cell>
          <cell r="L100">
            <v>1323</v>
          </cell>
          <cell r="M100" t="str">
            <v>↓4%</v>
          </cell>
          <cell r="N100">
            <v>5.84</v>
          </cell>
          <cell r="O100" t="str">
            <v>↑9%</v>
          </cell>
          <cell r="P100">
            <v>7</v>
          </cell>
          <cell r="Q100">
            <v>1000</v>
          </cell>
          <cell r="R100" t="str">
            <v>2011-8</v>
          </cell>
          <cell r="S100">
            <v>0.31</v>
          </cell>
          <cell r="T100">
            <v>101</v>
          </cell>
          <cell r="U100">
            <v>14367</v>
          </cell>
          <cell r="V100">
            <v>6.1</v>
          </cell>
          <cell r="W100" t="str">
            <v>天河区</v>
          </cell>
          <cell r="X100" t="str">
            <v>广东省</v>
          </cell>
        </row>
        <row r="101">
          <cell r="A101" t="str">
            <v>深圳海岸影城</v>
          </cell>
          <cell r="B101">
            <v>100</v>
          </cell>
          <cell r="C101" t="str">
            <v>深圳海岸影城</v>
          </cell>
          <cell r="D101" t="str">
            <v>中影南方新干线</v>
          </cell>
          <cell r="F101" t="str">
            <v>深圳市</v>
          </cell>
          <cell r="H101">
            <v>311.43</v>
          </cell>
          <cell r="I101" t="str">
            <v>↑23%</v>
          </cell>
          <cell r="J101">
            <v>45</v>
          </cell>
          <cell r="K101" t="str">
            <v>↑7%</v>
          </cell>
          <cell r="L101">
            <v>1262</v>
          </cell>
          <cell r="M101" t="str">
            <v>↑13%</v>
          </cell>
          <cell r="N101">
            <v>6.9</v>
          </cell>
          <cell r="O101" t="str">
            <v>↑15%</v>
          </cell>
          <cell r="P101">
            <v>6</v>
          </cell>
          <cell r="Q101">
            <v>1193</v>
          </cell>
          <cell r="R101" t="str">
            <v>2011-8</v>
          </cell>
          <cell r="S101">
            <v>0.28000000000000003</v>
          </cell>
          <cell r="T101">
            <v>84</v>
          </cell>
          <cell r="U101">
            <v>16744</v>
          </cell>
          <cell r="V101">
            <v>6.8</v>
          </cell>
          <cell r="W101" t="str">
            <v>南山区</v>
          </cell>
          <cell r="X101" t="str">
            <v>广东省</v>
          </cell>
        </row>
        <row r="102">
          <cell r="A102" t="str">
            <v>北京新东安影城</v>
          </cell>
          <cell r="B102">
            <v>101</v>
          </cell>
          <cell r="C102" t="str">
            <v>北京新东安影城</v>
          </cell>
          <cell r="D102" t="str">
            <v>北京新影联</v>
          </cell>
          <cell r="F102" t="str">
            <v>北京市</v>
          </cell>
          <cell r="H102">
            <v>306.76</v>
          </cell>
          <cell r="I102" t="str">
            <v>↑67%</v>
          </cell>
          <cell r="J102">
            <v>53</v>
          </cell>
          <cell r="K102" t="str">
            <v>↑43%</v>
          </cell>
          <cell r="L102">
            <v>1634</v>
          </cell>
          <cell r="M102" t="str">
            <v>↑6%</v>
          </cell>
          <cell r="N102">
            <v>5.75</v>
          </cell>
          <cell r="O102" t="str">
            <v>↑17%</v>
          </cell>
          <cell r="P102">
            <v>8</v>
          </cell>
          <cell r="Q102">
            <v>1049</v>
          </cell>
          <cell r="R102" t="str">
            <v>2011-8</v>
          </cell>
          <cell r="S102">
            <v>0.27</v>
          </cell>
          <cell r="T102">
            <v>94</v>
          </cell>
          <cell r="U102">
            <v>12369</v>
          </cell>
          <cell r="V102">
            <v>6.6</v>
          </cell>
          <cell r="W102" t="str">
            <v>东城区</v>
          </cell>
          <cell r="X102" t="str">
            <v>北京市</v>
          </cell>
        </row>
        <row r="103">
          <cell r="A103" t="str">
            <v>陕西西安太平洋影城</v>
          </cell>
          <cell r="B103">
            <v>102</v>
          </cell>
          <cell r="C103" t="str">
            <v>陕西西安太平洋影城</v>
          </cell>
          <cell r="D103" t="str">
            <v>四川太平洋</v>
          </cell>
          <cell r="F103" t="str">
            <v>西安市</v>
          </cell>
          <cell r="H103">
            <v>304.24</v>
          </cell>
          <cell r="I103" t="str">
            <v>-</v>
          </cell>
          <cell r="J103">
            <v>42</v>
          </cell>
          <cell r="K103" t="str">
            <v>-</v>
          </cell>
          <cell r="L103">
            <v>1255</v>
          </cell>
          <cell r="M103" t="str">
            <v>-</v>
          </cell>
          <cell r="N103">
            <v>7.16</v>
          </cell>
          <cell r="O103" t="str">
            <v>-</v>
          </cell>
          <cell r="P103">
            <v>8</v>
          </cell>
          <cell r="Q103">
            <v>1161</v>
          </cell>
          <cell r="R103" t="str">
            <v>2011-8</v>
          </cell>
          <cell r="S103">
            <v>0.39</v>
          </cell>
          <cell r="T103">
            <v>85</v>
          </cell>
          <cell r="U103">
            <v>12268</v>
          </cell>
          <cell r="V103">
            <v>5.0999999999999996</v>
          </cell>
          <cell r="W103" t="str">
            <v>新城区</v>
          </cell>
          <cell r="X103" t="str">
            <v>陕西省</v>
          </cell>
        </row>
        <row r="104">
          <cell r="A104" t="str">
            <v>望京星美国际影城</v>
          </cell>
          <cell r="B104">
            <v>103</v>
          </cell>
          <cell r="C104" t="str">
            <v>望京星美国际影城</v>
          </cell>
          <cell r="D104" t="str">
            <v>中影星美</v>
          </cell>
          <cell r="F104" t="str">
            <v>北京市</v>
          </cell>
          <cell r="H104">
            <v>303.04000000000002</v>
          </cell>
          <cell r="I104" t="str">
            <v>↑22%</v>
          </cell>
          <cell r="J104">
            <v>47</v>
          </cell>
          <cell r="K104" t="str">
            <v>↑20%</v>
          </cell>
          <cell r="L104">
            <v>1432</v>
          </cell>
          <cell r="M104" t="str">
            <v>↓3%</v>
          </cell>
          <cell r="N104">
            <v>6.43</v>
          </cell>
          <cell r="O104" t="str">
            <v>↑2%</v>
          </cell>
          <cell r="P104">
            <v>7</v>
          </cell>
          <cell r="Q104">
            <v>1130</v>
          </cell>
          <cell r="R104" t="str">
            <v>2011-8</v>
          </cell>
          <cell r="S104">
            <v>0.28000000000000003</v>
          </cell>
          <cell r="T104">
            <v>87</v>
          </cell>
          <cell r="U104">
            <v>13965</v>
          </cell>
          <cell r="V104">
            <v>6.6</v>
          </cell>
          <cell r="W104" t="str">
            <v>朝阳区</v>
          </cell>
          <cell r="X104" t="str">
            <v>北京市</v>
          </cell>
        </row>
        <row r="105">
          <cell r="A105" t="str">
            <v>深圳中影益田假日影城</v>
          </cell>
          <cell r="B105">
            <v>104</v>
          </cell>
          <cell r="C105" t="str">
            <v>深圳中影益田假日影城</v>
          </cell>
          <cell r="D105" t="str">
            <v>中影星美</v>
          </cell>
          <cell r="F105" t="str">
            <v>深圳市</v>
          </cell>
          <cell r="H105">
            <v>302.10000000000002</v>
          </cell>
          <cell r="I105" t="str">
            <v>↑15%</v>
          </cell>
          <cell r="J105">
            <v>49</v>
          </cell>
          <cell r="K105" t="str">
            <v>↑19%</v>
          </cell>
          <cell r="L105">
            <v>1295</v>
          </cell>
          <cell r="M105" t="str">
            <v>↓8%</v>
          </cell>
          <cell r="N105">
            <v>6.15</v>
          </cell>
          <cell r="O105" t="str">
            <v>↓4%</v>
          </cell>
          <cell r="P105">
            <v>8</v>
          </cell>
          <cell r="Q105">
            <v>1005</v>
          </cell>
          <cell r="R105" t="str">
            <v>2011-8</v>
          </cell>
          <cell r="S105">
            <v>0.38</v>
          </cell>
          <cell r="T105">
            <v>97</v>
          </cell>
          <cell r="U105">
            <v>12181</v>
          </cell>
          <cell r="V105">
            <v>5.2</v>
          </cell>
          <cell r="W105" t="str">
            <v>南山区</v>
          </cell>
          <cell r="X105" t="str">
            <v>广东省</v>
          </cell>
        </row>
        <row r="106">
          <cell r="A106" t="str">
            <v>深圳南国影城(金光华店)</v>
          </cell>
          <cell r="B106">
            <v>105</v>
          </cell>
          <cell r="C106" t="str">
            <v>深圳南国影城(金光华店)</v>
          </cell>
          <cell r="D106" t="str">
            <v>中影南方新干线</v>
          </cell>
          <cell r="F106" t="str">
            <v>深圳市</v>
          </cell>
          <cell r="H106">
            <v>301.49</v>
          </cell>
          <cell r="I106" t="str">
            <v>↑9%</v>
          </cell>
          <cell r="J106">
            <v>58</v>
          </cell>
          <cell r="K106" t="str">
            <v>↑22%</v>
          </cell>
          <cell r="L106">
            <v>1029</v>
          </cell>
          <cell r="M106" t="str">
            <v>↑4%</v>
          </cell>
          <cell r="N106">
            <v>5.23</v>
          </cell>
          <cell r="O106" t="str">
            <v>↓11%</v>
          </cell>
          <cell r="P106">
            <v>5</v>
          </cell>
          <cell r="Q106">
            <v>538</v>
          </cell>
          <cell r="R106" t="str">
            <v>2011-8</v>
          </cell>
          <cell r="S106">
            <v>0.47</v>
          </cell>
          <cell r="T106">
            <v>181</v>
          </cell>
          <cell r="U106">
            <v>19451</v>
          </cell>
          <cell r="V106">
            <v>6.6</v>
          </cell>
          <cell r="W106" t="str">
            <v>罗湖区</v>
          </cell>
          <cell r="X106" t="str">
            <v>广东省</v>
          </cell>
        </row>
        <row r="107">
          <cell r="A107" t="str">
            <v>南京水游城横店影视电影城</v>
          </cell>
          <cell r="B107">
            <v>106</v>
          </cell>
          <cell r="C107" t="str">
            <v>南京水游城横店国际影城</v>
          </cell>
          <cell r="D107" t="str">
            <v>浙江横店</v>
          </cell>
          <cell r="F107" t="str">
            <v>南京市</v>
          </cell>
          <cell r="H107">
            <v>300.38</v>
          </cell>
          <cell r="I107" t="str">
            <v>-</v>
          </cell>
          <cell r="J107">
            <v>49</v>
          </cell>
          <cell r="K107" t="str">
            <v>-</v>
          </cell>
          <cell r="L107">
            <v>1139</v>
          </cell>
          <cell r="M107" t="str">
            <v>-</v>
          </cell>
          <cell r="N107">
            <v>6.14</v>
          </cell>
          <cell r="O107" t="str">
            <v>-</v>
          </cell>
          <cell r="P107">
            <v>7</v>
          </cell>
          <cell r="Q107">
            <v>823</v>
          </cell>
          <cell r="R107" t="str">
            <v>2011-8</v>
          </cell>
          <cell r="S107">
            <v>0.46</v>
          </cell>
          <cell r="T107">
            <v>118</v>
          </cell>
          <cell r="U107">
            <v>13842</v>
          </cell>
          <cell r="V107">
            <v>5.2</v>
          </cell>
          <cell r="W107" t="str">
            <v>白下区</v>
          </cell>
          <cell r="X107" t="str">
            <v>江苏省</v>
          </cell>
        </row>
        <row r="108">
          <cell r="A108" t="str">
            <v>武汉横店影视电影城</v>
          </cell>
          <cell r="B108">
            <v>107</v>
          </cell>
          <cell r="C108" t="str">
            <v>武汉横店影视电影城</v>
          </cell>
          <cell r="D108" t="str">
            <v>浙江横店</v>
          </cell>
          <cell r="F108" t="str">
            <v>武汉市</v>
          </cell>
          <cell r="H108">
            <v>298.51</v>
          </cell>
          <cell r="I108" t="str">
            <v>↑7%</v>
          </cell>
          <cell r="J108">
            <v>34</v>
          </cell>
          <cell r="K108" t="str">
            <v>↑16%</v>
          </cell>
          <cell r="L108">
            <v>2193</v>
          </cell>
          <cell r="M108" t="str">
            <v>↓10%</v>
          </cell>
          <cell r="N108">
            <v>8.77</v>
          </cell>
          <cell r="O108" t="str">
            <v>↓8%</v>
          </cell>
          <cell r="P108">
            <v>12</v>
          </cell>
          <cell r="Q108">
            <v>1408</v>
          </cell>
          <cell r="R108" t="str">
            <v>2011-8</v>
          </cell>
          <cell r="S108">
            <v>0.34</v>
          </cell>
          <cell r="T108">
            <v>68</v>
          </cell>
          <cell r="U108">
            <v>8025</v>
          </cell>
          <cell r="V108">
            <v>5.9</v>
          </cell>
          <cell r="W108" t="str">
            <v>武昌区</v>
          </cell>
          <cell r="X108" t="str">
            <v>湖北省</v>
          </cell>
        </row>
        <row r="109">
          <cell r="A109" t="str">
            <v>郑州奥斯卡大上海国际影城</v>
          </cell>
          <cell r="B109">
            <v>108</v>
          </cell>
          <cell r="C109" t="str">
            <v>郑州奥斯卡大上海国际影城</v>
          </cell>
          <cell r="D109" t="str">
            <v>河南奥斯卡</v>
          </cell>
          <cell r="F109" t="str">
            <v>郑州市</v>
          </cell>
          <cell r="H109">
            <v>294.76</v>
          </cell>
          <cell r="I109" t="str">
            <v>↑8%</v>
          </cell>
          <cell r="J109">
            <v>29</v>
          </cell>
          <cell r="K109" t="str">
            <v>↑18%</v>
          </cell>
          <cell r="L109">
            <v>1653</v>
          </cell>
          <cell r="M109" t="str">
            <v>↓16%</v>
          </cell>
          <cell r="N109">
            <v>10.039999999999999</v>
          </cell>
          <cell r="O109" t="str">
            <v>↓8%</v>
          </cell>
          <cell r="P109">
            <v>10</v>
          </cell>
          <cell r="Q109">
            <v>1718</v>
          </cell>
          <cell r="R109" t="str">
            <v>2011-8</v>
          </cell>
          <cell r="S109">
            <v>0.35</v>
          </cell>
          <cell r="T109">
            <v>55</v>
          </cell>
          <cell r="U109">
            <v>9508</v>
          </cell>
          <cell r="V109">
            <v>5.3</v>
          </cell>
          <cell r="W109" t="str">
            <v>二七区</v>
          </cell>
          <cell r="X109" t="str">
            <v>河南省</v>
          </cell>
        </row>
        <row r="110">
          <cell r="A110" t="str">
            <v>深圳博纳时代影城</v>
          </cell>
          <cell r="B110">
            <v>109</v>
          </cell>
          <cell r="C110" t="str">
            <v>深圳博纳时代影城</v>
          </cell>
          <cell r="D110" t="str">
            <v>中影南方新干线</v>
          </cell>
          <cell r="F110" t="str">
            <v>深圳市</v>
          </cell>
          <cell r="H110">
            <v>293.77</v>
          </cell>
          <cell r="I110" t="str">
            <v>↑55%</v>
          </cell>
          <cell r="J110">
            <v>43</v>
          </cell>
          <cell r="K110" t="str">
            <v>↑30%</v>
          </cell>
          <cell r="L110">
            <v>1511</v>
          </cell>
          <cell r="M110" t="str">
            <v>↓8%</v>
          </cell>
          <cell r="N110">
            <v>6.91</v>
          </cell>
          <cell r="O110" t="str">
            <v>↑20%</v>
          </cell>
          <cell r="P110">
            <v>9</v>
          </cell>
          <cell r="Q110">
            <v>1377</v>
          </cell>
          <cell r="R110" t="str">
            <v>2011-8</v>
          </cell>
          <cell r="S110">
            <v>0.3</v>
          </cell>
          <cell r="T110">
            <v>69</v>
          </cell>
          <cell r="U110">
            <v>10529</v>
          </cell>
          <cell r="V110">
            <v>5.4</v>
          </cell>
          <cell r="W110" t="str">
            <v>福田区</v>
          </cell>
          <cell r="X110" t="str">
            <v>广东省</v>
          </cell>
        </row>
        <row r="111">
          <cell r="A111" t="str">
            <v>佛山保利影城</v>
          </cell>
          <cell r="B111">
            <v>110</v>
          </cell>
          <cell r="C111" t="str">
            <v>佛山保利影城</v>
          </cell>
          <cell r="D111" t="str">
            <v>中影南方新干线</v>
          </cell>
          <cell r="F111" t="str">
            <v>佛山市</v>
          </cell>
          <cell r="H111">
            <v>293.58</v>
          </cell>
          <cell r="I111" t="str">
            <v>↑75%</v>
          </cell>
          <cell r="J111">
            <v>41</v>
          </cell>
          <cell r="K111" t="str">
            <v>↑13%</v>
          </cell>
          <cell r="L111">
            <v>1074</v>
          </cell>
          <cell r="M111" t="str">
            <v>↓10%</v>
          </cell>
          <cell r="N111">
            <v>7.13</v>
          </cell>
          <cell r="O111" t="str">
            <v>↑55%</v>
          </cell>
          <cell r="P111">
            <v>6</v>
          </cell>
          <cell r="Q111">
            <v>1054</v>
          </cell>
          <cell r="R111" t="str">
            <v>2011-8</v>
          </cell>
          <cell r="S111">
            <v>0.38</v>
          </cell>
          <cell r="T111">
            <v>90</v>
          </cell>
          <cell r="U111">
            <v>15784</v>
          </cell>
          <cell r="V111">
            <v>5.8</v>
          </cell>
          <cell r="W111" t="str">
            <v>南海区</v>
          </cell>
          <cell r="X111" t="str">
            <v>广东省</v>
          </cell>
        </row>
        <row r="112">
          <cell r="A112" t="str">
            <v>海口中影南国影城</v>
          </cell>
          <cell r="B112">
            <v>111</v>
          </cell>
          <cell r="C112" t="str">
            <v>中影南国影城(海南海口)</v>
          </cell>
          <cell r="D112" t="str">
            <v>中影星美</v>
          </cell>
          <cell r="F112" t="str">
            <v>海口市</v>
          </cell>
          <cell r="H112">
            <v>292.05</v>
          </cell>
          <cell r="I112" t="str">
            <v>-</v>
          </cell>
          <cell r="J112">
            <v>33</v>
          </cell>
          <cell r="K112" t="str">
            <v>-</v>
          </cell>
          <cell r="L112">
            <v>1318</v>
          </cell>
          <cell r="M112" t="str">
            <v>-</v>
          </cell>
          <cell r="N112">
            <v>8.9499999999999993</v>
          </cell>
          <cell r="O112" t="str">
            <v>-</v>
          </cell>
          <cell r="P112">
            <v>6</v>
          </cell>
          <cell r="Q112">
            <v>1068</v>
          </cell>
          <cell r="R112" t="str">
            <v>2011-8</v>
          </cell>
          <cell r="S112">
            <v>0.38</v>
          </cell>
          <cell r="T112">
            <v>88</v>
          </cell>
          <cell r="U112">
            <v>15702</v>
          </cell>
          <cell r="V112">
            <v>7.1</v>
          </cell>
          <cell r="W112" t="str">
            <v>龙华区</v>
          </cell>
          <cell r="X112" t="str">
            <v>海南省</v>
          </cell>
        </row>
        <row r="113">
          <cell r="A113" t="str">
            <v>上海万达电影城(周浦店)</v>
          </cell>
          <cell r="B113">
            <v>112</v>
          </cell>
          <cell r="C113" t="str">
            <v>上海万达国际影城(周浦店)</v>
          </cell>
          <cell r="D113" t="str">
            <v>万达院线</v>
          </cell>
          <cell r="F113" t="str">
            <v>上海市</v>
          </cell>
          <cell r="H113">
            <v>288.31</v>
          </cell>
          <cell r="I113" t="str">
            <v>↑23%</v>
          </cell>
          <cell r="J113">
            <v>54</v>
          </cell>
          <cell r="K113" t="str">
            <v>↑41%</v>
          </cell>
          <cell r="L113">
            <v>1297</v>
          </cell>
          <cell r="M113" t="str">
            <v>↓18%</v>
          </cell>
          <cell r="N113">
            <v>5.3</v>
          </cell>
          <cell r="O113" t="str">
            <v>↓13%</v>
          </cell>
          <cell r="P113">
            <v>9</v>
          </cell>
          <cell r="Q113">
            <v>1391</v>
          </cell>
          <cell r="R113" t="str">
            <v>2011-8</v>
          </cell>
          <cell r="S113">
            <v>0.26</v>
          </cell>
          <cell r="T113">
            <v>67</v>
          </cell>
          <cell r="U113">
            <v>10334</v>
          </cell>
          <cell r="V113">
            <v>4.5999999999999996</v>
          </cell>
          <cell r="W113" t="str">
            <v>南汇区</v>
          </cell>
          <cell r="X113" t="str">
            <v>上海市</v>
          </cell>
        </row>
        <row r="114">
          <cell r="A114" t="str">
            <v>深圳中影今典影城</v>
          </cell>
          <cell r="B114">
            <v>113</v>
          </cell>
          <cell r="C114" t="str">
            <v>深圳中影今典影城</v>
          </cell>
          <cell r="D114" t="str">
            <v>中影星美</v>
          </cell>
          <cell r="F114" t="str">
            <v>深圳市</v>
          </cell>
          <cell r="H114">
            <v>286.67</v>
          </cell>
          <cell r="I114" t="str">
            <v>↑13%</v>
          </cell>
          <cell r="J114">
            <v>42</v>
          </cell>
          <cell r="K114" t="str">
            <v>↑29%</v>
          </cell>
          <cell r="L114">
            <v>1245</v>
          </cell>
          <cell r="M114" t="str">
            <v>↓6%</v>
          </cell>
          <cell r="N114">
            <v>6.76</v>
          </cell>
          <cell r="O114" t="str">
            <v>↓12%</v>
          </cell>
          <cell r="P114">
            <v>7</v>
          </cell>
          <cell r="Q114">
            <v>1384</v>
          </cell>
          <cell r="R114" t="str">
            <v>2011-8</v>
          </cell>
          <cell r="S114">
            <v>0.27</v>
          </cell>
          <cell r="T114">
            <v>67</v>
          </cell>
          <cell r="U114">
            <v>13210</v>
          </cell>
          <cell r="V114">
            <v>5.7</v>
          </cell>
          <cell r="W114" t="str">
            <v>福田区</v>
          </cell>
          <cell r="X114" t="str">
            <v>广东省</v>
          </cell>
        </row>
        <row r="115">
          <cell r="A115" t="str">
            <v>西安万达电影城(解放路店)</v>
          </cell>
          <cell r="B115">
            <v>114</v>
          </cell>
          <cell r="C115" t="str">
            <v>西安万达国际影城(解放路店)</v>
          </cell>
          <cell r="D115" t="str">
            <v>万达院线</v>
          </cell>
          <cell r="F115" t="str">
            <v>西安市</v>
          </cell>
          <cell r="H115">
            <v>286.63</v>
          </cell>
          <cell r="I115" t="str">
            <v>↑22%</v>
          </cell>
          <cell r="J115">
            <v>53</v>
          </cell>
          <cell r="K115" t="str">
            <v>↑31%</v>
          </cell>
          <cell r="L115">
            <v>1165</v>
          </cell>
          <cell r="M115" t="str">
            <v>↓27%</v>
          </cell>
          <cell r="N115">
            <v>5.37</v>
          </cell>
          <cell r="O115" t="str">
            <v>↓7%</v>
          </cell>
          <cell r="P115">
            <v>10</v>
          </cell>
          <cell r="Q115">
            <v>1568</v>
          </cell>
          <cell r="R115" t="str">
            <v>2011-8</v>
          </cell>
          <cell r="S115">
            <v>0.28999999999999998</v>
          </cell>
          <cell r="T115">
            <v>59</v>
          </cell>
          <cell r="U115">
            <v>9246</v>
          </cell>
          <cell r="V115">
            <v>3.8</v>
          </cell>
          <cell r="W115" t="str">
            <v>新城区</v>
          </cell>
          <cell r="X115" t="str">
            <v>陕西省</v>
          </cell>
        </row>
        <row r="116">
          <cell r="A116" t="str">
            <v>沈阳华臣影城(华府店)</v>
          </cell>
          <cell r="B116">
            <v>115</v>
          </cell>
          <cell r="C116" t="str">
            <v>沈阳华臣影城(华府店)</v>
          </cell>
          <cell r="D116" t="str">
            <v>辽宁北方</v>
          </cell>
          <cell r="F116" t="str">
            <v>沈阳市</v>
          </cell>
          <cell r="H116">
            <v>286.31</v>
          </cell>
          <cell r="I116" t="str">
            <v>↓21%</v>
          </cell>
          <cell r="J116">
            <v>37</v>
          </cell>
          <cell r="K116" t="str">
            <v>↑6%</v>
          </cell>
          <cell r="L116">
            <v>1819</v>
          </cell>
          <cell r="M116" t="str">
            <v>↑28%</v>
          </cell>
          <cell r="N116">
            <v>7.68</v>
          </cell>
          <cell r="O116" t="str">
            <v>↓25%</v>
          </cell>
          <cell r="P116">
            <v>8</v>
          </cell>
          <cell r="Q116">
            <v>1414</v>
          </cell>
          <cell r="R116" t="str">
            <v>2011-8</v>
          </cell>
          <cell r="S116">
            <v>0.24</v>
          </cell>
          <cell r="T116">
            <v>65</v>
          </cell>
          <cell r="U116">
            <v>11545</v>
          </cell>
          <cell r="V116">
            <v>7.3</v>
          </cell>
          <cell r="W116" t="str">
            <v>和平区</v>
          </cell>
          <cell r="X116" t="str">
            <v>辽宁省</v>
          </cell>
        </row>
        <row r="117">
          <cell r="A117" t="str">
            <v>北京中影国际影城(永旺店)</v>
          </cell>
          <cell r="B117">
            <v>116</v>
          </cell>
          <cell r="C117" t="str">
            <v>北京中影国际影城(永旺店)</v>
          </cell>
          <cell r="D117" t="str">
            <v>中影星美</v>
          </cell>
          <cell r="F117" t="str">
            <v>北京市</v>
          </cell>
          <cell r="H117">
            <v>283.25</v>
          </cell>
          <cell r="I117" t="str">
            <v>↑4%</v>
          </cell>
          <cell r="J117">
            <v>33</v>
          </cell>
          <cell r="K117" t="str">
            <v>↑6%</v>
          </cell>
          <cell r="L117">
            <v>1289</v>
          </cell>
          <cell r="M117" t="str">
            <v>↓7%</v>
          </cell>
          <cell r="N117">
            <v>8.5299999999999994</v>
          </cell>
          <cell r="O117" t="str">
            <v>↓2%</v>
          </cell>
          <cell r="P117">
            <v>8</v>
          </cell>
          <cell r="Q117">
            <v>1344</v>
          </cell>
          <cell r="R117" t="str">
            <v>2011-8</v>
          </cell>
          <cell r="S117">
            <v>0.39</v>
          </cell>
          <cell r="T117">
            <v>68</v>
          </cell>
          <cell r="U117">
            <v>11421</v>
          </cell>
          <cell r="V117">
            <v>5.2</v>
          </cell>
          <cell r="W117" t="str">
            <v>昌平区</v>
          </cell>
          <cell r="X117" t="str">
            <v>北京市</v>
          </cell>
        </row>
        <row r="118">
          <cell r="A118" t="str">
            <v>石家庄博纳影城(万象店)</v>
          </cell>
          <cell r="B118">
            <v>117</v>
          </cell>
          <cell r="C118" t="str">
            <v>石家庄博纳影城(万象店)</v>
          </cell>
          <cell r="D118" t="str">
            <v>北京新影联</v>
          </cell>
          <cell r="F118" t="str">
            <v>石家庄市</v>
          </cell>
          <cell r="H118">
            <v>282.62</v>
          </cell>
          <cell r="I118" t="str">
            <v>↑82%</v>
          </cell>
          <cell r="J118">
            <v>31</v>
          </cell>
          <cell r="K118" t="str">
            <v>↑11%</v>
          </cell>
          <cell r="L118">
            <v>1334</v>
          </cell>
          <cell r="M118" t="str">
            <v>↑3%</v>
          </cell>
          <cell r="N118">
            <v>9.1300000000000008</v>
          </cell>
          <cell r="O118" t="str">
            <v>↑63%</v>
          </cell>
          <cell r="P118">
            <v>7</v>
          </cell>
          <cell r="Q118">
            <v>1300</v>
          </cell>
          <cell r="R118" t="str">
            <v>2011-8</v>
          </cell>
          <cell r="S118">
            <v>0.37</v>
          </cell>
          <cell r="T118">
            <v>70</v>
          </cell>
          <cell r="U118">
            <v>13024</v>
          </cell>
          <cell r="V118">
            <v>6.1</v>
          </cell>
          <cell r="W118" t="str">
            <v>桥西区</v>
          </cell>
          <cell r="X118" t="str">
            <v>河北省</v>
          </cell>
        </row>
        <row r="119">
          <cell r="A119" t="str">
            <v>天津中影国际影城(津湾店)</v>
          </cell>
          <cell r="B119">
            <v>118</v>
          </cell>
          <cell r="C119" t="str">
            <v>天津中影国际影城(津湾店)</v>
          </cell>
          <cell r="D119" t="str">
            <v>中影星美</v>
          </cell>
          <cell r="F119" t="str">
            <v>天津市</v>
          </cell>
          <cell r="H119">
            <v>282.45999999999998</v>
          </cell>
          <cell r="I119" t="str">
            <v>-</v>
          </cell>
          <cell r="J119">
            <v>62</v>
          </cell>
          <cell r="K119" t="str">
            <v>-</v>
          </cell>
          <cell r="L119">
            <v>1363</v>
          </cell>
          <cell r="M119" t="str">
            <v>-</v>
          </cell>
          <cell r="N119">
            <v>4.5599999999999996</v>
          </cell>
          <cell r="O119" t="str">
            <v>-</v>
          </cell>
          <cell r="P119">
            <v>8</v>
          </cell>
          <cell r="Q119">
            <v>1545</v>
          </cell>
          <cell r="R119" t="str">
            <v>2011-8</v>
          </cell>
          <cell r="S119">
            <v>0.17</v>
          </cell>
          <cell r="T119">
            <v>59</v>
          </cell>
          <cell r="U119">
            <v>11390</v>
          </cell>
          <cell r="V119">
            <v>5.5</v>
          </cell>
          <cell r="W119" t="str">
            <v>和平区</v>
          </cell>
          <cell r="X119" t="str">
            <v>天津市</v>
          </cell>
        </row>
        <row r="120">
          <cell r="A120" t="str">
            <v>兰州华联影城</v>
          </cell>
          <cell r="B120">
            <v>119</v>
          </cell>
          <cell r="C120" t="str">
            <v>兰州华联影城</v>
          </cell>
          <cell r="D120" t="str">
            <v>四川太平洋</v>
          </cell>
          <cell r="F120" t="str">
            <v>兰州市</v>
          </cell>
          <cell r="H120">
            <v>281.67</v>
          </cell>
          <cell r="I120" t="str">
            <v>-</v>
          </cell>
          <cell r="J120">
            <v>31</v>
          </cell>
          <cell r="K120" t="str">
            <v>-</v>
          </cell>
          <cell r="L120">
            <v>1856</v>
          </cell>
          <cell r="M120" t="str">
            <v>-</v>
          </cell>
          <cell r="N120">
            <v>9.09</v>
          </cell>
          <cell r="O120" t="str">
            <v>-</v>
          </cell>
          <cell r="P120">
            <v>5</v>
          </cell>
          <cell r="Q120">
            <v>596</v>
          </cell>
          <cell r="R120" t="str">
            <v>2011-8</v>
          </cell>
          <cell r="S120">
            <v>0.41</v>
          </cell>
          <cell r="T120">
            <v>152</v>
          </cell>
          <cell r="U120">
            <v>18172</v>
          </cell>
          <cell r="V120">
            <v>12</v>
          </cell>
          <cell r="W120" t="str">
            <v>城关区</v>
          </cell>
          <cell r="X120" t="str">
            <v>甘肃省</v>
          </cell>
        </row>
        <row r="121">
          <cell r="A121" t="str">
            <v>天津奥城金逸电影院</v>
          </cell>
          <cell r="B121">
            <v>120</v>
          </cell>
          <cell r="C121" t="str">
            <v>天津奥城金逸电影院</v>
          </cell>
          <cell r="D121" t="str">
            <v>广州金逸珠江</v>
          </cell>
          <cell r="F121" t="str">
            <v>天津市</v>
          </cell>
          <cell r="H121">
            <v>281.24</v>
          </cell>
          <cell r="I121" t="str">
            <v>↑5%</v>
          </cell>
          <cell r="J121">
            <v>45</v>
          </cell>
          <cell r="K121" t="str">
            <v>↑24%</v>
          </cell>
          <cell r="L121">
            <v>1698</v>
          </cell>
          <cell r="M121" t="str">
            <v>↑10%</v>
          </cell>
          <cell r="N121">
            <v>6.28</v>
          </cell>
          <cell r="O121" t="str">
            <v>↓15%</v>
          </cell>
          <cell r="P121">
            <v>8</v>
          </cell>
          <cell r="Q121">
            <v>1591</v>
          </cell>
          <cell r="R121" t="str">
            <v>2011-8</v>
          </cell>
          <cell r="S121">
            <v>0.19</v>
          </cell>
          <cell r="T121">
            <v>57</v>
          </cell>
          <cell r="U121">
            <v>11340</v>
          </cell>
          <cell r="V121">
            <v>6.8</v>
          </cell>
          <cell r="W121" t="str">
            <v>南开区</v>
          </cell>
          <cell r="X121" t="str">
            <v>天津市</v>
          </cell>
        </row>
        <row r="122">
          <cell r="A122" t="str">
            <v>广州太古仓电影库</v>
          </cell>
          <cell r="B122">
            <v>121</v>
          </cell>
          <cell r="C122" t="str">
            <v>广州太古仓电影库</v>
          </cell>
          <cell r="D122" t="str">
            <v>中影南方新干线</v>
          </cell>
          <cell r="F122" t="str">
            <v>广州市</v>
          </cell>
          <cell r="H122">
            <v>280.32</v>
          </cell>
          <cell r="I122" t="str">
            <v>-</v>
          </cell>
          <cell r="J122">
            <v>29</v>
          </cell>
          <cell r="K122" t="str">
            <v>-</v>
          </cell>
          <cell r="L122">
            <v>1202</v>
          </cell>
          <cell r="M122" t="str">
            <v>-</v>
          </cell>
          <cell r="N122">
            <v>9.52</v>
          </cell>
          <cell r="O122" t="str">
            <v>-</v>
          </cell>
          <cell r="P122">
            <v>6</v>
          </cell>
          <cell r="Q122">
            <v>850</v>
          </cell>
          <cell r="R122" t="str">
            <v>2011-8</v>
          </cell>
          <cell r="S122">
            <v>0.56000000000000005</v>
          </cell>
          <cell r="T122">
            <v>106</v>
          </cell>
          <cell r="U122">
            <v>15071</v>
          </cell>
          <cell r="V122">
            <v>6.5</v>
          </cell>
          <cell r="W122" t="str">
            <v>海珠区</v>
          </cell>
          <cell r="X122" t="str">
            <v>广东省</v>
          </cell>
        </row>
        <row r="123">
          <cell r="A123" t="str">
            <v>上海万裕国际影城</v>
          </cell>
          <cell r="B123">
            <v>122</v>
          </cell>
          <cell r="C123" t="str">
            <v>上海万裕国际影城</v>
          </cell>
          <cell r="D123" t="str">
            <v>上海联和院线</v>
          </cell>
          <cell r="F123" t="str">
            <v>上海市</v>
          </cell>
          <cell r="H123">
            <v>276.89</v>
          </cell>
          <cell r="I123" t="str">
            <v>-</v>
          </cell>
          <cell r="J123">
            <v>36</v>
          </cell>
          <cell r="K123" t="str">
            <v>-</v>
          </cell>
          <cell r="L123">
            <v>684</v>
          </cell>
          <cell r="M123" t="str">
            <v>-</v>
          </cell>
          <cell r="N123">
            <v>7.73</v>
          </cell>
          <cell r="O123" t="str">
            <v>-</v>
          </cell>
          <cell r="P123">
            <v>4</v>
          </cell>
          <cell r="Q123">
            <v>714</v>
          </cell>
          <cell r="R123" t="str">
            <v>2011-8</v>
          </cell>
          <cell r="S123">
            <v>0.63</v>
          </cell>
          <cell r="T123">
            <v>125</v>
          </cell>
          <cell r="U123">
            <v>22330</v>
          </cell>
          <cell r="V123">
            <v>5.5</v>
          </cell>
          <cell r="W123" t="str">
            <v>卢湾区</v>
          </cell>
          <cell r="X123" t="str">
            <v>上海市</v>
          </cell>
        </row>
        <row r="124">
          <cell r="A124" t="str">
            <v>昆明环银国际影城</v>
          </cell>
          <cell r="B124">
            <v>123</v>
          </cell>
          <cell r="C124" t="str">
            <v>昆明环银国际影城</v>
          </cell>
          <cell r="D124" t="str">
            <v>湖北银兴</v>
          </cell>
          <cell r="F124" t="str">
            <v>昆明市</v>
          </cell>
          <cell r="H124">
            <v>276.13</v>
          </cell>
          <cell r="I124" t="str">
            <v>↑80%</v>
          </cell>
          <cell r="J124">
            <v>35</v>
          </cell>
          <cell r="K124" t="str">
            <v>↑24%</v>
          </cell>
          <cell r="L124">
            <v>1216</v>
          </cell>
          <cell r="M124" t="str">
            <v>↓4%</v>
          </cell>
          <cell r="N124">
            <v>7.78</v>
          </cell>
          <cell r="O124" t="str">
            <v>↑46%</v>
          </cell>
          <cell r="P124">
            <v>7</v>
          </cell>
          <cell r="Q124">
            <v>1307</v>
          </cell>
          <cell r="R124" t="str">
            <v>2011-8</v>
          </cell>
          <cell r="S124">
            <v>0.34</v>
          </cell>
          <cell r="T124">
            <v>68</v>
          </cell>
          <cell r="U124">
            <v>12725</v>
          </cell>
          <cell r="V124">
            <v>5.6</v>
          </cell>
          <cell r="W124" t="str">
            <v>五华区</v>
          </cell>
          <cell r="X124" t="str">
            <v>云南省</v>
          </cell>
        </row>
        <row r="125">
          <cell r="A125" t="str">
            <v>上海开元地中海影城</v>
          </cell>
          <cell r="B125">
            <v>124</v>
          </cell>
          <cell r="C125" t="str">
            <v>上海开元地中海影城</v>
          </cell>
          <cell r="D125" t="str">
            <v>浙江时代</v>
          </cell>
          <cell r="F125" t="str">
            <v>上海市</v>
          </cell>
          <cell r="H125">
            <v>270.2</v>
          </cell>
          <cell r="I125" t="str">
            <v>↓11%</v>
          </cell>
          <cell r="J125">
            <v>43</v>
          </cell>
          <cell r="K125" t="str">
            <v>↑15%</v>
          </cell>
          <cell r="L125">
            <v>1412</v>
          </cell>
          <cell r="M125" t="str">
            <v>↓8%</v>
          </cell>
          <cell r="N125">
            <v>6.3</v>
          </cell>
          <cell r="O125" t="str">
            <v>↓22%</v>
          </cell>
          <cell r="P125">
            <v>8</v>
          </cell>
          <cell r="Q125">
            <v>1059</v>
          </cell>
          <cell r="R125" t="str">
            <v>2011-8</v>
          </cell>
          <cell r="S125">
            <v>0.34</v>
          </cell>
          <cell r="T125">
            <v>82</v>
          </cell>
          <cell r="U125">
            <v>10895</v>
          </cell>
          <cell r="V125">
            <v>5.7</v>
          </cell>
          <cell r="W125" t="str">
            <v>松江区</v>
          </cell>
          <cell r="X125" t="str">
            <v>上海市</v>
          </cell>
        </row>
        <row r="126">
          <cell r="A126" t="str">
            <v>杭州卢米埃影城(庆春银泰店)</v>
          </cell>
          <cell r="B126">
            <v>125</v>
          </cell>
          <cell r="C126" t="str">
            <v>杭州卢米埃影城(庆春银泰店)</v>
          </cell>
          <cell r="D126" t="str">
            <v>浙江星光</v>
          </cell>
          <cell r="F126" t="str">
            <v>杭州市</v>
          </cell>
          <cell r="H126">
            <v>269.29000000000002</v>
          </cell>
          <cell r="I126" t="str">
            <v>↑2%</v>
          </cell>
          <cell r="J126">
            <v>50</v>
          </cell>
          <cell r="K126" t="str">
            <v>↑25%</v>
          </cell>
          <cell r="L126">
            <v>1930</v>
          </cell>
          <cell r="M126" t="str">
            <v>↓11%</v>
          </cell>
          <cell r="N126">
            <v>5.33</v>
          </cell>
          <cell r="O126" t="str">
            <v>↓18%</v>
          </cell>
          <cell r="P126">
            <v>11</v>
          </cell>
          <cell r="Q126">
            <v>1433</v>
          </cell>
          <cell r="R126" t="str">
            <v>2011-8</v>
          </cell>
          <cell r="S126">
            <v>0.21</v>
          </cell>
          <cell r="T126">
            <v>61</v>
          </cell>
          <cell r="U126">
            <v>7897</v>
          </cell>
          <cell r="V126">
            <v>5.7</v>
          </cell>
          <cell r="W126" t="str">
            <v>江干区</v>
          </cell>
          <cell r="X126" t="str">
            <v>浙江省</v>
          </cell>
        </row>
        <row r="127">
          <cell r="A127" t="str">
            <v>天津万达电影城(河东店)</v>
          </cell>
          <cell r="B127">
            <v>126</v>
          </cell>
          <cell r="C127" t="str">
            <v>天津万达国际影城(河东店)</v>
          </cell>
          <cell r="D127" t="str">
            <v>万达院线</v>
          </cell>
          <cell r="F127" t="str">
            <v>天津市</v>
          </cell>
          <cell r="H127">
            <v>266.98</v>
          </cell>
          <cell r="I127" t="str">
            <v>-</v>
          </cell>
          <cell r="J127">
            <v>48</v>
          </cell>
          <cell r="K127" t="str">
            <v>-</v>
          </cell>
          <cell r="L127">
            <v>1852</v>
          </cell>
          <cell r="M127" t="str">
            <v>-</v>
          </cell>
          <cell r="N127">
            <v>5.52</v>
          </cell>
          <cell r="O127" t="str">
            <v>-</v>
          </cell>
          <cell r="P127">
            <v>12</v>
          </cell>
          <cell r="Q127">
            <v>1830</v>
          </cell>
          <cell r="R127" t="str">
            <v>2011-8</v>
          </cell>
          <cell r="S127">
            <v>0.2</v>
          </cell>
          <cell r="T127">
            <v>47</v>
          </cell>
          <cell r="U127">
            <v>7177</v>
          </cell>
          <cell r="V127">
            <v>5</v>
          </cell>
          <cell r="W127" t="str">
            <v>河东区</v>
          </cell>
          <cell r="X127" t="str">
            <v>天津市</v>
          </cell>
        </row>
        <row r="128">
          <cell r="A128" t="str">
            <v>昆明上影国际影城</v>
          </cell>
          <cell r="B128">
            <v>127</v>
          </cell>
          <cell r="C128" t="str">
            <v>昆明上影国际影城</v>
          </cell>
          <cell r="D128" t="str">
            <v>上海联和院线</v>
          </cell>
          <cell r="F128" t="str">
            <v>昆明市</v>
          </cell>
          <cell r="H128">
            <v>266</v>
          </cell>
          <cell r="I128" t="str">
            <v>-</v>
          </cell>
          <cell r="J128">
            <v>26</v>
          </cell>
          <cell r="K128" t="str">
            <v>-</v>
          </cell>
          <cell r="L128">
            <v>1936</v>
          </cell>
          <cell r="M128" t="str">
            <v>-</v>
          </cell>
          <cell r="N128">
            <v>10.26</v>
          </cell>
          <cell r="O128" t="str">
            <v>-</v>
          </cell>
          <cell r="P128">
            <v>6</v>
          </cell>
          <cell r="Q128">
            <v>800</v>
          </cell>
          <cell r="R128" t="str">
            <v>2011-8</v>
          </cell>
          <cell r="S128">
            <v>0.4</v>
          </cell>
          <cell r="T128">
            <v>107</v>
          </cell>
          <cell r="U128">
            <v>14301</v>
          </cell>
          <cell r="V128">
            <v>10.4</v>
          </cell>
          <cell r="W128" t="str">
            <v>五华区</v>
          </cell>
          <cell r="X128" t="str">
            <v>云南省</v>
          </cell>
        </row>
        <row r="129">
          <cell r="A129" t="str">
            <v>乌鲁木齐奥斯卡友好影城</v>
          </cell>
          <cell r="B129">
            <v>128</v>
          </cell>
          <cell r="C129" t="str">
            <v>乌鲁木齐奥斯卡友好影城</v>
          </cell>
          <cell r="D129" t="str">
            <v>河南奥斯卡</v>
          </cell>
          <cell r="F129" t="str">
            <v>乌鲁木齐市</v>
          </cell>
          <cell r="H129">
            <v>265.67</v>
          </cell>
          <cell r="I129" t="str">
            <v>↑3%</v>
          </cell>
          <cell r="J129">
            <v>28</v>
          </cell>
          <cell r="K129" t="str">
            <v>↑2%</v>
          </cell>
          <cell r="L129">
            <v>1028</v>
          </cell>
          <cell r="M129" t="str">
            <v>↓12%</v>
          </cell>
          <cell r="N129">
            <v>9.5299999999999994</v>
          </cell>
          <cell r="O129" t="str">
            <v>↑1%</v>
          </cell>
          <cell r="P129">
            <v>8</v>
          </cell>
          <cell r="Q129">
            <v>1593</v>
          </cell>
          <cell r="R129" t="str">
            <v>2011-8</v>
          </cell>
          <cell r="S129">
            <v>0.47</v>
          </cell>
          <cell r="T129">
            <v>54</v>
          </cell>
          <cell r="U129">
            <v>10712</v>
          </cell>
          <cell r="V129">
            <v>4.0999999999999996</v>
          </cell>
          <cell r="W129" t="str">
            <v>沙依巴克区</v>
          </cell>
          <cell r="X129" t="str">
            <v>新  疆</v>
          </cell>
        </row>
        <row r="130">
          <cell r="A130" t="str">
            <v>惠州万达电影城</v>
          </cell>
          <cell r="B130">
            <v>129</v>
          </cell>
          <cell r="C130" t="str">
            <v>惠州万达国际影城</v>
          </cell>
          <cell r="D130" t="str">
            <v>万达院线</v>
          </cell>
          <cell r="F130" t="str">
            <v>惠州市</v>
          </cell>
          <cell r="H130">
            <v>264.98</v>
          </cell>
          <cell r="I130" t="str">
            <v>↓2%</v>
          </cell>
          <cell r="J130">
            <v>46</v>
          </cell>
          <cell r="K130" t="str">
            <v>↑29%</v>
          </cell>
          <cell r="L130">
            <v>1321</v>
          </cell>
          <cell r="M130" t="str">
            <v>↑13%</v>
          </cell>
          <cell r="N130">
            <v>5.72</v>
          </cell>
          <cell r="O130" t="str">
            <v>↓24%</v>
          </cell>
          <cell r="P130">
            <v>6</v>
          </cell>
          <cell r="Q130">
            <v>1119</v>
          </cell>
          <cell r="R130" t="str">
            <v>2011-8</v>
          </cell>
          <cell r="S130">
            <v>0.23</v>
          </cell>
          <cell r="T130">
            <v>76</v>
          </cell>
          <cell r="U130">
            <v>14246</v>
          </cell>
          <cell r="V130">
            <v>7.1</v>
          </cell>
          <cell r="W130" t="str">
            <v>惠城区</v>
          </cell>
          <cell r="X130" t="str">
            <v>广东省</v>
          </cell>
        </row>
        <row r="131">
          <cell r="A131" t="str">
            <v>中山金逸国际影城</v>
          </cell>
          <cell r="B131">
            <v>130</v>
          </cell>
          <cell r="C131" t="str">
            <v>中山金逸国际影城</v>
          </cell>
          <cell r="D131" t="str">
            <v>广州金逸珠江</v>
          </cell>
          <cell r="F131" t="str">
            <v>中山市</v>
          </cell>
          <cell r="H131">
            <v>264.63</v>
          </cell>
          <cell r="I131" t="str">
            <v>↑14%</v>
          </cell>
          <cell r="J131">
            <v>46</v>
          </cell>
          <cell r="K131" t="str">
            <v>↑38%</v>
          </cell>
          <cell r="L131">
            <v>1193</v>
          </cell>
          <cell r="M131" t="str">
            <v>↑1%</v>
          </cell>
          <cell r="N131">
            <v>5.7</v>
          </cell>
          <cell r="O131" t="str">
            <v>↓17%</v>
          </cell>
          <cell r="P131">
            <v>6</v>
          </cell>
          <cell r="Q131">
            <v>965</v>
          </cell>
          <cell r="R131" t="str">
            <v>2011-8</v>
          </cell>
          <cell r="S131">
            <v>0.3</v>
          </cell>
          <cell r="T131">
            <v>88</v>
          </cell>
          <cell r="U131">
            <v>14227</v>
          </cell>
          <cell r="V131">
            <v>6.4</v>
          </cell>
          <cell r="X131" t="str">
            <v>广东省</v>
          </cell>
        </row>
        <row r="132">
          <cell r="A132" t="str">
            <v>浙江宁波时代电影大世界</v>
          </cell>
          <cell r="B132">
            <v>131</v>
          </cell>
          <cell r="C132" t="str">
            <v>浙江宁波时代电影大世界</v>
          </cell>
          <cell r="D132" t="str">
            <v>浙江时代</v>
          </cell>
          <cell r="F132" t="str">
            <v>宁波市</v>
          </cell>
          <cell r="H132">
            <v>264.62</v>
          </cell>
          <cell r="I132" t="str">
            <v>↑28%</v>
          </cell>
          <cell r="J132">
            <v>37</v>
          </cell>
          <cell r="K132" t="str">
            <v>↑17%</v>
          </cell>
          <cell r="L132">
            <v>2191</v>
          </cell>
          <cell r="M132" t="str">
            <v>↑8%</v>
          </cell>
          <cell r="N132">
            <v>7.23</v>
          </cell>
          <cell r="O132" t="str">
            <v>↑10%</v>
          </cell>
          <cell r="P132">
            <v>12</v>
          </cell>
          <cell r="Q132">
            <v>1200</v>
          </cell>
          <cell r="R132" t="str">
            <v>2011-8</v>
          </cell>
          <cell r="S132">
            <v>0.33</v>
          </cell>
          <cell r="T132">
            <v>71</v>
          </cell>
          <cell r="U132">
            <v>7114</v>
          </cell>
          <cell r="V132">
            <v>5.9</v>
          </cell>
          <cell r="W132" t="str">
            <v>海曙区</v>
          </cell>
          <cell r="X132" t="str">
            <v>浙江省</v>
          </cell>
        </row>
        <row r="133">
          <cell r="A133" t="str">
            <v>无锡万达电影城</v>
          </cell>
          <cell r="B133">
            <v>132</v>
          </cell>
          <cell r="C133" t="str">
            <v>无锡万达国际影城</v>
          </cell>
          <cell r="D133" t="str">
            <v>万达院线</v>
          </cell>
          <cell r="F133" t="str">
            <v>无锡市</v>
          </cell>
          <cell r="H133">
            <v>262.39999999999998</v>
          </cell>
          <cell r="I133" t="str">
            <v>-</v>
          </cell>
          <cell r="J133">
            <v>49</v>
          </cell>
          <cell r="K133" t="str">
            <v>-</v>
          </cell>
          <cell r="L133">
            <v>1282</v>
          </cell>
          <cell r="M133" t="str">
            <v>-</v>
          </cell>
          <cell r="N133">
            <v>5.35</v>
          </cell>
          <cell r="O133" t="str">
            <v>-</v>
          </cell>
          <cell r="P133">
            <v>9</v>
          </cell>
          <cell r="Q133">
            <v>1890</v>
          </cell>
          <cell r="R133" t="str">
            <v>2011-8</v>
          </cell>
          <cell r="S133">
            <v>0.2</v>
          </cell>
          <cell r="T133">
            <v>45</v>
          </cell>
          <cell r="U133">
            <v>9405</v>
          </cell>
          <cell r="V133">
            <v>4.5999999999999996</v>
          </cell>
          <cell r="W133" t="str">
            <v>滨湖区</v>
          </cell>
          <cell r="X133" t="str">
            <v>江苏省</v>
          </cell>
        </row>
        <row r="134">
          <cell r="A134" t="str">
            <v>沈阳万达电影城</v>
          </cell>
          <cell r="B134">
            <v>133</v>
          </cell>
          <cell r="C134" t="str">
            <v>沈阳万达国际影城</v>
          </cell>
          <cell r="D134" t="str">
            <v>万达院线</v>
          </cell>
          <cell r="F134" t="str">
            <v>沈阳市</v>
          </cell>
          <cell r="H134">
            <v>261.88</v>
          </cell>
          <cell r="I134" t="str">
            <v>↓8%</v>
          </cell>
          <cell r="J134">
            <v>47</v>
          </cell>
          <cell r="K134" t="str">
            <v>↑26%</v>
          </cell>
          <cell r="L134">
            <v>1426</v>
          </cell>
          <cell r="M134" t="str">
            <v>↓4%</v>
          </cell>
          <cell r="N134">
            <v>5.52</v>
          </cell>
          <cell r="O134" t="str">
            <v>↓27%</v>
          </cell>
          <cell r="P134">
            <v>8</v>
          </cell>
          <cell r="Q134">
            <v>1187</v>
          </cell>
          <cell r="R134" t="str">
            <v>2011-8</v>
          </cell>
          <cell r="S134">
            <v>0.26</v>
          </cell>
          <cell r="T134">
            <v>71</v>
          </cell>
          <cell r="U134">
            <v>10560</v>
          </cell>
          <cell r="V134">
            <v>5.8</v>
          </cell>
          <cell r="W134" t="str">
            <v>和平区</v>
          </cell>
          <cell r="X134" t="str">
            <v>辽宁省</v>
          </cell>
        </row>
        <row r="135">
          <cell r="A135" t="str">
            <v>上海世博国际影城</v>
          </cell>
          <cell r="B135">
            <v>134</v>
          </cell>
          <cell r="C135" t="str">
            <v>上海世博国际影城</v>
          </cell>
          <cell r="D135" t="str">
            <v>上海联和院线</v>
          </cell>
          <cell r="F135" t="str">
            <v>上海市</v>
          </cell>
          <cell r="H135">
            <v>261.66000000000003</v>
          </cell>
          <cell r="I135" t="str">
            <v>-</v>
          </cell>
          <cell r="J135">
            <v>45</v>
          </cell>
          <cell r="K135" t="str">
            <v>-</v>
          </cell>
          <cell r="L135">
            <v>1007</v>
          </cell>
          <cell r="M135" t="str">
            <v>-</v>
          </cell>
          <cell r="N135">
            <v>5.78</v>
          </cell>
          <cell r="O135" t="str">
            <v>-</v>
          </cell>
          <cell r="P135">
            <v>6</v>
          </cell>
          <cell r="Q135">
            <v>721</v>
          </cell>
          <cell r="R135" t="str">
            <v>2011-8</v>
          </cell>
          <cell r="S135">
            <v>0.48</v>
          </cell>
          <cell r="T135">
            <v>117</v>
          </cell>
          <cell r="U135">
            <v>14068</v>
          </cell>
          <cell r="V135">
            <v>5.4</v>
          </cell>
          <cell r="W135" t="str">
            <v>浦东新区</v>
          </cell>
          <cell r="X135" t="str">
            <v>上海市</v>
          </cell>
        </row>
        <row r="136">
          <cell r="A136" t="str">
            <v>宁波世纪东方海上国际影城</v>
          </cell>
          <cell r="B136">
            <v>135</v>
          </cell>
          <cell r="C136" t="str">
            <v>宁波世纪东方海上国际影城</v>
          </cell>
          <cell r="D136" t="str">
            <v>上海联和院线</v>
          </cell>
          <cell r="F136" t="str">
            <v>宁波市</v>
          </cell>
          <cell r="H136">
            <v>260.47000000000003</v>
          </cell>
          <cell r="I136" t="str">
            <v>-</v>
          </cell>
          <cell r="J136">
            <v>21</v>
          </cell>
          <cell r="K136" t="str">
            <v>-</v>
          </cell>
          <cell r="L136">
            <v>1986</v>
          </cell>
          <cell r="M136" t="str">
            <v>-</v>
          </cell>
          <cell r="N136">
            <v>12.69</v>
          </cell>
          <cell r="O136" t="str">
            <v>-</v>
          </cell>
          <cell r="P136">
            <v>7</v>
          </cell>
          <cell r="Q136">
            <v>2000</v>
          </cell>
          <cell r="R136" t="str">
            <v>2011-8</v>
          </cell>
          <cell r="S136">
            <v>0.22</v>
          </cell>
          <cell r="T136">
            <v>42</v>
          </cell>
          <cell r="U136">
            <v>12003</v>
          </cell>
          <cell r="V136">
            <v>9.1999999999999993</v>
          </cell>
          <cell r="W136" t="str">
            <v>海曙区</v>
          </cell>
          <cell r="X136" t="str">
            <v>浙江省</v>
          </cell>
        </row>
        <row r="137">
          <cell r="A137" t="str">
            <v>重庆万达电影城(大融城店)</v>
          </cell>
          <cell r="B137">
            <v>136</v>
          </cell>
          <cell r="C137" t="str">
            <v>重庆万达国际影城(大融城店)</v>
          </cell>
          <cell r="D137" t="str">
            <v>万达院线</v>
          </cell>
          <cell r="F137" t="str">
            <v>重庆市</v>
          </cell>
          <cell r="H137">
            <v>258.08</v>
          </cell>
          <cell r="I137" t="str">
            <v>-</v>
          </cell>
          <cell r="J137">
            <v>36</v>
          </cell>
          <cell r="K137" t="str">
            <v>-</v>
          </cell>
          <cell r="L137">
            <v>2281</v>
          </cell>
          <cell r="M137" t="str">
            <v>-</v>
          </cell>
          <cell r="N137">
            <v>7.24</v>
          </cell>
          <cell r="O137" t="str">
            <v>-</v>
          </cell>
          <cell r="P137">
            <v>13</v>
          </cell>
          <cell r="Q137">
            <v>1600</v>
          </cell>
          <cell r="R137" t="str">
            <v>2011-8</v>
          </cell>
          <cell r="S137">
            <v>0.26</v>
          </cell>
          <cell r="T137">
            <v>52</v>
          </cell>
          <cell r="U137">
            <v>6404</v>
          </cell>
          <cell r="V137">
            <v>5.7</v>
          </cell>
          <cell r="W137" t="str">
            <v>江北区</v>
          </cell>
          <cell r="X137" t="str">
            <v>重庆市</v>
          </cell>
        </row>
        <row r="138">
          <cell r="A138" t="str">
            <v>海口万达电影城</v>
          </cell>
          <cell r="B138">
            <v>137</v>
          </cell>
          <cell r="C138" t="str">
            <v>海口万达国际影城</v>
          </cell>
          <cell r="D138" t="str">
            <v>万达院线</v>
          </cell>
          <cell r="F138" t="str">
            <v>海口市</v>
          </cell>
          <cell r="H138">
            <v>257.88</v>
          </cell>
          <cell r="I138" t="str">
            <v>↑23%</v>
          </cell>
          <cell r="J138">
            <v>39</v>
          </cell>
          <cell r="K138" t="str">
            <v>↑36%</v>
          </cell>
          <cell r="L138">
            <v>1238</v>
          </cell>
          <cell r="M138" t="str">
            <v>↑4%</v>
          </cell>
          <cell r="N138">
            <v>6.65</v>
          </cell>
          <cell r="O138" t="str">
            <v>↓10%</v>
          </cell>
          <cell r="P138">
            <v>6</v>
          </cell>
          <cell r="Q138">
            <v>1150</v>
          </cell>
          <cell r="R138" t="str">
            <v>2011-8</v>
          </cell>
          <cell r="S138">
            <v>0.28000000000000003</v>
          </cell>
          <cell r="T138">
            <v>72</v>
          </cell>
          <cell r="U138">
            <v>13864</v>
          </cell>
          <cell r="V138">
            <v>6.7</v>
          </cell>
          <cell r="W138" t="str">
            <v>龙华区</v>
          </cell>
          <cell r="X138" t="str">
            <v>海南省</v>
          </cell>
        </row>
        <row r="139">
          <cell r="A139" t="str">
            <v>上海世纪友谊影城</v>
          </cell>
          <cell r="B139">
            <v>138</v>
          </cell>
          <cell r="C139" t="str">
            <v>上海世纪友谊影城</v>
          </cell>
          <cell r="D139" t="str">
            <v>世纪环球</v>
          </cell>
          <cell r="F139" t="str">
            <v>上海市</v>
          </cell>
          <cell r="H139">
            <v>257.49</v>
          </cell>
          <cell r="I139" t="str">
            <v>-</v>
          </cell>
          <cell r="J139">
            <v>40</v>
          </cell>
          <cell r="K139" t="str">
            <v>-</v>
          </cell>
          <cell r="L139">
            <v>1311</v>
          </cell>
          <cell r="M139" t="str">
            <v>-</v>
          </cell>
          <cell r="N139">
            <v>6.44</v>
          </cell>
          <cell r="O139" t="str">
            <v>-</v>
          </cell>
          <cell r="P139">
            <v>6</v>
          </cell>
          <cell r="Q139">
            <v>899</v>
          </cell>
          <cell r="R139" t="str">
            <v>2011-8</v>
          </cell>
          <cell r="S139">
            <v>0.33</v>
          </cell>
          <cell r="T139">
            <v>92</v>
          </cell>
          <cell r="U139">
            <v>13843</v>
          </cell>
          <cell r="V139">
            <v>7</v>
          </cell>
          <cell r="W139" t="str">
            <v>闵行区</v>
          </cell>
          <cell r="X139" t="str">
            <v>上海市</v>
          </cell>
        </row>
        <row r="140">
          <cell r="A140" t="str">
            <v>上海世纪大上海影城</v>
          </cell>
          <cell r="B140">
            <v>139</v>
          </cell>
          <cell r="C140" t="str">
            <v>上海世纪大上海影城</v>
          </cell>
          <cell r="D140" t="str">
            <v>世纪环球</v>
          </cell>
          <cell r="F140" t="str">
            <v>上海市</v>
          </cell>
          <cell r="H140">
            <v>256.23</v>
          </cell>
          <cell r="I140" t="str">
            <v>-</v>
          </cell>
          <cell r="J140">
            <v>46</v>
          </cell>
          <cell r="K140" t="str">
            <v>-</v>
          </cell>
          <cell r="L140">
            <v>966</v>
          </cell>
          <cell r="M140" t="str">
            <v>-</v>
          </cell>
          <cell r="N140">
            <v>5.58</v>
          </cell>
          <cell r="O140" t="str">
            <v>-</v>
          </cell>
          <cell r="P140">
            <v>5</v>
          </cell>
          <cell r="Q140">
            <v>680</v>
          </cell>
          <cell r="R140" t="str">
            <v>2011-8</v>
          </cell>
          <cell r="S140">
            <v>0.42</v>
          </cell>
          <cell r="T140">
            <v>122</v>
          </cell>
          <cell r="U140">
            <v>16531</v>
          </cell>
          <cell r="V140">
            <v>6.2</v>
          </cell>
          <cell r="W140" t="str">
            <v>黄浦区</v>
          </cell>
          <cell r="X140" t="str">
            <v>上海市</v>
          </cell>
        </row>
        <row r="141">
          <cell r="A141" t="str">
            <v>苏州金逸国际影城(文化宫店)</v>
          </cell>
          <cell r="B141">
            <v>140</v>
          </cell>
          <cell r="C141" t="str">
            <v>苏州金逸国际影城(文化宫店)</v>
          </cell>
          <cell r="D141" t="str">
            <v>广州金逸珠江</v>
          </cell>
          <cell r="F141" t="str">
            <v>苏州市</v>
          </cell>
          <cell r="H141">
            <v>255.76</v>
          </cell>
          <cell r="I141" t="str">
            <v>↓7%</v>
          </cell>
          <cell r="J141">
            <v>37</v>
          </cell>
          <cell r="K141" t="str">
            <v>↑2%</v>
          </cell>
          <cell r="L141">
            <v>1804</v>
          </cell>
          <cell r="M141" t="str">
            <v>↑13%</v>
          </cell>
          <cell r="N141">
            <v>6.83</v>
          </cell>
          <cell r="O141" t="str">
            <v>↓8%</v>
          </cell>
          <cell r="P141">
            <v>8</v>
          </cell>
          <cell r="Q141">
            <v>946</v>
          </cell>
          <cell r="R141" t="str">
            <v>2011-8</v>
          </cell>
          <cell r="S141">
            <v>0.32</v>
          </cell>
          <cell r="T141">
            <v>87</v>
          </cell>
          <cell r="U141">
            <v>10313</v>
          </cell>
          <cell r="V141">
            <v>7.3</v>
          </cell>
          <cell r="W141" t="str">
            <v>沧浪区</v>
          </cell>
          <cell r="X141" t="str">
            <v>江苏省</v>
          </cell>
        </row>
        <row r="142">
          <cell r="A142" t="str">
            <v>唐山银兴百老汇影城</v>
          </cell>
          <cell r="B142">
            <v>141</v>
          </cell>
          <cell r="C142" t="str">
            <v>唐山银兴百老汇影城</v>
          </cell>
          <cell r="D142" t="str">
            <v>湖北银兴</v>
          </cell>
          <cell r="F142" t="str">
            <v>唐山市</v>
          </cell>
          <cell r="H142">
            <v>255.54</v>
          </cell>
          <cell r="I142" t="str">
            <v>↑54%</v>
          </cell>
          <cell r="J142">
            <v>42</v>
          </cell>
          <cell r="K142" t="str">
            <v>↑30%</v>
          </cell>
          <cell r="L142">
            <v>835</v>
          </cell>
          <cell r="M142" t="str">
            <v>↑12%</v>
          </cell>
          <cell r="N142">
            <v>6.12</v>
          </cell>
          <cell r="O142" t="str">
            <v>↑18%</v>
          </cell>
          <cell r="P142">
            <v>4</v>
          </cell>
          <cell r="Q142">
            <v>735</v>
          </cell>
          <cell r="R142" t="str">
            <v>2011-8</v>
          </cell>
          <cell r="S142">
            <v>0.4</v>
          </cell>
          <cell r="T142">
            <v>112</v>
          </cell>
          <cell r="U142">
            <v>20608</v>
          </cell>
          <cell r="V142">
            <v>6.7</v>
          </cell>
          <cell r="W142" t="str">
            <v>路北区</v>
          </cell>
          <cell r="X142" t="str">
            <v>河北省</v>
          </cell>
        </row>
        <row r="143">
          <cell r="A143" t="str">
            <v>南昌中影今典放电影院</v>
          </cell>
          <cell r="B143">
            <v>142</v>
          </cell>
          <cell r="C143" t="str">
            <v>南昌中影今典放电影院</v>
          </cell>
          <cell r="D143" t="str">
            <v>中影南方新干线</v>
          </cell>
          <cell r="F143" t="str">
            <v>南昌市</v>
          </cell>
          <cell r="H143">
            <v>255.18</v>
          </cell>
          <cell r="I143" t="str">
            <v>↑11%</v>
          </cell>
          <cell r="J143">
            <v>35</v>
          </cell>
          <cell r="K143" t="str">
            <v>↑7%</v>
          </cell>
          <cell r="L143">
            <v>1302</v>
          </cell>
          <cell r="M143" t="str">
            <v>↓3%</v>
          </cell>
          <cell r="N143">
            <v>7.35</v>
          </cell>
          <cell r="O143" t="str">
            <v>↑3%</v>
          </cell>
          <cell r="P143">
            <v>8</v>
          </cell>
          <cell r="Q143">
            <v>1829</v>
          </cell>
          <cell r="R143" t="str">
            <v>2011-8</v>
          </cell>
          <cell r="S143">
            <v>0.25</v>
          </cell>
          <cell r="T143">
            <v>45</v>
          </cell>
          <cell r="U143">
            <v>10289</v>
          </cell>
          <cell r="V143">
            <v>5.2</v>
          </cell>
          <cell r="W143" t="str">
            <v>青云谱区</v>
          </cell>
          <cell r="X143" t="str">
            <v>江西省</v>
          </cell>
        </row>
        <row r="144">
          <cell r="A144" t="str">
            <v>西安奥斯卡国际影城(赛高店)</v>
          </cell>
          <cell r="B144">
            <v>143</v>
          </cell>
          <cell r="C144" t="str">
            <v>西安奥斯卡赛高国际影城</v>
          </cell>
          <cell r="D144" t="str">
            <v>河南奥斯卡</v>
          </cell>
          <cell r="F144" t="str">
            <v>西安市</v>
          </cell>
          <cell r="H144">
            <v>254.54</v>
          </cell>
          <cell r="I144" t="str">
            <v>-</v>
          </cell>
          <cell r="J144">
            <v>48</v>
          </cell>
          <cell r="K144" t="str">
            <v>-</v>
          </cell>
          <cell r="L144">
            <v>1262</v>
          </cell>
          <cell r="M144" t="str">
            <v>-</v>
          </cell>
          <cell r="N144">
            <v>5.26</v>
          </cell>
          <cell r="O144" t="str">
            <v>-</v>
          </cell>
          <cell r="P144">
            <v>8</v>
          </cell>
          <cell r="Q144">
            <v>1374</v>
          </cell>
          <cell r="R144" t="str">
            <v>2011-8</v>
          </cell>
          <cell r="S144">
            <v>0.24</v>
          </cell>
          <cell r="T144">
            <v>60</v>
          </cell>
          <cell r="U144">
            <v>10264</v>
          </cell>
          <cell r="V144">
            <v>5.0999999999999996</v>
          </cell>
          <cell r="W144" t="str">
            <v>未央区</v>
          </cell>
          <cell r="X144" t="str">
            <v>陕西省</v>
          </cell>
        </row>
        <row r="145">
          <cell r="A145" t="str">
            <v>武汉环银影城</v>
          </cell>
          <cell r="B145">
            <v>144</v>
          </cell>
          <cell r="C145" t="str">
            <v>武汉环银影城</v>
          </cell>
          <cell r="D145" t="str">
            <v>湖北银兴</v>
          </cell>
          <cell r="F145" t="str">
            <v>武汉市</v>
          </cell>
          <cell r="H145">
            <v>254</v>
          </cell>
          <cell r="I145" t="str">
            <v>↑5%</v>
          </cell>
          <cell r="J145">
            <v>32</v>
          </cell>
          <cell r="K145" t="str">
            <v>↑7%</v>
          </cell>
          <cell r="L145">
            <v>1345</v>
          </cell>
          <cell r="M145" t="str">
            <v>↑17%</v>
          </cell>
          <cell r="N145">
            <v>7.96</v>
          </cell>
          <cell r="O145" t="str">
            <v>↓2%</v>
          </cell>
          <cell r="P145">
            <v>6</v>
          </cell>
          <cell r="Q145">
            <v>1043</v>
          </cell>
          <cell r="R145" t="str">
            <v>2011-8</v>
          </cell>
          <cell r="S145">
            <v>0.34</v>
          </cell>
          <cell r="T145">
            <v>79</v>
          </cell>
          <cell r="U145">
            <v>13656</v>
          </cell>
          <cell r="V145">
            <v>7.2</v>
          </cell>
          <cell r="W145" t="str">
            <v>江汉区</v>
          </cell>
          <cell r="X145" t="str">
            <v>湖北省</v>
          </cell>
        </row>
        <row r="146">
          <cell r="A146" t="str">
            <v>金沙紫荆电影城</v>
          </cell>
          <cell r="B146">
            <v>145</v>
          </cell>
          <cell r="C146" t="str">
            <v>金沙紫荆电影城</v>
          </cell>
          <cell r="D146" t="str">
            <v>四川太平洋</v>
          </cell>
          <cell r="F146" t="str">
            <v>成都市</v>
          </cell>
          <cell r="H146">
            <v>252.45</v>
          </cell>
          <cell r="I146" t="str">
            <v>-</v>
          </cell>
          <cell r="J146">
            <v>32</v>
          </cell>
          <cell r="K146" t="str">
            <v>-</v>
          </cell>
          <cell r="L146">
            <v>1482</v>
          </cell>
          <cell r="M146" t="str">
            <v>-</v>
          </cell>
          <cell r="N146">
            <v>7.96</v>
          </cell>
          <cell r="O146" t="str">
            <v>-</v>
          </cell>
          <cell r="P146">
            <v>8</v>
          </cell>
          <cell r="Q146">
            <v>1368</v>
          </cell>
          <cell r="R146" t="str">
            <v>2011-8</v>
          </cell>
          <cell r="S146">
            <v>0.31</v>
          </cell>
          <cell r="T146">
            <v>60</v>
          </cell>
          <cell r="U146">
            <v>10180</v>
          </cell>
          <cell r="V146">
            <v>6</v>
          </cell>
          <cell r="W146" t="str">
            <v>青羊区</v>
          </cell>
          <cell r="X146" t="str">
            <v>四川省</v>
          </cell>
        </row>
        <row r="147">
          <cell r="A147" t="str">
            <v>上海国泰影院</v>
          </cell>
          <cell r="B147">
            <v>146</v>
          </cell>
          <cell r="C147" t="str">
            <v>上海国泰影院</v>
          </cell>
          <cell r="D147" t="str">
            <v>上海联和院线</v>
          </cell>
          <cell r="F147" t="str">
            <v>上海市</v>
          </cell>
          <cell r="H147">
            <v>251.72</v>
          </cell>
          <cell r="I147" t="str">
            <v>-</v>
          </cell>
          <cell r="J147">
            <v>38</v>
          </cell>
          <cell r="K147" t="str">
            <v>-</v>
          </cell>
          <cell r="L147">
            <v>602</v>
          </cell>
          <cell r="M147" t="str">
            <v>-</v>
          </cell>
          <cell r="N147">
            <v>6.59</v>
          </cell>
          <cell r="O147" t="str">
            <v>-</v>
          </cell>
          <cell r="P147">
            <v>3</v>
          </cell>
          <cell r="Q147">
            <v>584</v>
          </cell>
          <cell r="R147" t="str">
            <v>2011-8</v>
          </cell>
          <cell r="S147">
            <v>0.56000000000000005</v>
          </cell>
          <cell r="T147">
            <v>139</v>
          </cell>
          <cell r="U147">
            <v>27066</v>
          </cell>
          <cell r="V147">
            <v>6.5</v>
          </cell>
          <cell r="W147" t="str">
            <v>卢湾区</v>
          </cell>
          <cell r="X147" t="str">
            <v>上海市</v>
          </cell>
        </row>
        <row r="148">
          <cell r="A148" t="str">
            <v>七星国际影城</v>
          </cell>
          <cell r="B148">
            <v>147</v>
          </cell>
          <cell r="C148" t="str">
            <v>七星国际影城</v>
          </cell>
          <cell r="D148" t="str">
            <v>中影数字院线</v>
          </cell>
          <cell r="F148" t="str">
            <v>沈阳市</v>
          </cell>
          <cell r="H148">
            <v>251.42</v>
          </cell>
          <cell r="I148" t="str">
            <v>-</v>
          </cell>
          <cell r="J148">
            <v>23</v>
          </cell>
          <cell r="K148" t="str">
            <v>-</v>
          </cell>
          <cell r="L148">
            <v>1132</v>
          </cell>
          <cell r="M148" t="str">
            <v>-</v>
          </cell>
          <cell r="N148">
            <v>10.99</v>
          </cell>
          <cell r="O148" t="str">
            <v>-</v>
          </cell>
          <cell r="P148">
            <v>7</v>
          </cell>
          <cell r="Q148">
            <v>1080</v>
          </cell>
          <cell r="R148" t="str">
            <v>2011-8</v>
          </cell>
          <cell r="S148">
            <v>0.63</v>
          </cell>
          <cell r="T148">
            <v>75</v>
          </cell>
          <cell r="U148">
            <v>11586</v>
          </cell>
          <cell r="V148">
            <v>5.2</v>
          </cell>
          <cell r="W148" t="str">
            <v>沈河区</v>
          </cell>
          <cell r="X148" t="str">
            <v>辽宁省</v>
          </cell>
        </row>
        <row r="149">
          <cell r="A149" t="str">
            <v>广州金逸国际影城(太阳城店)</v>
          </cell>
          <cell r="B149">
            <v>148</v>
          </cell>
          <cell r="C149" t="str">
            <v>广州金逸国际影城(太阳城店)</v>
          </cell>
          <cell r="D149" t="str">
            <v>广州金逸珠江</v>
          </cell>
          <cell r="F149" t="str">
            <v>广州市</v>
          </cell>
          <cell r="H149">
            <v>250.6</v>
          </cell>
          <cell r="I149" t="str">
            <v>↑30%</v>
          </cell>
          <cell r="J149">
            <v>47</v>
          </cell>
          <cell r="K149" t="str">
            <v>↑13%</v>
          </cell>
          <cell r="L149">
            <v>1521</v>
          </cell>
          <cell r="M149" t="str">
            <v>↓2%</v>
          </cell>
          <cell r="N149">
            <v>5.31</v>
          </cell>
          <cell r="O149" t="str">
            <v>↑15%</v>
          </cell>
          <cell r="P149">
            <v>8</v>
          </cell>
          <cell r="Q149">
            <v>1420</v>
          </cell>
          <cell r="R149" t="str">
            <v>2011-8</v>
          </cell>
          <cell r="S149">
            <v>0.2</v>
          </cell>
          <cell r="T149">
            <v>57</v>
          </cell>
          <cell r="U149">
            <v>10105</v>
          </cell>
          <cell r="V149">
            <v>6.1</v>
          </cell>
          <cell r="W149" t="str">
            <v>白云区</v>
          </cell>
          <cell r="X149" t="str">
            <v>广东省</v>
          </cell>
        </row>
        <row r="150">
          <cell r="A150" t="str">
            <v>厦门万达电影城</v>
          </cell>
          <cell r="B150">
            <v>149</v>
          </cell>
          <cell r="C150" t="str">
            <v>厦门万达国际影城</v>
          </cell>
          <cell r="D150" t="str">
            <v>万达院线</v>
          </cell>
          <cell r="F150" t="str">
            <v>厦门市</v>
          </cell>
          <cell r="H150">
            <v>250.11</v>
          </cell>
          <cell r="I150" t="str">
            <v>↓6%</v>
          </cell>
          <cell r="J150">
            <v>46</v>
          </cell>
          <cell r="K150" t="str">
            <v>↑25%</v>
          </cell>
          <cell r="L150">
            <v>1344</v>
          </cell>
          <cell r="M150" t="str">
            <v>↑5%</v>
          </cell>
          <cell r="N150">
            <v>5.45</v>
          </cell>
          <cell r="O150" t="str">
            <v>↓25%</v>
          </cell>
          <cell r="P150">
            <v>7</v>
          </cell>
          <cell r="Q150">
            <v>1394</v>
          </cell>
          <cell r="R150" t="str">
            <v>2011-8</v>
          </cell>
          <cell r="S150">
            <v>0.2</v>
          </cell>
          <cell r="T150">
            <v>58</v>
          </cell>
          <cell r="U150">
            <v>11526</v>
          </cell>
          <cell r="V150">
            <v>6.2</v>
          </cell>
          <cell r="W150" t="str">
            <v>湖里区</v>
          </cell>
          <cell r="X150" t="str">
            <v>福建省</v>
          </cell>
        </row>
        <row r="151">
          <cell r="A151" t="str">
            <v>西安幸福蓝海国际影城</v>
          </cell>
          <cell r="B151">
            <v>150</v>
          </cell>
          <cell r="C151" t="str">
            <v>西安幸福蓝海国际影城</v>
          </cell>
          <cell r="D151" t="str">
            <v>江苏蓝海亚细亚</v>
          </cell>
          <cell r="F151" t="str">
            <v>西安市</v>
          </cell>
          <cell r="H151">
            <v>249.37</v>
          </cell>
          <cell r="I151" t="str">
            <v>-</v>
          </cell>
          <cell r="J151">
            <v>26</v>
          </cell>
          <cell r="K151" t="str">
            <v>-</v>
          </cell>
          <cell r="L151">
            <v>2075</v>
          </cell>
          <cell r="M151" t="str">
            <v>-</v>
          </cell>
          <cell r="N151">
            <v>9.42</v>
          </cell>
          <cell r="O151" t="str">
            <v>-</v>
          </cell>
          <cell r="P151">
            <v>8</v>
          </cell>
          <cell r="Q151">
            <v>1908</v>
          </cell>
          <cell r="R151" t="str">
            <v>2011-8</v>
          </cell>
          <cell r="S151">
            <v>0.19</v>
          </cell>
          <cell r="T151">
            <v>42</v>
          </cell>
          <cell r="U151">
            <v>10055</v>
          </cell>
          <cell r="V151">
            <v>8.4</v>
          </cell>
          <cell r="W151" t="str">
            <v>碑林区</v>
          </cell>
          <cell r="X151" t="str">
            <v>陕西省</v>
          </cell>
        </row>
        <row r="152">
          <cell r="A152" t="str">
            <v>呼和浩特万达电影城(东街店)</v>
          </cell>
          <cell r="B152">
            <v>151</v>
          </cell>
          <cell r="C152" t="str">
            <v>呼和浩特万达国际影城(东街店)</v>
          </cell>
          <cell r="D152" t="str">
            <v>万达院线</v>
          </cell>
          <cell r="F152" t="str">
            <v>呼和浩特市</v>
          </cell>
          <cell r="H152">
            <v>249.36</v>
          </cell>
          <cell r="I152" t="str">
            <v>-</v>
          </cell>
          <cell r="J152">
            <v>43</v>
          </cell>
          <cell r="K152" t="str">
            <v>-</v>
          </cell>
          <cell r="L152">
            <v>1196</v>
          </cell>
          <cell r="M152" t="str">
            <v>-</v>
          </cell>
          <cell r="N152">
            <v>5.83</v>
          </cell>
          <cell r="O152" t="str">
            <v>-</v>
          </cell>
          <cell r="P152">
            <v>10</v>
          </cell>
          <cell r="Q152">
            <v>1293</v>
          </cell>
          <cell r="R152" t="str">
            <v>2011-8</v>
          </cell>
          <cell r="S152">
            <v>0.38</v>
          </cell>
          <cell r="T152">
            <v>62</v>
          </cell>
          <cell r="U152">
            <v>8044</v>
          </cell>
          <cell r="V152">
            <v>3.9</v>
          </cell>
          <cell r="W152" t="str">
            <v>赛罕区</v>
          </cell>
          <cell r="X152" t="str">
            <v>内蒙古</v>
          </cell>
        </row>
        <row r="153">
          <cell r="A153" t="str">
            <v>湖州银都时代电影大世界</v>
          </cell>
          <cell r="B153">
            <v>152</v>
          </cell>
          <cell r="C153" t="str">
            <v>湖州银都时代电影大世界</v>
          </cell>
          <cell r="D153" t="str">
            <v>浙江时代</v>
          </cell>
          <cell r="F153" t="str">
            <v>湖州市</v>
          </cell>
          <cell r="H153">
            <v>249.09</v>
          </cell>
          <cell r="I153" t="str">
            <v>-</v>
          </cell>
          <cell r="J153">
            <v>41</v>
          </cell>
          <cell r="K153" t="str">
            <v>-</v>
          </cell>
          <cell r="L153">
            <v>1020</v>
          </cell>
          <cell r="M153" t="str">
            <v>-</v>
          </cell>
          <cell r="N153">
            <v>6.1</v>
          </cell>
          <cell r="O153" t="str">
            <v>-</v>
          </cell>
          <cell r="P153">
            <v>7</v>
          </cell>
          <cell r="Q153">
            <v>900</v>
          </cell>
          <cell r="R153" t="str">
            <v>2011-8</v>
          </cell>
          <cell r="S153">
            <v>0.46</v>
          </cell>
          <cell r="T153">
            <v>89</v>
          </cell>
          <cell r="U153">
            <v>11479</v>
          </cell>
          <cell r="V153">
            <v>4.7</v>
          </cell>
          <cell r="W153" t="str">
            <v>吴兴区</v>
          </cell>
          <cell r="X153" t="str">
            <v>浙江省</v>
          </cell>
        </row>
        <row r="154">
          <cell r="A154" t="str">
            <v>太原新影都</v>
          </cell>
          <cell r="B154">
            <v>153</v>
          </cell>
          <cell r="C154" t="str">
            <v>太原新影都</v>
          </cell>
          <cell r="D154" t="str">
            <v>北京新影联</v>
          </cell>
          <cell r="F154" t="str">
            <v>太原市</v>
          </cell>
          <cell r="H154">
            <v>247.02</v>
          </cell>
          <cell r="I154" t="str">
            <v>↑36%</v>
          </cell>
          <cell r="J154">
            <v>32</v>
          </cell>
          <cell r="K154" t="str">
            <v>↓6%</v>
          </cell>
          <cell r="L154">
            <v>1093</v>
          </cell>
          <cell r="M154" t="str">
            <v>↑2%</v>
          </cell>
          <cell r="N154">
            <v>7.72</v>
          </cell>
          <cell r="O154" t="str">
            <v>↑44%</v>
          </cell>
          <cell r="P154">
            <v>6</v>
          </cell>
          <cell r="Q154">
            <v>1027</v>
          </cell>
          <cell r="R154" t="str">
            <v>2011-8</v>
          </cell>
          <cell r="S154">
            <v>0.41</v>
          </cell>
          <cell r="T154">
            <v>78</v>
          </cell>
          <cell r="U154">
            <v>13281</v>
          </cell>
          <cell r="V154">
            <v>5.9</v>
          </cell>
          <cell r="W154" t="str">
            <v>迎泽区</v>
          </cell>
          <cell r="X154" t="str">
            <v>山西省</v>
          </cell>
        </row>
        <row r="155">
          <cell r="A155" t="str">
            <v>重庆万达电影城</v>
          </cell>
          <cell r="B155">
            <v>154</v>
          </cell>
          <cell r="C155" t="str">
            <v>重庆万达国际影城</v>
          </cell>
          <cell r="D155" t="str">
            <v>万达院线</v>
          </cell>
          <cell r="F155" t="str">
            <v>重庆市</v>
          </cell>
          <cell r="H155">
            <v>246.66</v>
          </cell>
          <cell r="I155" t="str">
            <v>↑17%</v>
          </cell>
          <cell r="J155">
            <v>38</v>
          </cell>
          <cell r="K155" t="str">
            <v>↑11%</v>
          </cell>
          <cell r="L155">
            <v>1476</v>
          </cell>
          <cell r="M155" t="str">
            <v>↑14%</v>
          </cell>
          <cell r="N155">
            <v>6.5</v>
          </cell>
          <cell r="O155" t="str">
            <v>↑5%</v>
          </cell>
          <cell r="P155">
            <v>8</v>
          </cell>
          <cell r="Q155">
            <v>1450</v>
          </cell>
          <cell r="R155" t="str">
            <v>2011-8</v>
          </cell>
          <cell r="S155">
            <v>0.24</v>
          </cell>
          <cell r="T155">
            <v>55</v>
          </cell>
          <cell r="U155">
            <v>9946</v>
          </cell>
          <cell r="V155">
            <v>6</v>
          </cell>
          <cell r="W155" t="str">
            <v>南岸区</v>
          </cell>
          <cell r="X155" t="str">
            <v>重庆市</v>
          </cell>
        </row>
        <row r="156">
          <cell r="A156" t="str">
            <v>济南新世纪电影城(泉城路店)</v>
          </cell>
          <cell r="B156">
            <v>155</v>
          </cell>
          <cell r="C156" t="str">
            <v>济南新世纪电影城(泉城路店)</v>
          </cell>
          <cell r="D156" t="str">
            <v>山东新世纪</v>
          </cell>
          <cell r="F156" t="str">
            <v>济南市</v>
          </cell>
          <cell r="H156">
            <v>245.73</v>
          </cell>
          <cell r="I156" t="str">
            <v>↓14%</v>
          </cell>
          <cell r="J156">
            <v>30</v>
          </cell>
          <cell r="K156" t="str">
            <v>↑6%</v>
          </cell>
          <cell r="L156">
            <v>2386</v>
          </cell>
          <cell r="M156" t="str">
            <v>↓8%</v>
          </cell>
          <cell r="N156">
            <v>8.25</v>
          </cell>
          <cell r="O156" t="str">
            <v>↓19%</v>
          </cell>
          <cell r="P156">
            <v>13</v>
          </cell>
          <cell r="Q156">
            <v>1300</v>
          </cell>
          <cell r="R156" t="str">
            <v>2011-8</v>
          </cell>
          <cell r="S156">
            <v>0.35</v>
          </cell>
          <cell r="T156">
            <v>61</v>
          </cell>
          <cell r="U156">
            <v>6097</v>
          </cell>
          <cell r="V156">
            <v>5.9</v>
          </cell>
          <cell r="W156" t="str">
            <v>历下区</v>
          </cell>
          <cell r="X156" t="str">
            <v>山东省</v>
          </cell>
        </row>
        <row r="157">
          <cell r="A157" t="str">
            <v>上海庆春电影城</v>
          </cell>
          <cell r="B157">
            <v>156</v>
          </cell>
          <cell r="C157" t="str">
            <v>上海庆春电影城</v>
          </cell>
          <cell r="D157" t="str">
            <v>浙江时代</v>
          </cell>
          <cell r="F157" t="str">
            <v>上海市</v>
          </cell>
          <cell r="H157">
            <v>245.69</v>
          </cell>
          <cell r="I157" t="str">
            <v>↑36%</v>
          </cell>
          <cell r="J157">
            <v>34</v>
          </cell>
          <cell r="K157" t="str">
            <v>↑3%</v>
          </cell>
          <cell r="L157">
            <v>1600</v>
          </cell>
          <cell r="M157" t="str">
            <v>↑3%</v>
          </cell>
          <cell r="N157">
            <v>7.29</v>
          </cell>
          <cell r="O157" t="str">
            <v>↑33%</v>
          </cell>
          <cell r="P157">
            <v>9</v>
          </cell>
          <cell r="Q157">
            <v>1449</v>
          </cell>
          <cell r="R157" t="str">
            <v>2011-8</v>
          </cell>
          <cell r="S157">
            <v>0.28000000000000003</v>
          </cell>
          <cell r="T157">
            <v>55</v>
          </cell>
          <cell r="U157">
            <v>8806</v>
          </cell>
          <cell r="V157">
            <v>5.7</v>
          </cell>
          <cell r="W157" t="str">
            <v>徐汇区</v>
          </cell>
          <cell r="X157" t="str">
            <v>上海市</v>
          </cell>
        </row>
        <row r="158">
          <cell r="A158" t="str">
            <v>昆明新昆明影城</v>
          </cell>
          <cell r="B158">
            <v>157</v>
          </cell>
          <cell r="C158" t="str">
            <v>昆明新昆明影城</v>
          </cell>
          <cell r="D158" t="str">
            <v>中影南方新干线</v>
          </cell>
          <cell r="F158" t="str">
            <v>昆明市</v>
          </cell>
          <cell r="H158">
            <v>240.04</v>
          </cell>
          <cell r="I158" t="str">
            <v>↑29%</v>
          </cell>
          <cell r="J158">
            <v>37</v>
          </cell>
          <cell r="K158" t="str">
            <v>↑20%</v>
          </cell>
          <cell r="L158">
            <v>1333</v>
          </cell>
          <cell r="M158" t="str">
            <v>↑3%</v>
          </cell>
          <cell r="N158">
            <v>6.56</v>
          </cell>
          <cell r="O158" t="str">
            <v>↑8%</v>
          </cell>
          <cell r="P158">
            <v>8</v>
          </cell>
          <cell r="Q158">
            <v>842</v>
          </cell>
          <cell r="R158" t="str">
            <v>2011-8</v>
          </cell>
          <cell r="S158">
            <v>0.47</v>
          </cell>
          <cell r="T158">
            <v>92</v>
          </cell>
          <cell r="U158">
            <v>9679</v>
          </cell>
          <cell r="V158">
            <v>5.4</v>
          </cell>
          <cell r="W158" t="str">
            <v>五华区</v>
          </cell>
          <cell r="X158" t="str">
            <v>云南省</v>
          </cell>
        </row>
        <row r="159">
          <cell r="A159" t="str">
            <v>沈阳耀莱成龙国际影城</v>
          </cell>
          <cell r="B159">
            <v>158</v>
          </cell>
          <cell r="C159" t="str">
            <v>沈阳耀莱成龙国际影城</v>
          </cell>
          <cell r="D159" t="str">
            <v>上海联和院线</v>
          </cell>
          <cell r="F159" t="str">
            <v>沈阳市</v>
          </cell>
          <cell r="H159">
            <v>237.45</v>
          </cell>
          <cell r="I159" t="str">
            <v>-</v>
          </cell>
          <cell r="J159">
            <v>19</v>
          </cell>
          <cell r="K159" t="str">
            <v>-</v>
          </cell>
          <cell r="L159">
            <v>1112</v>
          </cell>
          <cell r="M159" t="str">
            <v>-</v>
          </cell>
          <cell r="N159">
            <v>12.35</v>
          </cell>
          <cell r="O159" t="str">
            <v>-</v>
          </cell>
          <cell r="P159">
            <v>7</v>
          </cell>
          <cell r="Q159">
            <v>1120</v>
          </cell>
          <cell r="R159" t="str">
            <v>2011-8</v>
          </cell>
          <cell r="S159">
            <v>0.69</v>
          </cell>
          <cell r="T159">
            <v>68</v>
          </cell>
          <cell r="U159">
            <v>10943</v>
          </cell>
          <cell r="V159">
            <v>5.0999999999999996</v>
          </cell>
          <cell r="W159" t="str">
            <v>沈河区</v>
          </cell>
          <cell r="X159" t="str">
            <v>辽宁省</v>
          </cell>
        </row>
        <row r="160">
          <cell r="A160" t="str">
            <v>长春今典影城</v>
          </cell>
          <cell r="B160">
            <v>159</v>
          </cell>
          <cell r="C160" t="str">
            <v>长春今典影城</v>
          </cell>
          <cell r="D160" t="str">
            <v>时代华夏今典</v>
          </cell>
          <cell r="F160" t="str">
            <v>长春市</v>
          </cell>
          <cell r="H160">
            <v>237.07</v>
          </cell>
          <cell r="I160" t="str">
            <v>-</v>
          </cell>
          <cell r="J160">
            <v>28</v>
          </cell>
          <cell r="K160" t="str">
            <v>-</v>
          </cell>
          <cell r="L160">
            <v>1112</v>
          </cell>
          <cell r="M160" t="str">
            <v>-</v>
          </cell>
          <cell r="N160">
            <v>8.5299999999999994</v>
          </cell>
          <cell r="O160" t="str">
            <v>-</v>
          </cell>
          <cell r="P160">
            <v>6</v>
          </cell>
          <cell r="Q160">
            <v>1139</v>
          </cell>
          <cell r="R160" t="str">
            <v>2011-8</v>
          </cell>
          <cell r="S160">
            <v>0.4</v>
          </cell>
          <cell r="T160">
            <v>67</v>
          </cell>
          <cell r="U160">
            <v>12746</v>
          </cell>
          <cell r="V160">
            <v>6</v>
          </cell>
          <cell r="W160" t="str">
            <v>南关区</v>
          </cell>
          <cell r="X160" t="str">
            <v>吉林省</v>
          </cell>
        </row>
        <row r="161">
          <cell r="A161" t="str">
            <v>长春万达电影城(赛德店)</v>
          </cell>
          <cell r="B161">
            <v>160</v>
          </cell>
          <cell r="C161" t="str">
            <v>长春万达国际影城(赛德店)</v>
          </cell>
          <cell r="D161" t="str">
            <v>万达院线</v>
          </cell>
          <cell r="F161" t="str">
            <v>长春市</v>
          </cell>
          <cell r="H161">
            <v>236.71</v>
          </cell>
          <cell r="I161" t="str">
            <v>↑53%</v>
          </cell>
          <cell r="J161">
            <v>51</v>
          </cell>
          <cell r="K161" t="str">
            <v>↑37%</v>
          </cell>
          <cell r="L161">
            <v>1357</v>
          </cell>
          <cell r="M161" t="str">
            <v>↑10%</v>
          </cell>
          <cell r="N161">
            <v>4.62</v>
          </cell>
          <cell r="O161" t="str">
            <v>↑12%</v>
          </cell>
          <cell r="P161">
            <v>8</v>
          </cell>
          <cell r="Q161">
            <v>2074</v>
          </cell>
          <cell r="R161" t="str">
            <v>2011-8</v>
          </cell>
          <cell r="S161">
            <v>0.13</v>
          </cell>
          <cell r="T161">
            <v>37</v>
          </cell>
          <cell r="U161">
            <v>9545</v>
          </cell>
          <cell r="V161">
            <v>5.5</v>
          </cell>
          <cell r="W161" t="str">
            <v>南关区</v>
          </cell>
          <cell r="X161" t="str">
            <v>吉林省</v>
          </cell>
        </row>
        <row r="162">
          <cell r="A162" t="str">
            <v>深圳新南国影城(中信店)</v>
          </cell>
          <cell r="B162">
            <v>161</v>
          </cell>
          <cell r="C162" t="str">
            <v>深圳新南国影城(中信店)</v>
          </cell>
          <cell r="D162" t="str">
            <v>中影星美</v>
          </cell>
          <cell r="F162" t="str">
            <v>深圳市</v>
          </cell>
          <cell r="H162">
            <v>232.43</v>
          </cell>
          <cell r="I162" t="str">
            <v>↓8%</v>
          </cell>
          <cell r="J162">
            <v>55</v>
          </cell>
          <cell r="K162" t="str">
            <v>↑23%</v>
          </cell>
          <cell r="L162">
            <v>826</v>
          </cell>
          <cell r="M162" t="str">
            <v>↑%</v>
          </cell>
          <cell r="N162">
            <v>4.1900000000000004</v>
          </cell>
          <cell r="O162" t="str">
            <v>↓25%</v>
          </cell>
          <cell r="P162">
            <v>4</v>
          </cell>
          <cell r="Q162">
            <v>609</v>
          </cell>
          <cell r="R162" t="str">
            <v>2011-8</v>
          </cell>
          <cell r="S162">
            <v>0.33</v>
          </cell>
          <cell r="T162">
            <v>123</v>
          </cell>
          <cell r="U162">
            <v>18744</v>
          </cell>
          <cell r="V162">
            <v>6.7</v>
          </cell>
          <cell r="W162" t="str">
            <v>福田区</v>
          </cell>
          <cell r="X162" t="str">
            <v>广东省</v>
          </cell>
        </row>
        <row r="163">
          <cell r="A163" t="str">
            <v>温州白鹿影城</v>
          </cell>
          <cell r="B163">
            <v>162</v>
          </cell>
          <cell r="C163" t="str">
            <v>温州白鹿影城</v>
          </cell>
          <cell r="D163" t="str">
            <v>温州雁荡</v>
          </cell>
          <cell r="F163" t="str">
            <v>温州市</v>
          </cell>
          <cell r="H163">
            <v>231.81</v>
          </cell>
          <cell r="I163" t="str">
            <v>-</v>
          </cell>
          <cell r="J163">
            <v>57</v>
          </cell>
          <cell r="K163" t="str">
            <v>-</v>
          </cell>
          <cell r="L163">
            <v>1361</v>
          </cell>
          <cell r="M163" t="str">
            <v>-</v>
          </cell>
          <cell r="N163">
            <v>4.07</v>
          </cell>
          <cell r="O163" t="str">
            <v>-</v>
          </cell>
          <cell r="P163">
            <v>9</v>
          </cell>
          <cell r="Q163">
            <v>1581</v>
          </cell>
          <cell r="R163" t="str">
            <v>2011-8</v>
          </cell>
          <cell r="S163">
            <v>0.17</v>
          </cell>
          <cell r="T163">
            <v>47</v>
          </cell>
          <cell r="U163">
            <v>8309</v>
          </cell>
          <cell r="V163">
            <v>4.9000000000000004</v>
          </cell>
          <cell r="W163" t="str">
            <v>鹿城区</v>
          </cell>
          <cell r="X163" t="str">
            <v>浙江省</v>
          </cell>
        </row>
        <row r="164">
          <cell r="A164" t="str">
            <v>保利博纳新天地影城</v>
          </cell>
          <cell r="B164">
            <v>163</v>
          </cell>
          <cell r="C164" t="str">
            <v>保利博纳新天地影城</v>
          </cell>
          <cell r="D164" t="str">
            <v>湖北银兴</v>
          </cell>
          <cell r="F164" t="str">
            <v>西安市</v>
          </cell>
          <cell r="H164">
            <v>231.72</v>
          </cell>
          <cell r="I164" t="str">
            <v>↑49%</v>
          </cell>
          <cell r="J164">
            <v>41</v>
          </cell>
          <cell r="K164" t="str">
            <v>↑34%</v>
          </cell>
          <cell r="L164">
            <v>1655</v>
          </cell>
          <cell r="M164" t="str">
            <v>↓1%</v>
          </cell>
          <cell r="N164">
            <v>5.68</v>
          </cell>
          <cell r="O164" t="str">
            <v>↑12%</v>
          </cell>
          <cell r="P164">
            <v>9</v>
          </cell>
          <cell r="Q164">
            <v>1932</v>
          </cell>
          <cell r="R164" t="str">
            <v>2011-8</v>
          </cell>
          <cell r="S164">
            <v>0.16</v>
          </cell>
          <cell r="T164">
            <v>39</v>
          </cell>
          <cell r="U164">
            <v>8305</v>
          </cell>
          <cell r="V164">
            <v>5.9</v>
          </cell>
          <cell r="W164" t="str">
            <v>雁塔区</v>
          </cell>
          <cell r="X164" t="str">
            <v>陕西省</v>
          </cell>
        </row>
        <row r="165">
          <cell r="A165" t="str">
            <v>湖南株洲千金影城</v>
          </cell>
          <cell r="B165">
            <v>164</v>
          </cell>
          <cell r="C165" t="str">
            <v>湖南株洲千金影城</v>
          </cell>
          <cell r="D165" t="str">
            <v>中影星美</v>
          </cell>
          <cell r="F165" t="str">
            <v>株洲市</v>
          </cell>
          <cell r="H165">
            <v>231.29</v>
          </cell>
          <cell r="I165" t="str">
            <v>↑%</v>
          </cell>
          <cell r="J165">
            <v>27</v>
          </cell>
          <cell r="K165" t="str">
            <v>↓%</v>
          </cell>
          <cell r="L165">
            <v>1200</v>
          </cell>
          <cell r="M165" t="str">
            <v>↑6%</v>
          </cell>
          <cell r="N165">
            <v>8.59</v>
          </cell>
          <cell r="O165" t="str">
            <v>↑%</v>
          </cell>
          <cell r="P165">
            <v>7</v>
          </cell>
          <cell r="Q165">
            <v>853</v>
          </cell>
          <cell r="R165" t="str">
            <v>2011-8</v>
          </cell>
          <cell r="S165">
            <v>0.59</v>
          </cell>
          <cell r="T165">
            <v>87</v>
          </cell>
          <cell r="U165">
            <v>10659</v>
          </cell>
          <cell r="V165">
            <v>5.5</v>
          </cell>
          <cell r="W165" t="str">
            <v>芦淞区</v>
          </cell>
          <cell r="X165" t="str">
            <v>湖南省</v>
          </cell>
        </row>
        <row r="166">
          <cell r="A166" t="str">
            <v>淮安万达电影城</v>
          </cell>
          <cell r="B166">
            <v>165</v>
          </cell>
          <cell r="C166" t="str">
            <v>淮安万达国际影城</v>
          </cell>
          <cell r="D166" t="str">
            <v>万达院线</v>
          </cell>
          <cell r="F166" t="str">
            <v>淮安市</v>
          </cell>
          <cell r="H166">
            <v>231.19</v>
          </cell>
          <cell r="I166" t="str">
            <v>-</v>
          </cell>
          <cell r="J166">
            <v>41</v>
          </cell>
          <cell r="K166" t="str">
            <v>-</v>
          </cell>
          <cell r="L166">
            <v>1386</v>
          </cell>
          <cell r="M166" t="str">
            <v>-</v>
          </cell>
          <cell r="N166">
            <v>5.69</v>
          </cell>
          <cell r="O166" t="str">
            <v>-</v>
          </cell>
          <cell r="P166">
            <v>10</v>
          </cell>
          <cell r="Q166">
            <v>1604</v>
          </cell>
          <cell r="R166" t="str">
            <v>2011-8</v>
          </cell>
          <cell r="S166">
            <v>0.26</v>
          </cell>
          <cell r="T166">
            <v>46</v>
          </cell>
          <cell r="U166">
            <v>7458</v>
          </cell>
          <cell r="V166">
            <v>4.5</v>
          </cell>
          <cell r="W166" t="str">
            <v>清河区</v>
          </cell>
          <cell r="X166" t="str">
            <v>江苏省</v>
          </cell>
        </row>
        <row r="167">
          <cell r="A167" t="str">
            <v>上海柯达电影城(超极电影世界)</v>
          </cell>
          <cell r="B167">
            <v>166</v>
          </cell>
          <cell r="C167" t="str">
            <v>上海柯达电影城(超极电影世界)</v>
          </cell>
          <cell r="D167" t="str">
            <v>上海联和院线</v>
          </cell>
          <cell r="F167" t="str">
            <v>上海市</v>
          </cell>
          <cell r="H167">
            <v>231.16</v>
          </cell>
          <cell r="I167" t="str">
            <v>-</v>
          </cell>
          <cell r="J167">
            <v>31</v>
          </cell>
          <cell r="K167" t="str">
            <v>-</v>
          </cell>
          <cell r="L167">
            <v>1091</v>
          </cell>
          <cell r="M167" t="str">
            <v>-</v>
          </cell>
          <cell r="N167">
            <v>7.58</v>
          </cell>
          <cell r="O167" t="str">
            <v>-</v>
          </cell>
          <cell r="P167">
            <v>4</v>
          </cell>
          <cell r="Q167">
            <v>930</v>
          </cell>
          <cell r="R167" t="str">
            <v>2011-8</v>
          </cell>
          <cell r="S167">
            <v>0.3</v>
          </cell>
          <cell r="T167">
            <v>80</v>
          </cell>
          <cell r="U167">
            <v>18642</v>
          </cell>
          <cell r="V167">
            <v>8.8000000000000007</v>
          </cell>
          <cell r="W167" t="str">
            <v>徐汇区</v>
          </cell>
          <cell r="X167" t="str">
            <v>上海市</v>
          </cell>
        </row>
        <row r="168">
          <cell r="A168" t="str">
            <v>杭州恒隆电影大世界</v>
          </cell>
          <cell r="B168">
            <v>167</v>
          </cell>
          <cell r="C168" t="str">
            <v>杭州恒隆电影大世界</v>
          </cell>
          <cell r="D168" t="str">
            <v>浙江时代</v>
          </cell>
          <cell r="F168" t="str">
            <v>杭州市</v>
          </cell>
          <cell r="H168">
            <v>231.12</v>
          </cell>
          <cell r="I168" t="str">
            <v>↑15%</v>
          </cell>
          <cell r="J168">
            <v>43</v>
          </cell>
          <cell r="K168" t="str">
            <v>↑19%</v>
          </cell>
          <cell r="L168">
            <v>1437</v>
          </cell>
          <cell r="M168" t="str">
            <v>↑4%</v>
          </cell>
          <cell r="N168">
            <v>5.42</v>
          </cell>
          <cell r="O168" t="str">
            <v>↓4%</v>
          </cell>
          <cell r="P168">
            <v>7</v>
          </cell>
          <cell r="Q168">
            <v>801</v>
          </cell>
          <cell r="R168" t="str">
            <v>2011-8</v>
          </cell>
          <cell r="S168">
            <v>0.33</v>
          </cell>
          <cell r="T168">
            <v>93</v>
          </cell>
          <cell r="U168">
            <v>10651</v>
          </cell>
          <cell r="V168">
            <v>6.6</v>
          </cell>
          <cell r="W168" t="str">
            <v>萧山区</v>
          </cell>
          <cell r="X168" t="str">
            <v>浙江省</v>
          </cell>
        </row>
        <row r="169">
          <cell r="A169" t="str">
            <v>上海龙之梦影城</v>
          </cell>
          <cell r="B169">
            <v>168</v>
          </cell>
          <cell r="C169" t="str">
            <v>上海龙之梦影城</v>
          </cell>
          <cell r="D169" t="str">
            <v>上海联和院线</v>
          </cell>
          <cell r="F169" t="str">
            <v>上海市</v>
          </cell>
          <cell r="H169">
            <v>231.11</v>
          </cell>
          <cell r="I169" t="str">
            <v>-</v>
          </cell>
          <cell r="J169">
            <v>51</v>
          </cell>
          <cell r="K169" t="str">
            <v>-</v>
          </cell>
          <cell r="L169">
            <v>1122</v>
          </cell>
          <cell r="M169" t="str">
            <v>-</v>
          </cell>
          <cell r="N169">
            <v>4.51</v>
          </cell>
          <cell r="O169" t="str">
            <v>-</v>
          </cell>
          <cell r="P169">
            <v>6</v>
          </cell>
          <cell r="Q169">
            <v>563</v>
          </cell>
          <cell r="R169" t="str">
            <v>2011-8</v>
          </cell>
          <cell r="S169">
            <v>0.43</v>
          </cell>
          <cell r="T169">
            <v>132</v>
          </cell>
          <cell r="U169">
            <v>12425</v>
          </cell>
          <cell r="V169">
            <v>6</v>
          </cell>
          <cell r="W169" t="str">
            <v>长宁区</v>
          </cell>
          <cell r="X169" t="str">
            <v>上海市</v>
          </cell>
        </row>
        <row r="170">
          <cell r="A170" t="str">
            <v>北京广安门影院</v>
          </cell>
          <cell r="B170">
            <v>169</v>
          </cell>
          <cell r="C170" t="str">
            <v>北京广安门影院</v>
          </cell>
          <cell r="D170" t="str">
            <v>北京新影联</v>
          </cell>
          <cell r="F170" t="str">
            <v>北京市</v>
          </cell>
          <cell r="H170">
            <v>230.45</v>
          </cell>
          <cell r="I170" t="str">
            <v>↑70%</v>
          </cell>
          <cell r="J170">
            <v>32</v>
          </cell>
          <cell r="K170" t="str">
            <v>↓7%</v>
          </cell>
          <cell r="L170">
            <v>883</v>
          </cell>
          <cell r="M170" t="str">
            <v>↑25%</v>
          </cell>
          <cell r="N170">
            <v>7.24</v>
          </cell>
          <cell r="O170" t="str">
            <v>↑82%</v>
          </cell>
          <cell r="P170">
            <v>4</v>
          </cell>
          <cell r="Q170">
            <v>791</v>
          </cell>
          <cell r="R170" t="str">
            <v>2011-8</v>
          </cell>
          <cell r="S170">
            <v>0.41</v>
          </cell>
          <cell r="T170">
            <v>94</v>
          </cell>
          <cell r="U170">
            <v>18585</v>
          </cell>
          <cell r="V170">
            <v>7.1</v>
          </cell>
          <cell r="W170" t="str">
            <v>宣武区</v>
          </cell>
          <cell r="X170" t="str">
            <v>北京市</v>
          </cell>
        </row>
        <row r="171">
          <cell r="A171" t="str">
            <v>西安中影国际影城(大唐西市店)</v>
          </cell>
          <cell r="B171">
            <v>170</v>
          </cell>
          <cell r="C171" t="str">
            <v>中影国际影城大唐西市店</v>
          </cell>
          <cell r="D171" t="str">
            <v>中影星美</v>
          </cell>
          <cell r="F171" t="str">
            <v>西安市</v>
          </cell>
          <cell r="H171">
            <v>229.96</v>
          </cell>
          <cell r="I171" t="str">
            <v>-</v>
          </cell>
          <cell r="J171">
            <v>26</v>
          </cell>
          <cell r="K171" t="str">
            <v>-</v>
          </cell>
          <cell r="L171">
            <v>1634</v>
          </cell>
          <cell r="M171" t="str">
            <v>-</v>
          </cell>
          <cell r="N171">
            <v>8.98</v>
          </cell>
          <cell r="O171" t="str">
            <v>-</v>
          </cell>
          <cell r="P171">
            <v>11</v>
          </cell>
          <cell r="Q171">
            <v>1600</v>
          </cell>
          <cell r="R171" t="str">
            <v>2011-8</v>
          </cell>
          <cell r="S171">
            <v>0.38</v>
          </cell>
          <cell r="T171">
            <v>46</v>
          </cell>
          <cell r="U171">
            <v>6744</v>
          </cell>
          <cell r="V171">
            <v>4.8</v>
          </cell>
          <cell r="W171" t="str">
            <v>莲湖区</v>
          </cell>
          <cell r="X171" t="str">
            <v>陕西省</v>
          </cell>
        </row>
        <row r="172">
          <cell r="A172" t="str">
            <v>武汉金逸国际影城(汉阳王家湾店)</v>
          </cell>
          <cell r="B172">
            <v>171</v>
          </cell>
          <cell r="C172" t="str">
            <v>金逸国际影城汉阳王家湾店</v>
          </cell>
          <cell r="D172" t="str">
            <v>广州金逸珠江</v>
          </cell>
          <cell r="F172" t="str">
            <v>武汉市</v>
          </cell>
          <cell r="H172">
            <v>229.88</v>
          </cell>
          <cell r="I172" t="str">
            <v>-</v>
          </cell>
          <cell r="J172">
            <v>22</v>
          </cell>
          <cell r="K172" t="str">
            <v>-</v>
          </cell>
          <cell r="L172">
            <v>2064</v>
          </cell>
          <cell r="M172" t="str">
            <v>-</v>
          </cell>
          <cell r="N172">
            <v>10.46</v>
          </cell>
          <cell r="O172" t="str">
            <v>-</v>
          </cell>
          <cell r="P172">
            <v>10</v>
          </cell>
          <cell r="Q172">
            <v>2400</v>
          </cell>
          <cell r="R172" t="str">
            <v>2011-8</v>
          </cell>
          <cell r="S172">
            <v>0.21</v>
          </cell>
          <cell r="T172">
            <v>31</v>
          </cell>
          <cell r="U172">
            <v>7416</v>
          </cell>
          <cell r="V172">
            <v>6.7</v>
          </cell>
          <cell r="W172" t="str">
            <v>汉阳区</v>
          </cell>
          <cell r="X172" t="str">
            <v>湖北省</v>
          </cell>
        </row>
        <row r="173">
          <cell r="A173" t="str">
            <v>青岛万达电影城(台东路店)</v>
          </cell>
          <cell r="B173">
            <v>172</v>
          </cell>
          <cell r="C173" t="str">
            <v>青岛万达国际影城(台东路店)</v>
          </cell>
          <cell r="D173" t="str">
            <v>万达院线</v>
          </cell>
          <cell r="F173" t="str">
            <v>青岛市</v>
          </cell>
          <cell r="H173">
            <v>229.56</v>
          </cell>
          <cell r="I173" t="str">
            <v>↑10%</v>
          </cell>
          <cell r="J173">
            <v>45</v>
          </cell>
          <cell r="K173" t="str">
            <v>↑32%</v>
          </cell>
          <cell r="L173">
            <v>1305</v>
          </cell>
          <cell r="M173" t="str">
            <v>↓3%</v>
          </cell>
          <cell r="N173">
            <v>5.12</v>
          </cell>
          <cell r="O173" t="str">
            <v>↓17%</v>
          </cell>
          <cell r="P173">
            <v>7</v>
          </cell>
          <cell r="Q173">
            <v>1878</v>
          </cell>
          <cell r="R173" t="str">
            <v>2011-8</v>
          </cell>
          <cell r="S173">
            <v>0.15</v>
          </cell>
          <cell r="T173">
            <v>39</v>
          </cell>
          <cell r="U173">
            <v>10579</v>
          </cell>
          <cell r="V173">
            <v>6</v>
          </cell>
          <cell r="W173" t="str">
            <v>市北区</v>
          </cell>
          <cell r="X173" t="str">
            <v>山东省</v>
          </cell>
        </row>
        <row r="174">
          <cell r="A174" t="str">
            <v>北京世纪东都国际影城</v>
          </cell>
          <cell r="B174">
            <v>173</v>
          </cell>
          <cell r="C174" t="str">
            <v>北京世纪东都国际影城</v>
          </cell>
          <cell r="D174" t="str">
            <v>世纪环球</v>
          </cell>
          <cell r="F174" t="str">
            <v>北京市</v>
          </cell>
          <cell r="H174">
            <v>229.15</v>
          </cell>
          <cell r="I174" t="str">
            <v>-</v>
          </cell>
          <cell r="J174">
            <v>42</v>
          </cell>
          <cell r="K174" t="str">
            <v>-</v>
          </cell>
          <cell r="L174">
            <v>1321</v>
          </cell>
          <cell r="M174" t="str">
            <v>-</v>
          </cell>
          <cell r="N174">
            <v>5.44</v>
          </cell>
          <cell r="O174" t="str">
            <v>-</v>
          </cell>
          <cell r="P174">
            <v>7</v>
          </cell>
          <cell r="Q174">
            <v>1131</v>
          </cell>
          <cell r="R174" t="str">
            <v>2011-8</v>
          </cell>
          <cell r="S174">
            <v>0.26</v>
          </cell>
          <cell r="T174">
            <v>65</v>
          </cell>
          <cell r="U174">
            <v>10560</v>
          </cell>
          <cell r="V174">
            <v>6.1</v>
          </cell>
          <cell r="W174" t="str">
            <v>朝阳区</v>
          </cell>
          <cell r="X174" t="str">
            <v>北京市</v>
          </cell>
        </row>
        <row r="175">
          <cell r="A175" t="str">
            <v>江苏扬州世纪影城</v>
          </cell>
          <cell r="B175">
            <v>174</v>
          </cell>
          <cell r="C175" t="str">
            <v>江苏扬州世纪影城</v>
          </cell>
          <cell r="D175" t="str">
            <v>世纪环球</v>
          </cell>
          <cell r="F175" t="str">
            <v>扬州市</v>
          </cell>
          <cell r="H175">
            <v>226.25</v>
          </cell>
          <cell r="I175" t="str">
            <v>-</v>
          </cell>
          <cell r="J175">
            <v>34</v>
          </cell>
          <cell r="K175" t="str">
            <v>-</v>
          </cell>
          <cell r="L175">
            <v>1902</v>
          </cell>
          <cell r="M175" t="str">
            <v>-</v>
          </cell>
          <cell r="N175">
            <v>6.74</v>
          </cell>
          <cell r="O175" t="str">
            <v>-</v>
          </cell>
          <cell r="P175">
            <v>6</v>
          </cell>
          <cell r="Q175">
            <v>822</v>
          </cell>
          <cell r="R175" t="str">
            <v>2011-8</v>
          </cell>
          <cell r="S175">
            <v>0.26</v>
          </cell>
          <cell r="T175">
            <v>89</v>
          </cell>
          <cell r="U175">
            <v>12164</v>
          </cell>
          <cell r="V175">
            <v>10.199999999999999</v>
          </cell>
          <cell r="W175" t="str">
            <v>广陵区</v>
          </cell>
          <cell r="X175" t="str">
            <v>江苏省</v>
          </cell>
        </row>
        <row r="176">
          <cell r="A176" t="str">
            <v>广州金逸国际影城(百信店)</v>
          </cell>
          <cell r="B176">
            <v>175</v>
          </cell>
          <cell r="C176" t="str">
            <v>广州金逸国际影城(百信店)</v>
          </cell>
          <cell r="D176" t="str">
            <v>广州金逸珠江</v>
          </cell>
          <cell r="F176" t="str">
            <v>广州市</v>
          </cell>
          <cell r="H176">
            <v>223.17</v>
          </cell>
          <cell r="I176" t="str">
            <v>↓15%</v>
          </cell>
          <cell r="J176">
            <v>53</v>
          </cell>
          <cell r="K176" t="str">
            <v>↑30%</v>
          </cell>
          <cell r="L176">
            <v>1115</v>
          </cell>
          <cell r="M176" t="str">
            <v>↓1%</v>
          </cell>
          <cell r="N176">
            <v>4.22</v>
          </cell>
          <cell r="O176" t="str">
            <v>↓35%</v>
          </cell>
          <cell r="P176">
            <v>6</v>
          </cell>
          <cell r="Q176">
            <v>1000</v>
          </cell>
          <cell r="R176" t="str">
            <v>2011-8</v>
          </cell>
          <cell r="S176">
            <v>0.23</v>
          </cell>
          <cell r="T176">
            <v>72</v>
          </cell>
          <cell r="U176">
            <v>11999</v>
          </cell>
          <cell r="V176">
            <v>6</v>
          </cell>
          <cell r="W176" t="str">
            <v>白云区</v>
          </cell>
          <cell r="X176" t="str">
            <v>广东省</v>
          </cell>
        </row>
        <row r="177">
          <cell r="A177" t="str">
            <v>徐州星美国际影城</v>
          </cell>
          <cell r="B177">
            <v>176</v>
          </cell>
          <cell r="C177" t="str">
            <v>徐州星美国际影城</v>
          </cell>
          <cell r="D177" t="str">
            <v>中影星美</v>
          </cell>
          <cell r="F177" t="str">
            <v>徐州市</v>
          </cell>
          <cell r="H177">
            <v>221.94</v>
          </cell>
          <cell r="I177" t="str">
            <v>-</v>
          </cell>
          <cell r="J177">
            <v>33</v>
          </cell>
          <cell r="K177" t="str">
            <v>-</v>
          </cell>
          <cell r="L177">
            <v>1039</v>
          </cell>
          <cell r="M177" t="str">
            <v>-</v>
          </cell>
          <cell r="N177">
            <v>6.66</v>
          </cell>
          <cell r="O177" t="str">
            <v>-</v>
          </cell>
          <cell r="P177">
            <v>6</v>
          </cell>
          <cell r="Q177">
            <v>1426</v>
          </cell>
          <cell r="R177" t="str">
            <v>2011-8</v>
          </cell>
          <cell r="S177">
            <v>0.27</v>
          </cell>
          <cell r="T177">
            <v>50</v>
          </cell>
          <cell r="U177">
            <v>11932</v>
          </cell>
          <cell r="V177">
            <v>5.6</v>
          </cell>
          <cell r="W177" t="str">
            <v>泉山区</v>
          </cell>
          <cell r="X177" t="str">
            <v>江苏省</v>
          </cell>
        </row>
        <row r="178">
          <cell r="A178" t="str">
            <v>宁波慈溪时代电影大世界</v>
          </cell>
          <cell r="B178">
            <v>177</v>
          </cell>
          <cell r="C178" t="str">
            <v>宁波慈溪时代电影大世界</v>
          </cell>
          <cell r="D178" t="str">
            <v>浙江时代</v>
          </cell>
          <cell r="F178" t="str">
            <v>宁波市</v>
          </cell>
          <cell r="H178">
            <v>220.36</v>
          </cell>
          <cell r="I178" t="str">
            <v>↓2%</v>
          </cell>
          <cell r="J178">
            <v>44</v>
          </cell>
          <cell r="K178" t="str">
            <v>↑2%</v>
          </cell>
          <cell r="L178">
            <v>1061</v>
          </cell>
          <cell r="M178" t="str">
            <v>↑3%</v>
          </cell>
          <cell r="N178">
            <v>5.04</v>
          </cell>
          <cell r="O178" t="str">
            <v>↓4%</v>
          </cell>
          <cell r="P178">
            <v>7</v>
          </cell>
          <cell r="Q178">
            <v>693</v>
          </cell>
          <cell r="R178" t="str">
            <v>2011-8</v>
          </cell>
          <cell r="S178">
            <v>0.48</v>
          </cell>
          <cell r="T178">
            <v>103</v>
          </cell>
          <cell r="U178">
            <v>10155</v>
          </cell>
          <cell r="V178">
            <v>4.9000000000000004</v>
          </cell>
          <cell r="W178" t="str">
            <v>海曙区</v>
          </cell>
          <cell r="X178" t="str">
            <v>浙江省</v>
          </cell>
        </row>
        <row r="179">
          <cell r="A179" t="str">
            <v>哈尔滨华臣影城</v>
          </cell>
          <cell r="B179">
            <v>178</v>
          </cell>
          <cell r="C179" t="str">
            <v>哈尔滨华臣影院</v>
          </cell>
          <cell r="D179" t="str">
            <v>辽宁北方</v>
          </cell>
          <cell r="F179" t="str">
            <v>哈尔滨市</v>
          </cell>
          <cell r="H179">
            <v>219.29</v>
          </cell>
          <cell r="I179" t="str">
            <v>↑65%</v>
          </cell>
          <cell r="J179">
            <v>27</v>
          </cell>
          <cell r="K179" t="str">
            <v>↓6%</v>
          </cell>
          <cell r="L179">
            <v>1047</v>
          </cell>
          <cell r="M179" t="str">
            <v>↓9%</v>
          </cell>
          <cell r="N179">
            <v>8.27</v>
          </cell>
          <cell r="O179" t="str">
            <v>↑75%</v>
          </cell>
          <cell r="P179">
            <v>7</v>
          </cell>
          <cell r="Q179">
            <v>1163</v>
          </cell>
          <cell r="R179" t="str">
            <v>2011-8</v>
          </cell>
          <cell r="S179">
            <v>0.48</v>
          </cell>
          <cell r="T179">
            <v>61</v>
          </cell>
          <cell r="U179">
            <v>10105</v>
          </cell>
          <cell r="V179">
            <v>4.8</v>
          </cell>
          <cell r="W179" t="str">
            <v>道里区</v>
          </cell>
          <cell r="X179" t="str">
            <v>黑龙江</v>
          </cell>
        </row>
        <row r="180">
          <cell r="A180" t="str">
            <v>大同万达电影城</v>
          </cell>
          <cell r="B180">
            <v>179</v>
          </cell>
          <cell r="C180" t="str">
            <v>大同万达国际影城</v>
          </cell>
          <cell r="D180" t="str">
            <v>万达院线</v>
          </cell>
          <cell r="F180" t="str">
            <v>大同市</v>
          </cell>
          <cell r="H180">
            <v>217.63</v>
          </cell>
          <cell r="I180" t="str">
            <v>↑36%</v>
          </cell>
          <cell r="J180">
            <v>47</v>
          </cell>
          <cell r="K180" t="str">
            <v>↑59%</v>
          </cell>
          <cell r="L180">
            <v>997</v>
          </cell>
          <cell r="M180" t="str">
            <v>↑9%</v>
          </cell>
          <cell r="N180">
            <v>4.6100000000000003</v>
          </cell>
          <cell r="O180" t="str">
            <v>↓15%</v>
          </cell>
          <cell r="P180">
            <v>5</v>
          </cell>
          <cell r="Q180">
            <v>1104</v>
          </cell>
          <cell r="R180" t="str">
            <v>2011-8</v>
          </cell>
          <cell r="S180">
            <v>0.21</v>
          </cell>
          <cell r="T180">
            <v>64</v>
          </cell>
          <cell r="U180">
            <v>14041</v>
          </cell>
          <cell r="V180">
            <v>6.4</v>
          </cell>
          <cell r="W180" t="str">
            <v>城　区</v>
          </cell>
          <cell r="X180" t="str">
            <v>山西省</v>
          </cell>
        </row>
        <row r="181">
          <cell r="A181" t="str">
            <v>南宁中影国际影城(水晶城店)</v>
          </cell>
          <cell r="B181">
            <v>180</v>
          </cell>
          <cell r="C181" t="str">
            <v>南宁中影国际影城(水晶城店)</v>
          </cell>
          <cell r="D181" t="str">
            <v>中影南方新干线</v>
          </cell>
          <cell r="F181" t="str">
            <v>南宁市</v>
          </cell>
          <cell r="H181">
            <v>217.51</v>
          </cell>
          <cell r="I181" t="str">
            <v>-</v>
          </cell>
          <cell r="J181">
            <v>50</v>
          </cell>
          <cell r="K181" t="str">
            <v>-</v>
          </cell>
          <cell r="L181">
            <v>805</v>
          </cell>
          <cell r="M181" t="str">
            <v>-</v>
          </cell>
          <cell r="N181">
            <v>4.38</v>
          </cell>
          <cell r="O181" t="str">
            <v>-</v>
          </cell>
          <cell r="P181">
            <v>4</v>
          </cell>
          <cell r="Q181">
            <v>606</v>
          </cell>
          <cell r="R181" t="str">
            <v>2011-8</v>
          </cell>
          <cell r="S181">
            <v>0.36</v>
          </cell>
          <cell r="T181">
            <v>116</v>
          </cell>
          <cell r="U181">
            <v>17541</v>
          </cell>
          <cell r="V181">
            <v>6.5</v>
          </cell>
          <cell r="W181" t="str">
            <v>青秀区</v>
          </cell>
          <cell r="X181" t="str">
            <v>广  西</v>
          </cell>
        </row>
        <row r="182">
          <cell r="A182" t="str">
            <v>淄博张店全球通电影城</v>
          </cell>
          <cell r="B182">
            <v>181</v>
          </cell>
          <cell r="C182" t="str">
            <v>淄博张店全球通电影城</v>
          </cell>
          <cell r="D182" t="str">
            <v>辽宁北方</v>
          </cell>
          <cell r="F182" t="str">
            <v>淄博市</v>
          </cell>
          <cell r="H182">
            <v>214.44</v>
          </cell>
          <cell r="I182" t="str">
            <v>↑9%</v>
          </cell>
          <cell r="J182">
            <v>27</v>
          </cell>
          <cell r="K182" t="str">
            <v>↑10%</v>
          </cell>
          <cell r="L182">
            <v>1506</v>
          </cell>
          <cell r="M182" t="str">
            <v>↓35%</v>
          </cell>
          <cell r="N182">
            <v>7.92</v>
          </cell>
          <cell r="O182" t="str">
            <v>↓1%</v>
          </cell>
          <cell r="P182">
            <v>9</v>
          </cell>
          <cell r="Q182">
            <v>1247</v>
          </cell>
          <cell r="R182" t="str">
            <v>2011-8</v>
          </cell>
          <cell r="S182">
            <v>0.38</v>
          </cell>
          <cell r="T182">
            <v>55</v>
          </cell>
          <cell r="U182">
            <v>7686</v>
          </cell>
          <cell r="V182">
            <v>5.4</v>
          </cell>
          <cell r="W182" t="str">
            <v>张店区</v>
          </cell>
          <cell r="X182" t="str">
            <v>山东省</v>
          </cell>
        </row>
        <row r="183">
          <cell r="A183" t="str">
            <v>江苏金陵工人影城</v>
          </cell>
          <cell r="B183">
            <v>182</v>
          </cell>
          <cell r="C183" t="str">
            <v>江苏金陵工人影城</v>
          </cell>
          <cell r="D183" t="str">
            <v>江苏东方</v>
          </cell>
          <cell r="F183" t="str">
            <v>南京市</v>
          </cell>
          <cell r="H183">
            <v>208.18</v>
          </cell>
          <cell r="I183" t="str">
            <v>-</v>
          </cell>
          <cell r="J183">
            <v>31</v>
          </cell>
          <cell r="K183" t="str">
            <v>-</v>
          </cell>
          <cell r="L183">
            <v>2237</v>
          </cell>
          <cell r="M183" t="str">
            <v>-</v>
          </cell>
          <cell r="N183">
            <v>6.72</v>
          </cell>
          <cell r="O183" t="str">
            <v>-</v>
          </cell>
          <cell r="P183">
            <v>13</v>
          </cell>
          <cell r="Q183">
            <v>1520</v>
          </cell>
          <cell r="R183" t="str">
            <v>2011-8</v>
          </cell>
          <cell r="S183">
            <v>0.26</v>
          </cell>
          <cell r="T183">
            <v>44</v>
          </cell>
          <cell r="U183">
            <v>5166</v>
          </cell>
          <cell r="V183">
            <v>5.6</v>
          </cell>
          <cell r="W183" t="str">
            <v>白下区</v>
          </cell>
          <cell r="X183" t="str">
            <v>江苏省</v>
          </cell>
        </row>
        <row r="184">
          <cell r="A184" t="str">
            <v>杭州众安电影大世界</v>
          </cell>
          <cell r="B184">
            <v>183</v>
          </cell>
          <cell r="C184" t="str">
            <v>杭州众安电影大世界</v>
          </cell>
          <cell r="D184" t="str">
            <v>浙江时代</v>
          </cell>
          <cell r="F184" t="str">
            <v>杭州市</v>
          </cell>
          <cell r="H184">
            <v>207.95</v>
          </cell>
          <cell r="I184" t="str">
            <v>-</v>
          </cell>
          <cell r="J184">
            <v>42</v>
          </cell>
          <cell r="K184" t="str">
            <v>-</v>
          </cell>
          <cell r="L184">
            <v>1256</v>
          </cell>
          <cell r="M184" t="str">
            <v>-</v>
          </cell>
          <cell r="N184">
            <v>4.92</v>
          </cell>
          <cell r="O184" t="str">
            <v>-</v>
          </cell>
          <cell r="P184">
            <v>6</v>
          </cell>
          <cell r="Q184">
            <v>575</v>
          </cell>
          <cell r="R184" t="str">
            <v>2011-8</v>
          </cell>
          <cell r="S184">
            <v>0.41</v>
          </cell>
          <cell r="T184">
            <v>117</v>
          </cell>
          <cell r="U184">
            <v>11180</v>
          </cell>
          <cell r="V184">
            <v>6.8</v>
          </cell>
          <cell r="W184" t="str">
            <v>下城区</v>
          </cell>
          <cell r="X184" t="str">
            <v>浙江省</v>
          </cell>
        </row>
        <row r="185">
          <cell r="A185" t="str">
            <v>深圳太平洋电影城(天利店)</v>
          </cell>
          <cell r="B185">
            <v>184</v>
          </cell>
          <cell r="C185" t="str">
            <v>深圳太平洋电影城(天利店)</v>
          </cell>
          <cell r="D185" t="str">
            <v>四川太平洋</v>
          </cell>
          <cell r="F185" t="str">
            <v>深圳市</v>
          </cell>
          <cell r="H185">
            <v>206.56</v>
          </cell>
          <cell r="I185" t="str">
            <v>-</v>
          </cell>
          <cell r="J185">
            <v>28</v>
          </cell>
          <cell r="K185" t="str">
            <v>-</v>
          </cell>
          <cell r="L185">
            <v>1806</v>
          </cell>
          <cell r="M185" t="str">
            <v>-</v>
          </cell>
          <cell r="N185">
            <v>7.27</v>
          </cell>
          <cell r="O185" t="str">
            <v>-</v>
          </cell>
          <cell r="P185">
            <v>11</v>
          </cell>
          <cell r="Q185">
            <v>1300</v>
          </cell>
          <cell r="R185" t="str">
            <v>2011-8</v>
          </cell>
          <cell r="S185">
            <v>0.34</v>
          </cell>
          <cell r="T185">
            <v>51</v>
          </cell>
          <cell r="U185">
            <v>6057</v>
          </cell>
          <cell r="V185">
            <v>5.3</v>
          </cell>
          <cell r="W185" t="str">
            <v>南山区</v>
          </cell>
          <cell r="X185" t="str">
            <v>广东省</v>
          </cell>
        </row>
        <row r="186">
          <cell r="A186" t="str">
            <v>武汉江汉环球影城</v>
          </cell>
          <cell r="B186">
            <v>185</v>
          </cell>
          <cell r="C186" t="str">
            <v>武汉江汉环球影城</v>
          </cell>
          <cell r="D186" t="str">
            <v>湖北银兴</v>
          </cell>
          <cell r="F186" t="str">
            <v>武汉市</v>
          </cell>
          <cell r="H186">
            <v>206.55</v>
          </cell>
          <cell r="I186" t="str">
            <v>↑14%</v>
          </cell>
          <cell r="J186">
            <v>36</v>
          </cell>
          <cell r="K186" t="str">
            <v>↑24%</v>
          </cell>
          <cell r="L186">
            <v>1390</v>
          </cell>
          <cell r="M186" t="str">
            <v>↓5%</v>
          </cell>
          <cell r="N186">
            <v>5.72</v>
          </cell>
          <cell r="O186" t="str">
            <v>↓8%</v>
          </cell>
          <cell r="P186">
            <v>7</v>
          </cell>
          <cell r="Q186">
            <v>1069</v>
          </cell>
          <cell r="R186" t="str">
            <v>2011-8</v>
          </cell>
          <cell r="S186">
            <v>0.27</v>
          </cell>
          <cell r="T186">
            <v>62</v>
          </cell>
          <cell r="U186">
            <v>9518</v>
          </cell>
          <cell r="V186">
            <v>6.4</v>
          </cell>
          <cell r="W186" t="str">
            <v>武昌区</v>
          </cell>
          <cell r="X186" t="str">
            <v>湖北省</v>
          </cell>
        </row>
        <row r="187">
          <cell r="A187" t="str">
            <v>北京长虹影院</v>
          </cell>
          <cell r="B187">
            <v>186</v>
          </cell>
          <cell r="C187" t="str">
            <v>北京长虹影院</v>
          </cell>
          <cell r="D187" t="str">
            <v>北京新影联</v>
          </cell>
          <cell r="F187" t="str">
            <v>北京市</v>
          </cell>
          <cell r="H187">
            <v>205.66</v>
          </cell>
          <cell r="I187" t="str">
            <v>↑92%</v>
          </cell>
          <cell r="J187">
            <v>35</v>
          </cell>
          <cell r="K187" t="str">
            <v>↓5%</v>
          </cell>
          <cell r="L187">
            <v>1043</v>
          </cell>
          <cell r="M187" t="str">
            <v>↓1%</v>
          </cell>
          <cell r="N187">
            <v>5.82</v>
          </cell>
          <cell r="O187" t="str">
            <v>↑102%</v>
          </cell>
          <cell r="P187">
            <v>6</v>
          </cell>
          <cell r="Q187">
            <v>772</v>
          </cell>
          <cell r="R187" t="str">
            <v>2011-8</v>
          </cell>
          <cell r="S187">
            <v>0.43</v>
          </cell>
          <cell r="T187">
            <v>86</v>
          </cell>
          <cell r="U187">
            <v>11057</v>
          </cell>
          <cell r="V187">
            <v>5.6</v>
          </cell>
          <cell r="W187" t="str">
            <v>东城区</v>
          </cell>
          <cell r="X187" t="str">
            <v>北京市</v>
          </cell>
        </row>
        <row r="188">
          <cell r="A188" t="str">
            <v>西安奥斯卡国际影城</v>
          </cell>
          <cell r="B188">
            <v>187</v>
          </cell>
          <cell r="C188" t="str">
            <v>西安奥斯卡国际影城</v>
          </cell>
          <cell r="D188" t="str">
            <v>河南奥斯卡</v>
          </cell>
          <cell r="F188" t="str">
            <v>西安市</v>
          </cell>
          <cell r="H188">
            <v>205.13</v>
          </cell>
          <cell r="I188" t="str">
            <v>-</v>
          </cell>
          <cell r="J188">
            <v>42</v>
          </cell>
          <cell r="K188" t="str">
            <v>-</v>
          </cell>
          <cell r="L188">
            <v>1311</v>
          </cell>
          <cell r="M188" t="str">
            <v>-</v>
          </cell>
          <cell r="N188">
            <v>4.93</v>
          </cell>
          <cell r="O188" t="str">
            <v>-</v>
          </cell>
          <cell r="P188">
            <v>7</v>
          </cell>
          <cell r="Q188">
            <v>1018</v>
          </cell>
          <cell r="R188" t="str">
            <v>2011-8</v>
          </cell>
          <cell r="S188">
            <v>0.26</v>
          </cell>
          <cell r="T188">
            <v>65</v>
          </cell>
          <cell r="U188">
            <v>9453</v>
          </cell>
          <cell r="V188">
            <v>6</v>
          </cell>
          <cell r="W188" t="str">
            <v>碑林区</v>
          </cell>
          <cell r="X188" t="str">
            <v>陕西省</v>
          </cell>
        </row>
        <row r="189">
          <cell r="A189" t="str">
            <v>哈尔滨万达电影城(乐松店)</v>
          </cell>
          <cell r="B189">
            <v>188</v>
          </cell>
          <cell r="C189" t="str">
            <v>哈尔滨万达国际影城(乐松店)</v>
          </cell>
          <cell r="D189" t="str">
            <v>万达院线</v>
          </cell>
          <cell r="F189" t="str">
            <v>哈尔滨市</v>
          </cell>
          <cell r="H189">
            <v>204.43</v>
          </cell>
          <cell r="I189" t="str">
            <v>↑41%</v>
          </cell>
          <cell r="J189">
            <v>42</v>
          </cell>
          <cell r="K189" t="str">
            <v>↑17%</v>
          </cell>
          <cell r="L189">
            <v>1186</v>
          </cell>
          <cell r="M189" t="str">
            <v>↑6%</v>
          </cell>
          <cell r="N189">
            <v>4.87</v>
          </cell>
          <cell r="O189" t="str">
            <v>↑20%</v>
          </cell>
          <cell r="P189">
            <v>7</v>
          </cell>
          <cell r="Q189">
            <v>1000</v>
          </cell>
          <cell r="R189" t="str">
            <v>2011-8</v>
          </cell>
          <cell r="S189">
            <v>0.28999999999999998</v>
          </cell>
          <cell r="T189">
            <v>66</v>
          </cell>
          <cell r="U189">
            <v>9421</v>
          </cell>
          <cell r="V189">
            <v>5.5</v>
          </cell>
          <cell r="W189" t="str">
            <v>香坊区</v>
          </cell>
          <cell r="X189" t="str">
            <v>黑龙江</v>
          </cell>
        </row>
        <row r="190">
          <cell r="A190" t="str">
            <v>西安保利万和国际影城(朱雀店)</v>
          </cell>
          <cell r="B190">
            <v>189</v>
          </cell>
          <cell r="C190" t="str">
            <v>西安保利万和国际影城(朱雀店)</v>
          </cell>
          <cell r="D190" t="str">
            <v>保利万和</v>
          </cell>
          <cell r="F190" t="str">
            <v>西安市</v>
          </cell>
          <cell r="H190">
            <v>203.91</v>
          </cell>
          <cell r="I190" t="str">
            <v>↑28%</v>
          </cell>
          <cell r="J190">
            <v>41</v>
          </cell>
          <cell r="K190" t="str">
            <v>↑38%</v>
          </cell>
          <cell r="L190">
            <v>1314</v>
          </cell>
          <cell r="M190" t="str">
            <v>↓%</v>
          </cell>
          <cell r="N190">
            <v>4.96</v>
          </cell>
          <cell r="O190" t="str">
            <v>↓7%</v>
          </cell>
          <cell r="P190">
            <v>7</v>
          </cell>
          <cell r="Q190">
            <v>1607</v>
          </cell>
          <cell r="R190" t="str">
            <v>2011-8</v>
          </cell>
          <cell r="S190">
            <v>0.16</v>
          </cell>
          <cell r="T190">
            <v>41</v>
          </cell>
          <cell r="U190">
            <v>9397</v>
          </cell>
          <cell r="V190">
            <v>6.1</v>
          </cell>
          <cell r="W190" t="str">
            <v>雁塔区</v>
          </cell>
          <cell r="X190" t="str">
            <v>陕西省</v>
          </cell>
        </row>
        <row r="191">
          <cell r="A191" t="str">
            <v>洛阳奥斯卡新都汇影城</v>
          </cell>
          <cell r="B191">
            <v>190</v>
          </cell>
          <cell r="C191" t="str">
            <v>洛阳奥斯卡新都汇影城</v>
          </cell>
          <cell r="D191" t="str">
            <v>河南奥斯卡</v>
          </cell>
          <cell r="F191" t="str">
            <v>洛阳市</v>
          </cell>
          <cell r="H191">
            <v>203.66</v>
          </cell>
          <cell r="I191" t="str">
            <v>-</v>
          </cell>
          <cell r="J191">
            <v>33</v>
          </cell>
          <cell r="K191" t="str">
            <v>-</v>
          </cell>
          <cell r="L191">
            <v>1047</v>
          </cell>
          <cell r="M191" t="str">
            <v>-</v>
          </cell>
          <cell r="N191">
            <v>6.13</v>
          </cell>
          <cell r="O191" t="str">
            <v>-</v>
          </cell>
          <cell r="P191">
            <v>6</v>
          </cell>
          <cell r="Q191">
            <v>866</v>
          </cell>
          <cell r="R191" t="str">
            <v>2011-8</v>
          </cell>
          <cell r="S191">
            <v>0.41</v>
          </cell>
          <cell r="T191">
            <v>76</v>
          </cell>
          <cell r="U191">
            <v>10949</v>
          </cell>
          <cell r="V191">
            <v>5.6</v>
          </cell>
          <cell r="W191" t="str">
            <v>西工区</v>
          </cell>
          <cell r="X191" t="str">
            <v>河南省</v>
          </cell>
        </row>
        <row r="192">
          <cell r="A192" t="str">
            <v>呼和浩特市横店影视电影城</v>
          </cell>
          <cell r="B192">
            <v>191</v>
          </cell>
          <cell r="C192" t="str">
            <v>呼和浩特市横店影视电影城</v>
          </cell>
          <cell r="D192" t="str">
            <v>浙江横店</v>
          </cell>
          <cell r="F192" t="str">
            <v>呼和浩特市</v>
          </cell>
          <cell r="H192">
            <v>203.11</v>
          </cell>
          <cell r="I192" t="str">
            <v>-</v>
          </cell>
          <cell r="J192">
            <v>35</v>
          </cell>
          <cell r="K192" t="str">
            <v>-</v>
          </cell>
          <cell r="L192">
            <v>1625</v>
          </cell>
          <cell r="M192" t="str">
            <v>-</v>
          </cell>
          <cell r="N192">
            <v>5.84</v>
          </cell>
          <cell r="O192" t="str">
            <v>-</v>
          </cell>
          <cell r="P192">
            <v>9</v>
          </cell>
          <cell r="Q192">
            <v>1195</v>
          </cell>
          <cell r="R192" t="str">
            <v>2011-8</v>
          </cell>
          <cell r="S192">
            <v>0.27</v>
          </cell>
          <cell r="T192">
            <v>55</v>
          </cell>
          <cell r="U192">
            <v>7280</v>
          </cell>
          <cell r="V192">
            <v>5.8</v>
          </cell>
          <cell r="W192" t="str">
            <v>回民区</v>
          </cell>
          <cell r="X192" t="str">
            <v>内蒙古</v>
          </cell>
        </row>
        <row r="193">
          <cell r="A193" t="str">
            <v>苏州橙天嘉禾影城</v>
          </cell>
          <cell r="B193">
            <v>192</v>
          </cell>
          <cell r="C193" t="str">
            <v>苏州橙天嘉禾影城</v>
          </cell>
          <cell r="D193" t="str">
            <v>上海联和院线</v>
          </cell>
          <cell r="F193" t="str">
            <v>苏州市</v>
          </cell>
          <cell r="H193">
            <v>202.67</v>
          </cell>
          <cell r="I193" t="str">
            <v>↑3%</v>
          </cell>
          <cell r="J193">
            <v>35</v>
          </cell>
          <cell r="K193" t="str">
            <v>↓4%</v>
          </cell>
          <cell r="L193">
            <v>1499</v>
          </cell>
          <cell r="M193" t="str">
            <v>↓7%</v>
          </cell>
          <cell r="N193">
            <v>5.71</v>
          </cell>
          <cell r="O193" t="str">
            <v>↑8%</v>
          </cell>
          <cell r="P193">
            <v>9</v>
          </cell>
          <cell r="Q193">
            <v>2182</v>
          </cell>
          <cell r="R193" t="str">
            <v>2011-8</v>
          </cell>
          <cell r="S193">
            <v>0.16</v>
          </cell>
          <cell r="T193">
            <v>30</v>
          </cell>
          <cell r="U193">
            <v>7264</v>
          </cell>
          <cell r="V193">
            <v>5.4</v>
          </cell>
          <cell r="W193" t="str">
            <v>常熟市</v>
          </cell>
          <cell r="X193" t="str">
            <v>江苏省</v>
          </cell>
        </row>
        <row r="194">
          <cell r="A194" t="str">
            <v>西安奥斯卡国际影城(金花店)</v>
          </cell>
          <cell r="B194">
            <v>193</v>
          </cell>
          <cell r="C194" t="str">
            <v>西安奥斯卡金花影城</v>
          </cell>
          <cell r="D194" t="str">
            <v>河南奥斯卡</v>
          </cell>
          <cell r="F194" t="str">
            <v>西安市</v>
          </cell>
          <cell r="H194">
            <v>202.36</v>
          </cell>
          <cell r="I194" t="str">
            <v>-</v>
          </cell>
          <cell r="J194">
            <v>53</v>
          </cell>
          <cell r="K194" t="str">
            <v>-</v>
          </cell>
          <cell r="L194">
            <v>752</v>
          </cell>
          <cell r="M194" t="str">
            <v>-</v>
          </cell>
          <cell r="N194">
            <v>3.79</v>
          </cell>
          <cell r="O194" t="str">
            <v>-</v>
          </cell>
          <cell r="P194">
            <v>4</v>
          </cell>
          <cell r="Q194">
            <v>432</v>
          </cell>
          <cell r="R194" t="str">
            <v>2011-8</v>
          </cell>
          <cell r="S194">
            <v>0.47</v>
          </cell>
          <cell r="T194">
            <v>151</v>
          </cell>
          <cell r="U194">
            <v>16319</v>
          </cell>
          <cell r="V194">
            <v>6.1</v>
          </cell>
          <cell r="W194" t="str">
            <v>新城区</v>
          </cell>
          <cell r="X194" t="str">
            <v>陕西省</v>
          </cell>
        </row>
        <row r="195">
          <cell r="A195" t="str">
            <v>北京博纳国际影城(方庄店)</v>
          </cell>
          <cell r="B195">
            <v>194</v>
          </cell>
          <cell r="C195" t="str">
            <v>北京博纳国际影城(方庄店)</v>
          </cell>
          <cell r="D195" t="str">
            <v>中影数字院线</v>
          </cell>
          <cell r="F195" t="str">
            <v>北京市</v>
          </cell>
          <cell r="H195">
            <v>202.14</v>
          </cell>
          <cell r="I195" t="str">
            <v>-</v>
          </cell>
          <cell r="J195">
            <v>26</v>
          </cell>
          <cell r="K195" t="str">
            <v>-</v>
          </cell>
          <cell r="L195">
            <v>1737</v>
          </cell>
          <cell r="M195" t="str">
            <v>-</v>
          </cell>
          <cell r="N195">
            <v>7.74</v>
          </cell>
          <cell r="O195" t="str">
            <v>-</v>
          </cell>
          <cell r="P195">
            <v>11</v>
          </cell>
          <cell r="Q195">
            <v>1300</v>
          </cell>
          <cell r="R195" t="str">
            <v>2011-8</v>
          </cell>
          <cell r="S195">
            <v>0.38</v>
          </cell>
          <cell r="T195">
            <v>50</v>
          </cell>
          <cell r="U195">
            <v>5928</v>
          </cell>
          <cell r="V195">
            <v>5.0999999999999996</v>
          </cell>
          <cell r="W195" t="str">
            <v>丰台区</v>
          </cell>
          <cell r="X195" t="str">
            <v>北京市</v>
          </cell>
        </row>
        <row r="196">
          <cell r="A196" t="str">
            <v>上海万达电影城(江桥店)</v>
          </cell>
          <cell r="B196">
            <v>195</v>
          </cell>
          <cell r="C196" t="str">
            <v>上海万达国际影城(江桥店)</v>
          </cell>
          <cell r="D196" t="str">
            <v>万达院线</v>
          </cell>
          <cell r="F196" t="str">
            <v>上海市</v>
          </cell>
          <cell r="H196">
            <v>201.6</v>
          </cell>
          <cell r="I196" t="str">
            <v>-</v>
          </cell>
          <cell r="J196">
            <v>56</v>
          </cell>
          <cell r="K196" t="str">
            <v>-</v>
          </cell>
          <cell r="L196">
            <v>1595</v>
          </cell>
          <cell r="M196" t="str">
            <v>-</v>
          </cell>
          <cell r="N196">
            <v>3.58</v>
          </cell>
          <cell r="O196" t="str">
            <v>-</v>
          </cell>
          <cell r="P196">
            <v>10</v>
          </cell>
          <cell r="Q196">
            <v>1825</v>
          </cell>
          <cell r="R196" t="str">
            <v>2011-8</v>
          </cell>
          <cell r="S196">
            <v>0.12</v>
          </cell>
          <cell r="T196">
            <v>36</v>
          </cell>
          <cell r="U196">
            <v>6503</v>
          </cell>
          <cell r="V196">
            <v>5.0999999999999996</v>
          </cell>
          <cell r="W196" t="str">
            <v>嘉定区</v>
          </cell>
          <cell r="X196" t="str">
            <v>上海市</v>
          </cell>
        </row>
        <row r="197">
          <cell r="A197" t="str">
            <v>沈阳万达电影城(铁西店)</v>
          </cell>
          <cell r="B197">
            <v>196</v>
          </cell>
          <cell r="C197" t="str">
            <v>沈阳万达国际影城(铁西店)</v>
          </cell>
          <cell r="D197" t="str">
            <v>万达院线</v>
          </cell>
          <cell r="F197" t="str">
            <v>沈阳市</v>
          </cell>
          <cell r="H197">
            <v>201.29</v>
          </cell>
          <cell r="I197" t="str">
            <v>↑135%</v>
          </cell>
          <cell r="J197">
            <v>45</v>
          </cell>
          <cell r="K197" t="str">
            <v>↑111%</v>
          </cell>
          <cell r="L197">
            <v>1254</v>
          </cell>
          <cell r="M197" t="str">
            <v>↑62%</v>
          </cell>
          <cell r="N197">
            <v>4.47</v>
          </cell>
          <cell r="O197" t="str">
            <v>↑11%</v>
          </cell>
          <cell r="P197">
            <v>10</v>
          </cell>
          <cell r="Q197">
            <v>1894</v>
          </cell>
          <cell r="R197" t="str">
            <v>2011-8</v>
          </cell>
          <cell r="S197">
            <v>0.19</v>
          </cell>
          <cell r="T197">
            <v>34</v>
          </cell>
          <cell r="U197">
            <v>6493</v>
          </cell>
          <cell r="V197">
            <v>4</v>
          </cell>
          <cell r="W197" t="str">
            <v>铁西区</v>
          </cell>
          <cell r="X197" t="str">
            <v>辽宁省</v>
          </cell>
        </row>
        <row r="198">
          <cell r="A198" t="str">
            <v>北京博纳悠唐国际影城</v>
          </cell>
          <cell r="B198">
            <v>197</v>
          </cell>
          <cell r="C198" t="str">
            <v>北京博纳悠唐国际影城</v>
          </cell>
          <cell r="D198" t="str">
            <v>中影星美</v>
          </cell>
          <cell r="F198" t="str">
            <v>北京市</v>
          </cell>
          <cell r="H198">
            <v>201.13</v>
          </cell>
          <cell r="I198" t="str">
            <v>-</v>
          </cell>
          <cell r="J198">
            <v>38</v>
          </cell>
          <cell r="K198" t="str">
            <v>-</v>
          </cell>
          <cell r="L198">
            <v>1268</v>
          </cell>
          <cell r="M198" t="str">
            <v>-</v>
          </cell>
          <cell r="N198">
            <v>5.32</v>
          </cell>
          <cell r="O198" t="str">
            <v>-</v>
          </cell>
          <cell r="P198">
            <v>7</v>
          </cell>
          <cell r="Q198">
            <v>1200</v>
          </cell>
          <cell r="R198" t="str">
            <v>2011-8</v>
          </cell>
          <cell r="S198">
            <v>0.24</v>
          </cell>
          <cell r="T198">
            <v>54</v>
          </cell>
          <cell r="U198">
            <v>9269</v>
          </cell>
          <cell r="V198">
            <v>5.8</v>
          </cell>
          <cell r="W198" t="str">
            <v>朝阳区</v>
          </cell>
          <cell r="X198" t="str">
            <v>北京市</v>
          </cell>
        </row>
        <row r="199">
          <cell r="A199" t="str">
            <v>昆山金逸国际影城</v>
          </cell>
          <cell r="B199">
            <v>198</v>
          </cell>
          <cell r="C199" t="str">
            <v>金逸国际影城(昆山店)</v>
          </cell>
          <cell r="D199" t="str">
            <v>广州金逸珠江</v>
          </cell>
          <cell r="F199" t="str">
            <v>苏州市</v>
          </cell>
          <cell r="H199">
            <v>200.48</v>
          </cell>
          <cell r="I199" t="str">
            <v>-</v>
          </cell>
          <cell r="J199">
            <v>32</v>
          </cell>
          <cell r="K199" t="str">
            <v>-</v>
          </cell>
          <cell r="L199">
            <v>1498</v>
          </cell>
          <cell r="M199" t="str">
            <v>-</v>
          </cell>
          <cell r="N199">
            <v>6.22</v>
          </cell>
          <cell r="O199" t="str">
            <v>-</v>
          </cell>
          <cell r="P199">
            <v>8</v>
          </cell>
          <cell r="Q199">
            <v>1260</v>
          </cell>
          <cell r="R199" t="str">
            <v>2011-8</v>
          </cell>
          <cell r="S199">
            <v>0.26</v>
          </cell>
          <cell r="T199">
            <v>51</v>
          </cell>
          <cell r="U199">
            <v>8084</v>
          </cell>
          <cell r="V199">
            <v>6</v>
          </cell>
          <cell r="W199" t="str">
            <v>昆山市</v>
          </cell>
          <cell r="X199" t="str">
            <v>江苏省</v>
          </cell>
        </row>
        <row r="200">
          <cell r="A200" t="str">
            <v>宁波万达电影城(江北店)</v>
          </cell>
          <cell r="B200">
            <v>199</v>
          </cell>
          <cell r="C200" t="str">
            <v>宁波万达国际影城(江北店)</v>
          </cell>
          <cell r="D200" t="str">
            <v>万达院线</v>
          </cell>
          <cell r="F200" t="str">
            <v>宁波市</v>
          </cell>
          <cell r="H200">
            <v>200.42</v>
          </cell>
          <cell r="I200" t="str">
            <v>-</v>
          </cell>
          <cell r="J200">
            <v>45</v>
          </cell>
          <cell r="K200" t="str">
            <v>-</v>
          </cell>
          <cell r="L200">
            <v>1489</v>
          </cell>
          <cell r="M200" t="str">
            <v>-</v>
          </cell>
          <cell r="N200">
            <v>4.43</v>
          </cell>
          <cell r="O200" t="str">
            <v>-</v>
          </cell>
          <cell r="P200">
            <v>11</v>
          </cell>
          <cell r="Q200">
            <v>1608</v>
          </cell>
          <cell r="R200" t="str">
            <v>2011-8</v>
          </cell>
          <cell r="S200">
            <v>0.2</v>
          </cell>
          <cell r="T200">
            <v>40</v>
          </cell>
          <cell r="U200">
            <v>5878</v>
          </cell>
          <cell r="V200">
            <v>4.4000000000000004</v>
          </cell>
          <cell r="W200" t="str">
            <v>江北区</v>
          </cell>
          <cell r="X200" t="str">
            <v>浙江省</v>
          </cell>
        </row>
        <row r="201">
          <cell r="A201" t="str">
            <v>青岛华臣影城</v>
          </cell>
          <cell r="B201">
            <v>200</v>
          </cell>
          <cell r="C201" t="str">
            <v>青岛华臣影城</v>
          </cell>
          <cell r="D201" t="str">
            <v>辽宁北方</v>
          </cell>
          <cell r="F201" t="str">
            <v>青岛市</v>
          </cell>
          <cell r="H201">
            <v>200.23</v>
          </cell>
          <cell r="I201" t="str">
            <v>↓11%</v>
          </cell>
          <cell r="J201">
            <v>31</v>
          </cell>
          <cell r="K201" t="str">
            <v>↓8%</v>
          </cell>
          <cell r="L201">
            <v>1398</v>
          </cell>
          <cell r="M201" t="str">
            <v>↓18%</v>
          </cell>
          <cell r="N201">
            <v>6.43</v>
          </cell>
          <cell r="O201" t="str">
            <v>↓3%</v>
          </cell>
          <cell r="P201">
            <v>8</v>
          </cell>
          <cell r="Q201">
            <v>1408</v>
          </cell>
          <cell r="R201" t="str">
            <v>2011-8</v>
          </cell>
          <cell r="S201">
            <v>0.26</v>
          </cell>
          <cell r="T201">
            <v>46</v>
          </cell>
          <cell r="U201">
            <v>8074</v>
          </cell>
          <cell r="V201">
            <v>5.6</v>
          </cell>
          <cell r="W201" t="str">
            <v>市南区</v>
          </cell>
          <cell r="X201" t="str">
            <v>山东省</v>
          </cell>
        </row>
        <row r="202">
          <cell r="A202" t="str">
            <v>武汉CGV星星国际影城(天地店)</v>
          </cell>
          <cell r="B202">
            <v>201</v>
          </cell>
          <cell r="C202" t="str">
            <v>CGV星星国际影城(武汉天地店)</v>
          </cell>
          <cell r="D202" t="str">
            <v>武汉天河</v>
          </cell>
          <cell r="F202" t="str">
            <v>武汉市</v>
          </cell>
          <cell r="H202">
            <v>199.06</v>
          </cell>
          <cell r="I202" t="str">
            <v>-</v>
          </cell>
          <cell r="J202">
            <v>36</v>
          </cell>
          <cell r="K202" t="str">
            <v>-</v>
          </cell>
          <cell r="L202">
            <v>1181</v>
          </cell>
          <cell r="M202" t="str">
            <v>-</v>
          </cell>
          <cell r="N202">
            <v>5.48</v>
          </cell>
          <cell r="O202" t="str">
            <v>-</v>
          </cell>
          <cell r="P202">
            <v>6</v>
          </cell>
          <cell r="Q202">
            <v>940</v>
          </cell>
          <cell r="R202" t="str">
            <v>2011-8</v>
          </cell>
          <cell r="S202">
            <v>0.3</v>
          </cell>
          <cell r="T202">
            <v>68</v>
          </cell>
          <cell r="U202">
            <v>10702</v>
          </cell>
          <cell r="V202">
            <v>6.3</v>
          </cell>
          <cell r="W202" t="str">
            <v>江岸区</v>
          </cell>
          <cell r="X202" t="str">
            <v>湖北省</v>
          </cell>
        </row>
        <row r="203">
          <cell r="A203" t="str">
            <v>常州亚细亚影城</v>
          </cell>
          <cell r="B203">
            <v>202</v>
          </cell>
          <cell r="C203" t="str">
            <v>常州亚细亚影城</v>
          </cell>
          <cell r="D203" t="str">
            <v>江苏蓝海亚细亚</v>
          </cell>
          <cell r="F203" t="str">
            <v>常州市</v>
          </cell>
          <cell r="H203">
            <v>198.85</v>
          </cell>
          <cell r="I203" t="str">
            <v>-</v>
          </cell>
          <cell r="J203">
            <v>20</v>
          </cell>
          <cell r="K203" t="str">
            <v>-</v>
          </cell>
          <cell r="L203">
            <v>1633</v>
          </cell>
          <cell r="M203" t="str">
            <v>-</v>
          </cell>
          <cell r="N203">
            <v>9.8699999999999992</v>
          </cell>
          <cell r="O203" t="str">
            <v>-</v>
          </cell>
          <cell r="P203">
            <v>7</v>
          </cell>
          <cell r="Q203">
            <v>1413</v>
          </cell>
          <cell r="R203" t="str">
            <v>2011-8</v>
          </cell>
          <cell r="S203">
            <v>0.3</v>
          </cell>
          <cell r="T203">
            <v>45</v>
          </cell>
          <cell r="U203">
            <v>9164</v>
          </cell>
          <cell r="V203">
            <v>7.5</v>
          </cell>
          <cell r="W203" t="str">
            <v>钟楼区</v>
          </cell>
          <cell r="X203" t="str">
            <v>江苏省</v>
          </cell>
        </row>
        <row r="204">
          <cell r="A204" t="str">
            <v>金华横店影视电影城</v>
          </cell>
          <cell r="B204">
            <v>203</v>
          </cell>
          <cell r="C204" t="str">
            <v>金华横店影视电影城</v>
          </cell>
          <cell r="D204" t="str">
            <v>浙江横店</v>
          </cell>
          <cell r="F204" t="str">
            <v>金华市</v>
          </cell>
          <cell r="H204">
            <v>198.81</v>
          </cell>
          <cell r="I204" t="str">
            <v>-</v>
          </cell>
          <cell r="J204">
            <v>40</v>
          </cell>
          <cell r="K204" t="str">
            <v>-</v>
          </cell>
          <cell r="L204">
            <v>915</v>
          </cell>
          <cell r="M204" t="str">
            <v>-</v>
          </cell>
          <cell r="N204">
            <v>4.99</v>
          </cell>
          <cell r="O204" t="str">
            <v>-</v>
          </cell>
          <cell r="P204">
            <v>6</v>
          </cell>
          <cell r="Q204">
            <v>667</v>
          </cell>
          <cell r="R204" t="str">
            <v>2011-8</v>
          </cell>
          <cell r="S204">
            <v>0.49</v>
          </cell>
          <cell r="T204">
            <v>96</v>
          </cell>
          <cell r="U204">
            <v>10689</v>
          </cell>
          <cell r="V204">
            <v>4.9000000000000004</v>
          </cell>
          <cell r="W204" t="str">
            <v>婺城区</v>
          </cell>
          <cell r="X204" t="str">
            <v>浙江省</v>
          </cell>
        </row>
        <row r="205">
          <cell r="A205" t="str">
            <v>苏州金逸国际影城(水上乐园店)</v>
          </cell>
          <cell r="B205">
            <v>204</v>
          </cell>
          <cell r="C205" t="str">
            <v>苏州金逸国际影城(水上乐园店)</v>
          </cell>
          <cell r="D205" t="str">
            <v>广州金逸珠江</v>
          </cell>
          <cell r="F205" t="str">
            <v>苏州市</v>
          </cell>
          <cell r="H205">
            <v>197.28</v>
          </cell>
          <cell r="I205" t="str">
            <v>-</v>
          </cell>
          <cell r="J205">
            <v>37</v>
          </cell>
          <cell r="K205" t="str">
            <v>-</v>
          </cell>
          <cell r="L205">
            <v>1678</v>
          </cell>
          <cell r="M205" t="str">
            <v>-</v>
          </cell>
          <cell r="N205">
            <v>5.27</v>
          </cell>
          <cell r="O205" t="str">
            <v>-</v>
          </cell>
          <cell r="P205">
            <v>8</v>
          </cell>
          <cell r="Q205">
            <v>1500</v>
          </cell>
          <cell r="R205" t="str">
            <v>2011-8</v>
          </cell>
          <cell r="S205">
            <v>0.17</v>
          </cell>
          <cell r="T205">
            <v>42</v>
          </cell>
          <cell r="U205">
            <v>7955</v>
          </cell>
          <cell r="V205">
            <v>6.8</v>
          </cell>
          <cell r="W205" t="str">
            <v>虎丘区</v>
          </cell>
          <cell r="X205" t="str">
            <v>江苏省</v>
          </cell>
        </row>
        <row r="206">
          <cell r="A206" t="str">
            <v>南宁百老汇影城</v>
          </cell>
          <cell r="B206">
            <v>205</v>
          </cell>
          <cell r="C206" t="str">
            <v>南宁百老汇影城</v>
          </cell>
          <cell r="D206" t="str">
            <v>中影南方新干线</v>
          </cell>
          <cell r="F206" t="str">
            <v>南宁市</v>
          </cell>
          <cell r="H206">
            <v>195.84</v>
          </cell>
          <cell r="I206" t="str">
            <v>↑51%</v>
          </cell>
          <cell r="J206">
            <v>49</v>
          </cell>
          <cell r="K206" t="str">
            <v>↑43%</v>
          </cell>
          <cell r="L206">
            <v>1053</v>
          </cell>
          <cell r="M206" t="str">
            <v>↓8%</v>
          </cell>
          <cell r="N206">
            <v>3.98</v>
          </cell>
          <cell r="O206" t="str">
            <v>↑6%</v>
          </cell>
          <cell r="P206">
            <v>6</v>
          </cell>
          <cell r="Q206">
            <v>1000</v>
          </cell>
          <cell r="R206" t="str">
            <v>2011-8</v>
          </cell>
          <cell r="S206">
            <v>0.23</v>
          </cell>
          <cell r="T206">
            <v>63</v>
          </cell>
          <cell r="U206">
            <v>10529</v>
          </cell>
          <cell r="V206">
            <v>5.7</v>
          </cell>
          <cell r="W206" t="str">
            <v>兴宁区</v>
          </cell>
          <cell r="X206" t="str">
            <v>广  西</v>
          </cell>
        </row>
        <row r="207">
          <cell r="A207" t="str">
            <v>合肥左岸国际影城(原银河影城)</v>
          </cell>
          <cell r="B207">
            <v>206</v>
          </cell>
          <cell r="C207" t="str">
            <v>合肥左岸国际影城(原银河影城)</v>
          </cell>
          <cell r="D207" t="str">
            <v>上海联和院线</v>
          </cell>
          <cell r="F207" t="str">
            <v>合肥市</v>
          </cell>
          <cell r="H207">
            <v>195.84</v>
          </cell>
          <cell r="I207" t="str">
            <v>-</v>
          </cell>
          <cell r="J207">
            <v>33</v>
          </cell>
          <cell r="K207" t="str">
            <v>-</v>
          </cell>
          <cell r="L207">
            <v>1375</v>
          </cell>
          <cell r="M207" t="str">
            <v>-</v>
          </cell>
          <cell r="N207">
            <v>5.87</v>
          </cell>
          <cell r="O207" t="str">
            <v>-</v>
          </cell>
          <cell r="P207">
            <v>8</v>
          </cell>
          <cell r="Q207">
            <v>2290</v>
          </cell>
          <cell r="R207" t="str">
            <v>2011-8</v>
          </cell>
          <cell r="S207">
            <v>0.15</v>
          </cell>
          <cell r="T207">
            <v>28</v>
          </cell>
          <cell r="U207">
            <v>7897</v>
          </cell>
          <cell r="V207">
            <v>5.5</v>
          </cell>
          <cell r="W207" t="str">
            <v>蜀山区</v>
          </cell>
          <cell r="X207" t="str">
            <v>安徽省</v>
          </cell>
        </row>
        <row r="208">
          <cell r="A208" t="str">
            <v>北京中华电影娱乐宫</v>
          </cell>
          <cell r="B208">
            <v>207</v>
          </cell>
          <cell r="C208" t="str">
            <v>北京中华电影娱乐宫</v>
          </cell>
          <cell r="D208" t="str">
            <v>北京新影联</v>
          </cell>
          <cell r="F208" t="str">
            <v>北京市</v>
          </cell>
          <cell r="H208">
            <v>194.94</v>
          </cell>
          <cell r="I208" t="str">
            <v>↑38%</v>
          </cell>
          <cell r="J208">
            <v>29</v>
          </cell>
          <cell r="K208" t="str">
            <v>↓17%</v>
          </cell>
          <cell r="L208">
            <v>1511</v>
          </cell>
          <cell r="M208" t="str">
            <v>↑43%</v>
          </cell>
          <cell r="N208">
            <v>6.77</v>
          </cell>
          <cell r="O208" t="str">
            <v>↑66%</v>
          </cell>
          <cell r="P208">
            <v>6</v>
          </cell>
          <cell r="Q208">
            <v>800</v>
          </cell>
          <cell r="R208" t="str">
            <v>2011-8</v>
          </cell>
          <cell r="S208">
            <v>0.34</v>
          </cell>
          <cell r="T208">
            <v>79</v>
          </cell>
          <cell r="U208">
            <v>10481</v>
          </cell>
          <cell r="V208">
            <v>8.1</v>
          </cell>
          <cell r="W208" t="str">
            <v>宣武区</v>
          </cell>
          <cell r="X208" t="str">
            <v>北京市</v>
          </cell>
        </row>
        <row r="209">
          <cell r="A209" t="str">
            <v>北京博纳国际影城(顺义店)</v>
          </cell>
          <cell r="B209">
            <v>208</v>
          </cell>
          <cell r="C209" t="str">
            <v>博纳国际影城(顺义店)</v>
          </cell>
          <cell r="D209" t="str">
            <v>中影星美</v>
          </cell>
          <cell r="F209" t="str">
            <v>北京市</v>
          </cell>
          <cell r="H209">
            <v>194.03</v>
          </cell>
          <cell r="I209" t="str">
            <v>-</v>
          </cell>
          <cell r="J209">
            <v>38</v>
          </cell>
          <cell r="K209" t="str">
            <v>-</v>
          </cell>
          <cell r="L209">
            <v>1809</v>
          </cell>
          <cell r="M209" t="str">
            <v>-</v>
          </cell>
          <cell r="N209">
            <v>5.16</v>
          </cell>
          <cell r="O209" t="str">
            <v>-</v>
          </cell>
          <cell r="P209">
            <v>10</v>
          </cell>
          <cell r="Q209">
            <v>1350</v>
          </cell>
          <cell r="R209" t="str">
            <v>2011-8</v>
          </cell>
          <cell r="S209">
            <v>0.21</v>
          </cell>
          <cell r="T209">
            <v>46</v>
          </cell>
          <cell r="U209">
            <v>6259</v>
          </cell>
          <cell r="V209">
            <v>5.8</v>
          </cell>
          <cell r="W209" t="str">
            <v>顺义区</v>
          </cell>
          <cell r="X209" t="str">
            <v>北京市</v>
          </cell>
        </row>
        <row r="210">
          <cell r="A210" t="str">
            <v>广东顺德嘉信影城</v>
          </cell>
          <cell r="B210">
            <v>209</v>
          </cell>
          <cell r="C210" t="str">
            <v>广东顺德嘉信影城</v>
          </cell>
          <cell r="D210" t="str">
            <v>中影星美</v>
          </cell>
          <cell r="F210" t="str">
            <v>佛山市</v>
          </cell>
          <cell r="H210">
            <v>193.72</v>
          </cell>
          <cell r="I210" t="str">
            <v>-</v>
          </cell>
          <cell r="J210">
            <v>40</v>
          </cell>
          <cell r="K210" t="str">
            <v>-</v>
          </cell>
          <cell r="L210">
            <v>594</v>
          </cell>
          <cell r="M210" t="str">
            <v>-</v>
          </cell>
          <cell r="N210">
            <v>4.9000000000000004</v>
          </cell>
          <cell r="O210" t="str">
            <v>-</v>
          </cell>
          <cell r="P210">
            <v>6</v>
          </cell>
          <cell r="Q210">
            <v>556</v>
          </cell>
          <cell r="R210" t="str">
            <v>2011-8</v>
          </cell>
          <cell r="S210">
            <v>0.89</v>
          </cell>
          <cell r="T210">
            <v>112</v>
          </cell>
          <cell r="U210">
            <v>10415</v>
          </cell>
          <cell r="V210">
            <v>3.2</v>
          </cell>
          <cell r="W210" t="str">
            <v>顺德区</v>
          </cell>
          <cell r="X210" t="str">
            <v>广东省</v>
          </cell>
        </row>
        <row r="211">
          <cell r="A211" t="str">
            <v>抚顺CGV星星国际影城(武功街店)</v>
          </cell>
          <cell r="B211">
            <v>210</v>
          </cell>
          <cell r="C211" t="str">
            <v>CGV星星国际影城(抚顺武功街店)</v>
          </cell>
          <cell r="D211" t="str">
            <v>武汉天河</v>
          </cell>
          <cell r="F211" t="str">
            <v>抚顺市</v>
          </cell>
          <cell r="H211">
            <v>192.09</v>
          </cell>
          <cell r="I211" t="str">
            <v>-</v>
          </cell>
          <cell r="J211">
            <v>29</v>
          </cell>
          <cell r="K211" t="str">
            <v>-</v>
          </cell>
          <cell r="L211">
            <v>1301</v>
          </cell>
          <cell r="M211" t="str">
            <v>-</v>
          </cell>
          <cell r="N211">
            <v>6.63</v>
          </cell>
          <cell r="O211" t="str">
            <v>-</v>
          </cell>
          <cell r="P211">
            <v>8</v>
          </cell>
          <cell r="Q211">
            <v>1848</v>
          </cell>
          <cell r="R211" t="str">
            <v>2011-8</v>
          </cell>
          <cell r="S211">
            <v>0.22</v>
          </cell>
          <cell r="T211">
            <v>34</v>
          </cell>
          <cell r="U211">
            <v>7746</v>
          </cell>
          <cell r="V211">
            <v>5.2</v>
          </cell>
          <cell r="W211" t="str">
            <v>新抚区</v>
          </cell>
          <cell r="X211" t="str">
            <v>辽宁省</v>
          </cell>
        </row>
        <row r="212">
          <cell r="A212" t="str">
            <v>无锡金逸国际影城</v>
          </cell>
          <cell r="B212">
            <v>211</v>
          </cell>
          <cell r="C212" t="str">
            <v>无锡金逸国际影城</v>
          </cell>
          <cell r="D212" t="str">
            <v>广州金逸珠江</v>
          </cell>
          <cell r="F212" t="str">
            <v>无锡市</v>
          </cell>
          <cell r="H212">
            <v>191.74</v>
          </cell>
          <cell r="I212" t="str">
            <v>↓15%</v>
          </cell>
          <cell r="J212">
            <v>29</v>
          </cell>
          <cell r="K212" t="str">
            <v>↓34%</v>
          </cell>
          <cell r="L212">
            <v>1359</v>
          </cell>
          <cell r="M212" t="str">
            <v>↑11%</v>
          </cell>
          <cell r="N212">
            <v>6.58</v>
          </cell>
          <cell r="O212" t="str">
            <v>↑28%</v>
          </cell>
          <cell r="P212">
            <v>7</v>
          </cell>
          <cell r="Q212">
            <v>1768</v>
          </cell>
          <cell r="R212" t="str">
            <v>2011-8</v>
          </cell>
          <cell r="S212">
            <v>0.19</v>
          </cell>
          <cell r="T212">
            <v>35</v>
          </cell>
          <cell r="U212">
            <v>8836</v>
          </cell>
          <cell r="V212">
            <v>6.3</v>
          </cell>
          <cell r="W212" t="str">
            <v>南长区</v>
          </cell>
          <cell r="X212" t="str">
            <v>江苏省</v>
          </cell>
        </row>
        <row r="213">
          <cell r="A213" t="str">
            <v>郑州横店影视电影城</v>
          </cell>
          <cell r="B213">
            <v>212</v>
          </cell>
          <cell r="C213" t="str">
            <v>郑州横店影视电影城</v>
          </cell>
          <cell r="D213" t="str">
            <v>浙江横店</v>
          </cell>
          <cell r="F213" t="str">
            <v>郑州市</v>
          </cell>
          <cell r="H213">
            <v>191.74</v>
          </cell>
          <cell r="I213" t="str">
            <v>↓24%</v>
          </cell>
          <cell r="J213">
            <v>31</v>
          </cell>
          <cell r="K213" t="str">
            <v>↑15%</v>
          </cell>
          <cell r="L213">
            <v>1633</v>
          </cell>
          <cell r="M213" t="str">
            <v>↑2%</v>
          </cell>
          <cell r="N213">
            <v>6.19</v>
          </cell>
          <cell r="O213" t="str">
            <v>↓34%</v>
          </cell>
          <cell r="P213">
            <v>9</v>
          </cell>
          <cell r="Q213">
            <v>1498</v>
          </cell>
          <cell r="R213" t="str">
            <v>2011-8</v>
          </cell>
          <cell r="S213">
            <v>0.23</v>
          </cell>
          <cell r="T213">
            <v>41</v>
          </cell>
          <cell r="U213">
            <v>6872</v>
          </cell>
          <cell r="V213">
            <v>5.9</v>
          </cell>
          <cell r="W213" t="str">
            <v>二七区</v>
          </cell>
          <cell r="X213" t="str">
            <v>河南省</v>
          </cell>
        </row>
        <row r="214">
          <cell r="A214" t="str">
            <v>盐城中影南国影城</v>
          </cell>
          <cell r="B214">
            <v>213</v>
          </cell>
          <cell r="C214" t="str">
            <v>中影南国影城(江苏盐城)</v>
          </cell>
          <cell r="D214" t="str">
            <v>中影星美</v>
          </cell>
          <cell r="F214" t="str">
            <v>盐城市</v>
          </cell>
          <cell r="H214">
            <v>191.61</v>
          </cell>
          <cell r="I214" t="str">
            <v>-</v>
          </cell>
          <cell r="J214">
            <v>41</v>
          </cell>
          <cell r="K214" t="str">
            <v>-</v>
          </cell>
          <cell r="L214">
            <v>1169</v>
          </cell>
          <cell r="M214" t="str">
            <v>-</v>
          </cell>
          <cell r="N214">
            <v>4.63</v>
          </cell>
          <cell r="O214" t="str">
            <v>-</v>
          </cell>
          <cell r="P214">
            <v>6</v>
          </cell>
          <cell r="Q214">
            <v>900</v>
          </cell>
          <cell r="R214" t="str">
            <v>2011-8</v>
          </cell>
          <cell r="S214">
            <v>0.26</v>
          </cell>
          <cell r="T214">
            <v>69</v>
          </cell>
          <cell r="U214">
            <v>10302</v>
          </cell>
          <cell r="V214">
            <v>6.3</v>
          </cell>
          <cell r="W214" t="str">
            <v>亭湖区</v>
          </cell>
          <cell r="X214" t="str">
            <v>江苏省</v>
          </cell>
        </row>
        <row r="215">
          <cell r="A215" t="str">
            <v>德阳太平洋东方影都</v>
          </cell>
          <cell r="B215">
            <v>214</v>
          </cell>
          <cell r="C215" t="str">
            <v>德阳太平洋东方影都</v>
          </cell>
          <cell r="D215" t="str">
            <v>四川太平洋</v>
          </cell>
          <cell r="F215" t="str">
            <v>德阳市</v>
          </cell>
          <cell r="H215">
            <v>191.13</v>
          </cell>
          <cell r="I215" t="str">
            <v>-</v>
          </cell>
          <cell r="J215">
            <v>36</v>
          </cell>
          <cell r="K215" t="str">
            <v>-</v>
          </cell>
          <cell r="L215">
            <v>972</v>
          </cell>
          <cell r="M215" t="str">
            <v>-</v>
          </cell>
          <cell r="N215">
            <v>5.27</v>
          </cell>
          <cell r="O215" t="str">
            <v>-</v>
          </cell>
          <cell r="P215">
            <v>5</v>
          </cell>
          <cell r="Q215">
            <v>846</v>
          </cell>
          <cell r="R215" t="str">
            <v>2011-8</v>
          </cell>
          <cell r="S215">
            <v>0.32</v>
          </cell>
          <cell r="T215">
            <v>73</v>
          </cell>
          <cell r="U215">
            <v>12331</v>
          </cell>
          <cell r="V215">
            <v>6.3</v>
          </cell>
          <cell r="W215" t="str">
            <v>旌阳区</v>
          </cell>
          <cell r="X215" t="str">
            <v>四川省</v>
          </cell>
        </row>
        <row r="216">
          <cell r="A216" t="str">
            <v>海上国际影城(莘庄店)</v>
          </cell>
          <cell r="B216">
            <v>215</v>
          </cell>
          <cell r="C216" t="str">
            <v>海上国际影城(莘庄店)</v>
          </cell>
          <cell r="D216" t="str">
            <v>上海联和院线</v>
          </cell>
          <cell r="F216" t="str">
            <v>上海市</v>
          </cell>
          <cell r="H216">
            <v>189.1</v>
          </cell>
          <cell r="I216" t="str">
            <v>-</v>
          </cell>
          <cell r="J216">
            <v>21</v>
          </cell>
          <cell r="K216" t="str">
            <v>-</v>
          </cell>
          <cell r="L216">
            <v>2266</v>
          </cell>
          <cell r="M216" t="str">
            <v>-</v>
          </cell>
          <cell r="N216">
            <v>9.14</v>
          </cell>
          <cell r="O216" t="str">
            <v>-</v>
          </cell>
          <cell r="P216">
            <v>8</v>
          </cell>
          <cell r="Q216">
            <v>1300</v>
          </cell>
          <cell r="R216" t="str">
            <v>2011-8</v>
          </cell>
          <cell r="S216">
            <v>0.25</v>
          </cell>
          <cell r="T216">
            <v>47</v>
          </cell>
          <cell r="U216">
            <v>7625</v>
          </cell>
          <cell r="V216">
            <v>9.1</v>
          </cell>
          <cell r="W216" t="str">
            <v>闵行区</v>
          </cell>
          <cell r="X216" t="str">
            <v>上海市</v>
          </cell>
        </row>
        <row r="217">
          <cell r="A217" t="str">
            <v>上海星美国际影城</v>
          </cell>
          <cell r="B217">
            <v>216</v>
          </cell>
          <cell r="C217" t="str">
            <v>上海星美国际影城</v>
          </cell>
          <cell r="D217" t="str">
            <v>中影星美</v>
          </cell>
          <cell r="F217" t="str">
            <v>上海市</v>
          </cell>
          <cell r="H217">
            <v>188.89</v>
          </cell>
          <cell r="I217" t="str">
            <v>-</v>
          </cell>
          <cell r="J217">
            <v>37</v>
          </cell>
          <cell r="K217" t="str">
            <v>-</v>
          </cell>
          <cell r="L217">
            <v>1404</v>
          </cell>
          <cell r="M217" t="str">
            <v>-</v>
          </cell>
          <cell r="N217">
            <v>5.12</v>
          </cell>
          <cell r="O217" t="str">
            <v>-</v>
          </cell>
          <cell r="P217">
            <v>8</v>
          </cell>
          <cell r="Q217">
            <v>1200</v>
          </cell>
          <cell r="R217" t="str">
            <v>2011-8</v>
          </cell>
          <cell r="S217">
            <v>0.24</v>
          </cell>
          <cell r="T217">
            <v>51</v>
          </cell>
          <cell r="U217">
            <v>7617</v>
          </cell>
          <cell r="V217">
            <v>5.7</v>
          </cell>
          <cell r="W217" t="str">
            <v>虹口区</v>
          </cell>
          <cell r="X217" t="str">
            <v>上海市</v>
          </cell>
        </row>
        <row r="218">
          <cell r="A218" t="str">
            <v>南通文化宫世纪影城</v>
          </cell>
          <cell r="B218">
            <v>217</v>
          </cell>
          <cell r="C218" t="str">
            <v>南通文化宫世纪影城</v>
          </cell>
          <cell r="D218" t="str">
            <v>世纪环球</v>
          </cell>
          <cell r="F218" t="str">
            <v>南通市</v>
          </cell>
          <cell r="H218">
            <v>188.51</v>
          </cell>
          <cell r="I218" t="str">
            <v>-</v>
          </cell>
          <cell r="J218">
            <v>30</v>
          </cell>
          <cell r="K218" t="str">
            <v>-</v>
          </cell>
          <cell r="L218">
            <v>1156</v>
          </cell>
          <cell r="M218" t="str">
            <v>-</v>
          </cell>
          <cell r="N218">
            <v>6.26</v>
          </cell>
          <cell r="O218" t="str">
            <v>-</v>
          </cell>
          <cell r="P218">
            <v>5</v>
          </cell>
          <cell r="Q218">
            <v>1250</v>
          </cell>
          <cell r="R218" t="str">
            <v>2011-8</v>
          </cell>
          <cell r="S218">
            <v>0.22</v>
          </cell>
          <cell r="T218">
            <v>49</v>
          </cell>
          <cell r="U218">
            <v>12162</v>
          </cell>
          <cell r="V218">
            <v>7.5</v>
          </cell>
          <cell r="W218" t="str">
            <v>崇川区</v>
          </cell>
          <cell r="X218" t="str">
            <v>江苏省</v>
          </cell>
        </row>
        <row r="219">
          <cell r="A219" t="str">
            <v>宜昌天河影城</v>
          </cell>
          <cell r="B219">
            <v>218</v>
          </cell>
          <cell r="C219" t="str">
            <v>宜昌天河影城</v>
          </cell>
          <cell r="D219" t="str">
            <v>武汉天河</v>
          </cell>
          <cell r="F219" t="str">
            <v>宜昌市</v>
          </cell>
          <cell r="H219">
            <v>186.69</v>
          </cell>
          <cell r="I219" t="str">
            <v>-</v>
          </cell>
          <cell r="J219">
            <v>35</v>
          </cell>
          <cell r="K219" t="str">
            <v>-</v>
          </cell>
          <cell r="L219">
            <v>1353</v>
          </cell>
          <cell r="M219" t="str">
            <v>-</v>
          </cell>
          <cell r="N219">
            <v>5.38</v>
          </cell>
          <cell r="O219" t="str">
            <v>-</v>
          </cell>
          <cell r="P219">
            <v>7</v>
          </cell>
          <cell r="Q219">
            <v>1413</v>
          </cell>
          <cell r="R219" t="str">
            <v>2011-8</v>
          </cell>
          <cell r="S219">
            <v>0.2</v>
          </cell>
          <cell r="T219">
            <v>43</v>
          </cell>
          <cell r="U219">
            <v>8603</v>
          </cell>
          <cell r="V219">
            <v>6.2</v>
          </cell>
          <cell r="W219" t="str">
            <v>西陵区</v>
          </cell>
          <cell r="X219" t="str">
            <v>湖北省</v>
          </cell>
        </row>
        <row r="220">
          <cell r="A220" t="str">
            <v>大地数字影院--佛山天佑城数字影院</v>
          </cell>
          <cell r="B220">
            <v>219</v>
          </cell>
          <cell r="C220" t="str">
            <v>佛山天佑城数字影院</v>
          </cell>
          <cell r="D220" t="str">
            <v>大地电影院线</v>
          </cell>
          <cell r="F220" t="str">
            <v>佛山市</v>
          </cell>
          <cell r="H220">
            <v>186.52</v>
          </cell>
          <cell r="I220" t="str">
            <v>↑4%</v>
          </cell>
          <cell r="J220">
            <v>37</v>
          </cell>
          <cell r="K220" t="str">
            <v>↑29%</v>
          </cell>
          <cell r="L220">
            <v>541</v>
          </cell>
          <cell r="M220" t="str">
            <v>↓4%</v>
          </cell>
          <cell r="N220">
            <v>4.99</v>
          </cell>
          <cell r="O220" t="str">
            <v>↓20%</v>
          </cell>
          <cell r="P220">
            <v>3</v>
          </cell>
          <cell r="Q220">
            <v>842</v>
          </cell>
          <cell r="R220" t="str">
            <v>2011-8</v>
          </cell>
          <cell r="S220">
            <v>0.33</v>
          </cell>
          <cell r="T220">
            <v>71</v>
          </cell>
          <cell r="U220">
            <v>20056</v>
          </cell>
          <cell r="V220">
            <v>5.8</v>
          </cell>
          <cell r="W220" t="str">
            <v>顺德区</v>
          </cell>
          <cell r="X220" t="str">
            <v>广东省</v>
          </cell>
        </row>
        <row r="221">
          <cell r="A221" t="str">
            <v>重庆卢米埃影城(盛世金源店)</v>
          </cell>
          <cell r="B221">
            <v>220</v>
          </cell>
          <cell r="C221" t="str">
            <v>重庆卢米埃盛世金源影城</v>
          </cell>
          <cell r="D221" t="str">
            <v>北京新影联</v>
          </cell>
          <cell r="F221" t="str">
            <v>重庆市</v>
          </cell>
          <cell r="H221">
            <v>186</v>
          </cell>
          <cell r="I221" t="str">
            <v>↑67%</v>
          </cell>
          <cell r="J221">
            <v>50</v>
          </cell>
          <cell r="K221" t="str">
            <v>↑58%</v>
          </cell>
          <cell r="L221">
            <v>1248</v>
          </cell>
          <cell r="M221" t="str">
            <v>↓1%</v>
          </cell>
          <cell r="N221">
            <v>3.71</v>
          </cell>
          <cell r="O221" t="str">
            <v>↑5%</v>
          </cell>
          <cell r="P221">
            <v>8</v>
          </cell>
          <cell r="Q221">
            <v>1788</v>
          </cell>
          <cell r="R221" t="str">
            <v>2011-8</v>
          </cell>
          <cell r="S221">
            <v>0.13</v>
          </cell>
          <cell r="T221">
            <v>34</v>
          </cell>
          <cell r="U221">
            <v>7500</v>
          </cell>
          <cell r="V221">
            <v>5</v>
          </cell>
          <cell r="W221" t="str">
            <v>江北区</v>
          </cell>
          <cell r="X221" t="str">
            <v>重庆市</v>
          </cell>
        </row>
        <row r="222">
          <cell r="A222" t="str">
            <v>昆明北辰影院</v>
          </cell>
          <cell r="B222">
            <v>221</v>
          </cell>
          <cell r="C222" t="str">
            <v>昆明北辰影院</v>
          </cell>
          <cell r="D222" t="str">
            <v>上海联和院线</v>
          </cell>
          <cell r="F222" t="str">
            <v>昆明市</v>
          </cell>
          <cell r="H222">
            <v>185.73</v>
          </cell>
          <cell r="I222" t="str">
            <v>-</v>
          </cell>
          <cell r="J222">
            <v>46</v>
          </cell>
          <cell r="K222" t="str">
            <v>-</v>
          </cell>
          <cell r="L222">
            <v>1266</v>
          </cell>
          <cell r="M222" t="str">
            <v>-</v>
          </cell>
          <cell r="N222">
            <v>4.08</v>
          </cell>
          <cell r="O222" t="str">
            <v>-</v>
          </cell>
          <cell r="P222">
            <v>6</v>
          </cell>
          <cell r="Q222">
            <v>649</v>
          </cell>
          <cell r="R222" t="str">
            <v>2011-8</v>
          </cell>
          <cell r="S222">
            <v>0.3</v>
          </cell>
          <cell r="T222">
            <v>92</v>
          </cell>
          <cell r="U222">
            <v>9985</v>
          </cell>
          <cell r="V222">
            <v>6.8</v>
          </cell>
          <cell r="W222" t="str">
            <v>盘龙区</v>
          </cell>
          <cell r="X222" t="str">
            <v>云南省</v>
          </cell>
        </row>
        <row r="223">
          <cell r="A223" t="str">
            <v>北京搜秀影城</v>
          </cell>
          <cell r="B223">
            <v>222</v>
          </cell>
          <cell r="C223" t="str">
            <v>北京搜秀影城</v>
          </cell>
          <cell r="D223" t="str">
            <v>中影星美</v>
          </cell>
          <cell r="F223" t="str">
            <v>北京市</v>
          </cell>
          <cell r="H223">
            <v>185.71</v>
          </cell>
          <cell r="I223" t="str">
            <v>-</v>
          </cell>
          <cell r="J223">
            <v>56</v>
          </cell>
          <cell r="K223" t="str">
            <v>-</v>
          </cell>
          <cell r="L223">
            <v>968</v>
          </cell>
          <cell r="M223" t="str">
            <v>-</v>
          </cell>
          <cell r="N223">
            <v>3.3</v>
          </cell>
          <cell r="O223" t="str">
            <v>-</v>
          </cell>
          <cell r="P223">
            <v>5</v>
          </cell>
          <cell r="Q223">
            <v>686</v>
          </cell>
          <cell r="R223" t="str">
            <v>2011-8</v>
          </cell>
          <cell r="S223">
            <v>0.25</v>
          </cell>
          <cell r="T223">
            <v>87</v>
          </cell>
          <cell r="U223">
            <v>11981</v>
          </cell>
          <cell r="V223">
            <v>6.2</v>
          </cell>
          <cell r="W223" t="str">
            <v>崇文区</v>
          </cell>
          <cell r="X223" t="str">
            <v>北京市</v>
          </cell>
        </row>
        <row r="224">
          <cell r="A224" t="str">
            <v>北京紫光影城</v>
          </cell>
          <cell r="B224">
            <v>223</v>
          </cell>
          <cell r="C224" t="str">
            <v>北京紫光影城</v>
          </cell>
          <cell r="D224" t="str">
            <v>北京新影联</v>
          </cell>
          <cell r="F224" t="str">
            <v>北京市</v>
          </cell>
          <cell r="H224">
            <v>183.47</v>
          </cell>
          <cell r="I224" t="str">
            <v>↑92%</v>
          </cell>
          <cell r="J224">
            <v>26</v>
          </cell>
          <cell r="K224" t="str">
            <v>↓21%</v>
          </cell>
          <cell r="L224">
            <v>1709</v>
          </cell>
          <cell r="M224" t="str">
            <v>↑21%</v>
          </cell>
          <cell r="N224">
            <v>6.96</v>
          </cell>
          <cell r="O224" t="str">
            <v>↑144%</v>
          </cell>
          <cell r="P224">
            <v>10</v>
          </cell>
          <cell r="Q224">
            <v>1030</v>
          </cell>
          <cell r="R224" t="str">
            <v>2011-8</v>
          </cell>
          <cell r="S224">
            <v>0.4</v>
          </cell>
          <cell r="T224">
            <v>57</v>
          </cell>
          <cell r="U224">
            <v>5918</v>
          </cell>
          <cell r="V224">
            <v>5.5</v>
          </cell>
          <cell r="W224" t="str">
            <v>朝阳区</v>
          </cell>
          <cell r="X224" t="str">
            <v>北京市</v>
          </cell>
        </row>
        <row r="225">
          <cell r="A225" t="str">
            <v>新影联华谊兄弟影院(望京华彩店)</v>
          </cell>
          <cell r="B225">
            <v>224</v>
          </cell>
          <cell r="C225" t="str">
            <v>新影联华谊兄弟影院(望京华彩店)</v>
          </cell>
          <cell r="D225" t="str">
            <v>北京新影联</v>
          </cell>
          <cell r="F225" t="str">
            <v>北京市</v>
          </cell>
          <cell r="H225">
            <v>183.26</v>
          </cell>
          <cell r="I225" t="str">
            <v>↑63%</v>
          </cell>
          <cell r="J225">
            <v>32</v>
          </cell>
          <cell r="K225" t="str">
            <v>↓4%</v>
          </cell>
          <cell r="L225">
            <v>2522</v>
          </cell>
          <cell r="M225" t="str">
            <v>↑31%</v>
          </cell>
          <cell r="N225">
            <v>5.73</v>
          </cell>
          <cell r="O225" t="str">
            <v>↑70%</v>
          </cell>
          <cell r="P225">
            <v>20</v>
          </cell>
          <cell r="Q225">
            <v>1737</v>
          </cell>
          <cell r="R225" t="str">
            <v>2011-8</v>
          </cell>
          <cell r="S225">
            <v>0.26</v>
          </cell>
          <cell r="T225">
            <v>34</v>
          </cell>
          <cell r="U225">
            <v>2956</v>
          </cell>
          <cell r="V225">
            <v>4.0999999999999996</v>
          </cell>
          <cell r="W225" t="str">
            <v>朝阳区</v>
          </cell>
          <cell r="X225" t="str">
            <v>北京市</v>
          </cell>
        </row>
        <row r="226">
          <cell r="A226" t="str">
            <v>天津鸿泰影城</v>
          </cell>
          <cell r="B226">
            <v>225</v>
          </cell>
          <cell r="C226" t="str">
            <v>天津鸿泰影城</v>
          </cell>
          <cell r="D226" t="str">
            <v>北京新影联</v>
          </cell>
          <cell r="F226" t="str">
            <v>天津市</v>
          </cell>
          <cell r="H226">
            <v>182.89</v>
          </cell>
          <cell r="I226" t="str">
            <v>↑10%</v>
          </cell>
          <cell r="J226">
            <v>44</v>
          </cell>
          <cell r="K226" t="str">
            <v>↑18%</v>
          </cell>
          <cell r="L226">
            <v>1519</v>
          </cell>
          <cell r="M226" t="str">
            <v>↑3%</v>
          </cell>
          <cell r="N226">
            <v>4.13</v>
          </cell>
          <cell r="O226" t="str">
            <v>↓7%</v>
          </cell>
          <cell r="P226">
            <v>8</v>
          </cell>
          <cell r="Q226">
            <v>917</v>
          </cell>
          <cell r="R226" t="str">
            <v>2011-8</v>
          </cell>
          <cell r="S226">
            <v>0.24</v>
          </cell>
          <cell r="T226">
            <v>64</v>
          </cell>
          <cell r="U226">
            <v>7374</v>
          </cell>
          <cell r="V226">
            <v>6.1</v>
          </cell>
          <cell r="W226" t="str">
            <v>塘沽区</v>
          </cell>
          <cell r="X226" t="str">
            <v>天津市</v>
          </cell>
        </row>
        <row r="227">
          <cell r="A227" t="str">
            <v>大连大都会购物中心电影城</v>
          </cell>
          <cell r="B227">
            <v>226</v>
          </cell>
          <cell r="C227" t="str">
            <v>大连大都会购物中心电影城</v>
          </cell>
          <cell r="D227" t="str">
            <v>辽宁北方</v>
          </cell>
          <cell r="F227" t="str">
            <v>大连市</v>
          </cell>
          <cell r="H227">
            <v>182.29</v>
          </cell>
          <cell r="I227" t="str">
            <v>-</v>
          </cell>
          <cell r="J227">
            <v>29</v>
          </cell>
          <cell r="K227" t="str">
            <v>-</v>
          </cell>
          <cell r="L227">
            <v>1183</v>
          </cell>
          <cell r="M227" t="str">
            <v>-</v>
          </cell>
          <cell r="N227">
            <v>6.32</v>
          </cell>
          <cell r="O227" t="str">
            <v>-</v>
          </cell>
          <cell r="P227">
            <v>9</v>
          </cell>
          <cell r="Q227">
            <v>1300</v>
          </cell>
          <cell r="R227" t="str">
            <v>2011-8</v>
          </cell>
          <cell r="S227">
            <v>0.37</v>
          </cell>
          <cell r="T227">
            <v>45</v>
          </cell>
          <cell r="U227">
            <v>6534</v>
          </cell>
          <cell r="V227">
            <v>4.2</v>
          </cell>
          <cell r="W227" t="str">
            <v>中山区</v>
          </cell>
          <cell r="X227" t="str">
            <v>辽宁省</v>
          </cell>
        </row>
        <row r="228">
          <cell r="A228" t="str">
            <v>大地数字影院--佛山东方广场数字影院</v>
          </cell>
          <cell r="B228">
            <v>227</v>
          </cell>
          <cell r="C228" t="str">
            <v>佛山东方广场数字影院</v>
          </cell>
          <cell r="D228" t="str">
            <v>大地电影院线</v>
          </cell>
          <cell r="F228" t="str">
            <v>佛山市</v>
          </cell>
          <cell r="H228">
            <v>181.43</v>
          </cell>
          <cell r="I228" t="str">
            <v>↓19%</v>
          </cell>
          <cell r="J228">
            <v>36</v>
          </cell>
          <cell r="K228" t="str">
            <v>↑24%</v>
          </cell>
          <cell r="L228">
            <v>829</v>
          </cell>
          <cell r="M228" t="str">
            <v>↓12%</v>
          </cell>
          <cell r="N228">
            <v>5.0999999999999996</v>
          </cell>
          <cell r="O228" t="str">
            <v>↓34%</v>
          </cell>
          <cell r="P228">
            <v>5</v>
          </cell>
          <cell r="Q228">
            <v>911</v>
          </cell>
          <cell r="R228" t="str">
            <v>2011-8</v>
          </cell>
          <cell r="S228">
            <v>0.34</v>
          </cell>
          <cell r="T228">
            <v>64</v>
          </cell>
          <cell r="U228">
            <v>11705</v>
          </cell>
          <cell r="V228">
            <v>5.3</v>
          </cell>
          <cell r="W228" t="str">
            <v>禅城区</v>
          </cell>
          <cell r="X228" t="str">
            <v>广东省</v>
          </cell>
        </row>
        <row r="229">
          <cell r="A229" t="str">
            <v>温州瑞安光大国际影城</v>
          </cell>
          <cell r="B229">
            <v>228</v>
          </cell>
          <cell r="C229" t="str">
            <v>温州瑞安光大国际影城</v>
          </cell>
          <cell r="D229" t="str">
            <v>温州雁荡</v>
          </cell>
          <cell r="F229" t="str">
            <v>温州市</v>
          </cell>
          <cell r="H229">
            <v>179.99</v>
          </cell>
          <cell r="I229" t="str">
            <v>-</v>
          </cell>
          <cell r="J229">
            <v>42</v>
          </cell>
          <cell r="K229" t="str">
            <v>-</v>
          </cell>
          <cell r="L229">
            <v>1144</v>
          </cell>
          <cell r="M229" t="str">
            <v>-</v>
          </cell>
          <cell r="N229">
            <v>4.32</v>
          </cell>
          <cell r="O229" t="str">
            <v>-</v>
          </cell>
          <cell r="P229">
            <v>7</v>
          </cell>
          <cell r="Q229">
            <v>600</v>
          </cell>
          <cell r="R229" t="str">
            <v>2011-8</v>
          </cell>
          <cell r="S229">
            <v>0.44</v>
          </cell>
          <cell r="T229">
            <v>97</v>
          </cell>
          <cell r="U229">
            <v>8294</v>
          </cell>
          <cell r="V229">
            <v>5.3</v>
          </cell>
          <cell r="W229" t="str">
            <v>瑞安市</v>
          </cell>
          <cell r="X229" t="str">
            <v>浙江省</v>
          </cell>
        </row>
        <row r="230">
          <cell r="A230" t="str">
            <v>广州五月花影城</v>
          </cell>
          <cell r="B230">
            <v>229</v>
          </cell>
          <cell r="C230" t="str">
            <v>广州五月花影城</v>
          </cell>
          <cell r="D230" t="str">
            <v>中影南方新干线</v>
          </cell>
          <cell r="F230" t="str">
            <v>广州市</v>
          </cell>
          <cell r="H230">
            <v>179.76</v>
          </cell>
          <cell r="I230" t="str">
            <v>↑2%</v>
          </cell>
          <cell r="J230">
            <v>57</v>
          </cell>
          <cell r="K230" t="str">
            <v>↑4%</v>
          </cell>
          <cell r="L230">
            <v>1214</v>
          </cell>
          <cell r="M230" t="str">
            <v>↓8%</v>
          </cell>
          <cell r="N230">
            <v>3.16</v>
          </cell>
          <cell r="O230" t="str">
            <v>↓2%</v>
          </cell>
          <cell r="P230">
            <v>7</v>
          </cell>
          <cell r="Q230">
            <v>776</v>
          </cell>
          <cell r="R230" t="str">
            <v>2011-8</v>
          </cell>
          <cell r="S230">
            <v>0.23</v>
          </cell>
          <cell r="T230">
            <v>75</v>
          </cell>
          <cell r="U230">
            <v>8284</v>
          </cell>
          <cell r="V230">
            <v>5.6</v>
          </cell>
          <cell r="W230" t="str">
            <v>越秀区</v>
          </cell>
          <cell r="X230" t="str">
            <v>广东省</v>
          </cell>
        </row>
        <row r="231">
          <cell r="A231" t="str">
            <v>成都万达电影城(盐市口财富店)</v>
          </cell>
          <cell r="B231">
            <v>230</v>
          </cell>
          <cell r="C231" t="str">
            <v>成都万达国际影城(盐市口财富店)</v>
          </cell>
          <cell r="D231" t="str">
            <v>万达院线</v>
          </cell>
          <cell r="F231" t="str">
            <v>成都市</v>
          </cell>
          <cell r="H231">
            <v>179.43</v>
          </cell>
          <cell r="I231" t="str">
            <v>↓%</v>
          </cell>
          <cell r="J231">
            <v>44</v>
          </cell>
          <cell r="K231" t="str">
            <v>↑24%</v>
          </cell>
          <cell r="L231">
            <v>1343</v>
          </cell>
          <cell r="M231" t="str">
            <v>↑7%</v>
          </cell>
          <cell r="N231">
            <v>4.07</v>
          </cell>
          <cell r="O231" t="str">
            <v>↓20%</v>
          </cell>
          <cell r="P231">
            <v>8</v>
          </cell>
          <cell r="Q231">
            <v>907</v>
          </cell>
          <cell r="R231" t="str">
            <v>2011-8</v>
          </cell>
          <cell r="S231">
            <v>0.27</v>
          </cell>
          <cell r="T231">
            <v>64</v>
          </cell>
          <cell r="U231">
            <v>7235</v>
          </cell>
          <cell r="V231">
            <v>5.4</v>
          </cell>
          <cell r="W231" t="str">
            <v>锦江区</v>
          </cell>
          <cell r="X231" t="str">
            <v>四川省</v>
          </cell>
        </row>
        <row r="232">
          <cell r="A232" t="str">
            <v>紫荆影业沙湾电影城</v>
          </cell>
          <cell r="B232">
            <v>231</v>
          </cell>
          <cell r="C232" t="str">
            <v>紫荆影业沙湾电影城</v>
          </cell>
          <cell r="D232" t="str">
            <v>四川太平洋</v>
          </cell>
          <cell r="F232" t="str">
            <v>成都市</v>
          </cell>
          <cell r="H232">
            <v>178.89</v>
          </cell>
          <cell r="I232" t="str">
            <v>-</v>
          </cell>
          <cell r="J232">
            <v>34</v>
          </cell>
          <cell r="K232" t="str">
            <v>-</v>
          </cell>
          <cell r="L232">
            <v>1486</v>
          </cell>
          <cell r="M232" t="str">
            <v>-</v>
          </cell>
          <cell r="N232">
            <v>5.27</v>
          </cell>
          <cell r="O232" t="str">
            <v>-</v>
          </cell>
          <cell r="P232">
            <v>8</v>
          </cell>
          <cell r="Q232">
            <v>800</v>
          </cell>
          <cell r="R232" t="str">
            <v>2011-8</v>
          </cell>
          <cell r="S232">
            <v>0.35</v>
          </cell>
          <cell r="T232">
            <v>72</v>
          </cell>
          <cell r="U232">
            <v>7213</v>
          </cell>
          <cell r="V232">
            <v>6</v>
          </cell>
          <cell r="W232" t="str">
            <v>锦江区</v>
          </cell>
          <cell r="X232" t="str">
            <v>四川省</v>
          </cell>
        </row>
        <row r="233">
          <cell r="A233" t="str">
            <v>北京嘉禾影城(上地美麟店)</v>
          </cell>
          <cell r="B233">
            <v>232</v>
          </cell>
          <cell r="C233" t="str">
            <v>嘉禾影城上地美麟店</v>
          </cell>
          <cell r="D233" t="str">
            <v>中影南方新干线</v>
          </cell>
          <cell r="F233" t="str">
            <v>北京市</v>
          </cell>
          <cell r="H233">
            <v>178.81</v>
          </cell>
          <cell r="I233" t="str">
            <v>-</v>
          </cell>
          <cell r="J233">
            <v>40</v>
          </cell>
          <cell r="K233" t="str">
            <v>-</v>
          </cell>
          <cell r="L233">
            <v>874</v>
          </cell>
          <cell r="M233" t="str">
            <v>-</v>
          </cell>
          <cell r="N233">
            <v>4.49</v>
          </cell>
          <cell r="O233" t="str">
            <v>-</v>
          </cell>
          <cell r="P233">
            <v>5</v>
          </cell>
          <cell r="Q233">
            <v>872</v>
          </cell>
          <cell r="R233" t="str">
            <v>2011-8</v>
          </cell>
          <cell r="S233">
            <v>0.28999999999999998</v>
          </cell>
          <cell r="T233">
            <v>66</v>
          </cell>
          <cell r="U233">
            <v>11536</v>
          </cell>
          <cell r="V233">
            <v>5.6</v>
          </cell>
          <cell r="W233" t="str">
            <v>海淀区</v>
          </cell>
          <cell r="X233" t="str">
            <v>北京市</v>
          </cell>
        </row>
        <row r="234">
          <cell r="A234" t="str">
            <v>北京星美国际影城(回龙观店)</v>
          </cell>
          <cell r="B234">
            <v>233</v>
          </cell>
          <cell r="C234" t="str">
            <v>北京星美国际影城(回龙观店)</v>
          </cell>
          <cell r="D234" t="str">
            <v>中影星美</v>
          </cell>
          <cell r="F234" t="str">
            <v>北京市</v>
          </cell>
          <cell r="H234">
            <v>178.53</v>
          </cell>
          <cell r="I234" t="str">
            <v>-</v>
          </cell>
          <cell r="J234">
            <v>38</v>
          </cell>
          <cell r="K234" t="str">
            <v>-</v>
          </cell>
          <cell r="L234">
            <v>1237</v>
          </cell>
          <cell r="M234" t="str">
            <v>-</v>
          </cell>
          <cell r="N234">
            <v>4.71</v>
          </cell>
          <cell r="O234" t="str">
            <v>-</v>
          </cell>
          <cell r="P234">
            <v>6</v>
          </cell>
          <cell r="Q234">
            <v>986</v>
          </cell>
          <cell r="R234" t="str">
            <v>2011-8</v>
          </cell>
          <cell r="S234">
            <v>0.23</v>
          </cell>
          <cell r="T234">
            <v>58</v>
          </cell>
          <cell r="U234">
            <v>9598</v>
          </cell>
          <cell r="V234">
            <v>6.7</v>
          </cell>
          <cell r="W234" t="str">
            <v>昌平区</v>
          </cell>
          <cell r="X234" t="str">
            <v>北京市</v>
          </cell>
        </row>
        <row r="235">
          <cell r="A235" t="str">
            <v>成都保利万和国际影城</v>
          </cell>
          <cell r="B235">
            <v>234</v>
          </cell>
          <cell r="C235" t="str">
            <v>成都保利万和国际影城</v>
          </cell>
          <cell r="D235" t="str">
            <v>保利万和</v>
          </cell>
          <cell r="F235" t="str">
            <v>成都市</v>
          </cell>
          <cell r="H235">
            <v>178.4</v>
          </cell>
          <cell r="I235" t="str">
            <v>-</v>
          </cell>
          <cell r="J235">
            <v>29</v>
          </cell>
          <cell r="K235" t="str">
            <v>-</v>
          </cell>
          <cell r="L235">
            <v>1039</v>
          </cell>
          <cell r="M235" t="str">
            <v>-</v>
          </cell>
          <cell r="N235">
            <v>6.12</v>
          </cell>
          <cell r="O235" t="str">
            <v>-</v>
          </cell>
          <cell r="P235">
            <v>7</v>
          </cell>
          <cell r="Q235">
            <v>1500</v>
          </cell>
          <cell r="R235" t="str">
            <v>2011-8</v>
          </cell>
          <cell r="S235">
            <v>0.28000000000000003</v>
          </cell>
          <cell r="T235">
            <v>38</v>
          </cell>
          <cell r="U235">
            <v>8221</v>
          </cell>
          <cell r="V235">
            <v>4.8</v>
          </cell>
          <cell r="W235" t="str">
            <v>成华区</v>
          </cell>
          <cell r="X235" t="str">
            <v>四川省</v>
          </cell>
        </row>
        <row r="236">
          <cell r="A236" t="str">
            <v>重庆中影今典影城</v>
          </cell>
          <cell r="B236">
            <v>235</v>
          </cell>
          <cell r="C236" t="str">
            <v>重庆中影今典影城</v>
          </cell>
          <cell r="D236" t="str">
            <v>时代华夏今典</v>
          </cell>
          <cell r="F236" t="str">
            <v>重庆市</v>
          </cell>
          <cell r="H236">
            <v>178.34</v>
          </cell>
          <cell r="I236" t="str">
            <v>-</v>
          </cell>
          <cell r="J236">
            <v>29</v>
          </cell>
          <cell r="K236" t="str">
            <v>-</v>
          </cell>
          <cell r="L236">
            <v>1388</v>
          </cell>
          <cell r="M236" t="str">
            <v>-</v>
          </cell>
          <cell r="N236">
            <v>6.05</v>
          </cell>
          <cell r="O236" t="str">
            <v>-</v>
          </cell>
          <cell r="P236">
            <v>8</v>
          </cell>
          <cell r="Q236">
            <v>2060</v>
          </cell>
          <cell r="R236" t="str">
            <v>2011-8</v>
          </cell>
          <cell r="S236">
            <v>0.17</v>
          </cell>
          <cell r="T236">
            <v>28</v>
          </cell>
          <cell r="U236">
            <v>7191</v>
          </cell>
          <cell r="V236">
            <v>5.6</v>
          </cell>
          <cell r="W236" t="str">
            <v>九龙坡区</v>
          </cell>
          <cell r="X236" t="str">
            <v>重庆市</v>
          </cell>
        </row>
        <row r="237">
          <cell r="A237" t="str">
            <v>北京星美国际影城(世界城店)</v>
          </cell>
          <cell r="B237">
            <v>236</v>
          </cell>
          <cell r="C237" t="str">
            <v>北京星美国际影城(世界城店)</v>
          </cell>
          <cell r="D237" t="str">
            <v>中影星美</v>
          </cell>
          <cell r="F237" t="str">
            <v>北京市</v>
          </cell>
          <cell r="H237">
            <v>178.11</v>
          </cell>
          <cell r="I237" t="str">
            <v>-</v>
          </cell>
          <cell r="J237">
            <v>37</v>
          </cell>
          <cell r="K237" t="str">
            <v>-</v>
          </cell>
          <cell r="L237">
            <v>1900</v>
          </cell>
          <cell r="M237" t="str">
            <v>-</v>
          </cell>
          <cell r="N237">
            <v>4.88</v>
          </cell>
          <cell r="O237" t="str">
            <v>-</v>
          </cell>
          <cell r="P237">
            <v>12</v>
          </cell>
          <cell r="Q237">
            <v>834</v>
          </cell>
          <cell r="R237" t="str">
            <v>2011-8</v>
          </cell>
          <cell r="S237">
            <v>0.37</v>
          </cell>
          <cell r="T237">
            <v>69</v>
          </cell>
          <cell r="U237">
            <v>4788</v>
          </cell>
          <cell r="V237">
            <v>5.0999999999999996</v>
          </cell>
          <cell r="W237" t="str">
            <v>朝阳区</v>
          </cell>
          <cell r="X237" t="str">
            <v>北京市</v>
          </cell>
        </row>
        <row r="238">
          <cell r="A238" t="str">
            <v>芜湖华亿环球影城</v>
          </cell>
          <cell r="B238">
            <v>237</v>
          </cell>
          <cell r="C238" t="str">
            <v>安徽芜湖华亿环球影城</v>
          </cell>
          <cell r="D238" t="str">
            <v>中影星美</v>
          </cell>
          <cell r="F238" t="str">
            <v>芜湖市</v>
          </cell>
          <cell r="H238">
            <v>177.78</v>
          </cell>
          <cell r="I238" t="str">
            <v>-</v>
          </cell>
          <cell r="J238">
            <v>31</v>
          </cell>
          <cell r="K238" t="str">
            <v>-</v>
          </cell>
          <cell r="L238">
            <v>544</v>
          </cell>
          <cell r="M238" t="str">
            <v>-</v>
          </cell>
          <cell r="N238">
            <v>5.76</v>
          </cell>
          <cell r="O238" t="str">
            <v>-</v>
          </cell>
          <cell r="P238">
            <v>4</v>
          </cell>
          <cell r="Q238">
            <v>718</v>
          </cell>
          <cell r="R238" t="str">
            <v>2011-8</v>
          </cell>
          <cell r="S238">
            <v>0.59</v>
          </cell>
          <cell r="T238">
            <v>80</v>
          </cell>
          <cell r="U238">
            <v>14337</v>
          </cell>
          <cell r="V238">
            <v>4.4000000000000004</v>
          </cell>
          <cell r="W238" t="str">
            <v>镜湖区</v>
          </cell>
          <cell r="X238" t="str">
            <v>安徽省</v>
          </cell>
        </row>
        <row r="239">
          <cell r="A239" t="str">
            <v>石家庄金棕榈盛世影城</v>
          </cell>
          <cell r="B239">
            <v>238</v>
          </cell>
          <cell r="C239" t="str">
            <v>石家庄金棕榈盛世影城</v>
          </cell>
          <cell r="D239" t="str">
            <v>河北中联</v>
          </cell>
          <cell r="F239" t="str">
            <v>石家庄市</v>
          </cell>
          <cell r="H239">
            <v>174.58</v>
          </cell>
          <cell r="I239" t="str">
            <v>-</v>
          </cell>
          <cell r="J239">
            <v>40</v>
          </cell>
          <cell r="K239" t="str">
            <v>-</v>
          </cell>
          <cell r="L239">
            <v>1214</v>
          </cell>
          <cell r="M239" t="str">
            <v>-</v>
          </cell>
          <cell r="N239">
            <v>4.3099999999999996</v>
          </cell>
          <cell r="O239" t="str">
            <v>-</v>
          </cell>
          <cell r="P239">
            <v>5</v>
          </cell>
          <cell r="Q239">
            <v>816</v>
          </cell>
          <cell r="R239" t="str">
            <v>2011-8</v>
          </cell>
          <cell r="S239">
            <v>0.22</v>
          </cell>
          <cell r="T239">
            <v>69</v>
          </cell>
          <cell r="U239">
            <v>11263</v>
          </cell>
          <cell r="V239">
            <v>7.8</v>
          </cell>
          <cell r="W239" t="str">
            <v>长安区</v>
          </cell>
          <cell r="X239" t="str">
            <v>河北省</v>
          </cell>
        </row>
        <row r="240">
          <cell r="A240" t="str">
            <v>成都万达电影城(金沙店)</v>
          </cell>
          <cell r="B240">
            <v>239</v>
          </cell>
          <cell r="C240" t="str">
            <v>成都万达国际影城(金沙店)</v>
          </cell>
          <cell r="D240" t="str">
            <v>万达院线</v>
          </cell>
          <cell r="F240" t="str">
            <v>成都市</v>
          </cell>
          <cell r="H240">
            <v>174.57</v>
          </cell>
          <cell r="I240" t="str">
            <v>↓21%</v>
          </cell>
          <cell r="J240">
            <v>44</v>
          </cell>
          <cell r="K240" t="str">
            <v>↑16%</v>
          </cell>
          <cell r="L240">
            <v>1387</v>
          </cell>
          <cell r="M240" t="str">
            <v>↑6%</v>
          </cell>
          <cell r="N240">
            <v>3.93</v>
          </cell>
          <cell r="O240" t="str">
            <v>↓32%</v>
          </cell>
          <cell r="P240">
            <v>8</v>
          </cell>
          <cell r="Q240">
            <v>1216</v>
          </cell>
          <cell r="R240" t="str">
            <v>2011-8</v>
          </cell>
          <cell r="S240">
            <v>0.19</v>
          </cell>
          <cell r="T240">
            <v>46</v>
          </cell>
          <cell r="U240">
            <v>7039</v>
          </cell>
          <cell r="V240">
            <v>5.6</v>
          </cell>
          <cell r="W240" t="str">
            <v>青羊区</v>
          </cell>
          <cell r="X240" t="str">
            <v>四川省</v>
          </cell>
        </row>
        <row r="241">
          <cell r="A241" t="str">
            <v>天津CGV星星国际影城(滨海永旺店)</v>
          </cell>
          <cell r="B241">
            <v>240</v>
          </cell>
          <cell r="C241" t="str">
            <v>CGV星星国际影城(滨海永旺店)</v>
          </cell>
          <cell r="D241" t="str">
            <v>中影数字院线</v>
          </cell>
          <cell r="F241" t="str">
            <v>天津市</v>
          </cell>
          <cell r="H241">
            <v>174.28</v>
          </cell>
          <cell r="I241" t="str">
            <v>-</v>
          </cell>
          <cell r="J241">
            <v>38</v>
          </cell>
          <cell r="K241" t="str">
            <v>-</v>
          </cell>
          <cell r="L241">
            <v>1310</v>
          </cell>
          <cell r="M241" t="str">
            <v>-</v>
          </cell>
          <cell r="N241">
            <v>4.62</v>
          </cell>
          <cell r="O241" t="str">
            <v>-</v>
          </cell>
          <cell r="P241">
            <v>8</v>
          </cell>
          <cell r="Q241">
            <v>1964</v>
          </cell>
          <cell r="R241" t="str">
            <v>2011-8</v>
          </cell>
          <cell r="S241">
            <v>0.14000000000000001</v>
          </cell>
          <cell r="T241">
            <v>29</v>
          </cell>
          <cell r="U241">
            <v>7027</v>
          </cell>
          <cell r="V241">
            <v>5.3</v>
          </cell>
          <cell r="W241" t="str">
            <v>塘沽区</v>
          </cell>
          <cell r="X241" t="str">
            <v>天津市</v>
          </cell>
        </row>
        <row r="242">
          <cell r="A242" t="str">
            <v>太原横店影视电影城(王府井店)</v>
          </cell>
          <cell r="B242">
            <v>241</v>
          </cell>
          <cell r="C242" t="str">
            <v>太原横店影视电影城(王府井店)</v>
          </cell>
          <cell r="D242" t="str">
            <v>浙江横店</v>
          </cell>
          <cell r="F242" t="str">
            <v>太原市</v>
          </cell>
          <cell r="H242">
            <v>170.01</v>
          </cell>
          <cell r="I242" t="str">
            <v>-</v>
          </cell>
          <cell r="J242">
            <v>28</v>
          </cell>
          <cell r="K242" t="str">
            <v>-</v>
          </cell>
          <cell r="L242">
            <v>1421</v>
          </cell>
          <cell r="M242" t="str">
            <v>-</v>
          </cell>
          <cell r="N242">
            <v>6.06</v>
          </cell>
          <cell r="O242" t="str">
            <v>-</v>
          </cell>
          <cell r="P242">
            <v>7</v>
          </cell>
          <cell r="Q242">
            <v>713</v>
          </cell>
          <cell r="R242" t="str">
            <v>2011-8</v>
          </cell>
          <cell r="S242">
            <v>0.42</v>
          </cell>
          <cell r="T242">
            <v>77</v>
          </cell>
          <cell r="U242">
            <v>7835</v>
          </cell>
          <cell r="V242">
            <v>6.5</v>
          </cell>
          <cell r="W242" t="str">
            <v>小店区</v>
          </cell>
          <cell r="X242" t="str">
            <v>山西省</v>
          </cell>
        </row>
        <row r="243">
          <cell r="A243" t="str">
            <v>南京和平影城</v>
          </cell>
          <cell r="B243">
            <v>242</v>
          </cell>
          <cell r="C243" t="str">
            <v>南京和平影城</v>
          </cell>
          <cell r="D243" t="str">
            <v>江苏东方</v>
          </cell>
          <cell r="F243" t="str">
            <v>南京市</v>
          </cell>
          <cell r="H243">
            <v>167.27</v>
          </cell>
          <cell r="I243" t="str">
            <v>-</v>
          </cell>
          <cell r="J243">
            <v>26</v>
          </cell>
          <cell r="K243" t="str">
            <v>-</v>
          </cell>
          <cell r="L243">
            <v>1992</v>
          </cell>
          <cell r="M243" t="str">
            <v>-</v>
          </cell>
          <cell r="N243">
            <v>6.34</v>
          </cell>
          <cell r="O243" t="str">
            <v>-</v>
          </cell>
          <cell r="P243">
            <v>11</v>
          </cell>
          <cell r="Q243">
            <v>1216</v>
          </cell>
          <cell r="R243" t="str">
            <v>2011-8</v>
          </cell>
          <cell r="S243">
            <v>0.28999999999999998</v>
          </cell>
          <cell r="T243">
            <v>44</v>
          </cell>
          <cell r="U243">
            <v>4905</v>
          </cell>
          <cell r="V243">
            <v>5.8</v>
          </cell>
          <cell r="W243" t="str">
            <v>鼓楼区</v>
          </cell>
          <cell r="X243" t="str">
            <v>江苏省</v>
          </cell>
        </row>
        <row r="244">
          <cell r="A244" t="str">
            <v>北京青年宫影城</v>
          </cell>
          <cell r="B244">
            <v>243</v>
          </cell>
          <cell r="C244" t="str">
            <v>北京青年宫影城</v>
          </cell>
          <cell r="D244" t="str">
            <v>北京新影联</v>
          </cell>
          <cell r="F244" t="str">
            <v>北京市</v>
          </cell>
          <cell r="H244">
            <v>166.87</v>
          </cell>
          <cell r="I244" t="str">
            <v>↑17%</v>
          </cell>
          <cell r="J244">
            <v>41</v>
          </cell>
          <cell r="K244" t="str">
            <v>↑19%</v>
          </cell>
          <cell r="L244">
            <v>936</v>
          </cell>
          <cell r="M244" t="str">
            <v>↑1%</v>
          </cell>
          <cell r="N244">
            <v>4.12</v>
          </cell>
          <cell r="O244" t="str">
            <v>↓1%</v>
          </cell>
          <cell r="P244">
            <v>5</v>
          </cell>
          <cell r="Q244">
            <v>1043</v>
          </cell>
          <cell r="R244" t="str">
            <v>2011-8</v>
          </cell>
          <cell r="S244">
            <v>0.21</v>
          </cell>
          <cell r="T244">
            <v>52</v>
          </cell>
          <cell r="U244">
            <v>10766</v>
          </cell>
          <cell r="V244">
            <v>6</v>
          </cell>
          <cell r="W244" t="str">
            <v>西城区</v>
          </cell>
          <cell r="X244" t="str">
            <v>北京市</v>
          </cell>
        </row>
        <row r="245">
          <cell r="A245" t="str">
            <v>福建海峡影城(原福建省人民剧场)</v>
          </cell>
          <cell r="B245">
            <v>244</v>
          </cell>
          <cell r="C245" t="str">
            <v>福建海峡影城(原福建省人民剧场)</v>
          </cell>
          <cell r="D245" t="str">
            <v>福建中兴</v>
          </cell>
          <cell r="F245" t="str">
            <v>福州市</v>
          </cell>
          <cell r="H245">
            <v>165.74</v>
          </cell>
          <cell r="I245" t="str">
            <v>-</v>
          </cell>
          <cell r="J245">
            <v>45</v>
          </cell>
          <cell r="K245" t="str">
            <v>-</v>
          </cell>
          <cell r="L245">
            <v>872</v>
          </cell>
          <cell r="M245" t="str">
            <v>-</v>
          </cell>
          <cell r="N245">
            <v>3.69</v>
          </cell>
          <cell r="O245" t="str">
            <v>-</v>
          </cell>
          <cell r="P245">
            <v>5</v>
          </cell>
          <cell r="Q245">
            <v>781</v>
          </cell>
          <cell r="R245" t="str">
            <v>2011-8</v>
          </cell>
          <cell r="S245">
            <v>0.27</v>
          </cell>
          <cell r="T245">
            <v>68</v>
          </cell>
          <cell r="U245">
            <v>10693</v>
          </cell>
          <cell r="V245">
            <v>5.6</v>
          </cell>
          <cell r="W245" t="str">
            <v>鼓楼区</v>
          </cell>
          <cell r="X245" t="str">
            <v>福建省</v>
          </cell>
        </row>
        <row r="246">
          <cell r="A246" t="str">
            <v>北京影协金鸡百花影城</v>
          </cell>
          <cell r="B246">
            <v>245</v>
          </cell>
          <cell r="C246" t="str">
            <v>北京影协金鸡百花影城</v>
          </cell>
          <cell r="D246" t="str">
            <v>北京新影联</v>
          </cell>
          <cell r="F246" t="str">
            <v>北京市</v>
          </cell>
          <cell r="H246">
            <v>165.59</v>
          </cell>
          <cell r="I246" t="str">
            <v>↑24%</v>
          </cell>
          <cell r="J246">
            <v>36</v>
          </cell>
          <cell r="K246" t="str">
            <v>↑3%</v>
          </cell>
          <cell r="L246">
            <v>1430</v>
          </cell>
          <cell r="M246" t="str">
            <v>↑8%</v>
          </cell>
          <cell r="N246">
            <v>4.63</v>
          </cell>
          <cell r="O246" t="str">
            <v>↑20%</v>
          </cell>
          <cell r="P246">
            <v>5</v>
          </cell>
          <cell r="Q246">
            <v>794</v>
          </cell>
          <cell r="R246" t="str">
            <v>2011-8</v>
          </cell>
          <cell r="S246">
            <v>0.2</v>
          </cell>
          <cell r="T246">
            <v>67</v>
          </cell>
          <cell r="U246">
            <v>10683</v>
          </cell>
          <cell r="V246">
            <v>9.1999999999999993</v>
          </cell>
          <cell r="W246" t="str">
            <v>朝阳区</v>
          </cell>
          <cell r="X246" t="str">
            <v>北京市</v>
          </cell>
        </row>
        <row r="247">
          <cell r="A247" t="str">
            <v>成都万达电影城(成华店)</v>
          </cell>
          <cell r="B247">
            <v>246</v>
          </cell>
          <cell r="C247" t="str">
            <v>成都万达国际影城(成华店)</v>
          </cell>
          <cell r="D247" t="str">
            <v>万达院线</v>
          </cell>
          <cell r="F247" t="str">
            <v>成都市</v>
          </cell>
          <cell r="H247">
            <v>165.4</v>
          </cell>
          <cell r="I247" t="str">
            <v>↓5%</v>
          </cell>
          <cell r="J247">
            <v>40</v>
          </cell>
          <cell r="K247" t="str">
            <v>↑12%</v>
          </cell>
          <cell r="L247">
            <v>1466</v>
          </cell>
          <cell r="M247" t="str">
            <v>↑5%</v>
          </cell>
          <cell r="N247">
            <v>4.1399999999999997</v>
          </cell>
          <cell r="O247" t="str">
            <v>↓15%</v>
          </cell>
          <cell r="P247">
            <v>9</v>
          </cell>
          <cell r="Q247">
            <v>1843</v>
          </cell>
          <cell r="R247" t="str">
            <v>2011-8</v>
          </cell>
          <cell r="S247">
            <v>0.14000000000000001</v>
          </cell>
          <cell r="T247">
            <v>29</v>
          </cell>
          <cell r="U247">
            <v>5928</v>
          </cell>
          <cell r="V247">
            <v>5.3</v>
          </cell>
          <cell r="W247" t="str">
            <v>锦江区</v>
          </cell>
          <cell r="X247" t="str">
            <v>四川省</v>
          </cell>
        </row>
        <row r="248">
          <cell r="A248" t="str">
            <v>青岛百老汇影城</v>
          </cell>
          <cell r="B248">
            <v>247</v>
          </cell>
          <cell r="C248" t="str">
            <v>青岛百老汇影城</v>
          </cell>
          <cell r="D248" t="str">
            <v>中影星美</v>
          </cell>
          <cell r="F248" t="str">
            <v>青岛市</v>
          </cell>
          <cell r="H248">
            <v>164.66</v>
          </cell>
          <cell r="I248" t="str">
            <v>-</v>
          </cell>
          <cell r="J248">
            <v>40</v>
          </cell>
          <cell r="K248" t="str">
            <v>-</v>
          </cell>
          <cell r="L248">
            <v>1098</v>
          </cell>
          <cell r="M248" t="str">
            <v>-</v>
          </cell>
          <cell r="N248">
            <v>4.12</v>
          </cell>
          <cell r="O248" t="str">
            <v>-</v>
          </cell>
          <cell r="P248">
            <v>6</v>
          </cell>
          <cell r="Q248">
            <v>1017</v>
          </cell>
          <cell r="R248" t="str">
            <v>2011-8</v>
          </cell>
          <cell r="S248">
            <v>0.22</v>
          </cell>
          <cell r="T248">
            <v>52</v>
          </cell>
          <cell r="U248">
            <v>8852</v>
          </cell>
          <cell r="V248">
            <v>5.9</v>
          </cell>
          <cell r="W248" t="str">
            <v>市南区</v>
          </cell>
          <cell r="X248" t="str">
            <v>山东省</v>
          </cell>
        </row>
        <row r="249">
          <cell r="A249" t="str">
            <v>郑州升龙国际影城</v>
          </cell>
          <cell r="B249">
            <v>248</v>
          </cell>
          <cell r="C249" t="str">
            <v>郑州升龙国际影城</v>
          </cell>
          <cell r="D249" t="str">
            <v>河南奥斯卡</v>
          </cell>
          <cell r="F249" t="str">
            <v>郑州市</v>
          </cell>
          <cell r="H249">
            <v>164.39</v>
          </cell>
          <cell r="I249" t="str">
            <v>-</v>
          </cell>
          <cell r="J249">
            <v>35</v>
          </cell>
          <cell r="K249" t="str">
            <v>-</v>
          </cell>
          <cell r="L249">
            <v>1560</v>
          </cell>
          <cell r="M249" t="str">
            <v>-</v>
          </cell>
          <cell r="N249">
            <v>4.6399999999999997</v>
          </cell>
          <cell r="O249" t="str">
            <v>-</v>
          </cell>
          <cell r="P249">
            <v>8</v>
          </cell>
          <cell r="Q249">
            <v>1330</v>
          </cell>
          <cell r="R249" t="str">
            <v>2011-8</v>
          </cell>
          <cell r="S249">
            <v>0.18</v>
          </cell>
          <cell r="T249">
            <v>40</v>
          </cell>
          <cell r="U249">
            <v>6629</v>
          </cell>
          <cell r="V249">
            <v>6.3</v>
          </cell>
          <cell r="W249" t="str">
            <v>二七区</v>
          </cell>
          <cell r="X249" t="str">
            <v>河南省</v>
          </cell>
        </row>
        <row r="250">
          <cell r="A250" t="str">
            <v>郑州奥纳电影城(新玛特店)</v>
          </cell>
          <cell r="B250">
            <v>249</v>
          </cell>
          <cell r="C250" t="str">
            <v>郑州奥纳电影城新玛特店</v>
          </cell>
          <cell r="D250" t="str">
            <v>北京新影联</v>
          </cell>
          <cell r="F250" t="str">
            <v>郑州市</v>
          </cell>
          <cell r="H250">
            <v>164.21</v>
          </cell>
          <cell r="I250" t="str">
            <v>↑98%</v>
          </cell>
          <cell r="J250">
            <v>31</v>
          </cell>
          <cell r="K250" t="str">
            <v>↑14%</v>
          </cell>
          <cell r="L250">
            <v>1224</v>
          </cell>
          <cell r="M250" t="str">
            <v>↑21%</v>
          </cell>
          <cell r="N250">
            <v>5.24</v>
          </cell>
          <cell r="O250" t="str">
            <v>↑74%</v>
          </cell>
          <cell r="P250">
            <v>8</v>
          </cell>
          <cell r="Q250">
            <v>1202</v>
          </cell>
          <cell r="R250" t="str">
            <v>2011-8</v>
          </cell>
          <cell r="S250">
            <v>0.28999999999999998</v>
          </cell>
          <cell r="T250">
            <v>44</v>
          </cell>
          <cell r="U250">
            <v>6621</v>
          </cell>
          <cell r="V250">
            <v>4.9000000000000004</v>
          </cell>
          <cell r="W250" t="str">
            <v>中原区</v>
          </cell>
          <cell r="X250" t="str">
            <v>河南省</v>
          </cell>
        </row>
        <row r="251">
          <cell r="A251" t="str">
            <v>东莞火山湖影城</v>
          </cell>
          <cell r="B251">
            <v>250</v>
          </cell>
          <cell r="C251" t="str">
            <v>东莞火山湖影城</v>
          </cell>
          <cell r="D251" t="str">
            <v>中影南方新干线</v>
          </cell>
          <cell r="F251" t="str">
            <v>东莞市</v>
          </cell>
          <cell r="H251">
            <v>163.85</v>
          </cell>
          <cell r="I251" t="str">
            <v>↓13%</v>
          </cell>
          <cell r="J251">
            <v>33</v>
          </cell>
          <cell r="K251" t="str">
            <v>↑15%</v>
          </cell>
          <cell r="L251">
            <v>1348</v>
          </cell>
          <cell r="M251" t="str">
            <v>↓1%</v>
          </cell>
          <cell r="N251">
            <v>4.9000000000000004</v>
          </cell>
          <cell r="O251" t="str">
            <v>↓24%</v>
          </cell>
          <cell r="P251">
            <v>11</v>
          </cell>
          <cell r="Q251">
            <v>1288</v>
          </cell>
          <cell r="R251" t="str">
            <v>2011-8</v>
          </cell>
          <cell r="S251">
            <v>0.31</v>
          </cell>
          <cell r="T251">
            <v>41</v>
          </cell>
          <cell r="U251">
            <v>4805</v>
          </cell>
          <cell r="V251">
            <v>4</v>
          </cell>
          <cell r="X251" t="str">
            <v>广东省</v>
          </cell>
        </row>
        <row r="252">
          <cell r="A252" t="str">
            <v>苏州大光明影城</v>
          </cell>
          <cell r="B252">
            <v>251</v>
          </cell>
          <cell r="C252" t="str">
            <v>苏州大光明影城</v>
          </cell>
          <cell r="D252" t="str">
            <v>世纪环球</v>
          </cell>
          <cell r="F252" t="str">
            <v>苏州市</v>
          </cell>
          <cell r="H252">
            <v>163.77000000000001</v>
          </cell>
          <cell r="I252" t="str">
            <v>-</v>
          </cell>
          <cell r="J252">
            <v>31</v>
          </cell>
          <cell r="K252" t="str">
            <v>-</v>
          </cell>
          <cell r="L252">
            <v>1592</v>
          </cell>
          <cell r="M252" t="str">
            <v>-</v>
          </cell>
          <cell r="N252">
            <v>5.32</v>
          </cell>
          <cell r="O252" t="str">
            <v>-</v>
          </cell>
          <cell r="P252">
            <v>8</v>
          </cell>
          <cell r="Q252">
            <v>943</v>
          </cell>
          <cell r="R252" t="str">
            <v>2011-8</v>
          </cell>
          <cell r="S252">
            <v>0.28000000000000003</v>
          </cell>
          <cell r="T252">
            <v>56</v>
          </cell>
          <cell r="U252">
            <v>6603</v>
          </cell>
          <cell r="V252">
            <v>6.4</v>
          </cell>
          <cell r="W252" t="str">
            <v>平江区</v>
          </cell>
          <cell r="X252" t="str">
            <v>江苏省</v>
          </cell>
        </row>
        <row r="253">
          <cell r="A253" t="str">
            <v>嘉兴金逸国际影城</v>
          </cell>
          <cell r="B253">
            <v>252</v>
          </cell>
          <cell r="C253" t="str">
            <v>嘉兴金逸国际影城</v>
          </cell>
          <cell r="D253" t="str">
            <v>广州金逸珠江</v>
          </cell>
          <cell r="F253" t="str">
            <v>嘉兴市</v>
          </cell>
          <cell r="H253">
            <v>163.38</v>
          </cell>
          <cell r="I253" t="str">
            <v>↑25%</v>
          </cell>
          <cell r="J253">
            <v>34</v>
          </cell>
          <cell r="K253" t="str">
            <v>↓7%</v>
          </cell>
          <cell r="L253">
            <v>1304</v>
          </cell>
          <cell r="M253" t="str">
            <v>↑13%</v>
          </cell>
          <cell r="N253">
            <v>4.76</v>
          </cell>
          <cell r="O253" t="str">
            <v>↑34%</v>
          </cell>
          <cell r="P253">
            <v>6</v>
          </cell>
          <cell r="Q253">
            <v>1054</v>
          </cell>
          <cell r="R253" t="str">
            <v>2011-8</v>
          </cell>
          <cell r="S253">
            <v>0.21</v>
          </cell>
          <cell r="T253">
            <v>50</v>
          </cell>
          <cell r="U253">
            <v>8784</v>
          </cell>
          <cell r="V253">
            <v>7</v>
          </cell>
          <cell r="W253" t="str">
            <v>秀洲区</v>
          </cell>
          <cell r="X253" t="str">
            <v>浙江省</v>
          </cell>
        </row>
        <row r="254">
          <cell r="A254" t="str">
            <v>广州金逸喜洋时代影城</v>
          </cell>
          <cell r="B254">
            <v>253</v>
          </cell>
          <cell r="C254" t="str">
            <v>广州金逸喜洋时代影城</v>
          </cell>
          <cell r="D254" t="str">
            <v>广州金逸珠江</v>
          </cell>
          <cell r="F254" t="str">
            <v>广州市</v>
          </cell>
          <cell r="H254">
            <v>163.24</v>
          </cell>
          <cell r="I254" t="str">
            <v>↑36%</v>
          </cell>
          <cell r="J254">
            <v>38</v>
          </cell>
          <cell r="K254" t="str">
            <v>↑7%</v>
          </cell>
          <cell r="L254">
            <v>1089</v>
          </cell>
          <cell r="M254" t="str">
            <v>↑18%</v>
          </cell>
          <cell r="N254">
            <v>4.29</v>
          </cell>
          <cell r="O254" t="str">
            <v>↑27%</v>
          </cell>
          <cell r="P254">
            <v>6</v>
          </cell>
          <cell r="Q254">
            <v>1000</v>
          </cell>
          <cell r="R254" t="str">
            <v>2011-8</v>
          </cell>
          <cell r="S254">
            <v>0.24</v>
          </cell>
          <cell r="T254">
            <v>53</v>
          </cell>
          <cell r="U254">
            <v>8777</v>
          </cell>
          <cell r="V254">
            <v>5.9</v>
          </cell>
          <cell r="W254" t="str">
            <v>花都区</v>
          </cell>
          <cell r="X254" t="str">
            <v>广东省</v>
          </cell>
        </row>
        <row r="255">
          <cell r="A255" t="str">
            <v>成都UME国际影城(龙湖天街三千集店)</v>
          </cell>
          <cell r="B255">
            <v>254</v>
          </cell>
          <cell r="C255" t="str">
            <v>UME成都国际影城(龙湖天街三千集店)</v>
          </cell>
          <cell r="D255" t="str">
            <v>中影南方新干线</v>
          </cell>
          <cell r="F255" t="str">
            <v>成都市</v>
          </cell>
          <cell r="H255">
            <v>162.9</v>
          </cell>
          <cell r="I255" t="str">
            <v>-</v>
          </cell>
          <cell r="J255">
            <v>29</v>
          </cell>
          <cell r="K255" t="str">
            <v>-</v>
          </cell>
          <cell r="L255">
            <v>2186</v>
          </cell>
          <cell r="M255" t="str">
            <v>-</v>
          </cell>
          <cell r="N255">
            <v>5.55</v>
          </cell>
          <cell r="O255" t="str">
            <v>-</v>
          </cell>
          <cell r="P255">
            <v>14</v>
          </cell>
          <cell r="Q255">
            <v>1602</v>
          </cell>
          <cell r="R255" t="str">
            <v>2011-8</v>
          </cell>
          <cell r="S255">
            <v>0.22</v>
          </cell>
          <cell r="T255">
            <v>33</v>
          </cell>
          <cell r="U255">
            <v>3753</v>
          </cell>
          <cell r="V255">
            <v>5</v>
          </cell>
          <cell r="W255" t="str">
            <v>成华区</v>
          </cell>
          <cell r="X255" t="str">
            <v>四川省</v>
          </cell>
        </row>
        <row r="256">
          <cell r="A256" t="str">
            <v>上海世纪仙霞影城</v>
          </cell>
          <cell r="B256">
            <v>255</v>
          </cell>
          <cell r="C256" t="str">
            <v>上海世纪仙霞影城</v>
          </cell>
          <cell r="D256" t="str">
            <v>世纪环球</v>
          </cell>
          <cell r="F256" t="str">
            <v>上海市</v>
          </cell>
          <cell r="H256">
            <v>162.65</v>
          </cell>
          <cell r="I256" t="str">
            <v>-</v>
          </cell>
          <cell r="J256">
            <v>38</v>
          </cell>
          <cell r="K256" t="str">
            <v>-</v>
          </cell>
          <cell r="L256">
            <v>844</v>
          </cell>
          <cell r="M256" t="str">
            <v>-</v>
          </cell>
          <cell r="N256">
            <v>4.29</v>
          </cell>
          <cell r="O256" t="str">
            <v>-</v>
          </cell>
          <cell r="P256">
            <v>4</v>
          </cell>
          <cell r="Q256">
            <v>719</v>
          </cell>
          <cell r="R256" t="str">
            <v>2011-8</v>
          </cell>
          <cell r="S256">
            <v>0.28000000000000003</v>
          </cell>
          <cell r="T256">
            <v>73</v>
          </cell>
          <cell r="U256">
            <v>13117</v>
          </cell>
          <cell r="V256">
            <v>6.8</v>
          </cell>
          <cell r="W256" t="str">
            <v>长宁区</v>
          </cell>
          <cell r="X256" t="str">
            <v>上海市</v>
          </cell>
        </row>
        <row r="257">
          <cell r="A257" t="str">
            <v>扬州喜满客影城</v>
          </cell>
          <cell r="B257">
            <v>256</v>
          </cell>
          <cell r="C257" t="str">
            <v>扬州喜满客影城</v>
          </cell>
          <cell r="D257" t="str">
            <v>上海联和院线</v>
          </cell>
          <cell r="F257" t="str">
            <v>扬州市</v>
          </cell>
          <cell r="H257">
            <v>162.22</v>
          </cell>
          <cell r="I257" t="str">
            <v>-</v>
          </cell>
          <cell r="J257">
            <v>34</v>
          </cell>
          <cell r="K257" t="str">
            <v>-</v>
          </cell>
          <cell r="L257">
            <v>1256</v>
          </cell>
          <cell r="M257" t="str">
            <v>-</v>
          </cell>
          <cell r="N257">
            <v>4.7699999999999996</v>
          </cell>
          <cell r="O257" t="str">
            <v>-</v>
          </cell>
          <cell r="P257">
            <v>6</v>
          </cell>
          <cell r="Q257">
            <v>1057</v>
          </cell>
          <cell r="R257" t="str">
            <v>2011-8</v>
          </cell>
          <cell r="S257">
            <v>0.22</v>
          </cell>
          <cell r="T257">
            <v>50</v>
          </cell>
          <cell r="U257">
            <v>8722</v>
          </cell>
          <cell r="V257">
            <v>6.8</v>
          </cell>
          <cell r="W257" t="str">
            <v>邗江区</v>
          </cell>
          <cell r="X257" t="str">
            <v>江苏省</v>
          </cell>
        </row>
        <row r="258">
          <cell r="A258" t="str">
            <v>大连金逸国际影城(福佳店)</v>
          </cell>
          <cell r="B258">
            <v>257</v>
          </cell>
          <cell r="C258" t="str">
            <v>金逸国际影城(大连福佳店)</v>
          </cell>
          <cell r="D258" t="str">
            <v>广州金逸珠江</v>
          </cell>
          <cell r="F258" t="str">
            <v>大连市</v>
          </cell>
          <cell r="H258">
            <v>162.08000000000001</v>
          </cell>
          <cell r="I258" t="str">
            <v>-</v>
          </cell>
          <cell r="J258">
            <v>15</v>
          </cell>
          <cell r="K258" t="str">
            <v>-</v>
          </cell>
          <cell r="L258">
            <v>1301</v>
          </cell>
          <cell r="M258" t="str">
            <v>-</v>
          </cell>
          <cell r="N258">
            <v>10.7</v>
          </cell>
          <cell r="O258" t="str">
            <v>-</v>
          </cell>
          <cell r="P258">
            <v>5</v>
          </cell>
          <cell r="Q258">
            <v>785</v>
          </cell>
          <cell r="R258" t="str">
            <v>2011-8</v>
          </cell>
          <cell r="S258">
            <v>0.52</v>
          </cell>
          <cell r="T258">
            <v>67</v>
          </cell>
          <cell r="U258">
            <v>10457</v>
          </cell>
          <cell r="V258">
            <v>8.4</v>
          </cell>
          <cell r="W258" t="str">
            <v>沙河口区</v>
          </cell>
          <cell r="X258" t="str">
            <v>辽宁省</v>
          </cell>
        </row>
        <row r="259">
          <cell r="A259" t="str">
            <v>昆明新建设影城</v>
          </cell>
          <cell r="B259">
            <v>258</v>
          </cell>
          <cell r="C259" t="str">
            <v>昆明新建设影城</v>
          </cell>
          <cell r="D259" t="str">
            <v>中影星美</v>
          </cell>
          <cell r="F259" t="str">
            <v>昆明市</v>
          </cell>
          <cell r="H259">
            <v>162.02000000000001</v>
          </cell>
          <cell r="I259" t="str">
            <v>-</v>
          </cell>
          <cell r="J259">
            <v>37</v>
          </cell>
          <cell r="K259" t="str">
            <v>-</v>
          </cell>
          <cell r="L259">
            <v>1226</v>
          </cell>
          <cell r="M259" t="str">
            <v>-</v>
          </cell>
          <cell r="N259">
            <v>4.3600000000000003</v>
          </cell>
          <cell r="O259" t="str">
            <v>-</v>
          </cell>
          <cell r="P259">
            <v>8</v>
          </cell>
          <cell r="Q259">
            <v>701</v>
          </cell>
          <cell r="R259" t="str">
            <v>2011-8</v>
          </cell>
          <cell r="S259">
            <v>0.41</v>
          </cell>
          <cell r="T259">
            <v>75</v>
          </cell>
          <cell r="U259">
            <v>6533</v>
          </cell>
          <cell r="V259">
            <v>4.9000000000000004</v>
          </cell>
          <cell r="W259" t="str">
            <v>五华区</v>
          </cell>
          <cell r="X259" t="str">
            <v>云南省</v>
          </cell>
        </row>
        <row r="260">
          <cell r="A260" t="str">
            <v>秦皇岛金逸国际影城</v>
          </cell>
          <cell r="B260">
            <v>259</v>
          </cell>
          <cell r="C260" t="str">
            <v>秦皇岛金逸国际影城</v>
          </cell>
          <cell r="D260" t="str">
            <v>广州金逸珠江</v>
          </cell>
          <cell r="F260" t="str">
            <v>秦皇岛市</v>
          </cell>
          <cell r="H260">
            <v>161.96</v>
          </cell>
          <cell r="I260" t="str">
            <v>-</v>
          </cell>
          <cell r="J260">
            <v>39</v>
          </cell>
          <cell r="K260" t="str">
            <v>-</v>
          </cell>
          <cell r="L260">
            <v>1004</v>
          </cell>
          <cell r="M260" t="str">
            <v>-</v>
          </cell>
          <cell r="N260">
            <v>4.21</v>
          </cell>
          <cell r="O260" t="str">
            <v>-</v>
          </cell>
          <cell r="P260">
            <v>5</v>
          </cell>
          <cell r="Q260">
            <v>879</v>
          </cell>
          <cell r="R260" t="str">
            <v>2011-8</v>
          </cell>
          <cell r="S260">
            <v>0.24</v>
          </cell>
          <cell r="T260">
            <v>59</v>
          </cell>
          <cell r="U260">
            <v>10449</v>
          </cell>
          <cell r="V260">
            <v>6.5</v>
          </cell>
          <cell r="W260" t="str">
            <v>海港区</v>
          </cell>
          <cell r="X260" t="str">
            <v>河北省</v>
          </cell>
        </row>
        <row r="261">
          <cell r="A261" t="str">
            <v>郑州中影环银电影城(印象城)</v>
          </cell>
          <cell r="B261">
            <v>260</v>
          </cell>
          <cell r="C261" t="str">
            <v>郑州中影环银电影城(印象城)</v>
          </cell>
          <cell r="D261" t="str">
            <v>中影星美</v>
          </cell>
          <cell r="F261" t="str">
            <v>郑州市</v>
          </cell>
          <cell r="H261">
            <v>161.93</v>
          </cell>
          <cell r="I261" t="str">
            <v>-</v>
          </cell>
          <cell r="J261">
            <v>30</v>
          </cell>
          <cell r="K261" t="str">
            <v>-</v>
          </cell>
          <cell r="L261">
            <v>1302</v>
          </cell>
          <cell r="M261" t="str">
            <v>-</v>
          </cell>
          <cell r="N261">
            <v>5.47</v>
          </cell>
          <cell r="O261" t="str">
            <v>-</v>
          </cell>
          <cell r="P261">
            <v>7</v>
          </cell>
          <cell r="Q261">
            <v>1423</v>
          </cell>
          <cell r="R261" t="str">
            <v>2011-8</v>
          </cell>
          <cell r="S261">
            <v>0.21</v>
          </cell>
          <cell r="T261">
            <v>37</v>
          </cell>
          <cell r="U261">
            <v>7462</v>
          </cell>
          <cell r="V261">
            <v>6</v>
          </cell>
          <cell r="W261" t="str">
            <v>二七区</v>
          </cell>
          <cell r="X261" t="str">
            <v>河南省</v>
          </cell>
        </row>
        <row r="262">
          <cell r="A262" t="str">
            <v>广州市一宫影城</v>
          </cell>
          <cell r="B262">
            <v>261</v>
          </cell>
          <cell r="C262" t="str">
            <v>广州市一宫影城</v>
          </cell>
          <cell r="D262" t="str">
            <v>中影南方新干线</v>
          </cell>
          <cell r="F262" t="str">
            <v>广州市</v>
          </cell>
          <cell r="H262">
            <v>161.77000000000001</v>
          </cell>
          <cell r="I262" t="str">
            <v>↑17%</v>
          </cell>
          <cell r="J262">
            <v>35</v>
          </cell>
          <cell r="K262" t="str">
            <v>↑13%</v>
          </cell>
          <cell r="L262">
            <v>1203</v>
          </cell>
          <cell r="M262" t="str">
            <v>↓4%</v>
          </cell>
          <cell r="N262">
            <v>4.58</v>
          </cell>
          <cell r="O262" t="str">
            <v>↑4%</v>
          </cell>
          <cell r="P262">
            <v>6</v>
          </cell>
          <cell r="Q262">
            <v>1199</v>
          </cell>
          <cell r="R262" t="str">
            <v>2011-8</v>
          </cell>
          <cell r="S262">
            <v>0.19</v>
          </cell>
          <cell r="T262">
            <v>44</v>
          </cell>
          <cell r="U262">
            <v>8697</v>
          </cell>
          <cell r="V262">
            <v>6.5</v>
          </cell>
          <cell r="W262" t="str">
            <v>东山区</v>
          </cell>
          <cell r="X262" t="str">
            <v>广东省</v>
          </cell>
        </row>
        <row r="263">
          <cell r="A263" t="str">
            <v>襄樊中影天河影城</v>
          </cell>
          <cell r="B263">
            <v>262</v>
          </cell>
          <cell r="C263" t="str">
            <v>襄樊中影天河影城</v>
          </cell>
          <cell r="D263" t="str">
            <v>武汉天河</v>
          </cell>
          <cell r="F263" t="str">
            <v>襄樊市</v>
          </cell>
          <cell r="H263">
            <v>161.37</v>
          </cell>
          <cell r="I263" t="str">
            <v>-</v>
          </cell>
          <cell r="J263">
            <v>34</v>
          </cell>
          <cell r="K263" t="str">
            <v>-</v>
          </cell>
          <cell r="L263">
            <v>1060</v>
          </cell>
          <cell r="M263" t="str">
            <v>-</v>
          </cell>
          <cell r="N263">
            <v>4.8</v>
          </cell>
          <cell r="O263" t="str">
            <v>-</v>
          </cell>
          <cell r="P263">
            <v>5</v>
          </cell>
          <cell r="Q263">
            <v>1186</v>
          </cell>
          <cell r="R263" t="str">
            <v>2011-8</v>
          </cell>
          <cell r="S263">
            <v>0.19</v>
          </cell>
          <cell r="T263">
            <v>44</v>
          </cell>
          <cell r="U263">
            <v>10411</v>
          </cell>
          <cell r="V263">
            <v>6.8</v>
          </cell>
          <cell r="W263" t="str">
            <v>樊城区</v>
          </cell>
          <cell r="X263" t="str">
            <v>湖北省</v>
          </cell>
        </row>
        <row r="264">
          <cell r="A264" t="str">
            <v>贵阳世纪星光影城</v>
          </cell>
          <cell r="B264">
            <v>263</v>
          </cell>
          <cell r="C264" t="str">
            <v>贵阳世纪星光影城</v>
          </cell>
          <cell r="D264" t="str">
            <v>中影星美</v>
          </cell>
          <cell r="F264" t="str">
            <v>贵阳市</v>
          </cell>
          <cell r="H264">
            <v>161.32</v>
          </cell>
          <cell r="I264" t="str">
            <v>-</v>
          </cell>
          <cell r="J264">
            <v>31</v>
          </cell>
          <cell r="K264" t="str">
            <v>-</v>
          </cell>
          <cell r="L264">
            <v>1844</v>
          </cell>
          <cell r="M264" t="str">
            <v>-</v>
          </cell>
          <cell r="N264">
            <v>5.28</v>
          </cell>
          <cell r="O264" t="str">
            <v>-</v>
          </cell>
          <cell r="P264">
            <v>10</v>
          </cell>
          <cell r="Q264">
            <v>1342</v>
          </cell>
          <cell r="R264" t="str">
            <v>2011-8</v>
          </cell>
          <cell r="S264">
            <v>0.21</v>
          </cell>
          <cell r="T264">
            <v>39</v>
          </cell>
          <cell r="U264">
            <v>5204</v>
          </cell>
          <cell r="V264">
            <v>5.9</v>
          </cell>
          <cell r="W264" t="str">
            <v>云岩区</v>
          </cell>
          <cell r="X264" t="str">
            <v>贵州省</v>
          </cell>
        </row>
        <row r="265">
          <cell r="A265" t="str">
            <v>襄樊万达电影城</v>
          </cell>
          <cell r="B265">
            <v>264</v>
          </cell>
          <cell r="C265" t="str">
            <v>襄樊万达国际影城</v>
          </cell>
          <cell r="D265" t="str">
            <v>万达院线</v>
          </cell>
          <cell r="F265" t="str">
            <v>襄樊市</v>
          </cell>
          <cell r="H265">
            <v>161.26</v>
          </cell>
          <cell r="I265" t="str">
            <v>-</v>
          </cell>
          <cell r="J265">
            <v>39</v>
          </cell>
          <cell r="K265" t="str">
            <v>-</v>
          </cell>
          <cell r="L265">
            <v>931</v>
          </cell>
          <cell r="M265" t="str">
            <v>-</v>
          </cell>
          <cell r="N265">
            <v>4.12</v>
          </cell>
          <cell r="O265" t="str">
            <v>-</v>
          </cell>
          <cell r="P265">
            <v>8</v>
          </cell>
          <cell r="Q265">
            <v>1385</v>
          </cell>
          <cell r="R265" t="str">
            <v>2011-8</v>
          </cell>
          <cell r="S265">
            <v>0.26</v>
          </cell>
          <cell r="T265">
            <v>38</v>
          </cell>
          <cell r="U265">
            <v>6502</v>
          </cell>
          <cell r="V265">
            <v>3.8</v>
          </cell>
          <cell r="W265" t="str">
            <v>樊城区</v>
          </cell>
          <cell r="X265" t="str">
            <v>湖北省</v>
          </cell>
        </row>
        <row r="266">
          <cell r="A266" t="str">
            <v>惠州中影南国电影城</v>
          </cell>
          <cell r="B266">
            <v>265</v>
          </cell>
          <cell r="C266" t="str">
            <v>惠州中影南国电影城</v>
          </cell>
          <cell r="D266" t="str">
            <v>中影南方新干线</v>
          </cell>
          <cell r="F266" t="str">
            <v>惠州市</v>
          </cell>
          <cell r="H266">
            <v>161.04</v>
          </cell>
          <cell r="I266" t="str">
            <v>-</v>
          </cell>
          <cell r="J266">
            <v>40</v>
          </cell>
          <cell r="K266" t="str">
            <v>-</v>
          </cell>
          <cell r="L266">
            <v>858</v>
          </cell>
          <cell r="M266" t="str">
            <v>-</v>
          </cell>
          <cell r="N266">
            <v>4.04</v>
          </cell>
          <cell r="O266" t="str">
            <v>-</v>
          </cell>
          <cell r="P266">
            <v>4</v>
          </cell>
          <cell r="Q266">
            <v>544</v>
          </cell>
          <cell r="R266" t="str">
            <v>2011-8</v>
          </cell>
          <cell r="S266">
            <v>0.35</v>
          </cell>
          <cell r="T266">
            <v>95</v>
          </cell>
          <cell r="U266">
            <v>12987</v>
          </cell>
          <cell r="V266">
            <v>6.9</v>
          </cell>
          <cell r="W266" t="str">
            <v>惠城区</v>
          </cell>
          <cell r="X266" t="str">
            <v>广东省</v>
          </cell>
        </row>
        <row r="267">
          <cell r="A267" t="str">
            <v>山东鲁信影城(体育中心店)</v>
          </cell>
          <cell r="B267">
            <v>266</v>
          </cell>
          <cell r="C267" t="str">
            <v>山东鲁信影城(体育中心店)</v>
          </cell>
          <cell r="D267" t="str">
            <v>北京新影联</v>
          </cell>
          <cell r="F267" t="str">
            <v>济南市</v>
          </cell>
          <cell r="H267">
            <v>160.41</v>
          </cell>
          <cell r="I267" t="str">
            <v>↓8%</v>
          </cell>
          <cell r="J267">
            <v>29</v>
          </cell>
          <cell r="K267" t="str">
            <v>↓3%</v>
          </cell>
          <cell r="L267">
            <v>1422</v>
          </cell>
          <cell r="M267" t="str">
            <v>↑2%</v>
          </cell>
          <cell r="N267">
            <v>5.55</v>
          </cell>
          <cell r="O267" t="str">
            <v>↓5%</v>
          </cell>
          <cell r="P267">
            <v>8</v>
          </cell>
          <cell r="Q267">
            <v>730</v>
          </cell>
          <cell r="R267" t="str">
            <v>2011-8</v>
          </cell>
          <cell r="S267">
            <v>0.43</v>
          </cell>
          <cell r="T267">
            <v>71</v>
          </cell>
          <cell r="U267">
            <v>6468</v>
          </cell>
          <cell r="V267">
            <v>5.7</v>
          </cell>
          <cell r="W267" t="str">
            <v>市中区</v>
          </cell>
          <cell r="X267" t="str">
            <v>山东省</v>
          </cell>
        </row>
        <row r="268">
          <cell r="A268" t="str">
            <v>淮南横店影视电影城</v>
          </cell>
          <cell r="B268">
            <v>267</v>
          </cell>
          <cell r="C268" t="str">
            <v>淮南横店影视电影城</v>
          </cell>
          <cell r="D268" t="str">
            <v>浙江横店</v>
          </cell>
          <cell r="F268" t="str">
            <v>淮南市</v>
          </cell>
          <cell r="H268">
            <v>160.16999999999999</v>
          </cell>
          <cell r="I268" t="str">
            <v>-</v>
          </cell>
          <cell r="J268">
            <v>39</v>
          </cell>
          <cell r="K268" t="str">
            <v>-</v>
          </cell>
          <cell r="L268">
            <v>1243</v>
          </cell>
          <cell r="M268" t="str">
            <v>-</v>
          </cell>
          <cell r="N268">
            <v>4.1500000000000004</v>
          </cell>
          <cell r="O268" t="str">
            <v>-</v>
          </cell>
          <cell r="P268">
            <v>7</v>
          </cell>
          <cell r="Q268">
            <v>1000</v>
          </cell>
          <cell r="R268" t="str">
            <v>2011-8</v>
          </cell>
          <cell r="S268">
            <v>0.23</v>
          </cell>
          <cell r="T268">
            <v>52</v>
          </cell>
          <cell r="U268">
            <v>7381</v>
          </cell>
          <cell r="V268">
            <v>5.7</v>
          </cell>
          <cell r="W268" t="str">
            <v>田家庵区</v>
          </cell>
          <cell r="X268" t="str">
            <v>安徽省</v>
          </cell>
        </row>
        <row r="269">
          <cell r="A269" t="str">
            <v>重庆环艺影城</v>
          </cell>
          <cell r="B269">
            <v>268</v>
          </cell>
          <cell r="C269" t="str">
            <v>重庆环艺影城</v>
          </cell>
          <cell r="D269" t="str">
            <v>保利万和</v>
          </cell>
          <cell r="F269" t="str">
            <v>重庆市</v>
          </cell>
          <cell r="H269">
            <v>159.26</v>
          </cell>
          <cell r="I269" t="str">
            <v>↓8%</v>
          </cell>
          <cell r="J269">
            <v>44</v>
          </cell>
          <cell r="K269" t="str">
            <v>↑27%</v>
          </cell>
          <cell r="L269">
            <v>874</v>
          </cell>
          <cell r="M269" t="str">
            <v>↓2%</v>
          </cell>
          <cell r="N269">
            <v>3.6</v>
          </cell>
          <cell r="O269" t="str">
            <v>↓28%</v>
          </cell>
          <cell r="P269">
            <v>5</v>
          </cell>
          <cell r="Q269">
            <v>1245</v>
          </cell>
          <cell r="R269" t="str">
            <v>2011-8</v>
          </cell>
          <cell r="S269">
            <v>0.17</v>
          </cell>
          <cell r="T269">
            <v>41</v>
          </cell>
          <cell r="U269">
            <v>10275</v>
          </cell>
          <cell r="V269">
            <v>5.6</v>
          </cell>
          <cell r="W269" t="str">
            <v>渝中区</v>
          </cell>
          <cell r="X269" t="str">
            <v>重庆市</v>
          </cell>
        </row>
        <row r="270">
          <cell r="A270" t="str">
            <v>深圳太阳数码电影院</v>
          </cell>
          <cell r="B270">
            <v>269</v>
          </cell>
          <cell r="C270" t="str">
            <v>深圳太阳数码电影院</v>
          </cell>
          <cell r="D270" t="str">
            <v>中影南方新干线</v>
          </cell>
          <cell r="F270" t="str">
            <v>深圳市</v>
          </cell>
          <cell r="H270">
            <v>159.26</v>
          </cell>
          <cell r="I270" t="str">
            <v>↑4%</v>
          </cell>
          <cell r="J270">
            <v>56</v>
          </cell>
          <cell r="K270" t="str">
            <v>↑35%</v>
          </cell>
          <cell r="L270">
            <v>389</v>
          </cell>
          <cell r="M270" t="str">
            <v>-</v>
          </cell>
          <cell r="N270">
            <v>2.83</v>
          </cell>
          <cell r="O270" t="str">
            <v>↓23%</v>
          </cell>
          <cell r="P270">
            <v>2</v>
          </cell>
          <cell r="Q270">
            <v>460</v>
          </cell>
          <cell r="R270" t="str">
            <v>2011-8</v>
          </cell>
          <cell r="S270">
            <v>0.32</v>
          </cell>
          <cell r="T270">
            <v>112</v>
          </cell>
          <cell r="U270">
            <v>25687</v>
          </cell>
          <cell r="V270">
            <v>6.3</v>
          </cell>
          <cell r="W270" t="str">
            <v>罗湖区</v>
          </cell>
          <cell r="X270" t="str">
            <v>广东省</v>
          </cell>
        </row>
        <row r="271">
          <cell r="A271" t="str">
            <v>上海博纳银兴国际影城</v>
          </cell>
          <cell r="B271">
            <v>270</v>
          </cell>
          <cell r="C271" t="str">
            <v>上海博纳银兴国际影城</v>
          </cell>
          <cell r="D271" t="str">
            <v>湖北银兴</v>
          </cell>
          <cell r="F271" t="str">
            <v>上海市</v>
          </cell>
          <cell r="H271">
            <v>158.82</v>
          </cell>
          <cell r="I271" t="str">
            <v>↑109%</v>
          </cell>
          <cell r="J271">
            <v>28</v>
          </cell>
          <cell r="K271" t="str">
            <v>↓33%</v>
          </cell>
          <cell r="L271">
            <v>1099</v>
          </cell>
          <cell r="M271" t="str">
            <v>↑22%</v>
          </cell>
          <cell r="N271">
            <v>5.6</v>
          </cell>
          <cell r="O271" t="str">
            <v>↑211%</v>
          </cell>
          <cell r="P271">
            <v>5</v>
          </cell>
          <cell r="Q271">
            <v>780</v>
          </cell>
          <cell r="R271" t="str">
            <v>2011-8</v>
          </cell>
          <cell r="S271">
            <v>0.33</v>
          </cell>
          <cell r="T271">
            <v>66</v>
          </cell>
          <cell r="U271">
            <v>10246</v>
          </cell>
          <cell r="V271">
            <v>7.1</v>
          </cell>
          <cell r="W271" t="str">
            <v>普陀区</v>
          </cell>
          <cell r="X271" t="str">
            <v>上海市</v>
          </cell>
        </row>
        <row r="272">
          <cell r="A272" t="str">
            <v>广州耀莱国际影城</v>
          </cell>
          <cell r="B272">
            <v>271</v>
          </cell>
          <cell r="C272" t="str">
            <v>广州耀莱国际影城</v>
          </cell>
          <cell r="D272" t="str">
            <v>上海联和院线</v>
          </cell>
          <cell r="F272" t="str">
            <v>广州市</v>
          </cell>
          <cell r="H272">
            <v>158.34</v>
          </cell>
          <cell r="I272" t="str">
            <v>-</v>
          </cell>
          <cell r="J272">
            <v>26</v>
          </cell>
          <cell r="K272" t="str">
            <v>-</v>
          </cell>
          <cell r="L272">
            <v>1191</v>
          </cell>
          <cell r="M272" t="str">
            <v>-</v>
          </cell>
          <cell r="N272">
            <v>6.02</v>
          </cell>
          <cell r="O272" t="str">
            <v>-</v>
          </cell>
          <cell r="P272">
            <v>7</v>
          </cell>
          <cell r="Q272">
            <v>1369</v>
          </cell>
          <cell r="R272" t="str">
            <v>2011-8</v>
          </cell>
          <cell r="S272">
            <v>0.26</v>
          </cell>
          <cell r="T272">
            <v>37</v>
          </cell>
          <cell r="U272">
            <v>7297</v>
          </cell>
          <cell r="V272">
            <v>5.5</v>
          </cell>
          <cell r="W272" t="str">
            <v>增城市</v>
          </cell>
          <cell r="X272" t="str">
            <v>广东省</v>
          </cell>
        </row>
        <row r="273">
          <cell r="A273" t="str">
            <v>深圳MCL洲立影城(喜荟城店)</v>
          </cell>
          <cell r="B273">
            <v>272</v>
          </cell>
          <cell r="C273" t="str">
            <v>MCL洲立影城(喜荟城店)</v>
          </cell>
          <cell r="D273" t="str">
            <v>中影南方新干线</v>
          </cell>
          <cell r="F273" t="str">
            <v>深圳市</v>
          </cell>
          <cell r="H273">
            <v>156.44999999999999</v>
          </cell>
          <cell r="I273" t="str">
            <v>-</v>
          </cell>
          <cell r="J273">
            <v>41</v>
          </cell>
          <cell r="K273" t="str">
            <v>-</v>
          </cell>
          <cell r="L273">
            <v>899</v>
          </cell>
          <cell r="M273" t="str">
            <v>-</v>
          </cell>
          <cell r="N273">
            <v>3.82</v>
          </cell>
          <cell r="O273" t="str">
            <v>-</v>
          </cell>
          <cell r="P273">
            <v>5</v>
          </cell>
          <cell r="Q273">
            <v>531</v>
          </cell>
          <cell r="R273" t="str">
            <v>2011-8</v>
          </cell>
          <cell r="S273">
            <v>0.4</v>
          </cell>
          <cell r="T273">
            <v>95</v>
          </cell>
          <cell r="U273">
            <v>10093</v>
          </cell>
          <cell r="V273">
            <v>5.8</v>
          </cell>
          <cell r="W273" t="str">
            <v>罗湖区</v>
          </cell>
          <cell r="X273" t="str">
            <v>广东省</v>
          </cell>
        </row>
        <row r="274">
          <cell r="A274" t="str">
            <v>北京CGV星星国际影城(北京奥体店)</v>
          </cell>
          <cell r="B274">
            <v>273</v>
          </cell>
          <cell r="C274" t="str">
            <v>CGV星星国际影城(北京奥体店)</v>
          </cell>
          <cell r="D274" t="str">
            <v>中影数字院线</v>
          </cell>
          <cell r="F274" t="str">
            <v>北京市</v>
          </cell>
          <cell r="H274">
            <v>156.26</v>
          </cell>
          <cell r="I274" t="str">
            <v>-</v>
          </cell>
          <cell r="J274">
            <v>34</v>
          </cell>
          <cell r="K274" t="str">
            <v>-</v>
          </cell>
          <cell r="L274">
            <v>1231</v>
          </cell>
          <cell r="M274" t="str">
            <v>-</v>
          </cell>
          <cell r="N274">
            <v>4.5999999999999996</v>
          </cell>
          <cell r="O274" t="str">
            <v>-</v>
          </cell>
          <cell r="P274">
            <v>8</v>
          </cell>
          <cell r="Q274">
            <v>1188</v>
          </cell>
          <cell r="R274" t="str">
            <v>2011-8</v>
          </cell>
          <cell r="S274">
            <v>0.25</v>
          </cell>
          <cell r="T274">
            <v>42</v>
          </cell>
          <cell r="U274">
            <v>6301</v>
          </cell>
          <cell r="V274">
            <v>5</v>
          </cell>
          <cell r="W274" t="str">
            <v>朝阳区</v>
          </cell>
          <cell r="X274" t="str">
            <v>北京市</v>
          </cell>
        </row>
        <row r="275">
          <cell r="A275" t="str">
            <v>上海中影国际影城(川沙店)</v>
          </cell>
          <cell r="B275">
            <v>274</v>
          </cell>
          <cell r="C275" t="str">
            <v>中影国际影城上海川沙店</v>
          </cell>
          <cell r="D275" t="str">
            <v>中影星美</v>
          </cell>
          <cell r="F275" t="str">
            <v>上海市</v>
          </cell>
          <cell r="H275">
            <v>154.84</v>
          </cell>
          <cell r="I275" t="str">
            <v>-</v>
          </cell>
          <cell r="J275">
            <v>35</v>
          </cell>
          <cell r="K275" t="str">
            <v>-</v>
          </cell>
          <cell r="L275">
            <v>885</v>
          </cell>
          <cell r="M275" t="str">
            <v>-</v>
          </cell>
          <cell r="N275">
            <v>4.4000000000000004</v>
          </cell>
          <cell r="O275" t="str">
            <v>-</v>
          </cell>
          <cell r="P275">
            <v>5</v>
          </cell>
          <cell r="Q275">
            <v>800</v>
          </cell>
          <cell r="R275" t="str">
            <v>2011-8</v>
          </cell>
          <cell r="S275">
            <v>0.31</v>
          </cell>
          <cell r="T275">
            <v>62</v>
          </cell>
          <cell r="U275">
            <v>9990</v>
          </cell>
          <cell r="V275">
            <v>5.7</v>
          </cell>
          <cell r="W275" t="str">
            <v>浦东新区</v>
          </cell>
          <cell r="X275" t="str">
            <v>上海市</v>
          </cell>
        </row>
        <row r="276">
          <cell r="A276" t="str">
            <v>鞍山中影国际影城(新玛特店)</v>
          </cell>
          <cell r="B276">
            <v>275</v>
          </cell>
          <cell r="C276" t="str">
            <v>鞍山中影国际影城(新玛特店)</v>
          </cell>
          <cell r="D276" t="str">
            <v>辽宁北方</v>
          </cell>
          <cell r="F276" t="str">
            <v>鞍山市</v>
          </cell>
          <cell r="H276">
            <v>154.4</v>
          </cell>
          <cell r="I276" t="str">
            <v>-</v>
          </cell>
          <cell r="J276">
            <v>25</v>
          </cell>
          <cell r="K276" t="str">
            <v>-</v>
          </cell>
          <cell r="L276">
            <v>1262</v>
          </cell>
          <cell r="M276" t="str">
            <v>-</v>
          </cell>
          <cell r="N276">
            <v>6.18</v>
          </cell>
          <cell r="O276" t="str">
            <v>-</v>
          </cell>
          <cell r="P276">
            <v>8</v>
          </cell>
          <cell r="Q276">
            <v>1100</v>
          </cell>
          <cell r="R276" t="str">
            <v>2011-8</v>
          </cell>
          <cell r="S276">
            <v>0.36</v>
          </cell>
          <cell r="T276">
            <v>45</v>
          </cell>
          <cell r="U276">
            <v>6226</v>
          </cell>
          <cell r="V276">
            <v>5.0999999999999996</v>
          </cell>
          <cell r="W276" t="str">
            <v>铁东区</v>
          </cell>
          <cell r="X276" t="str">
            <v>辽宁省</v>
          </cell>
        </row>
        <row r="277">
          <cell r="A277" t="str">
            <v>南京绿地卢米埃国际影城</v>
          </cell>
          <cell r="B277">
            <v>276</v>
          </cell>
          <cell r="C277" t="str">
            <v>南京绿地卢米埃国际影城</v>
          </cell>
          <cell r="D277" t="str">
            <v>浙江星光</v>
          </cell>
          <cell r="F277" t="str">
            <v>南京市</v>
          </cell>
          <cell r="H277">
            <v>154.37</v>
          </cell>
          <cell r="I277" t="str">
            <v>-</v>
          </cell>
          <cell r="J277">
            <v>45</v>
          </cell>
          <cell r="K277" t="str">
            <v>-</v>
          </cell>
          <cell r="L277">
            <v>1093</v>
          </cell>
          <cell r="M277" t="str">
            <v>-</v>
          </cell>
          <cell r="N277">
            <v>3.43</v>
          </cell>
          <cell r="O277" t="str">
            <v>-</v>
          </cell>
          <cell r="P277">
            <v>7</v>
          </cell>
          <cell r="Q277">
            <v>825</v>
          </cell>
          <cell r="R277" t="str">
            <v>2011-8</v>
          </cell>
          <cell r="S277">
            <v>0.27</v>
          </cell>
          <cell r="T277">
            <v>60</v>
          </cell>
          <cell r="U277">
            <v>7114</v>
          </cell>
          <cell r="V277">
            <v>5</v>
          </cell>
          <cell r="W277" t="str">
            <v>玄武区</v>
          </cell>
          <cell r="X277" t="str">
            <v>江苏省</v>
          </cell>
        </row>
        <row r="278">
          <cell r="A278" t="str">
            <v>锦州中影电影城</v>
          </cell>
          <cell r="B278">
            <v>277</v>
          </cell>
          <cell r="C278" t="str">
            <v>锦州中影电影城</v>
          </cell>
          <cell r="D278" t="str">
            <v>辽宁北方</v>
          </cell>
          <cell r="F278" t="str">
            <v>锦州市</v>
          </cell>
          <cell r="H278">
            <v>154.22999999999999</v>
          </cell>
          <cell r="I278" t="str">
            <v>-</v>
          </cell>
          <cell r="J278">
            <v>37</v>
          </cell>
          <cell r="K278" t="str">
            <v>-</v>
          </cell>
          <cell r="L278">
            <v>1119</v>
          </cell>
          <cell r="M278" t="str">
            <v>-</v>
          </cell>
          <cell r="N278">
            <v>4.1399999999999997</v>
          </cell>
          <cell r="O278" t="str">
            <v>-</v>
          </cell>
          <cell r="P278">
            <v>7</v>
          </cell>
          <cell r="Q278">
            <v>800</v>
          </cell>
          <cell r="R278" t="str">
            <v>2011-8</v>
          </cell>
          <cell r="S278">
            <v>0.32</v>
          </cell>
          <cell r="T278">
            <v>62</v>
          </cell>
          <cell r="U278">
            <v>7107</v>
          </cell>
          <cell r="V278">
            <v>5.2</v>
          </cell>
          <cell r="W278" t="str">
            <v>古塔区</v>
          </cell>
          <cell r="X278" t="str">
            <v>辽宁省</v>
          </cell>
        </row>
        <row r="279">
          <cell r="A279" t="str">
            <v>金华义乌电影城</v>
          </cell>
          <cell r="B279">
            <v>278</v>
          </cell>
          <cell r="C279" t="str">
            <v>金华义乌电影城</v>
          </cell>
          <cell r="D279" t="str">
            <v>浙江时代</v>
          </cell>
          <cell r="F279" t="str">
            <v>金华市</v>
          </cell>
          <cell r="H279">
            <v>153.11000000000001</v>
          </cell>
          <cell r="I279" t="str">
            <v>-</v>
          </cell>
          <cell r="J279">
            <v>34</v>
          </cell>
          <cell r="K279" t="str">
            <v>-</v>
          </cell>
          <cell r="L279">
            <v>628</v>
          </cell>
          <cell r="M279" t="str">
            <v>-</v>
          </cell>
          <cell r="N279">
            <v>4.54</v>
          </cell>
          <cell r="O279" t="str">
            <v>-</v>
          </cell>
          <cell r="P279">
            <v>5</v>
          </cell>
          <cell r="Q279">
            <v>1246</v>
          </cell>
          <cell r="R279" t="str">
            <v>2011-8</v>
          </cell>
          <cell r="S279">
            <v>0.28999999999999998</v>
          </cell>
          <cell r="T279">
            <v>40</v>
          </cell>
          <cell r="U279">
            <v>9878</v>
          </cell>
          <cell r="V279">
            <v>4.0999999999999996</v>
          </cell>
          <cell r="W279" t="str">
            <v>义乌市</v>
          </cell>
          <cell r="X279" t="str">
            <v>浙江省</v>
          </cell>
        </row>
        <row r="280">
          <cell r="A280" t="str">
            <v>杭州中影国际影城(星光大道店)</v>
          </cell>
          <cell r="B280">
            <v>279</v>
          </cell>
          <cell r="C280" t="str">
            <v>杭州中影国际影城(星光大道店)</v>
          </cell>
          <cell r="D280" t="str">
            <v>中影星美</v>
          </cell>
          <cell r="F280" t="str">
            <v>杭州市</v>
          </cell>
          <cell r="H280">
            <v>152.94999999999999</v>
          </cell>
          <cell r="I280" t="str">
            <v>-</v>
          </cell>
          <cell r="J280">
            <v>41</v>
          </cell>
          <cell r="K280" t="str">
            <v>-</v>
          </cell>
          <cell r="L280">
            <v>1132</v>
          </cell>
          <cell r="M280" t="str">
            <v>-</v>
          </cell>
          <cell r="N280">
            <v>3.71</v>
          </cell>
          <cell r="O280" t="str">
            <v>-</v>
          </cell>
          <cell r="P280">
            <v>6</v>
          </cell>
          <cell r="Q280">
            <v>587</v>
          </cell>
          <cell r="R280" t="str">
            <v>2011-8</v>
          </cell>
          <cell r="S280">
            <v>0.33</v>
          </cell>
          <cell r="T280">
            <v>84</v>
          </cell>
          <cell r="U280">
            <v>8223</v>
          </cell>
          <cell r="V280">
            <v>6.1</v>
          </cell>
          <cell r="W280" t="str">
            <v>滨江区</v>
          </cell>
          <cell r="X280" t="str">
            <v>浙江省</v>
          </cell>
        </row>
        <row r="281">
          <cell r="A281" t="str">
            <v>深圳太平洋电影城(京基百纳店)</v>
          </cell>
          <cell r="B281">
            <v>280</v>
          </cell>
          <cell r="C281" t="str">
            <v>深圳太平洋电影城(京基百纳店)</v>
          </cell>
          <cell r="D281" t="str">
            <v>四川太平洋</v>
          </cell>
          <cell r="F281" t="str">
            <v>深圳市</v>
          </cell>
          <cell r="H281">
            <v>152.87</v>
          </cell>
          <cell r="I281" t="str">
            <v>-</v>
          </cell>
          <cell r="J281">
            <v>36</v>
          </cell>
          <cell r="K281" t="str">
            <v>-</v>
          </cell>
          <cell r="L281">
            <v>871</v>
          </cell>
          <cell r="M281" t="str">
            <v>-</v>
          </cell>
          <cell r="N281">
            <v>4.2</v>
          </cell>
          <cell r="O281" t="str">
            <v>-</v>
          </cell>
          <cell r="P281">
            <v>5</v>
          </cell>
          <cell r="Q281">
            <v>677</v>
          </cell>
          <cell r="R281" t="str">
            <v>2011-8</v>
          </cell>
          <cell r="S281">
            <v>0.36</v>
          </cell>
          <cell r="T281">
            <v>73</v>
          </cell>
          <cell r="U281">
            <v>9863</v>
          </cell>
          <cell r="V281">
            <v>5.6</v>
          </cell>
          <cell r="W281" t="str">
            <v>南山区</v>
          </cell>
          <cell r="X281" t="str">
            <v>广东省</v>
          </cell>
        </row>
        <row r="282">
          <cell r="A282" t="str">
            <v>北京嘉禾影城(万柳店)</v>
          </cell>
          <cell r="B282">
            <v>281</v>
          </cell>
          <cell r="C282" t="str">
            <v>北京嘉禾影城(万柳店)</v>
          </cell>
          <cell r="D282" t="str">
            <v>中影星美</v>
          </cell>
          <cell r="F282" t="str">
            <v>北京市</v>
          </cell>
          <cell r="H282">
            <v>151.37</v>
          </cell>
          <cell r="I282" t="str">
            <v>-</v>
          </cell>
          <cell r="J282">
            <v>32</v>
          </cell>
          <cell r="K282" t="str">
            <v>-</v>
          </cell>
          <cell r="L282">
            <v>1019</v>
          </cell>
          <cell r="M282" t="str">
            <v>-</v>
          </cell>
          <cell r="N282">
            <v>4.6900000000000004</v>
          </cell>
          <cell r="O282" t="str">
            <v>-</v>
          </cell>
          <cell r="P282">
            <v>6</v>
          </cell>
          <cell r="Q282">
            <v>1148</v>
          </cell>
          <cell r="R282" t="str">
            <v>2011-8</v>
          </cell>
          <cell r="S282">
            <v>0.24</v>
          </cell>
          <cell r="T282">
            <v>43</v>
          </cell>
          <cell r="U282">
            <v>8138</v>
          </cell>
          <cell r="V282">
            <v>5.5</v>
          </cell>
          <cell r="W282" t="str">
            <v>海淀区</v>
          </cell>
          <cell r="X282" t="str">
            <v>北京市</v>
          </cell>
        </row>
        <row r="283">
          <cell r="A283" t="str">
            <v>南京中影国际影城(河西店)</v>
          </cell>
          <cell r="B283">
            <v>282</v>
          </cell>
          <cell r="C283" t="str">
            <v>南京中影国际影城河西店</v>
          </cell>
          <cell r="D283" t="str">
            <v>中影星美</v>
          </cell>
          <cell r="F283" t="str">
            <v>南京市</v>
          </cell>
          <cell r="H283">
            <v>149.19</v>
          </cell>
          <cell r="I283" t="str">
            <v>-</v>
          </cell>
          <cell r="J283">
            <v>24</v>
          </cell>
          <cell r="K283" t="str">
            <v>-</v>
          </cell>
          <cell r="L283">
            <v>1240</v>
          </cell>
          <cell r="M283" t="str">
            <v>-</v>
          </cell>
          <cell r="N283">
            <v>6.31</v>
          </cell>
          <cell r="O283" t="str">
            <v>-</v>
          </cell>
          <cell r="P283">
            <v>9</v>
          </cell>
          <cell r="Q283">
            <v>1273</v>
          </cell>
          <cell r="R283" t="str">
            <v>2011-8</v>
          </cell>
          <cell r="S283">
            <v>0.36</v>
          </cell>
          <cell r="T283">
            <v>38</v>
          </cell>
          <cell r="U283">
            <v>5347</v>
          </cell>
          <cell r="V283">
            <v>4.4000000000000004</v>
          </cell>
          <cell r="W283" t="str">
            <v>建邺区</v>
          </cell>
          <cell r="X283" t="str">
            <v>江苏省</v>
          </cell>
        </row>
        <row r="284">
          <cell r="A284" t="str">
            <v>哈尔滨中影新东北影城</v>
          </cell>
          <cell r="B284">
            <v>283</v>
          </cell>
          <cell r="C284" t="str">
            <v>哈尔滨中影新东北影城</v>
          </cell>
          <cell r="D284" t="str">
            <v>辽宁北方</v>
          </cell>
          <cell r="F284" t="str">
            <v>哈尔滨市</v>
          </cell>
          <cell r="H284">
            <v>148.63999999999999</v>
          </cell>
          <cell r="I284" t="str">
            <v>-</v>
          </cell>
          <cell r="J284">
            <v>33</v>
          </cell>
          <cell r="K284" t="str">
            <v>-</v>
          </cell>
          <cell r="L284">
            <v>991</v>
          </cell>
          <cell r="M284" t="str">
            <v>-</v>
          </cell>
          <cell r="N284">
            <v>4.45</v>
          </cell>
          <cell r="O284" t="str">
            <v>-</v>
          </cell>
          <cell r="P284">
            <v>6</v>
          </cell>
          <cell r="Q284">
            <v>810</v>
          </cell>
          <cell r="R284" t="str">
            <v>2011-8</v>
          </cell>
          <cell r="S284">
            <v>0.33</v>
          </cell>
          <cell r="T284">
            <v>59</v>
          </cell>
          <cell r="U284">
            <v>7991</v>
          </cell>
          <cell r="V284">
            <v>5.3</v>
          </cell>
          <cell r="W284" t="str">
            <v>道里区</v>
          </cell>
          <cell r="X284" t="str">
            <v>黑龙江</v>
          </cell>
        </row>
        <row r="285">
          <cell r="A285" t="str">
            <v>广州华影星美国际影城</v>
          </cell>
          <cell r="B285">
            <v>284</v>
          </cell>
          <cell r="C285" t="str">
            <v>广州华影星美国际影城</v>
          </cell>
          <cell r="D285" t="str">
            <v>中影南方新干线</v>
          </cell>
          <cell r="F285" t="str">
            <v>广州市</v>
          </cell>
          <cell r="H285">
            <v>148.29</v>
          </cell>
          <cell r="I285" t="str">
            <v>-</v>
          </cell>
          <cell r="J285">
            <v>31</v>
          </cell>
          <cell r="K285" t="str">
            <v>-</v>
          </cell>
          <cell r="L285">
            <v>1217</v>
          </cell>
          <cell r="M285" t="str">
            <v>-</v>
          </cell>
          <cell r="N285">
            <v>4.78</v>
          </cell>
          <cell r="O285" t="str">
            <v>-</v>
          </cell>
          <cell r="P285">
            <v>6</v>
          </cell>
          <cell r="Q285">
            <v>652</v>
          </cell>
          <cell r="R285" t="str">
            <v>2011-8</v>
          </cell>
          <cell r="S285">
            <v>0.36</v>
          </cell>
          <cell r="T285">
            <v>73</v>
          </cell>
          <cell r="U285">
            <v>7972</v>
          </cell>
          <cell r="V285">
            <v>6.5</v>
          </cell>
          <cell r="W285" t="str">
            <v>荔湾区</v>
          </cell>
          <cell r="X285" t="str">
            <v>广东省</v>
          </cell>
        </row>
        <row r="286">
          <cell r="A286" t="str">
            <v>上海虹桥世纪影城</v>
          </cell>
          <cell r="B286">
            <v>285</v>
          </cell>
          <cell r="C286" t="str">
            <v>上海虹桥世纪影城</v>
          </cell>
          <cell r="D286" t="str">
            <v>世纪环球</v>
          </cell>
          <cell r="F286" t="str">
            <v>上海市</v>
          </cell>
          <cell r="H286">
            <v>147.91</v>
          </cell>
          <cell r="I286" t="str">
            <v>-</v>
          </cell>
          <cell r="J286">
            <v>42</v>
          </cell>
          <cell r="K286" t="str">
            <v>-</v>
          </cell>
          <cell r="L286">
            <v>805</v>
          </cell>
          <cell r="M286" t="str">
            <v>-</v>
          </cell>
          <cell r="N286">
            <v>3.52</v>
          </cell>
          <cell r="O286" t="str">
            <v>-</v>
          </cell>
          <cell r="P286">
            <v>4</v>
          </cell>
          <cell r="Q286">
            <v>854</v>
          </cell>
          <cell r="R286" t="str">
            <v>2011-8</v>
          </cell>
          <cell r="S286">
            <v>0.2</v>
          </cell>
          <cell r="T286">
            <v>56</v>
          </cell>
          <cell r="U286">
            <v>11928</v>
          </cell>
          <cell r="V286">
            <v>6.5</v>
          </cell>
          <cell r="W286" t="str">
            <v>长宁区</v>
          </cell>
          <cell r="X286" t="str">
            <v>上海市</v>
          </cell>
        </row>
        <row r="287">
          <cell r="A287" t="str">
            <v>洛阳万达电影城</v>
          </cell>
          <cell r="B287">
            <v>286</v>
          </cell>
          <cell r="C287" t="str">
            <v>洛阳万达国际影城</v>
          </cell>
          <cell r="D287" t="str">
            <v>万达院线</v>
          </cell>
          <cell r="F287" t="str">
            <v>洛阳市</v>
          </cell>
          <cell r="H287">
            <v>147.51</v>
          </cell>
          <cell r="I287" t="str">
            <v>↓10%</v>
          </cell>
          <cell r="J287">
            <v>41</v>
          </cell>
          <cell r="K287" t="str">
            <v>↑19%</v>
          </cell>
          <cell r="L287">
            <v>1252</v>
          </cell>
          <cell r="M287" t="str">
            <v>↑3%</v>
          </cell>
          <cell r="N287">
            <v>3.56</v>
          </cell>
          <cell r="O287" t="str">
            <v>↓24%</v>
          </cell>
          <cell r="P287">
            <v>7</v>
          </cell>
          <cell r="Q287">
            <v>963</v>
          </cell>
          <cell r="R287" t="str">
            <v>2011-8</v>
          </cell>
          <cell r="S287">
            <v>0.21</v>
          </cell>
          <cell r="T287">
            <v>49</v>
          </cell>
          <cell r="U287">
            <v>6798</v>
          </cell>
          <cell r="V287">
            <v>5.8</v>
          </cell>
          <cell r="W287" t="str">
            <v>涧西区</v>
          </cell>
          <cell r="X287" t="str">
            <v>河南省</v>
          </cell>
        </row>
        <row r="288">
          <cell r="A288" t="str">
            <v>荆州江汉影都</v>
          </cell>
          <cell r="B288">
            <v>287</v>
          </cell>
          <cell r="C288" t="str">
            <v>荆州江汉影都</v>
          </cell>
          <cell r="D288" t="str">
            <v>湖北银兴</v>
          </cell>
          <cell r="F288" t="str">
            <v>荆州市</v>
          </cell>
          <cell r="H288">
            <v>147.26</v>
          </cell>
          <cell r="I288" t="str">
            <v>-</v>
          </cell>
          <cell r="J288">
            <v>37</v>
          </cell>
          <cell r="K288" t="str">
            <v>-</v>
          </cell>
          <cell r="L288">
            <v>1102</v>
          </cell>
          <cell r="M288" t="str">
            <v>-</v>
          </cell>
          <cell r="N288">
            <v>3.98</v>
          </cell>
          <cell r="O288" t="str">
            <v>-</v>
          </cell>
          <cell r="P288">
            <v>6</v>
          </cell>
          <cell r="Q288">
            <v>1036</v>
          </cell>
          <cell r="R288" t="str">
            <v>2011-8</v>
          </cell>
          <cell r="S288">
            <v>0.21</v>
          </cell>
          <cell r="T288">
            <v>46</v>
          </cell>
          <cell r="U288">
            <v>7917</v>
          </cell>
          <cell r="V288">
            <v>5.9</v>
          </cell>
          <cell r="W288" t="str">
            <v>沙市区</v>
          </cell>
          <cell r="X288" t="str">
            <v>湖北省</v>
          </cell>
        </row>
        <row r="289">
          <cell r="A289" t="str">
            <v>大连奥纳影城(华南店)</v>
          </cell>
          <cell r="B289">
            <v>288</v>
          </cell>
          <cell r="C289" t="str">
            <v>大连奥纳影城(华南店)</v>
          </cell>
          <cell r="D289" t="str">
            <v>北京新影联</v>
          </cell>
          <cell r="F289" t="str">
            <v>大连市</v>
          </cell>
          <cell r="H289">
            <v>146.84</v>
          </cell>
          <cell r="I289" t="str">
            <v>↑62%</v>
          </cell>
          <cell r="J289">
            <v>29</v>
          </cell>
          <cell r="K289" t="str">
            <v>↓7%</v>
          </cell>
          <cell r="L289">
            <v>889</v>
          </cell>
          <cell r="M289" t="str">
            <v>↑9%</v>
          </cell>
          <cell r="N289">
            <v>5.05</v>
          </cell>
          <cell r="O289" t="str">
            <v>↑74%</v>
          </cell>
          <cell r="P289">
            <v>6</v>
          </cell>
          <cell r="Q289">
            <v>1300</v>
          </cell>
          <cell r="R289" t="str">
            <v>2011-8</v>
          </cell>
          <cell r="S289">
            <v>0.26</v>
          </cell>
          <cell r="T289">
            <v>36</v>
          </cell>
          <cell r="U289">
            <v>7895</v>
          </cell>
          <cell r="V289">
            <v>4.8</v>
          </cell>
          <cell r="W289" t="str">
            <v>沙河口区</v>
          </cell>
          <cell r="X289" t="str">
            <v>辽宁省</v>
          </cell>
        </row>
        <row r="290">
          <cell r="A290" t="str">
            <v>南京UME国际影城(国际广场店)</v>
          </cell>
          <cell r="B290">
            <v>289</v>
          </cell>
          <cell r="C290" t="str">
            <v>南京UME国际影城(国际广场店)</v>
          </cell>
          <cell r="D290" t="str">
            <v>江苏蓝海亚细亚</v>
          </cell>
          <cell r="F290" t="str">
            <v>南京市</v>
          </cell>
          <cell r="H290">
            <v>146.57</v>
          </cell>
          <cell r="I290" t="str">
            <v>-</v>
          </cell>
          <cell r="J290">
            <v>43</v>
          </cell>
          <cell r="K290" t="str">
            <v>-</v>
          </cell>
          <cell r="L290">
            <v>1467</v>
          </cell>
          <cell r="M290" t="str">
            <v>-</v>
          </cell>
          <cell r="N290">
            <v>3.43</v>
          </cell>
          <cell r="O290" t="str">
            <v>-</v>
          </cell>
          <cell r="P290">
            <v>8</v>
          </cell>
          <cell r="Q290">
            <v>1251</v>
          </cell>
          <cell r="R290" t="str">
            <v>2011-8</v>
          </cell>
          <cell r="S290">
            <v>0.15</v>
          </cell>
          <cell r="T290">
            <v>38</v>
          </cell>
          <cell r="U290">
            <v>5910</v>
          </cell>
          <cell r="V290">
            <v>5.9</v>
          </cell>
          <cell r="W290" t="str">
            <v>玄武区</v>
          </cell>
          <cell r="X290" t="str">
            <v>江苏省</v>
          </cell>
        </row>
        <row r="291">
          <cell r="A291" t="str">
            <v>郑州奥斯卡影城(新建文店)</v>
          </cell>
          <cell r="B291">
            <v>290</v>
          </cell>
          <cell r="C291" t="str">
            <v>郑州奥斯卡新建文影城</v>
          </cell>
          <cell r="D291" t="str">
            <v>河南奥斯卡</v>
          </cell>
          <cell r="F291" t="str">
            <v>郑州市</v>
          </cell>
          <cell r="H291">
            <v>146.47999999999999</v>
          </cell>
          <cell r="I291" t="str">
            <v>-</v>
          </cell>
          <cell r="J291">
            <v>29</v>
          </cell>
          <cell r="K291" t="str">
            <v>-</v>
          </cell>
          <cell r="L291">
            <v>1487</v>
          </cell>
          <cell r="M291" t="str">
            <v>-</v>
          </cell>
          <cell r="N291">
            <v>5.03</v>
          </cell>
          <cell r="O291" t="str">
            <v>-</v>
          </cell>
          <cell r="P291">
            <v>9</v>
          </cell>
          <cell r="Q291">
            <v>1026</v>
          </cell>
          <cell r="R291" t="str">
            <v>2011-8</v>
          </cell>
          <cell r="S291">
            <v>0.3</v>
          </cell>
          <cell r="T291">
            <v>46</v>
          </cell>
          <cell r="U291">
            <v>5250</v>
          </cell>
          <cell r="V291">
            <v>5.3</v>
          </cell>
          <cell r="W291" t="str">
            <v>金水区</v>
          </cell>
          <cell r="X291" t="str">
            <v>河南省</v>
          </cell>
        </row>
        <row r="292">
          <cell r="A292" t="str">
            <v>17.5上海中环影城</v>
          </cell>
          <cell r="B292">
            <v>291</v>
          </cell>
          <cell r="C292" t="str">
            <v>17.5上海中环影城</v>
          </cell>
          <cell r="D292" t="str">
            <v>时代华夏今典</v>
          </cell>
          <cell r="F292" t="str">
            <v>上海市</v>
          </cell>
          <cell r="H292">
            <v>146.03</v>
          </cell>
          <cell r="I292" t="str">
            <v>↑1%</v>
          </cell>
          <cell r="J292">
            <v>40</v>
          </cell>
          <cell r="K292" t="str">
            <v>↑6%</v>
          </cell>
          <cell r="L292">
            <v>674</v>
          </cell>
          <cell r="M292" t="str">
            <v>↓15%</v>
          </cell>
          <cell r="N292">
            <v>3.64</v>
          </cell>
          <cell r="O292" t="str">
            <v>↓5%</v>
          </cell>
          <cell r="P292">
            <v>4</v>
          </cell>
          <cell r="Q292">
            <v>1019</v>
          </cell>
          <cell r="R292" t="str">
            <v>2011-8</v>
          </cell>
          <cell r="S292">
            <v>0.21</v>
          </cell>
          <cell r="T292">
            <v>46</v>
          </cell>
          <cell r="U292">
            <v>11776</v>
          </cell>
          <cell r="V292">
            <v>5.4</v>
          </cell>
          <cell r="W292" t="str">
            <v>普陀区</v>
          </cell>
          <cell r="X292" t="str">
            <v>上海市</v>
          </cell>
        </row>
        <row r="293">
          <cell r="A293" t="str">
            <v>中山金逸国际影城(小榄店)</v>
          </cell>
          <cell r="B293">
            <v>292</v>
          </cell>
          <cell r="C293" t="str">
            <v>中山市小榄金逸国际影城</v>
          </cell>
          <cell r="D293" t="str">
            <v>广州金逸珠江</v>
          </cell>
          <cell r="F293" t="str">
            <v>中山市</v>
          </cell>
          <cell r="H293">
            <v>145.86000000000001</v>
          </cell>
          <cell r="I293" t="str">
            <v>↓6%</v>
          </cell>
          <cell r="J293">
            <v>35</v>
          </cell>
          <cell r="K293" t="str">
            <v>↑23%</v>
          </cell>
          <cell r="L293">
            <v>1067</v>
          </cell>
          <cell r="M293" t="str">
            <v>↓13%</v>
          </cell>
          <cell r="N293">
            <v>4.18</v>
          </cell>
          <cell r="O293" t="str">
            <v>↓23%</v>
          </cell>
          <cell r="P293">
            <v>6</v>
          </cell>
          <cell r="Q293">
            <v>895</v>
          </cell>
          <cell r="R293" t="str">
            <v>2011-8</v>
          </cell>
          <cell r="S293">
            <v>0.26</v>
          </cell>
          <cell r="T293">
            <v>53</v>
          </cell>
          <cell r="U293">
            <v>7842</v>
          </cell>
          <cell r="V293">
            <v>5.7</v>
          </cell>
          <cell r="X293" t="str">
            <v>广东省</v>
          </cell>
        </row>
        <row r="294">
          <cell r="A294" t="str">
            <v>青海西宁青海剧场</v>
          </cell>
          <cell r="B294">
            <v>293</v>
          </cell>
          <cell r="C294" t="str">
            <v>青海西宁青海剧场</v>
          </cell>
          <cell r="D294" t="str">
            <v>湖北银兴</v>
          </cell>
          <cell r="F294" t="str">
            <v>西宁市</v>
          </cell>
          <cell r="H294">
            <v>144.97</v>
          </cell>
          <cell r="I294" t="str">
            <v>-</v>
          </cell>
          <cell r="J294">
            <v>36</v>
          </cell>
          <cell r="K294" t="str">
            <v>-</v>
          </cell>
          <cell r="L294">
            <v>747</v>
          </cell>
          <cell r="M294" t="str">
            <v>-</v>
          </cell>
          <cell r="N294">
            <v>4.05</v>
          </cell>
          <cell r="O294" t="str">
            <v>-</v>
          </cell>
          <cell r="P294">
            <v>5</v>
          </cell>
          <cell r="Q294">
            <v>820</v>
          </cell>
          <cell r="R294" t="str">
            <v>2011-8</v>
          </cell>
          <cell r="S294">
            <v>0.33</v>
          </cell>
          <cell r="T294">
            <v>57</v>
          </cell>
          <cell r="U294">
            <v>9353</v>
          </cell>
          <cell r="V294">
            <v>4.8</v>
          </cell>
          <cell r="W294" t="str">
            <v>城西区</v>
          </cell>
          <cell r="X294" t="str">
            <v>青海省</v>
          </cell>
        </row>
        <row r="295">
          <cell r="A295" t="str">
            <v>北京新影联阳光影城</v>
          </cell>
          <cell r="B295">
            <v>294</v>
          </cell>
          <cell r="C295" t="str">
            <v>北京新影联阳光影城</v>
          </cell>
          <cell r="D295" t="str">
            <v>北京新影联</v>
          </cell>
          <cell r="F295" t="str">
            <v>北京市</v>
          </cell>
          <cell r="H295">
            <v>144.94</v>
          </cell>
          <cell r="I295" t="str">
            <v>↑28%</v>
          </cell>
          <cell r="J295">
            <v>41</v>
          </cell>
          <cell r="K295" t="str">
            <v>↓16%</v>
          </cell>
          <cell r="L295">
            <v>972</v>
          </cell>
          <cell r="M295" t="str">
            <v>↑3%</v>
          </cell>
          <cell r="N295">
            <v>3.56</v>
          </cell>
          <cell r="O295" t="str">
            <v>↑52%</v>
          </cell>
          <cell r="P295">
            <v>5</v>
          </cell>
          <cell r="Q295">
            <v>487</v>
          </cell>
          <cell r="R295" t="str">
            <v>2011-8</v>
          </cell>
          <cell r="S295">
            <v>0.38</v>
          </cell>
          <cell r="T295">
            <v>96</v>
          </cell>
          <cell r="U295">
            <v>9351</v>
          </cell>
          <cell r="V295">
            <v>6.3</v>
          </cell>
          <cell r="W295" t="str">
            <v>朝阳区</v>
          </cell>
          <cell r="X295" t="str">
            <v>北京市</v>
          </cell>
        </row>
        <row r="296">
          <cell r="A296" t="str">
            <v>烟台新世纪电影城</v>
          </cell>
          <cell r="B296">
            <v>295</v>
          </cell>
          <cell r="C296" t="str">
            <v>烟台新世纪电影城</v>
          </cell>
          <cell r="D296" t="str">
            <v>山东新世纪</v>
          </cell>
          <cell r="F296" t="str">
            <v>烟台市</v>
          </cell>
          <cell r="H296">
            <v>144.88</v>
          </cell>
          <cell r="I296" t="str">
            <v>-</v>
          </cell>
          <cell r="J296">
            <v>28</v>
          </cell>
          <cell r="K296" t="str">
            <v>-</v>
          </cell>
          <cell r="L296">
            <v>1641</v>
          </cell>
          <cell r="M296" t="str">
            <v>-</v>
          </cell>
          <cell r="N296">
            <v>5.25</v>
          </cell>
          <cell r="O296" t="str">
            <v>-</v>
          </cell>
          <cell r="P296">
            <v>10</v>
          </cell>
          <cell r="Q296">
            <v>1300</v>
          </cell>
          <cell r="R296" t="str">
            <v>2011-8</v>
          </cell>
          <cell r="S296">
            <v>0.25</v>
          </cell>
          <cell r="T296">
            <v>36</v>
          </cell>
          <cell r="U296">
            <v>4674</v>
          </cell>
          <cell r="V296">
            <v>5.3</v>
          </cell>
          <cell r="W296" t="str">
            <v>芝罘区</v>
          </cell>
          <cell r="X296" t="str">
            <v>山东省</v>
          </cell>
        </row>
        <row r="297">
          <cell r="A297" t="str">
            <v>肇庆金逸国际影城</v>
          </cell>
          <cell r="B297">
            <v>296</v>
          </cell>
          <cell r="C297" t="str">
            <v>肇庆金逸国际影城</v>
          </cell>
          <cell r="D297" t="str">
            <v>广州金逸珠江</v>
          </cell>
          <cell r="F297" t="str">
            <v>肇庆市</v>
          </cell>
          <cell r="H297">
            <v>144.65</v>
          </cell>
          <cell r="I297" t="str">
            <v>-</v>
          </cell>
          <cell r="J297">
            <v>42</v>
          </cell>
          <cell r="K297" t="str">
            <v>-</v>
          </cell>
          <cell r="L297">
            <v>1175</v>
          </cell>
          <cell r="M297" t="str">
            <v>-</v>
          </cell>
          <cell r="N297">
            <v>3.45</v>
          </cell>
          <cell r="O297" t="str">
            <v>-</v>
          </cell>
          <cell r="P297">
            <v>7</v>
          </cell>
          <cell r="Q297">
            <v>1300</v>
          </cell>
          <cell r="R297" t="str">
            <v>2011-8</v>
          </cell>
          <cell r="S297">
            <v>0.16</v>
          </cell>
          <cell r="T297">
            <v>36</v>
          </cell>
          <cell r="U297">
            <v>6666</v>
          </cell>
          <cell r="V297">
            <v>5.4</v>
          </cell>
          <cell r="W297" t="str">
            <v>端州区</v>
          </cell>
          <cell r="X297" t="str">
            <v>广东省</v>
          </cell>
        </row>
        <row r="298">
          <cell r="A298" t="str">
            <v>厦门金逸国际影城(明发店)</v>
          </cell>
          <cell r="B298">
            <v>297</v>
          </cell>
          <cell r="C298" t="str">
            <v>厦门金逸国际影城(明发店)</v>
          </cell>
          <cell r="D298" t="str">
            <v>广州金逸珠江</v>
          </cell>
          <cell r="F298" t="str">
            <v>厦门市</v>
          </cell>
          <cell r="H298">
            <v>144</v>
          </cell>
          <cell r="I298" t="str">
            <v>-</v>
          </cell>
          <cell r="J298">
            <v>30</v>
          </cell>
          <cell r="K298" t="str">
            <v>-</v>
          </cell>
          <cell r="L298">
            <v>1606</v>
          </cell>
          <cell r="M298" t="str">
            <v>-</v>
          </cell>
          <cell r="N298">
            <v>4.7300000000000004</v>
          </cell>
          <cell r="O298" t="str">
            <v>-</v>
          </cell>
          <cell r="P298">
            <v>7</v>
          </cell>
          <cell r="Q298">
            <v>1800</v>
          </cell>
          <cell r="R298" t="str">
            <v>2011-8</v>
          </cell>
          <cell r="S298">
            <v>0.11</v>
          </cell>
          <cell r="T298">
            <v>26</v>
          </cell>
          <cell r="U298">
            <v>6636</v>
          </cell>
          <cell r="V298">
            <v>7.4</v>
          </cell>
          <cell r="W298" t="str">
            <v>思明区</v>
          </cell>
          <cell r="X298" t="str">
            <v>福建省</v>
          </cell>
        </row>
        <row r="299">
          <cell r="A299" t="str">
            <v>海上国际影城(百联南桥店)</v>
          </cell>
          <cell r="B299">
            <v>298</v>
          </cell>
          <cell r="C299" t="str">
            <v>海上国际影城(百联南桥店)</v>
          </cell>
          <cell r="D299" t="str">
            <v>上海联和院线</v>
          </cell>
          <cell r="F299" t="str">
            <v>上海市</v>
          </cell>
          <cell r="H299">
            <v>143.9</v>
          </cell>
          <cell r="I299" t="str">
            <v>-</v>
          </cell>
          <cell r="J299">
            <v>23</v>
          </cell>
          <cell r="K299" t="str">
            <v>-</v>
          </cell>
          <cell r="L299">
            <v>1431</v>
          </cell>
          <cell r="M299" t="str">
            <v>-</v>
          </cell>
          <cell r="N299">
            <v>6.31</v>
          </cell>
          <cell r="O299" t="str">
            <v>-</v>
          </cell>
          <cell r="P299">
            <v>5</v>
          </cell>
          <cell r="Q299">
            <v>1026</v>
          </cell>
          <cell r="R299" t="str">
            <v>2011-8</v>
          </cell>
          <cell r="S299">
            <v>0.22</v>
          </cell>
          <cell r="T299">
            <v>45</v>
          </cell>
          <cell r="U299">
            <v>9284</v>
          </cell>
          <cell r="V299">
            <v>9.1999999999999993</v>
          </cell>
          <cell r="W299" t="str">
            <v>奉贤区</v>
          </cell>
          <cell r="X299" t="str">
            <v>上海市</v>
          </cell>
        </row>
        <row r="300">
          <cell r="A300" t="str">
            <v>17.5昆明今典影城</v>
          </cell>
          <cell r="B300">
            <v>299</v>
          </cell>
          <cell r="C300" t="str">
            <v>17.5昆明今典影城</v>
          </cell>
          <cell r="D300" t="str">
            <v>时代华夏今典</v>
          </cell>
          <cell r="F300" t="str">
            <v>昆明市</v>
          </cell>
          <cell r="H300">
            <v>143.88</v>
          </cell>
          <cell r="I300" t="str">
            <v>-</v>
          </cell>
          <cell r="J300">
            <v>33</v>
          </cell>
          <cell r="K300" t="str">
            <v>-</v>
          </cell>
          <cell r="L300">
            <v>1152</v>
          </cell>
          <cell r="M300" t="str">
            <v>-</v>
          </cell>
          <cell r="N300">
            <v>4.3</v>
          </cell>
          <cell r="O300" t="str">
            <v>-</v>
          </cell>
          <cell r="P300">
            <v>7</v>
          </cell>
          <cell r="Q300">
            <v>1371</v>
          </cell>
          <cell r="R300" t="str">
            <v>2011-8</v>
          </cell>
          <cell r="S300">
            <v>0.19</v>
          </cell>
          <cell r="T300">
            <v>34</v>
          </cell>
          <cell r="U300">
            <v>6630</v>
          </cell>
          <cell r="V300">
            <v>5.3</v>
          </cell>
          <cell r="W300" t="str">
            <v>官渡区</v>
          </cell>
          <cell r="X300" t="str">
            <v>云南省</v>
          </cell>
        </row>
        <row r="301">
          <cell r="A301" t="str">
            <v>沈阳光陆影院</v>
          </cell>
          <cell r="B301">
            <v>300</v>
          </cell>
          <cell r="C301" t="str">
            <v>沈阳光陆影院</v>
          </cell>
          <cell r="D301" t="str">
            <v>辽宁北方</v>
          </cell>
          <cell r="F301" t="str">
            <v>沈阳市</v>
          </cell>
          <cell r="H301">
            <v>142.97</v>
          </cell>
          <cell r="I301" t="str">
            <v>↓18%</v>
          </cell>
          <cell r="J301">
            <v>31</v>
          </cell>
          <cell r="K301" t="str">
            <v>↓4%</v>
          </cell>
          <cell r="L301">
            <v>1683</v>
          </cell>
          <cell r="M301" t="str">
            <v>↑6%</v>
          </cell>
          <cell r="N301">
            <v>4.66</v>
          </cell>
          <cell r="O301" t="str">
            <v>↓14%</v>
          </cell>
          <cell r="P301">
            <v>14</v>
          </cell>
          <cell r="Q301">
            <v>1722</v>
          </cell>
          <cell r="R301" t="str">
            <v>2011-8</v>
          </cell>
          <cell r="S301">
            <v>0.22</v>
          </cell>
          <cell r="T301">
            <v>27</v>
          </cell>
          <cell r="U301">
            <v>3294</v>
          </cell>
          <cell r="V301">
            <v>3.9</v>
          </cell>
          <cell r="W301" t="str">
            <v>沈河区</v>
          </cell>
          <cell r="X301" t="str">
            <v>辽宁省</v>
          </cell>
        </row>
        <row r="302">
          <cell r="A302" t="str">
            <v>兰州星美国际影城</v>
          </cell>
          <cell r="B302">
            <v>301</v>
          </cell>
          <cell r="C302" t="str">
            <v>兰州星美国际影城</v>
          </cell>
          <cell r="D302" t="str">
            <v>中影南方新干线</v>
          </cell>
          <cell r="F302" t="str">
            <v>兰州市</v>
          </cell>
          <cell r="H302">
            <v>141.97999999999999</v>
          </cell>
          <cell r="I302" t="str">
            <v>-</v>
          </cell>
          <cell r="J302">
            <v>38</v>
          </cell>
          <cell r="K302" t="str">
            <v>-</v>
          </cell>
          <cell r="L302">
            <v>959</v>
          </cell>
          <cell r="M302" t="str">
            <v>-</v>
          </cell>
          <cell r="N302">
            <v>3.78</v>
          </cell>
          <cell r="O302" t="str">
            <v>-</v>
          </cell>
          <cell r="P302">
            <v>5</v>
          </cell>
          <cell r="Q302">
            <v>882</v>
          </cell>
          <cell r="R302" t="str">
            <v>2011-8</v>
          </cell>
          <cell r="S302">
            <v>0.22</v>
          </cell>
          <cell r="T302">
            <v>52</v>
          </cell>
          <cell r="U302">
            <v>9160</v>
          </cell>
          <cell r="V302">
            <v>6.2</v>
          </cell>
          <cell r="W302" t="str">
            <v>城关区</v>
          </cell>
          <cell r="X302" t="str">
            <v>甘肃省</v>
          </cell>
        </row>
        <row r="303">
          <cell r="A303" t="str">
            <v>深圳横店影视电影城</v>
          </cell>
          <cell r="B303">
            <v>302</v>
          </cell>
          <cell r="C303" t="str">
            <v>深圳横店影视电影城</v>
          </cell>
          <cell r="D303" t="str">
            <v>浙江横店</v>
          </cell>
          <cell r="F303" t="str">
            <v>深圳市</v>
          </cell>
          <cell r="H303">
            <v>141.01</v>
          </cell>
          <cell r="I303" t="str">
            <v>-</v>
          </cell>
          <cell r="J303">
            <v>35</v>
          </cell>
          <cell r="K303" t="str">
            <v>-</v>
          </cell>
          <cell r="L303">
            <v>908</v>
          </cell>
          <cell r="M303" t="str">
            <v>-</v>
          </cell>
          <cell r="N303">
            <v>4</v>
          </cell>
          <cell r="O303" t="str">
            <v>-</v>
          </cell>
          <cell r="P303">
            <v>7</v>
          </cell>
          <cell r="Q303">
            <v>1015</v>
          </cell>
          <cell r="R303" t="str">
            <v>2011-8</v>
          </cell>
          <cell r="S303">
            <v>0.3</v>
          </cell>
          <cell r="T303">
            <v>45</v>
          </cell>
          <cell r="U303">
            <v>6498</v>
          </cell>
          <cell r="V303">
            <v>4.2</v>
          </cell>
          <cell r="W303" t="str">
            <v>宝安区</v>
          </cell>
          <cell r="X303" t="str">
            <v>广东省</v>
          </cell>
        </row>
        <row r="304">
          <cell r="A304" t="str">
            <v>安阳奥斯卡榕森国际影城</v>
          </cell>
          <cell r="B304">
            <v>303</v>
          </cell>
          <cell r="C304" t="str">
            <v>安阳奥斯卡榕森国际影城</v>
          </cell>
          <cell r="D304" t="str">
            <v>河南奥斯卡</v>
          </cell>
          <cell r="F304" t="str">
            <v>安阳市</v>
          </cell>
          <cell r="H304">
            <v>140.84</v>
          </cell>
          <cell r="I304" t="str">
            <v>-</v>
          </cell>
          <cell r="J304">
            <v>28</v>
          </cell>
          <cell r="K304" t="str">
            <v>-</v>
          </cell>
          <cell r="L304">
            <v>1064</v>
          </cell>
          <cell r="M304" t="str">
            <v>-</v>
          </cell>
          <cell r="N304">
            <v>5.01</v>
          </cell>
          <cell r="O304" t="str">
            <v>-</v>
          </cell>
          <cell r="P304">
            <v>6</v>
          </cell>
          <cell r="Q304">
            <v>700</v>
          </cell>
          <cell r="R304" t="str">
            <v>2011-8</v>
          </cell>
          <cell r="S304">
            <v>0.4</v>
          </cell>
          <cell r="T304">
            <v>65</v>
          </cell>
          <cell r="U304">
            <v>7572</v>
          </cell>
          <cell r="V304">
            <v>5.7</v>
          </cell>
          <cell r="W304" t="str">
            <v>北关区</v>
          </cell>
          <cell r="X304" t="str">
            <v>河南省</v>
          </cell>
        </row>
        <row r="305">
          <cell r="A305" t="str">
            <v>瑞安冠旭电影城</v>
          </cell>
          <cell r="B305">
            <v>304</v>
          </cell>
          <cell r="C305" t="str">
            <v>瑞安冠旭电影城</v>
          </cell>
          <cell r="D305" t="str">
            <v>温州雁荡</v>
          </cell>
          <cell r="F305" t="str">
            <v>温州市</v>
          </cell>
          <cell r="H305">
            <v>140.83000000000001</v>
          </cell>
          <cell r="I305" t="str">
            <v>-</v>
          </cell>
          <cell r="J305">
            <v>61</v>
          </cell>
          <cell r="K305" t="str">
            <v>-</v>
          </cell>
          <cell r="L305">
            <v>433</v>
          </cell>
          <cell r="M305" t="str">
            <v>-</v>
          </cell>
          <cell r="N305">
            <v>2.3199999999999998</v>
          </cell>
          <cell r="O305" t="str">
            <v>-</v>
          </cell>
          <cell r="P305">
            <v>11</v>
          </cell>
          <cell r="Q305">
            <v>1200</v>
          </cell>
          <cell r="R305" t="str">
            <v>2011-8</v>
          </cell>
          <cell r="S305">
            <v>0.49</v>
          </cell>
          <cell r="T305">
            <v>38</v>
          </cell>
          <cell r="U305">
            <v>4130</v>
          </cell>
          <cell r="V305">
            <v>1.3</v>
          </cell>
          <cell r="W305" t="str">
            <v>瑞安市</v>
          </cell>
          <cell r="X305" t="str">
            <v>浙江省</v>
          </cell>
        </row>
        <row r="306">
          <cell r="A306" t="str">
            <v>呼和浩特万达电影城(维多利店)</v>
          </cell>
          <cell r="B306">
            <v>305</v>
          </cell>
          <cell r="C306" t="str">
            <v>呼和浩特万达国际影城(维多利店)</v>
          </cell>
          <cell r="D306" t="str">
            <v>万达院线</v>
          </cell>
          <cell r="F306" t="str">
            <v>呼和浩特市</v>
          </cell>
          <cell r="H306">
            <v>140.6</v>
          </cell>
          <cell r="I306" t="str">
            <v>↓18%</v>
          </cell>
          <cell r="J306">
            <v>40</v>
          </cell>
          <cell r="K306" t="str">
            <v>↑15%</v>
          </cell>
          <cell r="L306">
            <v>869</v>
          </cell>
          <cell r="M306" t="str">
            <v>↑8%</v>
          </cell>
          <cell r="N306">
            <v>3.55</v>
          </cell>
          <cell r="O306" t="str">
            <v>↓29%</v>
          </cell>
          <cell r="P306">
            <v>5</v>
          </cell>
          <cell r="Q306">
            <v>846</v>
          </cell>
          <cell r="R306" t="str">
            <v>2011-8</v>
          </cell>
          <cell r="S306">
            <v>0.24</v>
          </cell>
          <cell r="T306">
            <v>54</v>
          </cell>
          <cell r="U306">
            <v>9071</v>
          </cell>
          <cell r="V306">
            <v>5.6</v>
          </cell>
          <cell r="W306" t="str">
            <v>回民区</v>
          </cell>
          <cell r="X306" t="str">
            <v>内蒙古</v>
          </cell>
        </row>
        <row r="307">
          <cell r="A307" t="str">
            <v>广州平安大戏院</v>
          </cell>
          <cell r="B307">
            <v>306</v>
          </cell>
          <cell r="C307" t="str">
            <v>广州平安大戏院</v>
          </cell>
          <cell r="D307" t="str">
            <v>广州金逸珠江</v>
          </cell>
          <cell r="F307" t="str">
            <v>广州市</v>
          </cell>
          <cell r="H307">
            <v>140.26</v>
          </cell>
          <cell r="I307" t="str">
            <v>-</v>
          </cell>
          <cell r="J307">
            <v>24</v>
          </cell>
          <cell r="K307" t="str">
            <v>-</v>
          </cell>
          <cell r="L307">
            <v>1255</v>
          </cell>
          <cell r="M307" t="str">
            <v>-</v>
          </cell>
          <cell r="N307">
            <v>5.78</v>
          </cell>
          <cell r="O307" t="str">
            <v>-</v>
          </cell>
          <cell r="P307">
            <v>6</v>
          </cell>
          <cell r="Q307">
            <v>932</v>
          </cell>
          <cell r="R307" t="str">
            <v>2011-8</v>
          </cell>
          <cell r="S307">
            <v>0.3</v>
          </cell>
          <cell r="T307">
            <v>49</v>
          </cell>
          <cell r="U307">
            <v>7541</v>
          </cell>
          <cell r="V307">
            <v>6.7</v>
          </cell>
          <cell r="W307" t="str">
            <v>荔湾区</v>
          </cell>
          <cell r="X307" t="str">
            <v>广东省</v>
          </cell>
        </row>
        <row r="308">
          <cell r="A308" t="str">
            <v>绍兴世茂国际影城</v>
          </cell>
          <cell r="B308">
            <v>307</v>
          </cell>
          <cell r="C308" t="str">
            <v>绍兴世茂国际影城</v>
          </cell>
          <cell r="D308" t="str">
            <v>上海联和院线</v>
          </cell>
          <cell r="F308" t="str">
            <v>绍兴市</v>
          </cell>
          <cell r="H308">
            <v>140.16</v>
          </cell>
          <cell r="I308" t="str">
            <v>-</v>
          </cell>
          <cell r="J308">
            <v>35</v>
          </cell>
          <cell r="K308" t="str">
            <v>-</v>
          </cell>
          <cell r="L308">
            <v>1452</v>
          </cell>
          <cell r="M308" t="str">
            <v>-</v>
          </cell>
          <cell r="N308">
            <v>4.01</v>
          </cell>
          <cell r="O308" t="str">
            <v>-</v>
          </cell>
          <cell r="P308">
            <v>10</v>
          </cell>
          <cell r="Q308">
            <v>1537</v>
          </cell>
          <cell r="R308" t="str">
            <v>2011-8</v>
          </cell>
          <cell r="S308">
            <v>0.18</v>
          </cell>
          <cell r="T308">
            <v>29</v>
          </cell>
          <cell r="U308">
            <v>4521</v>
          </cell>
          <cell r="V308">
            <v>4.7</v>
          </cell>
          <cell r="W308" t="str">
            <v>越城区</v>
          </cell>
          <cell r="X308" t="str">
            <v>浙江省</v>
          </cell>
        </row>
        <row r="309">
          <cell r="A309" t="str">
            <v>青浦永乐国际影城</v>
          </cell>
          <cell r="B309">
            <v>308</v>
          </cell>
          <cell r="C309" t="str">
            <v>青浦永乐国际影城</v>
          </cell>
          <cell r="D309" t="str">
            <v>上海联和院线</v>
          </cell>
          <cell r="F309" t="str">
            <v>上海市</v>
          </cell>
          <cell r="H309">
            <v>140.07</v>
          </cell>
          <cell r="I309" t="str">
            <v>-</v>
          </cell>
          <cell r="J309">
            <v>44</v>
          </cell>
          <cell r="K309" t="str">
            <v>-</v>
          </cell>
          <cell r="L309">
            <v>965</v>
          </cell>
          <cell r="M309" t="str">
            <v>-</v>
          </cell>
          <cell r="N309">
            <v>3.15</v>
          </cell>
          <cell r="O309" t="str">
            <v>-</v>
          </cell>
          <cell r="P309">
            <v>7</v>
          </cell>
          <cell r="Q309">
            <v>800</v>
          </cell>
          <cell r="R309" t="str">
            <v>2011-8</v>
          </cell>
          <cell r="S309">
            <v>0.28999999999999998</v>
          </cell>
          <cell r="T309">
            <v>56</v>
          </cell>
          <cell r="U309">
            <v>6455</v>
          </cell>
          <cell r="V309">
            <v>4.4000000000000004</v>
          </cell>
          <cell r="W309" t="str">
            <v>青浦区</v>
          </cell>
          <cell r="X309" t="str">
            <v>上海市</v>
          </cell>
        </row>
        <row r="310">
          <cell r="A310" t="str">
            <v>蛟龙国际紫荆电影城</v>
          </cell>
          <cell r="B310">
            <v>309</v>
          </cell>
          <cell r="C310" t="str">
            <v>蛟龙国际紫荆电影城</v>
          </cell>
          <cell r="D310" t="str">
            <v>四川太平洋</v>
          </cell>
          <cell r="F310" t="str">
            <v>成都市</v>
          </cell>
          <cell r="H310">
            <v>140.03</v>
          </cell>
          <cell r="I310" t="str">
            <v>-</v>
          </cell>
          <cell r="J310">
            <v>40</v>
          </cell>
          <cell r="K310" t="str">
            <v>-</v>
          </cell>
          <cell r="L310">
            <v>1269</v>
          </cell>
          <cell r="M310" t="str">
            <v>-</v>
          </cell>
          <cell r="N310">
            <v>3.49</v>
          </cell>
          <cell r="O310" t="str">
            <v>-</v>
          </cell>
          <cell r="P310">
            <v>9</v>
          </cell>
          <cell r="Q310">
            <v>1100</v>
          </cell>
          <cell r="R310" t="str">
            <v>2011-8</v>
          </cell>
          <cell r="S310">
            <v>0.22</v>
          </cell>
          <cell r="T310">
            <v>41</v>
          </cell>
          <cell r="U310">
            <v>5019</v>
          </cell>
          <cell r="V310">
            <v>4.5</v>
          </cell>
          <cell r="W310" t="str">
            <v>双流县</v>
          </cell>
          <cell r="X310" t="str">
            <v>四川省</v>
          </cell>
        </row>
        <row r="311">
          <cell r="A311" t="str">
            <v>扬州金逸国际影城</v>
          </cell>
          <cell r="B311">
            <v>310</v>
          </cell>
          <cell r="C311" t="str">
            <v>扬州金逸国际影城</v>
          </cell>
          <cell r="D311" t="str">
            <v>广州金逸珠江</v>
          </cell>
          <cell r="F311" t="str">
            <v>扬州市</v>
          </cell>
          <cell r="H311">
            <v>139.68</v>
          </cell>
          <cell r="I311" t="str">
            <v>-</v>
          </cell>
          <cell r="J311">
            <v>26</v>
          </cell>
          <cell r="K311" t="str">
            <v>-</v>
          </cell>
          <cell r="L311">
            <v>1300</v>
          </cell>
          <cell r="M311" t="str">
            <v>-</v>
          </cell>
          <cell r="N311">
            <v>5.27</v>
          </cell>
          <cell r="O311" t="str">
            <v>-</v>
          </cell>
          <cell r="P311">
            <v>7</v>
          </cell>
          <cell r="Q311">
            <v>1200</v>
          </cell>
          <cell r="R311" t="str">
            <v>2011-8</v>
          </cell>
          <cell r="S311">
            <v>0.24</v>
          </cell>
          <cell r="T311">
            <v>38</v>
          </cell>
          <cell r="U311">
            <v>6437</v>
          </cell>
          <cell r="V311">
            <v>6</v>
          </cell>
          <cell r="W311" t="str">
            <v>邗江区</v>
          </cell>
          <cell r="X311" t="str">
            <v>江苏省</v>
          </cell>
        </row>
        <row r="312">
          <cell r="A312" t="str">
            <v>郑州奥斯卡电影大世界</v>
          </cell>
          <cell r="B312">
            <v>311</v>
          </cell>
          <cell r="C312" t="str">
            <v>郑州奥斯卡电影大世界</v>
          </cell>
          <cell r="D312" t="str">
            <v>河南奥斯卡</v>
          </cell>
          <cell r="F312" t="str">
            <v>郑州市</v>
          </cell>
          <cell r="H312">
            <v>139.33000000000001</v>
          </cell>
          <cell r="I312" t="str">
            <v>-</v>
          </cell>
          <cell r="J312">
            <v>28</v>
          </cell>
          <cell r="K312" t="str">
            <v>-</v>
          </cell>
          <cell r="L312">
            <v>1665</v>
          </cell>
          <cell r="M312" t="str">
            <v>-</v>
          </cell>
          <cell r="N312">
            <v>4.95</v>
          </cell>
          <cell r="O312" t="str">
            <v>-</v>
          </cell>
          <cell r="P312">
            <v>11</v>
          </cell>
          <cell r="Q312">
            <v>1158</v>
          </cell>
          <cell r="R312" t="str">
            <v>2011-8</v>
          </cell>
          <cell r="S312">
            <v>0.28000000000000003</v>
          </cell>
          <cell r="T312">
            <v>39</v>
          </cell>
          <cell r="U312">
            <v>4086</v>
          </cell>
          <cell r="V312">
            <v>4.9000000000000004</v>
          </cell>
          <cell r="W312" t="str">
            <v>金水区</v>
          </cell>
          <cell r="X312" t="str">
            <v>河南省</v>
          </cell>
        </row>
        <row r="313">
          <cell r="A313" t="str">
            <v>湖北亚贸兴汇影城</v>
          </cell>
          <cell r="B313">
            <v>312</v>
          </cell>
          <cell r="C313" t="str">
            <v>湖北亚贸兴汇影城</v>
          </cell>
          <cell r="D313" t="str">
            <v>湖北银兴</v>
          </cell>
          <cell r="F313" t="str">
            <v>武汉市</v>
          </cell>
          <cell r="H313">
            <v>138.55000000000001</v>
          </cell>
          <cell r="I313" t="str">
            <v>-</v>
          </cell>
          <cell r="J313">
            <v>37</v>
          </cell>
          <cell r="K313" t="str">
            <v>-</v>
          </cell>
          <cell r="L313">
            <v>1072</v>
          </cell>
          <cell r="M313" t="str">
            <v>-</v>
          </cell>
          <cell r="N313">
            <v>3.73</v>
          </cell>
          <cell r="O313" t="str">
            <v>-</v>
          </cell>
          <cell r="P313">
            <v>6</v>
          </cell>
          <cell r="Q313">
            <v>939</v>
          </cell>
          <cell r="R313" t="str">
            <v>2011-8</v>
          </cell>
          <cell r="S313">
            <v>0.22</v>
          </cell>
          <cell r="T313">
            <v>48</v>
          </cell>
          <cell r="U313">
            <v>7449</v>
          </cell>
          <cell r="V313">
            <v>5.8</v>
          </cell>
          <cell r="W313" t="str">
            <v>武昌区</v>
          </cell>
          <cell r="X313" t="str">
            <v>湖北省</v>
          </cell>
        </row>
        <row r="314">
          <cell r="A314" t="str">
            <v>北京首都时代影院</v>
          </cell>
          <cell r="B314">
            <v>313</v>
          </cell>
          <cell r="C314" t="str">
            <v>北京首都时代影院</v>
          </cell>
          <cell r="D314" t="str">
            <v>北京新影联</v>
          </cell>
          <cell r="F314" t="str">
            <v>北京市</v>
          </cell>
          <cell r="H314">
            <v>138.32</v>
          </cell>
          <cell r="I314" t="str">
            <v>↓19%</v>
          </cell>
          <cell r="J314">
            <v>42</v>
          </cell>
          <cell r="K314" t="str">
            <v>↑20%</v>
          </cell>
          <cell r="L314">
            <v>688</v>
          </cell>
          <cell r="M314" t="str">
            <v>↓7%</v>
          </cell>
          <cell r="N314">
            <v>3.27</v>
          </cell>
          <cell r="O314" t="str">
            <v>↓33%</v>
          </cell>
          <cell r="P314">
            <v>4</v>
          </cell>
          <cell r="Q314">
            <v>868</v>
          </cell>
          <cell r="R314" t="str">
            <v>2011-8</v>
          </cell>
          <cell r="S314">
            <v>0.22</v>
          </cell>
          <cell r="T314">
            <v>51</v>
          </cell>
          <cell r="U314">
            <v>11155</v>
          </cell>
          <cell r="V314">
            <v>5.5</v>
          </cell>
          <cell r="W314" t="str">
            <v>西城区</v>
          </cell>
          <cell r="X314" t="str">
            <v>北京市</v>
          </cell>
        </row>
        <row r="315">
          <cell r="A315" t="str">
            <v>天津左岸国际影城</v>
          </cell>
          <cell r="B315">
            <v>314</v>
          </cell>
          <cell r="C315" t="str">
            <v>天津左岸国际影城</v>
          </cell>
          <cell r="D315" t="str">
            <v>上海联和院线</v>
          </cell>
          <cell r="F315" t="str">
            <v>天津市</v>
          </cell>
          <cell r="H315">
            <v>138.30000000000001</v>
          </cell>
          <cell r="I315" t="str">
            <v>-</v>
          </cell>
          <cell r="J315">
            <v>23</v>
          </cell>
          <cell r="K315" t="str">
            <v>-</v>
          </cell>
          <cell r="L315">
            <v>1078</v>
          </cell>
          <cell r="M315" t="str">
            <v>-</v>
          </cell>
          <cell r="N315">
            <v>6.12</v>
          </cell>
          <cell r="O315" t="str">
            <v>-</v>
          </cell>
          <cell r="P315">
            <v>7</v>
          </cell>
          <cell r="Q315">
            <v>1700</v>
          </cell>
          <cell r="R315" t="str">
            <v>2011-8</v>
          </cell>
          <cell r="S315">
            <v>0.23</v>
          </cell>
          <cell r="T315">
            <v>26</v>
          </cell>
          <cell r="U315">
            <v>6373</v>
          </cell>
          <cell r="V315">
            <v>5</v>
          </cell>
          <cell r="W315" t="str">
            <v>河西区</v>
          </cell>
          <cell r="X315" t="str">
            <v>天津市</v>
          </cell>
        </row>
        <row r="316">
          <cell r="A316" t="str">
            <v>北京中影电影院</v>
          </cell>
          <cell r="B316">
            <v>315</v>
          </cell>
          <cell r="C316" t="str">
            <v>北京中影电影院</v>
          </cell>
          <cell r="D316" t="str">
            <v>中影星美</v>
          </cell>
          <cell r="F316" t="str">
            <v>北京市</v>
          </cell>
          <cell r="H316">
            <v>137.88999999999999</v>
          </cell>
          <cell r="I316" t="str">
            <v>-</v>
          </cell>
          <cell r="J316">
            <v>41</v>
          </cell>
          <cell r="K316" t="str">
            <v>-</v>
          </cell>
          <cell r="L316">
            <v>681</v>
          </cell>
          <cell r="M316" t="str">
            <v>-</v>
          </cell>
          <cell r="N316">
            <v>3.4</v>
          </cell>
          <cell r="O316" t="str">
            <v>-</v>
          </cell>
          <cell r="P316">
            <v>4</v>
          </cell>
          <cell r="Q316">
            <v>795</v>
          </cell>
          <cell r="R316" t="str">
            <v>2011-8</v>
          </cell>
          <cell r="S316">
            <v>0.25</v>
          </cell>
          <cell r="T316">
            <v>56</v>
          </cell>
          <cell r="U316">
            <v>11120</v>
          </cell>
          <cell r="V316">
            <v>5.5</v>
          </cell>
          <cell r="W316" t="str">
            <v>海淀区</v>
          </cell>
          <cell r="X316" t="str">
            <v>北京市</v>
          </cell>
        </row>
        <row r="317">
          <cell r="A317" t="str">
            <v>杭州近江电影大世界</v>
          </cell>
          <cell r="B317">
            <v>316</v>
          </cell>
          <cell r="C317" t="str">
            <v>杭州近江电影大世界</v>
          </cell>
          <cell r="D317" t="str">
            <v>浙江时代</v>
          </cell>
          <cell r="F317" t="str">
            <v>杭州市</v>
          </cell>
          <cell r="H317">
            <v>137.69999999999999</v>
          </cell>
          <cell r="I317" t="str">
            <v>-</v>
          </cell>
          <cell r="J317">
            <v>38</v>
          </cell>
          <cell r="K317" t="str">
            <v>-</v>
          </cell>
          <cell r="L317">
            <v>1985</v>
          </cell>
          <cell r="M317" t="str">
            <v>-</v>
          </cell>
          <cell r="N317">
            <v>3.65</v>
          </cell>
          <cell r="O317" t="str">
            <v>-</v>
          </cell>
          <cell r="P317">
            <v>11</v>
          </cell>
          <cell r="Q317">
            <v>1326</v>
          </cell>
          <cell r="R317" t="str">
            <v>2011-8</v>
          </cell>
          <cell r="S317">
            <v>0.15</v>
          </cell>
          <cell r="T317">
            <v>33</v>
          </cell>
          <cell r="U317">
            <v>4038</v>
          </cell>
          <cell r="V317">
            <v>5.8</v>
          </cell>
          <cell r="W317" t="str">
            <v>上城区</v>
          </cell>
          <cell r="X317" t="str">
            <v>浙江省</v>
          </cell>
        </row>
        <row r="318">
          <cell r="A318" t="str">
            <v>晋江万达电影城</v>
          </cell>
          <cell r="B318">
            <v>317</v>
          </cell>
          <cell r="C318" t="str">
            <v>晋江万达国际影城</v>
          </cell>
          <cell r="D318" t="str">
            <v>万达院线</v>
          </cell>
          <cell r="F318" t="str">
            <v>泉州市</v>
          </cell>
          <cell r="H318">
            <v>137.51</v>
          </cell>
          <cell r="I318" t="str">
            <v>↓9%</v>
          </cell>
          <cell r="J318">
            <v>45</v>
          </cell>
          <cell r="K318" t="str">
            <v>↑35%</v>
          </cell>
          <cell r="L318">
            <v>1238</v>
          </cell>
          <cell r="M318" t="str">
            <v>↓6%</v>
          </cell>
          <cell r="N318">
            <v>3.06</v>
          </cell>
          <cell r="O318" t="str">
            <v>↓32%</v>
          </cell>
          <cell r="P318">
            <v>7</v>
          </cell>
          <cell r="Q318">
            <v>1168</v>
          </cell>
          <cell r="R318" t="str">
            <v>2011-8</v>
          </cell>
          <cell r="S318">
            <v>0.15</v>
          </cell>
          <cell r="T318">
            <v>38</v>
          </cell>
          <cell r="U318">
            <v>6337</v>
          </cell>
          <cell r="V318">
            <v>5.7</v>
          </cell>
          <cell r="W318" t="str">
            <v>晋江市</v>
          </cell>
          <cell r="X318" t="str">
            <v>福建省</v>
          </cell>
        </row>
        <row r="319">
          <cell r="A319" t="str">
            <v>佛山中影星城数字电影城</v>
          </cell>
          <cell r="B319">
            <v>318</v>
          </cell>
          <cell r="C319" t="str">
            <v>佛山中影星城数字电影城</v>
          </cell>
          <cell r="D319" t="str">
            <v>中影南方新干线</v>
          </cell>
          <cell r="F319" t="str">
            <v>佛山市</v>
          </cell>
          <cell r="H319">
            <v>137.26</v>
          </cell>
          <cell r="I319" t="str">
            <v>-</v>
          </cell>
          <cell r="J319">
            <v>80</v>
          </cell>
          <cell r="K319" t="str">
            <v>-</v>
          </cell>
          <cell r="L319">
            <v>753</v>
          </cell>
          <cell r="M319" t="str">
            <v>-</v>
          </cell>
          <cell r="N319">
            <v>1.72</v>
          </cell>
          <cell r="O319" t="str">
            <v>-</v>
          </cell>
          <cell r="P319">
            <v>5</v>
          </cell>
          <cell r="Q319">
            <v>530</v>
          </cell>
          <cell r="R319" t="str">
            <v>2011-8</v>
          </cell>
          <cell r="S319">
            <v>0.22</v>
          </cell>
          <cell r="T319">
            <v>84</v>
          </cell>
          <cell r="U319">
            <v>8855</v>
          </cell>
          <cell r="V319">
            <v>4.9000000000000004</v>
          </cell>
          <cell r="W319" t="str">
            <v>南海区</v>
          </cell>
          <cell r="X319" t="str">
            <v>广东省</v>
          </cell>
        </row>
        <row r="320">
          <cell r="A320" t="str">
            <v>无锡嘉禾影城(茂业店)</v>
          </cell>
          <cell r="B320">
            <v>319</v>
          </cell>
          <cell r="C320" t="str">
            <v>无锡嘉禾影城(茂业店)</v>
          </cell>
          <cell r="D320" t="str">
            <v>上海联和院线</v>
          </cell>
          <cell r="F320" t="str">
            <v>无锡市</v>
          </cell>
          <cell r="H320">
            <v>136.68</v>
          </cell>
          <cell r="I320" t="str">
            <v>-</v>
          </cell>
          <cell r="J320">
            <v>22</v>
          </cell>
          <cell r="K320" t="str">
            <v>-</v>
          </cell>
          <cell r="L320">
            <v>1658</v>
          </cell>
          <cell r="M320" t="str">
            <v>-</v>
          </cell>
          <cell r="N320">
            <v>6.23</v>
          </cell>
          <cell r="O320" t="str">
            <v>-</v>
          </cell>
          <cell r="P320">
            <v>10</v>
          </cell>
          <cell r="Q320">
            <v>1900</v>
          </cell>
          <cell r="R320" t="str">
            <v>2011-8</v>
          </cell>
          <cell r="S320">
            <v>0.2</v>
          </cell>
          <cell r="T320">
            <v>23</v>
          </cell>
          <cell r="U320">
            <v>4409</v>
          </cell>
          <cell r="V320">
            <v>5.3</v>
          </cell>
          <cell r="W320" t="str">
            <v>南长区</v>
          </cell>
          <cell r="X320" t="str">
            <v>江苏省</v>
          </cell>
        </row>
        <row r="321">
          <cell r="A321" t="str">
            <v>上海天山影院</v>
          </cell>
          <cell r="B321">
            <v>320</v>
          </cell>
          <cell r="C321" t="str">
            <v>上海天山影院</v>
          </cell>
          <cell r="D321" t="str">
            <v>上海联和院线</v>
          </cell>
          <cell r="F321" t="str">
            <v>上海市</v>
          </cell>
          <cell r="H321">
            <v>136.16999999999999</v>
          </cell>
          <cell r="I321" t="str">
            <v>-</v>
          </cell>
          <cell r="J321">
            <v>34</v>
          </cell>
          <cell r="K321" t="str">
            <v>-</v>
          </cell>
          <cell r="L321">
            <v>890</v>
          </cell>
          <cell r="M321" t="str">
            <v>-</v>
          </cell>
          <cell r="N321">
            <v>4.01</v>
          </cell>
          <cell r="O321" t="str">
            <v>-</v>
          </cell>
          <cell r="P321">
            <v>7</v>
          </cell>
          <cell r="Q321">
            <v>1639</v>
          </cell>
          <cell r="R321" t="str">
            <v>2011-8</v>
          </cell>
          <cell r="S321">
            <v>0.19</v>
          </cell>
          <cell r="T321">
            <v>27</v>
          </cell>
          <cell r="U321">
            <v>6275</v>
          </cell>
          <cell r="V321">
            <v>4.0999999999999996</v>
          </cell>
          <cell r="W321" t="str">
            <v>长宁区</v>
          </cell>
          <cell r="X321" t="str">
            <v>上海市</v>
          </cell>
        </row>
        <row r="322">
          <cell r="A322" t="str">
            <v>上海七宝大光明影城</v>
          </cell>
          <cell r="B322">
            <v>321</v>
          </cell>
          <cell r="C322" t="str">
            <v>上海七宝大光明影城</v>
          </cell>
          <cell r="D322" t="str">
            <v>上海大光明</v>
          </cell>
          <cell r="F322" t="str">
            <v>上海市</v>
          </cell>
          <cell r="H322">
            <v>135.96</v>
          </cell>
          <cell r="I322" t="str">
            <v>-</v>
          </cell>
          <cell r="J322">
            <v>36</v>
          </cell>
          <cell r="K322" t="str">
            <v>-</v>
          </cell>
          <cell r="L322">
            <v>954</v>
          </cell>
          <cell r="M322" t="str">
            <v>-</v>
          </cell>
          <cell r="N322">
            <v>3.73</v>
          </cell>
          <cell r="O322" t="str">
            <v>-</v>
          </cell>
          <cell r="P322">
            <v>4</v>
          </cell>
          <cell r="Q322">
            <v>562</v>
          </cell>
          <cell r="R322" t="str">
            <v>2011-8</v>
          </cell>
          <cell r="S322">
            <v>0.28000000000000003</v>
          </cell>
          <cell r="T322">
            <v>78</v>
          </cell>
          <cell r="U322">
            <v>10965</v>
          </cell>
          <cell r="V322">
            <v>7.7</v>
          </cell>
          <cell r="W322" t="str">
            <v>闵行区</v>
          </cell>
          <cell r="X322" t="str">
            <v>上海市</v>
          </cell>
        </row>
        <row r="323">
          <cell r="A323" t="str">
            <v>天津博纳国际影城(七向街店)</v>
          </cell>
          <cell r="B323">
            <v>322</v>
          </cell>
          <cell r="C323" t="str">
            <v>天津博纳国际影城(七向街店)</v>
          </cell>
          <cell r="D323" t="str">
            <v>北京新影联</v>
          </cell>
          <cell r="F323" t="str">
            <v>天津市</v>
          </cell>
          <cell r="H323">
            <v>135.11000000000001</v>
          </cell>
          <cell r="I323" t="str">
            <v>-</v>
          </cell>
          <cell r="J323">
            <v>24</v>
          </cell>
          <cell r="K323" t="str">
            <v>-</v>
          </cell>
          <cell r="L323">
            <v>1640</v>
          </cell>
          <cell r="M323" t="str">
            <v>-</v>
          </cell>
          <cell r="N323">
            <v>5.72</v>
          </cell>
          <cell r="O323" t="str">
            <v>-</v>
          </cell>
          <cell r="P323">
            <v>11</v>
          </cell>
          <cell r="Q323">
            <v>1600</v>
          </cell>
          <cell r="R323" t="str">
            <v>2011-8</v>
          </cell>
          <cell r="S323">
            <v>0.24</v>
          </cell>
          <cell r="T323">
            <v>27</v>
          </cell>
          <cell r="U323">
            <v>3962</v>
          </cell>
          <cell r="V323">
            <v>4.8</v>
          </cell>
          <cell r="W323" t="str">
            <v>南开区</v>
          </cell>
          <cell r="X323" t="str">
            <v>天津市</v>
          </cell>
        </row>
        <row r="324">
          <cell r="A324" t="str">
            <v>汉中万达电影城</v>
          </cell>
          <cell r="B324">
            <v>323</v>
          </cell>
          <cell r="C324" t="str">
            <v>汉中万达国际影城</v>
          </cell>
          <cell r="D324" t="str">
            <v>万达院线</v>
          </cell>
          <cell r="F324" t="str">
            <v>汉中市</v>
          </cell>
          <cell r="H324">
            <v>134.12</v>
          </cell>
          <cell r="I324" t="str">
            <v>↑52%</v>
          </cell>
          <cell r="J324">
            <v>40</v>
          </cell>
          <cell r="K324" t="str">
            <v>↑31%</v>
          </cell>
          <cell r="L324">
            <v>1092</v>
          </cell>
          <cell r="M324" t="str">
            <v>↓2%</v>
          </cell>
          <cell r="N324">
            <v>3.4</v>
          </cell>
          <cell r="O324" t="str">
            <v>↑17%</v>
          </cell>
          <cell r="P324">
            <v>7</v>
          </cell>
          <cell r="Q324">
            <v>1519</v>
          </cell>
          <cell r="R324" t="str">
            <v>2011-8</v>
          </cell>
          <cell r="S324">
            <v>0.14000000000000001</v>
          </cell>
          <cell r="T324">
            <v>28</v>
          </cell>
          <cell r="U324">
            <v>6181</v>
          </cell>
          <cell r="V324">
            <v>5</v>
          </cell>
          <cell r="W324" t="str">
            <v>汉台区</v>
          </cell>
          <cell r="X324" t="str">
            <v>陕西省</v>
          </cell>
        </row>
        <row r="325">
          <cell r="A325" t="str">
            <v>上海CGV星星国际影城(大华店)</v>
          </cell>
          <cell r="B325">
            <v>324</v>
          </cell>
          <cell r="C325" t="str">
            <v>CGV星星国际影城(上海大华店)</v>
          </cell>
          <cell r="D325" t="str">
            <v>武汉天河</v>
          </cell>
          <cell r="F325" t="str">
            <v>上海市</v>
          </cell>
          <cell r="H325">
            <v>132.31</v>
          </cell>
          <cell r="I325" t="str">
            <v>-</v>
          </cell>
          <cell r="J325">
            <v>26</v>
          </cell>
          <cell r="K325" t="str">
            <v>-</v>
          </cell>
          <cell r="L325">
            <v>1158</v>
          </cell>
          <cell r="M325" t="str">
            <v>-</v>
          </cell>
          <cell r="N325">
            <v>5.04</v>
          </cell>
          <cell r="O325" t="str">
            <v>-</v>
          </cell>
          <cell r="P325">
            <v>6</v>
          </cell>
          <cell r="Q325">
            <v>1000</v>
          </cell>
          <cell r="R325" t="str">
            <v>2011-8</v>
          </cell>
          <cell r="S325">
            <v>0.26</v>
          </cell>
          <cell r="T325">
            <v>43</v>
          </cell>
          <cell r="U325">
            <v>7114</v>
          </cell>
          <cell r="V325">
            <v>6.2</v>
          </cell>
          <cell r="W325" t="str">
            <v>宝山区</v>
          </cell>
          <cell r="X325" t="str">
            <v>上海市</v>
          </cell>
        </row>
        <row r="326">
          <cell r="A326" t="str">
            <v>北京嘉华国际影城</v>
          </cell>
          <cell r="B326">
            <v>325</v>
          </cell>
          <cell r="C326" t="str">
            <v>北京嘉华国际影城</v>
          </cell>
          <cell r="D326" t="str">
            <v>北京新影联</v>
          </cell>
          <cell r="F326" t="str">
            <v>北京市</v>
          </cell>
          <cell r="H326">
            <v>132.26</v>
          </cell>
          <cell r="I326" t="str">
            <v>-</v>
          </cell>
          <cell r="J326">
            <v>46</v>
          </cell>
          <cell r="K326" t="str">
            <v>-</v>
          </cell>
          <cell r="L326">
            <v>1280</v>
          </cell>
          <cell r="M326" t="str">
            <v>-</v>
          </cell>
          <cell r="N326">
            <v>2.85</v>
          </cell>
          <cell r="O326" t="str">
            <v>-</v>
          </cell>
          <cell r="P326">
            <v>7</v>
          </cell>
          <cell r="Q326">
            <v>1410</v>
          </cell>
          <cell r="R326" t="str">
            <v>2011-8</v>
          </cell>
          <cell r="S326">
            <v>0.11</v>
          </cell>
          <cell r="T326">
            <v>30</v>
          </cell>
          <cell r="U326">
            <v>6095</v>
          </cell>
          <cell r="V326">
            <v>5.9</v>
          </cell>
          <cell r="W326" t="str">
            <v>海淀区</v>
          </cell>
          <cell r="X326" t="str">
            <v>北京市</v>
          </cell>
        </row>
        <row r="327">
          <cell r="A327" t="str">
            <v>阳江市金逸国际影城</v>
          </cell>
          <cell r="B327">
            <v>326</v>
          </cell>
          <cell r="C327" t="str">
            <v>阳江市金逸国际影城</v>
          </cell>
          <cell r="D327" t="str">
            <v>广州金逸珠江</v>
          </cell>
          <cell r="F327" t="str">
            <v>阳江市</v>
          </cell>
          <cell r="H327">
            <v>132.19999999999999</v>
          </cell>
          <cell r="I327" t="str">
            <v>-</v>
          </cell>
          <cell r="J327">
            <v>41</v>
          </cell>
          <cell r="K327" t="str">
            <v>-</v>
          </cell>
          <cell r="L327">
            <v>806</v>
          </cell>
          <cell r="M327" t="str">
            <v>-</v>
          </cell>
          <cell r="N327">
            <v>3.19</v>
          </cell>
          <cell r="O327" t="str">
            <v>-</v>
          </cell>
          <cell r="P327">
            <v>4</v>
          </cell>
          <cell r="Q327">
            <v>1000</v>
          </cell>
          <cell r="R327" t="str">
            <v>2011-8</v>
          </cell>
          <cell r="S327">
            <v>0.16</v>
          </cell>
          <cell r="T327">
            <v>43</v>
          </cell>
          <cell r="U327">
            <v>10661</v>
          </cell>
          <cell r="V327">
            <v>6.5</v>
          </cell>
          <cell r="W327" t="str">
            <v>江城区</v>
          </cell>
          <cell r="X327" t="str">
            <v>广东省</v>
          </cell>
        </row>
        <row r="328">
          <cell r="A328" t="str">
            <v>贵阳星空恒峰影城</v>
          </cell>
          <cell r="B328">
            <v>327</v>
          </cell>
          <cell r="C328" t="str">
            <v>贵阳星空恒峰影城</v>
          </cell>
          <cell r="D328" t="str">
            <v>中影数字院线</v>
          </cell>
          <cell r="F328" t="str">
            <v>贵阳市</v>
          </cell>
          <cell r="H328">
            <v>131.84</v>
          </cell>
          <cell r="I328" t="str">
            <v>-</v>
          </cell>
          <cell r="J328">
            <v>31</v>
          </cell>
          <cell r="K328" t="str">
            <v>-</v>
          </cell>
          <cell r="L328">
            <v>1806</v>
          </cell>
          <cell r="M328" t="str">
            <v>-</v>
          </cell>
          <cell r="N328">
            <v>4.26</v>
          </cell>
          <cell r="O328" t="str">
            <v>-</v>
          </cell>
          <cell r="P328">
            <v>11</v>
          </cell>
          <cell r="Q328">
            <v>1300</v>
          </cell>
          <cell r="R328" t="str">
            <v>2011-8</v>
          </cell>
          <cell r="S328">
            <v>0.2</v>
          </cell>
          <cell r="T328">
            <v>33</v>
          </cell>
          <cell r="U328">
            <v>3866</v>
          </cell>
          <cell r="V328">
            <v>5.3</v>
          </cell>
          <cell r="W328" t="str">
            <v>云岩区</v>
          </cell>
          <cell r="X328" t="str">
            <v>贵州省</v>
          </cell>
        </row>
        <row r="329">
          <cell r="A329" t="str">
            <v>天津奥城金逸影院(鞍山西道店)</v>
          </cell>
          <cell r="B329">
            <v>328</v>
          </cell>
          <cell r="C329" t="str">
            <v>天津奥城金逸影院(鞍山西道店)</v>
          </cell>
          <cell r="D329" t="str">
            <v>广州金逸珠江</v>
          </cell>
          <cell r="F329" t="str">
            <v>天津市</v>
          </cell>
          <cell r="H329">
            <v>131.30000000000001</v>
          </cell>
          <cell r="I329" t="str">
            <v>↑19%</v>
          </cell>
          <cell r="J329">
            <v>40</v>
          </cell>
          <cell r="K329" t="str">
            <v>↑18%</v>
          </cell>
          <cell r="L329">
            <v>1422</v>
          </cell>
          <cell r="M329" t="str">
            <v>↑14%</v>
          </cell>
          <cell r="N329">
            <v>3.26</v>
          </cell>
          <cell r="O329" t="str">
            <v>↑1%</v>
          </cell>
          <cell r="P329">
            <v>8</v>
          </cell>
          <cell r="Q329">
            <v>1588</v>
          </cell>
          <cell r="R329" t="str">
            <v>2011-8</v>
          </cell>
          <cell r="S329">
            <v>0.12</v>
          </cell>
          <cell r="T329">
            <v>27</v>
          </cell>
          <cell r="U329">
            <v>5294</v>
          </cell>
          <cell r="V329">
            <v>5.7</v>
          </cell>
          <cell r="W329" t="str">
            <v>和平区</v>
          </cell>
          <cell r="X329" t="str">
            <v>天津市</v>
          </cell>
        </row>
        <row r="330">
          <cell r="A330" t="str">
            <v>新疆乌鲁木齐人民电影院</v>
          </cell>
          <cell r="B330">
            <v>329</v>
          </cell>
          <cell r="C330" t="str">
            <v>新疆乌鲁木齐人民电影院</v>
          </cell>
          <cell r="D330" t="str">
            <v>新疆公司</v>
          </cell>
          <cell r="F330" t="str">
            <v>乌鲁木齐市</v>
          </cell>
          <cell r="H330">
            <v>131.29</v>
          </cell>
          <cell r="I330" t="str">
            <v>-</v>
          </cell>
          <cell r="J330">
            <v>24</v>
          </cell>
          <cell r="K330" t="str">
            <v>-</v>
          </cell>
          <cell r="L330">
            <v>2165</v>
          </cell>
          <cell r="M330" t="str">
            <v>-</v>
          </cell>
          <cell r="N330">
            <v>5.58</v>
          </cell>
          <cell r="O330" t="str">
            <v>-</v>
          </cell>
          <cell r="P330">
            <v>12</v>
          </cell>
          <cell r="Q330">
            <v>1800</v>
          </cell>
          <cell r="R330" t="str">
            <v>2011-8</v>
          </cell>
          <cell r="S330">
            <v>0.17</v>
          </cell>
          <cell r="T330">
            <v>24</v>
          </cell>
          <cell r="U330">
            <v>3529</v>
          </cell>
          <cell r="V330">
            <v>5.8</v>
          </cell>
          <cell r="W330" t="str">
            <v>天山区</v>
          </cell>
          <cell r="X330" t="str">
            <v>新  疆</v>
          </cell>
        </row>
        <row r="331">
          <cell r="A331" t="str">
            <v>泰州横店影视电影城</v>
          </cell>
          <cell r="B331">
            <v>330</v>
          </cell>
          <cell r="C331" t="str">
            <v>泰州横店影视电影城</v>
          </cell>
          <cell r="D331" t="str">
            <v>浙江横店</v>
          </cell>
          <cell r="F331" t="str">
            <v>泰州市</v>
          </cell>
          <cell r="H331">
            <v>131.16999999999999</v>
          </cell>
          <cell r="I331" t="str">
            <v>-</v>
          </cell>
          <cell r="J331">
            <v>32</v>
          </cell>
          <cell r="K331" t="str">
            <v>-</v>
          </cell>
          <cell r="L331">
            <v>866</v>
          </cell>
          <cell r="M331" t="str">
            <v>-</v>
          </cell>
          <cell r="N331">
            <v>4.1100000000000003</v>
          </cell>
          <cell r="O331" t="str">
            <v>-</v>
          </cell>
          <cell r="P331">
            <v>5</v>
          </cell>
          <cell r="Q331">
            <v>703</v>
          </cell>
          <cell r="R331" t="str">
            <v>2011-8</v>
          </cell>
          <cell r="S331">
            <v>0.34</v>
          </cell>
          <cell r="T331">
            <v>60</v>
          </cell>
          <cell r="U331">
            <v>8462</v>
          </cell>
          <cell r="V331">
            <v>5.6</v>
          </cell>
          <cell r="W331" t="str">
            <v>海陵区</v>
          </cell>
          <cell r="X331" t="str">
            <v>江苏省</v>
          </cell>
        </row>
        <row r="332">
          <cell r="A332" t="str">
            <v>大地数字影院--上海南汇乐购</v>
          </cell>
          <cell r="B332">
            <v>331</v>
          </cell>
          <cell r="C332" t="str">
            <v>大地数字影院--上海南汇乐购</v>
          </cell>
          <cell r="D332" t="str">
            <v>大地电影院线</v>
          </cell>
          <cell r="F332" t="str">
            <v>上海市</v>
          </cell>
          <cell r="H332">
            <v>130.65</v>
          </cell>
          <cell r="I332" t="str">
            <v>↑41%</v>
          </cell>
          <cell r="J332">
            <v>44</v>
          </cell>
          <cell r="K332" t="str">
            <v>↑34%</v>
          </cell>
          <cell r="L332">
            <v>1063</v>
          </cell>
          <cell r="M332" t="str">
            <v>↓8%</v>
          </cell>
          <cell r="N332">
            <v>2.99</v>
          </cell>
          <cell r="O332" t="str">
            <v>↑6%</v>
          </cell>
          <cell r="P332">
            <v>7</v>
          </cell>
          <cell r="Q332">
            <v>966</v>
          </cell>
          <cell r="R332" t="str">
            <v>2011-8</v>
          </cell>
          <cell r="S332">
            <v>0.2</v>
          </cell>
          <cell r="T332">
            <v>44</v>
          </cell>
          <cell r="U332">
            <v>6021</v>
          </cell>
          <cell r="V332">
            <v>4.9000000000000004</v>
          </cell>
          <cell r="W332" t="str">
            <v>南汇区</v>
          </cell>
          <cell r="X332" t="str">
            <v>上海市</v>
          </cell>
        </row>
        <row r="333">
          <cell r="A333" t="str">
            <v>贵阳横店影视电影城</v>
          </cell>
          <cell r="B333">
            <v>332</v>
          </cell>
          <cell r="C333" t="str">
            <v>贵阳横店电影城</v>
          </cell>
          <cell r="D333" t="str">
            <v>浙江横店</v>
          </cell>
          <cell r="F333" t="str">
            <v>贵阳市</v>
          </cell>
          <cell r="H333">
            <v>130.61000000000001</v>
          </cell>
          <cell r="I333" t="str">
            <v>-</v>
          </cell>
          <cell r="J333">
            <v>35</v>
          </cell>
          <cell r="K333" t="str">
            <v>-</v>
          </cell>
          <cell r="L333">
            <v>1067</v>
          </cell>
          <cell r="M333" t="str">
            <v>-</v>
          </cell>
          <cell r="N333">
            <v>3.72</v>
          </cell>
          <cell r="O333" t="str">
            <v>-</v>
          </cell>
          <cell r="P333">
            <v>7</v>
          </cell>
          <cell r="Q333">
            <v>1153</v>
          </cell>
          <cell r="R333" t="str">
            <v>2011-8</v>
          </cell>
          <cell r="S333">
            <v>0.21</v>
          </cell>
          <cell r="T333">
            <v>37</v>
          </cell>
          <cell r="U333">
            <v>6019</v>
          </cell>
          <cell r="V333">
            <v>4.9000000000000004</v>
          </cell>
          <cell r="W333" t="str">
            <v>云岩区</v>
          </cell>
          <cell r="X333" t="str">
            <v>贵州省</v>
          </cell>
        </row>
        <row r="334">
          <cell r="A334" t="str">
            <v>广州市桥文化中心</v>
          </cell>
          <cell r="B334">
            <v>333</v>
          </cell>
          <cell r="C334" t="str">
            <v>广州市桥文化中心</v>
          </cell>
          <cell r="D334" t="str">
            <v>广州金逸珠江</v>
          </cell>
          <cell r="F334" t="str">
            <v>广州市</v>
          </cell>
          <cell r="H334">
            <v>130.13999999999999</v>
          </cell>
          <cell r="I334" t="str">
            <v>↑24%</v>
          </cell>
          <cell r="J334">
            <v>51</v>
          </cell>
          <cell r="K334" t="str">
            <v>↑6%</v>
          </cell>
          <cell r="L334">
            <v>475</v>
          </cell>
          <cell r="M334" t="str">
            <v>↑13%</v>
          </cell>
          <cell r="N334">
            <v>2.5299999999999998</v>
          </cell>
          <cell r="O334" t="str">
            <v>↑18%</v>
          </cell>
          <cell r="P334">
            <v>3</v>
          </cell>
          <cell r="Q334">
            <v>884</v>
          </cell>
          <cell r="R334" t="str">
            <v>2011-8</v>
          </cell>
          <cell r="S334">
            <v>0.18</v>
          </cell>
          <cell r="T334">
            <v>47</v>
          </cell>
          <cell r="U334">
            <v>13994</v>
          </cell>
          <cell r="V334">
            <v>5.0999999999999996</v>
          </cell>
          <cell r="W334" t="str">
            <v>番禺区</v>
          </cell>
          <cell r="X334" t="str">
            <v>广东省</v>
          </cell>
        </row>
        <row r="335">
          <cell r="A335" t="str">
            <v>武汉洪山天河国际影城</v>
          </cell>
          <cell r="B335">
            <v>334</v>
          </cell>
          <cell r="C335" t="str">
            <v>武汉洪山天河国际影城</v>
          </cell>
          <cell r="D335" t="str">
            <v>武汉天河</v>
          </cell>
          <cell r="F335" t="str">
            <v>武汉市</v>
          </cell>
          <cell r="H335">
            <v>129.96</v>
          </cell>
          <cell r="I335" t="str">
            <v>-</v>
          </cell>
          <cell r="J335">
            <v>29</v>
          </cell>
          <cell r="K335" t="str">
            <v>-</v>
          </cell>
          <cell r="L335">
            <v>1373</v>
          </cell>
          <cell r="M335" t="str">
            <v>-</v>
          </cell>
          <cell r="N335">
            <v>4.4400000000000004</v>
          </cell>
          <cell r="O335" t="str">
            <v>-</v>
          </cell>
          <cell r="P335">
            <v>7</v>
          </cell>
          <cell r="Q335">
            <v>1204</v>
          </cell>
          <cell r="R335" t="str">
            <v>2011-8</v>
          </cell>
          <cell r="S335">
            <v>0.19</v>
          </cell>
          <cell r="T335">
            <v>35</v>
          </cell>
          <cell r="U335">
            <v>5989</v>
          </cell>
          <cell r="V335">
            <v>6.3</v>
          </cell>
          <cell r="W335" t="str">
            <v>洪山区</v>
          </cell>
          <cell r="X335" t="str">
            <v>湖北省</v>
          </cell>
        </row>
        <row r="336">
          <cell r="A336" t="str">
            <v>大地数字影院--佛山三水广场数字影院</v>
          </cell>
          <cell r="B336">
            <v>335</v>
          </cell>
          <cell r="C336" t="str">
            <v>佛山三水广场数字影院</v>
          </cell>
          <cell r="D336" t="str">
            <v>大地电影院线</v>
          </cell>
          <cell r="F336" t="str">
            <v>佛山市</v>
          </cell>
          <cell r="H336">
            <v>129.62</v>
          </cell>
          <cell r="I336" t="str">
            <v>↑8%</v>
          </cell>
          <cell r="J336">
            <v>34</v>
          </cell>
          <cell r="K336" t="str">
            <v>↑24%</v>
          </cell>
          <cell r="L336">
            <v>1201</v>
          </cell>
          <cell r="M336" t="str">
            <v>↑9%</v>
          </cell>
          <cell r="N336">
            <v>3.78</v>
          </cell>
          <cell r="O336" t="str">
            <v>↓12%</v>
          </cell>
          <cell r="P336">
            <v>7</v>
          </cell>
          <cell r="Q336">
            <v>1370</v>
          </cell>
          <cell r="R336" t="str">
            <v>2011-8</v>
          </cell>
          <cell r="S336">
            <v>0.16</v>
          </cell>
          <cell r="T336">
            <v>31</v>
          </cell>
          <cell r="U336">
            <v>5973</v>
          </cell>
          <cell r="V336">
            <v>5.5</v>
          </cell>
          <cell r="W336" t="str">
            <v>三水区</v>
          </cell>
          <cell r="X336" t="str">
            <v>广东省</v>
          </cell>
        </row>
        <row r="337">
          <cell r="A337" t="str">
            <v>大地数字影院--宜兴晨兴数字影院</v>
          </cell>
          <cell r="B337">
            <v>336</v>
          </cell>
          <cell r="C337" t="str">
            <v>宜兴晨兴数字影院</v>
          </cell>
          <cell r="D337" t="str">
            <v>大地电影院线</v>
          </cell>
          <cell r="F337" t="str">
            <v>无锡市</v>
          </cell>
          <cell r="H337">
            <v>128.51</v>
          </cell>
          <cell r="I337" t="str">
            <v>-</v>
          </cell>
          <cell r="J337">
            <v>46</v>
          </cell>
          <cell r="K337" t="str">
            <v>-</v>
          </cell>
          <cell r="L337">
            <v>732</v>
          </cell>
          <cell r="M337" t="str">
            <v>-</v>
          </cell>
          <cell r="N337">
            <v>2.77</v>
          </cell>
          <cell r="O337" t="str">
            <v>-</v>
          </cell>
          <cell r="P337">
            <v>5</v>
          </cell>
          <cell r="Q337">
            <v>700</v>
          </cell>
          <cell r="R337" t="str">
            <v>2011-8</v>
          </cell>
          <cell r="S337">
            <v>0.27</v>
          </cell>
          <cell r="T337">
            <v>59</v>
          </cell>
          <cell r="U337">
            <v>8291</v>
          </cell>
          <cell r="V337">
            <v>4.7</v>
          </cell>
          <cell r="W337" t="str">
            <v>宜兴市</v>
          </cell>
          <cell r="X337" t="str">
            <v>江苏省</v>
          </cell>
        </row>
        <row r="338">
          <cell r="A338" t="str">
            <v>宜昌万达电影城</v>
          </cell>
          <cell r="B338">
            <v>337</v>
          </cell>
          <cell r="C338" t="str">
            <v>宜昌万达国际影城</v>
          </cell>
          <cell r="D338" t="str">
            <v>万达院线</v>
          </cell>
          <cell r="F338" t="str">
            <v>宜昌市</v>
          </cell>
          <cell r="H338">
            <v>128.47999999999999</v>
          </cell>
          <cell r="I338" t="str">
            <v>-</v>
          </cell>
          <cell r="J338">
            <v>40</v>
          </cell>
          <cell r="K338" t="str">
            <v>-</v>
          </cell>
          <cell r="L338">
            <v>819</v>
          </cell>
          <cell r="M338" t="str">
            <v>-</v>
          </cell>
          <cell r="N338">
            <v>3.19</v>
          </cell>
          <cell r="O338" t="str">
            <v>-</v>
          </cell>
          <cell r="P338">
            <v>10</v>
          </cell>
          <cell r="Q338">
            <v>1309</v>
          </cell>
          <cell r="R338" t="str">
            <v>2011-8</v>
          </cell>
          <cell r="S338">
            <v>0.3</v>
          </cell>
          <cell r="T338">
            <v>32</v>
          </cell>
          <cell r="U338">
            <v>4144</v>
          </cell>
          <cell r="V338">
            <v>2.6</v>
          </cell>
          <cell r="W338" t="str">
            <v>伍家岗区</v>
          </cell>
          <cell r="X338" t="str">
            <v>湖北省</v>
          </cell>
        </row>
        <row r="339">
          <cell r="A339" t="str">
            <v>大地数字影院--重庆嘉裕国际影城</v>
          </cell>
          <cell r="B339">
            <v>338</v>
          </cell>
          <cell r="C339" t="str">
            <v>重庆嘉裕国际影城</v>
          </cell>
          <cell r="D339" t="str">
            <v>大地电影院线</v>
          </cell>
          <cell r="F339" t="str">
            <v>重庆市</v>
          </cell>
          <cell r="H339">
            <v>128.36000000000001</v>
          </cell>
          <cell r="I339" t="str">
            <v>↑27%</v>
          </cell>
          <cell r="J339">
            <v>30</v>
          </cell>
          <cell r="K339" t="str">
            <v>↓6%</v>
          </cell>
          <cell r="L339">
            <v>1220</v>
          </cell>
          <cell r="M339" t="str">
            <v>↑70%</v>
          </cell>
          <cell r="N339">
            <v>4.29</v>
          </cell>
          <cell r="O339" t="str">
            <v>↑35%</v>
          </cell>
          <cell r="P339">
            <v>4</v>
          </cell>
          <cell r="Q339">
            <v>966</v>
          </cell>
          <cell r="R339" t="str">
            <v>2011-8</v>
          </cell>
          <cell r="S339">
            <v>0.15</v>
          </cell>
          <cell r="T339">
            <v>43</v>
          </cell>
          <cell r="U339">
            <v>10352</v>
          </cell>
          <cell r="V339">
            <v>9.8000000000000007</v>
          </cell>
          <cell r="W339" t="str">
            <v>渝北区</v>
          </cell>
          <cell r="X339" t="str">
            <v>重庆市</v>
          </cell>
        </row>
        <row r="340">
          <cell r="A340" t="str">
            <v>济南新世纪电影城(洪楼店)</v>
          </cell>
          <cell r="B340">
            <v>339</v>
          </cell>
          <cell r="C340" t="str">
            <v>济南新世纪电影城(洪楼店)</v>
          </cell>
          <cell r="D340" t="str">
            <v>山东新世纪</v>
          </cell>
          <cell r="F340" t="str">
            <v>济南市</v>
          </cell>
          <cell r="H340">
            <v>128.03</v>
          </cell>
          <cell r="I340" t="str">
            <v>-</v>
          </cell>
          <cell r="J340">
            <v>30</v>
          </cell>
          <cell r="K340" t="str">
            <v>-</v>
          </cell>
          <cell r="L340">
            <v>1555</v>
          </cell>
          <cell r="M340" t="str">
            <v>-</v>
          </cell>
          <cell r="N340">
            <v>4.3</v>
          </cell>
          <cell r="O340" t="str">
            <v>-</v>
          </cell>
          <cell r="P340">
            <v>8</v>
          </cell>
          <cell r="Q340">
            <v>910</v>
          </cell>
          <cell r="R340" t="str">
            <v>2011-8</v>
          </cell>
          <cell r="S340">
            <v>0.24</v>
          </cell>
          <cell r="T340">
            <v>45</v>
          </cell>
          <cell r="U340">
            <v>5162</v>
          </cell>
          <cell r="V340">
            <v>6.3</v>
          </cell>
          <cell r="W340" t="str">
            <v>历城区</v>
          </cell>
          <cell r="X340" t="str">
            <v>山东省</v>
          </cell>
        </row>
        <row r="341">
          <cell r="A341" t="str">
            <v>新疆人民剧场</v>
          </cell>
          <cell r="B341">
            <v>340</v>
          </cell>
          <cell r="C341" t="str">
            <v>新疆人民剧场</v>
          </cell>
          <cell r="D341" t="str">
            <v>新疆公司</v>
          </cell>
          <cell r="F341" t="str">
            <v>乌鲁木齐市</v>
          </cell>
          <cell r="H341">
            <v>127.51</v>
          </cell>
          <cell r="I341" t="str">
            <v>-</v>
          </cell>
          <cell r="J341">
            <v>22</v>
          </cell>
          <cell r="K341" t="str">
            <v>-</v>
          </cell>
          <cell r="L341">
            <v>2299</v>
          </cell>
          <cell r="M341" t="str">
            <v>-</v>
          </cell>
          <cell r="N341">
            <v>5.8</v>
          </cell>
          <cell r="O341" t="str">
            <v>-</v>
          </cell>
          <cell r="P341">
            <v>13</v>
          </cell>
          <cell r="Q341">
            <v>1800</v>
          </cell>
          <cell r="R341" t="str">
            <v>2011-8</v>
          </cell>
          <cell r="S341">
            <v>0.18</v>
          </cell>
          <cell r="T341">
            <v>23</v>
          </cell>
          <cell r="U341">
            <v>3164</v>
          </cell>
          <cell r="V341">
            <v>5.7</v>
          </cell>
          <cell r="W341" t="str">
            <v>天山区</v>
          </cell>
          <cell r="X341" t="str">
            <v>新  疆</v>
          </cell>
        </row>
        <row r="342">
          <cell r="A342" t="str">
            <v>吉林剧场</v>
          </cell>
          <cell r="B342">
            <v>341</v>
          </cell>
          <cell r="C342" t="str">
            <v>吉林剧场</v>
          </cell>
          <cell r="D342" t="str">
            <v>万达院线</v>
          </cell>
          <cell r="F342" t="str">
            <v>吉林市</v>
          </cell>
          <cell r="H342">
            <v>126.92</v>
          </cell>
          <cell r="I342" t="str">
            <v>-</v>
          </cell>
          <cell r="J342">
            <v>39</v>
          </cell>
          <cell r="K342" t="str">
            <v>-</v>
          </cell>
          <cell r="L342">
            <v>892</v>
          </cell>
          <cell r="M342" t="str">
            <v>-</v>
          </cell>
          <cell r="N342">
            <v>3.25</v>
          </cell>
          <cell r="O342" t="str">
            <v>-</v>
          </cell>
          <cell r="P342">
            <v>5</v>
          </cell>
          <cell r="Q342">
            <v>855</v>
          </cell>
          <cell r="R342" t="str">
            <v>2011-8</v>
          </cell>
          <cell r="S342">
            <v>0.21</v>
          </cell>
          <cell r="T342">
            <v>48</v>
          </cell>
          <cell r="U342">
            <v>8188</v>
          </cell>
          <cell r="V342">
            <v>5.8</v>
          </cell>
          <cell r="W342" t="str">
            <v>昌邑区</v>
          </cell>
          <cell r="X342" t="str">
            <v>吉林省</v>
          </cell>
        </row>
        <row r="343">
          <cell r="A343" t="str">
            <v>浙江台州温岭影视城</v>
          </cell>
          <cell r="B343">
            <v>342</v>
          </cell>
          <cell r="C343" t="str">
            <v>浙江台州温岭影视城</v>
          </cell>
          <cell r="D343" t="str">
            <v>浙江时代</v>
          </cell>
          <cell r="F343" t="str">
            <v>台州市</v>
          </cell>
          <cell r="H343">
            <v>126.76</v>
          </cell>
          <cell r="I343" t="str">
            <v>-</v>
          </cell>
          <cell r="J343">
            <v>40</v>
          </cell>
          <cell r="K343" t="str">
            <v>-</v>
          </cell>
          <cell r="L343">
            <v>886</v>
          </cell>
          <cell r="M343" t="str">
            <v>-</v>
          </cell>
          <cell r="N343">
            <v>3.15</v>
          </cell>
          <cell r="O343" t="str">
            <v>-</v>
          </cell>
          <cell r="P343">
            <v>6</v>
          </cell>
          <cell r="Q343">
            <v>1414</v>
          </cell>
          <cell r="R343" t="str">
            <v>2011-8</v>
          </cell>
          <cell r="S343">
            <v>0.15</v>
          </cell>
          <cell r="T343">
            <v>29</v>
          </cell>
          <cell r="U343">
            <v>6815</v>
          </cell>
          <cell r="V343">
            <v>4.8</v>
          </cell>
          <cell r="W343" t="str">
            <v>温岭市</v>
          </cell>
          <cell r="X343" t="str">
            <v>浙江省</v>
          </cell>
        </row>
        <row r="344">
          <cell r="A344" t="str">
            <v>中国科学技术馆巨幕影院</v>
          </cell>
          <cell r="B344">
            <v>343</v>
          </cell>
          <cell r="C344" t="str">
            <v>中国科学技术馆巨幕影院</v>
          </cell>
          <cell r="D344" t="str">
            <v>保利万和</v>
          </cell>
          <cell r="F344" t="str">
            <v>北京市</v>
          </cell>
          <cell r="H344">
            <v>126.22</v>
          </cell>
          <cell r="I344" t="str">
            <v>-</v>
          </cell>
          <cell r="J344">
            <v>33</v>
          </cell>
          <cell r="K344" t="str">
            <v>-</v>
          </cell>
          <cell r="L344">
            <v>120</v>
          </cell>
          <cell r="M344" t="str">
            <v>-</v>
          </cell>
          <cell r="N344">
            <v>3.88</v>
          </cell>
          <cell r="O344" t="str">
            <v>-</v>
          </cell>
          <cell r="P344">
            <v>4</v>
          </cell>
          <cell r="Q344">
            <v>1332</v>
          </cell>
          <cell r="R344" t="str">
            <v>2011-8</v>
          </cell>
          <cell r="S344">
            <v>0.97</v>
          </cell>
          <cell r="T344">
            <v>31</v>
          </cell>
          <cell r="U344">
            <v>10179</v>
          </cell>
          <cell r="V344">
            <v>1</v>
          </cell>
          <cell r="W344" t="str">
            <v>朝阳区</v>
          </cell>
          <cell r="X344" t="str">
            <v>北京市</v>
          </cell>
        </row>
        <row r="345">
          <cell r="A345" t="str">
            <v>大地数字影院--清远城市广场影院</v>
          </cell>
          <cell r="B345">
            <v>344</v>
          </cell>
          <cell r="C345" t="str">
            <v>大地数字影院-清远城市广场影院</v>
          </cell>
          <cell r="D345" t="str">
            <v>大地电影院线</v>
          </cell>
          <cell r="F345" t="str">
            <v>清远市</v>
          </cell>
          <cell r="H345">
            <v>126.17</v>
          </cell>
          <cell r="I345" t="str">
            <v>-</v>
          </cell>
          <cell r="J345">
            <v>39</v>
          </cell>
          <cell r="K345" t="str">
            <v>-</v>
          </cell>
          <cell r="L345">
            <v>1015</v>
          </cell>
          <cell r="M345" t="str">
            <v>-</v>
          </cell>
          <cell r="N345">
            <v>3.28</v>
          </cell>
          <cell r="O345" t="str">
            <v>-</v>
          </cell>
          <cell r="P345">
            <v>6</v>
          </cell>
          <cell r="Q345">
            <v>900</v>
          </cell>
          <cell r="R345" t="str">
            <v>2011-8</v>
          </cell>
          <cell r="S345">
            <v>0.22</v>
          </cell>
          <cell r="T345">
            <v>45</v>
          </cell>
          <cell r="U345">
            <v>6783</v>
          </cell>
          <cell r="V345">
            <v>5.5</v>
          </cell>
          <cell r="W345" t="str">
            <v>清城区</v>
          </cell>
          <cell r="X345" t="str">
            <v>广东省</v>
          </cell>
        </row>
        <row r="346">
          <cell r="A346" t="str">
            <v>卢米埃淮安新亚影城</v>
          </cell>
          <cell r="B346">
            <v>345</v>
          </cell>
          <cell r="C346" t="str">
            <v>卢米埃淮安新亚影城</v>
          </cell>
          <cell r="D346" t="str">
            <v>浙江星光</v>
          </cell>
          <cell r="F346" t="str">
            <v>淮安市</v>
          </cell>
          <cell r="H346">
            <v>125.94</v>
          </cell>
          <cell r="I346" t="str">
            <v>-</v>
          </cell>
          <cell r="J346">
            <v>36</v>
          </cell>
          <cell r="K346" t="str">
            <v>-</v>
          </cell>
          <cell r="L346">
            <v>1180</v>
          </cell>
          <cell r="M346" t="str">
            <v>-</v>
          </cell>
          <cell r="N346">
            <v>3.53</v>
          </cell>
          <cell r="O346" t="str">
            <v>-</v>
          </cell>
          <cell r="P346">
            <v>6</v>
          </cell>
          <cell r="Q346">
            <v>1171</v>
          </cell>
          <cell r="R346" t="str">
            <v>2011-8</v>
          </cell>
          <cell r="S346">
            <v>0.15</v>
          </cell>
          <cell r="T346">
            <v>35</v>
          </cell>
          <cell r="U346">
            <v>6771</v>
          </cell>
          <cell r="V346">
            <v>6.3</v>
          </cell>
          <cell r="W346" t="str">
            <v>清河区</v>
          </cell>
          <cell r="X346" t="str">
            <v>江苏省</v>
          </cell>
        </row>
        <row r="347">
          <cell r="A347" t="str">
            <v>义乌时代电影大世界影城</v>
          </cell>
          <cell r="B347">
            <v>346</v>
          </cell>
          <cell r="C347" t="str">
            <v>义乌时代电影大世界影城</v>
          </cell>
          <cell r="D347" t="str">
            <v>浙江时代</v>
          </cell>
          <cell r="F347" t="str">
            <v>金华市</v>
          </cell>
          <cell r="H347">
            <v>125.44</v>
          </cell>
          <cell r="I347" t="str">
            <v>-</v>
          </cell>
          <cell r="J347">
            <v>29</v>
          </cell>
          <cell r="K347" t="str">
            <v>-</v>
          </cell>
          <cell r="L347">
            <v>1073</v>
          </cell>
          <cell r="M347" t="str">
            <v>-</v>
          </cell>
          <cell r="N347">
            <v>4.34</v>
          </cell>
          <cell r="O347" t="str">
            <v>-</v>
          </cell>
          <cell r="P347">
            <v>9</v>
          </cell>
          <cell r="Q347">
            <v>1000</v>
          </cell>
          <cell r="R347" t="str">
            <v>2011-8</v>
          </cell>
          <cell r="S347">
            <v>0.36</v>
          </cell>
          <cell r="T347">
            <v>40</v>
          </cell>
          <cell r="U347">
            <v>4496</v>
          </cell>
          <cell r="V347">
            <v>3.8</v>
          </cell>
          <cell r="W347" t="str">
            <v>义乌市</v>
          </cell>
          <cell r="X347" t="str">
            <v>浙江省</v>
          </cell>
        </row>
        <row r="348">
          <cell r="A348" t="str">
            <v>厦门金逸国际影城(名汇店)</v>
          </cell>
          <cell r="B348">
            <v>347</v>
          </cell>
          <cell r="C348" t="str">
            <v>厦门金逸名汇店</v>
          </cell>
          <cell r="D348" t="str">
            <v>广州金逸珠江</v>
          </cell>
          <cell r="F348" t="str">
            <v>厦门市</v>
          </cell>
          <cell r="H348">
            <v>125.13</v>
          </cell>
          <cell r="I348" t="str">
            <v>↓%</v>
          </cell>
          <cell r="J348">
            <v>32</v>
          </cell>
          <cell r="K348" t="str">
            <v>↓5%</v>
          </cell>
          <cell r="L348">
            <v>946</v>
          </cell>
          <cell r="M348" t="str">
            <v>↑8%</v>
          </cell>
          <cell r="N348">
            <v>3.97</v>
          </cell>
          <cell r="O348" t="str">
            <v>↑5%</v>
          </cell>
          <cell r="P348">
            <v>4</v>
          </cell>
          <cell r="Q348">
            <v>700</v>
          </cell>
          <cell r="R348" t="str">
            <v>2011-8</v>
          </cell>
          <cell r="S348">
            <v>0.24</v>
          </cell>
          <cell r="T348">
            <v>58</v>
          </cell>
          <cell r="U348">
            <v>10091</v>
          </cell>
          <cell r="V348">
            <v>7.6</v>
          </cell>
          <cell r="W348" t="str">
            <v>思明区</v>
          </cell>
          <cell r="X348" t="str">
            <v>福建省</v>
          </cell>
        </row>
        <row r="349">
          <cell r="A349" t="str">
            <v>昆山西园电影厅</v>
          </cell>
          <cell r="B349">
            <v>348</v>
          </cell>
          <cell r="C349" t="str">
            <v>昆山西园电影厅</v>
          </cell>
          <cell r="D349" t="str">
            <v>上海联和院线</v>
          </cell>
          <cell r="F349" t="str">
            <v>苏州市</v>
          </cell>
          <cell r="H349">
            <v>125.07</v>
          </cell>
          <cell r="I349" t="str">
            <v>-</v>
          </cell>
          <cell r="J349">
            <v>36</v>
          </cell>
          <cell r="K349" t="str">
            <v>-</v>
          </cell>
          <cell r="L349">
            <v>726</v>
          </cell>
          <cell r="M349" t="str">
            <v>-</v>
          </cell>
          <cell r="N349">
            <v>3.5</v>
          </cell>
          <cell r="O349" t="str">
            <v>-</v>
          </cell>
          <cell r="P349">
            <v>5</v>
          </cell>
          <cell r="Q349">
            <v>531</v>
          </cell>
          <cell r="R349" t="str">
            <v>2011-8</v>
          </cell>
          <cell r="S349">
            <v>0.45</v>
          </cell>
          <cell r="T349">
            <v>76</v>
          </cell>
          <cell r="U349">
            <v>8069</v>
          </cell>
          <cell r="V349">
            <v>4.7</v>
          </cell>
          <cell r="W349" t="str">
            <v>昆山市</v>
          </cell>
          <cell r="X349" t="str">
            <v>江苏省</v>
          </cell>
        </row>
        <row r="350">
          <cell r="A350" t="str">
            <v>江苏常州红星大剧院</v>
          </cell>
          <cell r="B350">
            <v>349</v>
          </cell>
          <cell r="C350" t="str">
            <v>江苏常州红星大剧院</v>
          </cell>
          <cell r="D350" t="str">
            <v>江苏东方</v>
          </cell>
          <cell r="F350" t="str">
            <v>常州市</v>
          </cell>
          <cell r="H350">
            <v>124.54</v>
          </cell>
          <cell r="I350" t="str">
            <v>-</v>
          </cell>
          <cell r="J350">
            <v>19</v>
          </cell>
          <cell r="K350" t="str">
            <v>-</v>
          </cell>
          <cell r="L350">
            <v>1534</v>
          </cell>
          <cell r="M350" t="str">
            <v>-</v>
          </cell>
          <cell r="N350">
            <v>6.39</v>
          </cell>
          <cell r="O350" t="str">
            <v>-</v>
          </cell>
          <cell r="P350">
            <v>6</v>
          </cell>
          <cell r="Q350">
            <v>1539</v>
          </cell>
          <cell r="R350" t="str">
            <v>2011-8</v>
          </cell>
          <cell r="S350">
            <v>0.16</v>
          </cell>
          <cell r="T350">
            <v>26</v>
          </cell>
          <cell r="U350">
            <v>6696</v>
          </cell>
          <cell r="V350">
            <v>8.1999999999999993</v>
          </cell>
          <cell r="W350" t="str">
            <v>钟楼区</v>
          </cell>
          <cell r="X350" t="str">
            <v>江苏省</v>
          </cell>
        </row>
        <row r="351">
          <cell r="A351" t="str">
            <v>中国电影博物馆</v>
          </cell>
          <cell r="B351">
            <v>350</v>
          </cell>
          <cell r="C351" t="str">
            <v>中国电影博物馆</v>
          </cell>
          <cell r="D351" t="str">
            <v>北京新影联</v>
          </cell>
          <cell r="F351" t="str">
            <v>北京市</v>
          </cell>
          <cell r="H351">
            <v>124.2</v>
          </cell>
          <cell r="I351" t="str">
            <v>↑43%</v>
          </cell>
          <cell r="J351">
            <v>40</v>
          </cell>
          <cell r="K351" t="str">
            <v>↑16%</v>
          </cell>
          <cell r="L351">
            <v>370</v>
          </cell>
          <cell r="M351" t="str">
            <v>↑11%</v>
          </cell>
          <cell r="N351">
            <v>3.13</v>
          </cell>
          <cell r="O351" t="str">
            <v>↑23%</v>
          </cell>
          <cell r="P351">
            <v>6</v>
          </cell>
          <cell r="Q351">
            <v>1191</v>
          </cell>
          <cell r="R351" t="str">
            <v>2011-8</v>
          </cell>
          <cell r="S351">
            <v>0.43</v>
          </cell>
          <cell r="T351">
            <v>34</v>
          </cell>
          <cell r="U351">
            <v>6678</v>
          </cell>
          <cell r="V351">
            <v>2</v>
          </cell>
          <cell r="W351" t="str">
            <v>朝阳区</v>
          </cell>
          <cell r="X351" t="str">
            <v>北京市</v>
          </cell>
        </row>
        <row r="352">
          <cell r="A352" t="str">
            <v>南京金逸国际影城(大观天地店)</v>
          </cell>
          <cell r="B352">
            <v>351</v>
          </cell>
          <cell r="C352" t="str">
            <v>南京金逸国际影城(大观天地店)</v>
          </cell>
          <cell r="D352" t="str">
            <v>广州金逸珠江</v>
          </cell>
          <cell r="F352" t="str">
            <v>南京市</v>
          </cell>
          <cell r="H352">
            <v>124.16</v>
          </cell>
          <cell r="I352" t="str">
            <v>-</v>
          </cell>
          <cell r="J352">
            <v>31</v>
          </cell>
          <cell r="K352" t="str">
            <v>-</v>
          </cell>
          <cell r="L352">
            <v>1148</v>
          </cell>
          <cell r="M352" t="str">
            <v>-</v>
          </cell>
          <cell r="N352">
            <v>3.98</v>
          </cell>
          <cell r="O352" t="str">
            <v>-</v>
          </cell>
          <cell r="P352">
            <v>7</v>
          </cell>
          <cell r="Q352">
            <v>1016</v>
          </cell>
          <cell r="R352" t="str">
            <v>2011-8</v>
          </cell>
          <cell r="S352">
            <v>0.24</v>
          </cell>
          <cell r="T352">
            <v>39</v>
          </cell>
          <cell r="U352">
            <v>5722</v>
          </cell>
          <cell r="V352">
            <v>5.3</v>
          </cell>
          <cell r="W352" t="str">
            <v>下关区</v>
          </cell>
          <cell r="X352" t="str">
            <v>江苏省</v>
          </cell>
        </row>
        <row r="353">
          <cell r="A353" t="str">
            <v>深圳龙岗百誉世贸国际影城</v>
          </cell>
          <cell r="B353">
            <v>352</v>
          </cell>
          <cell r="C353" t="str">
            <v>深圳龙岗百誉世贸国际影城</v>
          </cell>
          <cell r="D353" t="str">
            <v>中影南方新干线</v>
          </cell>
          <cell r="F353" t="str">
            <v>深圳市</v>
          </cell>
          <cell r="H353">
            <v>123.51</v>
          </cell>
          <cell r="I353" t="str">
            <v>-</v>
          </cell>
          <cell r="J353">
            <v>50</v>
          </cell>
          <cell r="K353" t="str">
            <v>-</v>
          </cell>
          <cell r="L353">
            <v>1255</v>
          </cell>
          <cell r="M353" t="str">
            <v>-</v>
          </cell>
          <cell r="N353">
            <v>2.4700000000000002</v>
          </cell>
          <cell r="O353" t="str">
            <v>-</v>
          </cell>
          <cell r="P353">
            <v>8</v>
          </cell>
          <cell r="Q353">
            <v>1004</v>
          </cell>
          <cell r="R353" t="str">
            <v>2011-8</v>
          </cell>
          <cell r="S353">
            <v>0.16</v>
          </cell>
          <cell r="T353">
            <v>40</v>
          </cell>
          <cell r="U353">
            <v>4980</v>
          </cell>
          <cell r="V353">
            <v>5.0999999999999996</v>
          </cell>
          <cell r="W353" t="str">
            <v>龙岗区</v>
          </cell>
          <cell r="X353" t="str">
            <v>广东省</v>
          </cell>
        </row>
        <row r="354">
          <cell r="A354" t="str">
            <v>大连华臣新玛特影城</v>
          </cell>
          <cell r="B354">
            <v>353</v>
          </cell>
          <cell r="C354" t="str">
            <v>大连华臣新玛特影城</v>
          </cell>
          <cell r="D354" t="str">
            <v>辽宁北方</v>
          </cell>
          <cell r="F354" t="str">
            <v>大连市</v>
          </cell>
          <cell r="H354">
            <v>123.25</v>
          </cell>
          <cell r="I354" t="str">
            <v>↓12%</v>
          </cell>
          <cell r="J354">
            <v>33</v>
          </cell>
          <cell r="K354" t="str">
            <v>↑2%</v>
          </cell>
          <cell r="L354">
            <v>962</v>
          </cell>
          <cell r="M354" t="str">
            <v>↓13%</v>
          </cell>
          <cell r="N354">
            <v>3.78</v>
          </cell>
          <cell r="O354" t="str">
            <v>↓14%</v>
          </cell>
          <cell r="P354">
            <v>6</v>
          </cell>
          <cell r="Q354">
            <v>868</v>
          </cell>
          <cell r="R354" t="str">
            <v>2011-8</v>
          </cell>
          <cell r="S354">
            <v>0.27</v>
          </cell>
          <cell r="T354">
            <v>46</v>
          </cell>
          <cell r="U354">
            <v>6626</v>
          </cell>
          <cell r="V354">
            <v>5.2</v>
          </cell>
          <cell r="W354" t="str">
            <v>中山区</v>
          </cell>
          <cell r="X354" t="str">
            <v>辽宁省</v>
          </cell>
        </row>
        <row r="355">
          <cell r="A355" t="str">
            <v>济宁上河影城</v>
          </cell>
          <cell r="B355">
            <v>354</v>
          </cell>
          <cell r="C355" t="str">
            <v>济宁上河影城</v>
          </cell>
          <cell r="D355" t="str">
            <v>中影星美</v>
          </cell>
          <cell r="F355" t="str">
            <v>济宁市</v>
          </cell>
          <cell r="H355">
            <v>123.22</v>
          </cell>
          <cell r="I355" t="str">
            <v>-</v>
          </cell>
          <cell r="J355">
            <v>36</v>
          </cell>
          <cell r="K355" t="str">
            <v>-</v>
          </cell>
          <cell r="L355">
            <v>1017</v>
          </cell>
          <cell r="M355" t="str">
            <v>-</v>
          </cell>
          <cell r="N355">
            <v>3.43</v>
          </cell>
          <cell r="O355" t="str">
            <v>-</v>
          </cell>
          <cell r="P355">
            <v>6</v>
          </cell>
          <cell r="Q355">
            <v>813</v>
          </cell>
          <cell r="R355" t="str">
            <v>2011-8</v>
          </cell>
          <cell r="S355">
            <v>0.25</v>
          </cell>
          <cell r="T355">
            <v>49</v>
          </cell>
          <cell r="U355">
            <v>6625</v>
          </cell>
          <cell r="V355">
            <v>5.5</v>
          </cell>
          <cell r="W355" t="str">
            <v>市中区</v>
          </cell>
          <cell r="X355" t="str">
            <v>山东省</v>
          </cell>
        </row>
        <row r="356">
          <cell r="A356" t="str">
            <v>珠海中影中心影院(原珊瑚影院)</v>
          </cell>
          <cell r="B356">
            <v>355</v>
          </cell>
          <cell r="C356" t="str">
            <v>珠海中影中心影院(原珊瑚影院)</v>
          </cell>
          <cell r="D356" t="str">
            <v>中影南方新干线</v>
          </cell>
          <cell r="F356" t="str">
            <v>珠海市</v>
          </cell>
          <cell r="H356">
            <v>123</v>
          </cell>
          <cell r="I356" t="str">
            <v>-</v>
          </cell>
          <cell r="J356">
            <v>38</v>
          </cell>
          <cell r="K356" t="str">
            <v>-</v>
          </cell>
          <cell r="L356">
            <v>663</v>
          </cell>
          <cell r="M356" t="str">
            <v>-</v>
          </cell>
          <cell r="N356">
            <v>3.26</v>
          </cell>
          <cell r="O356" t="str">
            <v>-</v>
          </cell>
          <cell r="P356">
            <v>4</v>
          </cell>
          <cell r="Q356">
            <v>520</v>
          </cell>
          <cell r="R356" t="str">
            <v>2011-8</v>
          </cell>
          <cell r="S356">
            <v>0.38</v>
          </cell>
          <cell r="T356">
            <v>76</v>
          </cell>
          <cell r="U356">
            <v>9920</v>
          </cell>
          <cell r="V356">
            <v>5.3</v>
          </cell>
          <cell r="W356" t="str">
            <v>香洲区</v>
          </cell>
          <cell r="X356" t="str">
            <v>广东省</v>
          </cell>
        </row>
        <row r="357">
          <cell r="A357" t="str">
            <v>重庆煌华横店影视电影城</v>
          </cell>
          <cell r="B357">
            <v>356</v>
          </cell>
          <cell r="C357" t="str">
            <v>重庆煌华横店电影城</v>
          </cell>
          <cell r="D357" t="str">
            <v>浙江横店</v>
          </cell>
          <cell r="F357" t="str">
            <v>重庆市</v>
          </cell>
          <cell r="H357">
            <v>122.65</v>
          </cell>
          <cell r="I357" t="str">
            <v>-</v>
          </cell>
          <cell r="J357">
            <v>31</v>
          </cell>
          <cell r="K357" t="str">
            <v>-</v>
          </cell>
          <cell r="L357">
            <v>1905</v>
          </cell>
          <cell r="M357" t="str">
            <v>-</v>
          </cell>
          <cell r="N357">
            <v>3.91</v>
          </cell>
          <cell r="O357" t="str">
            <v>-</v>
          </cell>
          <cell r="P357">
            <v>10</v>
          </cell>
          <cell r="Q357">
            <v>1000</v>
          </cell>
          <cell r="R357" t="str">
            <v>2011-8</v>
          </cell>
          <cell r="S357">
            <v>0.21</v>
          </cell>
          <cell r="T357">
            <v>40</v>
          </cell>
          <cell r="U357">
            <v>3957</v>
          </cell>
          <cell r="V357">
            <v>6.1</v>
          </cell>
          <cell r="W357" t="str">
            <v>沙坪坝区</v>
          </cell>
          <cell r="X357" t="str">
            <v>重庆市</v>
          </cell>
        </row>
        <row r="358">
          <cell r="A358" t="str">
            <v>遵义盛凰影城</v>
          </cell>
          <cell r="B358">
            <v>357</v>
          </cell>
          <cell r="C358" t="str">
            <v>遵义盛凰影城</v>
          </cell>
          <cell r="D358" t="str">
            <v>中影星美</v>
          </cell>
          <cell r="F358" t="str">
            <v>遵义市</v>
          </cell>
          <cell r="H358">
            <v>122.33</v>
          </cell>
          <cell r="I358" t="str">
            <v>-</v>
          </cell>
          <cell r="J358">
            <v>38</v>
          </cell>
          <cell r="K358" t="str">
            <v>-</v>
          </cell>
          <cell r="L358">
            <v>1398</v>
          </cell>
          <cell r="M358" t="str">
            <v>-</v>
          </cell>
          <cell r="N358">
            <v>3.2</v>
          </cell>
          <cell r="O358" t="str">
            <v>-</v>
          </cell>
          <cell r="P358">
            <v>7</v>
          </cell>
          <cell r="Q358">
            <v>703</v>
          </cell>
          <cell r="R358" t="str">
            <v>2011-8</v>
          </cell>
          <cell r="S358">
            <v>0.23</v>
          </cell>
          <cell r="T358">
            <v>56</v>
          </cell>
          <cell r="U358">
            <v>5637</v>
          </cell>
          <cell r="V358">
            <v>6.4</v>
          </cell>
          <cell r="W358" t="str">
            <v>红花岗区</v>
          </cell>
          <cell r="X358" t="str">
            <v>贵州省</v>
          </cell>
        </row>
        <row r="359">
          <cell r="A359" t="str">
            <v>太仓世纪南洋影城</v>
          </cell>
          <cell r="B359">
            <v>358</v>
          </cell>
          <cell r="C359" t="str">
            <v>太仓世纪南洋影城</v>
          </cell>
          <cell r="D359" t="str">
            <v>世纪环球</v>
          </cell>
          <cell r="F359" t="str">
            <v>苏州市</v>
          </cell>
          <cell r="H359">
            <v>121.1</v>
          </cell>
          <cell r="I359" t="str">
            <v>-</v>
          </cell>
          <cell r="J359">
            <v>30</v>
          </cell>
          <cell r="K359" t="str">
            <v>-</v>
          </cell>
          <cell r="L359">
            <v>1077</v>
          </cell>
          <cell r="M359" t="str">
            <v>-</v>
          </cell>
          <cell r="N359">
            <v>4.04</v>
          </cell>
          <cell r="O359" t="str">
            <v>-</v>
          </cell>
          <cell r="P359">
            <v>4</v>
          </cell>
          <cell r="Q359">
            <v>831</v>
          </cell>
          <cell r="R359" t="str">
            <v>2011-8</v>
          </cell>
          <cell r="S359">
            <v>0.18</v>
          </cell>
          <cell r="T359">
            <v>47</v>
          </cell>
          <cell r="U359">
            <v>9766</v>
          </cell>
          <cell r="V359">
            <v>8.6999999999999993</v>
          </cell>
          <cell r="W359" t="str">
            <v>太仓市</v>
          </cell>
          <cell r="X359" t="str">
            <v>江苏省</v>
          </cell>
        </row>
        <row r="360">
          <cell r="A360" t="str">
            <v>常州成龙耀莱国际影城</v>
          </cell>
          <cell r="B360">
            <v>359</v>
          </cell>
          <cell r="C360" t="str">
            <v>常州成龙耀莱国际影城</v>
          </cell>
          <cell r="D360" t="str">
            <v>上海联和院线</v>
          </cell>
          <cell r="F360" t="str">
            <v>常州市</v>
          </cell>
          <cell r="H360">
            <v>120.98</v>
          </cell>
          <cell r="I360" t="str">
            <v>-</v>
          </cell>
          <cell r="J360">
            <v>22</v>
          </cell>
          <cell r="K360" t="str">
            <v>-</v>
          </cell>
          <cell r="L360">
            <v>1129</v>
          </cell>
          <cell r="M360" t="str">
            <v>-</v>
          </cell>
          <cell r="N360">
            <v>5.56</v>
          </cell>
          <cell r="O360" t="str">
            <v>-</v>
          </cell>
          <cell r="P360">
            <v>7</v>
          </cell>
          <cell r="Q360">
            <v>1241</v>
          </cell>
          <cell r="R360" t="str">
            <v>2011-8</v>
          </cell>
          <cell r="S360">
            <v>0.28000000000000003</v>
          </cell>
          <cell r="T360">
            <v>31</v>
          </cell>
          <cell r="U360">
            <v>5575</v>
          </cell>
          <cell r="V360">
            <v>5.2</v>
          </cell>
          <cell r="W360" t="str">
            <v>武进区</v>
          </cell>
          <cell r="X360" t="str">
            <v>江苏省</v>
          </cell>
        </row>
        <row r="361">
          <cell r="A361" t="str">
            <v>绍兴万达电影城(柯桥店)</v>
          </cell>
          <cell r="B361">
            <v>360</v>
          </cell>
          <cell r="C361" t="str">
            <v>绍兴万达国际影城(柯桥店)</v>
          </cell>
          <cell r="D361" t="str">
            <v>万达院线</v>
          </cell>
          <cell r="F361" t="str">
            <v>绍兴市</v>
          </cell>
          <cell r="H361">
            <v>120.8</v>
          </cell>
          <cell r="I361" t="str">
            <v>-</v>
          </cell>
          <cell r="J361">
            <v>39</v>
          </cell>
          <cell r="K361" t="str">
            <v>-</v>
          </cell>
          <cell r="L361">
            <v>1280</v>
          </cell>
          <cell r="M361" t="str">
            <v>-</v>
          </cell>
          <cell r="N361">
            <v>3.14</v>
          </cell>
          <cell r="O361" t="str">
            <v>-</v>
          </cell>
          <cell r="P361">
            <v>9</v>
          </cell>
          <cell r="Q361">
            <v>1560</v>
          </cell>
          <cell r="R361" t="str">
            <v>2011-8</v>
          </cell>
          <cell r="S361">
            <v>0.14000000000000001</v>
          </cell>
          <cell r="T361">
            <v>25</v>
          </cell>
          <cell r="U361">
            <v>4330</v>
          </cell>
          <cell r="V361">
            <v>4.5999999999999996</v>
          </cell>
          <cell r="W361" t="str">
            <v>绍兴县</v>
          </cell>
          <cell r="X361" t="str">
            <v>浙江省</v>
          </cell>
        </row>
        <row r="362">
          <cell r="A362" t="str">
            <v>重庆华谊影城(百联店)</v>
          </cell>
          <cell r="B362">
            <v>361</v>
          </cell>
          <cell r="C362" t="str">
            <v>重庆华谊影城(百联店)</v>
          </cell>
          <cell r="D362" t="str">
            <v>中影数字院线</v>
          </cell>
          <cell r="F362" t="str">
            <v>重庆市</v>
          </cell>
          <cell r="H362">
            <v>120.78</v>
          </cell>
          <cell r="I362" t="str">
            <v>-</v>
          </cell>
          <cell r="J362">
            <v>28</v>
          </cell>
          <cell r="K362" t="str">
            <v>-</v>
          </cell>
          <cell r="L362">
            <v>1388</v>
          </cell>
          <cell r="M362" t="str">
            <v>-</v>
          </cell>
          <cell r="N362">
            <v>4.37</v>
          </cell>
          <cell r="O362" t="str">
            <v>-</v>
          </cell>
          <cell r="P362">
            <v>8</v>
          </cell>
          <cell r="Q362">
            <v>1500</v>
          </cell>
          <cell r="R362" t="str">
            <v>2011-8</v>
          </cell>
          <cell r="S362">
            <v>0.17</v>
          </cell>
          <cell r="T362">
            <v>26</v>
          </cell>
          <cell r="U362">
            <v>4870</v>
          </cell>
          <cell r="V362">
            <v>5.6</v>
          </cell>
          <cell r="W362" t="str">
            <v>南岸区</v>
          </cell>
          <cell r="X362" t="str">
            <v>重庆市</v>
          </cell>
        </row>
        <row r="363">
          <cell r="A363" t="str">
            <v>上海新四平电影院</v>
          </cell>
          <cell r="B363">
            <v>362</v>
          </cell>
          <cell r="C363" t="str">
            <v>上海新四平电影院</v>
          </cell>
          <cell r="D363" t="str">
            <v>上海联和院线</v>
          </cell>
          <cell r="F363" t="str">
            <v>上海市</v>
          </cell>
          <cell r="H363">
            <v>120.58</v>
          </cell>
          <cell r="I363" t="str">
            <v>-</v>
          </cell>
          <cell r="J363">
            <v>27</v>
          </cell>
          <cell r="K363" t="str">
            <v>-</v>
          </cell>
          <cell r="L363">
            <v>479</v>
          </cell>
          <cell r="M363" t="str">
            <v>-</v>
          </cell>
          <cell r="N363">
            <v>4.41</v>
          </cell>
          <cell r="O363" t="str">
            <v>-</v>
          </cell>
          <cell r="P363">
            <v>3</v>
          </cell>
          <cell r="Q363">
            <v>655</v>
          </cell>
          <cell r="R363" t="str">
            <v>2011-8</v>
          </cell>
          <cell r="S363">
            <v>0.42</v>
          </cell>
          <cell r="T363">
            <v>59</v>
          </cell>
          <cell r="U363">
            <v>12966</v>
          </cell>
          <cell r="V363">
            <v>5.2</v>
          </cell>
          <cell r="W363" t="str">
            <v>杨浦区</v>
          </cell>
          <cell r="X363" t="str">
            <v>上海市</v>
          </cell>
        </row>
        <row r="364">
          <cell r="A364" t="str">
            <v>广州上影联和影城</v>
          </cell>
          <cell r="B364">
            <v>363</v>
          </cell>
          <cell r="C364" t="str">
            <v>广州上影联和影城</v>
          </cell>
          <cell r="D364" t="str">
            <v>上海联和院线</v>
          </cell>
          <cell r="F364" t="str">
            <v>广州市</v>
          </cell>
          <cell r="H364">
            <v>120.44</v>
          </cell>
          <cell r="I364" t="str">
            <v>-</v>
          </cell>
          <cell r="J364">
            <v>29</v>
          </cell>
          <cell r="K364" t="str">
            <v>-</v>
          </cell>
          <cell r="L364">
            <v>873</v>
          </cell>
          <cell r="M364" t="str">
            <v>-</v>
          </cell>
          <cell r="N364">
            <v>4.1399999999999997</v>
          </cell>
          <cell r="O364" t="str">
            <v>-</v>
          </cell>
          <cell r="P364">
            <v>4</v>
          </cell>
          <cell r="Q364">
            <v>466</v>
          </cell>
          <cell r="R364" t="str">
            <v>2011-8</v>
          </cell>
          <cell r="S364">
            <v>0.41</v>
          </cell>
          <cell r="T364">
            <v>83</v>
          </cell>
          <cell r="U364">
            <v>9713</v>
          </cell>
          <cell r="V364">
            <v>7</v>
          </cell>
          <cell r="W364" t="str">
            <v>海珠区</v>
          </cell>
          <cell r="X364" t="str">
            <v>广东省</v>
          </cell>
        </row>
        <row r="365">
          <cell r="A365" t="str">
            <v>长沙沃美影城</v>
          </cell>
          <cell r="B365">
            <v>364</v>
          </cell>
          <cell r="C365" t="str">
            <v>长沙沃美影城</v>
          </cell>
          <cell r="D365" t="str">
            <v>中影星美</v>
          </cell>
          <cell r="F365" t="str">
            <v>长沙市</v>
          </cell>
          <cell r="H365">
            <v>120.25</v>
          </cell>
          <cell r="I365" t="str">
            <v>-</v>
          </cell>
          <cell r="J365">
            <v>41</v>
          </cell>
          <cell r="K365" t="str">
            <v>-</v>
          </cell>
          <cell r="L365">
            <v>1252</v>
          </cell>
          <cell r="M365" t="str">
            <v>-</v>
          </cell>
          <cell r="N365">
            <v>2.91</v>
          </cell>
          <cell r="O365" t="str">
            <v>-</v>
          </cell>
          <cell r="P365">
            <v>8</v>
          </cell>
          <cell r="Q365">
            <v>1300</v>
          </cell>
          <cell r="R365" t="str">
            <v>2011-8</v>
          </cell>
          <cell r="S365">
            <v>0.14000000000000001</v>
          </cell>
          <cell r="T365">
            <v>30</v>
          </cell>
          <cell r="U365">
            <v>4849</v>
          </cell>
          <cell r="V365">
            <v>5</v>
          </cell>
          <cell r="W365" t="str">
            <v>开福区</v>
          </cell>
          <cell r="X365" t="str">
            <v>湖南省</v>
          </cell>
        </row>
        <row r="366">
          <cell r="A366" t="str">
            <v>新华国际影城大兴店</v>
          </cell>
          <cell r="B366">
            <v>365</v>
          </cell>
          <cell r="C366" t="str">
            <v>新华国际影城大兴店</v>
          </cell>
          <cell r="D366" t="str">
            <v>华夏新华大地电影院线</v>
          </cell>
          <cell r="F366" t="str">
            <v>北京市</v>
          </cell>
          <cell r="H366">
            <v>119.73</v>
          </cell>
          <cell r="I366" t="str">
            <v>-</v>
          </cell>
          <cell r="J366">
            <v>32</v>
          </cell>
          <cell r="K366" t="str">
            <v>-</v>
          </cell>
          <cell r="L366">
            <v>1157</v>
          </cell>
          <cell r="M366" t="str">
            <v>-</v>
          </cell>
          <cell r="N366">
            <v>3.71</v>
          </cell>
          <cell r="O366" t="str">
            <v>-</v>
          </cell>
          <cell r="P366">
            <v>7</v>
          </cell>
          <cell r="Q366">
            <v>1300</v>
          </cell>
          <cell r="R366" t="str">
            <v>2011-8</v>
          </cell>
          <cell r="S366">
            <v>0.17</v>
          </cell>
          <cell r="T366">
            <v>30</v>
          </cell>
          <cell r="U366">
            <v>5517</v>
          </cell>
          <cell r="V366">
            <v>5.3</v>
          </cell>
          <cell r="W366" t="str">
            <v>大兴区</v>
          </cell>
          <cell r="X366" t="str">
            <v>北京市</v>
          </cell>
        </row>
        <row r="367">
          <cell r="A367" t="str">
            <v>杭州华元电影大世界</v>
          </cell>
          <cell r="B367">
            <v>366</v>
          </cell>
          <cell r="C367" t="str">
            <v>杭州华元电影大世界</v>
          </cell>
          <cell r="D367" t="str">
            <v>浙江时代</v>
          </cell>
          <cell r="F367" t="str">
            <v>杭州市</v>
          </cell>
          <cell r="H367">
            <v>119.69</v>
          </cell>
          <cell r="I367" t="str">
            <v>-</v>
          </cell>
          <cell r="J367">
            <v>34</v>
          </cell>
          <cell r="K367" t="str">
            <v>-</v>
          </cell>
          <cell r="L367">
            <v>1439</v>
          </cell>
          <cell r="M367" t="str">
            <v>-</v>
          </cell>
          <cell r="N367">
            <v>3.56</v>
          </cell>
          <cell r="O367" t="str">
            <v>-</v>
          </cell>
          <cell r="P367">
            <v>6</v>
          </cell>
          <cell r="Q367">
            <v>811</v>
          </cell>
          <cell r="R367" t="str">
            <v>2011-8</v>
          </cell>
          <cell r="S367">
            <v>0.18</v>
          </cell>
          <cell r="T367">
            <v>48</v>
          </cell>
          <cell r="U367">
            <v>6435</v>
          </cell>
          <cell r="V367">
            <v>7.7</v>
          </cell>
          <cell r="W367" t="str">
            <v>江干区</v>
          </cell>
          <cell r="X367" t="str">
            <v>浙江省</v>
          </cell>
        </row>
        <row r="368">
          <cell r="A368" t="str">
            <v>天津金逸国际影城(西岸店)</v>
          </cell>
          <cell r="B368">
            <v>367</v>
          </cell>
          <cell r="C368" t="str">
            <v>金逸国际影城(天津西岸店)</v>
          </cell>
          <cell r="D368" t="str">
            <v>广州金逸珠江</v>
          </cell>
          <cell r="F368" t="str">
            <v>天津市</v>
          </cell>
          <cell r="H368">
            <v>119.48</v>
          </cell>
          <cell r="I368" t="str">
            <v>-</v>
          </cell>
          <cell r="J368">
            <v>41</v>
          </cell>
          <cell r="K368" t="str">
            <v>-</v>
          </cell>
          <cell r="L368">
            <v>1293</v>
          </cell>
          <cell r="M368" t="str">
            <v>-</v>
          </cell>
          <cell r="N368">
            <v>2.89</v>
          </cell>
          <cell r="O368" t="str">
            <v>-</v>
          </cell>
          <cell r="P368">
            <v>8</v>
          </cell>
          <cell r="Q368">
            <v>1080</v>
          </cell>
          <cell r="R368" t="str">
            <v>2011-8</v>
          </cell>
          <cell r="S368">
            <v>0.17</v>
          </cell>
          <cell r="T368">
            <v>36</v>
          </cell>
          <cell r="U368">
            <v>4818</v>
          </cell>
          <cell r="V368">
            <v>5.2</v>
          </cell>
          <cell r="W368" t="str">
            <v>河西区</v>
          </cell>
          <cell r="X368" t="str">
            <v>天津市</v>
          </cell>
        </row>
        <row r="369">
          <cell r="A369" t="str">
            <v>河北邯郸新世纪电影城</v>
          </cell>
          <cell r="B369">
            <v>368</v>
          </cell>
          <cell r="C369" t="str">
            <v>河北邯郸新世纪电影城</v>
          </cell>
          <cell r="D369" t="str">
            <v>中影星美</v>
          </cell>
          <cell r="F369" t="str">
            <v>邯郸市</v>
          </cell>
          <cell r="H369">
            <v>119.48</v>
          </cell>
          <cell r="I369" t="str">
            <v>-</v>
          </cell>
          <cell r="J369">
            <v>33</v>
          </cell>
          <cell r="K369" t="str">
            <v>-</v>
          </cell>
          <cell r="L369">
            <v>684</v>
          </cell>
          <cell r="M369" t="str">
            <v>-</v>
          </cell>
          <cell r="N369">
            <v>3.65</v>
          </cell>
          <cell r="O369" t="str">
            <v>-</v>
          </cell>
          <cell r="P369">
            <v>4</v>
          </cell>
          <cell r="Q369">
            <v>474</v>
          </cell>
          <cell r="R369" t="str">
            <v>2011-8</v>
          </cell>
          <cell r="S369">
            <v>0.45</v>
          </cell>
          <cell r="T369">
            <v>81</v>
          </cell>
          <cell r="U369">
            <v>9635</v>
          </cell>
          <cell r="V369">
            <v>5.5</v>
          </cell>
          <cell r="W369" t="str">
            <v>丛台区</v>
          </cell>
          <cell r="X369" t="str">
            <v>河北省</v>
          </cell>
        </row>
        <row r="370">
          <cell r="A370" t="str">
            <v>西安星美国际影城(正阳店)</v>
          </cell>
          <cell r="B370">
            <v>369</v>
          </cell>
          <cell r="C370" t="str">
            <v>西安正阳星美国际影城</v>
          </cell>
          <cell r="D370" t="str">
            <v>中影星美</v>
          </cell>
          <cell r="F370" t="str">
            <v>西安市</v>
          </cell>
          <cell r="H370">
            <v>119.44</v>
          </cell>
          <cell r="I370" t="str">
            <v>-</v>
          </cell>
          <cell r="J370">
            <v>27</v>
          </cell>
          <cell r="K370" t="str">
            <v>-</v>
          </cell>
          <cell r="L370">
            <v>746</v>
          </cell>
          <cell r="M370" t="str">
            <v>-</v>
          </cell>
          <cell r="N370">
            <v>4.47</v>
          </cell>
          <cell r="O370" t="str">
            <v>-</v>
          </cell>
          <cell r="P370">
            <v>5</v>
          </cell>
          <cell r="Q370">
            <v>866</v>
          </cell>
          <cell r="R370" t="str">
            <v>2011-8</v>
          </cell>
          <cell r="S370">
            <v>0.35</v>
          </cell>
          <cell r="T370">
            <v>44</v>
          </cell>
          <cell r="U370">
            <v>7706</v>
          </cell>
          <cell r="V370">
            <v>4.8</v>
          </cell>
          <cell r="W370" t="str">
            <v>新城区</v>
          </cell>
          <cell r="X370" t="str">
            <v>陕西省</v>
          </cell>
        </row>
        <row r="371">
          <cell r="A371" t="str">
            <v>成都东方世纪广场影城</v>
          </cell>
          <cell r="B371">
            <v>370</v>
          </cell>
          <cell r="C371" t="str">
            <v>成都东方世纪广场影城</v>
          </cell>
          <cell r="D371" t="str">
            <v>四川峨嵋</v>
          </cell>
          <cell r="F371" t="str">
            <v>成都市</v>
          </cell>
          <cell r="H371">
            <v>119.32</v>
          </cell>
          <cell r="I371" t="str">
            <v>-</v>
          </cell>
          <cell r="J371">
            <v>22</v>
          </cell>
          <cell r="K371" t="str">
            <v>-</v>
          </cell>
          <cell r="L371">
            <v>1692</v>
          </cell>
          <cell r="M371" t="str">
            <v>-</v>
          </cell>
          <cell r="N371">
            <v>5.31</v>
          </cell>
          <cell r="O371" t="str">
            <v>-</v>
          </cell>
          <cell r="P371">
            <v>12</v>
          </cell>
          <cell r="Q371">
            <v>1962</v>
          </cell>
          <cell r="R371" t="str">
            <v>2011-8</v>
          </cell>
          <cell r="S371">
            <v>0.19</v>
          </cell>
          <cell r="T371">
            <v>20</v>
          </cell>
          <cell r="U371">
            <v>3208</v>
          </cell>
          <cell r="V371">
            <v>4.5</v>
          </cell>
          <cell r="W371" t="str">
            <v>武侯区</v>
          </cell>
          <cell r="X371" t="str">
            <v>四川省</v>
          </cell>
        </row>
        <row r="372">
          <cell r="A372" t="str">
            <v>武汉金逸国际影城(南湖店)</v>
          </cell>
          <cell r="B372">
            <v>371</v>
          </cell>
          <cell r="C372" t="str">
            <v>武汉金逸国际影城南湖店</v>
          </cell>
          <cell r="D372" t="str">
            <v>广州金逸珠江</v>
          </cell>
          <cell r="F372" t="str">
            <v>武汉市</v>
          </cell>
          <cell r="H372">
            <v>118.65</v>
          </cell>
          <cell r="I372" t="str">
            <v>-</v>
          </cell>
          <cell r="J372">
            <v>23</v>
          </cell>
          <cell r="K372" t="str">
            <v>-</v>
          </cell>
          <cell r="L372">
            <v>957</v>
          </cell>
          <cell r="M372" t="str">
            <v>-</v>
          </cell>
          <cell r="N372">
            <v>5.21</v>
          </cell>
          <cell r="O372" t="str">
            <v>-</v>
          </cell>
          <cell r="P372">
            <v>6</v>
          </cell>
          <cell r="Q372">
            <v>1000</v>
          </cell>
          <cell r="R372" t="str">
            <v>2011-8</v>
          </cell>
          <cell r="S372">
            <v>0.33</v>
          </cell>
          <cell r="T372">
            <v>38</v>
          </cell>
          <cell r="U372">
            <v>6379</v>
          </cell>
          <cell r="V372">
            <v>5.0999999999999996</v>
          </cell>
          <cell r="W372" t="str">
            <v>武昌区</v>
          </cell>
          <cell r="X372" t="str">
            <v>湖北省</v>
          </cell>
        </row>
        <row r="373">
          <cell r="A373" t="str">
            <v>郑州奥斯卡国际影城(曼哈顿店)</v>
          </cell>
          <cell r="B373">
            <v>372</v>
          </cell>
          <cell r="C373" t="str">
            <v>郑州奥斯卡曼哈顿国际影城</v>
          </cell>
          <cell r="D373" t="str">
            <v>河南奥斯卡</v>
          </cell>
          <cell r="F373" t="str">
            <v>郑州市</v>
          </cell>
          <cell r="H373">
            <v>118.07</v>
          </cell>
          <cell r="I373" t="str">
            <v>-</v>
          </cell>
          <cell r="J373">
            <v>26</v>
          </cell>
          <cell r="K373" t="str">
            <v>-</v>
          </cell>
          <cell r="L373">
            <v>1411</v>
          </cell>
          <cell r="M373" t="str">
            <v>-</v>
          </cell>
          <cell r="N373">
            <v>4.47</v>
          </cell>
          <cell r="O373" t="str">
            <v>-</v>
          </cell>
          <cell r="P373">
            <v>8</v>
          </cell>
          <cell r="Q373">
            <v>1301</v>
          </cell>
          <cell r="R373" t="str">
            <v>2011-8</v>
          </cell>
          <cell r="S373">
            <v>0.19</v>
          </cell>
          <cell r="T373">
            <v>29</v>
          </cell>
          <cell r="U373">
            <v>4761</v>
          </cell>
          <cell r="V373">
            <v>5.7</v>
          </cell>
          <cell r="W373" t="str">
            <v>金水区</v>
          </cell>
          <cell r="X373" t="str">
            <v>河南省</v>
          </cell>
        </row>
        <row r="374">
          <cell r="A374" t="str">
            <v>广西柳州中影星天影城</v>
          </cell>
          <cell r="B374">
            <v>373</v>
          </cell>
          <cell r="C374" t="str">
            <v>广西柳州中影星天影城</v>
          </cell>
          <cell r="D374" t="str">
            <v>中影星美</v>
          </cell>
          <cell r="F374" t="str">
            <v>柳州市</v>
          </cell>
          <cell r="H374">
            <v>117.94</v>
          </cell>
          <cell r="I374" t="str">
            <v>-</v>
          </cell>
          <cell r="J374">
            <v>28</v>
          </cell>
          <cell r="K374" t="str">
            <v>-</v>
          </cell>
          <cell r="L374">
            <v>581</v>
          </cell>
          <cell r="M374" t="str">
            <v>-</v>
          </cell>
          <cell r="N374">
            <v>4.1500000000000004</v>
          </cell>
          <cell r="O374" t="str">
            <v>-</v>
          </cell>
          <cell r="P374">
            <v>3</v>
          </cell>
          <cell r="Q374">
            <v>526</v>
          </cell>
          <cell r="R374" t="str">
            <v>2011-8</v>
          </cell>
          <cell r="S374">
            <v>0.41</v>
          </cell>
          <cell r="T374">
            <v>72</v>
          </cell>
          <cell r="U374">
            <v>12681</v>
          </cell>
          <cell r="V374">
            <v>6.2</v>
          </cell>
          <cell r="W374" t="str">
            <v>柳北区</v>
          </cell>
          <cell r="X374" t="str">
            <v>广  西</v>
          </cell>
        </row>
        <row r="375">
          <cell r="A375" t="str">
            <v>上海曹杨影院</v>
          </cell>
          <cell r="B375">
            <v>374</v>
          </cell>
          <cell r="C375" t="str">
            <v>上海曹杨影院</v>
          </cell>
          <cell r="D375" t="str">
            <v>上海联和院线</v>
          </cell>
          <cell r="F375" t="str">
            <v>上海市</v>
          </cell>
          <cell r="H375">
            <v>117.56</v>
          </cell>
          <cell r="I375" t="str">
            <v>-</v>
          </cell>
          <cell r="J375">
            <v>36</v>
          </cell>
          <cell r="K375" t="str">
            <v>-</v>
          </cell>
          <cell r="L375">
            <v>868</v>
          </cell>
          <cell r="M375" t="str">
            <v>-</v>
          </cell>
          <cell r="N375">
            <v>3.27</v>
          </cell>
          <cell r="O375" t="str">
            <v>-</v>
          </cell>
          <cell r="P375">
            <v>5</v>
          </cell>
          <cell r="Q375">
            <v>882</v>
          </cell>
          <cell r="R375" t="str">
            <v>2011-8</v>
          </cell>
          <cell r="S375">
            <v>0.21</v>
          </cell>
          <cell r="T375">
            <v>43</v>
          </cell>
          <cell r="U375">
            <v>7585</v>
          </cell>
          <cell r="V375">
            <v>5.6</v>
          </cell>
          <cell r="W375" t="str">
            <v>普陀区</v>
          </cell>
          <cell r="X375" t="str">
            <v>上海市</v>
          </cell>
        </row>
        <row r="376">
          <cell r="A376" t="str">
            <v>深圳MCL洲立影城(蛇口花园城中心)</v>
          </cell>
          <cell r="B376">
            <v>375</v>
          </cell>
          <cell r="C376" t="str">
            <v>深圳MCL洲立影城(蛇口花园城中心)</v>
          </cell>
          <cell r="D376" t="str">
            <v>中影南方新干线</v>
          </cell>
          <cell r="F376" t="str">
            <v>深圳市</v>
          </cell>
          <cell r="H376">
            <v>117.55</v>
          </cell>
          <cell r="I376" t="str">
            <v>-</v>
          </cell>
          <cell r="J376">
            <v>35</v>
          </cell>
          <cell r="K376" t="str">
            <v>-</v>
          </cell>
          <cell r="L376">
            <v>847</v>
          </cell>
          <cell r="M376" t="str">
            <v>-</v>
          </cell>
          <cell r="N376">
            <v>3.33</v>
          </cell>
          <cell r="O376" t="str">
            <v>-</v>
          </cell>
          <cell r="P376">
            <v>5</v>
          </cell>
          <cell r="Q376">
            <v>629</v>
          </cell>
          <cell r="R376" t="str">
            <v>2011-8</v>
          </cell>
          <cell r="S376">
            <v>0.31</v>
          </cell>
          <cell r="T376">
            <v>60</v>
          </cell>
          <cell r="U376">
            <v>7584</v>
          </cell>
          <cell r="V376">
            <v>5.5</v>
          </cell>
          <cell r="W376" t="str">
            <v>南山区</v>
          </cell>
          <cell r="X376" t="str">
            <v>广东省</v>
          </cell>
        </row>
        <row r="377">
          <cell r="A377" t="str">
            <v>绍兴柯桥蓝天国际影城</v>
          </cell>
          <cell r="B377">
            <v>376</v>
          </cell>
          <cell r="C377" t="str">
            <v>绍兴柯桥蓝天国际影城</v>
          </cell>
          <cell r="D377" t="str">
            <v>浙江时代</v>
          </cell>
          <cell r="F377" t="str">
            <v>绍兴市</v>
          </cell>
          <cell r="H377">
            <v>117.44</v>
          </cell>
          <cell r="I377" t="str">
            <v>-</v>
          </cell>
          <cell r="J377">
            <v>35</v>
          </cell>
          <cell r="K377" t="str">
            <v>-</v>
          </cell>
          <cell r="L377">
            <v>1177</v>
          </cell>
          <cell r="M377" t="str">
            <v>-</v>
          </cell>
          <cell r="N377">
            <v>3.39</v>
          </cell>
          <cell r="O377" t="str">
            <v>-</v>
          </cell>
          <cell r="P377">
            <v>8</v>
          </cell>
          <cell r="Q377">
            <v>1100</v>
          </cell>
          <cell r="R377" t="str">
            <v>2011-8</v>
          </cell>
          <cell r="S377">
            <v>0.21</v>
          </cell>
          <cell r="T377">
            <v>34</v>
          </cell>
          <cell r="U377">
            <v>4736</v>
          </cell>
          <cell r="V377">
            <v>4.7</v>
          </cell>
          <cell r="W377" t="str">
            <v>绍兴县</v>
          </cell>
          <cell r="X377" t="str">
            <v>浙江省</v>
          </cell>
        </row>
        <row r="378">
          <cell r="A378" t="str">
            <v>临沂东方红影城</v>
          </cell>
          <cell r="B378">
            <v>377</v>
          </cell>
          <cell r="C378" t="str">
            <v>临沂东方红影城</v>
          </cell>
          <cell r="D378" t="str">
            <v>山东新世纪</v>
          </cell>
          <cell r="F378" t="str">
            <v>临沂市</v>
          </cell>
          <cell r="H378">
            <v>117.41</v>
          </cell>
          <cell r="I378" t="str">
            <v>-</v>
          </cell>
          <cell r="J378">
            <v>38</v>
          </cell>
          <cell r="K378" t="str">
            <v>-</v>
          </cell>
          <cell r="L378">
            <v>1082</v>
          </cell>
          <cell r="M378" t="str">
            <v>-</v>
          </cell>
          <cell r="N378">
            <v>3.07</v>
          </cell>
          <cell r="O378" t="str">
            <v>-</v>
          </cell>
          <cell r="P378">
            <v>6</v>
          </cell>
          <cell r="Q378">
            <v>630</v>
          </cell>
          <cell r="R378" t="str">
            <v>2011-8</v>
          </cell>
          <cell r="S378">
            <v>0.27</v>
          </cell>
          <cell r="T378">
            <v>60</v>
          </cell>
          <cell r="U378">
            <v>6312</v>
          </cell>
          <cell r="V378">
            <v>5.8</v>
          </cell>
          <cell r="W378" t="str">
            <v>费　县</v>
          </cell>
          <cell r="X378" t="str">
            <v>山东省</v>
          </cell>
        </row>
        <row r="379">
          <cell r="A379" t="str">
            <v>上海金逸国际影城(中环店)</v>
          </cell>
          <cell r="B379">
            <v>378</v>
          </cell>
          <cell r="C379" t="str">
            <v>金逸国际影城(中环店)</v>
          </cell>
          <cell r="D379" t="str">
            <v>广州金逸珠江</v>
          </cell>
          <cell r="F379" t="str">
            <v>上海市</v>
          </cell>
          <cell r="H379">
            <v>117.34</v>
          </cell>
          <cell r="I379" t="str">
            <v>-</v>
          </cell>
          <cell r="J379">
            <v>38</v>
          </cell>
          <cell r="K379" t="str">
            <v>-</v>
          </cell>
          <cell r="L379">
            <v>1103</v>
          </cell>
          <cell r="M379" t="str">
            <v>-</v>
          </cell>
          <cell r="N379">
            <v>3.08</v>
          </cell>
          <cell r="O379" t="str">
            <v>-</v>
          </cell>
          <cell r="P379">
            <v>6</v>
          </cell>
          <cell r="Q379">
            <v>830</v>
          </cell>
          <cell r="R379" t="str">
            <v>2011-8</v>
          </cell>
          <cell r="S379">
            <v>0.2</v>
          </cell>
          <cell r="T379">
            <v>46</v>
          </cell>
          <cell r="U379">
            <v>6309</v>
          </cell>
          <cell r="V379">
            <v>5.9</v>
          </cell>
          <cell r="W379" t="str">
            <v>普陀区</v>
          </cell>
          <cell r="X379" t="str">
            <v>上海市</v>
          </cell>
        </row>
        <row r="380">
          <cell r="A380" t="str">
            <v>广州金逸国际影城(黄埔惠润店)</v>
          </cell>
          <cell r="B380">
            <v>379</v>
          </cell>
          <cell r="C380" t="str">
            <v>广州金逸国际影城(黄埔惠润店)</v>
          </cell>
          <cell r="D380" t="str">
            <v>广州金逸珠江</v>
          </cell>
          <cell r="F380" t="str">
            <v>广州市</v>
          </cell>
          <cell r="H380">
            <v>117.16</v>
          </cell>
          <cell r="I380" t="str">
            <v>-</v>
          </cell>
          <cell r="J380">
            <v>48</v>
          </cell>
          <cell r="K380" t="str">
            <v>-</v>
          </cell>
          <cell r="L380">
            <v>927</v>
          </cell>
          <cell r="M380" t="str">
            <v>-</v>
          </cell>
          <cell r="N380">
            <v>2.46</v>
          </cell>
          <cell r="O380" t="str">
            <v>-</v>
          </cell>
          <cell r="P380">
            <v>5</v>
          </cell>
          <cell r="Q380">
            <v>700</v>
          </cell>
          <cell r="R380" t="str">
            <v>2011-8</v>
          </cell>
          <cell r="S380">
            <v>0.19</v>
          </cell>
          <cell r="T380">
            <v>54</v>
          </cell>
          <cell r="U380">
            <v>7558</v>
          </cell>
          <cell r="V380">
            <v>6</v>
          </cell>
          <cell r="W380" t="str">
            <v>黄埔区</v>
          </cell>
          <cell r="X380" t="str">
            <v>广东省</v>
          </cell>
        </row>
        <row r="381">
          <cell r="A381" t="str">
            <v>武汉万达电影城(汉商店)</v>
          </cell>
          <cell r="B381">
            <v>380</v>
          </cell>
          <cell r="C381" t="str">
            <v>武汉万达国际影城(汉商店)</v>
          </cell>
          <cell r="D381" t="str">
            <v>万达院线</v>
          </cell>
          <cell r="F381" t="str">
            <v>武汉市</v>
          </cell>
          <cell r="H381">
            <v>117.02</v>
          </cell>
          <cell r="I381" t="str">
            <v>-</v>
          </cell>
          <cell r="J381">
            <v>35</v>
          </cell>
          <cell r="K381" t="str">
            <v>-</v>
          </cell>
          <cell r="L381">
            <v>1638</v>
          </cell>
          <cell r="M381" t="str">
            <v>-</v>
          </cell>
          <cell r="N381">
            <v>3.32</v>
          </cell>
          <cell r="O381" t="str">
            <v>-</v>
          </cell>
          <cell r="P381">
            <v>10</v>
          </cell>
          <cell r="Q381">
            <v>1453</v>
          </cell>
          <cell r="R381" t="str">
            <v>2011-8</v>
          </cell>
          <cell r="S381">
            <v>0.14000000000000001</v>
          </cell>
          <cell r="T381">
            <v>26</v>
          </cell>
          <cell r="U381">
            <v>3775</v>
          </cell>
          <cell r="V381">
            <v>5.3</v>
          </cell>
          <cell r="W381" t="str">
            <v>汉阳区</v>
          </cell>
          <cell r="X381" t="str">
            <v>湖北省</v>
          </cell>
        </row>
        <row r="382">
          <cell r="A382" t="str">
            <v>苏州万达电影城</v>
          </cell>
          <cell r="B382">
            <v>381</v>
          </cell>
          <cell r="C382" t="str">
            <v>苏州万达国际影城</v>
          </cell>
          <cell r="D382" t="str">
            <v>万达院线</v>
          </cell>
          <cell r="F382" t="str">
            <v>苏州市</v>
          </cell>
          <cell r="H382">
            <v>116.59</v>
          </cell>
          <cell r="I382" t="str">
            <v>↓27%</v>
          </cell>
          <cell r="J382">
            <v>48</v>
          </cell>
          <cell r="K382" t="str">
            <v>↑37%</v>
          </cell>
          <cell r="L382">
            <v>1078</v>
          </cell>
          <cell r="M382" t="str">
            <v>↓23%</v>
          </cell>
          <cell r="N382">
            <v>2.42</v>
          </cell>
          <cell r="O382" t="str">
            <v>↓46%</v>
          </cell>
          <cell r="P382">
            <v>9</v>
          </cell>
          <cell r="Q382">
            <v>1461</v>
          </cell>
          <cell r="R382" t="str">
            <v>2011-8</v>
          </cell>
          <cell r="S382">
            <v>0.14000000000000001</v>
          </cell>
          <cell r="T382">
            <v>26</v>
          </cell>
          <cell r="U382">
            <v>4179</v>
          </cell>
          <cell r="V382">
            <v>3.9</v>
          </cell>
          <cell r="W382" t="str">
            <v>平江区</v>
          </cell>
          <cell r="X382" t="str">
            <v>江苏省</v>
          </cell>
        </row>
        <row r="383">
          <cell r="A383" t="str">
            <v>晋城嘉域国际影城</v>
          </cell>
          <cell r="B383">
            <v>382</v>
          </cell>
          <cell r="C383" t="str">
            <v>晋城嘉域国际影城</v>
          </cell>
          <cell r="D383" t="str">
            <v>中影星美</v>
          </cell>
          <cell r="F383" t="str">
            <v>晋城市</v>
          </cell>
          <cell r="H383">
            <v>115.67</v>
          </cell>
          <cell r="I383" t="str">
            <v>-</v>
          </cell>
          <cell r="J383">
            <v>37</v>
          </cell>
          <cell r="K383" t="str">
            <v>-</v>
          </cell>
          <cell r="L383">
            <v>835</v>
          </cell>
          <cell r="M383" t="str">
            <v>-</v>
          </cell>
          <cell r="N383">
            <v>3.12</v>
          </cell>
          <cell r="O383" t="str">
            <v>-</v>
          </cell>
          <cell r="P383">
            <v>3</v>
          </cell>
          <cell r="Q383">
            <v>684</v>
          </cell>
          <cell r="R383" t="str">
            <v>2011-8</v>
          </cell>
          <cell r="S383">
            <v>0.16</v>
          </cell>
          <cell r="T383">
            <v>55</v>
          </cell>
          <cell r="U383">
            <v>12438</v>
          </cell>
          <cell r="V383">
            <v>9</v>
          </cell>
          <cell r="W383" t="str">
            <v>城　区</v>
          </cell>
          <cell r="X383" t="str">
            <v>山西省</v>
          </cell>
        </row>
        <row r="384">
          <cell r="A384" t="str">
            <v>浙江衢州宏泰电影大世界</v>
          </cell>
          <cell r="B384">
            <v>383</v>
          </cell>
          <cell r="C384" t="str">
            <v>浙江衢州宏泰电影大世界</v>
          </cell>
          <cell r="D384" t="str">
            <v>浙江时代</v>
          </cell>
          <cell r="F384" t="str">
            <v>衢州市</v>
          </cell>
          <cell r="H384">
            <v>115.66</v>
          </cell>
          <cell r="I384" t="str">
            <v>-</v>
          </cell>
          <cell r="J384">
            <v>28</v>
          </cell>
          <cell r="K384" t="str">
            <v>-</v>
          </cell>
          <cell r="L384">
            <v>985</v>
          </cell>
          <cell r="M384" t="str">
            <v>-</v>
          </cell>
          <cell r="N384">
            <v>4.0999999999999996</v>
          </cell>
          <cell r="O384" t="str">
            <v>-</v>
          </cell>
          <cell r="P384">
            <v>5</v>
          </cell>
          <cell r="Q384">
            <v>597</v>
          </cell>
          <cell r="R384" t="str">
            <v>2011-8</v>
          </cell>
          <cell r="S384">
            <v>0.35</v>
          </cell>
          <cell r="T384">
            <v>62</v>
          </cell>
          <cell r="U384">
            <v>7462</v>
          </cell>
          <cell r="V384">
            <v>6.4</v>
          </cell>
          <cell r="W384" t="str">
            <v>柯城区</v>
          </cell>
          <cell r="X384" t="str">
            <v>浙江省</v>
          </cell>
        </row>
        <row r="385">
          <cell r="A385" t="str">
            <v>浙江台州临海崇和大世界</v>
          </cell>
          <cell r="B385">
            <v>384</v>
          </cell>
          <cell r="C385" t="str">
            <v>浙江台州临海崇和大世界</v>
          </cell>
          <cell r="D385" t="str">
            <v>浙江时代</v>
          </cell>
          <cell r="F385" t="str">
            <v>台州市</v>
          </cell>
          <cell r="H385">
            <v>115.65</v>
          </cell>
          <cell r="I385" t="str">
            <v>-</v>
          </cell>
          <cell r="J385">
            <v>43</v>
          </cell>
          <cell r="K385" t="str">
            <v>-</v>
          </cell>
          <cell r="L385">
            <v>932</v>
          </cell>
          <cell r="M385" t="str">
            <v>-</v>
          </cell>
          <cell r="N385">
            <v>2.68</v>
          </cell>
          <cell r="O385" t="str">
            <v>-</v>
          </cell>
          <cell r="P385">
            <v>6</v>
          </cell>
          <cell r="Q385">
            <v>785</v>
          </cell>
          <cell r="R385" t="str">
            <v>2011-8</v>
          </cell>
          <cell r="S385">
            <v>0.22</v>
          </cell>
          <cell r="T385">
            <v>48</v>
          </cell>
          <cell r="U385">
            <v>6218</v>
          </cell>
          <cell r="V385">
            <v>5</v>
          </cell>
          <cell r="W385" t="str">
            <v>临海市</v>
          </cell>
          <cell r="X385" t="str">
            <v>浙江省</v>
          </cell>
        </row>
        <row r="386">
          <cell r="A386" t="str">
            <v>浙江绍兴鲁迅影城</v>
          </cell>
          <cell r="B386">
            <v>385</v>
          </cell>
          <cell r="C386" t="str">
            <v>浙江绍兴鲁迅影城</v>
          </cell>
          <cell r="D386" t="str">
            <v>浙江时代</v>
          </cell>
          <cell r="F386" t="str">
            <v>绍兴市</v>
          </cell>
          <cell r="H386">
            <v>115.12</v>
          </cell>
          <cell r="I386" t="str">
            <v>↓34%</v>
          </cell>
          <cell r="J386">
            <v>29</v>
          </cell>
          <cell r="K386" t="str">
            <v>↓11%</v>
          </cell>
          <cell r="L386">
            <v>1578</v>
          </cell>
          <cell r="M386" t="str">
            <v>↓4%</v>
          </cell>
          <cell r="N386">
            <v>3.91</v>
          </cell>
          <cell r="O386" t="str">
            <v>↓26%</v>
          </cell>
          <cell r="P386">
            <v>9</v>
          </cell>
          <cell r="Q386">
            <v>1118</v>
          </cell>
          <cell r="R386" t="str">
            <v>2011-8</v>
          </cell>
          <cell r="S386">
            <v>0.2</v>
          </cell>
          <cell r="T386">
            <v>33</v>
          </cell>
          <cell r="U386">
            <v>4126</v>
          </cell>
          <cell r="V386">
            <v>5.7</v>
          </cell>
          <cell r="W386" t="str">
            <v>越城区</v>
          </cell>
          <cell r="X386" t="str">
            <v>浙江省</v>
          </cell>
        </row>
        <row r="387">
          <cell r="A387" t="str">
            <v>重庆横店影视电影城(南岸区店)</v>
          </cell>
          <cell r="B387">
            <v>386</v>
          </cell>
          <cell r="C387" t="str">
            <v>重庆南岸区横店电影城</v>
          </cell>
          <cell r="D387" t="str">
            <v>浙江横店</v>
          </cell>
          <cell r="F387" t="str">
            <v>重庆市</v>
          </cell>
          <cell r="H387">
            <v>115.06</v>
          </cell>
          <cell r="I387" t="str">
            <v>-</v>
          </cell>
          <cell r="J387">
            <v>31</v>
          </cell>
          <cell r="K387" t="str">
            <v>-</v>
          </cell>
          <cell r="L387">
            <v>1644</v>
          </cell>
          <cell r="M387" t="str">
            <v>-</v>
          </cell>
          <cell r="N387">
            <v>3.72</v>
          </cell>
          <cell r="O387" t="str">
            <v>-</v>
          </cell>
          <cell r="P387">
            <v>9</v>
          </cell>
          <cell r="Q387">
            <v>1010</v>
          </cell>
          <cell r="R387" t="str">
            <v>2011-8</v>
          </cell>
          <cell r="S387">
            <v>0.2</v>
          </cell>
          <cell r="T387">
            <v>37</v>
          </cell>
          <cell r="U387">
            <v>4124</v>
          </cell>
          <cell r="V387">
            <v>5.9</v>
          </cell>
          <cell r="W387" t="str">
            <v>南岸区</v>
          </cell>
          <cell r="X387" t="str">
            <v>重庆市</v>
          </cell>
        </row>
        <row r="388">
          <cell r="A388" t="str">
            <v>秦皇岛银谷国际影城</v>
          </cell>
          <cell r="B388">
            <v>387</v>
          </cell>
          <cell r="C388" t="str">
            <v>秦皇岛银谷国际影城</v>
          </cell>
          <cell r="D388" t="str">
            <v>中影星美</v>
          </cell>
          <cell r="F388" t="str">
            <v>秦皇岛市</v>
          </cell>
          <cell r="H388">
            <v>115.05</v>
          </cell>
          <cell r="I388" t="str">
            <v>-</v>
          </cell>
          <cell r="J388">
            <v>29</v>
          </cell>
          <cell r="K388" t="str">
            <v>-</v>
          </cell>
          <cell r="L388">
            <v>1150</v>
          </cell>
          <cell r="M388" t="str">
            <v>-</v>
          </cell>
          <cell r="N388">
            <v>4.01</v>
          </cell>
          <cell r="O388" t="str">
            <v>-</v>
          </cell>
          <cell r="P388">
            <v>6</v>
          </cell>
          <cell r="Q388">
            <v>761</v>
          </cell>
          <cell r="R388" t="str">
            <v>2011-8</v>
          </cell>
          <cell r="S388">
            <v>0.27</v>
          </cell>
          <cell r="T388">
            <v>49</v>
          </cell>
          <cell r="U388">
            <v>6186</v>
          </cell>
          <cell r="V388">
            <v>6.2</v>
          </cell>
          <cell r="W388" t="str">
            <v>海港区</v>
          </cell>
          <cell r="X388" t="str">
            <v>河北省</v>
          </cell>
        </row>
        <row r="389">
          <cell r="A389" t="str">
            <v>成都万达电影城(红牌楼店)</v>
          </cell>
          <cell r="B389">
            <v>388</v>
          </cell>
          <cell r="C389" t="str">
            <v>成都万达国际影城(红牌楼店)</v>
          </cell>
          <cell r="D389" t="str">
            <v>万达院线</v>
          </cell>
          <cell r="F389" t="str">
            <v>成都市</v>
          </cell>
          <cell r="H389">
            <v>114.92</v>
          </cell>
          <cell r="I389" t="str">
            <v>↑65%</v>
          </cell>
          <cell r="J389">
            <v>39</v>
          </cell>
          <cell r="K389" t="str">
            <v>↑19%</v>
          </cell>
          <cell r="L389">
            <v>1221</v>
          </cell>
          <cell r="M389" t="str">
            <v>↑22%</v>
          </cell>
          <cell r="N389">
            <v>2.92</v>
          </cell>
          <cell r="O389" t="str">
            <v>↑39%</v>
          </cell>
          <cell r="P389">
            <v>7</v>
          </cell>
          <cell r="Q389">
            <v>800</v>
          </cell>
          <cell r="R389" t="str">
            <v>2011-8</v>
          </cell>
          <cell r="S389">
            <v>0.21</v>
          </cell>
          <cell r="T389">
            <v>46</v>
          </cell>
          <cell r="U389">
            <v>5296</v>
          </cell>
          <cell r="V389">
            <v>5.6</v>
          </cell>
          <cell r="W389" t="str">
            <v>武侯区</v>
          </cell>
          <cell r="X389" t="str">
            <v>四川省</v>
          </cell>
        </row>
        <row r="390">
          <cell r="A390" t="str">
            <v>齐齐哈尔中影新东北影城</v>
          </cell>
          <cell r="B390">
            <v>389</v>
          </cell>
          <cell r="C390" t="str">
            <v>齐齐哈尔中影新东北影城</v>
          </cell>
          <cell r="D390" t="str">
            <v>辽宁北方</v>
          </cell>
          <cell r="F390" t="str">
            <v>齐齐哈尔市</v>
          </cell>
          <cell r="H390">
            <v>114.89</v>
          </cell>
          <cell r="I390" t="str">
            <v>-</v>
          </cell>
          <cell r="J390">
            <v>41</v>
          </cell>
          <cell r="K390" t="str">
            <v>-</v>
          </cell>
          <cell r="L390">
            <v>896</v>
          </cell>
          <cell r="M390" t="str">
            <v>-</v>
          </cell>
          <cell r="N390">
            <v>2.83</v>
          </cell>
          <cell r="O390" t="str">
            <v>-</v>
          </cell>
          <cell r="P390">
            <v>5</v>
          </cell>
          <cell r="Q390">
            <v>490</v>
          </cell>
          <cell r="R390" t="str">
            <v>2011-8</v>
          </cell>
          <cell r="S390">
            <v>0.32</v>
          </cell>
          <cell r="T390">
            <v>76</v>
          </cell>
          <cell r="U390">
            <v>7412</v>
          </cell>
          <cell r="V390">
            <v>5.8</v>
          </cell>
          <cell r="W390" t="str">
            <v>龙沙区</v>
          </cell>
          <cell r="X390" t="str">
            <v>黑龙江</v>
          </cell>
        </row>
        <row r="391">
          <cell r="A391" t="str">
            <v>洛阳奥斯卡广百影城</v>
          </cell>
          <cell r="B391">
            <v>390</v>
          </cell>
          <cell r="C391" t="str">
            <v>洛阳奥斯卡广百影城</v>
          </cell>
          <cell r="D391" t="str">
            <v>河南奥斯卡</v>
          </cell>
          <cell r="F391" t="str">
            <v>洛阳市</v>
          </cell>
          <cell r="H391">
            <v>114.66</v>
          </cell>
          <cell r="I391" t="str">
            <v>-</v>
          </cell>
          <cell r="J391">
            <v>31</v>
          </cell>
          <cell r="K391" t="str">
            <v>-</v>
          </cell>
          <cell r="L391">
            <v>1566</v>
          </cell>
          <cell r="M391" t="str">
            <v>-</v>
          </cell>
          <cell r="N391">
            <v>3.76</v>
          </cell>
          <cell r="O391" t="str">
            <v>-</v>
          </cell>
          <cell r="P391">
            <v>11</v>
          </cell>
          <cell r="Q391">
            <v>1059</v>
          </cell>
          <cell r="R391" t="str">
            <v>2011-8</v>
          </cell>
          <cell r="S391">
            <v>0.25</v>
          </cell>
          <cell r="T391">
            <v>35</v>
          </cell>
          <cell r="U391">
            <v>3362</v>
          </cell>
          <cell r="V391">
            <v>4.5999999999999996</v>
          </cell>
          <cell r="W391" t="str">
            <v>涧西区</v>
          </cell>
          <cell r="X391" t="str">
            <v>河南省</v>
          </cell>
        </row>
        <row r="392">
          <cell r="A392" t="str">
            <v>海南三亚明珠影城</v>
          </cell>
          <cell r="B392">
            <v>391</v>
          </cell>
          <cell r="C392" t="str">
            <v>海南三亚明珠影城</v>
          </cell>
          <cell r="D392" t="str">
            <v>中影星美</v>
          </cell>
          <cell r="F392" t="str">
            <v>三亚市</v>
          </cell>
          <cell r="H392">
            <v>114.52</v>
          </cell>
          <cell r="I392" t="str">
            <v>-</v>
          </cell>
          <cell r="J392">
            <v>41</v>
          </cell>
          <cell r="K392" t="str">
            <v>-</v>
          </cell>
          <cell r="L392">
            <v>495</v>
          </cell>
          <cell r="M392" t="str">
            <v>-</v>
          </cell>
          <cell r="N392">
            <v>2.78</v>
          </cell>
          <cell r="O392" t="str">
            <v>-</v>
          </cell>
          <cell r="P392">
            <v>4</v>
          </cell>
          <cell r="Q392">
            <v>742</v>
          </cell>
          <cell r="R392" t="str">
            <v>2011-8</v>
          </cell>
          <cell r="S392">
            <v>0.3</v>
          </cell>
          <cell r="T392">
            <v>50</v>
          </cell>
          <cell r="U392">
            <v>9235</v>
          </cell>
          <cell r="V392">
            <v>4</v>
          </cell>
          <cell r="X392" t="str">
            <v>海南省</v>
          </cell>
        </row>
        <row r="393">
          <cell r="A393" t="str">
            <v>泉州金逸国际影城</v>
          </cell>
          <cell r="B393">
            <v>392</v>
          </cell>
          <cell r="C393" t="str">
            <v>泉州金逸国际影城</v>
          </cell>
          <cell r="D393" t="str">
            <v>广州金逸珠江</v>
          </cell>
          <cell r="F393" t="str">
            <v>泉州市</v>
          </cell>
          <cell r="H393">
            <v>114.51</v>
          </cell>
          <cell r="I393" t="str">
            <v>-</v>
          </cell>
          <cell r="J393">
            <v>33</v>
          </cell>
          <cell r="K393" t="str">
            <v>-</v>
          </cell>
          <cell r="L393">
            <v>1034</v>
          </cell>
          <cell r="M393" t="str">
            <v>-</v>
          </cell>
          <cell r="N393">
            <v>3.49</v>
          </cell>
          <cell r="O393" t="str">
            <v>-</v>
          </cell>
          <cell r="P393">
            <v>5</v>
          </cell>
          <cell r="Q393">
            <v>1000</v>
          </cell>
          <cell r="R393" t="str">
            <v>2011-8</v>
          </cell>
          <cell r="S393">
            <v>0.17</v>
          </cell>
          <cell r="T393">
            <v>37</v>
          </cell>
          <cell r="U393">
            <v>7388</v>
          </cell>
          <cell r="V393">
            <v>6.7</v>
          </cell>
          <cell r="W393" t="str">
            <v>丰泽区</v>
          </cell>
          <cell r="X393" t="str">
            <v>福建省</v>
          </cell>
        </row>
        <row r="394">
          <cell r="A394" t="str">
            <v>北京保利万源影城</v>
          </cell>
          <cell r="B394">
            <v>393</v>
          </cell>
          <cell r="C394" t="str">
            <v>北京保利万源影城</v>
          </cell>
          <cell r="D394" t="str">
            <v>保利万和</v>
          </cell>
          <cell r="F394" t="str">
            <v>北京市</v>
          </cell>
          <cell r="H394">
            <v>114.47</v>
          </cell>
          <cell r="I394" t="str">
            <v>↑51%</v>
          </cell>
          <cell r="J394">
            <v>40</v>
          </cell>
          <cell r="K394" t="str">
            <v>↑3%</v>
          </cell>
          <cell r="L394">
            <v>789</v>
          </cell>
          <cell r="M394" t="str">
            <v>↑3%</v>
          </cell>
          <cell r="N394">
            <v>2.86</v>
          </cell>
          <cell r="O394" t="str">
            <v>↑46%</v>
          </cell>
          <cell r="P394">
            <v>4</v>
          </cell>
          <cell r="Q394">
            <v>560</v>
          </cell>
          <cell r="R394" t="str">
            <v>2011-8</v>
          </cell>
          <cell r="S394">
            <v>0.26</v>
          </cell>
          <cell r="T394">
            <v>66</v>
          </cell>
          <cell r="U394">
            <v>9232</v>
          </cell>
          <cell r="V394">
            <v>6.4</v>
          </cell>
          <cell r="W394" t="str">
            <v>丰台区</v>
          </cell>
          <cell r="X394" t="str">
            <v>北京市</v>
          </cell>
        </row>
        <row r="395">
          <cell r="A395" t="str">
            <v>芜湖华亿环球影城(商业广场店)</v>
          </cell>
          <cell r="B395">
            <v>394</v>
          </cell>
          <cell r="C395" t="str">
            <v>芜湖华亿环球影城(商业广场店)</v>
          </cell>
          <cell r="D395" t="str">
            <v>中影星美</v>
          </cell>
          <cell r="F395" t="str">
            <v>芜湖市</v>
          </cell>
          <cell r="H395">
            <v>114.23</v>
          </cell>
          <cell r="I395" t="str">
            <v>-</v>
          </cell>
          <cell r="J395">
            <v>29</v>
          </cell>
          <cell r="K395" t="str">
            <v>-</v>
          </cell>
          <cell r="L395">
            <v>633</v>
          </cell>
          <cell r="M395" t="str">
            <v>-</v>
          </cell>
          <cell r="N395">
            <v>3.92</v>
          </cell>
          <cell r="O395" t="str">
            <v>-</v>
          </cell>
          <cell r="P395">
            <v>5</v>
          </cell>
          <cell r="Q395">
            <v>1016</v>
          </cell>
          <cell r="R395" t="str">
            <v>2011-8</v>
          </cell>
          <cell r="S395">
            <v>0.31</v>
          </cell>
          <cell r="T395">
            <v>36</v>
          </cell>
          <cell r="U395">
            <v>7370</v>
          </cell>
          <cell r="V395">
            <v>4.0999999999999996</v>
          </cell>
          <cell r="W395" t="str">
            <v>镜湖区</v>
          </cell>
          <cell r="X395" t="str">
            <v>安徽省</v>
          </cell>
        </row>
        <row r="396">
          <cell r="A396" t="str">
            <v>宝鸡中影百合影城</v>
          </cell>
          <cell r="B396">
            <v>395</v>
          </cell>
          <cell r="C396" t="str">
            <v>宝鸡中影百合影城</v>
          </cell>
          <cell r="D396" t="str">
            <v>中影星美</v>
          </cell>
          <cell r="F396" t="str">
            <v>宝鸡市</v>
          </cell>
          <cell r="H396">
            <v>114.19</v>
          </cell>
          <cell r="I396" t="str">
            <v>-</v>
          </cell>
          <cell r="J396">
            <v>41</v>
          </cell>
          <cell r="K396" t="str">
            <v>-</v>
          </cell>
          <cell r="L396">
            <v>926</v>
          </cell>
          <cell r="M396" t="str">
            <v>-</v>
          </cell>
          <cell r="N396">
            <v>2.76</v>
          </cell>
          <cell r="O396" t="str">
            <v>-</v>
          </cell>
          <cell r="P396">
            <v>5</v>
          </cell>
          <cell r="Q396">
            <v>880</v>
          </cell>
          <cell r="R396" t="str">
            <v>2011-8</v>
          </cell>
          <cell r="S396">
            <v>0.17</v>
          </cell>
          <cell r="T396">
            <v>42</v>
          </cell>
          <cell r="U396">
            <v>7367</v>
          </cell>
          <cell r="V396">
            <v>6</v>
          </cell>
          <cell r="W396" t="str">
            <v>渭滨区</v>
          </cell>
          <cell r="X396" t="str">
            <v>陕西省</v>
          </cell>
        </row>
        <row r="397">
          <cell r="A397" t="str">
            <v>兰州倚能假日影城</v>
          </cell>
          <cell r="B397">
            <v>396</v>
          </cell>
          <cell r="C397" t="str">
            <v>兰州倚能假日影城</v>
          </cell>
          <cell r="D397" t="str">
            <v>上海联和院线</v>
          </cell>
          <cell r="F397" t="str">
            <v>兰州市</v>
          </cell>
          <cell r="H397">
            <v>113.69</v>
          </cell>
          <cell r="I397" t="str">
            <v>-</v>
          </cell>
          <cell r="J397">
            <v>36</v>
          </cell>
          <cell r="K397" t="str">
            <v>-</v>
          </cell>
          <cell r="L397">
            <v>877</v>
          </cell>
          <cell r="M397" t="str">
            <v>-</v>
          </cell>
          <cell r="N397">
            <v>3.13</v>
          </cell>
          <cell r="O397" t="str">
            <v>-</v>
          </cell>
          <cell r="P397">
            <v>5</v>
          </cell>
          <cell r="Q397">
            <v>448</v>
          </cell>
          <cell r="R397" t="str">
            <v>2011-8</v>
          </cell>
          <cell r="S397">
            <v>0.4</v>
          </cell>
          <cell r="T397">
            <v>82</v>
          </cell>
          <cell r="U397">
            <v>7335</v>
          </cell>
          <cell r="V397">
            <v>5.7</v>
          </cell>
          <cell r="W397" t="str">
            <v>七里河区</v>
          </cell>
          <cell r="X397" t="str">
            <v>甘肃省</v>
          </cell>
        </row>
        <row r="398">
          <cell r="A398" t="str">
            <v>无锡中影国际影城(宝龙店)</v>
          </cell>
          <cell r="B398">
            <v>397</v>
          </cell>
          <cell r="C398" t="str">
            <v>中影无锡宝龙店</v>
          </cell>
          <cell r="D398" t="str">
            <v>中影南方新干线</v>
          </cell>
          <cell r="F398" t="str">
            <v>无锡市</v>
          </cell>
          <cell r="H398">
            <v>113.62</v>
          </cell>
          <cell r="I398" t="str">
            <v>-</v>
          </cell>
          <cell r="J398">
            <v>29</v>
          </cell>
          <cell r="K398" t="str">
            <v>-</v>
          </cell>
          <cell r="L398">
            <v>1113</v>
          </cell>
          <cell r="M398" t="str">
            <v>-</v>
          </cell>
          <cell r="N398">
            <v>3.93</v>
          </cell>
          <cell r="O398" t="str">
            <v>-</v>
          </cell>
          <cell r="P398">
            <v>6</v>
          </cell>
          <cell r="Q398">
            <v>1085</v>
          </cell>
          <cell r="R398" t="str">
            <v>2011-8</v>
          </cell>
          <cell r="S398">
            <v>0.2</v>
          </cell>
          <cell r="T398">
            <v>34</v>
          </cell>
          <cell r="U398">
            <v>6109</v>
          </cell>
          <cell r="V398">
            <v>6</v>
          </cell>
          <cell r="W398" t="str">
            <v>滨湖区</v>
          </cell>
          <cell r="X398" t="str">
            <v>江苏省</v>
          </cell>
        </row>
        <row r="399">
          <cell r="A399" t="str">
            <v>舟山影城</v>
          </cell>
          <cell r="B399">
            <v>398</v>
          </cell>
          <cell r="C399" t="str">
            <v>舟山影城</v>
          </cell>
          <cell r="D399" t="str">
            <v>浙江时代</v>
          </cell>
          <cell r="F399" t="str">
            <v>舟山市</v>
          </cell>
          <cell r="H399">
            <v>113.44</v>
          </cell>
          <cell r="I399" t="str">
            <v>-</v>
          </cell>
          <cell r="J399">
            <v>39</v>
          </cell>
          <cell r="K399" t="str">
            <v>-</v>
          </cell>
          <cell r="L399">
            <v>412</v>
          </cell>
          <cell r="M399" t="str">
            <v>-</v>
          </cell>
          <cell r="N399">
            <v>2.89</v>
          </cell>
          <cell r="O399" t="str">
            <v>-</v>
          </cell>
          <cell r="P399">
            <v>4</v>
          </cell>
          <cell r="Q399">
            <v>498</v>
          </cell>
          <cell r="R399" t="str">
            <v>2011-8</v>
          </cell>
          <cell r="S399">
            <v>0.56000000000000005</v>
          </cell>
          <cell r="T399">
            <v>73</v>
          </cell>
          <cell r="U399">
            <v>9148</v>
          </cell>
          <cell r="V399">
            <v>3.3</v>
          </cell>
          <cell r="W399" t="str">
            <v>定海区</v>
          </cell>
          <cell r="X399" t="str">
            <v>浙江省</v>
          </cell>
        </row>
        <row r="400">
          <cell r="A400" t="str">
            <v>大地数字影院--怡安百货影院</v>
          </cell>
          <cell r="B400">
            <v>399</v>
          </cell>
          <cell r="C400" t="str">
            <v>大地数字影院－怡安百货影院</v>
          </cell>
          <cell r="D400" t="str">
            <v>大地电影院线</v>
          </cell>
          <cell r="F400" t="str">
            <v>东莞市</v>
          </cell>
          <cell r="H400">
            <v>113.25</v>
          </cell>
          <cell r="I400" t="str">
            <v>↑46%</v>
          </cell>
          <cell r="J400">
            <v>40</v>
          </cell>
          <cell r="K400" t="str">
            <v>↑38%</v>
          </cell>
          <cell r="L400">
            <v>646</v>
          </cell>
          <cell r="M400" t="str">
            <v>↑12%</v>
          </cell>
          <cell r="N400">
            <v>2.82</v>
          </cell>
          <cell r="O400" t="str">
            <v>↑6%</v>
          </cell>
          <cell r="P400">
            <v>4</v>
          </cell>
          <cell r="Q400">
            <v>517</v>
          </cell>
          <cell r="R400" t="str">
            <v>2011-8</v>
          </cell>
          <cell r="S400">
            <v>0.34</v>
          </cell>
          <cell r="T400">
            <v>71</v>
          </cell>
          <cell r="U400">
            <v>9133</v>
          </cell>
          <cell r="V400">
            <v>5.2</v>
          </cell>
          <cell r="X400" t="str">
            <v>广东省</v>
          </cell>
        </row>
        <row r="401">
          <cell r="A401" t="str">
            <v>南通更俗剧院</v>
          </cell>
          <cell r="B401">
            <v>400</v>
          </cell>
          <cell r="C401" t="str">
            <v>南通更俗剧院</v>
          </cell>
          <cell r="D401" t="str">
            <v>上海联和院线</v>
          </cell>
          <cell r="F401" t="str">
            <v>南通市</v>
          </cell>
          <cell r="H401">
            <v>112.44</v>
          </cell>
          <cell r="I401" t="str">
            <v>-</v>
          </cell>
          <cell r="J401">
            <v>26</v>
          </cell>
          <cell r="K401" t="str">
            <v>-</v>
          </cell>
          <cell r="L401">
            <v>1012</v>
          </cell>
          <cell r="M401" t="str">
            <v>-</v>
          </cell>
          <cell r="N401">
            <v>4.3899999999999997</v>
          </cell>
          <cell r="O401" t="str">
            <v>-</v>
          </cell>
          <cell r="P401">
            <v>7</v>
          </cell>
          <cell r="Q401">
            <v>1678</v>
          </cell>
          <cell r="R401" t="str">
            <v>2011-8</v>
          </cell>
          <cell r="S401">
            <v>0.18</v>
          </cell>
          <cell r="T401">
            <v>22</v>
          </cell>
          <cell r="U401">
            <v>5182</v>
          </cell>
          <cell r="V401">
            <v>4.7</v>
          </cell>
          <cell r="W401" t="str">
            <v>崇川区</v>
          </cell>
          <cell r="X401" t="str">
            <v>江苏省</v>
          </cell>
        </row>
        <row r="402">
          <cell r="A402" t="str">
            <v>余姚市奥斯卡影院</v>
          </cell>
          <cell r="B402">
            <v>401</v>
          </cell>
          <cell r="C402" t="str">
            <v>余姚市奥斯卡影院</v>
          </cell>
          <cell r="D402" t="str">
            <v>河南奥斯卡</v>
          </cell>
          <cell r="F402" t="str">
            <v>宁波市</v>
          </cell>
          <cell r="H402">
            <v>112.44</v>
          </cell>
          <cell r="I402" t="str">
            <v>-</v>
          </cell>
          <cell r="J402">
            <v>37</v>
          </cell>
          <cell r="K402" t="str">
            <v>-</v>
          </cell>
          <cell r="L402">
            <v>1072</v>
          </cell>
          <cell r="M402" t="str">
            <v>-</v>
          </cell>
          <cell r="N402">
            <v>3.04</v>
          </cell>
          <cell r="O402" t="str">
            <v>-</v>
          </cell>
          <cell r="P402">
            <v>7</v>
          </cell>
          <cell r="Q402">
            <v>710</v>
          </cell>
          <cell r="R402" t="str">
            <v>2011-8</v>
          </cell>
          <cell r="S402">
            <v>0.28000000000000003</v>
          </cell>
          <cell r="T402">
            <v>51</v>
          </cell>
          <cell r="U402">
            <v>5181</v>
          </cell>
          <cell r="V402">
            <v>4.9000000000000004</v>
          </cell>
          <cell r="W402" t="str">
            <v>余姚市</v>
          </cell>
          <cell r="X402" t="str">
            <v>浙江省</v>
          </cell>
        </row>
        <row r="403">
          <cell r="A403" t="str">
            <v>株洲万达电影城</v>
          </cell>
          <cell r="B403">
            <v>402</v>
          </cell>
          <cell r="C403" t="str">
            <v>株洲万达国际影城</v>
          </cell>
          <cell r="D403" t="str">
            <v>万达院线</v>
          </cell>
          <cell r="F403" t="str">
            <v>株洲市</v>
          </cell>
          <cell r="H403">
            <v>112.38</v>
          </cell>
          <cell r="I403" t="str">
            <v>↓2%</v>
          </cell>
          <cell r="J403">
            <v>39</v>
          </cell>
          <cell r="K403" t="str">
            <v>↑26%</v>
          </cell>
          <cell r="L403">
            <v>902</v>
          </cell>
          <cell r="M403" t="str">
            <v>↓11%</v>
          </cell>
          <cell r="N403">
            <v>2.87</v>
          </cell>
          <cell r="O403" t="str">
            <v>↓22%</v>
          </cell>
          <cell r="P403">
            <v>5</v>
          </cell>
          <cell r="Q403">
            <v>1065</v>
          </cell>
          <cell r="R403" t="str">
            <v>2011-8</v>
          </cell>
          <cell r="S403">
            <v>0.15</v>
          </cell>
          <cell r="T403">
            <v>34</v>
          </cell>
          <cell r="U403">
            <v>7250</v>
          </cell>
          <cell r="V403">
            <v>5.8</v>
          </cell>
          <cell r="W403" t="str">
            <v>荷塘区</v>
          </cell>
          <cell r="X403" t="str">
            <v>湖南省</v>
          </cell>
        </row>
        <row r="404">
          <cell r="A404" t="str">
            <v>南国艺恒国际影城(坂田店)</v>
          </cell>
          <cell r="B404">
            <v>403</v>
          </cell>
          <cell r="C404" t="str">
            <v>南国艺恒国际影城坂田店</v>
          </cell>
          <cell r="D404" t="str">
            <v>中影星美</v>
          </cell>
          <cell r="F404" t="str">
            <v>深圳市</v>
          </cell>
          <cell r="H404">
            <v>112.03</v>
          </cell>
          <cell r="I404" t="str">
            <v>-</v>
          </cell>
          <cell r="J404">
            <v>40</v>
          </cell>
          <cell r="K404" t="str">
            <v>-</v>
          </cell>
          <cell r="L404">
            <v>1512</v>
          </cell>
          <cell r="M404" t="str">
            <v>-</v>
          </cell>
          <cell r="N404">
            <v>2.83</v>
          </cell>
          <cell r="O404" t="str">
            <v>-</v>
          </cell>
          <cell r="P404">
            <v>10</v>
          </cell>
          <cell r="Q404">
            <v>1059</v>
          </cell>
          <cell r="R404" t="str">
            <v>2011-8</v>
          </cell>
          <cell r="S404">
            <v>0.18</v>
          </cell>
          <cell r="T404">
            <v>34</v>
          </cell>
          <cell r="U404">
            <v>3614</v>
          </cell>
          <cell r="V404">
            <v>4.9000000000000004</v>
          </cell>
          <cell r="W404" t="str">
            <v>龙岗区</v>
          </cell>
          <cell r="X404" t="str">
            <v>广东省</v>
          </cell>
        </row>
        <row r="405">
          <cell r="A405" t="str">
            <v>天津塘沽大剧院</v>
          </cell>
          <cell r="B405">
            <v>404</v>
          </cell>
          <cell r="C405" t="str">
            <v>天津塘沽大剧院</v>
          </cell>
          <cell r="D405" t="str">
            <v>中影星美</v>
          </cell>
          <cell r="F405" t="str">
            <v>天津市</v>
          </cell>
          <cell r="H405">
            <v>111.96</v>
          </cell>
          <cell r="I405" t="str">
            <v>-</v>
          </cell>
          <cell r="J405">
            <v>34</v>
          </cell>
          <cell r="K405" t="str">
            <v>-</v>
          </cell>
          <cell r="L405">
            <v>948</v>
          </cell>
          <cell r="M405" t="str">
            <v>-</v>
          </cell>
          <cell r="N405">
            <v>3.3</v>
          </cell>
          <cell r="O405" t="str">
            <v>-</v>
          </cell>
          <cell r="P405">
            <v>6</v>
          </cell>
          <cell r="Q405">
            <v>1658</v>
          </cell>
          <cell r="R405" t="str">
            <v>2011-8</v>
          </cell>
          <cell r="S405">
            <v>0.13</v>
          </cell>
          <cell r="T405">
            <v>22</v>
          </cell>
          <cell r="U405">
            <v>6019</v>
          </cell>
          <cell r="V405">
            <v>5.0999999999999996</v>
          </cell>
          <cell r="W405" t="str">
            <v>塘沽区</v>
          </cell>
          <cell r="X405" t="str">
            <v>天津市</v>
          </cell>
        </row>
        <row r="406">
          <cell r="A406" t="str">
            <v>幸福蓝海国际影城(江宁店)</v>
          </cell>
          <cell r="B406">
            <v>405</v>
          </cell>
          <cell r="C406" t="str">
            <v>幸福蓝海国际影城(江宁店)</v>
          </cell>
          <cell r="D406" t="str">
            <v>江苏蓝海亚细亚</v>
          </cell>
          <cell r="F406" t="str">
            <v>南京市</v>
          </cell>
          <cell r="H406">
            <v>111.59</v>
          </cell>
          <cell r="I406" t="str">
            <v>-</v>
          </cell>
          <cell r="J406">
            <v>29</v>
          </cell>
          <cell r="K406" t="str">
            <v>-</v>
          </cell>
          <cell r="L406">
            <v>1104</v>
          </cell>
          <cell r="M406" t="str">
            <v>-</v>
          </cell>
          <cell r="N406">
            <v>3.88</v>
          </cell>
          <cell r="O406" t="str">
            <v>-</v>
          </cell>
          <cell r="P406">
            <v>7</v>
          </cell>
          <cell r="Q406">
            <v>630</v>
          </cell>
          <cell r="R406" t="str">
            <v>2011-8</v>
          </cell>
          <cell r="S406">
            <v>0.39</v>
          </cell>
          <cell r="T406">
            <v>57</v>
          </cell>
          <cell r="U406">
            <v>5142</v>
          </cell>
          <cell r="V406">
            <v>5.0999999999999996</v>
          </cell>
          <cell r="W406" t="str">
            <v>江宁区</v>
          </cell>
          <cell r="X406" t="str">
            <v>江苏省</v>
          </cell>
        </row>
        <row r="407">
          <cell r="A407" t="str">
            <v>青山天河国际影城</v>
          </cell>
          <cell r="B407">
            <v>406</v>
          </cell>
          <cell r="C407" t="str">
            <v>青山天河国际影城</v>
          </cell>
          <cell r="D407" t="str">
            <v>武汉天河</v>
          </cell>
          <cell r="F407" t="str">
            <v>武汉市</v>
          </cell>
          <cell r="H407">
            <v>111.28</v>
          </cell>
          <cell r="I407" t="str">
            <v>-</v>
          </cell>
          <cell r="J407">
            <v>31</v>
          </cell>
          <cell r="K407" t="str">
            <v>-</v>
          </cell>
          <cell r="L407">
            <v>1143</v>
          </cell>
          <cell r="M407" t="str">
            <v>-</v>
          </cell>
          <cell r="N407">
            <v>3.59</v>
          </cell>
          <cell r="O407" t="str">
            <v>-</v>
          </cell>
          <cell r="P407">
            <v>6</v>
          </cell>
          <cell r="Q407">
            <v>1200</v>
          </cell>
          <cell r="R407" t="str">
            <v>2011-8</v>
          </cell>
          <cell r="S407">
            <v>0.16</v>
          </cell>
          <cell r="T407">
            <v>30</v>
          </cell>
          <cell r="U407">
            <v>5983</v>
          </cell>
          <cell r="V407">
            <v>6.1</v>
          </cell>
          <cell r="W407" t="str">
            <v>青山区</v>
          </cell>
          <cell r="X407" t="str">
            <v>湖北省</v>
          </cell>
        </row>
        <row r="408">
          <cell r="A408" t="str">
            <v>大地数字影院--镇江八佰伴数字影院</v>
          </cell>
          <cell r="B408">
            <v>407</v>
          </cell>
          <cell r="C408" t="str">
            <v>镇江八佰伴数字影院</v>
          </cell>
          <cell r="D408" t="str">
            <v>大地电影院线</v>
          </cell>
          <cell r="F408" t="str">
            <v>镇江市</v>
          </cell>
          <cell r="H408">
            <v>111.05</v>
          </cell>
          <cell r="I408" t="str">
            <v>-</v>
          </cell>
          <cell r="J408">
            <v>34</v>
          </cell>
          <cell r="K408" t="str">
            <v>-</v>
          </cell>
          <cell r="L408">
            <v>932</v>
          </cell>
          <cell r="M408" t="str">
            <v>-</v>
          </cell>
          <cell r="N408">
            <v>3.3</v>
          </cell>
          <cell r="O408" t="str">
            <v>-</v>
          </cell>
          <cell r="P408">
            <v>6</v>
          </cell>
          <cell r="Q408">
            <v>1000</v>
          </cell>
          <cell r="R408" t="str">
            <v>2011-8</v>
          </cell>
          <cell r="S408">
            <v>0.21</v>
          </cell>
          <cell r="T408">
            <v>36</v>
          </cell>
          <cell r="U408">
            <v>5970</v>
          </cell>
          <cell r="V408">
            <v>5</v>
          </cell>
          <cell r="W408" t="str">
            <v>京口区</v>
          </cell>
          <cell r="X408" t="str">
            <v>江苏省</v>
          </cell>
        </row>
        <row r="409">
          <cell r="A409" t="str">
            <v>新疆乌市福润德星光影城</v>
          </cell>
          <cell r="B409">
            <v>408</v>
          </cell>
          <cell r="C409" t="str">
            <v>新疆乌市福润德星光影城</v>
          </cell>
          <cell r="D409" t="str">
            <v>新疆公司</v>
          </cell>
          <cell r="F409" t="str">
            <v>乌鲁木齐市</v>
          </cell>
          <cell r="H409">
            <v>110.57</v>
          </cell>
          <cell r="I409" t="str">
            <v>-</v>
          </cell>
          <cell r="J409">
            <v>31</v>
          </cell>
          <cell r="K409" t="str">
            <v>-</v>
          </cell>
          <cell r="L409">
            <v>1334</v>
          </cell>
          <cell r="M409" t="str">
            <v>-</v>
          </cell>
          <cell r="N409">
            <v>3.56</v>
          </cell>
          <cell r="O409" t="str">
            <v>-</v>
          </cell>
          <cell r="P409">
            <v>5</v>
          </cell>
          <cell r="Q409">
            <v>800</v>
          </cell>
          <cell r="R409" t="str">
            <v>2011-8</v>
          </cell>
          <cell r="S409">
            <v>0.17</v>
          </cell>
          <cell r="T409">
            <v>45</v>
          </cell>
          <cell r="U409">
            <v>7133</v>
          </cell>
          <cell r="V409">
            <v>8.6</v>
          </cell>
          <cell r="W409" t="str">
            <v>新市区</v>
          </cell>
          <cell r="X409" t="str">
            <v>新  疆</v>
          </cell>
        </row>
        <row r="410">
          <cell r="A410" t="str">
            <v>上海万裕影城(汇金虹桥天山店)</v>
          </cell>
          <cell r="B410">
            <v>409</v>
          </cell>
          <cell r="C410" t="str">
            <v>上海万裕影城(汇金虹桥天山店)</v>
          </cell>
          <cell r="D410" t="str">
            <v>上海联和院线</v>
          </cell>
          <cell r="F410" t="str">
            <v>上海市</v>
          </cell>
          <cell r="H410">
            <v>110.4</v>
          </cell>
          <cell r="I410" t="str">
            <v>-</v>
          </cell>
          <cell r="J410">
            <v>32</v>
          </cell>
          <cell r="K410" t="str">
            <v>-</v>
          </cell>
          <cell r="L410">
            <v>539</v>
          </cell>
          <cell r="M410" t="str">
            <v>-</v>
          </cell>
          <cell r="N410">
            <v>3.43</v>
          </cell>
          <cell r="O410" t="str">
            <v>-</v>
          </cell>
          <cell r="P410">
            <v>3</v>
          </cell>
          <cell r="Q410">
            <v>337</v>
          </cell>
          <cell r="R410" t="str">
            <v>2011-8</v>
          </cell>
          <cell r="S410">
            <v>0.56999999999999995</v>
          </cell>
          <cell r="T410">
            <v>106</v>
          </cell>
          <cell r="U410">
            <v>11871</v>
          </cell>
          <cell r="V410">
            <v>5.8</v>
          </cell>
          <cell r="W410" t="str">
            <v>长宁区</v>
          </cell>
          <cell r="X410" t="str">
            <v>上海市</v>
          </cell>
        </row>
        <row r="411">
          <cell r="A411" t="str">
            <v>江苏无锡和平影城</v>
          </cell>
          <cell r="B411">
            <v>410</v>
          </cell>
          <cell r="C411" t="str">
            <v>江苏无锡和平影城</v>
          </cell>
          <cell r="D411" t="str">
            <v>江苏东方</v>
          </cell>
          <cell r="F411" t="str">
            <v>无锡市</v>
          </cell>
          <cell r="H411">
            <v>110.2</v>
          </cell>
          <cell r="I411" t="str">
            <v>-</v>
          </cell>
          <cell r="J411">
            <v>29</v>
          </cell>
          <cell r="K411" t="str">
            <v>-</v>
          </cell>
          <cell r="L411">
            <v>1338</v>
          </cell>
          <cell r="M411" t="str">
            <v>-</v>
          </cell>
          <cell r="N411">
            <v>3.85</v>
          </cell>
          <cell r="O411" t="str">
            <v>-</v>
          </cell>
          <cell r="P411">
            <v>6</v>
          </cell>
          <cell r="Q411">
            <v>581</v>
          </cell>
          <cell r="R411" t="str">
            <v>2011-8</v>
          </cell>
          <cell r="S411">
            <v>0.3</v>
          </cell>
          <cell r="T411">
            <v>61</v>
          </cell>
          <cell r="U411">
            <v>5925</v>
          </cell>
          <cell r="V411">
            <v>7.2</v>
          </cell>
          <cell r="W411" t="str">
            <v>崇安区</v>
          </cell>
          <cell r="X411" t="str">
            <v>江苏省</v>
          </cell>
        </row>
        <row r="412">
          <cell r="A412" t="str">
            <v>沈阳新东北影院(中兴店)</v>
          </cell>
          <cell r="B412">
            <v>411</v>
          </cell>
          <cell r="C412" t="str">
            <v>沈阳新东北影院(中兴店)</v>
          </cell>
          <cell r="D412" t="str">
            <v>北京新影联</v>
          </cell>
          <cell r="F412" t="str">
            <v>沈阳市</v>
          </cell>
          <cell r="H412">
            <v>110.13</v>
          </cell>
          <cell r="I412" t="str">
            <v>-</v>
          </cell>
          <cell r="J412">
            <v>29</v>
          </cell>
          <cell r="K412" t="str">
            <v>-</v>
          </cell>
          <cell r="L412">
            <v>680</v>
          </cell>
          <cell r="M412" t="str">
            <v>-</v>
          </cell>
          <cell r="N412">
            <v>3.75</v>
          </cell>
          <cell r="O412" t="str">
            <v>-</v>
          </cell>
          <cell r="P412">
            <v>5</v>
          </cell>
          <cell r="Q412">
            <v>647</v>
          </cell>
          <cell r="R412" t="str">
            <v>2011-8</v>
          </cell>
          <cell r="S412">
            <v>0.43</v>
          </cell>
          <cell r="T412">
            <v>55</v>
          </cell>
          <cell r="U412">
            <v>7105</v>
          </cell>
          <cell r="V412">
            <v>4.4000000000000004</v>
          </cell>
          <cell r="W412" t="str">
            <v>和平区</v>
          </cell>
          <cell r="X412" t="str">
            <v>辽宁省</v>
          </cell>
        </row>
        <row r="413">
          <cell r="A413" t="str">
            <v>溧阳中影星美国际影城</v>
          </cell>
          <cell r="B413">
            <v>412</v>
          </cell>
          <cell r="C413" t="str">
            <v>溧阳中影星美影城</v>
          </cell>
          <cell r="D413" t="str">
            <v>中影星美</v>
          </cell>
          <cell r="F413" t="str">
            <v>常州市</v>
          </cell>
          <cell r="H413">
            <v>110.12</v>
          </cell>
          <cell r="I413" t="str">
            <v>-</v>
          </cell>
          <cell r="J413">
            <v>36</v>
          </cell>
          <cell r="K413" t="str">
            <v>-</v>
          </cell>
          <cell r="L413">
            <v>783</v>
          </cell>
          <cell r="M413" t="str">
            <v>-</v>
          </cell>
          <cell r="N413">
            <v>3.04</v>
          </cell>
          <cell r="O413" t="str">
            <v>-</v>
          </cell>
          <cell r="P413">
            <v>5</v>
          </cell>
          <cell r="Q413">
            <v>750</v>
          </cell>
          <cell r="R413" t="str">
            <v>2011-8</v>
          </cell>
          <cell r="S413">
            <v>0.26</v>
          </cell>
          <cell r="T413">
            <v>47</v>
          </cell>
          <cell r="U413">
            <v>7105</v>
          </cell>
          <cell r="V413">
            <v>5.0999999999999996</v>
          </cell>
          <cell r="W413" t="str">
            <v>溧阳市</v>
          </cell>
          <cell r="X413" t="str">
            <v>江苏省</v>
          </cell>
        </row>
        <row r="414">
          <cell r="A414" t="str">
            <v>北京地质礼堂</v>
          </cell>
          <cell r="B414">
            <v>413</v>
          </cell>
          <cell r="C414" t="str">
            <v>北京地质礼堂</v>
          </cell>
          <cell r="D414" t="str">
            <v>北京新影联</v>
          </cell>
          <cell r="F414" t="str">
            <v>北京市</v>
          </cell>
          <cell r="H414">
            <v>110</v>
          </cell>
          <cell r="I414" t="str">
            <v>-</v>
          </cell>
          <cell r="J414">
            <v>23</v>
          </cell>
          <cell r="K414" t="str">
            <v>-</v>
          </cell>
          <cell r="L414">
            <v>656</v>
          </cell>
          <cell r="M414" t="str">
            <v>-</v>
          </cell>
          <cell r="N414">
            <v>4.8899999999999997</v>
          </cell>
          <cell r="O414" t="str">
            <v>-</v>
          </cell>
          <cell r="P414">
            <v>4</v>
          </cell>
          <cell r="Q414">
            <v>1374</v>
          </cell>
          <cell r="R414" t="str">
            <v>2011-8</v>
          </cell>
          <cell r="S414">
            <v>0.22</v>
          </cell>
          <cell r="T414">
            <v>26</v>
          </cell>
          <cell r="U414">
            <v>8871</v>
          </cell>
          <cell r="V414">
            <v>5.3</v>
          </cell>
          <cell r="W414" t="str">
            <v>西城区</v>
          </cell>
          <cell r="X414" t="str">
            <v>北京市</v>
          </cell>
        </row>
        <row r="415">
          <cell r="A415" t="str">
            <v>呼和浩特星美国际影城(原新港电影城)</v>
          </cell>
          <cell r="B415">
            <v>414</v>
          </cell>
          <cell r="C415" t="str">
            <v>呼和浩特星美国际影城(原新港电影城)</v>
          </cell>
          <cell r="D415" t="str">
            <v>北京新影联</v>
          </cell>
          <cell r="F415" t="str">
            <v>呼和浩特市</v>
          </cell>
          <cell r="H415">
            <v>109.92</v>
          </cell>
          <cell r="I415" t="str">
            <v>↓7%</v>
          </cell>
          <cell r="J415">
            <v>32</v>
          </cell>
          <cell r="K415" t="str">
            <v>↑%</v>
          </cell>
          <cell r="L415">
            <v>1541</v>
          </cell>
          <cell r="M415" t="str">
            <v>↑20%</v>
          </cell>
          <cell r="N415">
            <v>3.47</v>
          </cell>
          <cell r="O415" t="str">
            <v>↓8%</v>
          </cell>
          <cell r="P415">
            <v>10</v>
          </cell>
          <cell r="Q415">
            <v>1097</v>
          </cell>
          <cell r="R415" t="str">
            <v>2011-8</v>
          </cell>
          <cell r="S415">
            <v>0.21</v>
          </cell>
          <cell r="T415">
            <v>32</v>
          </cell>
          <cell r="U415">
            <v>3546</v>
          </cell>
          <cell r="V415">
            <v>5</v>
          </cell>
          <cell r="W415" t="str">
            <v>回民区</v>
          </cell>
          <cell r="X415" t="str">
            <v>内蒙古</v>
          </cell>
        </row>
        <row r="416">
          <cell r="A416" t="str">
            <v>安徽合肥解放影城</v>
          </cell>
          <cell r="B416">
            <v>415</v>
          </cell>
          <cell r="C416" t="str">
            <v>安徽合肥解放影城</v>
          </cell>
          <cell r="D416" t="str">
            <v>中影星美</v>
          </cell>
          <cell r="F416" t="str">
            <v>合肥市</v>
          </cell>
          <cell r="H416">
            <v>109.76</v>
          </cell>
          <cell r="I416" t="str">
            <v>-</v>
          </cell>
          <cell r="J416">
            <v>33</v>
          </cell>
          <cell r="K416" t="str">
            <v>-</v>
          </cell>
          <cell r="L416">
            <v>676</v>
          </cell>
          <cell r="M416" t="str">
            <v>-</v>
          </cell>
          <cell r="N416">
            <v>3.34</v>
          </cell>
          <cell r="O416" t="str">
            <v>-</v>
          </cell>
          <cell r="P416">
            <v>3</v>
          </cell>
          <cell r="Q416">
            <v>1187</v>
          </cell>
          <cell r="R416" t="str">
            <v>2011-8</v>
          </cell>
          <cell r="S416">
            <v>0.13</v>
          </cell>
          <cell r="T416">
            <v>30</v>
          </cell>
          <cell r="U416">
            <v>11802</v>
          </cell>
          <cell r="V416">
            <v>7.3</v>
          </cell>
          <cell r="W416" t="str">
            <v>庐阳区</v>
          </cell>
          <cell r="X416" t="str">
            <v>安徽省</v>
          </cell>
        </row>
        <row r="417">
          <cell r="A417" t="str">
            <v>新衡山电影院</v>
          </cell>
          <cell r="B417">
            <v>416</v>
          </cell>
          <cell r="C417" t="str">
            <v>新衡山电影院</v>
          </cell>
          <cell r="D417" t="str">
            <v>上海联和院线</v>
          </cell>
          <cell r="F417" t="str">
            <v>上海市</v>
          </cell>
          <cell r="H417">
            <v>109.68</v>
          </cell>
          <cell r="I417" t="str">
            <v>-</v>
          </cell>
          <cell r="J417">
            <v>23</v>
          </cell>
          <cell r="K417" t="str">
            <v>-</v>
          </cell>
          <cell r="L417">
            <v>882</v>
          </cell>
          <cell r="M417" t="str">
            <v>-</v>
          </cell>
          <cell r="N417">
            <v>4.83</v>
          </cell>
          <cell r="O417" t="str">
            <v>-</v>
          </cell>
          <cell r="P417">
            <v>3</v>
          </cell>
          <cell r="Q417">
            <v>706</v>
          </cell>
          <cell r="R417" t="str">
            <v>2011-8</v>
          </cell>
          <cell r="S417">
            <v>0.23</v>
          </cell>
          <cell r="T417">
            <v>50</v>
          </cell>
          <cell r="U417">
            <v>11794</v>
          </cell>
          <cell r="V417">
            <v>9.5</v>
          </cell>
          <cell r="W417" t="str">
            <v>徐汇区</v>
          </cell>
          <cell r="X417" t="str">
            <v>上海市</v>
          </cell>
        </row>
        <row r="418">
          <cell r="A418" t="str">
            <v>珠海中影火星湖影城</v>
          </cell>
          <cell r="B418">
            <v>417</v>
          </cell>
          <cell r="C418" t="str">
            <v>珠海中影火星湖影城</v>
          </cell>
          <cell r="D418" t="str">
            <v>中影南方新干线</v>
          </cell>
          <cell r="F418" t="str">
            <v>珠海市</v>
          </cell>
          <cell r="H418">
            <v>109.63</v>
          </cell>
          <cell r="I418" t="str">
            <v>-</v>
          </cell>
          <cell r="J418">
            <v>30</v>
          </cell>
          <cell r="K418" t="str">
            <v>-</v>
          </cell>
          <cell r="L418">
            <v>999</v>
          </cell>
          <cell r="M418" t="str">
            <v>-</v>
          </cell>
          <cell r="N418">
            <v>3.65</v>
          </cell>
          <cell r="O418" t="str">
            <v>-</v>
          </cell>
          <cell r="P418">
            <v>6</v>
          </cell>
          <cell r="Q418">
            <v>761</v>
          </cell>
          <cell r="R418" t="str">
            <v>2011-8</v>
          </cell>
          <cell r="S418">
            <v>0.28999999999999998</v>
          </cell>
          <cell r="T418">
            <v>46</v>
          </cell>
          <cell r="U418">
            <v>5894</v>
          </cell>
          <cell r="V418">
            <v>5.4</v>
          </cell>
          <cell r="W418" t="str">
            <v>香洲区</v>
          </cell>
          <cell r="X418" t="str">
            <v>广东省</v>
          </cell>
        </row>
        <row r="419">
          <cell r="A419" t="str">
            <v>湘潭横店影视电影城</v>
          </cell>
          <cell r="B419">
            <v>418</v>
          </cell>
          <cell r="C419" t="str">
            <v>湘潭横店影视电影城</v>
          </cell>
          <cell r="D419" t="str">
            <v>浙江横店</v>
          </cell>
          <cell r="F419" t="str">
            <v>湘潭市</v>
          </cell>
          <cell r="H419">
            <v>109.22</v>
          </cell>
          <cell r="I419" t="str">
            <v>-</v>
          </cell>
          <cell r="J419">
            <v>33</v>
          </cell>
          <cell r="K419" t="str">
            <v>-</v>
          </cell>
          <cell r="L419">
            <v>1166</v>
          </cell>
          <cell r="M419" t="str">
            <v>-</v>
          </cell>
          <cell r="N419">
            <v>3.31</v>
          </cell>
          <cell r="O419" t="str">
            <v>-</v>
          </cell>
          <cell r="P419">
            <v>8</v>
          </cell>
          <cell r="Q419">
            <v>1207</v>
          </cell>
          <cell r="R419" t="str">
            <v>2011-8</v>
          </cell>
          <cell r="S419">
            <v>0.19</v>
          </cell>
          <cell r="T419">
            <v>29</v>
          </cell>
          <cell r="U419">
            <v>4404</v>
          </cell>
          <cell r="V419">
            <v>4.7</v>
          </cell>
          <cell r="W419" t="str">
            <v>岳塘区</v>
          </cell>
          <cell r="X419" t="str">
            <v>湖南省</v>
          </cell>
        </row>
        <row r="420">
          <cell r="A420" t="str">
            <v>西安万达电影城(民乐店)</v>
          </cell>
          <cell r="B420">
            <v>419</v>
          </cell>
          <cell r="C420" t="str">
            <v>西安万达国际影城(民乐店)</v>
          </cell>
          <cell r="D420" t="str">
            <v>万达院线</v>
          </cell>
          <cell r="F420" t="str">
            <v>西安市</v>
          </cell>
          <cell r="H420">
            <v>109.17</v>
          </cell>
          <cell r="I420" t="str">
            <v>↑61%</v>
          </cell>
          <cell r="J420">
            <v>41</v>
          </cell>
          <cell r="K420" t="str">
            <v>↑16%</v>
          </cell>
          <cell r="L420">
            <v>1505</v>
          </cell>
          <cell r="M420" t="str">
            <v>↑16%</v>
          </cell>
          <cell r="N420">
            <v>2.69</v>
          </cell>
          <cell r="O420" t="str">
            <v>↑40%</v>
          </cell>
          <cell r="P420">
            <v>10</v>
          </cell>
          <cell r="Q420">
            <v>1982</v>
          </cell>
          <cell r="R420" t="str">
            <v>2011-8</v>
          </cell>
          <cell r="S420">
            <v>0.09</v>
          </cell>
          <cell r="T420">
            <v>18</v>
          </cell>
          <cell r="U420">
            <v>3522</v>
          </cell>
          <cell r="V420">
            <v>4.9000000000000004</v>
          </cell>
          <cell r="W420" t="str">
            <v>新城区</v>
          </cell>
          <cell r="X420" t="str">
            <v>陕西省</v>
          </cell>
        </row>
        <row r="421">
          <cell r="A421" t="str">
            <v>太原奥斯卡国际影城</v>
          </cell>
          <cell r="B421">
            <v>420</v>
          </cell>
          <cell r="C421" t="str">
            <v>太原奥斯卡国际影城</v>
          </cell>
          <cell r="D421" t="str">
            <v>河南奥斯卡</v>
          </cell>
          <cell r="F421" t="str">
            <v>太原市</v>
          </cell>
          <cell r="H421">
            <v>108.92</v>
          </cell>
          <cell r="I421" t="str">
            <v>-</v>
          </cell>
          <cell r="J421">
            <v>34</v>
          </cell>
          <cell r="K421" t="str">
            <v>-</v>
          </cell>
          <cell r="L421">
            <v>1554</v>
          </cell>
          <cell r="M421" t="str">
            <v>-</v>
          </cell>
          <cell r="N421">
            <v>3.17</v>
          </cell>
          <cell r="O421" t="str">
            <v>-</v>
          </cell>
          <cell r="P421">
            <v>10</v>
          </cell>
          <cell r="Q421">
            <v>1453</v>
          </cell>
          <cell r="R421" t="str">
            <v>2011-8</v>
          </cell>
          <cell r="S421">
            <v>0.14000000000000001</v>
          </cell>
          <cell r="T421">
            <v>24</v>
          </cell>
          <cell r="U421">
            <v>3513</v>
          </cell>
          <cell r="V421">
            <v>5</v>
          </cell>
          <cell r="W421" t="str">
            <v>万柏林区</v>
          </cell>
          <cell r="X421" t="str">
            <v>山西省</v>
          </cell>
        </row>
        <row r="422">
          <cell r="A422" t="str">
            <v>义乌横店影视电影城(银泰店)</v>
          </cell>
          <cell r="B422">
            <v>421</v>
          </cell>
          <cell r="C422" t="str">
            <v>义乌横店电影城(银泰店)</v>
          </cell>
          <cell r="D422" t="str">
            <v>浙江横店</v>
          </cell>
          <cell r="F422" t="str">
            <v>金华市</v>
          </cell>
          <cell r="H422">
            <v>108.61</v>
          </cell>
          <cell r="I422" t="str">
            <v>-</v>
          </cell>
          <cell r="J422">
            <v>39</v>
          </cell>
          <cell r="K422" t="str">
            <v>-</v>
          </cell>
          <cell r="L422">
            <v>951</v>
          </cell>
          <cell r="M422" t="str">
            <v>-</v>
          </cell>
          <cell r="N422">
            <v>2.76</v>
          </cell>
          <cell r="O422" t="str">
            <v>-</v>
          </cell>
          <cell r="P422">
            <v>5</v>
          </cell>
          <cell r="Q422">
            <v>506</v>
          </cell>
          <cell r="R422" t="str">
            <v>2011-8</v>
          </cell>
          <cell r="S422">
            <v>0.28999999999999998</v>
          </cell>
          <cell r="T422">
            <v>69</v>
          </cell>
          <cell r="U422">
            <v>7007</v>
          </cell>
          <cell r="V422">
            <v>6.1</v>
          </cell>
          <cell r="W422" t="str">
            <v>义乌市</v>
          </cell>
          <cell r="X422" t="str">
            <v>浙江省</v>
          </cell>
        </row>
        <row r="423">
          <cell r="A423" t="str">
            <v>杭州西湖影院</v>
          </cell>
          <cell r="B423">
            <v>422</v>
          </cell>
          <cell r="C423" t="str">
            <v>杭州西湖影院</v>
          </cell>
          <cell r="D423" t="str">
            <v>浙江星光</v>
          </cell>
          <cell r="F423" t="str">
            <v>杭州市</v>
          </cell>
          <cell r="H423">
            <v>108.58</v>
          </cell>
          <cell r="I423" t="str">
            <v>-</v>
          </cell>
          <cell r="J423">
            <v>26</v>
          </cell>
          <cell r="K423" t="str">
            <v>-</v>
          </cell>
          <cell r="L423">
            <v>1093</v>
          </cell>
          <cell r="M423" t="str">
            <v>-</v>
          </cell>
          <cell r="N423">
            <v>4.2300000000000004</v>
          </cell>
          <cell r="O423" t="str">
            <v>-</v>
          </cell>
          <cell r="P423">
            <v>7</v>
          </cell>
          <cell r="Q423">
            <v>830</v>
          </cell>
          <cell r="R423" t="str">
            <v>2011-8</v>
          </cell>
          <cell r="S423">
            <v>0.33</v>
          </cell>
          <cell r="T423">
            <v>42</v>
          </cell>
          <cell r="U423">
            <v>5004</v>
          </cell>
          <cell r="V423">
            <v>5</v>
          </cell>
          <cell r="W423" t="str">
            <v>上城区</v>
          </cell>
          <cell r="X423" t="str">
            <v>浙江省</v>
          </cell>
        </row>
        <row r="424">
          <cell r="A424" t="str">
            <v>上海新世界影城</v>
          </cell>
          <cell r="B424">
            <v>423</v>
          </cell>
          <cell r="C424" t="str">
            <v>上海新世界影城</v>
          </cell>
          <cell r="D424" t="str">
            <v>上海联和院线</v>
          </cell>
          <cell r="F424" t="str">
            <v>上海市</v>
          </cell>
          <cell r="H424">
            <v>107.93</v>
          </cell>
          <cell r="I424" t="str">
            <v>-</v>
          </cell>
          <cell r="J424">
            <v>37</v>
          </cell>
          <cell r="K424" t="str">
            <v>-</v>
          </cell>
          <cell r="L424">
            <v>1226</v>
          </cell>
          <cell r="M424" t="str">
            <v>-</v>
          </cell>
          <cell r="N424">
            <v>2.92</v>
          </cell>
          <cell r="O424" t="str">
            <v>-</v>
          </cell>
          <cell r="P424">
            <v>6</v>
          </cell>
          <cell r="Q424">
            <v>313</v>
          </cell>
          <cell r="R424" t="str">
            <v>2011-8</v>
          </cell>
          <cell r="S424">
            <v>0.46</v>
          </cell>
          <cell r="T424">
            <v>111</v>
          </cell>
          <cell r="U424">
            <v>5803</v>
          </cell>
          <cell r="V424">
            <v>6.6</v>
          </cell>
          <cell r="W424" t="str">
            <v>静安区</v>
          </cell>
          <cell r="X424" t="str">
            <v>上海市</v>
          </cell>
        </row>
        <row r="425">
          <cell r="A425" t="str">
            <v>福建泉州东湖影院</v>
          </cell>
          <cell r="B425">
            <v>424</v>
          </cell>
          <cell r="C425" t="str">
            <v>福建泉州东湖影院</v>
          </cell>
          <cell r="D425" t="str">
            <v>福建中兴</v>
          </cell>
          <cell r="F425" t="str">
            <v>泉州市</v>
          </cell>
          <cell r="H425">
            <v>107.6</v>
          </cell>
          <cell r="I425" t="str">
            <v>-</v>
          </cell>
          <cell r="J425">
            <v>42</v>
          </cell>
          <cell r="K425" t="str">
            <v>-</v>
          </cell>
          <cell r="L425">
            <v>978</v>
          </cell>
          <cell r="M425" t="str">
            <v>-</v>
          </cell>
          <cell r="N425">
            <v>2.54</v>
          </cell>
          <cell r="O425" t="str">
            <v>-</v>
          </cell>
          <cell r="P425">
            <v>6</v>
          </cell>
          <cell r="Q425">
            <v>1057</v>
          </cell>
          <cell r="R425" t="str">
            <v>2011-8</v>
          </cell>
          <cell r="S425">
            <v>0.15</v>
          </cell>
          <cell r="T425">
            <v>33</v>
          </cell>
          <cell r="U425">
            <v>5785</v>
          </cell>
          <cell r="V425">
            <v>5.3</v>
          </cell>
          <cell r="W425" t="str">
            <v>鲤城区</v>
          </cell>
          <cell r="X425" t="str">
            <v>福建省</v>
          </cell>
        </row>
        <row r="426">
          <cell r="A426" t="str">
            <v>青岛阳光星美国际影城</v>
          </cell>
          <cell r="B426">
            <v>425</v>
          </cell>
          <cell r="C426" t="str">
            <v>青岛阳光星美国际影城</v>
          </cell>
          <cell r="D426" t="str">
            <v>上海联和院线</v>
          </cell>
          <cell r="F426" t="str">
            <v>青岛市</v>
          </cell>
          <cell r="H426">
            <v>107.22</v>
          </cell>
          <cell r="I426" t="str">
            <v>-</v>
          </cell>
          <cell r="J426">
            <v>23</v>
          </cell>
          <cell r="K426" t="str">
            <v>-</v>
          </cell>
          <cell r="L426">
            <v>1087</v>
          </cell>
          <cell r="M426" t="str">
            <v>-</v>
          </cell>
          <cell r="N426">
            <v>4.57</v>
          </cell>
          <cell r="O426" t="str">
            <v>-</v>
          </cell>
          <cell r="P426">
            <v>7</v>
          </cell>
          <cell r="Q426">
            <v>1200</v>
          </cell>
          <cell r="R426" t="str">
            <v>2011-8</v>
          </cell>
          <cell r="S426">
            <v>0.25</v>
          </cell>
          <cell r="T426">
            <v>29</v>
          </cell>
          <cell r="U426">
            <v>4941</v>
          </cell>
          <cell r="V426">
            <v>5</v>
          </cell>
          <cell r="W426" t="str">
            <v>市北区</v>
          </cell>
          <cell r="X426" t="str">
            <v>山东省</v>
          </cell>
        </row>
        <row r="427">
          <cell r="A427" t="str">
            <v>大地数字影院--上海嘉定罗宾森广场数字影院</v>
          </cell>
          <cell r="B427">
            <v>426</v>
          </cell>
          <cell r="C427" t="str">
            <v>上海嘉定罗宾森广场数字影院</v>
          </cell>
          <cell r="D427" t="str">
            <v>大地电影院线</v>
          </cell>
          <cell r="F427" t="str">
            <v>上海市</v>
          </cell>
          <cell r="H427">
            <v>106.91</v>
          </cell>
          <cell r="I427" t="str">
            <v>↓10%</v>
          </cell>
          <cell r="J427">
            <v>41</v>
          </cell>
          <cell r="K427" t="str">
            <v>↑25%</v>
          </cell>
          <cell r="L427">
            <v>633</v>
          </cell>
          <cell r="M427" t="str">
            <v>↓7%</v>
          </cell>
          <cell r="N427">
            <v>2.58</v>
          </cell>
          <cell r="O427" t="str">
            <v>↓28%</v>
          </cell>
          <cell r="P427">
            <v>4</v>
          </cell>
          <cell r="Q427">
            <v>1000</v>
          </cell>
          <cell r="R427" t="str">
            <v>2011-8</v>
          </cell>
          <cell r="S427">
            <v>0.16</v>
          </cell>
          <cell r="T427">
            <v>34</v>
          </cell>
          <cell r="U427">
            <v>8622</v>
          </cell>
          <cell r="V427">
            <v>5.0999999999999996</v>
          </cell>
          <cell r="W427" t="str">
            <v>嘉定区</v>
          </cell>
          <cell r="X427" t="str">
            <v>上海市</v>
          </cell>
        </row>
        <row r="428">
          <cell r="A428" t="str">
            <v>台州新时代电影大世界</v>
          </cell>
          <cell r="B428">
            <v>427</v>
          </cell>
          <cell r="C428" t="str">
            <v>台州新时代电影大世界</v>
          </cell>
          <cell r="D428" t="str">
            <v>浙江时代</v>
          </cell>
          <cell r="F428" t="str">
            <v>台州市</v>
          </cell>
          <cell r="H428">
            <v>106.8</v>
          </cell>
          <cell r="I428" t="str">
            <v>-</v>
          </cell>
          <cell r="J428">
            <v>40</v>
          </cell>
          <cell r="K428" t="str">
            <v>-</v>
          </cell>
          <cell r="L428">
            <v>1562</v>
          </cell>
          <cell r="M428" t="str">
            <v>-</v>
          </cell>
          <cell r="N428">
            <v>2.65</v>
          </cell>
          <cell r="O428" t="str">
            <v>-</v>
          </cell>
          <cell r="P428">
            <v>4</v>
          </cell>
          <cell r="Q428">
            <v>689</v>
          </cell>
          <cell r="R428" t="str">
            <v>2011-8</v>
          </cell>
          <cell r="S428">
            <v>0.1</v>
          </cell>
          <cell r="T428">
            <v>50</v>
          </cell>
          <cell r="U428">
            <v>8613</v>
          </cell>
          <cell r="V428">
            <v>12.6</v>
          </cell>
          <cell r="W428" t="str">
            <v>椒江区</v>
          </cell>
          <cell r="X428" t="str">
            <v>浙江省</v>
          </cell>
        </row>
        <row r="429">
          <cell r="A429" t="str">
            <v>天汇影城</v>
          </cell>
          <cell r="B429">
            <v>428</v>
          </cell>
          <cell r="C429" t="str">
            <v>天汇影城</v>
          </cell>
          <cell r="D429" t="str">
            <v>武汉天河</v>
          </cell>
          <cell r="F429" t="str">
            <v>武汉市</v>
          </cell>
          <cell r="H429">
            <v>106.73</v>
          </cell>
          <cell r="I429" t="str">
            <v>-</v>
          </cell>
          <cell r="J429">
            <v>25</v>
          </cell>
          <cell r="K429" t="str">
            <v>-</v>
          </cell>
          <cell r="L429">
            <v>1216</v>
          </cell>
          <cell r="M429" t="str">
            <v>-</v>
          </cell>
          <cell r="N429">
            <v>4.28</v>
          </cell>
          <cell r="O429" t="str">
            <v>-</v>
          </cell>
          <cell r="P429">
            <v>6</v>
          </cell>
          <cell r="Q429">
            <v>546</v>
          </cell>
          <cell r="R429" t="str">
            <v>2011-8</v>
          </cell>
          <cell r="S429">
            <v>0.39</v>
          </cell>
          <cell r="T429">
            <v>63</v>
          </cell>
          <cell r="U429">
            <v>5738</v>
          </cell>
          <cell r="V429">
            <v>6.5</v>
          </cell>
          <cell r="W429" t="str">
            <v>江岸区</v>
          </cell>
          <cell r="X429" t="str">
            <v>湖北省</v>
          </cell>
        </row>
        <row r="430">
          <cell r="A430" t="str">
            <v>郑州保利国际影城(MK世纪广场店)</v>
          </cell>
          <cell r="B430">
            <v>429</v>
          </cell>
          <cell r="C430" t="str">
            <v>郑州保利国际影城(MK世纪广场店)</v>
          </cell>
          <cell r="D430" t="str">
            <v>保利万和</v>
          </cell>
          <cell r="F430" t="str">
            <v>郑州市</v>
          </cell>
          <cell r="H430">
            <v>106.57</v>
          </cell>
          <cell r="I430" t="str">
            <v>↓11%</v>
          </cell>
          <cell r="J430">
            <v>32</v>
          </cell>
          <cell r="K430" t="str">
            <v>↑8%</v>
          </cell>
          <cell r="L430">
            <v>1126</v>
          </cell>
          <cell r="M430" t="str">
            <v>↓6%</v>
          </cell>
          <cell r="N430">
            <v>3.3</v>
          </cell>
          <cell r="O430" t="str">
            <v>↓18%</v>
          </cell>
          <cell r="P430">
            <v>6</v>
          </cell>
          <cell r="Q430">
            <v>1108</v>
          </cell>
          <cell r="R430" t="str">
            <v>2011-8</v>
          </cell>
          <cell r="S430">
            <v>0.16</v>
          </cell>
          <cell r="T430">
            <v>31</v>
          </cell>
          <cell r="U430">
            <v>5730</v>
          </cell>
          <cell r="V430">
            <v>6.1</v>
          </cell>
          <cell r="W430" t="str">
            <v>金水区</v>
          </cell>
          <cell r="X430" t="str">
            <v>河南省</v>
          </cell>
        </row>
        <row r="431">
          <cell r="A431" t="str">
            <v>北京横店影视电影城</v>
          </cell>
          <cell r="B431">
            <v>430</v>
          </cell>
          <cell r="C431" t="str">
            <v>北京横店影视电影城</v>
          </cell>
          <cell r="D431" t="str">
            <v>浙江横店</v>
          </cell>
          <cell r="F431" t="str">
            <v>北京市</v>
          </cell>
          <cell r="H431">
            <v>106.49</v>
          </cell>
          <cell r="I431" t="str">
            <v>-</v>
          </cell>
          <cell r="J431">
            <v>36</v>
          </cell>
          <cell r="K431" t="str">
            <v>-</v>
          </cell>
          <cell r="L431">
            <v>963</v>
          </cell>
          <cell r="M431" t="str">
            <v>-</v>
          </cell>
          <cell r="N431">
            <v>2.93</v>
          </cell>
          <cell r="O431" t="str">
            <v>-</v>
          </cell>
          <cell r="P431">
            <v>6</v>
          </cell>
          <cell r="Q431">
            <v>528</v>
          </cell>
          <cell r="R431" t="str">
            <v>2011-8</v>
          </cell>
          <cell r="S431">
            <v>0.35</v>
          </cell>
          <cell r="T431">
            <v>65</v>
          </cell>
          <cell r="U431">
            <v>5725</v>
          </cell>
          <cell r="V431">
            <v>5.2</v>
          </cell>
          <cell r="W431" t="str">
            <v>东城区</v>
          </cell>
          <cell r="X431" t="str">
            <v>北京市</v>
          </cell>
        </row>
        <row r="432">
          <cell r="A432" t="str">
            <v>上海星美国际影城(金山百联店)</v>
          </cell>
          <cell r="B432">
            <v>431</v>
          </cell>
          <cell r="C432" t="str">
            <v>星美国际影城(金山百联店)</v>
          </cell>
          <cell r="D432" t="str">
            <v>中影星美</v>
          </cell>
          <cell r="F432" t="str">
            <v>上海市</v>
          </cell>
          <cell r="H432">
            <v>106.37</v>
          </cell>
          <cell r="I432" t="str">
            <v>-</v>
          </cell>
          <cell r="J432">
            <v>40</v>
          </cell>
          <cell r="K432" t="str">
            <v>-</v>
          </cell>
          <cell r="L432">
            <v>1223</v>
          </cell>
          <cell r="M432" t="str">
            <v>-</v>
          </cell>
          <cell r="N432">
            <v>2.64</v>
          </cell>
          <cell r="O432" t="str">
            <v>-</v>
          </cell>
          <cell r="P432">
            <v>7</v>
          </cell>
          <cell r="Q432">
            <v>900</v>
          </cell>
          <cell r="R432" t="str">
            <v>2011-8</v>
          </cell>
          <cell r="S432">
            <v>0.17</v>
          </cell>
          <cell r="T432">
            <v>38</v>
          </cell>
          <cell r="U432">
            <v>4902</v>
          </cell>
          <cell r="V432">
            <v>5.6</v>
          </cell>
          <cell r="W432" t="str">
            <v>金山区</v>
          </cell>
          <cell r="X432" t="str">
            <v>上海市</v>
          </cell>
        </row>
        <row r="433">
          <cell r="A433" t="str">
            <v>南京中影国际影城(仙林店)</v>
          </cell>
          <cell r="B433">
            <v>432</v>
          </cell>
          <cell r="C433" t="str">
            <v>南京中影国际影城(仙林店)</v>
          </cell>
          <cell r="D433" t="str">
            <v>中影星美</v>
          </cell>
          <cell r="F433" t="str">
            <v>南京市</v>
          </cell>
          <cell r="H433">
            <v>106.12</v>
          </cell>
          <cell r="I433" t="str">
            <v>-</v>
          </cell>
          <cell r="J433">
            <v>34</v>
          </cell>
          <cell r="K433" t="str">
            <v>-</v>
          </cell>
          <cell r="L433">
            <v>1326</v>
          </cell>
          <cell r="M433" t="str">
            <v>-</v>
          </cell>
          <cell r="N433">
            <v>3.14</v>
          </cell>
          <cell r="O433" t="str">
            <v>-</v>
          </cell>
          <cell r="P433">
            <v>9</v>
          </cell>
          <cell r="Q433">
            <v>1298</v>
          </cell>
          <cell r="R433" t="str">
            <v>2011-8</v>
          </cell>
          <cell r="S433">
            <v>0.16</v>
          </cell>
          <cell r="T433">
            <v>26</v>
          </cell>
          <cell r="U433">
            <v>3804</v>
          </cell>
          <cell r="V433">
            <v>4.8</v>
          </cell>
          <cell r="W433" t="str">
            <v>栖霞区</v>
          </cell>
          <cell r="X433" t="str">
            <v>江苏省</v>
          </cell>
        </row>
        <row r="434">
          <cell r="A434" t="str">
            <v>华臣影城(安盛店)</v>
          </cell>
          <cell r="B434">
            <v>433</v>
          </cell>
          <cell r="C434" t="str">
            <v>华臣影城(安盛店)</v>
          </cell>
          <cell r="D434" t="str">
            <v>辽宁北方</v>
          </cell>
          <cell r="F434" t="str">
            <v>大连市</v>
          </cell>
          <cell r="H434">
            <v>105.77</v>
          </cell>
          <cell r="I434" t="str">
            <v>-</v>
          </cell>
          <cell r="J434">
            <v>36</v>
          </cell>
          <cell r="K434" t="str">
            <v>-</v>
          </cell>
          <cell r="L434">
            <v>1035</v>
          </cell>
          <cell r="M434" t="str">
            <v>-</v>
          </cell>
          <cell r="N434">
            <v>2.94</v>
          </cell>
          <cell r="O434" t="str">
            <v>-</v>
          </cell>
          <cell r="P434">
            <v>7</v>
          </cell>
          <cell r="Q434">
            <v>900</v>
          </cell>
          <cell r="R434" t="str">
            <v>2011-8</v>
          </cell>
          <cell r="S434">
            <v>0.22</v>
          </cell>
          <cell r="T434">
            <v>38</v>
          </cell>
          <cell r="U434">
            <v>4874</v>
          </cell>
          <cell r="V434">
            <v>4.8</v>
          </cell>
          <cell r="W434" t="str">
            <v>金州区</v>
          </cell>
          <cell r="X434" t="str">
            <v>辽宁省</v>
          </cell>
        </row>
        <row r="435">
          <cell r="A435" t="str">
            <v>江阴世纪红星影城</v>
          </cell>
          <cell r="B435">
            <v>434</v>
          </cell>
          <cell r="C435" t="str">
            <v>江阴世纪红星影城</v>
          </cell>
          <cell r="D435" t="str">
            <v>世纪环球</v>
          </cell>
          <cell r="F435" t="str">
            <v>无锡市</v>
          </cell>
          <cell r="H435">
            <v>105.53</v>
          </cell>
          <cell r="I435" t="str">
            <v>-</v>
          </cell>
          <cell r="J435">
            <v>35</v>
          </cell>
          <cell r="K435" t="str">
            <v>-</v>
          </cell>
          <cell r="L435">
            <v>748</v>
          </cell>
          <cell r="M435" t="str">
            <v>-</v>
          </cell>
          <cell r="N435">
            <v>3.03</v>
          </cell>
          <cell r="O435" t="str">
            <v>-</v>
          </cell>
          <cell r="P435">
            <v>4</v>
          </cell>
          <cell r="Q435">
            <v>607</v>
          </cell>
          <cell r="R435" t="str">
            <v>2011-8</v>
          </cell>
          <cell r="S435">
            <v>0.27</v>
          </cell>
          <cell r="T435">
            <v>56</v>
          </cell>
          <cell r="U435">
            <v>8511</v>
          </cell>
          <cell r="V435">
            <v>6</v>
          </cell>
          <cell r="W435" t="str">
            <v>江阴市</v>
          </cell>
          <cell r="X435" t="str">
            <v>江苏省</v>
          </cell>
        </row>
        <row r="436">
          <cell r="A436" t="str">
            <v>海航文化天宝国际影城</v>
          </cell>
          <cell r="B436">
            <v>435</v>
          </cell>
          <cell r="C436" t="str">
            <v>海航文化天宝国际影城</v>
          </cell>
          <cell r="D436" t="str">
            <v>北京新影联</v>
          </cell>
          <cell r="F436" t="str">
            <v>北京市</v>
          </cell>
          <cell r="H436">
            <v>105.02</v>
          </cell>
          <cell r="I436" t="str">
            <v>-</v>
          </cell>
          <cell r="J436">
            <v>23</v>
          </cell>
          <cell r="K436" t="str">
            <v>-</v>
          </cell>
          <cell r="L436">
            <v>1309</v>
          </cell>
          <cell r="M436" t="str">
            <v>-</v>
          </cell>
          <cell r="N436">
            <v>4.6100000000000003</v>
          </cell>
          <cell r="O436" t="str">
            <v>-</v>
          </cell>
          <cell r="P436">
            <v>15</v>
          </cell>
          <cell r="Q436">
            <v>1700</v>
          </cell>
          <cell r="R436" t="str">
            <v>2011-8</v>
          </cell>
          <cell r="S436">
            <v>0.31</v>
          </cell>
          <cell r="T436">
            <v>20</v>
          </cell>
          <cell r="U436">
            <v>2258</v>
          </cell>
          <cell r="V436">
            <v>2.8</v>
          </cell>
          <cell r="W436" t="str">
            <v>朝阳区</v>
          </cell>
          <cell r="X436" t="str">
            <v>北京市</v>
          </cell>
        </row>
        <row r="437">
          <cell r="A437" t="str">
            <v>新疆乌鲁木齐和平都会</v>
          </cell>
          <cell r="B437">
            <v>436</v>
          </cell>
          <cell r="C437" t="str">
            <v>新疆乌鲁木齐和平都会</v>
          </cell>
          <cell r="D437" t="str">
            <v>新疆公司</v>
          </cell>
          <cell r="F437" t="str">
            <v>乌鲁木齐市</v>
          </cell>
          <cell r="H437">
            <v>104.43</v>
          </cell>
          <cell r="I437" t="str">
            <v>-</v>
          </cell>
          <cell r="J437">
            <v>22</v>
          </cell>
          <cell r="K437" t="str">
            <v>-</v>
          </cell>
          <cell r="L437">
            <v>2163</v>
          </cell>
          <cell r="M437" t="str">
            <v>-</v>
          </cell>
          <cell r="N437">
            <v>4.7</v>
          </cell>
          <cell r="O437" t="str">
            <v>-</v>
          </cell>
          <cell r="P437">
            <v>9</v>
          </cell>
          <cell r="Q437">
            <v>1337</v>
          </cell>
          <cell r="R437" t="str">
            <v>2011-8</v>
          </cell>
          <cell r="S437">
            <v>0.15</v>
          </cell>
          <cell r="T437">
            <v>25</v>
          </cell>
          <cell r="U437">
            <v>3743</v>
          </cell>
          <cell r="V437">
            <v>7.8</v>
          </cell>
          <cell r="W437" t="str">
            <v>天山区</v>
          </cell>
          <cell r="X437" t="str">
            <v>新  疆</v>
          </cell>
        </row>
        <row r="438">
          <cell r="A438" t="str">
            <v>天津天影朗香国际影城</v>
          </cell>
          <cell r="B438">
            <v>437</v>
          </cell>
          <cell r="C438" t="str">
            <v>天津天影朗香国际影城</v>
          </cell>
          <cell r="D438" t="str">
            <v>天津银光</v>
          </cell>
          <cell r="F438" t="str">
            <v>天津市</v>
          </cell>
          <cell r="H438">
            <v>103.96</v>
          </cell>
          <cell r="I438" t="str">
            <v>-</v>
          </cell>
          <cell r="J438">
            <v>22</v>
          </cell>
          <cell r="K438" t="str">
            <v>-</v>
          </cell>
          <cell r="L438">
            <v>1090</v>
          </cell>
          <cell r="M438" t="str">
            <v>-</v>
          </cell>
          <cell r="N438">
            <v>4.68</v>
          </cell>
          <cell r="O438" t="str">
            <v>-</v>
          </cell>
          <cell r="P438">
            <v>7</v>
          </cell>
          <cell r="Q438">
            <v>611</v>
          </cell>
          <cell r="R438" t="str">
            <v>2011-8</v>
          </cell>
          <cell r="S438">
            <v>0.49</v>
          </cell>
          <cell r="T438">
            <v>55</v>
          </cell>
          <cell r="U438">
            <v>4791</v>
          </cell>
          <cell r="V438">
            <v>5</v>
          </cell>
          <cell r="W438" t="str">
            <v>和平区</v>
          </cell>
          <cell r="X438" t="str">
            <v>天津市</v>
          </cell>
        </row>
        <row r="439">
          <cell r="A439" t="str">
            <v>广东佛山大明星影城</v>
          </cell>
          <cell r="B439">
            <v>438</v>
          </cell>
          <cell r="C439" t="str">
            <v>广东佛山大明星影城</v>
          </cell>
          <cell r="D439" t="str">
            <v>中影南方新干线</v>
          </cell>
          <cell r="F439" t="str">
            <v>佛山市</v>
          </cell>
          <cell r="H439">
            <v>103.8</v>
          </cell>
          <cell r="I439" t="str">
            <v>-</v>
          </cell>
          <cell r="J439">
            <v>24</v>
          </cell>
          <cell r="K439" t="str">
            <v>-</v>
          </cell>
          <cell r="L439">
            <v>705</v>
          </cell>
          <cell r="M439" t="str">
            <v>-</v>
          </cell>
          <cell r="N439">
            <v>4.4000000000000004</v>
          </cell>
          <cell r="O439" t="str">
            <v>-</v>
          </cell>
          <cell r="P439">
            <v>4</v>
          </cell>
          <cell r="Q439">
            <v>664</v>
          </cell>
          <cell r="R439" t="str">
            <v>2011-8</v>
          </cell>
          <cell r="S439">
            <v>0.38</v>
          </cell>
          <cell r="T439">
            <v>50</v>
          </cell>
          <cell r="U439">
            <v>8371</v>
          </cell>
          <cell r="V439">
            <v>5.7</v>
          </cell>
          <cell r="W439" t="str">
            <v>禅城区</v>
          </cell>
          <cell r="X439" t="str">
            <v>广东省</v>
          </cell>
        </row>
        <row r="440">
          <cell r="A440" t="str">
            <v>新世纪电影城(玉函店)</v>
          </cell>
          <cell r="B440">
            <v>439</v>
          </cell>
          <cell r="C440" t="str">
            <v>新世纪电影城(玉函店)</v>
          </cell>
          <cell r="D440" t="str">
            <v>山东新世纪</v>
          </cell>
          <cell r="F440" t="str">
            <v>济南市</v>
          </cell>
          <cell r="H440">
            <v>103.27</v>
          </cell>
          <cell r="I440" t="str">
            <v>-</v>
          </cell>
          <cell r="J440">
            <v>24</v>
          </cell>
          <cell r="K440" t="str">
            <v>-</v>
          </cell>
          <cell r="L440">
            <v>1806</v>
          </cell>
          <cell r="M440" t="str">
            <v>-</v>
          </cell>
          <cell r="N440">
            <v>4.2699999999999996</v>
          </cell>
          <cell r="O440" t="str">
            <v>-</v>
          </cell>
          <cell r="P440">
            <v>11</v>
          </cell>
          <cell r="Q440">
            <v>1500</v>
          </cell>
          <cell r="R440" t="str">
            <v>2011-8</v>
          </cell>
          <cell r="S440">
            <v>0.17</v>
          </cell>
          <cell r="T440">
            <v>22</v>
          </cell>
          <cell r="U440">
            <v>3028</v>
          </cell>
          <cell r="V440">
            <v>5.3</v>
          </cell>
          <cell r="W440" t="str">
            <v>历下区</v>
          </cell>
          <cell r="X440" t="str">
            <v>山东省</v>
          </cell>
        </row>
        <row r="441">
          <cell r="A441" t="str">
            <v>宁波民光影城</v>
          </cell>
          <cell r="B441">
            <v>440</v>
          </cell>
          <cell r="C441" t="str">
            <v>宁波民光影城</v>
          </cell>
          <cell r="D441" t="str">
            <v>上海联和院线</v>
          </cell>
          <cell r="F441" t="str">
            <v>宁波市</v>
          </cell>
          <cell r="H441">
            <v>103.22</v>
          </cell>
          <cell r="I441" t="str">
            <v>-</v>
          </cell>
          <cell r="J441">
            <v>29</v>
          </cell>
          <cell r="K441" t="str">
            <v>-</v>
          </cell>
          <cell r="L441">
            <v>1530</v>
          </cell>
          <cell r="M441" t="str">
            <v>-</v>
          </cell>
          <cell r="N441">
            <v>3.52</v>
          </cell>
          <cell r="O441" t="str">
            <v>-</v>
          </cell>
          <cell r="P441">
            <v>7</v>
          </cell>
          <cell r="Q441">
            <v>630</v>
          </cell>
          <cell r="R441" t="str">
            <v>2011-8</v>
          </cell>
          <cell r="S441">
            <v>0.26</v>
          </cell>
          <cell r="T441">
            <v>53</v>
          </cell>
          <cell r="U441">
            <v>4757</v>
          </cell>
          <cell r="V441">
            <v>7.1</v>
          </cell>
          <cell r="W441" t="str">
            <v>海曙区</v>
          </cell>
          <cell r="X441" t="str">
            <v>浙江省</v>
          </cell>
        </row>
        <row r="442">
          <cell r="A442" t="str">
            <v>东莞金逸国际影城</v>
          </cell>
          <cell r="B442">
            <v>441</v>
          </cell>
          <cell r="C442" t="str">
            <v>东莞金逸国际影城</v>
          </cell>
          <cell r="D442" t="str">
            <v>广州金逸珠江</v>
          </cell>
          <cell r="F442" t="str">
            <v>东莞市</v>
          </cell>
          <cell r="H442">
            <v>103.21</v>
          </cell>
          <cell r="I442" t="str">
            <v>-</v>
          </cell>
          <cell r="J442">
            <v>36</v>
          </cell>
          <cell r="K442" t="str">
            <v>-</v>
          </cell>
          <cell r="L442">
            <v>994</v>
          </cell>
          <cell r="M442" t="str">
            <v>-</v>
          </cell>
          <cell r="N442">
            <v>2.85</v>
          </cell>
          <cell r="O442" t="str">
            <v>-</v>
          </cell>
          <cell r="P442">
            <v>6</v>
          </cell>
          <cell r="Q442">
            <v>831</v>
          </cell>
          <cell r="R442" t="str">
            <v>2011-8</v>
          </cell>
          <cell r="S442">
            <v>0.21</v>
          </cell>
          <cell r="T442">
            <v>40</v>
          </cell>
          <cell r="U442">
            <v>5549</v>
          </cell>
          <cell r="V442">
            <v>5.3</v>
          </cell>
          <cell r="X442" t="str">
            <v>广东省</v>
          </cell>
        </row>
        <row r="443">
          <cell r="A443" t="str">
            <v>浙江嘉兴华庭国际影城</v>
          </cell>
          <cell r="B443">
            <v>442</v>
          </cell>
          <cell r="C443" t="str">
            <v>浙江嘉兴华庭国际影城</v>
          </cell>
          <cell r="D443" t="str">
            <v>浙江时代</v>
          </cell>
          <cell r="F443" t="str">
            <v>嘉兴市</v>
          </cell>
          <cell r="H443">
            <v>103</v>
          </cell>
          <cell r="I443" t="str">
            <v>-</v>
          </cell>
          <cell r="J443">
            <v>37</v>
          </cell>
          <cell r="K443" t="str">
            <v>-</v>
          </cell>
          <cell r="L443">
            <v>1411</v>
          </cell>
          <cell r="M443" t="str">
            <v>-</v>
          </cell>
          <cell r="N443">
            <v>2.79</v>
          </cell>
          <cell r="O443" t="str">
            <v>-</v>
          </cell>
          <cell r="P443">
            <v>8</v>
          </cell>
          <cell r="Q443">
            <v>1019</v>
          </cell>
          <cell r="R443" t="str">
            <v>2011-8</v>
          </cell>
          <cell r="S443">
            <v>0.16</v>
          </cell>
          <cell r="T443">
            <v>33</v>
          </cell>
          <cell r="U443">
            <v>4153</v>
          </cell>
          <cell r="V443">
            <v>5.7</v>
          </cell>
          <cell r="W443" t="str">
            <v>秀洲区</v>
          </cell>
          <cell r="X443" t="str">
            <v>浙江省</v>
          </cell>
        </row>
        <row r="444">
          <cell r="A444" t="str">
            <v>深圳华夏太古影城</v>
          </cell>
          <cell r="B444">
            <v>443</v>
          </cell>
          <cell r="C444" t="str">
            <v>深圳华夏太古影城</v>
          </cell>
          <cell r="D444" t="str">
            <v>华夏新华大地电影院线</v>
          </cell>
          <cell r="F444" t="str">
            <v>深圳市</v>
          </cell>
          <cell r="H444">
            <v>102.86</v>
          </cell>
          <cell r="I444" t="str">
            <v>↑28%</v>
          </cell>
          <cell r="J444">
            <v>43</v>
          </cell>
          <cell r="K444" t="str">
            <v>↓3%</v>
          </cell>
          <cell r="L444">
            <v>952</v>
          </cell>
          <cell r="M444" t="str">
            <v>↑10%</v>
          </cell>
          <cell r="N444">
            <v>2.41</v>
          </cell>
          <cell r="O444" t="str">
            <v>↑31%</v>
          </cell>
          <cell r="P444">
            <v>5</v>
          </cell>
          <cell r="Q444">
            <v>476</v>
          </cell>
          <cell r="R444" t="str">
            <v>2011-8</v>
          </cell>
          <cell r="S444">
            <v>0.27</v>
          </cell>
          <cell r="T444">
            <v>70</v>
          </cell>
          <cell r="U444">
            <v>6636</v>
          </cell>
          <cell r="V444">
            <v>6.1</v>
          </cell>
          <cell r="W444" t="str">
            <v>宝安区</v>
          </cell>
          <cell r="X444" t="str">
            <v>广东省</v>
          </cell>
        </row>
        <row r="445">
          <cell r="A445" t="str">
            <v>张家港世纪天华电影城</v>
          </cell>
          <cell r="B445">
            <v>444</v>
          </cell>
          <cell r="C445" t="str">
            <v>张家港世纪天华电影城</v>
          </cell>
          <cell r="D445" t="str">
            <v>世纪环球</v>
          </cell>
          <cell r="F445" t="str">
            <v>苏州市</v>
          </cell>
          <cell r="H445">
            <v>102.66</v>
          </cell>
          <cell r="I445" t="str">
            <v>-</v>
          </cell>
          <cell r="J445">
            <v>38</v>
          </cell>
          <cell r="K445" t="str">
            <v>-</v>
          </cell>
          <cell r="L445">
            <v>657</v>
          </cell>
          <cell r="M445" t="str">
            <v>-</v>
          </cell>
          <cell r="N445">
            <v>2.68</v>
          </cell>
          <cell r="O445" t="str">
            <v>-</v>
          </cell>
          <cell r="P445">
            <v>5</v>
          </cell>
          <cell r="Q445">
            <v>712</v>
          </cell>
          <cell r="R445" t="str">
            <v>2011-8</v>
          </cell>
          <cell r="S445">
            <v>0.28999999999999998</v>
          </cell>
          <cell r="T445">
            <v>47</v>
          </cell>
          <cell r="U445">
            <v>6623</v>
          </cell>
          <cell r="V445">
            <v>4.2</v>
          </cell>
          <cell r="W445" t="str">
            <v>张家港市</v>
          </cell>
          <cell r="X445" t="str">
            <v>江苏省</v>
          </cell>
        </row>
        <row r="446">
          <cell r="A446" t="str">
            <v>南国艺恒国际影城(沙井店)</v>
          </cell>
          <cell r="B446">
            <v>445</v>
          </cell>
          <cell r="C446" t="str">
            <v>南国艺恒国际影城(沙井店)</v>
          </cell>
          <cell r="D446" t="str">
            <v>中影星美</v>
          </cell>
          <cell r="F446" t="str">
            <v>深圳市</v>
          </cell>
          <cell r="H446">
            <v>102.4</v>
          </cell>
          <cell r="I446" t="str">
            <v>-</v>
          </cell>
          <cell r="J446">
            <v>40</v>
          </cell>
          <cell r="K446" t="str">
            <v>-</v>
          </cell>
          <cell r="L446">
            <v>958</v>
          </cell>
          <cell r="M446" t="str">
            <v>-</v>
          </cell>
          <cell r="N446">
            <v>2.5299999999999998</v>
          </cell>
          <cell r="O446" t="str">
            <v>-</v>
          </cell>
          <cell r="P446">
            <v>7</v>
          </cell>
          <cell r="Q446">
            <v>1092</v>
          </cell>
          <cell r="R446" t="str">
            <v>2011-8</v>
          </cell>
          <cell r="S446">
            <v>0.17</v>
          </cell>
          <cell r="T446">
            <v>30</v>
          </cell>
          <cell r="U446">
            <v>4719</v>
          </cell>
          <cell r="V446">
            <v>4.4000000000000004</v>
          </cell>
          <cell r="W446" t="str">
            <v>宝安区</v>
          </cell>
          <cell r="X446" t="str">
            <v>广东省</v>
          </cell>
        </row>
        <row r="447">
          <cell r="A447" t="str">
            <v>北京枫花园影院</v>
          </cell>
          <cell r="B447">
            <v>446</v>
          </cell>
          <cell r="C447" t="str">
            <v>北京枫花园影院</v>
          </cell>
          <cell r="D447" t="str">
            <v>北京新影联</v>
          </cell>
          <cell r="F447" t="str">
            <v>北京市</v>
          </cell>
          <cell r="H447">
            <v>102.11</v>
          </cell>
          <cell r="I447" t="str">
            <v>↓5%</v>
          </cell>
          <cell r="J447">
            <v>93</v>
          </cell>
          <cell r="K447" t="str">
            <v>↑5%</v>
          </cell>
          <cell r="L447">
            <v>685</v>
          </cell>
          <cell r="M447" t="str">
            <v>↑34%</v>
          </cell>
          <cell r="N447">
            <v>1.0900000000000001</v>
          </cell>
          <cell r="O447" t="str">
            <v>↓9%</v>
          </cell>
          <cell r="P447">
            <v>6</v>
          </cell>
          <cell r="Q447">
            <v>1060</v>
          </cell>
          <cell r="R447" t="str">
            <v>2011-8</v>
          </cell>
          <cell r="S447">
            <v>0.09</v>
          </cell>
          <cell r="T447">
            <v>31</v>
          </cell>
          <cell r="U447">
            <v>5490</v>
          </cell>
          <cell r="V447">
            <v>3.7</v>
          </cell>
          <cell r="W447" t="str">
            <v>朝阳区</v>
          </cell>
          <cell r="X447" t="str">
            <v>北京市</v>
          </cell>
        </row>
        <row r="448">
          <cell r="A448" t="str">
            <v>杭州新华影都</v>
          </cell>
          <cell r="B448">
            <v>447</v>
          </cell>
          <cell r="C448" t="str">
            <v>杭州新华影都</v>
          </cell>
          <cell r="D448" t="str">
            <v>浙江星光</v>
          </cell>
          <cell r="F448" t="str">
            <v>杭州市</v>
          </cell>
          <cell r="H448">
            <v>101.93</v>
          </cell>
          <cell r="I448" t="str">
            <v>-</v>
          </cell>
          <cell r="J448">
            <v>25</v>
          </cell>
          <cell r="K448" t="str">
            <v>-</v>
          </cell>
          <cell r="L448">
            <v>1339</v>
          </cell>
          <cell r="M448" t="str">
            <v>-</v>
          </cell>
          <cell r="N448">
            <v>4.08</v>
          </cell>
          <cell r="O448" t="str">
            <v>-</v>
          </cell>
          <cell r="P448">
            <v>8</v>
          </cell>
          <cell r="Q448">
            <v>723</v>
          </cell>
          <cell r="R448" t="str">
            <v>2011-8</v>
          </cell>
          <cell r="S448">
            <v>0.34</v>
          </cell>
          <cell r="T448">
            <v>45</v>
          </cell>
          <cell r="U448">
            <v>4110</v>
          </cell>
          <cell r="V448">
            <v>5.4</v>
          </cell>
          <cell r="W448" t="str">
            <v>江干区</v>
          </cell>
          <cell r="X448" t="str">
            <v>浙江省</v>
          </cell>
        </row>
        <row r="449">
          <cell r="A449" t="str">
            <v>大地数字影院--莆田三信金鼎</v>
          </cell>
          <cell r="B449">
            <v>448</v>
          </cell>
          <cell r="C449" t="str">
            <v>大地数字影院--莆田三信金鼎</v>
          </cell>
          <cell r="D449" t="str">
            <v>大地电影院线</v>
          </cell>
          <cell r="F449" t="str">
            <v>莆田市</v>
          </cell>
          <cell r="H449">
            <v>101.79</v>
          </cell>
          <cell r="I449" t="str">
            <v>↓5%</v>
          </cell>
          <cell r="J449">
            <v>27</v>
          </cell>
          <cell r="K449" t="str">
            <v>↓5%</v>
          </cell>
          <cell r="L449">
            <v>643</v>
          </cell>
          <cell r="M449" t="str">
            <v>↓6%</v>
          </cell>
          <cell r="N449">
            <v>3.8</v>
          </cell>
          <cell r="O449" t="str">
            <v>↓1%</v>
          </cell>
          <cell r="P449">
            <v>4</v>
          </cell>
          <cell r="Q449">
            <v>713</v>
          </cell>
          <cell r="R449" t="str">
            <v>2011-8</v>
          </cell>
          <cell r="S449">
            <v>0.33</v>
          </cell>
          <cell r="T449">
            <v>46</v>
          </cell>
          <cell r="U449">
            <v>8209</v>
          </cell>
          <cell r="V449">
            <v>5.2</v>
          </cell>
          <cell r="W449" t="str">
            <v>荔城区</v>
          </cell>
          <cell r="X449" t="str">
            <v>福建省</v>
          </cell>
        </row>
        <row r="450">
          <cell r="A450" t="str">
            <v>天津湾星美国际影城</v>
          </cell>
          <cell r="B450">
            <v>449</v>
          </cell>
          <cell r="C450" t="str">
            <v>天津湾星美国际影城</v>
          </cell>
          <cell r="D450" t="str">
            <v>中影星美</v>
          </cell>
          <cell r="F450" t="str">
            <v>天津市</v>
          </cell>
          <cell r="H450">
            <v>101.68</v>
          </cell>
          <cell r="I450" t="str">
            <v>-</v>
          </cell>
          <cell r="J450">
            <v>30</v>
          </cell>
          <cell r="K450" t="str">
            <v>-</v>
          </cell>
          <cell r="L450">
            <v>924</v>
          </cell>
          <cell r="M450" t="str">
            <v>-</v>
          </cell>
          <cell r="N450">
            <v>3.37</v>
          </cell>
          <cell r="O450" t="str">
            <v>-</v>
          </cell>
          <cell r="P450">
            <v>5</v>
          </cell>
          <cell r="Q450">
            <v>588</v>
          </cell>
          <cell r="R450" t="str">
            <v>2011-8</v>
          </cell>
          <cell r="S450">
            <v>0.31</v>
          </cell>
          <cell r="T450">
            <v>56</v>
          </cell>
          <cell r="U450">
            <v>6560</v>
          </cell>
          <cell r="V450">
            <v>6</v>
          </cell>
          <cell r="W450" t="str">
            <v>河西区</v>
          </cell>
          <cell r="X450" t="str">
            <v>天津市</v>
          </cell>
        </row>
        <row r="451">
          <cell r="A451" t="str">
            <v>大地数字影院--韶关中环</v>
          </cell>
          <cell r="B451">
            <v>450</v>
          </cell>
          <cell r="C451" t="str">
            <v>大地数字影院--韶关中环</v>
          </cell>
          <cell r="D451" t="str">
            <v>大地电影院线</v>
          </cell>
          <cell r="F451" t="str">
            <v>韶关市</v>
          </cell>
          <cell r="H451">
            <v>101.39</v>
          </cell>
          <cell r="I451" t="str">
            <v>-</v>
          </cell>
          <cell r="J451">
            <v>38</v>
          </cell>
          <cell r="K451" t="str">
            <v>-</v>
          </cell>
          <cell r="L451">
            <v>347</v>
          </cell>
          <cell r="M451" t="str">
            <v>-</v>
          </cell>
          <cell r="N451">
            <v>2.64</v>
          </cell>
          <cell r="O451" t="str">
            <v>-</v>
          </cell>
          <cell r="P451">
            <v>2</v>
          </cell>
          <cell r="Q451">
            <v>512</v>
          </cell>
          <cell r="R451" t="str">
            <v>2011-8</v>
          </cell>
          <cell r="S451">
            <v>0.3</v>
          </cell>
          <cell r="T451">
            <v>64</v>
          </cell>
          <cell r="U451">
            <v>16354</v>
          </cell>
          <cell r="V451">
            <v>5.6</v>
          </cell>
          <cell r="W451" t="str">
            <v>武江区</v>
          </cell>
          <cell r="X451" t="str">
            <v>广东省</v>
          </cell>
        </row>
        <row r="452">
          <cell r="A452" t="str">
            <v>无锡睦邻影院</v>
          </cell>
          <cell r="B452">
            <v>451</v>
          </cell>
          <cell r="C452" t="str">
            <v>无锡睦邻影院</v>
          </cell>
          <cell r="D452" t="str">
            <v>上海联和院线</v>
          </cell>
          <cell r="F452" t="str">
            <v>无锡市</v>
          </cell>
          <cell r="H452">
            <v>101.35</v>
          </cell>
          <cell r="I452" t="str">
            <v>-</v>
          </cell>
          <cell r="J452">
            <v>26</v>
          </cell>
          <cell r="K452" t="str">
            <v>-</v>
          </cell>
          <cell r="L452">
            <v>624</v>
          </cell>
          <cell r="M452" t="str">
            <v>-</v>
          </cell>
          <cell r="N452">
            <v>3.9</v>
          </cell>
          <cell r="O452" t="str">
            <v>-</v>
          </cell>
          <cell r="P452">
            <v>4</v>
          </cell>
          <cell r="Q452">
            <v>462</v>
          </cell>
          <cell r="R452" t="str">
            <v>2011-8</v>
          </cell>
          <cell r="S452">
            <v>0.54</v>
          </cell>
          <cell r="T452">
            <v>71</v>
          </cell>
          <cell r="U452">
            <v>8173</v>
          </cell>
          <cell r="V452">
            <v>5</v>
          </cell>
          <cell r="W452" t="str">
            <v>崇安区</v>
          </cell>
          <cell r="X452" t="str">
            <v>江苏省</v>
          </cell>
        </row>
        <row r="453">
          <cell r="A453" t="str">
            <v>保利万和(万州)国际影城</v>
          </cell>
          <cell r="B453">
            <v>452</v>
          </cell>
          <cell r="C453" t="str">
            <v>保利万和(万州)国际影城</v>
          </cell>
          <cell r="D453" t="str">
            <v>保利万和</v>
          </cell>
          <cell r="F453" t="str">
            <v>重庆市</v>
          </cell>
          <cell r="H453">
            <v>101.12</v>
          </cell>
          <cell r="I453" t="str">
            <v>↑26%</v>
          </cell>
          <cell r="J453">
            <v>34</v>
          </cell>
          <cell r="K453" t="str">
            <v>↑18%</v>
          </cell>
          <cell r="L453">
            <v>1148</v>
          </cell>
          <cell r="M453" t="str">
            <v>↑18%</v>
          </cell>
          <cell r="N453">
            <v>2.97</v>
          </cell>
          <cell r="O453" t="str">
            <v>↑7%</v>
          </cell>
          <cell r="P453">
            <v>7</v>
          </cell>
          <cell r="Q453">
            <v>818</v>
          </cell>
          <cell r="R453" t="str">
            <v>2011-8</v>
          </cell>
          <cell r="S453">
            <v>0.22</v>
          </cell>
          <cell r="T453">
            <v>40</v>
          </cell>
          <cell r="U453">
            <v>4660</v>
          </cell>
          <cell r="V453">
            <v>5.3</v>
          </cell>
          <cell r="W453" t="str">
            <v>万州区</v>
          </cell>
          <cell r="X453" t="str">
            <v>重庆市</v>
          </cell>
        </row>
        <row r="454">
          <cell r="A454" t="str">
            <v>常州国信东方影城</v>
          </cell>
          <cell r="B454">
            <v>453</v>
          </cell>
          <cell r="C454" t="str">
            <v>常州国信东方影城</v>
          </cell>
          <cell r="D454" t="str">
            <v>江苏东方</v>
          </cell>
          <cell r="F454" t="str">
            <v>常州市</v>
          </cell>
          <cell r="H454">
            <v>100.93</v>
          </cell>
          <cell r="I454" t="str">
            <v>-</v>
          </cell>
          <cell r="J454">
            <v>19</v>
          </cell>
          <cell r="K454" t="str">
            <v>-</v>
          </cell>
          <cell r="L454">
            <v>655</v>
          </cell>
          <cell r="M454" t="str">
            <v>-</v>
          </cell>
          <cell r="N454">
            <v>5.19</v>
          </cell>
          <cell r="O454" t="str">
            <v>-</v>
          </cell>
          <cell r="P454">
            <v>6</v>
          </cell>
          <cell r="Q454">
            <v>946</v>
          </cell>
          <cell r="R454" t="str">
            <v>2011-8</v>
          </cell>
          <cell r="S454">
            <v>0.5</v>
          </cell>
          <cell r="T454">
            <v>34</v>
          </cell>
          <cell r="U454">
            <v>5427</v>
          </cell>
          <cell r="V454">
            <v>3.5</v>
          </cell>
          <cell r="W454" t="str">
            <v>武进区</v>
          </cell>
          <cell r="X454" t="str">
            <v>江苏省</v>
          </cell>
        </row>
        <row r="455">
          <cell r="A455" t="str">
            <v>杭州上影国际影城(沃尔玛店)</v>
          </cell>
          <cell r="B455">
            <v>454</v>
          </cell>
          <cell r="C455" t="str">
            <v>杭州上影国际影城(沃尔玛店)</v>
          </cell>
          <cell r="D455" t="str">
            <v>上海联和院线</v>
          </cell>
          <cell r="F455" t="str">
            <v>杭州市</v>
          </cell>
          <cell r="H455">
            <v>100.91</v>
          </cell>
          <cell r="I455" t="str">
            <v>-</v>
          </cell>
          <cell r="J455">
            <v>27</v>
          </cell>
          <cell r="K455" t="str">
            <v>-</v>
          </cell>
          <cell r="L455">
            <v>1129</v>
          </cell>
          <cell r="M455" t="str">
            <v>-</v>
          </cell>
          <cell r="N455">
            <v>3.75</v>
          </cell>
          <cell r="O455" t="str">
            <v>-</v>
          </cell>
          <cell r="P455">
            <v>6</v>
          </cell>
          <cell r="Q455">
            <v>700</v>
          </cell>
          <cell r="R455" t="str">
            <v>2011-8</v>
          </cell>
          <cell r="S455">
            <v>0.28000000000000003</v>
          </cell>
          <cell r="T455">
            <v>47</v>
          </cell>
          <cell r="U455">
            <v>5425</v>
          </cell>
          <cell r="V455">
            <v>6.1</v>
          </cell>
          <cell r="W455" t="str">
            <v>余杭区</v>
          </cell>
          <cell r="X455" t="str">
            <v>浙江省</v>
          </cell>
        </row>
        <row r="456">
          <cell r="A456" t="str">
            <v>浙江嘉兴中山影城</v>
          </cell>
          <cell r="B456">
            <v>455</v>
          </cell>
          <cell r="C456" t="str">
            <v>浙江嘉兴中山影城</v>
          </cell>
          <cell r="D456" t="str">
            <v>浙江时代</v>
          </cell>
          <cell r="F456" t="str">
            <v>嘉兴市</v>
          </cell>
          <cell r="H456">
            <v>100.9</v>
          </cell>
          <cell r="I456" t="str">
            <v>-</v>
          </cell>
          <cell r="J456">
            <v>38</v>
          </cell>
          <cell r="K456" t="str">
            <v>-</v>
          </cell>
          <cell r="L456">
            <v>1110</v>
          </cell>
          <cell r="M456" t="str">
            <v>-</v>
          </cell>
          <cell r="N456">
            <v>2.68</v>
          </cell>
          <cell r="O456" t="str">
            <v>-</v>
          </cell>
          <cell r="P456">
            <v>4</v>
          </cell>
          <cell r="Q456">
            <v>1176</v>
          </cell>
          <cell r="R456" t="str">
            <v>2011-8</v>
          </cell>
          <cell r="S456">
            <v>0.08</v>
          </cell>
          <cell r="T456">
            <v>28</v>
          </cell>
          <cell r="U456">
            <v>8137</v>
          </cell>
          <cell r="V456">
            <v>9</v>
          </cell>
          <cell r="W456" t="str">
            <v>秀洲区</v>
          </cell>
          <cell r="X456" t="str">
            <v>浙江省</v>
          </cell>
        </row>
        <row r="457">
          <cell r="A457" t="str">
            <v>宁夏人民会堂国际影城</v>
          </cell>
          <cell r="B457">
            <v>456</v>
          </cell>
          <cell r="C457" t="str">
            <v>宁夏人民会堂国际影城</v>
          </cell>
          <cell r="D457" t="str">
            <v>中影南方新干线</v>
          </cell>
          <cell r="F457" t="str">
            <v>银川市</v>
          </cell>
          <cell r="H457">
            <v>100.7</v>
          </cell>
          <cell r="I457" t="str">
            <v>-</v>
          </cell>
          <cell r="J457">
            <v>40</v>
          </cell>
          <cell r="K457" t="str">
            <v>-</v>
          </cell>
          <cell r="L457">
            <v>1045</v>
          </cell>
          <cell r="M457" t="str">
            <v>-</v>
          </cell>
          <cell r="N457">
            <v>2.5</v>
          </cell>
          <cell r="O457" t="str">
            <v>-</v>
          </cell>
          <cell r="P457">
            <v>6</v>
          </cell>
          <cell r="Q457">
            <v>600</v>
          </cell>
          <cell r="R457" t="str">
            <v>2011-8</v>
          </cell>
          <cell r="S457">
            <v>0.24</v>
          </cell>
          <cell r="T457">
            <v>54</v>
          </cell>
          <cell r="U457">
            <v>5414</v>
          </cell>
          <cell r="V457">
            <v>5.6</v>
          </cell>
          <cell r="W457" t="str">
            <v>兴庆区</v>
          </cell>
          <cell r="X457" t="str">
            <v>宁  夏</v>
          </cell>
        </row>
        <row r="458">
          <cell r="A458" t="str">
            <v>龙岩登高电影院</v>
          </cell>
          <cell r="B458">
            <v>457</v>
          </cell>
          <cell r="C458" t="str">
            <v>龙岩登高电影院</v>
          </cell>
          <cell r="D458" t="str">
            <v>中影南方新干线</v>
          </cell>
          <cell r="F458" t="str">
            <v>龙岩市</v>
          </cell>
          <cell r="H458">
            <v>100.57</v>
          </cell>
          <cell r="I458" t="str">
            <v>-</v>
          </cell>
          <cell r="J458">
            <v>39</v>
          </cell>
          <cell r="K458" t="str">
            <v>-</v>
          </cell>
          <cell r="L458">
            <v>234</v>
          </cell>
          <cell r="M458" t="str">
            <v>-</v>
          </cell>
          <cell r="N458">
            <v>2.59</v>
          </cell>
          <cell r="O458" t="str">
            <v>-</v>
          </cell>
          <cell r="P458">
            <v>2</v>
          </cell>
          <cell r="Q458">
            <v>886</v>
          </cell>
          <cell r="R458" t="str">
            <v>2011-8</v>
          </cell>
          <cell r="S458">
            <v>0.25</v>
          </cell>
          <cell r="T458">
            <v>37</v>
          </cell>
          <cell r="U458">
            <v>16221</v>
          </cell>
          <cell r="V458">
            <v>3.8</v>
          </cell>
          <cell r="W458" t="str">
            <v>新罗区</v>
          </cell>
          <cell r="X458" t="str">
            <v>福建省</v>
          </cell>
        </row>
        <row r="459">
          <cell r="A459" t="str">
            <v>湘潭左岸国际影城</v>
          </cell>
          <cell r="B459">
            <v>458</v>
          </cell>
          <cell r="C459" t="str">
            <v>湘潭左岸国际影城</v>
          </cell>
          <cell r="D459" t="str">
            <v>上海联和院线</v>
          </cell>
          <cell r="F459" t="str">
            <v>湘潭市</v>
          </cell>
          <cell r="H459">
            <v>100.45</v>
          </cell>
          <cell r="I459" t="str">
            <v>-</v>
          </cell>
          <cell r="J459">
            <v>26</v>
          </cell>
          <cell r="K459" t="str">
            <v>-</v>
          </cell>
          <cell r="L459">
            <v>1064</v>
          </cell>
          <cell r="M459" t="str">
            <v>-</v>
          </cell>
          <cell r="N459">
            <v>3.86</v>
          </cell>
          <cell r="O459" t="str">
            <v>-</v>
          </cell>
          <cell r="P459">
            <v>6</v>
          </cell>
          <cell r="Q459">
            <v>1184</v>
          </cell>
          <cell r="R459" t="str">
            <v>2011-8</v>
          </cell>
          <cell r="S459">
            <v>0.18</v>
          </cell>
          <cell r="T459">
            <v>27</v>
          </cell>
          <cell r="U459">
            <v>5401</v>
          </cell>
          <cell r="V459">
            <v>5.7</v>
          </cell>
          <cell r="W459" t="str">
            <v>雨湖区</v>
          </cell>
          <cell r="X459" t="str">
            <v>湖南省</v>
          </cell>
        </row>
        <row r="460">
          <cell r="A460" t="str">
            <v>上海兰生影剧院</v>
          </cell>
          <cell r="B460">
            <v>459</v>
          </cell>
          <cell r="C460" t="str">
            <v>上海兰生影剧院</v>
          </cell>
          <cell r="D460" t="str">
            <v>上海联和院线</v>
          </cell>
          <cell r="F460" t="str">
            <v>上海市</v>
          </cell>
          <cell r="H460">
            <v>100.36</v>
          </cell>
          <cell r="I460" t="str">
            <v>-</v>
          </cell>
          <cell r="J460">
            <v>27</v>
          </cell>
          <cell r="K460" t="str">
            <v>-</v>
          </cell>
          <cell r="L460">
            <v>622</v>
          </cell>
          <cell r="M460" t="str">
            <v>-</v>
          </cell>
          <cell r="N460">
            <v>3.65</v>
          </cell>
          <cell r="O460" t="str">
            <v>-</v>
          </cell>
          <cell r="P460">
            <v>5</v>
          </cell>
          <cell r="Q460">
            <v>744</v>
          </cell>
          <cell r="R460" t="str">
            <v>2011-8</v>
          </cell>
          <cell r="S460">
            <v>0.39</v>
          </cell>
          <cell r="T460">
            <v>44</v>
          </cell>
          <cell r="U460">
            <v>6475</v>
          </cell>
          <cell r="V460">
            <v>4</v>
          </cell>
          <cell r="W460" t="str">
            <v>卢湾区</v>
          </cell>
          <cell r="X460" t="str">
            <v>上海市</v>
          </cell>
        </row>
        <row r="461">
          <cell r="A461" t="str">
            <v>深圳东海太平洋电影城</v>
          </cell>
          <cell r="B461">
            <v>460</v>
          </cell>
          <cell r="C461" t="str">
            <v>深圳东海太平洋电影城</v>
          </cell>
          <cell r="D461" t="str">
            <v>四川太平洋</v>
          </cell>
          <cell r="F461" t="str">
            <v>深圳市</v>
          </cell>
          <cell r="H461">
            <v>100.29</v>
          </cell>
          <cell r="I461" t="str">
            <v>-</v>
          </cell>
          <cell r="J461">
            <v>30</v>
          </cell>
          <cell r="K461" t="str">
            <v>-</v>
          </cell>
          <cell r="L461">
            <v>968</v>
          </cell>
          <cell r="M461" t="str">
            <v>-</v>
          </cell>
          <cell r="N461">
            <v>3.36</v>
          </cell>
          <cell r="O461" t="str">
            <v>-</v>
          </cell>
          <cell r="P461">
            <v>6</v>
          </cell>
          <cell r="Q461">
            <v>676</v>
          </cell>
          <cell r="R461" t="str">
            <v>2011-8</v>
          </cell>
          <cell r="S461">
            <v>0.31</v>
          </cell>
          <cell r="T461">
            <v>48</v>
          </cell>
          <cell r="U461">
            <v>5392</v>
          </cell>
          <cell r="V461">
            <v>5.2</v>
          </cell>
          <cell r="W461" t="str">
            <v>福田区</v>
          </cell>
          <cell r="X461" t="str">
            <v>广东省</v>
          </cell>
        </row>
        <row r="462">
          <cell r="A462" t="str">
            <v>镇江中影东方影城</v>
          </cell>
          <cell r="B462">
            <v>461</v>
          </cell>
          <cell r="C462" t="str">
            <v>镇江中影东方影城</v>
          </cell>
          <cell r="D462" t="str">
            <v>江苏东方</v>
          </cell>
          <cell r="F462" t="str">
            <v>镇江市</v>
          </cell>
          <cell r="H462">
            <v>100.05</v>
          </cell>
          <cell r="I462" t="str">
            <v>-</v>
          </cell>
          <cell r="J462">
            <v>26</v>
          </cell>
          <cell r="K462" t="str">
            <v>-</v>
          </cell>
          <cell r="L462">
            <v>860</v>
          </cell>
          <cell r="M462" t="str">
            <v>-</v>
          </cell>
          <cell r="N462">
            <v>3.9</v>
          </cell>
          <cell r="O462" t="str">
            <v>-</v>
          </cell>
          <cell r="P462">
            <v>6</v>
          </cell>
          <cell r="Q462">
            <v>938</v>
          </cell>
          <cell r="R462" t="str">
            <v>2011-8</v>
          </cell>
          <cell r="S462">
            <v>0.28999999999999998</v>
          </cell>
          <cell r="T462">
            <v>34</v>
          </cell>
          <cell r="U462">
            <v>5379</v>
          </cell>
          <cell r="V462">
            <v>4.5999999999999996</v>
          </cell>
          <cell r="W462" t="str">
            <v>京口区</v>
          </cell>
          <cell r="X462" t="str">
            <v>江苏省</v>
          </cell>
        </row>
        <row r="463">
          <cell r="A463" t="str">
            <v>上海金逸国际影城(海上海店)</v>
          </cell>
          <cell r="B463">
            <v>462</v>
          </cell>
          <cell r="C463" t="str">
            <v>上海金逸国际影城(海上海店)</v>
          </cell>
          <cell r="D463" t="str">
            <v>广州金逸珠江</v>
          </cell>
          <cell r="F463" t="str">
            <v>上海市</v>
          </cell>
          <cell r="H463">
            <v>99.82</v>
          </cell>
          <cell r="I463" t="str">
            <v>-</v>
          </cell>
          <cell r="J463">
            <v>26</v>
          </cell>
          <cell r="K463" t="str">
            <v>-</v>
          </cell>
          <cell r="L463">
            <v>910</v>
          </cell>
          <cell r="M463" t="str">
            <v>-</v>
          </cell>
          <cell r="N463">
            <v>3.81</v>
          </cell>
          <cell r="O463" t="str">
            <v>-</v>
          </cell>
          <cell r="P463">
            <v>5</v>
          </cell>
          <cell r="R463" t="str">
            <v>2011-8</v>
          </cell>
          <cell r="T463" t="str">
            <v>N/A</v>
          </cell>
          <cell r="U463">
            <v>6440</v>
          </cell>
          <cell r="V463">
            <v>5.9</v>
          </cell>
          <cell r="W463" t="str">
            <v>杨浦区</v>
          </cell>
          <cell r="X463" t="str">
            <v>上海市</v>
          </cell>
        </row>
        <row r="464">
          <cell r="A464" t="str">
            <v>合肥长江剧院</v>
          </cell>
          <cell r="B464">
            <v>463</v>
          </cell>
          <cell r="C464" t="str">
            <v>合肥长江剧院</v>
          </cell>
          <cell r="D464" t="str">
            <v>上海联和院线</v>
          </cell>
          <cell r="F464" t="str">
            <v>合肥市</v>
          </cell>
          <cell r="H464">
            <v>99.8</v>
          </cell>
          <cell r="I464" t="str">
            <v>-</v>
          </cell>
          <cell r="J464">
            <v>38</v>
          </cell>
          <cell r="K464" t="str">
            <v>-</v>
          </cell>
          <cell r="L464">
            <v>1002</v>
          </cell>
          <cell r="M464" t="str">
            <v>-</v>
          </cell>
          <cell r="N464">
            <v>2.65</v>
          </cell>
          <cell r="O464" t="str">
            <v>-</v>
          </cell>
          <cell r="P464">
            <v>5</v>
          </cell>
          <cell r="Q464">
            <v>1099</v>
          </cell>
          <cell r="R464" t="str">
            <v>2011-8</v>
          </cell>
          <cell r="S464">
            <v>0.12</v>
          </cell>
          <cell r="T464">
            <v>29</v>
          </cell>
          <cell r="U464">
            <v>6439</v>
          </cell>
          <cell r="V464">
            <v>6.5</v>
          </cell>
          <cell r="W464" t="str">
            <v>庐阳区</v>
          </cell>
          <cell r="X464" t="str">
            <v>安徽省</v>
          </cell>
        </row>
        <row r="465">
          <cell r="A465" t="str">
            <v>广西柳州市文化艺术中心</v>
          </cell>
          <cell r="B465">
            <v>464</v>
          </cell>
          <cell r="C465" t="str">
            <v>广西柳州市文化艺术中心</v>
          </cell>
          <cell r="D465" t="str">
            <v>广州金逸珠江</v>
          </cell>
          <cell r="F465" t="str">
            <v>柳州市</v>
          </cell>
          <cell r="H465">
            <v>99.76</v>
          </cell>
          <cell r="I465" t="str">
            <v>-</v>
          </cell>
          <cell r="J465">
            <v>33</v>
          </cell>
          <cell r="K465" t="str">
            <v>-</v>
          </cell>
          <cell r="L465">
            <v>453</v>
          </cell>
          <cell r="M465" t="str">
            <v>-</v>
          </cell>
          <cell r="N465">
            <v>3.03</v>
          </cell>
          <cell r="O465" t="str">
            <v>-</v>
          </cell>
          <cell r="P465">
            <v>6</v>
          </cell>
          <cell r="Q465">
            <v>2497</v>
          </cell>
          <cell r="R465" t="str">
            <v>2011-8</v>
          </cell>
          <cell r="S465">
            <v>0.16</v>
          </cell>
          <cell r="T465">
            <v>13</v>
          </cell>
          <cell r="U465">
            <v>5363</v>
          </cell>
          <cell r="V465">
            <v>2.4</v>
          </cell>
          <cell r="W465" t="str">
            <v>城中区</v>
          </cell>
          <cell r="X465" t="str">
            <v>广  西</v>
          </cell>
        </row>
        <row r="466">
          <cell r="A466" t="str">
            <v>上海金逸国际影城(新恒星店)</v>
          </cell>
          <cell r="B466">
            <v>465</v>
          </cell>
          <cell r="C466" t="str">
            <v>金逸新恒星影城</v>
          </cell>
          <cell r="D466" t="str">
            <v>广州金逸珠江</v>
          </cell>
          <cell r="F466" t="str">
            <v>上海市</v>
          </cell>
          <cell r="H466">
            <v>98.88</v>
          </cell>
          <cell r="I466" t="str">
            <v>-</v>
          </cell>
          <cell r="J466">
            <v>29</v>
          </cell>
          <cell r="K466" t="str">
            <v>-</v>
          </cell>
          <cell r="L466">
            <v>1184</v>
          </cell>
          <cell r="M466" t="str">
            <v>-</v>
          </cell>
          <cell r="N466">
            <v>3.41</v>
          </cell>
          <cell r="O466" t="str">
            <v>-</v>
          </cell>
          <cell r="P466">
            <v>7</v>
          </cell>
          <cell r="Q466">
            <v>833</v>
          </cell>
          <cell r="R466" t="str">
            <v>2011-8</v>
          </cell>
          <cell r="S466">
            <v>0.24</v>
          </cell>
          <cell r="T466">
            <v>38</v>
          </cell>
          <cell r="U466">
            <v>4557</v>
          </cell>
          <cell r="V466">
            <v>5.5</v>
          </cell>
          <cell r="W466" t="str">
            <v>南汇区</v>
          </cell>
          <cell r="X466" t="str">
            <v>上海市</v>
          </cell>
        </row>
        <row r="467">
          <cell r="A467" t="str">
            <v>泉州万星国际影城</v>
          </cell>
          <cell r="B467">
            <v>466</v>
          </cell>
          <cell r="C467" t="str">
            <v>泉州万星国际影城</v>
          </cell>
          <cell r="D467" t="str">
            <v>福建中兴</v>
          </cell>
          <cell r="F467" t="str">
            <v>泉州市</v>
          </cell>
          <cell r="H467">
            <v>98.86</v>
          </cell>
          <cell r="I467" t="str">
            <v>-</v>
          </cell>
          <cell r="J467">
            <v>34</v>
          </cell>
          <cell r="K467" t="str">
            <v>-</v>
          </cell>
          <cell r="L467">
            <v>1287</v>
          </cell>
          <cell r="M467" t="str">
            <v>-</v>
          </cell>
          <cell r="N467">
            <v>2.87</v>
          </cell>
          <cell r="O467" t="str">
            <v>-</v>
          </cell>
          <cell r="P467">
            <v>9</v>
          </cell>
          <cell r="Q467">
            <v>1089</v>
          </cell>
          <cell r="R467" t="str">
            <v>2011-8</v>
          </cell>
          <cell r="S467">
            <v>0.18</v>
          </cell>
          <cell r="T467">
            <v>29</v>
          </cell>
          <cell r="U467">
            <v>3543</v>
          </cell>
          <cell r="V467">
            <v>4.5999999999999996</v>
          </cell>
          <cell r="W467" t="str">
            <v>丰泽区</v>
          </cell>
          <cell r="X467" t="str">
            <v>福建省</v>
          </cell>
        </row>
        <row r="468">
          <cell r="A468" t="str">
            <v>甘肃兰州东方红影城</v>
          </cell>
          <cell r="B468">
            <v>467</v>
          </cell>
          <cell r="C468" t="str">
            <v>甘肃兰州东方红影城</v>
          </cell>
          <cell r="D468" t="str">
            <v>广州金逸珠江</v>
          </cell>
          <cell r="F468" t="str">
            <v>兰州市</v>
          </cell>
          <cell r="H468">
            <v>98.71</v>
          </cell>
          <cell r="I468" t="str">
            <v>-</v>
          </cell>
          <cell r="J468">
            <v>31</v>
          </cell>
          <cell r="K468" t="str">
            <v>-</v>
          </cell>
          <cell r="L468">
            <v>869</v>
          </cell>
          <cell r="M468" t="str">
            <v>-</v>
          </cell>
          <cell r="N468">
            <v>3.2</v>
          </cell>
          <cell r="O468" t="str">
            <v>-</v>
          </cell>
          <cell r="P468">
            <v>4</v>
          </cell>
          <cell r="Q468">
            <v>668</v>
          </cell>
          <cell r="R468" t="str">
            <v>2011-8</v>
          </cell>
          <cell r="S468">
            <v>0.22</v>
          </cell>
          <cell r="T468">
            <v>48</v>
          </cell>
          <cell r="U468">
            <v>7961</v>
          </cell>
          <cell r="V468">
            <v>7</v>
          </cell>
          <cell r="W468" t="str">
            <v>城关区</v>
          </cell>
          <cell r="X468" t="str">
            <v>甘肃省</v>
          </cell>
        </row>
        <row r="469">
          <cell r="A469" t="str">
            <v>北京五道口工人俱乐部</v>
          </cell>
          <cell r="B469">
            <v>468</v>
          </cell>
          <cell r="C469" t="str">
            <v>北京五道口工人俱乐部</v>
          </cell>
          <cell r="D469" t="str">
            <v>北京新影联</v>
          </cell>
          <cell r="F469" t="str">
            <v>北京市</v>
          </cell>
          <cell r="H469">
            <v>98.52</v>
          </cell>
          <cell r="I469" t="str">
            <v>↓9%</v>
          </cell>
          <cell r="J469">
            <v>45</v>
          </cell>
          <cell r="K469" t="str">
            <v>↑17%</v>
          </cell>
          <cell r="L469">
            <v>561</v>
          </cell>
          <cell r="M469" t="str">
            <v>↑3%</v>
          </cell>
          <cell r="N469">
            <v>2.19</v>
          </cell>
          <cell r="O469" t="str">
            <v>↓23%</v>
          </cell>
          <cell r="P469">
            <v>3</v>
          </cell>
          <cell r="Q469">
            <v>681</v>
          </cell>
          <cell r="R469" t="str">
            <v>2011-8</v>
          </cell>
          <cell r="S469">
            <v>0.17</v>
          </cell>
          <cell r="T469">
            <v>47</v>
          </cell>
          <cell r="U469">
            <v>10593</v>
          </cell>
          <cell r="V469">
            <v>6</v>
          </cell>
          <cell r="W469" t="str">
            <v>海淀区</v>
          </cell>
          <cell r="X469" t="str">
            <v>北京市</v>
          </cell>
        </row>
        <row r="470">
          <cell r="A470" t="str">
            <v>丹东华臣金海影城有限公司</v>
          </cell>
          <cell r="B470">
            <v>469</v>
          </cell>
          <cell r="C470" t="str">
            <v>丹东华臣金海影城有限公司</v>
          </cell>
          <cell r="D470" t="str">
            <v>辽宁北方</v>
          </cell>
          <cell r="F470" t="str">
            <v>丹东市</v>
          </cell>
          <cell r="H470">
            <v>98.51</v>
          </cell>
          <cell r="I470" t="str">
            <v>-</v>
          </cell>
          <cell r="J470">
            <v>34</v>
          </cell>
          <cell r="K470" t="str">
            <v>-</v>
          </cell>
          <cell r="L470">
            <v>707</v>
          </cell>
          <cell r="M470" t="str">
            <v>-</v>
          </cell>
          <cell r="N470">
            <v>2.87</v>
          </cell>
          <cell r="O470" t="str">
            <v>-</v>
          </cell>
          <cell r="P470">
            <v>5</v>
          </cell>
          <cell r="Q470">
            <v>673</v>
          </cell>
          <cell r="R470" t="str">
            <v>2011-8</v>
          </cell>
          <cell r="S470">
            <v>0.3</v>
          </cell>
          <cell r="T470">
            <v>47</v>
          </cell>
          <cell r="U470">
            <v>6356</v>
          </cell>
          <cell r="V470">
            <v>4.5999999999999996</v>
          </cell>
          <cell r="W470" t="str">
            <v>元宝区</v>
          </cell>
          <cell r="X470" t="str">
            <v>辽宁省</v>
          </cell>
        </row>
        <row r="471">
          <cell r="A471" t="str">
            <v>许昌胖东来奥斯卡影城</v>
          </cell>
          <cell r="B471">
            <v>470</v>
          </cell>
          <cell r="C471" t="str">
            <v>许昌胖东来奥斯卡影城</v>
          </cell>
          <cell r="D471" t="str">
            <v>河南奥斯卡</v>
          </cell>
          <cell r="F471" t="str">
            <v>许昌市</v>
          </cell>
          <cell r="H471">
            <v>98.14</v>
          </cell>
          <cell r="I471" t="str">
            <v>-</v>
          </cell>
          <cell r="J471">
            <v>28</v>
          </cell>
          <cell r="K471" t="str">
            <v>-</v>
          </cell>
          <cell r="L471">
            <v>676</v>
          </cell>
          <cell r="M471" t="str">
            <v>-</v>
          </cell>
          <cell r="N471">
            <v>3.48</v>
          </cell>
          <cell r="O471" t="str">
            <v>-</v>
          </cell>
          <cell r="P471">
            <v>5</v>
          </cell>
          <cell r="Q471">
            <v>683</v>
          </cell>
          <cell r="R471" t="str">
            <v>2011-8</v>
          </cell>
          <cell r="S471">
            <v>0.38</v>
          </cell>
          <cell r="T471">
            <v>46</v>
          </cell>
          <cell r="U471">
            <v>6331</v>
          </cell>
          <cell r="V471">
            <v>4.4000000000000004</v>
          </cell>
          <cell r="W471" t="str">
            <v>魏都区</v>
          </cell>
          <cell r="X471" t="str">
            <v>河南省</v>
          </cell>
        </row>
        <row r="472">
          <cell r="A472" t="str">
            <v>武汉中影国际影城(东购店)</v>
          </cell>
          <cell r="B472">
            <v>471</v>
          </cell>
          <cell r="C472" t="str">
            <v>中影武汉东购店</v>
          </cell>
          <cell r="D472" t="str">
            <v>未知</v>
          </cell>
          <cell r="F472" t="str">
            <v>武汉市</v>
          </cell>
          <cell r="H472">
            <v>98.09</v>
          </cell>
          <cell r="I472" t="str">
            <v>-</v>
          </cell>
          <cell r="J472">
            <v>30</v>
          </cell>
          <cell r="K472" t="str">
            <v>-</v>
          </cell>
          <cell r="L472">
            <v>1124</v>
          </cell>
          <cell r="M472" t="str">
            <v>-</v>
          </cell>
          <cell r="N472">
            <v>3.23</v>
          </cell>
          <cell r="O472" t="str">
            <v>-</v>
          </cell>
          <cell r="P472">
            <v>6</v>
          </cell>
          <cell r="Q472">
            <v>1042</v>
          </cell>
          <cell r="R472" t="str">
            <v>2011-8</v>
          </cell>
          <cell r="S472">
            <v>0.17</v>
          </cell>
          <cell r="T472">
            <v>30</v>
          </cell>
          <cell r="U472">
            <v>5274</v>
          </cell>
          <cell r="V472">
            <v>6</v>
          </cell>
          <cell r="W472" t="str">
            <v>江岸区</v>
          </cell>
          <cell r="X472" t="str">
            <v>湖北省</v>
          </cell>
        </row>
        <row r="473">
          <cell r="A473" t="str">
            <v>中山市文化艺术中心电影城</v>
          </cell>
          <cell r="B473">
            <v>472</v>
          </cell>
          <cell r="C473" t="str">
            <v>中山市文化艺术中心电影城</v>
          </cell>
          <cell r="D473" t="str">
            <v>中影星美</v>
          </cell>
          <cell r="F473" t="str">
            <v>中山市</v>
          </cell>
          <cell r="H473">
            <v>97.53</v>
          </cell>
          <cell r="I473" t="str">
            <v>-</v>
          </cell>
          <cell r="J473">
            <v>37</v>
          </cell>
          <cell r="K473" t="str">
            <v>-</v>
          </cell>
          <cell r="L473">
            <v>720</v>
          </cell>
          <cell r="M473" t="str">
            <v>-</v>
          </cell>
          <cell r="N473">
            <v>2.66</v>
          </cell>
          <cell r="O473" t="str">
            <v>-</v>
          </cell>
          <cell r="P473">
            <v>6</v>
          </cell>
          <cell r="Q473">
            <v>700</v>
          </cell>
          <cell r="R473" t="str">
            <v>2011-8</v>
          </cell>
          <cell r="S473">
            <v>0.32</v>
          </cell>
          <cell r="T473">
            <v>45</v>
          </cell>
          <cell r="U473">
            <v>5244</v>
          </cell>
          <cell r="V473">
            <v>3.9</v>
          </cell>
          <cell r="X473" t="str">
            <v>广东省</v>
          </cell>
        </row>
        <row r="474">
          <cell r="A474" t="str">
            <v>赣州银河欢乐影城</v>
          </cell>
          <cell r="B474">
            <v>473</v>
          </cell>
          <cell r="C474" t="str">
            <v>赣州银河欢乐影城</v>
          </cell>
          <cell r="D474" t="str">
            <v>浙江星光</v>
          </cell>
          <cell r="F474" t="str">
            <v>赣州市</v>
          </cell>
          <cell r="H474">
            <v>97.52</v>
          </cell>
          <cell r="I474" t="str">
            <v>-</v>
          </cell>
          <cell r="J474">
            <v>36</v>
          </cell>
          <cell r="K474" t="str">
            <v>-</v>
          </cell>
          <cell r="L474">
            <v>1062</v>
          </cell>
          <cell r="M474" t="str">
            <v>-</v>
          </cell>
          <cell r="N474">
            <v>2.68</v>
          </cell>
          <cell r="O474" t="str">
            <v>-</v>
          </cell>
          <cell r="P474">
            <v>7</v>
          </cell>
          <cell r="Q474">
            <v>1125</v>
          </cell>
          <cell r="R474" t="str">
            <v>2011-8</v>
          </cell>
          <cell r="S474">
            <v>0.16</v>
          </cell>
          <cell r="T474">
            <v>28</v>
          </cell>
          <cell r="U474">
            <v>4494</v>
          </cell>
          <cell r="V474">
            <v>4.9000000000000004</v>
          </cell>
          <cell r="W474" t="str">
            <v>章贡区</v>
          </cell>
          <cell r="X474" t="str">
            <v>江西省</v>
          </cell>
        </row>
        <row r="475">
          <cell r="A475" t="str">
            <v>厦门中影星美国际影城(罗宾森店)</v>
          </cell>
          <cell r="B475">
            <v>474</v>
          </cell>
          <cell r="C475" t="str">
            <v>中影星美国际影城(厦门罗宾森店)</v>
          </cell>
          <cell r="D475" t="str">
            <v>中影星美</v>
          </cell>
          <cell r="F475" t="str">
            <v>厦门市</v>
          </cell>
          <cell r="H475">
            <v>97.5</v>
          </cell>
          <cell r="I475" t="str">
            <v>-</v>
          </cell>
          <cell r="J475">
            <v>26</v>
          </cell>
          <cell r="K475" t="str">
            <v>-</v>
          </cell>
          <cell r="L475">
            <v>756</v>
          </cell>
          <cell r="M475" t="str">
            <v>-</v>
          </cell>
          <cell r="N475">
            <v>3.78</v>
          </cell>
          <cell r="O475" t="str">
            <v>-</v>
          </cell>
          <cell r="P475">
            <v>4</v>
          </cell>
          <cell r="Q475">
            <v>617</v>
          </cell>
          <cell r="R475" t="str">
            <v>2011-8</v>
          </cell>
          <cell r="S475">
            <v>0.32</v>
          </cell>
          <cell r="T475">
            <v>51</v>
          </cell>
          <cell r="U475">
            <v>7863</v>
          </cell>
          <cell r="V475">
            <v>6.1</v>
          </cell>
          <cell r="W475" t="str">
            <v>思明区</v>
          </cell>
          <cell r="X475" t="str">
            <v>福建省</v>
          </cell>
        </row>
        <row r="476">
          <cell r="A476" t="str">
            <v>大地数字影院--潮州东宝</v>
          </cell>
          <cell r="B476">
            <v>475</v>
          </cell>
          <cell r="C476" t="str">
            <v>大地数字影院--潮州东宝</v>
          </cell>
          <cell r="D476" t="str">
            <v>大地电影院线</v>
          </cell>
          <cell r="F476" t="str">
            <v>潮州市</v>
          </cell>
          <cell r="H476">
            <v>97.42</v>
          </cell>
          <cell r="I476" t="str">
            <v>↑24%</v>
          </cell>
          <cell r="J476">
            <v>39</v>
          </cell>
          <cell r="K476" t="str">
            <v>↑41%</v>
          </cell>
          <cell r="L476">
            <v>756</v>
          </cell>
          <cell r="M476" t="str">
            <v>↓3%</v>
          </cell>
          <cell r="N476">
            <v>2.4700000000000002</v>
          </cell>
          <cell r="O476" t="str">
            <v>↓13%</v>
          </cell>
          <cell r="P476">
            <v>5</v>
          </cell>
          <cell r="Q476">
            <v>927</v>
          </cell>
          <cell r="R476" t="str">
            <v>2011-8</v>
          </cell>
          <cell r="S476">
            <v>0.18</v>
          </cell>
          <cell r="T476">
            <v>34</v>
          </cell>
          <cell r="U476">
            <v>6285</v>
          </cell>
          <cell r="V476">
            <v>4.9000000000000004</v>
          </cell>
          <cell r="W476" t="str">
            <v>湘桥区</v>
          </cell>
          <cell r="X476" t="str">
            <v>广东省</v>
          </cell>
        </row>
        <row r="477">
          <cell r="A477" t="str">
            <v>浙江台州黄岩影城</v>
          </cell>
          <cell r="B477">
            <v>476</v>
          </cell>
          <cell r="C477" t="str">
            <v>浙江台州黄岩影城</v>
          </cell>
          <cell r="D477" t="str">
            <v>浙江时代</v>
          </cell>
          <cell r="F477" t="str">
            <v>台州市</v>
          </cell>
          <cell r="H477">
            <v>97.36</v>
          </cell>
          <cell r="I477" t="str">
            <v>-</v>
          </cell>
          <cell r="J477">
            <v>38</v>
          </cell>
          <cell r="K477" t="str">
            <v>-</v>
          </cell>
          <cell r="L477">
            <v>1244</v>
          </cell>
          <cell r="M477" t="str">
            <v>-</v>
          </cell>
          <cell r="N477">
            <v>2.5299999999999998</v>
          </cell>
          <cell r="O477" t="str">
            <v>-</v>
          </cell>
          <cell r="P477">
            <v>2</v>
          </cell>
          <cell r="Q477">
            <v>606</v>
          </cell>
          <cell r="R477" t="str">
            <v>2011-8</v>
          </cell>
          <cell r="S477">
            <v>7.0000000000000007E-2</v>
          </cell>
          <cell r="T477">
            <v>52</v>
          </cell>
          <cell r="U477">
            <v>15703</v>
          </cell>
          <cell r="V477">
            <v>20.100000000000001</v>
          </cell>
          <cell r="W477" t="str">
            <v>黄岩区</v>
          </cell>
          <cell r="X477" t="str">
            <v>浙江省</v>
          </cell>
        </row>
        <row r="478">
          <cell r="A478" t="str">
            <v>潍坊万达电影城(银座店)</v>
          </cell>
          <cell r="B478">
            <v>477</v>
          </cell>
          <cell r="C478" t="str">
            <v>潍坊万达国际影城(银座店)</v>
          </cell>
          <cell r="D478" t="str">
            <v>万达院线</v>
          </cell>
          <cell r="F478" t="str">
            <v>潍坊市</v>
          </cell>
          <cell r="H478">
            <v>97.35</v>
          </cell>
          <cell r="I478" t="str">
            <v>-</v>
          </cell>
          <cell r="J478">
            <v>33</v>
          </cell>
          <cell r="K478" t="str">
            <v>-</v>
          </cell>
          <cell r="L478">
            <v>1215</v>
          </cell>
          <cell r="M478" t="str">
            <v>-</v>
          </cell>
          <cell r="N478">
            <v>2.92</v>
          </cell>
          <cell r="O478" t="str">
            <v>-</v>
          </cell>
          <cell r="P478">
            <v>6</v>
          </cell>
          <cell r="Q478">
            <v>1257</v>
          </cell>
          <cell r="R478" t="str">
            <v>2011-8</v>
          </cell>
          <cell r="S478">
            <v>0.11</v>
          </cell>
          <cell r="T478">
            <v>25</v>
          </cell>
          <cell r="U478">
            <v>5234</v>
          </cell>
          <cell r="V478">
            <v>6.5</v>
          </cell>
          <cell r="W478" t="str">
            <v>奎文区</v>
          </cell>
          <cell r="X478" t="str">
            <v>山东省</v>
          </cell>
        </row>
        <row r="479">
          <cell r="A479" t="str">
            <v>金棕榈世纪影城</v>
          </cell>
          <cell r="B479">
            <v>478</v>
          </cell>
          <cell r="C479" t="str">
            <v>金棕榈世纪影城</v>
          </cell>
          <cell r="D479" t="str">
            <v>河北中联</v>
          </cell>
          <cell r="F479" t="str">
            <v>石家庄市</v>
          </cell>
          <cell r="H479">
            <v>97.09</v>
          </cell>
          <cell r="I479" t="str">
            <v>-</v>
          </cell>
          <cell r="J479">
            <v>32</v>
          </cell>
          <cell r="K479" t="str">
            <v>-</v>
          </cell>
          <cell r="L479">
            <v>1049</v>
          </cell>
          <cell r="M479" t="str">
            <v>-</v>
          </cell>
          <cell r="N479">
            <v>3.02</v>
          </cell>
          <cell r="O479" t="str">
            <v>-</v>
          </cell>
          <cell r="P479">
            <v>6</v>
          </cell>
          <cell r="Q479">
            <v>796</v>
          </cell>
          <cell r="R479" t="str">
            <v>2011-8</v>
          </cell>
          <cell r="S479">
            <v>0.22</v>
          </cell>
          <cell r="T479">
            <v>39</v>
          </cell>
          <cell r="U479">
            <v>5220</v>
          </cell>
          <cell r="V479">
            <v>5.6</v>
          </cell>
          <cell r="W479" t="str">
            <v>桥西区</v>
          </cell>
          <cell r="X479" t="str">
            <v>河北省</v>
          </cell>
        </row>
        <row r="480">
          <cell r="A480" t="str">
            <v>北京新华国际影城(良乡店)</v>
          </cell>
          <cell r="B480">
            <v>479</v>
          </cell>
          <cell r="C480" t="str">
            <v>北京新华国际影城(良乡店)</v>
          </cell>
          <cell r="D480" t="str">
            <v>华夏新华大地电影院线</v>
          </cell>
          <cell r="F480" t="str">
            <v>北京市</v>
          </cell>
          <cell r="H480">
            <v>97.07</v>
          </cell>
          <cell r="I480" t="str">
            <v>-</v>
          </cell>
          <cell r="J480">
            <v>41</v>
          </cell>
          <cell r="K480" t="str">
            <v>-</v>
          </cell>
          <cell r="L480">
            <v>721</v>
          </cell>
          <cell r="M480" t="str">
            <v>-</v>
          </cell>
          <cell r="N480">
            <v>2.34</v>
          </cell>
          <cell r="O480" t="str">
            <v>-</v>
          </cell>
          <cell r="P480">
            <v>4</v>
          </cell>
          <cell r="Q480">
            <v>512</v>
          </cell>
          <cell r="R480" t="str">
            <v>2011-8</v>
          </cell>
          <cell r="S480">
            <v>0.25</v>
          </cell>
          <cell r="T480">
            <v>61</v>
          </cell>
          <cell r="U480">
            <v>7828</v>
          </cell>
          <cell r="V480">
            <v>5.8</v>
          </cell>
          <cell r="W480" t="str">
            <v>房山区</v>
          </cell>
          <cell r="X480" t="str">
            <v>北京市</v>
          </cell>
        </row>
        <row r="481">
          <cell r="A481" t="str">
            <v>南海嘉洲广场影城</v>
          </cell>
          <cell r="B481">
            <v>480</v>
          </cell>
          <cell r="C481" t="str">
            <v>南海嘉洲广场影城</v>
          </cell>
          <cell r="D481" t="str">
            <v>中影星美</v>
          </cell>
          <cell r="F481" t="str">
            <v>佛山市</v>
          </cell>
          <cell r="H481">
            <v>96.81</v>
          </cell>
          <cell r="I481" t="str">
            <v>-</v>
          </cell>
          <cell r="J481">
            <v>33</v>
          </cell>
          <cell r="K481" t="str">
            <v>-</v>
          </cell>
          <cell r="L481">
            <v>649</v>
          </cell>
          <cell r="M481" t="str">
            <v>-</v>
          </cell>
          <cell r="N481">
            <v>2.92</v>
          </cell>
          <cell r="O481" t="str">
            <v>-</v>
          </cell>
          <cell r="P481">
            <v>4</v>
          </cell>
          <cell r="Q481">
            <v>664</v>
          </cell>
          <cell r="R481" t="str">
            <v>2011-8</v>
          </cell>
          <cell r="S481">
            <v>0.27</v>
          </cell>
          <cell r="T481">
            <v>47</v>
          </cell>
          <cell r="U481">
            <v>7807</v>
          </cell>
          <cell r="V481">
            <v>5.2</v>
          </cell>
          <cell r="W481" t="str">
            <v>南海区</v>
          </cell>
          <cell r="X481" t="str">
            <v>广东省</v>
          </cell>
        </row>
        <row r="482">
          <cell r="A482" t="str">
            <v>北京剧院</v>
          </cell>
          <cell r="B482">
            <v>481</v>
          </cell>
          <cell r="C482" t="str">
            <v>北京剧院</v>
          </cell>
          <cell r="D482" t="str">
            <v>中影星美</v>
          </cell>
          <cell r="F482" t="str">
            <v>北京市</v>
          </cell>
          <cell r="H482">
            <v>96.4</v>
          </cell>
          <cell r="I482" t="str">
            <v>-</v>
          </cell>
          <cell r="J482">
            <v>24</v>
          </cell>
          <cell r="K482" t="str">
            <v>-</v>
          </cell>
          <cell r="L482">
            <v>698</v>
          </cell>
          <cell r="M482" t="str">
            <v>-</v>
          </cell>
          <cell r="N482">
            <v>4.04</v>
          </cell>
          <cell r="O482" t="str">
            <v>-</v>
          </cell>
          <cell r="P482">
            <v>4</v>
          </cell>
          <cell r="Q482">
            <v>1231</v>
          </cell>
          <cell r="R482" t="str">
            <v>2011-8</v>
          </cell>
          <cell r="S482">
            <v>0.19</v>
          </cell>
          <cell r="T482">
            <v>25</v>
          </cell>
          <cell r="U482">
            <v>7775</v>
          </cell>
          <cell r="V482">
            <v>5.6</v>
          </cell>
          <cell r="W482" t="str">
            <v>朝阳区</v>
          </cell>
          <cell r="X482" t="str">
            <v>北京市</v>
          </cell>
        </row>
        <row r="483">
          <cell r="A483" t="str">
            <v>鞍山金逸国际影城</v>
          </cell>
          <cell r="B483">
            <v>482</v>
          </cell>
          <cell r="C483" t="str">
            <v>鞍山金逸国际影城</v>
          </cell>
          <cell r="D483" t="str">
            <v>广州金逸珠江</v>
          </cell>
          <cell r="F483" t="str">
            <v>鞍山市</v>
          </cell>
          <cell r="H483">
            <v>96.31</v>
          </cell>
          <cell r="I483" t="str">
            <v>-</v>
          </cell>
          <cell r="J483">
            <v>25</v>
          </cell>
          <cell r="K483" t="str">
            <v>-</v>
          </cell>
          <cell r="L483">
            <v>1450</v>
          </cell>
          <cell r="M483" t="str">
            <v>-</v>
          </cell>
          <cell r="N483">
            <v>3.9</v>
          </cell>
          <cell r="O483" t="str">
            <v>-</v>
          </cell>
          <cell r="P483">
            <v>6</v>
          </cell>
          <cell r="Q483">
            <v>1098</v>
          </cell>
          <cell r="R483" t="str">
            <v>2011-8</v>
          </cell>
          <cell r="S483">
            <v>0.15</v>
          </cell>
          <cell r="T483">
            <v>28</v>
          </cell>
          <cell r="U483">
            <v>5178</v>
          </cell>
          <cell r="V483">
            <v>7.8</v>
          </cell>
          <cell r="W483" t="str">
            <v>铁东区</v>
          </cell>
          <cell r="X483" t="str">
            <v>辽宁省</v>
          </cell>
        </row>
        <row r="484">
          <cell r="A484" t="str">
            <v>昆山世茂时尚欢乐影城</v>
          </cell>
          <cell r="B484">
            <v>483</v>
          </cell>
          <cell r="C484" t="str">
            <v>昆山世茂时尚欢乐影城</v>
          </cell>
          <cell r="D484" t="str">
            <v>上海联和院线</v>
          </cell>
          <cell r="F484" t="str">
            <v>苏州市</v>
          </cell>
          <cell r="H484">
            <v>96.15</v>
          </cell>
          <cell r="I484" t="str">
            <v>-</v>
          </cell>
          <cell r="J484">
            <v>31</v>
          </cell>
          <cell r="K484" t="str">
            <v>-</v>
          </cell>
          <cell r="L484">
            <v>1171</v>
          </cell>
          <cell r="M484" t="str">
            <v>-</v>
          </cell>
          <cell r="N484">
            <v>3.07</v>
          </cell>
          <cell r="O484" t="str">
            <v>-</v>
          </cell>
          <cell r="P484">
            <v>7</v>
          </cell>
          <cell r="Q484">
            <v>1326</v>
          </cell>
          <cell r="R484" t="str">
            <v>2011-8</v>
          </cell>
          <cell r="S484">
            <v>0.14000000000000001</v>
          </cell>
          <cell r="T484">
            <v>23</v>
          </cell>
          <cell r="U484">
            <v>4431</v>
          </cell>
          <cell r="V484">
            <v>5.4</v>
          </cell>
          <cell r="W484" t="str">
            <v>昆山市</v>
          </cell>
          <cell r="X484" t="str">
            <v>江苏省</v>
          </cell>
        </row>
        <row r="485">
          <cell r="A485" t="str">
            <v>卢米埃南京弘阳广场影城</v>
          </cell>
          <cell r="B485">
            <v>484</v>
          </cell>
          <cell r="C485" t="str">
            <v>卢米埃南京弘阳广场影城</v>
          </cell>
          <cell r="D485" t="str">
            <v>浙江星光</v>
          </cell>
          <cell r="F485" t="str">
            <v>南京市</v>
          </cell>
          <cell r="H485">
            <v>96.12</v>
          </cell>
          <cell r="I485" t="str">
            <v>-</v>
          </cell>
          <cell r="J485">
            <v>46</v>
          </cell>
          <cell r="K485" t="str">
            <v>-</v>
          </cell>
          <cell r="L485">
            <v>1052</v>
          </cell>
          <cell r="M485" t="str">
            <v>-</v>
          </cell>
          <cell r="N485">
            <v>2.09</v>
          </cell>
          <cell r="O485" t="str">
            <v>-</v>
          </cell>
          <cell r="P485">
            <v>7</v>
          </cell>
          <cell r="Q485">
            <v>1300</v>
          </cell>
          <cell r="R485" t="str">
            <v>2011-8</v>
          </cell>
          <cell r="S485">
            <v>0.11</v>
          </cell>
          <cell r="T485">
            <v>24</v>
          </cell>
          <cell r="U485">
            <v>4430</v>
          </cell>
          <cell r="V485">
            <v>4.8</v>
          </cell>
          <cell r="W485" t="str">
            <v>浦口区</v>
          </cell>
          <cell r="X485" t="str">
            <v>江苏省</v>
          </cell>
        </row>
        <row r="486">
          <cell r="A486" t="str">
            <v>大地数字影院--湛江城市广场数字影院</v>
          </cell>
          <cell r="B486">
            <v>485</v>
          </cell>
          <cell r="C486" t="str">
            <v>湛江城市广场数字影院</v>
          </cell>
          <cell r="D486" t="str">
            <v>大地电影院线</v>
          </cell>
          <cell r="F486" t="str">
            <v>湛江市</v>
          </cell>
          <cell r="H486">
            <v>95.95</v>
          </cell>
          <cell r="I486" t="str">
            <v>↓6%</v>
          </cell>
          <cell r="J486">
            <v>30</v>
          </cell>
          <cell r="K486" t="str">
            <v>↑30%</v>
          </cell>
          <cell r="L486">
            <v>716</v>
          </cell>
          <cell r="M486" t="str">
            <v>↓2%</v>
          </cell>
          <cell r="N486">
            <v>3.22</v>
          </cell>
          <cell r="O486" t="str">
            <v>↓28%</v>
          </cell>
          <cell r="P486">
            <v>4</v>
          </cell>
          <cell r="Q486">
            <v>698</v>
          </cell>
          <cell r="R486" t="str">
            <v>2011-8</v>
          </cell>
          <cell r="S486">
            <v>0.26</v>
          </cell>
          <cell r="T486">
            <v>44</v>
          </cell>
          <cell r="U486">
            <v>7738</v>
          </cell>
          <cell r="V486">
            <v>5.8</v>
          </cell>
          <cell r="W486" t="str">
            <v>霞山区</v>
          </cell>
          <cell r="X486" t="str">
            <v>广东省</v>
          </cell>
        </row>
        <row r="487">
          <cell r="A487" t="str">
            <v>上海左岸国际影城(松江店)</v>
          </cell>
          <cell r="B487">
            <v>486</v>
          </cell>
          <cell r="C487" t="str">
            <v>上海左岸国际影城(松江店)</v>
          </cell>
          <cell r="D487" t="str">
            <v>上海联和院线</v>
          </cell>
          <cell r="F487" t="str">
            <v>上海市</v>
          </cell>
          <cell r="H487">
            <v>95.86</v>
          </cell>
          <cell r="I487" t="str">
            <v>-</v>
          </cell>
          <cell r="J487">
            <v>24</v>
          </cell>
          <cell r="K487" t="str">
            <v>-</v>
          </cell>
          <cell r="L487">
            <v>2024</v>
          </cell>
          <cell r="M487" t="str">
            <v>-</v>
          </cell>
          <cell r="N487">
            <v>3.97</v>
          </cell>
          <cell r="O487" t="str">
            <v>-</v>
          </cell>
          <cell r="P487">
            <v>8</v>
          </cell>
          <cell r="Q487">
            <v>1293</v>
          </cell>
          <cell r="R487" t="str">
            <v>2011-8</v>
          </cell>
          <cell r="S487">
            <v>0.12</v>
          </cell>
          <cell r="T487">
            <v>24</v>
          </cell>
          <cell r="U487">
            <v>3865</v>
          </cell>
          <cell r="V487">
            <v>8.1999999999999993</v>
          </cell>
          <cell r="W487" t="str">
            <v>松江区</v>
          </cell>
          <cell r="X487" t="str">
            <v>上海市</v>
          </cell>
        </row>
        <row r="488">
          <cell r="A488" t="str">
            <v>天津CGV星星国际影城(东马路店)</v>
          </cell>
          <cell r="B488">
            <v>487</v>
          </cell>
          <cell r="C488" t="str">
            <v>CGV星星国际影城(天津东马路店)</v>
          </cell>
          <cell r="D488" t="str">
            <v>未知</v>
          </cell>
          <cell r="F488" t="str">
            <v>天津市</v>
          </cell>
          <cell r="H488">
            <v>95.81</v>
          </cell>
          <cell r="I488" t="str">
            <v>-</v>
          </cell>
          <cell r="J488">
            <v>32</v>
          </cell>
          <cell r="K488" t="str">
            <v>-</v>
          </cell>
          <cell r="L488">
            <v>1392</v>
          </cell>
          <cell r="M488" t="str">
            <v>-</v>
          </cell>
          <cell r="N488">
            <v>3.04</v>
          </cell>
          <cell r="O488" t="str">
            <v>-</v>
          </cell>
          <cell r="P488">
            <v>8</v>
          </cell>
          <cell r="Q488">
            <v>1600</v>
          </cell>
          <cell r="R488" t="str">
            <v>2011-8</v>
          </cell>
          <cell r="S488">
            <v>0.11</v>
          </cell>
          <cell r="T488">
            <v>19</v>
          </cell>
          <cell r="U488">
            <v>3863</v>
          </cell>
          <cell r="V488">
            <v>5.6</v>
          </cell>
          <cell r="W488" t="str">
            <v>南开区</v>
          </cell>
          <cell r="X488" t="str">
            <v>天津市</v>
          </cell>
        </row>
        <row r="489">
          <cell r="A489" t="str">
            <v>烟台世茂时尚欢乐影城</v>
          </cell>
          <cell r="B489">
            <v>488</v>
          </cell>
          <cell r="C489" t="str">
            <v>烟台世茂时尚欢乐影城</v>
          </cell>
          <cell r="D489" t="str">
            <v>中影星美</v>
          </cell>
          <cell r="F489" t="str">
            <v>烟台市</v>
          </cell>
          <cell r="H489">
            <v>95.75</v>
          </cell>
          <cell r="I489" t="str">
            <v>-</v>
          </cell>
          <cell r="J489">
            <v>31</v>
          </cell>
          <cell r="K489" t="str">
            <v>-</v>
          </cell>
          <cell r="L489">
            <v>1685</v>
          </cell>
          <cell r="M489" t="str">
            <v>-</v>
          </cell>
          <cell r="N489">
            <v>3.11</v>
          </cell>
          <cell r="O489" t="str">
            <v>-</v>
          </cell>
          <cell r="P489">
            <v>11</v>
          </cell>
          <cell r="Q489">
            <v>1045</v>
          </cell>
          <cell r="R489" t="str">
            <v>2011-8</v>
          </cell>
          <cell r="S489">
            <v>0.19</v>
          </cell>
          <cell r="T489">
            <v>30</v>
          </cell>
          <cell r="U489">
            <v>2808</v>
          </cell>
          <cell r="V489">
            <v>4.9000000000000004</v>
          </cell>
          <cell r="W489" t="str">
            <v>芝罘区</v>
          </cell>
          <cell r="X489" t="str">
            <v>山东省</v>
          </cell>
        </row>
        <row r="490">
          <cell r="A490" t="str">
            <v>兰州太平洋电影城(华孚泰店)</v>
          </cell>
          <cell r="B490">
            <v>489</v>
          </cell>
          <cell r="C490" t="str">
            <v>兰州太平洋电影城(华孚泰店)</v>
          </cell>
          <cell r="D490" t="str">
            <v>四川太平洋</v>
          </cell>
          <cell r="F490" t="str">
            <v>兰州市</v>
          </cell>
          <cell r="H490">
            <v>95.7</v>
          </cell>
          <cell r="I490" t="str">
            <v>-</v>
          </cell>
          <cell r="J490">
            <v>31</v>
          </cell>
          <cell r="K490" t="str">
            <v>-</v>
          </cell>
          <cell r="L490">
            <v>952</v>
          </cell>
          <cell r="M490" t="str">
            <v>-</v>
          </cell>
          <cell r="N490">
            <v>3.13</v>
          </cell>
          <cell r="O490" t="str">
            <v>-</v>
          </cell>
          <cell r="P490">
            <v>6</v>
          </cell>
          <cell r="Q490">
            <v>700</v>
          </cell>
          <cell r="R490" t="str">
            <v>2011-8</v>
          </cell>
          <cell r="S490">
            <v>0.28000000000000003</v>
          </cell>
          <cell r="T490">
            <v>44</v>
          </cell>
          <cell r="U490">
            <v>5145</v>
          </cell>
          <cell r="V490">
            <v>5.0999999999999996</v>
          </cell>
          <cell r="W490" t="str">
            <v>城关区</v>
          </cell>
          <cell r="X490" t="str">
            <v>甘肃省</v>
          </cell>
        </row>
        <row r="491">
          <cell r="A491" t="str">
            <v>拉萨乐百隆国际影城</v>
          </cell>
          <cell r="B491">
            <v>490</v>
          </cell>
          <cell r="C491" t="str">
            <v>拉萨乐百隆国际影城</v>
          </cell>
          <cell r="D491" t="str">
            <v>中影数字院线</v>
          </cell>
          <cell r="F491" t="str">
            <v>拉萨市</v>
          </cell>
          <cell r="H491">
            <v>95.54</v>
          </cell>
          <cell r="I491" t="str">
            <v>-</v>
          </cell>
          <cell r="J491">
            <v>48</v>
          </cell>
          <cell r="K491" t="str">
            <v>-</v>
          </cell>
          <cell r="L491">
            <v>550</v>
          </cell>
          <cell r="M491" t="str">
            <v>-</v>
          </cell>
          <cell r="N491">
            <v>1.99</v>
          </cell>
          <cell r="O491" t="str">
            <v>-</v>
          </cell>
          <cell r="P491">
            <v>4</v>
          </cell>
          <cell r="Q491">
            <v>684</v>
          </cell>
          <cell r="R491" t="str">
            <v>2011-8</v>
          </cell>
          <cell r="S491">
            <v>0.21</v>
          </cell>
          <cell r="T491">
            <v>45</v>
          </cell>
          <cell r="U491">
            <v>7705</v>
          </cell>
          <cell r="V491">
            <v>4.4000000000000004</v>
          </cell>
          <cell r="W491" t="str">
            <v>城关区</v>
          </cell>
          <cell r="X491" t="str">
            <v>西  藏</v>
          </cell>
        </row>
        <row r="492">
          <cell r="A492" t="str">
            <v>大地数字影院--广州番禺大石城数字影院</v>
          </cell>
          <cell r="B492">
            <v>491</v>
          </cell>
          <cell r="C492" t="str">
            <v>广州番禺大石城数字影院</v>
          </cell>
          <cell r="D492" t="str">
            <v>大地电影院线</v>
          </cell>
          <cell r="F492" t="str">
            <v>广州市</v>
          </cell>
          <cell r="H492">
            <v>95.14</v>
          </cell>
          <cell r="I492" t="str">
            <v>↑35%</v>
          </cell>
          <cell r="J492">
            <v>44</v>
          </cell>
          <cell r="K492" t="str">
            <v>↑40%</v>
          </cell>
          <cell r="L492">
            <v>506</v>
          </cell>
          <cell r="M492" t="str">
            <v>↑%</v>
          </cell>
          <cell r="N492">
            <v>2.17</v>
          </cell>
          <cell r="O492" t="str">
            <v>↓4%</v>
          </cell>
          <cell r="P492">
            <v>3</v>
          </cell>
          <cell r="Q492">
            <v>699</v>
          </cell>
          <cell r="R492" t="str">
            <v>2011-8</v>
          </cell>
          <cell r="S492">
            <v>0.18</v>
          </cell>
          <cell r="T492">
            <v>44</v>
          </cell>
          <cell r="U492">
            <v>10231</v>
          </cell>
          <cell r="V492">
            <v>5.4</v>
          </cell>
          <cell r="W492" t="str">
            <v>番禺区</v>
          </cell>
          <cell r="X492" t="str">
            <v>广东省</v>
          </cell>
        </row>
        <row r="493">
          <cell r="A493" t="str">
            <v>成都仁和春天影院</v>
          </cell>
          <cell r="B493">
            <v>492</v>
          </cell>
          <cell r="C493" t="str">
            <v>成都仁和春天影院</v>
          </cell>
          <cell r="D493" t="str">
            <v>四川太平洋</v>
          </cell>
          <cell r="F493" t="str">
            <v>成都市</v>
          </cell>
          <cell r="H493">
            <v>94.82</v>
          </cell>
          <cell r="I493" t="str">
            <v>-</v>
          </cell>
          <cell r="J493">
            <v>49</v>
          </cell>
          <cell r="K493" t="str">
            <v>-</v>
          </cell>
          <cell r="L493">
            <v>886</v>
          </cell>
          <cell r="M493" t="str">
            <v>-</v>
          </cell>
          <cell r="N493">
            <v>1.93</v>
          </cell>
          <cell r="O493" t="str">
            <v>-</v>
          </cell>
          <cell r="P493">
            <v>6</v>
          </cell>
          <cell r="Q493">
            <v>512</v>
          </cell>
          <cell r="R493" t="str">
            <v>2011-8</v>
          </cell>
          <cell r="S493">
            <v>0.26</v>
          </cell>
          <cell r="T493">
            <v>60</v>
          </cell>
          <cell r="U493">
            <v>5098</v>
          </cell>
          <cell r="V493">
            <v>4.8</v>
          </cell>
          <cell r="W493" t="str">
            <v>青羊区</v>
          </cell>
          <cell r="X493" t="str">
            <v>四川省</v>
          </cell>
        </row>
        <row r="494">
          <cell r="A494" t="str">
            <v>营口橙天嘉禾财富春天影城</v>
          </cell>
          <cell r="B494">
            <v>493</v>
          </cell>
          <cell r="C494" t="str">
            <v>营口橙天嘉禾财富春天影城</v>
          </cell>
          <cell r="D494" t="str">
            <v>北京新影联</v>
          </cell>
          <cell r="F494" t="str">
            <v>营口市</v>
          </cell>
          <cell r="H494">
            <v>94.65</v>
          </cell>
          <cell r="I494" t="str">
            <v>-</v>
          </cell>
          <cell r="J494">
            <v>40</v>
          </cell>
          <cell r="K494" t="str">
            <v>-</v>
          </cell>
          <cell r="L494">
            <v>883</v>
          </cell>
          <cell r="M494" t="str">
            <v>-</v>
          </cell>
          <cell r="N494">
            <v>2.34</v>
          </cell>
          <cell r="O494" t="str">
            <v>-</v>
          </cell>
          <cell r="P494">
            <v>8</v>
          </cell>
          <cell r="Q494">
            <v>870</v>
          </cell>
          <cell r="R494" t="str">
            <v>2011-8</v>
          </cell>
          <cell r="S494">
            <v>0.24</v>
          </cell>
          <cell r="T494">
            <v>35</v>
          </cell>
          <cell r="U494">
            <v>3816</v>
          </cell>
          <cell r="V494">
            <v>3.6</v>
          </cell>
          <cell r="W494" t="str">
            <v>站前区</v>
          </cell>
          <cell r="X494" t="str">
            <v>辽宁省</v>
          </cell>
        </row>
        <row r="495">
          <cell r="A495" t="str">
            <v>湛江市金逸电影院</v>
          </cell>
          <cell r="B495">
            <v>494</v>
          </cell>
          <cell r="C495" t="str">
            <v>湛江市金逸电影院</v>
          </cell>
          <cell r="D495" t="str">
            <v>广州金逸珠江</v>
          </cell>
          <cell r="F495" t="str">
            <v>湛江市</v>
          </cell>
          <cell r="H495">
            <v>94.47</v>
          </cell>
          <cell r="I495" t="str">
            <v>-</v>
          </cell>
          <cell r="J495">
            <v>33</v>
          </cell>
          <cell r="K495" t="str">
            <v>-</v>
          </cell>
          <cell r="L495">
            <v>933</v>
          </cell>
          <cell r="M495" t="str">
            <v>-</v>
          </cell>
          <cell r="N495">
            <v>2.84</v>
          </cell>
          <cell r="O495" t="str">
            <v>-</v>
          </cell>
          <cell r="P495">
            <v>5</v>
          </cell>
          <cell r="Q495">
            <v>700</v>
          </cell>
          <cell r="R495" t="str">
            <v>2011-8</v>
          </cell>
          <cell r="S495">
            <v>0.22</v>
          </cell>
          <cell r="T495">
            <v>44</v>
          </cell>
          <cell r="U495">
            <v>6095</v>
          </cell>
          <cell r="V495">
            <v>6</v>
          </cell>
          <cell r="W495" t="str">
            <v>霞山区</v>
          </cell>
          <cell r="X495" t="str">
            <v>广东省</v>
          </cell>
        </row>
        <row r="496">
          <cell r="A496" t="str">
            <v>17.5娄底今典影城</v>
          </cell>
          <cell r="B496">
            <v>495</v>
          </cell>
          <cell r="C496" t="str">
            <v>17.5娄底今典影城</v>
          </cell>
          <cell r="D496" t="str">
            <v>时代华夏今典</v>
          </cell>
          <cell r="F496" t="str">
            <v>娄底市</v>
          </cell>
          <cell r="H496">
            <v>94.28</v>
          </cell>
          <cell r="I496" t="str">
            <v>-</v>
          </cell>
          <cell r="J496">
            <v>33</v>
          </cell>
          <cell r="K496" t="str">
            <v>-</v>
          </cell>
          <cell r="L496">
            <v>643</v>
          </cell>
          <cell r="M496" t="str">
            <v>-</v>
          </cell>
          <cell r="N496">
            <v>2.88</v>
          </cell>
          <cell r="O496" t="str">
            <v>-</v>
          </cell>
          <cell r="P496">
            <v>5</v>
          </cell>
          <cell r="Q496">
            <v>761</v>
          </cell>
          <cell r="R496" t="str">
            <v>2011-8</v>
          </cell>
          <cell r="S496">
            <v>0.28999999999999998</v>
          </cell>
          <cell r="T496">
            <v>40</v>
          </cell>
          <cell r="U496">
            <v>6083</v>
          </cell>
          <cell r="V496">
            <v>4.0999999999999996</v>
          </cell>
          <cell r="W496" t="str">
            <v>娄星区</v>
          </cell>
          <cell r="X496" t="str">
            <v>湖南省</v>
          </cell>
        </row>
        <row r="497">
          <cell r="A497" t="str">
            <v>大地数字影院--东莞常平乐购数字影院</v>
          </cell>
          <cell r="B497">
            <v>496</v>
          </cell>
          <cell r="C497" t="str">
            <v>东莞常平乐购数字影院</v>
          </cell>
          <cell r="D497" t="str">
            <v>大地电影院线</v>
          </cell>
          <cell r="F497" t="str">
            <v>东莞市</v>
          </cell>
          <cell r="H497">
            <v>94.24</v>
          </cell>
          <cell r="I497" t="str">
            <v>↑47%</v>
          </cell>
          <cell r="J497">
            <v>38</v>
          </cell>
          <cell r="K497" t="str">
            <v>↑38%</v>
          </cell>
          <cell r="L497">
            <v>754</v>
          </cell>
          <cell r="M497" t="str">
            <v>↑51%</v>
          </cell>
          <cell r="N497">
            <v>2.4500000000000002</v>
          </cell>
          <cell r="O497" t="str">
            <v>↑6%</v>
          </cell>
          <cell r="P497">
            <v>3</v>
          </cell>
          <cell r="Q497">
            <v>511</v>
          </cell>
          <cell r="R497" t="str">
            <v>2011-8</v>
          </cell>
          <cell r="S497">
            <v>0.19</v>
          </cell>
          <cell r="T497">
            <v>59</v>
          </cell>
          <cell r="U497">
            <v>10133</v>
          </cell>
          <cell r="V497">
            <v>8.1</v>
          </cell>
          <cell r="X497" t="str">
            <v>广东省</v>
          </cell>
        </row>
        <row r="498">
          <cell r="A498" t="str">
            <v>安徽合肥国购凯得利影城</v>
          </cell>
          <cell r="B498">
            <v>497</v>
          </cell>
          <cell r="C498" t="str">
            <v>安徽合肥国购凯得利影城</v>
          </cell>
          <cell r="D498" t="str">
            <v>中影星美</v>
          </cell>
          <cell r="F498" t="str">
            <v>合肥市</v>
          </cell>
          <cell r="H498">
            <v>94.07</v>
          </cell>
          <cell r="I498" t="str">
            <v>-</v>
          </cell>
          <cell r="J498">
            <v>30</v>
          </cell>
          <cell r="K498" t="str">
            <v>-</v>
          </cell>
          <cell r="L498">
            <v>663</v>
          </cell>
          <cell r="M498" t="str">
            <v>-</v>
          </cell>
          <cell r="N498">
            <v>3.13</v>
          </cell>
          <cell r="O498" t="str">
            <v>-</v>
          </cell>
          <cell r="P498">
            <v>4</v>
          </cell>
          <cell r="Q498">
            <v>520</v>
          </cell>
          <cell r="R498" t="str">
            <v>2011-8</v>
          </cell>
          <cell r="S498">
            <v>0.36</v>
          </cell>
          <cell r="T498">
            <v>58</v>
          </cell>
          <cell r="U498">
            <v>7586</v>
          </cell>
          <cell r="V498">
            <v>5.3</v>
          </cell>
          <cell r="W498" t="str">
            <v>蜀山区</v>
          </cell>
          <cell r="X498" t="str">
            <v>安徽省</v>
          </cell>
        </row>
        <row r="499">
          <cell r="A499" t="str">
            <v>重庆UME国际影城(北碚店)</v>
          </cell>
          <cell r="B499">
            <v>498</v>
          </cell>
          <cell r="C499" t="str">
            <v>UME北碚店</v>
          </cell>
          <cell r="D499" t="str">
            <v>中影南方新干线</v>
          </cell>
          <cell r="F499" t="str">
            <v>重庆市</v>
          </cell>
          <cell r="H499">
            <v>93.95</v>
          </cell>
          <cell r="I499" t="str">
            <v>-</v>
          </cell>
          <cell r="J499">
            <v>29</v>
          </cell>
          <cell r="K499" t="str">
            <v>-</v>
          </cell>
          <cell r="L499">
            <v>1729</v>
          </cell>
          <cell r="M499" t="str">
            <v>-</v>
          </cell>
          <cell r="N499">
            <v>3.23</v>
          </cell>
          <cell r="O499" t="str">
            <v>-</v>
          </cell>
          <cell r="P499">
            <v>10</v>
          </cell>
          <cell r="Q499">
            <v>1000</v>
          </cell>
          <cell r="R499" t="str">
            <v>2011-8</v>
          </cell>
          <cell r="S499">
            <v>0.19</v>
          </cell>
          <cell r="T499">
            <v>30</v>
          </cell>
          <cell r="U499">
            <v>3031</v>
          </cell>
          <cell r="V499">
            <v>5.6</v>
          </cell>
          <cell r="W499" t="str">
            <v>北碚区</v>
          </cell>
          <cell r="X499" t="str">
            <v>重庆市</v>
          </cell>
        </row>
        <row r="500">
          <cell r="A500" t="str">
            <v>环艺天河影城</v>
          </cell>
          <cell r="B500">
            <v>499</v>
          </cell>
          <cell r="C500" t="str">
            <v>环艺天河影城</v>
          </cell>
          <cell r="D500" t="str">
            <v>武汉天河</v>
          </cell>
          <cell r="F500" t="str">
            <v>武汉市</v>
          </cell>
          <cell r="H500">
            <v>93.56</v>
          </cell>
          <cell r="I500" t="str">
            <v>-</v>
          </cell>
          <cell r="J500">
            <v>25</v>
          </cell>
          <cell r="K500" t="str">
            <v>-</v>
          </cell>
          <cell r="L500">
            <v>954</v>
          </cell>
          <cell r="M500" t="str">
            <v>-</v>
          </cell>
          <cell r="N500">
            <v>3.76</v>
          </cell>
          <cell r="O500" t="str">
            <v>-</v>
          </cell>
          <cell r="P500">
            <v>8</v>
          </cell>
          <cell r="Q500">
            <v>1273</v>
          </cell>
          <cell r="R500" t="str">
            <v>2011-8</v>
          </cell>
          <cell r="S500">
            <v>0.25</v>
          </cell>
          <cell r="T500">
            <v>24</v>
          </cell>
          <cell r="U500">
            <v>3772</v>
          </cell>
          <cell r="V500">
            <v>3.8</v>
          </cell>
          <cell r="W500" t="str">
            <v>汉阳区</v>
          </cell>
          <cell r="X500" t="str">
            <v>湖北省</v>
          </cell>
        </row>
        <row r="501">
          <cell r="A501" t="str">
            <v>苏州开明大戏院</v>
          </cell>
          <cell r="B501">
            <v>500</v>
          </cell>
          <cell r="C501" t="str">
            <v>苏州开明大戏院</v>
          </cell>
          <cell r="D501" t="str">
            <v>江苏东方</v>
          </cell>
          <cell r="F501" t="str">
            <v>苏州市</v>
          </cell>
          <cell r="H501">
            <v>93.48</v>
          </cell>
          <cell r="I501" t="str">
            <v>-</v>
          </cell>
          <cell r="J501">
            <v>27</v>
          </cell>
          <cell r="K501" t="str">
            <v>-</v>
          </cell>
          <cell r="L501">
            <v>963</v>
          </cell>
          <cell r="M501" t="str">
            <v>-</v>
          </cell>
          <cell r="N501">
            <v>3.42</v>
          </cell>
          <cell r="O501" t="str">
            <v>-</v>
          </cell>
          <cell r="P501">
            <v>6</v>
          </cell>
          <cell r="Q501">
            <v>1794</v>
          </cell>
          <cell r="R501" t="str">
            <v>2011-8</v>
          </cell>
          <cell r="S501">
            <v>0.12</v>
          </cell>
          <cell r="T501">
            <v>17</v>
          </cell>
          <cell r="U501">
            <v>5026</v>
          </cell>
          <cell r="V501">
            <v>5.2</v>
          </cell>
          <cell r="W501" t="str">
            <v>平江区</v>
          </cell>
          <cell r="X501" t="str">
            <v>江苏省</v>
          </cell>
        </row>
        <row r="502">
          <cell r="A502" t="str">
            <v>邯郸大剧院</v>
          </cell>
          <cell r="B502">
            <v>501</v>
          </cell>
          <cell r="C502" t="str">
            <v>邯郸大剧院</v>
          </cell>
          <cell r="D502" t="str">
            <v>河北中联</v>
          </cell>
          <cell r="F502" t="str">
            <v>邯郸市</v>
          </cell>
          <cell r="H502">
            <v>93.41</v>
          </cell>
          <cell r="I502" t="str">
            <v>-</v>
          </cell>
          <cell r="J502">
            <v>33</v>
          </cell>
          <cell r="K502" t="str">
            <v>-</v>
          </cell>
          <cell r="L502">
            <v>574</v>
          </cell>
          <cell r="M502" t="str">
            <v>-</v>
          </cell>
          <cell r="N502">
            <v>2.83</v>
          </cell>
          <cell r="O502" t="str">
            <v>-</v>
          </cell>
          <cell r="P502">
            <v>1</v>
          </cell>
          <cell r="Q502">
            <v>1252</v>
          </cell>
          <cell r="R502" t="str">
            <v>2011-8</v>
          </cell>
          <cell r="S502">
            <v>0.04</v>
          </cell>
          <cell r="T502">
            <v>24</v>
          </cell>
          <cell r="U502">
            <v>30132</v>
          </cell>
          <cell r="V502">
            <v>18.5</v>
          </cell>
          <cell r="W502" t="str">
            <v>邯山区</v>
          </cell>
          <cell r="X502" t="str">
            <v>河北省</v>
          </cell>
        </row>
        <row r="503">
          <cell r="A503" t="str">
            <v>天津文投国际影城</v>
          </cell>
          <cell r="B503">
            <v>502</v>
          </cell>
          <cell r="C503" t="str">
            <v>天津文投国际影城</v>
          </cell>
          <cell r="D503" t="str">
            <v>中影南方新干线</v>
          </cell>
          <cell r="F503" t="str">
            <v>天津市</v>
          </cell>
          <cell r="H503">
            <v>93.2</v>
          </cell>
          <cell r="I503" t="str">
            <v>-</v>
          </cell>
          <cell r="J503">
            <v>22</v>
          </cell>
          <cell r="K503" t="str">
            <v>-</v>
          </cell>
          <cell r="L503">
            <v>1408</v>
          </cell>
          <cell r="M503" t="str">
            <v>-</v>
          </cell>
          <cell r="N503">
            <v>4.16</v>
          </cell>
          <cell r="O503" t="str">
            <v>-</v>
          </cell>
          <cell r="P503">
            <v>11</v>
          </cell>
          <cell r="Q503">
            <v>1200</v>
          </cell>
          <cell r="R503" t="str">
            <v>2011-8</v>
          </cell>
          <cell r="S503">
            <v>0.27</v>
          </cell>
          <cell r="T503">
            <v>25</v>
          </cell>
          <cell r="U503">
            <v>2733</v>
          </cell>
          <cell r="V503">
            <v>4.0999999999999996</v>
          </cell>
          <cell r="W503" t="str">
            <v>南开区</v>
          </cell>
          <cell r="X503" t="str">
            <v>天津市</v>
          </cell>
        </row>
        <row r="504">
          <cell r="A504" t="str">
            <v>绍兴诸暨太平洋影城</v>
          </cell>
          <cell r="B504">
            <v>503</v>
          </cell>
          <cell r="C504" t="str">
            <v>绍兴诸暨太平洋影城</v>
          </cell>
          <cell r="D504" t="str">
            <v>浙江时代</v>
          </cell>
          <cell r="F504" t="str">
            <v>绍兴市</v>
          </cell>
          <cell r="H504">
            <v>93.2</v>
          </cell>
          <cell r="I504" t="str">
            <v>-</v>
          </cell>
          <cell r="J504">
            <v>32</v>
          </cell>
          <cell r="K504" t="str">
            <v>-</v>
          </cell>
          <cell r="L504">
            <v>851</v>
          </cell>
          <cell r="M504" t="str">
            <v>-</v>
          </cell>
          <cell r="N504">
            <v>2.9</v>
          </cell>
          <cell r="O504" t="str">
            <v>-</v>
          </cell>
          <cell r="P504">
            <v>6</v>
          </cell>
          <cell r="Q504">
            <v>1000</v>
          </cell>
          <cell r="R504" t="str">
            <v>2011-8</v>
          </cell>
          <cell r="S504">
            <v>0.2</v>
          </cell>
          <cell r="T504">
            <v>30</v>
          </cell>
          <cell r="U504">
            <v>5010</v>
          </cell>
          <cell r="V504">
            <v>4.5999999999999996</v>
          </cell>
          <cell r="W504" t="str">
            <v>诸暨市</v>
          </cell>
          <cell r="X504" t="str">
            <v>浙江省</v>
          </cell>
        </row>
        <row r="505">
          <cell r="A505" t="str">
            <v>北京东环影城</v>
          </cell>
          <cell r="B505">
            <v>504</v>
          </cell>
          <cell r="C505" t="str">
            <v>北京东环影城</v>
          </cell>
          <cell r="D505" t="str">
            <v>北京新影联</v>
          </cell>
          <cell r="F505" t="str">
            <v>北京市</v>
          </cell>
          <cell r="H505">
            <v>93.18</v>
          </cell>
          <cell r="I505" t="str">
            <v>↑38%</v>
          </cell>
          <cell r="J505">
            <v>50</v>
          </cell>
          <cell r="K505" t="str">
            <v>↑12%</v>
          </cell>
          <cell r="L505">
            <v>743</v>
          </cell>
          <cell r="M505" t="str">
            <v>↑1%</v>
          </cell>
          <cell r="N505">
            <v>1.85</v>
          </cell>
          <cell r="O505" t="str">
            <v>↑24%</v>
          </cell>
          <cell r="P505">
            <v>4</v>
          </cell>
          <cell r="Q505">
            <v>380</v>
          </cell>
          <cell r="R505" t="str">
            <v>2011-8</v>
          </cell>
          <cell r="S505">
            <v>0.26</v>
          </cell>
          <cell r="T505">
            <v>79</v>
          </cell>
          <cell r="U505">
            <v>7514</v>
          </cell>
          <cell r="V505">
            <v>6</v>
          </cell>
          <cell r="W505" t="str">
            <v>东城区</v>
          </cell>
          <cell r="X505" t="str">
            <v>北京市</v>
          </cell>
        </row>
        <row r="506">
          <cell r="A506" t="str">
            <v>武汉光谷正华银兴影城</v>
          </cell>
          <cell r="B506">
            <v>505</v>
          </cell>
          <cell r="C506" t="str">
            <v>武汉光谷正华银兴影城</v>
          </cell>
          <cell r="D506" t="str">
            <v>湖北银兴</v>
          </cell>
          <cell r="F506" t="str">
            <v>武汉市</v>
          </cell>
          <cell r="H506">
            <v>92.92</v>
          </cell>
          <cell r="I506" t="str">
            <v>-</v>
          </cell>
          <cell r="J506">
            <v>33</v>
          </cell>
          <cell r="K506" t="str">
            <v>-</v>
          </cell>
          <cell r="L506">
            <v>1059</v>
          </cell>
          <cell r="M506" t="str">
            <v>-</v>
          </cell>
          <cell r="N506">
            <v>2.83</v>
          </cell>
          <cell r="O506" t="str">
            <v>-</v>
          </cell>
          <cell r="P506">
            <v>6</v>
          </cell>
          <cell r="Q506">
            <v>1006</v>
          </cell>
          <cell r="R506" t="str">
            <v>2011-8</v>
          </cell>
          <cell r="S506">
            <v>0.16</v>
          </cell>
          <cell r="T506">
            <v>30</v>
          </cell>
          <cell r="U506">
            <v>4996</v>
          </cell>
          <cell r="V506">
            <v>5.7</v>
          </cell>
          <cell r="W506" t="str">
            <v>洪山区</v>
          </cell>
          <cell r="X506" t="str">
            <v>湖北省</v>
          </cell>
        </row>
        <row r="507">
          <cell r="A507" t="str">
            <v>重庆金逸国际影城(地王店)</v>
          </cell>
          <cell r="B507">
            <v>506</v>
          </cell>
          <cell r="C507" t="str">
            <v>重庆金逸国际影城(地王店)</v>
          </cell>
          <cell r="D507" t="str">
            <v>广州金逸珠江</v>
          </cell>
          <cell r="F507" t="str">
            <v>重庆市</v>
          </cell>
          <cell r="H507">
            <v>92.91</v>
          </cell>
          <cell r="I507" t="str">
            <v>-</v>
          </cell>
          <cell r="J507">
            <v>29</v>
          </cell>
          <cell r="K507" t="str">
            <v>-</v>
          </cell>
          <cell r="L507">
            <v>1623</v>
          </cell>
          <cell r="M507" t="str">
            <v>-</v>
          </cell>
          <cell r="N507">
            <v>3.24</v>
          </cell>
          <cell r="O507" t="str">
            <v>-</v>
          </cell>
          <cell r="P507">
            <v>8</v>
          </cell>
          <cell r="Q507">
            <v>800</v>
          </cell>
          <cell r="R507" t="str">
            <v>2011-8</v>
          </cell>
          <cell r="S507">
            <v>0.2</v>
          </cell>
          <cell r="T507">
            <v>37</v>
          </cell>
          <cell r="U507">
            <v>3746</v>
          </cell>
          <cell r="V507">
            <v>6.5</v>
          </cell>
          <cell r="W507" t="str">
            <v>渝中区</v>
          </cell>
          <cell r="X507" t="str">
            <v>重庆市</v>
          </cell>
        </row>
        <row r="508">
          <cell r="A508" t="str">
            <v>大地数字影院--杭州加州阳光</v>
          </cell>
          <cell r="B508">
            <v>507</v>
          </cell>
          <cell r="C508" t="str">
            <v>大地杭州加州阳光</v>
          </cell>
          <cell r="D508" t="str">
            <v>大地电影院线</v>
          </cell>
          <cell r="F508" t="str">
            <v>杭州市</v>
          </cell>
          <cell r="H508">
            <v>92.78</v>
          </cell>
          <cell r="I508" t="str">
            <v>↑30%</v>
          </cell>
          <cell r="J508">
            <v>36</v>
          </cell>
          <cell r="K508" t="str">
            <v>↑38%</v>
          </cell>
          <cell r="L508">
            <v>879</v>
          </cell>
          <cell r="M508" t="str">
            <v>↑8%</v>
          </cell>
          <cell r="N508">
            <v>2.5499999999999998</v>
          </cell>
          <cell r="O508" t="str">
            <v>↓6%</v>
          </cell>
          <cell r="P508">
            <v>6</v>
          </cell>
          <cell r="Q508">
            <v>1598</v>
          </cell>
          <cell r="R508" t="str">
            <v>2011-8</v>
          </cell>
          <cell r="S508">
            <v>0.11</v>
          </cell>
          <cell r="T508">
            <v>19</v>
          </cell>
          <cell r="U508">
            <v>4988</v>
          </cell>
          <cell r="V508">
            <v>4.7</v>
          </cell>
          <cell r="W508" t="str">
            <v>萧山区</v>
          </cell>
          <cell r="X508" t="str">
            <v>浙江省</v>
          </cell>
        </row>
        <row r="509">
          <cell r="A509" t="str">
            <v>大地数字影院--奥体高德美居店</v>
          </cell>
          <cell r="B509">
            <v>508</v>
          </cell>
          <cell r="C509" t="str">
            <v>大地数字影院-奥体高德美居店</v>
          </cell>
          <cell r="D509" t="str">
            <v>大地电影院线</v>
          </cell>
          <cell r="F509" t="str">
            <v>广州市</v>
          </cell>
          <cell r="H509">
            <v>92.05</v>
          </cell>
          <cell r="I509" t="str">
            <v>-</v>
          </cell>
          <cell r="J509">
            <v>30</v>
          </cell>
          <cell r="K509" t="str">
            <v>-</v>
          </cell>
          <cell r="L509">
            <v>847</v>
          </cell>
          <cell r="M509" t="str">
            <v>-</v>
          </cell>
          <cell r="N509">
            <v>3.1</v>
          </cell>
          <cell r="O509" t="str">
            <v>-</v>
          </cell>
          <cell r="P509">
            <v>6</v>
          </cell>
          <cell r="Q509">
            <v>2000</v>
          </cell>
          <cell r="R509" t="str">
            <v>2011-8</v>
          </cell>
          <cell r="S509">
            <v>0.11</v>
          </cell>
          <cell r="T509">
            <v>15</v>
          </cell>
          <cell r="U509">
            <v>4949</v>
          </cell>
          <cell r="V509">
            <v>4.5999999999999996</v>
          </cell>
          <cell r="W509" t="str">
            <v>天河区</v>
          </cell>
          <cell r="X509" t="str">
            <v>广东省</v>
          </cell>
        </row>
        <row r="510">
          <cell r="A510" t="str">
            <v>安徽合肥时代影城</v>
          </cell>
          <cell r="B510">
            <v>509</v>
          </cell>
          <cell r="C510" t="str">
            <v>安徽时代影城</v>
          </cell>
          <cell r="D510" t="str">
            <v>中影星美</v>
          </cell>
          <cell r="F510" t="str">
            <v>合肥市</v>
          </cell>
          <cell r="H510">
            <v>92.04</v>
          </cell>
          <cell r="I510" t="str">
            <v>-</v>
          </cell>
          <cell r="J510">
            <v>28</v>
          </cell>
          <cell r="K510" t="str">
            <v>-</v>
          </cell>
          <cell r="L510">
            <v>673</v>
          </cell>
          <cell r="M510" t="str">
            <v>-</v>
          </cell>
          <cell r="N510">
            <v>3.34</v>
          </cell>
          <cell r="O510" t="str">
            <v>-</v>
          </cell>
          <cell r="P510">
            <v>4</v>
          </cell>
          <cell r="Q510">
            <v>778</v>
          </cell>
          <cell r="R510" t="str">
            <v>2011-8</v>
          </cell>
          <cell r="S510">
            <v>0.25</v>
          </cell>
          <cell r="T510">
            <v>38</v>
          </cell>
          <cell r="U510">
            <v>7423</v>
          </cell>
          <cell r="V510">
            <v>5.4</v>
          </cell>
          <cell r="W510" t="str">
            <v>瑶海区</v>
          </cell>
          <cell r="X510" t="str">
            <v>安徽省</v>
          </cell>
        </row>
        <row r="511">
          <cell r="A511" t="str">
            <v>北京万达电影城(望京店)</v>
          </cell>
          <cell r="B511">
            <v>510</v>
          </cell>
          <cell r="C511" t="str">
            <v>北京万达国际影城(望京店)</v>
          </cell>
          <cell r="D511" t="str">
            <v>万达院线</v>
          </cell>
          <cell r="F511" t="str">
            <v>北京市</v>
          </cell>
          <cell r="H511">
            <v>91.9</v>
          </cell>
          <cell r="I511" t="str">
            <v>-</v>
          </cell>
          <cell r="J511">
            <v>45</v>
          </cell>
          <cell r="K511" t="str">
            <v>-</v>
          </cell>
          <cell r="L511">
            <v>921</v>
          </cell>
          <cell r="M511" t="str">
            <v>-</v>
          </cell>
          <cell r="N511">
            <v>2.04</v>
          </cell>
          <cell r="O511" t="str">
            <v>-</v>
          </cell>
          <cell r="P511">
            <v>5</v>
          </cell>
          <cell r="Q511">
            <v>600</v>
          </cell>
          <cell r="R511" t="str">
            <v>2011-8</v>
          </cell>
          <cell r="S511">
            <v>0.18</v>
          </cell>
          <cell r="T511">
            <v>49</v>
          </cell>
          <cell r="U511">
            <v>5929</v>
          </cell>
          <cell r="V511">
            <v>5.9</v>
          </cell>
          <cell r="W511" t="str">
            <v>朝阳区</v>
          </cell>
          <cell r="X511" t="str">
            <v>北京市</v>
          </cell>
        </row>
        <row r="512">
          <cell r="A512" t="str">
            <v>17.5吉林新生活影城</v>
          </cell>
          <cell r="B512">
            <v>511</v>
          </cell>
          <cell r="C512" t="str">
            <v>17.5吉林新生活影城</v>
          </cell>
          <cell r="D512" t="str">
            <v>时代华夏今典</v>
          </cell>
          <cell r="F512" t="str">
            <v>吉林市</v>
          </cell>
          <cell r="H512">
            <v>91.4</v>
          </cell>
          <cell r="I512" t="str">
            <v>-</v>
          </cell>
          <cell r="J512">
            <v>25</v>
          </cell>
          <cell r="K512" t="str">
            <v>-</v>
          </cell>
          <cell r="L512">
            <v>923</v>
          </cell>
          <cell r="M512" t="str">
            <v>-</v>
          </cell>
          <cell r="N512">
            <v>3.71</v>
          </cell>
          <cell r="O512" t="str">
            <v>-</v>
          </cell>
          <cell r="P512">
            <v>7</v>
          </cell>
          <cell r="Q512">
            <v>1678</v>
          </cell>
          <cell r="R512" t="str">
            <v>2011-8</v>
          </cell>
          <cell r="S512">
            <v>0.17</v>
          </cell>
          <cell r="T512">
            <v>18</v>
          </cell>
          <cell r="U512">
            <v>4212</v>
          </cell>
          <cell r="V512">
            <v>4.3</v>
          </cell>
          <cell r="W512" t="str">
            <v>船营区</v>
          </cell>
          <cell r="X512" t="str">
            <v>吉林省</v>
          </cell>
        </row>
        <row r="513">
          <cell r="A513" t="str">
            <v>黄石磁湖梦影院</v>
          </cell>
          <cell r="B513">
            <v>512</v>
          </cell>
          <cell r="C513" t="str">
            <v>黄石磁湖梦影院</v>
          </cell>
          <cell r="D513" t="str">
            <v>湖北银兴</v>
          </cell>
          <cell r="F513" t="str">
            <v>黄石市</v>
          </cell>
          <cell r="H513">
            <v>91.26</v>
          </cell>
          <cell r="I513" t="str">
            <v>-</v>
          </cell>
          <cell r="J513">
            <v>36</v>
          </cell>
          <cell r="K513" t="str">
            <v>-</v>
          </cell>
          <cell r="L513">
            <v>1485</v>
          </cell>
          <cell r="M513" t="str">
            <v>-</v>
          </cell>
          <cell r="N513">
            <v>2.54</v>
          </cell>
          <cell r="O513" t="str">
            <v>-</v>
          </cell>
          <cell r="P513">
            <v>4</v>
          </cell>
          <cell r="Q513">
            <v>504</v>
          </cell>
          <cell r="R513" t="str">
            <v>2011-8</v>
          </cell>
          <cell r="S513">
            <v>0.14000000000000001</v>
          </cell>
          <cell r="T513">
            <v>58</v>
          </cell>
          <cell r="U513">
            <v>7360</v>
          </cell>
          <cell r="V513">
            <v>12</v>
          </cell>
          <cell r="W513" t="str">
            <v>黄石港区</v>
          </cell>
          <cell r="X513" t="str">
            <v>湖北省</v>
          </cell>
        </row>
        <row r="514">
          <cell r="A514" t="str">
            <v>上海曲阳影都</v>
          </cell>
          <cell r="B514">
            <v>513</v>
          </cell>
          <cell r="C514" t="str">
            <v>上海曲阳影都</v>
          </cell>
          <cell r="D514" t="str">
            <v>上海联和院线</v>
          </cell>
          <cell r="F514" t="str">
            <v>上海市</v>
          </cell>
          <cell r="H514">
            <v>90.84</v>
          </cell>
          <cell r="I514" t="str">
            <v>-</v>
          </cell>
          <cell r="J514">
            <v>25</v>
          </cell>
          <cell r="K514" t="str">
            <v>-</v>
          </cell>
          <cell r="L514">
            <v>527</v>
          </cell>
          <cell r="M514" t="str">
            <v>-</v>
          </cell>
          <cell r="N514">
            <v>3.63</v>
          </cell>
          <cell r="O514" t="str">
            <v>-</v>
          </cell>
          <cell r="P514">
            <v>3</v>
          </cell>
          <cell r="Q514">
            <v>574</v>
          </cell>
          <cell r="R514" t="str">
            <v>2011-8</v>
          </cell>
          <cell r="S514">
            <v>0.36</v>
          </cell>
          <cell r="T514">
            <v>51</v>
          </cell>
          <cell r="U514">
            <v>9768</v>
          </cell>
          <cell r="V514">
            <v>5.7</v>
          </cell>
          <cell r="W514" t="str">
            <v>虹口区</v>
          </cell>
          <cell r="X514" t="str">
            <v>上海市</v>
          </cell>
        </row>
        <row r="515">
          <cell r="A515" t="str">
            <v>重庆中数五麟影城</v>
          </cell>
          <cell r="B515">
            <v>514</v>
          </cell>
          <cell r="C515" t="str">
            <v>重庆中数五麟影城</v>
          </cell>
          <cell r="D515" t="str">
            <v>中影数字院线</v>
          </cell>
          <cell r="F515" t="str">
            <v>重庆市</v>
          </cell>
          <cell r="H515">
            <v>90.44</v>
          </cell>
          <cell r="I515" t="str">
            <v>-</v>
          </cell>
          <cell r="J515">
            <v>29</v>
          </cell>
          <cell r="K515" t="str">
            <v>-</v>
          </cell>
          <cell r="L515">
            <v>1755</v>
          </cell>
          <cell r="M515" t="str">
            <v>-</v>
          </cell>
          <cell r="N515">
            <v>3.1</v>
          </cell>
          <cell r="O515" t="str">
            <v>-</v>
          </cell>
          <cell r="P515">
            <v>15</v>
          </cell>
          <cell r="Q515">
            <v>1300</v>
          </cell>
          <cell r="R515" t="str">
            <v>2011-8</v>
          </cell>
          <cell r="S515">
            <v>0.2</v>
          </cell>
          <cell r="T515">
            <v>22</v>
          </cell>
          <cell r="U515">
            <v>1945</v>
          </cell>
          <cell r="V515">
            <v>3.8</v>
          </cell>
          <cell r="W515" t="str">
            <v>渝中区</v>
          </cell>
          <cell r="X515" t="str">
            <v>重庆市</v>
          </cell>
        </row>
        <row r="516">
          <cell r="A516" t="str">
            <v>蚌埠横店影视电影城</v>
          </cell>
          <cell r="B516">
            <v>515</v>
          </cell>
          <cell r="C516" t="str">
            <v>蚌埠横店影视电影城</v>
          </cell>
          <cell r="D516" t="str">
            <v>浙江横店</v>
          </cell>
          <cell r="F516" t="str">
            <v>蚌埠市</v>
          </cell>
          <cell r="H516">
            <v>90.23</v>
          </cell>
          <cell r="I516" t="str">
            <v>-</v>
          </cell>
          <cell r="J516">
            <v>28</v>
          </cell>
          <cell r="K516" t="str">
            <v>-</v>
          </cell>
          <cell r="L516">
            <v>1317</v>
          </cell>
          <cell r="M516" t="str">
            <v>-</v>
          </cell>
          <cell r="N516">
            <v>3.26</v>
          </cell>
          <cell r="O516" t="str">
            <v>-</v>
          </cell>
          <cell r="P516">
            <v>8</v>
          </cell>
          <cell r="Q516">
            <v>1885</v>
          </cell>
          <cell r="R516" t="str">
            <v>2011-8</v>
          </cell>
          <cell r="S516">
            <v>0.11</v>
          </cell>
          <cell r="T516">
            <v>15</v>
          </cell>
          <cell r="U516">
            <v>3638</v>
          </cell>
          <cell r="V516">
            <v>5.3</v>
          </cell>
          <cell r="W516" t="str">
            <v>蚌山区</v>
          </cell>
          <cell r="X516" t="str">
            <v>安徽省</v>
          </cell>
        </row>
        <row r="517">
          <cell r="A517" t="str">
            <v>江阴星光国际影城</v>
          </cell>
          <cell r="B517">
            <v>516</v>
          </cell>
          <cell r="C517" t="str">
            <v>江阴星光国际影城</v>
          </cell>
          <cell r="D517" t="str">
            <v>中影星美</v>
          </cell>
          <cell r="F517" t="str">
            <v>无锡市</v>
          </cell>
          <cell r="H517">
            <v>89.84</v>
          </cell>
          <cell r="I517" t="str">
            <v>-</v>
          </cell>
          <cell r="J517">
            <v>29</v>
          </cell>
          <cell r="K517" t="str">
            <v>-</v>
          </cell>
          <cell r="L517">
            <v>731</v>
          </cell>
          <cell r="M517" t="str">
            <v>-</v>
          </cell>
          <cell r="N517">
            <v>3.14</v>
          </cell>
          <cell r="O517" t="str">
            <v>-</v>
          </cell>
          <cell r="P517">
            <v>7</v>
          </cell>
          <cell r="Q517">
            <v>1218</v>
          </cell>
          <cell r="R517" t="str">
            <v>2011-8</v>
          </cell>
          <cell r="S517">
            <v>0.25</v>
          </cell>
          <cell r="T517">
            <v>24</v>
          </cell>
          <cell r="U517">
            <v>4140</v>
          </cell>
          <cell r="V517">
            <v>3.4</v>
          </cell>
          <cell r="W517" t="str">
            <v>江阴市</v>
          </cell>
          <cell r="X517" t="str">
            <v>江苏省</v>
          </cell>
        </row>
        <row r="518">
          <cell r="A518" t="str">
            <v>佳木斯奥纳电影城</v>
          </cell>
          <cell r="B518">
            <v>517</v>
          </cell>
          <cell r="C518" t="str">
            <v>佳木斯奥纳电影城</v>
          </cell>
          <cell r="D518" t="str">
            <v>北京新影联</v>
          </cell>
          <cell r="F518" t="str">
            <v>佳木斯市</v>
          </cell>
          <cell r="H518">
            <v>89.12</v>
          </cell>
          <cell r="I518" t="str">
            <v>↑12%</v>
          </cell>
          <cell r="J518">
            <v>33</v>
          </cell>
          <cell r="K518" t="str">
            <v>↑15%</v>
          </cell>
          <cell r="L518">
            <v>605</v>
          </cell>
          <cell r="M518" t="str">
            <v>↓17%</v>
          </cell>
          <cell r="N518">
            <v>2.7</v>
          </cell>
          <cell r="O518" t="str">
            <v>↓3%</v>
          </cell>
          <cell r="P518">
            <v>5</v>
          </cell>
          <cell r="Q518">
            <v>804</v>
          </cell>
          <cell r="R518" t="str">
            <v>2011-8</v>
          </cell>
          <cell r="S518">
            <v>0.28000000000000003</v>
          </cell>
          <cell r="T518">
            <v>36</v>
          </cell>
          <cell r="U518">
            <v>5750</v>
          </cell>
          <cell r="V518">
            <v>3.9</v>
          </cell>
          <cell r="W518" t="str">
            <v>前进区</v>
          </cell>
          <cell r="X518" t="str">
            <v>黑龙江</v>
          </cell>
        </row>
        <row r="519">
          <cell r="A519" t="str">
            <v>东莞橙天嘉禾影城(第一国际汇一城店)</v>
          </cell>
          <cell r="B519">
            <v>518</v>
          </cell>
          <cell r="C519" t="str">
            <v>东莞橙天嘉禾影城(第一国际汇一城店)</v>
          </cell>
          <cell r="D519" t="str">
            <v>中影南方新干线</v>
          </cell>
          <cell r="F519" t="str">
            <v>东莞市</v>
          </cell>
          <cell r="H519">
            <v>88.49</v>
          </cell>
          <cell r="I519" t="str">
            <v>-</v>
          </cell>
          <cell r="J519">
            <v>27</v>
          </cell>
          <cell r="K519" t="str">
            <v>-</v>
          </cell>
          <cell r="L519">
            <v>1184</v>
          </cell>
          <cell r="M519" t="str">
            <v>-</v>
          </cell>
          <cell r="N519">
            <v>3.27</v>
          </cell>
          <cell r="O519" t="str">
            <v>-</v>
          </cell>
          <cell r="P519">
            <v>7</v>
          </cell>
          <cell r="Q519">
            <v>900</v>
          </cell>
          <cell r="R519" t="str">
            <v>2011-8</v>
          </cell>
          <cell r="S519">
            <v>0.21</v>
          </cell>
          <cell r="T519">
            <v>32</v>
          </cell>
          <cell r="U519">
            <v>4078</v>
          </cell>
          <cell r="V519">
            <v>5.5</v>
          </cell>
          <cell r="X519" t="str">
            <v>广东省</v>
          </cell>
        </row>
        <row r="520">
          <cell r="A520" t="str">
            <v>沈阳星美国际影城(大悦城店)</v>
          </cell>
          <cell r="B520">
            <v>519</v>
          </cell>
          <cell r="C520" t="str">
            <v>沈阳星美国际影城(大悦城店)</v>
          </cell>
          <cell r="D520" t="str">
            <v>中影星美</v>
          </cell>
          <cell r="F520" t="str">
            <v>沈阳市</v>
          </cell>
          <cell r="H520">
            <v>88.32</v>
          </cell>
          <cell r="I520" t="str">
            <v>-</v>
          </cell>
          <cell r="J520">
            <v>24</v>
          </cell>
          <cell r="K520" t="str">
            <v>-</v>
          </cell>
          <cell r="L520">
            <v>1593</v>
          </cell>
          <cell r="M520" t="str">
            <v>-</v>
          </cell>
          <cell r="N520">
            <v>3.62</v>
          </cell>
          <cell r="O520" t="str">
            <v>-</v>
          </cell>
          <cell r="P520">
            <v>12</v>
          </cell>
          <cell r="Q520">
            <v>800</v>
          </cell>
          <cell r="R520" t="str">
            <v>2011-8</v>
          </cell>
          <cell r="S520">
            <v>0.34</v>
          </cell>
          <cell r="T520">
            <v>36</v>
          </cell>
          <cell r="U520">
            <v>2374</v>
          </cell>
          <cell r="V520">
            <v>4.3</v>
          </cell>
          <cell r="W520" t="str">
            <v>大东区</v>
          </cell>
          <cell r="X520" t="str">
            <v>辽宁省</v>
          </cell>
        </row>
        <row r="521">
          <cell r="A521" t="str">
            <v>成都上影国际影城</v>
          </cell>
          <cell r="B521">
            <v>520</v>
          </cell>
          <cell r="C521" t="str">
            <v>成都上影国际影城</v>
          </cell>
          <cell r="D521" t="str">
            <v>上海联和院线</v>
          </cell>
          <cell r="F521" t="str">
            <v>成都市</v>
          </cell>
          <cell r="H521">
            <v>88.01</v>
          </cell>
          <cell r="I521" t="str">
            <v>↑36%</v>
          </cell>
          <cell r="J521">
            <v>32</v>
          </cell>
          <cell r="K521" t="str">
            <v>↓14%</v>
          </cell>
          <cell r="L521">
            <v>868</v>
          </cell>
          <cell r="M521" t="str">
            <v>↓7%</v>
          </cell>
          <cell r="N521">
            <v>2.72</v>
          </cell>
          <cell r="O521" t="str">
            <v>↑57%</v>
          </cell>
          <cell r="P521">
            <v>7</v>
          </cell>
          <cell r="Q521">
            <v>1676</v>
          </cell>
          <cell r="R521" t="str">
            <v>2011-8</v>
          </cell>
          <cell r="S521">
            <v>0.13</v>
          </cell>
          <cell r="T521">
            <v>17</v>
          </cell>
          <cell r="U521">
            <v>4056</v>
          </cell>
          <cell r="V521">
            <v>4</v>
          </cell>
          <cell r="W521" t="str">
            <v>武侯区</v>
          </cell>
          <cell r="X521" t="str">
            <v>四川省</v>
          </cell>
        </row>
        <row r="522">
          <cell r="A522" t="str">
            <v>华谊兄弟金源不夜城影院</v>
          </cell>
          <cell r="B522">
            <v>521</v>
          </cell>
          <cell r="C522" t="str">
            <v>华谊兄弟金源不夜城影院</v>
          </cell>
          <cell r="D522" t="str">
            <v>中影数字院线</v>
          </cell>
          <cell r="F522" t="str">
            <v>重庆市</v>
          </cell>
          <cell r="H522">
            <v>87.99</v>
          </cell>
          <cell r="I522" t="str">
            <v>-</v>
          </cell>
          <cell r="J522">
            <v>28</v>
          </cell>
          <cell r="K522" t="str">
            <v>-</v>
          </cell>
          <cell r="L522">
            <v>1811</v>
          </cell>
          <cell r="M522" t="str">
            <v>-</v>
          </cell>
          <cell r="N522">
            <v>3.13</v>
          </cell>
          <cell r="O522" t="str">
            <v>-</v>
          </cell>
          <cell r="P522">
            <v>11</v>
          </cell>
          <cell r="Q522">
            <v>1100</v>
          </cell>
          <cell r="R522" t="str">
            <v>2011-8</v>
          </cell>
          <cell r="S522">
            <v>0.17</v>
          </cell>
          <cell r="T522">
            <v>26</v>
          </cell>
          <cell r="U522">
            <v>2580</v>
          </cell>
          <cell r="V522">
            <v>5.3</v>
          </cell>
          <cell r="W522" t="str">
            <v>江北区</v>
          </cell>
          <cell r="X522" t="str">
            <v>重庆市</v>
          </cell>
        </row>
        <row r="523">
          <cell r="A523" t="str">
            <v>佛山顺德天星电影城</v>
          </cell>
          <cell r="B523">
            <v>522</v>
          </cell>
          <cell r="C523" t="str">
            <v>佛山顺德天星电影城</v>
          </cell>
          <cell r="D523" t="str">
            <v>上海联和院线</v>
          </cell>
          <cell r="F523" t="str">
            <v>佛山市</v>
          </cell>
          <cell r="H523">
            <v>87.84</v>
          </cell>
          <cell r="I523" t="str">
            <v>-</v>
          </cell>
          <cell r="J523">
            <v>28</v>
          </cell>
          <cell r="K523" t="str">
            <v>-</v>
          </cell>
          <cell r="L523">
            <v>787</v>
          </cell>
          <cell r="M523" t="str">
            <v>-</v>
          </cell>
          <cell r="N523">
            <v>3.17</v>
          </cell>
          <cell r="O523" t="str">
            <v>-</v>
          </cell>
          <cell r="P523">
            <v>5</v>
          </cell>
          <cell r="Q523">
            <v>831</v>
          </cell>
          <cell r="R523" t="str">
            <v>2011-8</v>
          </cell>
          <cell r="S523">
            <v>0.24</v>
          </cell>
          <cell r="T523">
            <v>34</v>
          </cell>
          <cell r="U523">
            <v>5667</v>
          </cell>
          <cell r="V523">
            <v>5.0999999999999996</v>
          </cell>
          <cell r="W523" t="str">
            <v>顺德区</v>
          </cell>
          <cell r="X523" t="str">
            <v>广东省</v>
          </cell>
        </row>
        <row r="524">
          <cell r="A524" t="str">
            <v>镇江万达国际影城</v>
          </cell>
          <cell r="B524">
            <v>523</v>
          </cell>
          <cell r="C524" t="str">
            <v>镇江万达国际影城</v>
          </cell>
          <cell r="D524" t="str">
            <v>万达院线</v>
          </cell>
          <cell r="F524" t="str">
            <v>镇江市</v>
          </cell>
          <cell r="H524">
            <v>87.76</v>
          </cell>
          <cell r="I524" t="str">
            <v>-</v>
          </cell>
          <cell r="J524">
            <v>40</v>
          </cell>
          <cell r="K524" t="str">
            <v>-</v>
          </cell>
          <cell r="L524">
            <v>856</v>
          </cell>
          <cell r="M524" t="str">
            <v>-</v>
          </cell>
          <cell r="N524">
            <v>2.2000000000000002</v>
          </cell>
          <cell r="O524" t="str">
            <v>-</v>
          </cell>
          <cell r="P524">
            <v>9</v>
          </cell>
          <cell r="Q524">
            <v>1200</v>
          </cell>
          <cell r="R524" t="str">
            <v>2011-8</v>
          </cell>
          <cell r="S524">
            <v>0.19</v>
          </cell>
          <cell r="T524">
            <v>24</v>
          </cell>
          <cell r="U524">
            <v>3145</v>
          </cell>
          <cell r="V524">
            <v>3.1</v>
          </cell>
          <cell r="W524" t="str">
            <v>润州区</v>
          </cell>
          <cell r="X524" t="str">
            <v>江苏省</v>
          </cell>
        </row>
        <row r="525">
          <cell r="A525" t="str">
            <v>大地数字影院--唐山新华贸</v>
          </cell>
          <cell r="B525">
            <v>524</v>
          </cell>
          <cell r="C525" t="str">
            <v>大地数字影院--唐山新华贸</v>
          </cell>
          <cell r="D525" t="str">
            <v>大地电影院线</v>
          </cell>
          <cell r="F525" t="str">
            <v>唐山市</v>
          </cell>
          <cell r="H525">
            <v>87.66</v>
          </cell>
          <cell r="I525" t="str">
            <v>-</v>
          </cell>
          <cell r="J525">
            <v>18</v>
          </cell>
          <cell r="K525" t="str">
            <v>-</v>
          </cell>
          <cell r="L525">
            <v>807</v>
          </cell>
          <cell r="M525" t="str">
            <v>-</v>
          </cell>
          <cell r="N525">
            <v>4.8899999999999997</v>
          </cell>
          <cell r="O525" t="str">
            <v>-</v>
          </cell>
          <cell r="P525">
            <v>8</v>
          </cell>
          <cell r="Q525">
            <v>1000</v>
          </cell>
          <cell r="R525" t="str">
            <v>2011-8</v>
          </cell>
          <cell r="S525">
            <v>0.48</v>
          </cell>
          <cell r="T525">
            <v>28</v>
          </cell>
          <cell r="U525">
            <v>3535</v>
          </cell>
          <cell r="V525">
            <v>3.3</v>
          </cell>
          <cell r="W525" t="str">
            <v>路南区</v>
          </cell>
          <cell r="X525" t="str">
            <v>河北省</v>
          </cell>
        </row>
        <row r="526">
          <cell r="A526" t="str">
            <v>东莞橙天嘉禾天一城影城</v>
          </cell>
          <cell r="B526">
            <v>525</v>
          </cell>
          <cell r="C526" t="str">
            <v>东莞橙天嘉禾天一城影城</v>
          </cell>
          <cell r="D526" t="str">
            <v>中影南方新干线</v>
          </cell>
          <cell r="F526" t="str">
            <v>东莞市</v>
          </cell>
          <cell r="H526">
            <v>87.58</v>
          </cell>
          <cell r="I526" t="str">
            <v>-</v>
          </cell>
          <cell r="J526">
            <v>25</v>
          </cell>
          <cell r="K526" t="str">
            <v>-</v>
          </cell>
          <cell r="L526">
            <v>1092</v>
          </cell>
          <cell r="M526" t="str">
            <v>-</v>
          </cell>
          <cell r="N526">
            <v>3.52</v>
          </cell>
          <cell r="O526" t="str">
            <v>-</v>
          </cell>
          <cell r="P526">
            <v>6</v>
          </cell>
          <cell r="Q526">
            <v>667</v>
          </cell>
          <cell r="R526" t="str">
            <v>2011-8</v>
          </cell>
          <cell r="S526">
            <v>0.28999999999999998</v>
          </cell>
          <cell r="T526">
            <v>42</v>
          </cell>
          <cell r="U526">
            <v>4709</v>
          </cell>
          <cell r="V526">
            <v>5.9</v>
          </cell>
          <cell r="X526" t="str">
            <v>广东省</v>
          </cell>
        </row>
        <row r="527">
          <cell r="A527" t="str">
            <v>四川遂宁太平洋电影城</v>
          </cell>
          <cell r="B527">
            <v>526</v>
          </cell>
          <cell r="C527" t="str">
            <v>四川遂宁太平洋电影城</v>
          </cell>
          <cell r="D527" t="str">
            <v>四川太平洋</v>
          </cell>
          <cell r="F527" t="str">
            <v>遂宁市</v>
          </cell>
          <cell r="H527">
            <v>87.05</v>
          </cell>
          <cell r="I527" t="str">
            <v>-</v>
          </cell>
          <cell r="J527">
            <v>30</v>
          </cell>
          <cell r="K527" t="str">
            <v>-</v>
          </cell>
          <cell r="L527">
            <v>1103</v>
          </cell>
          <cell r="M527" t="str">
            <v>-</v>
          </cell>
          <cell r="N527">
            <v>2.93</v>
          </cell>
          <cell r="O527" t="str">
            <v>-</v>
          </cell>
          <cell r="P527">
            <v>7</v>
          </cell>
          <cell r="Q527">
            <v>689</v>
          </cell>
          <cell r="R527" t="str">
            <v>2011-8</v>
          </cell>
          <cell r="S527">
            <v>0.27</v>
          </cell>
          <cell r="T527">
            <v>41</v>
          </cell>
          <cell r="U527">
            <v>4012</v>
          </cell>
          <cell r="V527">
            <v>5.0999999999999996</v>
          </cell>
          <cell r="W527" t="str">
            <v>船山区</v>
          </cell>
          <cell r="X527" t="str">
            <v>四川省</v>
          </cell>
        </row>
        <row r="528">
          <cell r="A528" t="str">
            <v>西安中影国际影城(新玛特店)</v>
          </cell>
          <cell r="B528">
            <v>527</v>
          </cell>
          <cell r="C528" t="str">
            <v>中影国际影城(西安新玛特店)</v>
          </cell>
          <cell r="D528" t="str">
            <v>中影星美</v>
          </cell>
          <cell r="F528" t="str">
            <v>西安市</v>
          </cell>
          <cell r="H528">
            <v>86.66</v>
          </cell>
          <cell r="I528" t="str">
            <v>-</v>
          </cell>
          <cell r="J528">
            <v>28</v>
          </cell>
          <cell r="K528" t="str">
            <v>-</v>
          </cell>
          <cell r="L528">
            <v>963</v>
          </cell>
          <cell r="M528" t="str">
            <v>-</v>
          </cell>
          <cell r="N528">
            <v>3.13</v>
          </cell>
          <cell r="O528" t="str">
            <v>-</v>
          </cell>
          <cell r="P528">
            <v>6</v>
          </cell>
          <cell r="Q528">
            <v>634</v>
          </cell>
          <cell r="R528" t="str">
            <v>2011-8</v>
          </cell>
          <cell r="S528">
            <v>0.31</v>
          </cell>
          <cell r="T528">
            <v>44</v>
          </cell>
          <cell r="U528">
            <v>4659</v>
          </cell>
          <cell r="V528">
            <v>5.2</v>
          </cell>
          <cell r="W528" t="str">
            <v>新城区</v>
          </cell>
          <cell r="X528" t="str">
            <v>陕西省</v>
          </cell>
        </row>
        <row r="529">
          <cell r="A529" t="str">
            <v>上海宝山文化馆影剧院</v>
          </cell>
          <cell r="B529">
            <v>528</v>
          </cell>
          <cell r="C529" t="str">
            <v>上海宝山文化馆影剧院</v>
          </cell>
          <cell r="D529" t="str">
            <v>上海联和院线</v>
          </cell>
          <cell r="F529" t="str">
            <v>上海市</v>
          </cell>
          <cell r="H529">
            <v>86.53</v>
          </cell>
          <cell r="I529" t="str">
            <v>-</v>
          </cell>
          <cell r="J529">
            <v>27</v>
          </cell>
          <cell r="K529" t="str">
            <v>-</v>
          </cell>
          <cell r="L529">
            <v>370</v>
          </cell>
          <cell r="M529" t="str">
            <v>-</v>
          </cell>
          <cell r="N529">
            <v>3.18</v>
          </cell>
          <cell r="O529" t="str">
            <v>-</v>
          </cell>
          <cell r="P529">
            <v>3</v>
          </cell>
          <cell r="Q529">
            <v>903</v>
          </cell>
          <cell r="R529" t="str">
            <v>2011-8</v>
          </cell>
          <cell r="S529">
            <v>0.28999999999999998</v>
          </cell>
          <cell r="T529">
            <v>31</v>
          </cell>
          <cell r="U529">
            <v>9305</v>
          </cell>
          <cell r="V529">
            <v>4</v>
          </cell>
          <cell r="W529" t="str">
            <v>宝山区</v>
          </cell>
          <cell r="X529" t="str">
            <v>上海市</v>
          </cell>
        </row>
        <row r="530">
          <cell r="A530" t="str">
            <v>南充保利万和影城</v>
          </cell>
          <cell r="B530">
            <v>529</v>
          </cell>
          <cell r="C530" t="str">
            <v>南充保利万和影城</v>
          </cell>
          <cell r="D530" t="str">
            <v>保利万和</v>
          </cell>
          <cell r="F530" t="str">
            <v>南充市</v>
          </cell>
          <cell r="H530">
            <v>86.39</v>
          </cell>
          <cell r="I530" t="str">
            <v>↑2%</v>
          </cell>
          <cell r="J530">
            <v>30</v>
          </cell>
          <cell r="K530" t="str">
            <v>↑32%</v>
          </cell>
          <cell r="L530">
            <v>819</v>
          </cell>
          <cell r="M530" t="str">
            <v>↑3%</v>
          </cell>
          <cell r="N530">
            <v>2.91</v>
          </cell>
          <cell r="O530" t="str">
            <v>↓22%</v>
          </cell>
          <cell r="P530">
            <v>6</v>
          </cell>
          <cell r="Q530">
            <v>568</v>
          </cell>
          <cell r="R530" t="str">
            <v>2011-8</v>
          </cell>
          <cell r="S530">
            <v>0.38</v>
          </cell>
          <cell r="T530">
            <v>49</v>
          </cell>
          <cell r="U530">
            <v>4645</v>
          </cell>
          <cell r="V530">
            <v>4.4000000000000004</v>
          </cell>
          <cell r="X530" t="str">
            <v>四川省</v>
          </cell>
        </row>
        <row r="531">
          <cell r="A531" t="str">
            <v>昆明金鹰星美国际影城</v>
          </cell>
          <cell r="B531">
            <v>530</v>
          </cell>
          <cell r="C531" t="str">
            <v>昆明金鹰星美国际影城</v>
          </cell>
          <cell r="D531" t="str">
            <v>中影南方新干线</v>
          </cell>
          <cell r="F531" t="str">
            <v>昆明市</v>
          </cell>
          <cell r="H531">
            <v>86.19</v>
          </cell>
          <cell r="I531" t="str">
            <v>-</v>
          </cell>
          <cell r="J531">
            <v>23</v>
          </cell>
          <cell r="K531" t="str">
            <v>-</v>
          </cell>
          <cell r="L531">
            <v>748</v>
          </cell>
          <cell r="M531" t="str">
            <v>-</v>
          </cell>
          <cell r="N531">
            <v>3.82</v>
          </cell>
          <cell r="O531" t="str">
            <v>-</v>
          </cell>
          <cell r="P531">
            <v>6</v>
          </cell>
          <cell r="Q531">
            <v>900</v>
          </cell>
          <cell r="R531" t="str">
            <v>2011-8</v>
          </cell>
          <cell r="S531">
            <v>0.34</v>
          </cell>
          <cell r="T531">
            <v>31</v>
          </cell>
          <cell r="U531">
            <v>4634</v>
          </cell>
          <cell r="V531">
            <v>4</v>
          </cell>
          <cell r="W531" t="str">
            <v>五华区</v>
          </cell>
          <cell r="X531" t="str">
            <v>云南省</v>
          </cell>
        </row>
        <row r="532">
          <cell r="A532" t="str">
            <v>成都双楠影城</v>
          </cell>
          <cell r="B532">
            <v>531</v>
          </cell>
          <cell r="C532" t="str">
            <v>成都双楠影城</v>
          </cell>
          <cell r="D532" t="str">
            <v>中影星美</v>
          </cell>
          <cell r="F532" t="str">
            <v>成都市</v>
          </cell>
          <cell r="H532">
            <v>86.05</v>
          </cell>
          <cell r="I532" t="str">
            <v>-</v>
          </cell>
          <cell r="J532">
            <v>38</v>
          </cell>
          <cell r="K532" t="str">
            <v>-</v>
          </cell>
          <cell r="L532">
            <v>1016</v>
          </cell>
          <cell r="M532" t="str">
            <v>-</v>
          </cell>
          <cell r="N532">
            <v>2.25</v>
          </cell>
          <cell r="O532" t="str">
            <v>-</v>
          </cell>
          <cell r="P532">
            <v>7</v>
          </cell>
          <cell r="Q532">
            <v>486</v>
          </cell>
          <cell r="R532" t="str">
            <v>2011-8</v>
          </cell>
          <cell r="S532">
            <v>0.32</v>
          </cell>
          <cell r="T532">
            <v>57</v>
          </cell>
          <cell r="U532">
            <v>3965</v>
          </cell>
          <cell r="V532">
            <v>4.7</v>
          </cell>
          <cell r="W532" t="str">
            <v>武侯区</v>
          </cell>
          <cell r="X532" t="str">
            <v>四川省</v>
          </cell>
        </row>
        <row r="533">
          <cell r="A533" t="str">
            <v>大地数字影院--上海大华数字影院</v>
          </cell>
          <cell r="B533">
            <v>532</v>
          </cell>
          <cell r="C533" t="str">
            <v>上海大华数字影院</v>
          </cell>
          <cell r="D533" t="str">
            <v>大地电影院线</v>
          </cell>
          <cell r="F533" t="str">
            <v>上海市</v>
          </cell>
          <cell r="H533">
            <v>85.5</v>
          </cell>
          <cell r="I533" t="str">
            <v>↑%</v>
          </cell>
          <cell r="J533">
            <v>38</v>
          </cell>
          <cell r="K533" t="str">
            <v>↑15%</v>
          </cell>
          <cell r="L533">
            <v>776</v>
          </cell>
          <cell r="M533" t="str">
            <v>↓7%</v>
          </cell>
          <cell r="N533">
            <v>2.25</v>
          </cell>
          <cell r="O533" t="str">
            <v>↓13%</v>
          </cell>
          <cell r="P533">
            <v>5</v>
          </cell>
          <cell r="Q533">
            <v>1145</v>
          </cell>
          <cell r="R533" t="str">
            <v>2011-8</v>
          </cell>
          <cell r="S533">
            <v>0.13</v>
          </cell>
          <cell r="T533">
            <v>24</v>
          </cell>
          <cell r="U533">
            <v>5516</v>
          </cell>
          <cell r="V533">
            <v>5</v>
          </cell>
          <cell r="W533" t="str">
            <v>宝山区</v>
          </cell>
          <cell r="X533" t="str">
            <v>上海市</v>
          </cell>
        </row>
        <row r="534">
          <cell r="A534" t="str">
            <v>通州区电影院</v>
          </cell>
          <cell r="B534">
            <v>533</v>
          </cell>
          <cell r="C534" t="str">
            <v>通州区电影院</v>
          </cell>
          <cell r="D534" t="str">
            <v>北京新影联</v>
          </cell>
          <cell r="F534" t="str">
            <v>北京市</v>
          </cell>
          <cell r="H534">
            <v>85.48</v>
          </cell>
          <cell r="I534" t="str">
            <v>↑29%</v>
          </cell>
          <cell r="J534">
            <v>39</v>
          </cell>
          <cell r="K534" t="str">
            <v>↑12%</v>
          </cell>
          <cell r="L534">
            <v>457</v>
          </cell>
          <cell r="M534" t="str">
            <v>↑13%</v>
          </cell>
          <cell r="N534">
            <v>2.1800000000000002</v>
          </cell>
          <cell r="O534" t="str">
            <v>↑15%</v>
          </cell>
          <cell r="P534">
            <v>4</v>
          </cell>
          <cell r="Q534">
            <v>654</v>
          </cell>
          <cell r="R534" t="str">
            <v>2011-8</v>
          </cell>
          <cell r="S534">
            <v>0.28999999999999998</v>
          </cell>
          <cell r="T534">
            <v>42</v>
          </cell>
          <cell r="U534">
            <v>6894</v>
          </cell>
          <cell r="V534">
            <v>3.7</v>
          </cell>
          <cell r="W534" t="str">
            <v>通州区</v>
          </cell>
          <cell r="X534" t="str">
            <v>北京市</v>
          </cell>
        </row>
        <row r="535">
          <cell r="A535" t="str">
            <v>潍坊世纪泰华环球影城</v>
          </cell>
          <cell r="B535">
            <v>534</v>
          </cell>
          <cell r="C535" t="str">
            <v>潍坊世纪泰华环球影城</v>
          </cell>
          <cell r="D535" t="str">
            <v>山东新世纪</v>
          </cell>
          <cell r="F535" t="str">
            <v>潍坊市</v>
          </cell>
          <cell r="H535">
            <v>85.44</v>
          </cell>
          <cell r="I535" t="str">
            <v>-</v>
          </cell>
          <cell r="J535">
            <v>32</v>
          </cell>
          <cell r="K535" t="str">
            <v>-</v>
          </cell>
          <cell r="L535">
            <v>1496</v>
          </cell>
          <cell r="M535" t="str">
            <v>-</v>
          </cell>
          <cell r="N535">
            <v>2.66</v>
          </cell>
          <cell r="O535" t="str">
            <v>-</v>
          </cell>
          <cell r="P535">
            <v>8</v>
          </cell>
          <cell r="Q535">
            <v>875</v>
          </cell>
          <cell r="R535" t="str">
            <v>2011-8</v>
          </cell>
          <cell r="S535">
            <v>0.16</v>
          </cell>
          <cell r="T535">
            <v>32</v>
          </cell>
          <cell r="U535">
            <v>3445</v>
          </cell>
          <cell r="V535">
            <v>6</v>
          </cell>
          <cell r="W535" t="str">
            <v>奎文区</v>
          </cell>
          <cell r="X535" t="str">
            <v>山东省</v>
          </cell>
        </row>
        <row r="536">
          <cell r="A536" t="str">
            <v>郑州横店影视电影城(宝龙店)</v>
          </cell>
          <cell r="B536">
            <v>535</v>
          </cell>
          <cell r="C536" t="str">
            <v>郑州横店国际影城(宝龙店)</v>
          </cell>
          <cell r="D536" t="str">
            <v>浙江横店</v>
          </cell>
          <cell r="F536" t="str">
            <v>郑州市</v>
          </cell>
          <cell r="H536">
            <v>85.28</v>
          </cell>
          <cell r="I536" t="str">
            <v>-</v>
          </cell>
          <cell r="J536">
            <v>30</v>
          </cell>
          <cell r="K536" t="str">
            <v>-</v>
          </cell>
          <cell r="L536">
            <v>1096</v>
          </cell>
          <cell r="M536" t="str">
            <v>-</v>
          </cell>
          <cell r="N536">
            <v>2.81</v>
          </cell>
          <cell r="O536" t="str">
            <v>-</v>
          </cell>
          <cell r="P536">
            <v>7</v>
          </cell>
          <cell r="Q536">
            <v>1521</v>
          </cell>
          <cell r="R536" t="str">
            <v>2011-8</v>
          </cell>
          <cell r="S536">
            <v>0.12</v>
          </cell>
          <cell r="T536">
            <v>18</v>
          </cell>
          <cell r="U536">
            <v>3930</v>
          </cell>
          <cell r="V536">
            <v>5.0999999999999996</v>
          </cell>
          <cell r="W536" t="str">
            <v>中原区</v>
          </cell>
          <cell r="X536" t="str">
            <v>河南省</v>
          </cell>
        </row>
        <row r="537">
          <cell r="A537" t="str">
            <v>上海嘉定影剧院</v>
          </cell>
          <cell r="B537">
            <v>536</v>
          </cell>
          <cell r="C537" t="str">
            <v>上海嘉定影剧院</v>
          </cell>
          <cell r="D537" t="str">
            <v>上海联和院线</v>
          </cell>
          <cell r="F537" t="str">
            <v>上海市</v>
          </cell>
          <cell r="H537">
            <v>85.26</v>
          </cell>
          <cell r="I537" t="str">
            <v>-</v>
          </cell>
          <cell r="J537">
            <v>30</v>
          </cell>
          <cell r="K537" t="str">
            <v>-</v>
          </cell>
          <cell r="L537">
            <v>442</v>
          </cell>
          <cell r="M537" t="str">
            <v>-</v>
          </cell>
          <cell r="N537">
            <v>2.86</v>
          </cell>
          <cell r="O537" t="str">
            <v>-</v>
          </cell>
          <cell r="P537">
            <v>3</v>
          </cell>
          <cell r="Q537">
            <v>1054</v>
          </cell>
          <cell r="R537" t="str">
            <v>2011-8</v>
          </cell>
          <cell r="S537">
            <v>0.18</v>
          </cell>
          <cell r="T537">
            <v>26</v>
          </cell>
          <cell r="U537">
            <v>9168</v>
          </cell>
          <cell r="V537">
            <v>4.8</v>
          </cell>
          <cell r="W537" t="str">
            <v>嘉定区</v>
          </cell>
          <cell r="X537" t="str">
            <v>上海市</v>
          </cell>
        </row>
        <row r="538">
          <cell r="A538" t="str">
            <v>浙江湖州长兴大剧院影城</v>
          </cell>
          <cell r="B538">
            <v>537</v>
          </cell>
          <cell r="C538" t="str">
            <v>浙江湖州长兴大剧院影城</v>
          </cell>
          <cell r="D538" t="str">
            <v>浙江时代</v>
          </cell>
          <cell r="F538" t="str">
            <v>湖州市</v>
          </cell>
          <cell r="H538">
            <v>85.11</v>
          </cell>
          <cell r="I538" t="str">
            <v>-</v>
          </cell>
          <cell r="J538">
            <v>35</v>
          </cell>
          <cell r="K538" t="str">
            <v>-</v>
          </cell>
          <cell r="L538">
            <v>811</v>
          </cell>
          <cell r="M538" t="str">
            <v>-</v>
          </cell>
          <cell r="N538">
            <v>2.4</v>
          </cell>
          <cell r="O538" t="str">
            <v>-</v>
          </cell>
          <cell r="P538">
            <v>5</v>
          </cell>
          <cell r="Q538">
            <v>1059</v>
          </cell>
          <cell r="R538" t="str">
            <v>2011-8</v>
          </cell>
          <cell r="S538">
            <v>0.14000000000000001</v>
          </cell>
          <cell r="T538">
            <v>26</v>
          </cell>
          <cell r="U538">
            <v>5491</v>
          </cell>
          <cell r="V538">
            <v>5.2</v>
          </cell>
          <cell r="W538" t="str">
            <v>长兴县</v>
          </cell>
          <cell r="X538" t="str">
            <v>浙江省</v>
          </cell>
        </row>
        <row r="539">
          <cell r="A539" t="str">
            <v>桂林梦露影城</v>
          </cell>
          <cell r="B539">
            <v>538</v>
          </cell>
          <cell r="C539" t="str">
            <v>桂林梦露影城</v>
          </cell>
          <cell r="D539" t="str">
            <v>中影星美</v>
          </cell>
          <cell r="F539" t="str">
            <v>桂林市</v>
          </cell>
          <cell r="H539">
            <v>85.11</v>
          </cell>
          <cell r="I539" t="str">
            <v>-</v>
          </cell>
          <cell r="J539">
            <v>22</v>
          </cell>
          <cell r="K539" t="str">
            <v>-</v>
          </cell>
          <cell r="L539">
            <v>1459</v>
          </cell>
          <cell r="M539" t="str">
            <v>-</v>
          </cell>
          <cell r="N539">
            <v>3.9</v>
          </cell>
          <cell r="O539" t="str">
            <v>-</v>
          </cell>
          <cell r="P539">
            <v>6</v>
          </cell>
          <cell r="Q539">
            <v>959</v>
          </cell>
          <cell r="R539" t="str">
            <v>2011-8</v>
          </cell>
          <cell r="S539">
            <v>0.17</v>
          </cell>
          <cell r="T539">
            <v>29</v>
          </cell>
          <cell r="U539">
            <v>4576</v>
          </cell>
          <cell r="V539">
            <v>7.8</v>
          </cell>
          <cell r="W539" t="str">
            <v>象山区</v>
          </cell>
          <cell r="X539" t="str">
            <v>广  西</v>
          </cell>
        </row>
        <row r="540">
          <cell r="A540" t="str">
            <v>济南鲁信影城(家乐福店)</v>
          </cell>
          <cell r="B540">
            <v>539</v>
          </cell>
          <cell r="C540" t="str">
            <v>济南鲁信影城家乐福店</v>
          </cell>
          <cell r="D540" t="str">
            <v>北京新影联</v>
          </cell>
          <cell r="F540" t="str">
            <v>济南市</v>
          </cell>
          <cell r="H540">
            <v>85.1</v>
          </cell>
          <cell r="I540" t="str">
            <v>↑7%</v>
          </cell>
          <cell r="J540">
            <v>26</v>
          </cell>
          <cell r="K540" t="str">
            <v>↓3%</v>
          </cell>
          <cell r="L540">
            <v>1258</v>
          </cell>
          <cell r="M540" t="str">
            <v>↑1%</v>
          </cell>
          <cell r="N540">
            <v>3.21</v>
          </cell>
          <cell r="O540" t="str">
            <v>↑10%</v>
          </cell>
          <cell r="P540">
            <v>7</v>
          </cell>
          <cell r="Q540">
            <v>769</v>
          </cell>
          <cell r="R540" t="str">
            <v>2011-8</v>
          </cell>
          <cell r="S540">
            <v>0.23</v>
          </cell>
          <cell r="T540">
            <v>36</v>
          </cell>
          <cell r="U540">
            <v>3922</v>
          </cell>
          <cell r="V540">
            <v>5.8</v>
          </cell>
          <cell r="W540" t="str">
            <v>历下区</v>
          </cell>
          <cell r="X540" t="str">
            <v>山东省</v>
          </cell>
        </row>
        <row r="541">
          <cell r="A541" t="str">
            <v>成都太平洋影城(武侯店)</v>
          </cell>
          <cell r="B541">
            <v>540</v>
          </cell>
          <cell r="C541" t="str">
            <v>成都太平洋武侯店</v>
          </cell>
          <cell r="D541" t="str">
            <v>四川太平洋</v>
          </cell>
          <cell r="F541" t="str">
            <v>成都市</v>
          </cell>
          <cell r="H541">
            <v>84.24</v>
          </cell>
          <cell r="I541" t="str">
            <v>-</v>
          </cell>
          <cell r="J541">
            <v>43</v>
          </cell>
          <cell r="K541" t="str">
            <v>-</v>
          </cell>
          <cell r="L541">
            <v>719</v>
          </cell>
          <cell r="M541" t="str">
            <v>-</v>
          </cell>
          <cell r="N541">
            <v>1.95</v>
          </cell>
          <cell r="O541" t="str">
            <v>-</v>
          </cell>
          <cell r="P541">
            <v>4</v>
          </cell>
          <cell r="Q541">
            <v>360</v>
          </cell>
          <cell r="R541" t="str">
            <v>2011-8</v>
          </cell>
          <cell r="S541">
            <v>0.3</v>
          </cell>
          <cell r="T541">
            <v>75</v>
          </cell>
          <cell r="U541">
            <v>6794</v>
          </cell>
          <cell r="V541">
            <v>5.8</v>
          </cell>
          <cell r="W541" t="str">
            <v>武侯区</v>
          </cell>
          <cell r="X541" t="str">
            <v>四川省</v>
          </cell>
        </row>
        <row r="542">
          <cell r="A542" t="str">
            <v>大地数字影院--揭阳金城</v>
          </cell>
          <cell r="B542">
            <v>541</v>
          </cell>
          <cell r="C542" t="str">
            <v>大地数字影院--揭阳金城</v>
          </cell>
          <cell r="D542" t="str">
            <v>大地电影院线</v>
          </cell>
          <cell r="F542" t="str">
            <v>揭阳市</v>
          </cell>
          <cell r="H542">
            <v>84.18</v>
          </cell>
          <cell r="I542" t="str">
            <v>↑32%</v>
          </cell>
          <cell r="J542">
            <v>38</v>
          </cell>
          <cell r="K542" t="str">
            <v>↑41%</v>
          </cell>
          <cell r="L542">
            <v>485</v>
          </cell>
          <cell r="M542" t="str">
            <v>↑3%</v>
          </cell>
          <cell r="N542">
            <v>2.23</v>
          </cell>
          <cell r="O542" t="str">
            <v>↓7%</v>
          </cell>
          <cell r="P542">
            <v>3</v>
          </cell>
          <cell r="Q542">
            <v>775</v>
          </cell>
          <cell r="R542" t="str">
            <v>2011-8</v>
          </cell>
          <cell r="S542">
            <v>0.18</v>
          </cell>
          <cell r="T542">
            <v>35</v>
          </cell>
          <cell r="U542">
            <v>9052</v>
          </cell>
          <cell r="V542">
            <v>5.2</v>
          </cell>
          <cell r="W542" t="str">
            <v>揭东县</v>
          </cell>
          <cell r="X542" t="str">
            <v>广东省</v>
          </cell>
        </row>
        <row r="543">
          <cell r="A543" t="str">
            <v>东莞市时代电影城</v>
          </cell>
          <cell r="B543">
            <v>542</v>
          </cell>
          <cell r="C543" t="str">
            <v>东莞市时代电影城</v>
          </cell>
          <cell r="D543" t="str">
            <v>中影南方新干线</v>
          </cell>
          <cell r="F543" t="str">
            <v>东莞市</v>
          </cell>
          <cell r="H543">
            <v>84.09</v>
          </cell>
          <cell r="I543" t="str">
            <v>-</v>
          </cell>
          <cell r="J543">
            <v>34</v>
          </cell>
          <cell r="K543" t="str">
            <v>-</v>
          </cell>
          <cell r="L543">
            <v>1169</v>
          </cell>
          <cell r="M543" t="str">
            <v>-</v>
          </cell>
          <cell r="N543">
            <v>2.5</v>
          </cell>
          <cell r="O543" t="str">
            <v>-</v>
          </cell>
          <cell r="P543">
            <v>8</v>
          </cell>
          <cell r="Q543">
            <v>1008</v>
          </cell>
          <cell r="R543" t="str">
            <v>2011-8</v>
          </cell>
          <cell r="S543">
            <v>0.17</v>
          </cell>
          <cell r="T543">
            <v>27</v>
          </cell>
          <cell r="U543">
            <v>3391</v>
          </cell>
          <cell r="V543">
            <v>4.7</v>
          </cell>
          <cell r="X543" t="str">
            <v>广东省</v>
          </cell>
        </row>
        <row r="544">
          <cell r="A544" t="str">
            <v>太原金逸国际影城(北美店)</v>
          </cell>
          <cell r="B544">
            <v>543</v>
          </cell>
          <cell r="C544" t="str">
            <v>金逸国际影城(太原北美店)</v>
          </cell>
          <cell r="D544" t="str">
            <v>广州金逸珠江</v>
          </cell>
          <cell r="F544" t="str">
            <v>太原市</v>
          </cell>
          <cell r="H544">
            <v>83.88</v>
          </cell>
          <cell r="I544" t="str">
            <v>-</v>
          </cell>
          <cell r="J544">
            <v>31</v>
          </cell>
          <cell r="K544" t="str">
            <v>-</v>
          </cell>
          <cell r="L544">
            <v>1536</v>
          </cell>
          <cell r="M544" t="str">
            <v>-</v>
          </cell>
          <cell r="N544">
            <v>2.72</v>
          </cell>
          <cell r="O544" t="str">
            <v>-</v>
          </cell>
          <cell r="P544">
            <v>7</v>
          </cell>
          <cell r="Q544">
            <v>1800</v>
          </cell>
          <cell r="R544" t="str">
            <v>2011-8</v>
          </cell>
          <cell r="S544">
            <v>7.0000000000000007E-2</v>
          </cell>
          <cell r="T544">
            <v>15</v>
          </cell>
          <cell r="U544">
            <v>3865</v>
          </cell>
          <cell r="V544">
            <v>7.1</v>
          </cell>
          <cell r="W544" t="str">
            <v>小店区</v>
          </cell>
          <cell r="X544" t="str">
            <v>山西省</v>
          </cell>
        </row>
        <row r="545">
          <cell r="A545" t="str">
            <v>天津万达电影城(南开三马路店)</v>
          </cell>
          <cell r="B545">
            <v>544</v>
          </cell>
          <cell r="C545" t="str">
            <v>天津万达国际影城(南开三马路店)</v>
          </cell>
          <cell r="D545" t="str">
            <v>万达院线</v>
          </cell>
          <cell r="F545" t="str">
            <v>天津市</v>
          </cell>
          <cell r="H545">
            <v>83.87</v>
          </cell>
          <cell r="I545" t="str">
            <v>↑431%</v>
          </cell>
          <cell r="J545">
            <v>47</v>
          </cell>
          <cell r="K545" t="str">
            <v>↑64%</v>
          </cell>
          <cell r="L545">
            <v>1099</v>
          </cell>
          <cell r="M545" t="str">
            <v>↑145%</v>
          </cell>
          <cell r="N545">
            <v>1.78</v>
          </cell>
          <cell r="O545" t="str">
            <v>↑224%</v>
          </cell>
          <cell r="P545">
            <v>6</v>
          </cell>
          <cell r="Q545">
            <v>720</v>
          </cell>
          <cell r="R545" t="str">
            <v>2011-8</v>
          </cell>
          <cell r="S545">
            <v>0.14000000000000001</v>
          </cell>
          <cell r="T545">
            <v>38</v>
          </cell>
          <cell r="U545">
            <v>4509</v>
          </cell>
          <cell r="V545">
            <v>5.9</v>
          </cell>
          <cell r="W545" t="str">
            <v>南开区</v>
          </cell>
          <cell r="X545" t="str">
            <v>天津市</v>
          </cell>
        </row>
        <row r="546">
          <cell r="A546" t="str">
            <v>深圳嘉之华中心影城</v>
          </cell>
          <cell r="B546">
            <v>545</v>
          </cell>
          <cell r="C546" t="str">
            <v>深圳嘉之华中心影城</v>
          </cell>
          <cell r="D546" t="str">
            <v>华夏新华大地电影院线</v>
          </cell>
          <cell r="F546" t="str">
            <v>深圳市</v>
          </cell>
          <cell r="H546">
            <v>83.57</v>
          </cell>
          <cell r="I546" t="str">
            <v>-</v>
          </cell>
          <cell r="J546">
            <v>51</v>
          </cell>
          <cell r="K546" t="str">
            <v>-</v>
          </cell>
          <cell r="L546">
            <v>865</v>
          </cell>
          <cell r="M546" t="str">
            <v>-</v>
          </cell>
          <cell r="N546">
            <v>1.64</v>
          </cell>
          <cell r="O546" t="str">
            <v>-</v>
          </cell>
          <cell r="P546">
            <v>5</v>
          </cell>
          <cell r="Q546">
            <v>356</v>
          </cell>
          <cell r="R546" t="str">
            <v>2011-8</v>
          </cell>
          <cell r="S546">
            <v>0.27</v>
          </cell>
          <cell r="T546">
            <v>76</v>
          </cell>
          <cell r="U546">
            <v>5392</v>
          </cell>
          <cell r="V546">
            <v>5.6</v>
          </cell>
          <cell r="W546" t="str">
            <v>罗湖区</v>
          </cell>
          <cell r="X546" t="str">
            <v>广东省</v>
          </cell>
        </row>
        <row r="547">
          <cell r="A547" t="str">
            <v>南充太平洋大都会影城</v>
          </cell>
          <cell r="B547">
            <v>546</v>
          </cell>
          <cell r="C547" t="str">
            <v>南充太平洋大都会影城</v>
          </cell>
          <cell r="D547" t="str">
            <v>四川太平洋</v>
          </cell>
          <cell r="F547" t="str">
            <v>南充市</v>
          </cell>
          <cell r="H547">
            <v>83.18</v>
          </cell>
          <cell r="I547" t="str">
            <v>-</v>
          </cell>
          <cell r="J547">
            <v>29</v>
          </cell>
          <cell r="K547" t="str">
            <v>-</v>
          </cell>
          <cell r="L547">
            <v>932</v>
          </cell>
          <cell r="M547" t="str">
            <v>-</v>
          </cell>
          <cell r="N547">
            <v>2.83</v>
          </cell>
          <cell r="O547" t="str">
            <v>-</v>
          </cell>
          <cell r="P547">
            <v>6</v>
          </cell>
          <cell r="Q547">
            <v>666</v>
          </cell>
          <cell r="R547" t="str">
            <v>2011-8</v>
          </cell>
          <cell r="S547">
            <v>0.27</v>
          </cell>
          <cell r="T547">
            <v>40</v>
          </cell>
          <cell r="U547">
            <v>4472</v>
          </cell>
          <cell r="V547">
            <v>5</v>
          </cell>
          <cell r="W547" t="str">
            <v>顺庆区</v>
          </cell>
          <cell r="X547" t="str">
            <v>四川省</v>
          </cell>
        </row>
        <row r="548">
          <cell r="A548" t="str">
            <v>宜宾太平洋电影城(图书馆店)</v>
          </cell>
          <cell r="B548">
            <v>547</v>
          </cell>
          <cell r="C548" t="str">
            <v>宜宾太平洋电影城(图书馆店)</v>
          </cell>
          <cell r="D548" t="str">
            <v>四川太平洋</v>
          </cell>
          <cell r="F548" t="str">
            <v>宜宾市</v>
          </cell>
          <cell r="H548">
            <v>82.98</v>
          </cell>
          <cell r="I548" t="str">
            <v>-</v>
          </cell>
          <cell r="J548">
            <v>37</v>
          </cell>
          <cell r="K548" t="str">
            <v>-</v>
          </cell>
          <cell r="L548">
            <v>1040</v>
          </cell>
          <cell r="M548" t="str">
            <v>-</v>
          </cell>
          <cell r="N548">
            <v>2.2599999999999998</v>
          </cell>
          <cell r="O548" t="str">
            <v>-</v>
          </cell>
          <cell r="P548">
            <v>7</v>
          </cell>
          <cell r="Q548">
            <v>1000</v>
          </cell>
          <cell r="R548" t="str">
            <v>2011-8</v>
          </cell>
          <cell r="S548">
            <v>0.15</v>
          </cell>
          <cell r="T548">
            <v>27</v>
          </cell>
          <cell r="U548">
            <v>3824</v>
          </cell>
          <cell r="V548">
            <v>4.8</v>
          </cell>
          <cell r="W548" t="str">
            <v>翠屏区</v>
          </cell>
          <cell r="X548" t="str">
            <v>四川省</v>
          </cell>
        </row>
        <row r="549">
          <cell r="A549" t="str">
            <v>嘉禾景德镇影城</v>
          </cell>
          <cell r="B549">
            <v>548</v>
          </cell>
          <cell r="C549" t="str">
            <v>嘉禾景德镇影城</v>
          </cell>
          <cell r="D549" t="str">
            <v>中影南方新干线</v>
          </cell>
          <cell r="F549" t="str">
            <v>景德镇市</v>
          </cell>
          <cell r="H549">
            <v>82.97</v>
          </cell>
          <cell r="I549" t="str">
            <v>-</v>
          </cell>
          <cell r="J549">
            <v>28</v>
          </cell>
          <cell r="K549" t="str">
            <v>-</v>
          </cell>
          <cell r="L549">
            <v>1003</v>
          </cell>
          <cell r="M549" t="str">
            <v>-</v>
          </cell>
          <cell r="N549">
            <v>3.02</v>
          </cell>
          <cell r="O549" t="str">
            <v>-</v>
          </cell>
          <cell r="P549">
            <v>6</v>
          </cell>
          <cell r="Q549">
            <v>889</v>
          </cell>
          <cell r="R549" t="str">
            <v>2011-8</v>
          </cell>
          <cell r="S549">
            <v>0.2</v>
          </cell>
          <cell r="T549">
            <v>30</v>
          </cell>
          <cell r="U549">
            <v>4461</v>
          </cell>
          <cell r="V549">
            <v>5.4</v>
          </cell>
          <cell r="W549" t="str">
            <v>珠山区</v>
          </cell>
          <cell r="X549" t="str">
            <v>江西省</v>
          </cell>
        </row>
        <row r="550">
          <cell r="A550" t="str">
            <v>本溪万佳影城</v>
          </cell>
          <cell r="B550">
            <v>549</v>
          </cell>
          <cell r="C550" t="str">
            <v>本溪万佳影城</v>
          </cell>
          <cell r="D550" t="str">
            <v>辽宁北方</v>
          </cell>
          <cell r="F550" t="str">
            <v>本溪市</v>
          </cell>
          <cell r="H550">
            <v>82.6</v>
          </cell>
          <cell r="I550" t="str">
            <v>-</v>
          </cell>
          <cell r="J550">
            <v>34</v>
          </cell>
          <cell r="K550" t="str">
            <v>-</v>
          </cell>
          <cell r="L550">
            <v>818</v>
          </cell>
          <cell r="M550" t="str">
            <v>-</v>
          </cell>
          <cell r="N550">
            <v>2.42</v>
          </cell>
          <cell r="O550" t="str">
            <v>-</v>
          </cell>
          <cell r="P550">
            <v>5</v>
          </cell>
          <cell r="Q550">
            <v>473</v>
          </cell>
          <cell r="R550" t="str">
            <v>2011-8</v>
          </cell>
          <cell r="S550">
            <v>0.31</v>
          </cell>
          <cell r="T550">
            <v>56</v>
          </cell>
          <cell r="U550">
            <v>5329</v>
          </cell>
          <cell r="V550">
            <v>5.3</v>
          </cell>
          <cell r="W550" t="str">
            <v>平山区</v>
          </cell>
          <cell r="X550" t="str">
            <v>辽宁省</v>
          </cell>
        </row>
        <row r="551">
          <cell r="A551" t="str">
            <v>鄂州广电银兴影城</v>
          </cell>
          <cell r="B551">
            <v>550</v>
          </cell>
          <cell r="C551" t="str">
            <v>鄂州广电银兴影城</v>
          </cell>
          <cell r="D551" t="str">
            <v>湖北银兴</v>
          </cell>
          <cell r="F551" t="str">
            <v>鄂州市</v>
          </cell>
          <cell r="H551">
            <v>82.55</v>
          </cell>
          <cell r="I551" t="str">
            <v>-</v>
          </cell>
          <cell r="J551">
            <v>42</v>
          </cell>
          <cell r="K551" t="str">
            <v>-</v>
          </cell>
          <cell r="L551">
            <v>1162</v>
          </cell>
          <cell r="M551" t="str">
            <v>-</v>
          </cell>
          <cell r="N551">
            <v>1.96</v>
          </cell>
          <cell r="O551" t="str">
            <v>-</v>
          </cell>
          <cell r="P551">
            <v>6</v>
          </cell>
          <cell r="Q551">
            <v>650</v>
          </cell>
          <cell r="R551" t="str">
            <v>2011-8</v>
          </cell>
          <cell r="S551">
            <v>0.16</v>
          </cell>
          <cell r="T551">
            <v>41</v>
          </cell>
          <cell r="U551">
            <v>4438</v>
          </cell>
          <cell r="V551">
            <v>6.2</v>
          </cell>
          <cell r="W551" t="str">
            <v>鄂城区</v>
          </cell>
          <cell r="X551" t="str">
            <v>湖北省</v>
          </cell>
        </row>
        <row r="552">
          <cell r="A552" t="str">
            <v>海淀工人文化宫</v>
          </cell>
          <cell r="B552">
            <v>551</v>
          </cell>
          <cell r="C552" t="str">
            <v>海淀工人文化宫</v>
          </cell>
          <cell r="D552" t="str">
            <v>北京新影联</v>
          </cell>
          <cell r="F552" t="str">
            <v>北京市</v>
          </cell>
          <cell r="H552">
            <v>82.39</v>
          </cell>
          <cell r="I552" t="str">
            <v>-</v>
          </cell>
          <cell r="J552">
            <v>25</v>
          </cell>
          <cell r="K552" t="str">
            <v>-</v>
          </cell>
          <cell r="L552">
            <v>702</v>
          </cell>
          <cell r="M552" t="str">
            <v>-</v>
          </cell>
          <cell r="N552">
            <v>3.31</v>
          </cell>
          <cell r="O552" t="str">
            <v>-</v>
          </cell>
          <cell r="P552">
            <v>5</v>
          </cell>
          <cell r="Q552">
            <v>552</v>
          </cell>
          <cell r="R552" t="str">
            <v>2011-8</v>
          </cell>
          <cell r="S552">
            <v>0.43</v>
          </cell>
          <cell r="T552">
            <v>48</v>
          </cell>
          <cell r="U552">
            <v>5315</v>
          </cell>
          <cell r="V552">
            <v>4.5</v>
          </cell>
          <cell r="W552" t="str">
            <v>海淀区</v>
          </cell>
          <cell r="X552" t="str">
            <v>北京市</v>
          </cell>
        </row>
        <row r="553">
          <cell r="A553" t="str">
            <v>成都星美学府影城</v>
          </cell>
          <cell r="B553">
            <v>552</v>
          </cell>
          <cell r="C553" t="str">
            <v>成都星美学府影城</v>
          </cell>
          <cell r="D553" t="str">
            <v>中影星美</v>
          </cell>
          <cell r="F553" t="str">
            <v>成都市</v>
          </cell>
          <cell r="H553">
            <v>82.12</v>
          </cell>
          <cell r="I553" t="str">
            <v>-</v>
          </cell>
          <cell r="J553">
            <v>23</v>
          </cell>
          <cell r="K553" t="str">
            <v>-</v>
          </cell>
          <cell r="L553">
            <v>1445</v>
          </cell>
          <cell r="M553" t="str">
            <v>-</v>
          </cell>
          <cell r="N553">
            <v>3.51</v>
          </cell>
          <cell r="O553" t="str">
            <v>-</v>
          </cell>
          <cell r="P553">
            <v>8</v>
          </cell>
          <cell r="Q553">
            <v>983</v>
          </cell>
          <cell r="R553" t="str">
            <v>2011-8</v>
          </cell>
          <cell r="S553">
            <v>0.2</v>
          </cell>
          <cell r="T553">
            <v>27</v>
          </cell>
          <cell r="U553">
            <v>3311</v>
          </cell>
          <cell r="V553">
            <v>5.8</v>
          </cell>
          <cell r="W553" t="str">
            <v>武侯区</v>
          </cell>
          <cell r="X553" t="str">
            <v>四川省</v>
          </cell>
        </row>
        <row r="554">
          <cell r="A554" t="str">
            <v>黄石华夏银兴影城</v>
          </cell>
          <cell r="B554">
            <v>553</v>
          </cell>
          <cell r="C554" t="str">
            <v>黄石华夏银兴影城</v>
          </cell>
          <cell r="D554" t="str">
            <v>湖北银兴</v>
          </cell>
          <cell r="F554" t="str">
            <v>黄石市</v>
          </cell>
          <cell r="H554">
            <v>82.1</v>
          </cell>
          <cell r="I554" t="str">
            <v>-</v>
          </cell>
          <cell r="J554">
            <v>33</v>
          </cell>
          <cell r="K554" t="str">
            <v>-</v>
          </cell>
          <cell r="L554">
            <v>1249</v>
          </cell>
          <cell r="M554" t="str">
            <v>-</v>
          </cell>
          <cell r="N554">
            <v>2.48</v>
          </cell>
          <cell r="O554" t="str">
            <v>-</v>
          </cell>
          <cell r="P554">
            <v>5</v>
          </cell>
          <cell r="Q554">
            <v>593</v>
          </cell>
          <cell r="R554" t="str">
            <v>2011-8</v>
          </cell>
          <cell r="S554">
            <v>0.17</v>
          </cell>
          <cell r="T554">
            <v>45</v>
          </cell>
          <cell r="U554">
            <v>5297</v>
          </cell>
          <cell r="V554">
            <v>8.1</v>
          </cell>
          <cell r="W554" t="str">
            <v>黄石港区</v>
          </cell>
          <cell r="X554" t="str">
            <v>湖北省</v>
          </cell>
        </row>
        <row r="555">
          <cell r="A555" t="str">
            <v>浙江杭州富阳时代电影大世界</v>
          </cell>
          <cell r="B555">
            <v>554</v>
          </cell>
          <cell r="C555" t="str">
            <v>浙江杭州富阳时代电影大世界</v>
          </cell>
          <cell r="D555" t="str">
            <v>浙江时代</v>
          </cell>
          <cell r="F555" t="str">
            <v>杭州市</v>
          </cell>
          <cell r="H555">
            <v>82.02</v>
          </cell>
          <cell r="I555" t="str">
            <v>-</v>
          </cell>
          <cell r="J555">
            <v>31</v>
          </cell>
          <cell r="K555" t="str">
            <v>-</v>
          </cell>
          <cell r="L555">
            <v>1146</v>
          </cell>
          <cell r="M555" t="str">
            <v>-</v>
          </cell>
          <cell r="N555">
            <v>2.64</v>
          </cell>
          <cell r="O555" t="str">
            <v>-</v>
          </cell>
          <cell r="P555">
            <v>6</v>
          </cell>
          <cell r="Q555">
            <v>758</v>
          </cell>
          <cell r="R555" t="str">
            <v>2011-8</v>
          </cell>
          <cell r="S555">
            <v>0.18</v>
          </cell>
          <cell r="T555">
            <v>35</v>
          </cell>
          <cell r="U555">
            <v>4410</v>
          </cell>
          <cell r="V555">
            <v>6.2</v>
          </cell>
          <cell r="W555" t="str">
            <v>富阳市</v>
          </cell>
          <cell r="X555" t="str">
            <v>浙江省</v>
          </cell>
        </row>
        <row r="556">
          <cell r="A556" t="str">
            <v>大地数字影院--梧州锦泰</v>
          </cell>
          <cell r="B556">
            <v>555</v>
          </cell>
          <cell r="C556" t="str">
            <v>大地数字影院--梧州锦泰</v>
          </cell>
          <cell r="D556" t="str">
            <v>大地电影院线</v>
          </cell>
          <cell r="F556" t="str">
            <v>梧州市</v>
          </cell>
          <cell r="H556">
            <v>82.02</v>
          </cell>
          <cell r="I556" t="str">
            <v>↑29%</v>
          </cell>
          <cell r="J556">
            <v>34</v>
          </cell>
          <cell r="K556" t="str">
            <v>↑48%</v>
          </cell>
          <cell r="L556">
            <v>494</v>
          </cell>
          <cell r="M556" t="str">
            <v>↓11%</v>
          </cell>
          <cell r="N556">
            <v>2.39</v>
          </cell>
          <cell r="O556" t="str">
            <v>↓12%</v>
          </cell>
          <cell r="P556">
            <v>3</v>
          </cell>
          <cell r="Q556">
            <v>530</v>
          </cell>
          <cell r="R556" t="str">
            <v>2011-8</v>
          </cell>
          <cell r="S556">
            <v>0.27</v>
          </cell>
          <cell r="T556">
            <v>50</v>
          </cell>
          <cell r="U556">
            <v>8819</v>
          </cell>
          <cell r="V556">
            <v>5.3</v>
          </cell>
          <cell r="W556" t="str">
            <v>万秀区</v>
          </cell>
          <cell r="X556" t="str">
            <v>广  西</v>
          </cell>
        </row>
        <row r="557">
          <cell r="A557" t="str">
            <v>马鞍山大华时代电影大世界</v>
          </cell>
          <cell r="B557">
            <v>556</v>
          </cell>
          <cell r="C557" t="str">
            <v>马鞍山大华时代电影大世界</v>
          </cell>
          <cell r="D557" t="str">
            <v>浙江时代</v>
          </cell>
          <cell r="F557" t="str">
            <v>马鞍山市</v>
          </cell>
          <cell r="H557">
            <v>81.95</v>
          </cell>
          <cell r="I557" t="str">
            <v>-</v>
          </cell>
          <cell r="J557">
            <v>33</v>
          </cell>
          <cell r="K557" t="str">
            <v>-</v>
          </cell>
          <cell r="L557">
            <v>1170</v>
          </cell>
          <cell r="M557" t="str">
            <v>-</v>
          </cell>
          <cell r="N557">
            <v>2.4700000000000002</v>
          </cell>
          <cell r="O557" t="str">
            <v>-</v>
          </cell>
          <cell r="P557">
            <v>7</v>
          </cell>
          <cell r="Q557">
            <v>1000</v>
          </cell>
          <cell r="R557" t="str">
            <v>2011-8</v>
          </cell>
          <cell r="S557">
            <v>0.15</v>
          </cell>
          <cell r="T557">
            <v>26</v>
          </cell>
          <cell r="U557">
            <v>3776</v>
          </cell>
          <cell r="V557">
            <v>5.4</v>
          </cell>
          <cell r="W557" t="str">
            <v>雨山区</v>
          </cell>
          <cell r="X557" t="str">
            <v>安徽省</v>
          </cell>
        </row>
        <row r="558">
          <cell r="A558" t="str">
            <v>成都欢乐谷正天影城</v>
          </cell>
          <cell r="B558">
            <v>557</v>
          </cell>
          <cell r="C558" t="str">
            <v>成都欢乐谷正天影城</v>
          </cell>
          <cell r="D558" t="str">
            <v>北京新影联</v>
          </cell>
          <cell r="F558" t="str">
            <v>成都市</v>
          </cell>
          <cell r="H558">
            <v>81.91</v>
          </cell>
          <cell r="I558" t="str">
            <v>↓28%</v>
          </cell>
          <cell r="J558">
            <v>28</v>
          </cell>
          <cell r="K558" t="str">
            <v>↑1%</v>
          </cell>
          <cell r="L558">
            <v>1389</v>
          </cell>
          <cell r="M558" t="str">
            <v>↓3%</v>
          </cell>
          <cell r="N558">
            <v>2.98</v>
          </cell>
          <cell r="O558" t="str">
            <v>↓28%</v>
          </cell>
          <cell r="P558">
            <v>10</v>
          </cell>
          <cell r="Q558">
            <v>2035</v>
          </cell>
          <cell r="R558" t="str">
            <v>2011-8</v>
          </cell>
          <cell r="S558">
            <v>0.11</v>
          </cell>
          <cell r="T558">
            <v>13</v>
          </cell>
          <cell r="U558">
            <v>2642</v>
          </cell>
          <cell r="V558">
            <v>4.5</v>
          </cell>
          <cell r="W558" t="str">
            <v>金牛区</v>
          </cell>
          <cell r="X558" t="str">
            <v>四川省</v>
          </cell>
        </row>
        <row r="559">
          <cell r="A559" t="str">
            <v>张家港世纪环球电影城</v>
          </cell>
          <cell r="B559">
            <v>558</v>
          </cell>
          <cell r="C559" t="str">
            <v>张家港世纪环球电影城</v>
          </cell>
          <cell r="D559" t="str">
            <v>世纪环球</v>
          </cell>
          <cell r="F559" t="str">
            <v>苏州市</v>
          </cell>
          <cell r="H559">
            <v>81.7</v>
          </cell>
          <cell r="I559" t="str">
            <v>-</v>
          </cell>
          <cell r="J559">
            <v>37</v>
          </cell>
          <cell r="K559" t="str">
            <v>-</v>
          </cell>
          <cell r="L559">
            <v>687</v>
          </cell>
          <cell r="M559" t="str">
            <v>-</v>
          </cell>
          <cell r="N559">
            <v>2.2400000000000002</v>
          </cell>
          <cell r="O559" t="str">
            <v>-</v>
          </cell>
          <cell r="P559">
            <v>5</v>
          </cell>
          <cell r="Q559">
            <v>500</v>
          </cell>
          <cell r="R559" t="str">
            <v>2011-8</v>
          </cell>
          <cell r="S559">
            <v>0.33</v>
          </cell>
          <cell r="T559">
            <v>53</v>
          </cell>
          <cell r="U559">
            <v>5271</v>
          </cell>
          <cell r="V559">
            <v>4.4000000000000004</v>
          </cell>
          <cell r="W559" t="str">
            <v>张家港市</v>
          </cell>
          <cell r="X559" t="str">
            <v>江苏省</v>
          </cell>
        </row>
        <row r="560">
          <cell r="A560" t="str">
            <v>贵阳银座影城</v>
          </cell>
          <cell r="B560">
            <v>559</v>
          </cell>
          <cell r="C560" t="str">
            <v>贵阳银座影城</v>
          </cell>
          <cell r="D560" t="str">
            <v>中影星美</v>
          </cell>
          <cell r="F560" t="str">
            <v>贵阳市</v>
          </cell>
          <cell r="H560">
            <v>81.39</v>
          </cell>
          <cell r="I560" t="str">
            <v>-</v>
          </cell>
          <cell r="J560">
            <v>31</v>
          </cell>
          <cell r="K560" t="str">
            <v>-</v>
          </cell>
          <cell r="L560">
            <v>1543</v>
          </cell>
          <cell r="M560" t="str">
            <v>-</v>
          </cell>
          <cell r="N560">
            <v>2.59</v>
          </cell>
          <cell r="O560" t="str">
            <v>-</v>
          </cell>
          <cell r="P560">
            <v>10</v>
          </cell>
          <cell r="Q560">
            <v>875</v>
          </cell>
          <cell r="R560" t="str">
            <v>2011-8</v>
          </cell>
          <cell r="S560">
            <v>0.19</v>
          </cell>
          <cell r="T560">
            <v>30</v>
          </cell>
          <cell r="U560">
            <v>2626</v>
          </cell>
          <cell r="V560">
            <v>5</v>
          </cell>
          <cell r="W560" t="str">
            <v>云岩区</v>
          </cell>
          <cell r="X560" t="str">
            <v>贵州省</v>
          </cell>
        </row>
        <row r="561">
          <cell r="A561" t="str">
            <v>昆山中影国际影城(花桥店)</v>
          </cell>
          <cell r="B561">
            <v>560</v>
          </cell>
          <cell r="C561" t="str">
            <v>中影国际影城(昆山花桥店)</v>
          </cell>
          <cell r="D561" t="str">
            <v>中影星美</v>
          </cell>
          <cell r="F561" t="str">
            <v>苏州市</v>
          </cell>
          <cell r="H561">
            <v>81.39</v>
          </cell>
          <cell r="I561" t="str">
            <v>-</v>
          </cell>
          <cell r="J561">
            <v>31</v>
          </cell>
          <cell r="K561" t="str">
            <v>-</v>
          </cell>
          <cell r="L561">
            <v>803</v>
          </cell>
          <cell r="M561" t="str">
            <v>-</v>
          </cell>
          <cell r="N561">
            <v>2.6</v>
          </cell>
          <cell r="O561" t="str">
            <v>-</v>
          </cell>
          <cell r="P561">
            <v>6</v>
          </cell>
          <cell r="Q561">
            <v>969</v>
          </cell>
          <cell r="R561" t="str">
            <v>2011-8</v>
          </cell>
          <cell r="S561">
            <v>0.2</v>
          </cell>
          <cell r="T561">
            <v>27</v>
          </cell>
          <cell r="U561">
            <v>4376</v>
          </cell>
          <cell r="V561">
            <v>4.3</v>
          </cell>
          <cell r="W561" t="str">
            <v>昆山市</v>
          </cell>
          <cell r="X561" t="str">
            <v>江苏省</v>
          </cell>
        </row>
        <row r="562">
          <cell r="A562" t="str">
            <v>天津瑞景横店影视电影城</v>
          </cell>
          <cell r="B562">
            <v>561</v>
          </cell>
          <cell r="C562" t="str">
            <v>天津瑞景横店电影城</v>
          </cell>
          <cell r="D562" t="str">
            <v>浙江横店</v>
          </cell>
          <cell r="F562" t="str">
            <v>天津市</v>
          </cell>
          <cell r="H562">
            <v>81.040000000000006</v>
          </cell>
          <cell r="I562" t="str">
            <v>-</v>
          </cell>
          <cell r="J562">
            <v>33</v>
          </cell>
          <cell r="K562" t="str">
            <v>-</v>
          </cell>
          <cell r="L562">
            <v>934</v>
          </cell>
          <cell r="M562" t="str">
            <v>-</v>
          </cell>
          <cell r="N562">
            <v>2.44</v>
          </cell>
          <cell r="O562" t="str">
            <v>-</v>
          </cell>
          <cell r="P562">
            <v>7</v>
          </cell>
          <cell r="Q562">
            <v>1154</v>
          </cell>
          <cell r="R562" t="str">
            <v>2011-8</v>
          </cell>
          <cell r="S562">
            <v>0.16</v>
          </cell>
          <cell r="T562">
            <v>23</v>
          </cell>
          <cell r="U562">
            <v>3735</v>
          </cell>
          <cell r="V562">
            <v>4.3</v>
          </cell>
          <cell r="W562" t="str">
            <v>北辰区</v>
          </cell>
          <cell r="X562" t="str">
            <v>天津市</v>
          </cell>
        </row>
        <row r="563">
          <cell r="A563" t="str">
            <v>青岛华诚国际影城</v>
          </cell>
          <cell r="B563">
            <v>562</v>
          </cell>
          <cell r="C563" t="str">
            <v>青岛华诚国际影城</v>
          </cell>
          <cell r="D563" t="str">
            <v>中影星美</v>
          </cell>
          <cell r="F563" t="str">
            <v>青岛市</v>
          </cell>
          <cell r="H563">
            <v>81.03</v>
          </cell>
          <cell r="I563" t="str">
            <v>-</v>
          </cell>
          <cell r="J563">
            <v>28</v>
          </cell>
          <cell r="K563" t="str">
            <v>-</v>
          </cell>
          <cell r="L563">
            <v>1095</v>
          </cell>
          <cell r="M563" t="str">
            <v>-</v>
          </cell>
          <cell r="N563">
            <v>2.91</v>
          </cell>
          <cell r="O563" t="str">
            <v>-</v>
          </cell>
          <cell r="P563">
            <v>6</v>
          </cell>
          <cell r="Q563">
            <v>1070</v>
          </cell>
          <cell r="R563" t="str">
            <v>2011-8</v>
          </cell>
          <cell r="S563">
            <v>0.15</v>
          </cell>
          <cell r="T563">
            <v>24</v>
          </cell>
          <cell r="U563">
            <v>4357</v>
          </cell>
          <cell r="V563">
            <v>5.9</v>
          </cell>
          <cell r="W563" t="str">
            <v>崂山区</v>
          </cell>
          <cell r="X563" t="str">
            <v>山东省</v>
          </cell>
        </row>
        <row r="564">
          <cell r="A564" t="str">
            <v>石狮德辉电影城</v>
          </cell>
          <cell r="B564">
            <v>563</v>
          </cell>
          <cell r="C564" t="str">
            <v>石狮德辉电影城</v>
          </cell>
          <cell r="D564" t="str">
            <v>上海联和院线</v>
          </cell>
          <cell r="F564" t="str">
            <v>泉州市</v>
          </cell>
          <cell r="H564">
            <v>80.92</v>
          </cell>
          <cell r="I564" t="str">
            <v>-</v>
          </cell>
          <cell r="J564">
            <v>32</v>
          </cell>
          <cell r="K564" t="str">
            <v>-</v>
          </cell>
          <cell r="L564">
            <v>903</v>
          </cell>
          <cell r="M564" t="str">
            <v>-</v>
          </cell>
          <cell r="N564">
            <v>2.52</v>
          </cell>
          <cell r="O564" t="str">
            <v>-</v>
          </cell>
          <cell r="P564">
            <v>6</v>
          </cell>
          <cell r="Q564">
            <v>1216</v>
          </cell>
          <cell r="R564" t="str">
            <v>2011-8</v>
          </cell>
          <cell r="S564">
            <v>0.14000000000000001</v>
          </cell>
          <cell r="T564">
            <v>21</v>
          </cell>
          <cell r="U564">
            <v>4350</v>
          </cell>
          <cell r="V564">
            <v>4.9000000000000004</v>
          </cell>
          <cell r="W564" t="str">
            <v>石狮市</v>
          </cell>
          <cell r="X564" t="str">
            <v>福建省</v>
          </cell>
        </row>
        <row r="565">
          <cell r="A565" t="str">
            <v>赤峰市红旗剧场</v>
          </cell>
          <cell r="B565">
            <v>564</v>
          </cell>
          <cell r="C565" t="str">
            <v>赤峰市红旗剧场</v>
          </cell>
          <cell r="D565" t="str">
            <v>辽宁北方</v>
          </cell>
          <cell r="F565" t="str">
            <v>赤峰市</v>
          </cell>
          <cell r="H565">
            <v>80.78</v>
          </cell>
          <cell r="I565" t="str">
            <v>-</v>
          </cell>
          <cell r="J565">
            <v>28</v>
          </cell>
          <cell r="K565" t="str">
            <v>-</v>
          </cell>
          <cell r="L565">
            <v>664</v>
          </cell>
          <cell r="M565" t="str">
            <v>-</v>
          </cell>
          <cell r="N565">
            <v>2.85</v>
          </cell>
          <cell r="O565" t="str">
            <v>-</v>
          </cell>
          <cell r="P565">
            <v>4</v>
          </cell>
          <cell r="Q565">
            <v>480</v>
          </cell>
          <cell r="R565" t="str">
            <v>2011-8</v>
          </cell>
          <cell r="S565">
            <v>0.36</v>
          </cell>
          <cell r="T565">
            <v>54</v>
          </cell>
          <cell r="U565">
            <v>6515</v>
          </cell>
          <cell r="V565">
            <v>5.4</v>
          </cell>
          <cell r="W565" t="str">
            <v>红山区</v>
          </cell>
          <cell r="X565" t="str">
            <v>内蒙古</v>
          </cell>
        </row>
        <row r="566">
          <cell r="A566" t="str">
            <v>辽宁中影百老汇影城</v>
          </cell>
          <cell r="B566">
            <v>565</v>
          </cell>
          <cell r="C566" t="str">
            <v>辽宁中影百老汇影城</v>
          </cell>
          <cell r="D566" t="str">
            <v>北京新影联</v>
          </cell>
          <cell r="F566" t="str">
            <v>沈阳市</v>
          </cell>
          <cell r="H566">
            <v>80.73</v>
          </cell>
          <cell r="I566" t="str">
            <v>↓42%</v>
          </cell>
          <cell r="J566">
            <v>27</v>
          </cell>
          <cell r="K566" t="str">
            <v>↓12%</v>
          </cell>
          <cell r="L566">
            <v>1285</v>
          </cell>
          <cell r="M566" t="str">
            <v>↓11%</v>
          </cell>
          <cell r="N566">
            <v>2.95</v>
          </cell>
          <cell r="O566" t="str">
            <v>↓34%</v>
          </cell>
          <cell r="P566">
            <v>8</v>
          </cell>
          <cell r="Q566">
            <v>1285</v>
          </cell>
          <cell r="R566" t="str">
            <v>2011-8</v>
          </cell>
          <cell r="S566">
            <v>0.14000000000000001</v>
          </cell>
          <cell r="T566">
            <v>20</v>
          </cell>
          <cell r="U566">
            <v>3255</v>
          </cell>
          <cell r="V566">
            <v>5.2</v>
          </cell>
          <cell r="W566" t="str">
            <v>和平区</v>
          </cell>
          <cell r="X566" t="str">
            <v>辽宁省</v>
          </cell>
        </row>
        <row r="567">
          <cell r="A567" t="str">
            <v>鞍山中影新华影城</v>
          </cell>
          <cell r="B567">
            <v>566</v>
          </cell>
          <cell r="C567" t="str">
            <v>鞍山中影新华影城</v>
          </cell>
          <cell r="D567" t="str">
            <v>辽宁北方</v>
          </cell>
          <cell r="F567" t="str">
            <v>鞍山市</v>
          </cell>
          <cell r="H567">
            <v>80.45</v>
          </cell>
          <cell r="I567" t="str">
            <v>↓22%</v>
          </cell>
          <cell r="J567">
            <v>21</v>
          </cell>
          <cell r="K567" t="str">
            <v>↓10%</v>
          </cell>
          <cell r="L567">
            <v>519</v>
          </cell>
          <cell r="M567" t="str">
            <v>↓5%</v>
          </cell>
          <cell r="N567">
            <v>3.82</v>
          </cell>
          <cell r="O567" t="str">
            <v>↓13%</v>
          </cell>
          <cell r="P567">
            <v>4</v>
          </cell>
          <cell r="Q567">
            <v>462</v>
          </cell>
          <cell r="R567" t="str">
            <v>2011-8</v>
          </cell>
          <cell r="S567">
            <v>0.64</v>
          </cell>
          <cell r="T567">
            <v>56</v>
          </cell>
          <cell r="U567">
            <v>6488</v>
          </cell>
          <cell r="V567">
            <v>4.2</v>
          </cell>
          <cell r="W567" t="str">
            <v>铁东区</v>
          </cell>
          <cell r="X567" t="str">
            <v>辽宁省</v>
          </cell>
        </row>
        <row r="568">
          <cell r="A568" t="str">
            <v>九江市红旗电影院</v>
          </cell>
          <cell r="B568">
            <v>567</v>
          </cell>
          <cell r="C568" t="str">
            <v>九江市红旗电影院</v>
          </cell>
          <cell r="D568" t="str">
            <v>上海联和院线</v>
          </cell>
          <cell r="F568" t="str">
            <v>九江市</v>
          </cell>
          <cell r="H568">
            <v>80.13</v>
          </cell>
          <cell r="I568" t="str">
            <v>-</v>
          </cell>
          <cell r="J568">
            <v>45</v>
          </cell>
          <cell r="K568" t="str">
            <v>-</v>
          </cell>
          <cell r="L568">
            <v>304</v>
          </cell>
          <cell r="M568" t="str">
            <v>-</v>
          </cell>
          <cell r="N568">
            <v>1.8</v>
          </cell>
          <cell r="O568" t="str">
            <v>-</v>
          </cell>
          <cell r="P568">
            <v>2</v>
          </cell>
          <cell r="Q568">
            <v>393</v>
          </cell>
          <cell r="R568" t="str">
            <v>2011-8</v>
          </cell>
          <cell r="S568">
            <v>0.3</v>
          </cell>
          <cell r="T568">
            <v>66</v>
          </cell>
          <cell r="U568">
            <v>12923</v>
          </cell>
          <cell r="V568">
            <v>4.9000000000000004</v>
          </cell>
          <cell r="W568" t="str">
            <v>浔阳区</v>
          </cell>
          <cell r="X568" t="str">
            <v>江西省</v>
          </cell>
        </row>
        <row r="569">
          <cell r="A569" t="str">
            <v>徐州银座影城</v>
          </cell>
          <cell r="B569">
            <v>568</v>
          </cell>
          <cell r="C569" t="str">
            <v>徐州银座影城</v>
          </cell>
          <cell r="D569" t="str">
            <v>九州中原院线</v>
          </cell>
          <cell r="F569" t="str">
            <v>徐州市</v>
          </cell>
          <cell r="H569">
            <v>80.03</v>
          </cell>
          <cell r="I569" t="str">
            <v>-</v>
          </cell>
          <cell r="J569">
            <v>29</v>
          </cell>
          <cell r="K569" t="str">
            <v>-</v>
          </cell>
          <cell r="L569">
            <v>1035</v>
          </cell>
          <cell r="M569" t="str">
            <v>-</v>
          </cell>
          <cell r="N569">
            <v>2.75</v>
          </cell>
          <cell r="O569" t="str">
            <v>-</v>
          </cell>
          <cell r="P569">
            <v>6</v>
          </cell>
          <cell r="Q569">
            <v>400</v>
          </cell>
          <cell r="R569" t="str">
            <v>2011-8</v>
          </cell>
          <cell r="S569">
            <v>0.4</v>
          </cell>
          <cell r="T569">
            <v>65</v>
          </cell>
          <cell r="U569">
            <v>4302</v>
          </cell>
          <cell r="V569">
            <v>5.6</v>
          </cell>
          <cell r="W569" t="str">
            <v>鼓楼区</v>
          </cell>
          <cell r="X569" t="str">
            <v>江苏省</v>
          </cell>
        </row>
        <row r="570">
          <cell r="A570" t="str">
            <v>大地数字影院--六安红街影院</v>
          </cell>
          <cell r="B570">
            <v>569</v>
          </cell>
          <cell r="C570" t="str">
            <v>大地数字影院--六安红街影院</v>
          </cell>
          <cell r="D570" t="str">
            <v>大地电影院线</v>
          </cell>
          <cell r="F570" t="str">
            <v>六安市</v>
          </cell>
          <cell r="H570">
            <v>79.150000000000006</v>
          </cell>
          <cell r="I570" t="str">
            <v>-</v>
          </cell>
          <cell r="J570">
            <v>32</v>
          </cell>
          <cell r="K570" t="str">
            <v>-</v>
          </cell>
          <cell r="L570">
            <v>743</v>
          </cell>
          <cell r="M570" t="str">
            <v>-</v>
          </cell>
          <cell r="N570">
            <v>2.4900000000000002</v>
          </cell>
          <cell r="O570" t="str">
            <v>-</v>
          </cell>
          <cell r="P570">
            <v>5</v>
          </cell>
          <cell r="Q570">
            <v>779</v>
          </cell>
          <cell r="R570" t="str">
            <v>2011-8</v>
          </cell>
          <cell r="S570">
            <v>0.21</v>
          </cell>
          <cell r="T570">
            <v>33</v>
          </cell>
          <cell r="U570">
            <v>5107</v>
          </cell>
          <cell r="V570">
            <v>4.8</v>
          </cell>
          <cell r="W570" t="str">
            <v>裕安区</v>
          </cell>
          <cell r="X570" t="str">
            <v>安徽省</v>
          </cell>
        </row>
        <row r="571">
          <cell r="A571" t="str">
            <v>保定天映影联影城</v>
          </cell>
          <cell r="B571">
            <v>570</v>
          </cell>
          <cell r="C571" t="str">
            <v>保定天映影联影城</v>
          </cell>
          <cell r="D571" t="str">
            <v>北京新影联</v>
          </cell>
          <cell r="F571" t="str">
            <v>保定市</v>
          </cell>
          <cell r="H571">
            <v>78.8</v>
          </cell>
          <cell r="I571" t="str">
            <v>↓13%</v>
          </cell>
          <cell r="J571">
            <v>30</v>
          </cell>
          <cell r="K571" t="str">
            <v>↑15%</v>
          </cell>
          <cell r="L571">
            <v>396</v>
          </cell>
          <cell r="M571" t="str">
            <v>↓44%</v>
          </cell>
          <cell r="N571">
            <v>2.66</v>
          </cell>
          <cell r="O571" t="str">
            <v>↓25%</v>
          </cell>
          <cell r="P571">
            <v>5</v>
          </cell>
          <cell r="Q571">
            <v>723</v>
          </cell>
          <cell r="R571" t="str">
            <v>2011-8</v>
          </cell>
          <cell r="S571">
            <v>0.46</v>
          </cell>
          <cell r="T571">
            <v>35</v>
          </cell>
          <cell r="U571">
            <v>5084</v>
          </cell>
          <cell r="V571">
            <v>2.6</v>
          </cell>
          <cell r="W571" t="str">
            <v>北市区</v>
          </cell>
          <cell r="X571" t="str">
            <v>河北省</v>
          </cell>
        </row>
        <row r="572">
          <cell r="A572" t="str">
            <v>天津星美国际影城(中山门店)</v>
          </cell>
          <cell r="B572">
            <v>571</v>
          </cell>
          <cell r="C572" t="str">
            <v>天津星美国际影城(中山门店)</v>
          </cell>
          <cell r="D572" t="str">
            <v>中影星美</v>
          </cell>
          <cell r="F572" t="str">
            <v>天津市</v>
          </cell>
          <cell r="H572">
            <v>78.06</v>
          </cell>
          <cell r="I572" t="str">
            <v>-</v>
          </cell>
          <cell r="J572">
            <v>27</v>
          </cell>
          <cell r="K572" t="str">
            <v>-</v>
          </cell>
          <cell r="L572">
            <v>1175</v>
          </cell>
          <cell r="M572" t="str">
            <v>-</v>
          </cell>
          <cell r="N572">
            <v>2.92</v>
          </cell>
          <cell r="O572" t="str">
            <v>-</v>
          </cell>
          <cell r="P572">
            <v>7</v>
          </cell>
          <cell r="Q572">
            <v>1500</v>
          </cell>
          <cell r="R572" t="str">
            <v>2011-8</v>
          </cell>
          <cell r="S572">
            <v>0.12</v>
          </cell>
          <cell r="T572">
            <v>17</v>
          </cell>
          <cell r="U572">
            <v>3597</v>
          </cell>
          <cell r="V572">
            <v>5.4</v>
          </cell>
          <cell r="W572" t="str">
            <v>河东区</v>
          </cell>
          <cell r="X572" t="str">
            <v>天津市</v>
          </cell>
        </row>
        <row r="573">
          <cell r="A573" t="str">
            <v>山西剧院</v>
          </cell>
          <cell r="B573">
            <v>572</v>
          </cell>
          <cell r="C573" t="str">
            <v>山西剧院</v>
          </cell>
          <cell r="D573" t="str">
            <v>北京新影联</v>
          </cell>
          <cell r="F573" t="str">
            <v>太原市</v>
          </cell>
          <cell r="H573">
            <v>78.05</v>
          </cell>
          <cell r="I573" t="str">
            <v>↑34%</v>
          </cell>
          <cell r="J573">
            <v>20</v>
          </cell>
          <cell r="K573" t="str">
            <v>↓17%</v>
          </cell>
          <cell r="L573">
            <v>1473</v>
          </cell>
          <cell r="M573" t="str">
            <v>↑4%</v>
          </cell>
          <cell r="N573">
            <v>3.81</v>
          </cell>
          <cell r="O573" t="str">
            <v>↑61%</v>
          </cell>
          <cell r="P573">
            <v>8</v>
          </cell>
          <cell r="Q573">
            <v>1870</v>
          </cell>
          <cell r="R573" t="str">
            <v>2011-8</v>
          </cell>
          <cell r="S573">
            <v>0.11</v>
          </cell>
          <cell r="T573">
            <v>13</v>
          </cell>
          <cell r="U573">
            <v>3147</v>
          </cell>
          <cell r="V573">
            <v>5.9</v>
          </cell>
          <cell r="W573" t="str">
            <v>迎泽区</v>
          </cell>
          <cell r="X573" t="str">
            <v>山西省</v>
          </cell>
        </row>
        <row r="574">
          <cell r="A574" t="str">
            <v>大地数字影院--湛江兴华</v>
          </cell>
          <cell r="B574">
            <v>573</v>
          </cell>
          <cell r="C574" t="str">
            <v>大地数字影院--湛江兴华</v>
          </cell>
          <cell r="D574" t="str">
            <v>大地电影院线</v>
          </cell>
          <cell r="F574" t="str">
            <v>湛江市</v>
          </cell>
          <cell r="H574">
            <v>78.010000000000005</v>
          </cell>
          <cell r="I574" t="str">
            <v>↓7%</v>
          </cell>
          <cell r="J574">
            <v>28</v>
          </cell>
          <cell r="K574" t="str">
            <v>↑25%</v>
          </cell>
          <cell r="L574">
            <v>510</v>
          </cell>
          <cell r="M574" t="str">
            <v>↓6%</v>
          </cell>
          <cell r="N574">
            <v>2.79</v>
          </cell>
          <cell r="O574" t="str">
            <v>↓26%</v>
          </cell>
          <cell r="P574">
            <v>3</v>
          </cell>
          <cell r="Q574">
            <v>528</v>
          </cell>
          <cell r="R574" t="str">
            <v>2011-8</v>
          </cell>
          <cell r="S574">
            <v>0.31</v>
          </cell>
          <cell r="T574">
            <v>48</v>
          </cell>
          <cell r="U574">
            <v>8389</v>
          </cell>
          <cell r="V574">
            <v>5.5</v>
          </cell>
          <cell r="W574" t="str">
            <v>赤坎区</v>
          </cell>
          <cell r="X574" t="str">
            <v>广东省</v>
          </cell>
        </row>
        <row r="575">
          <cell r="A575" t="str">
            <v>大地数字影院--江门地王广场数字影院</v>
          </cell>
          <cell r="B575">
            <v>574</v>
          </cell>
          <cell r="C575" t="str">
            <v>江门地王广场数字影院</v>
          </cell>
          <cell r="D575" t="str">
            <v>大地电影院线</v>
          </cell>
          <cell r="F575" t="str">
            <v>江门市</v>
          </cell>
          <cell r="H575">
            <v>78</v>
          </cell>
          <cell r="I575" t="str">
            <v>↓24%</v>
          </cell>
          <cell r="J575">
            <v>33</v>
          </cell>
          <cell r="K575" t="str">
            <v>↑33%</v>
          </cell>
          <cell r="L575">
            <v>510</v>
          </cell>
          <cell r="M575" t="str">
            <v>↓8%</v>
          </cell>
          <cell r="N575">
            <v>2.38</v>
          </cell>
          <cell r="O575" t="str">
            <v>↓43%</v>
          </cell>
          <cell r="P575">
            <v>3</v>
          </cell>
          <cell r="Q575">
            <v>571</v>
          </cell>
          <cell r="R575" t="str">
            <v>2011-8</v>
          </cell>
          <cell r="S575">
            <v>0.24</v>
          </cell>
          <cell r="T575">
            <v>44</v>
          </cell>
          <cell r="U575">
            <v>8387</v>
          </cell>
          <cell r="V575">
            <v>5.5</v>
          </cell>
          <cell r="W575" t="str">
            <v>蓬江区</v>
          </cell>
          <cell r="X575" t="str">
            <v>广东省</v>
          </cell>
        </row>
        <row r="576">
          <cell r="A576" t="str">
            <v>重庆越界国际影城(永川店)</v>
          </cell>
          <cell r="B576">
            <v>575</v>
          </cell>
          <cell r="C576" t="str">
            <v>重庆越界影城永川店</v>
          </cell>
          <cell r="D576" t="str">
            <v>上海联和院线</v>
          </cell>
          <cell r="F576" t="str">
            <v>重庆市</v>
          </cell>
          <cell r="H576">
            <v>77.22</v>
          </cell>
          <cell r="I576" t="str">
            <v>-</v>
          </cell>
          <cell r="J576">
            <v>26</v>
          </cell>
          <cell r="K576" t="str">
            <v>-</v>
          </cell>
          <cell r="L576">
            <v>1038</v>
          </cell>
          <cell r="M576" t="str">
            <v>-</v>
          </cell>
          <cell r="N576">
            <v>2.92</v>
          </cell>
          <cell r="O576" t="str">
            <v>-</v>
          </cell>
          <cell r="P576">
            <v>6</v>
          </cell>
          <cell r="Q576">
            <v>1000</v>
          </cell>
          <cell r="R576" t="str">
            <v>2011-8</v>
          </cell>
          <cell r="S576">
            <v>0.17</v>
          </cell>
          <cell r="T576">
            <v>25</v>
          </cell>
          <cell r="U576">
            <v>4152</v>
          </cell>
          <cell r="V576">
            <v>5.6</v>
          </cell>
          <cell r="W576" t="str">
            <v>万州区</v>
          </cell>
          <cell r="X576" t="str">
            <v>重庆市</v>
          </cell>
        </row>
        <row r="577">
          <cell r="A577" t="str">
            <v>哈尔滨金安高宝影城</v>
          </cell>
          <cell r="B577">
            <v>576</v>
          </cell>
          <cell r="C577" t="str">
            <v>哈尔滨金安高宝影城</v>
          </cell>
          <cell r="D577" t="str">
            <v>北京新影联</v>
          </cell>
          <cell r="F577" t="str">
            <v>哈尔滨市</v>
          </cell>
          <cell r="H577">
            <v>77.209999999999994</v>
          </cell>
          <cell r="I577" t="str">
            <v>↓9%</v>
          </cell>
          <cell r="J577">
            <v>26</v>
          </cell>
          <cell r="K577" t="str">
            <v>↑1%</v>
          </cell>
          <cell r="L577">
            <v>667</v>
          </cell>
          <cell r="M577" t="str">
            <v>↓8%</v>
          </cell>
          <cell r="N577">
            <v>3.02</v>
          </cell>
          <cell r="O577" t="str">
            <v>↓9%</v>
          </cell>
          <cell r="P577">
            <v>4</v>
          </cell>
          <cell r="Q577">
            <v>506</v>
          </cell>
          <cell r="R577" t="str">
            <v>2011-8</v>
          </cell>
          <cell r="S577">
            <v>0.36</v>
          </cell>
          <cell r="T577">
            <v>49</v>
          </cell>
          <cell r="U577">
            <v>6226</v>
          </cell>
          <cell r="V577">
            <v>5.4</v>
          </cell>
          <cell r="W577" t="str">
            <v>道里区</v>
          </cell>
          <cell r="X577" t="str">
            <v>黑龙江</v>
          </cell>
        </row>
        <row r="578">
          <cell r="A578" t="str">
            <v>亦庄大料国际影城</v>
          </cell>
          <cell r="B578">
            <v>577</v>
          </cell>
          <cell r="C578" t="str">
            <v>亦庄大料国际影城</v>
          </cell>
          <cell r="D578" t="str">
            <v>中影星美</v>
          </cell>
          <cell r="F578" t="str">
            <v>北京市</v>
          </cell>
          <cell r="H578">
            <v>76.91</v>
          </cell>
          <cell r="I578" t="str">
            <v>-</v>
          </cell>
          <cell r="J578">
            <v>55</v>
          </cell>
          <cell r="K578" t="str">
            <v>-</v>
          </cell>
          <cell r="L578">
            <v>907</v>
          </cell>
          <cell r="M578" t="str">
            <v>-</v>
          </cell>
          <cell r="N578">
            <v>1.41</v>
          </cell>
          <cell r="O578" t="str">
            <v>-</v>
          </cell>
          <cell r="P578">
            <v>6</v>
          </cell>
          <cell r="Q578">
            <v>1200</v>
          </cell>
          <cell r="R578" t="str">
            <v>2011-8</v>
          </cell>
          <cell r="S578">
            <v>0.08</v>
          </cell>
          <cell r="T578">
            <v>21</v>
          </cell>
          <cell r="U578">
            <v>4135</v>
          </cell>
          <cell r="V578">
            <v>4.9000000000000004</v>
          </cell>
          <cell r="W578" t="str">
            <v>大兴区</v>
          </cell>
          <cell r="X578" t="str">
            <v>北京市</v>
          </cell>
        </row>
        <row r="579">
          <cell r="A579" t="str">
            <v>大庆新玛特影院</v>
          </cell>
          <cell r="B579">
            <v>578</v>
          </cell>
          <cell r="C579" t="str">
            <v>大庆新玛特影院</v>
          </cell>
          <cell r="D579" t="str">
            <v>辽宁北方</v>
          </cell>
          <cell r="F579" t="str">
            <v>大庆市</v>
          </cell>
          <cell r="H579">
            <v>76.66</v>
          </cell>
          <cell r="I579" t="str">
            <v>-</v>
          </cell>
          <cell r="J579">
            <v>27</v>
          </cell>
          <cell r="K579" t="str">
            <v>-</v>
          </cell>
          <cell r="L579">
            <v>820</v>
          </cell>
          <cell r="M579" t="str">
            <v>-</v>
          </cell>
          <cell r="N579">
            <v>2.83</v>
          </cell>
          <cell r="O579" t="str">
            <v>-</v>
          </cell>
          <cell r="P579">
            <v>5</v>
          </cell>
          <cell r="Q579">
            <v>553</v>
          </cell>
          <cell r="R579" t="str">
            <v>2011-8</v>
          </cell>
          <cell r="S579">
            <v>0.31</v>
          </cell>
          <cell r="T579">
            <v>45</v>
          </cell>
          <cell r="U579">
            <v>4945</v>
          </cell>
          <cell r="V579">
            <v>5.3</v>
          </cell>
          <cell r="W579" t="str">
            <v>萨尔图区</v>
          </cell>
          <cell r="X579" t="str">
            <v>黑龙江</v>
          </cell>
        </row>
        <row r="580">
          <cell r="A580" t="str">
            <v>苏州独墅湖影剧院</v>
          </cell>
          <cell r="B580">
            <v>579</v>
          </cell>
          <cell r="C580" t="str">
            <v>苏州独墅湖影剧院</v>
          </cell>
          <cell r="D580" t="str">
            <v>上海联和院线</v>
          </cell>
          <cell r="F580" t="str">
            <v>苏州市</v>
          </cell>
          <cell r="H580">
            <v>76.540000000000006</v>
          </cell>
          <cell r="I580" t="str">
            <v>-</v>
          </cell>
          <cell r="J580">
            <v>20</v>
          </cell>
          <cell r="K580" t="str">
            <v>-</v>
          </cell>
          <cell r="L580">
            <v>727</v>
          </cell>
          <cell r="M580" t="str">
            <v>-</v>
          </cell>
          <cell r="N580">
            <v>3.8</v>
          </cell>
          <cell r="O580" t="str">
            <v>-</v>
          </cell>
          <cell r="P580">
            <v>5</v>
          </cell>
          <cell r="Q580">
            <v>1517</v>
          </cell>
          <cell r="R580" t="str">
            <v>2011-8</v>
          </cell>
          <cell r="S580">
            <v>0.17</v>
          </cell>
          <cell r="T580">
            <v>16</v>
          </cell>
          <cell r="U580">
            <v>4938</v>
          </cell>
          <cell r="V580">
            <v>4.7</v>
          </cell>
          <cell r="W580" t="str">
            <v>平江区</v>
          </cell>
          <cell r="X580" t="str">
            <v>江苏省</v>
          </cell>
        </row>
        <row r="581">
          <cell r="A581" t="str">
            <v>山东新世纪嘉华电影城</v>
          </cell>
          <cell r="B581">
            <v>580</v>
          </cell>
          <cell r="C581" t="str">
            <v>山东新世纪嘉华电影城</v>
          </cell>
          <cell r="D581" t="str">
            <v>山东新世纪</v>
          </cell>
          <cell r="F581" t="str">
            <v>济南市</v>
          </cell>
          <cell r="H581">
            <v>76.53</v>
          </cell>
          <cell r="I581" t="str">
            <v>-</v>
          </cell>
          <cell r="J581">
            <v>25</v>
          </cell>
          <cell r="K581" t="str">
            <v>-</v>
          </cell>
          <cell r="L581">
            <v>1617</v>
          </cell>
          <cell r="M581" t="str">
            <v>-</v>
          </cell>
          <cell r="N581">
            <v>3.03</v>
          </cell>
          <cell r="O581" t="str">
            <v>-</v>
          </cell>
          <cell r="P581">
            <v>10</v>
          </cell>
          <cell r="Q581">
            <v>865</v>
          </cell>
          <cell r="R581" t="str">
            <v>2011-8</v>
          </cell>
          <cell r="S581">
            <v>0.22</v>
          </cell>
          <cell r="T581">
            <v>29</v>
          </cell>
          <cell r="U581">
            <v>2469</v>
          </cell>
          <cell r="V581">
            <v>5.2</v>
          </cell>
          <cell r="W581" t="str">
            <v>槐荫区</v>
          </cell>
          <cell r="X581" t="str">
            <v>山东省</v>
          </cell>
        </row>
        <row r="582">
          <cell r="A582" t="str">
            <v>大地数字影院--江门金汇广场数字影院</v>
          </cell>
          <cell r="B582">
            <v>581</v>
          </cell>
          <cell r="C582" t="str">
            <v>江门金汇广场数字影院</v>
          </cell>
          <cell r="D582" t="str">
            <v>大地电影院线</v>
          </cell>
          <cell r="F582" t="str">
            <v>江门市</v>
          </cell>
          <cell r="H582">
            <v>76.489999999999995</v>
          </cell>
          <cell r="I582" t="str">
            <v>↑18%</v>
          </cell>
          <cell r="J582">
            <v>35</v>
          </cell>
          <cell r="K582" t="str">
            <v>↑37%</v>
          </cell>
          <cell r="L582">
            <v>331</v>
          </cell>
          <cell r="M582" t="str">
            <v>↑18%</v>
          </cell>
          <cell r="N582">
            <v>2.2000000000000002</v>
          </cell>
          <cell r="O582" t="str">
            <v>↓14%</v>
          </cell>
          <cell r="P582">
            <v>2</v>
          </cell>
          <cell r="Q582">
            <v>438</v>
          </cell>
          <cell r="R582" t="str">
            <v>2011-8</v>
          </cell>
          <cell r="S582">
            <v>0.3</v>
          </cell>
          <cell r="T582">
            <v>56</v>
          </cell>
          <cell r="U582">
            <v>12337</v>
          </cell>
          <cell r="V582">
            <v>5.3</v>
          </cell>
          <cell r="W582" t="str">
            <v>蓬江区</v>
          </cell>
          <cell r="X582" t="str">
            <v>广东省</v>
          </cell>
        </row>
        <row r="583">
          <cell r="A583" t="str">
            <v>17.5包头今典影城</v>
          </cell>
          <cell r="B583">
            <v>582</v>
          </cell>
          <cell r="C583" t="str">
            <v>17.5包头今典影城</v>
          </cell>
          <cell r="D583" t="str">
            <v>时代华夏今典</v>
          </cell>
          <cell r="F583" t="str">
            <v>包头市</v>
          </cell>
          <cell r="H583">
            <v>76.319999999999993</v>
          </cell>
          <cell r="I583" t="str">
            <v>-</v>
          </cell>
          <cell r="J583">
            <v>32</v>
          </cell>
          <cell r="K583" t="str">
            <v>-</v>
          </cell>
          <cell r="L583">
            <v>550</v>
          </cell>
          <cell r="M583" t="str">
            <v>-</v>
          </cell>
          <cell r="N583">
            <v>2.37</v>
          </cell>
          <cell r="O583" t="str">
            <v>-</v>
          </cell>
          <cell r="P583">
            <v>4</v>
          </cell>
          <cell r="Q583">
            <v>521</v>
          </cell>
          <cell r="R583" t="str">
            <v>2011-8</v>
          </cell>
          <cell r="S583">
            <v>0.33</v>
          </cell>
          <cell r="T583">
            <v>47</v>
          </cell>
          <cell r="U583">
            <v>6155</v>
          </cell>
          <cell r="V583">
            <v>4.4000000000000004</v>
          </cell>
          <cell r="W583" t="str">
            <v>东河区</v>
          </cell>
          <cell r="X583" t="str">
            <v>内蒙古</v>
          </cell>
        </row>
        <row r="584">
          <cell r="A584" t="str">
            <v>大地数字影院--上饶亿升广场店</v>
          </cell>
          <cell r="B584">
            <v>583</v>
          </cell>
          <cell r="C584" t="str">
            <v>大地数字影院--上饶亿升广场店</v>
          </cell>
          <cell r="D584" t="str">
            <v>大地电影院线</v>
          </cell>
          <cell r="F584" t="str">
            <v>上饶市</v>
          </cell>
          <cell r="H584">
            <v>76.239999999999995</v>
          </cell>
          <cell r="I584" t="str">
            <v>-</v>
          </cell>
          <cell r="J584">
            <v>32</v>
          </cell>
          <cell r="K584" t="str">
            <v>-</v>
          </cell>
          <cell r="L584">
            <v>760</v>
          </cell>
          <cell r="M584" t="str">
            <v>-</v>
          </cell>
          <cell r="N584">
            <v>2.39</v>
          </cell>
          <cell r="O584" t="str">
            <v>-</v>
          </cell>
          <cell r="P584">
            <v>5</v>
          </cell>
          <cell r="Q584">
            <v>666</v>
          </cell>
          <cell r="R584" t="str">
            <v>2011-8</v>
          </cell>
          <cell r="S584">
            <v>0.24</v>
          </cell>
          <cell r="T584">
            <v>37</v>
          </cell>
          <cell r="U584">
            <v>4919</v>
          </cell>
          <cell r="V584">
            <v>4.9000000000000004</v>
          </cell>
          <cell r="W584" t="str">
            <v>信州区</v>
          </cell>
          <cell r="X584" t="str">
            <v>江西省</v>
          </cell>
        </row>
        <row r="585">
          <cell r="A585" t="str">
            <v>平湖银河电影城</v>
          </cell>
          <cell r="B585">
            <v>584</v>
          </cell>
          <cell r="C585" t="str">
            <v>平湖银河电影城</v>
          </cell>
          <cell r="D585" t="str">
            <v>未知</v>
          </cell>
          <cell r="F585" t="str">
            <v>嘉兴市</v>
          </cell>
          <cell r="H585">
            <v>76.040000000000006</v>
          </cell>
          <cell r="I585" t="str">
            <v>-</v>
          </cell>
          <cell r="J585">
            <v>35</v>
          </cell>
          <cell r="K585" t="str">
            <v>-</v>
          </cell>
          <cell r="L585">
            <v>1063</v>
          </cell>
          <cell r="M585" t="str">
            <v>-</v>
          </cell>
          <cell r="N585">
            <v>2.19</v>
          </cell>
          <cell r="O585" t="str">
            <v>-</v>
          </cell>
          <cell r="P585">
            <v>6</v>
          </cell>
          <cell r="Q585">
            <v>888</v>
          </cell>
          <cell r="R585" t="str">
            <v>2011-8</v>
          </cell>
          <cell r="S585">
            <v>0.14000000000000001</v>
          </cell>
          <cell r="T585">
            <v>28</v>
          </cell>
          <cell r="U585">
            <v>4088</v>
          </cell>
          <cell r="V585">
            <v>5.7</v>
          </cell>
          <cell r="W585" t="str">
            <v>平湖市</v>
          </cell>
          <cell r="X585" t="str">
            <v>浙江省</v>
          </cell>
        </row>
        <row r="586">
          <cell r="A586" t="str">
            <v>大地数字影院--新乡新玛特</v>
          </cell>
          <cell r="B586">
            <v>585</v>
          </cell>
          <cell r="C586" t="str">
            <v>大地数字影院--新乡新玛特</v>
          </cell>
          <cell r="D586" t="str">
            <v>大地电影院线</v>
          </cell>
          <cell r="F586" t="str">
            <v>新乡市</v>
          </cell>
          <cell r="H586">
            <v>75.760000000000005</v>
          </cell>
          <cell r="I586" t="str">
            <v>-</v>
          </cell>
          <cell r="J586">
            <v>30</v>
          </cell>
          <cell r="K586" t="str">
            <v>-</v>
          </cell>
          <cell r="L586">
            <v>878</v>
          </cell>
          <cell r="M586" t="str">
            <v>-</v>
          </cell>
          <cell r="N586">
            <v>2.54</v>
          </cell>
          <cell r="O586" t="str">
            <v>-</v>
          </cell>
          <cell r="P586">
            <v>6</v>
          </cell>
          <cell r="Q586">
            <v>737</v>
          </cell>
          <cell r="R586" t="str">
            <v>2011-8</v>
          </cell>
          <cell r="S586">
            <v>0.24</v>
          </cell>
          <cell r="T586">
            <v>33</v>
          </cell>
          <cell r="U586">
            <v>4073</v>
          </cell>
          <cell r="V586">
            <v>4.7</v>
          </cell>
          <cell r="W586" t="str">
            <v>红旗区</v>
          </cell>
          <cell r="X586" t="str">
            <v>河南省</v>
          </cell>
        </row>
        <row r="587">
          <cell r="A587" t="str">
            <v>乐天新东北影城(松山店)</v>
          </cell>
          <cell r="B587">
            <v>586</v>
          </cell>
          <cell r="C587" t="str">
            <v>乐天新东北影城(松山店)</v>
          </cell>
          <cell r="D587" t="str">
            <v>辽宁北方</v>
          </cell>
          <cell r="F587" t="str">
            <v>沈阳市</v>
          </cell>
          <cell r="H587">
            <v>75.599999999999994</v>
          </cell>
          <cell r="I587" t="str">
            <v>-</v>
          </cell>
          <cell r="J587">
            <v>20</v>
          </cell>
          <cell r="K587" t="str">
            <v>-</v>
          </cell>
          <cell r="L587">
            <v>955</v>
          </cell>
          <cell r="M587" t="str">
            <v>-</v>
          </cell>
          <cell r="N587">
            <v>3.77</v>
          </cell>
          <cell r="O587" t="str">
            <v>-</v>
          </cell>
          <cell r="P587">
            <v>7</v>
          </cell>
          <cell r="Q587">
            <v>757</v>
          </cell>
          <cell r="R587" t="str">
            <v>2011-8</v>
          </cell>
          <cell r="S587">
            <v>0.37</v>
          </cell>
          <cell r="T587">
            <v>32</v>
          </cell>
          <cell r="U587">
            <v>3484</v>
          </cell>
          <cell r="V587">
            <v>4.4000000000000004</v>
          </cell>
          <cell r="W587" t="str">
            <v>于洪区</v>
          </cell>
          <cell r="X587" t="str">
            <v>辽宁省</v>
          </cell>
        </row>
        <row r="588">
          <cell r="A588" t="str">
            <v>四川省泸州摩尔电影城</v>
          </cell>
          <cell r="B588">
            <v>587</v>
          </cell>
          <cell r="C588" t="str">
            <v>四川省泸州摩尔电影城</v>
          </cell>
          <cell r="D588" t="str">
            <v>中影星美</v>
          </cell>
          <cell r="F588" t="str">
            <v>泸州市</v>
          </cell>
          <cell r="H588">
            <v>75.569999999999993</v>
          </cell>
          <cell r="I588" t="str">
            <v>-</v>
          </cell>
          <cell r="J588">
            <v>38</v>
          </cell>
          <cell r="K588" t="str">
            <v>-</v>
          </cell>
          <cell r="L588">
            <v>1032</v>
          </cell>
          <cell r="M588" t="str">
            <v>-</v>
          </cell>
          <cell r="N588">
            <v>1.99</v>
          </cell>
          <cell r="O588" t="str">
            <v>-</v>
          </cell>
          <cell r="P588">
            <v>6</v>
          </cell>
          <cell r="Q588">
            <v>1000</v>
          </cell>
          <cell r="R588" t="str">
            <v>2011-8</v>
          </cell>
          <cell r="S588">
            <v>0.12</v>
          </cell>
          <cell r="T588">
            <v>24</v>
          </cell>
          <cell r="U588">
            <v>4063</v>
          </cell>
          <cell r="V588">
            <v>5.5</v>
          </cell>
          <cell r="W588" t="str">
            <v>江阳区</v>
          </cell>
          <cell r="X588" t="str">
            <v>四川省</v>
          </cell>
        </row>
        <row r="589">
          <cell r="A589" t="str">
            <v>蚌埠万达电影城</v>
          </cell>
          <cell r="B589">
            <v>588</v>
          </cell>
          <cell r="C589" t="str">
            <v>蚌埠万达国际影城</v>
          </cell>
          <cell r="D589" t="str">
            <v>万达院线</v>
          </cell>
          <cell r="F589" t="str">
            <v>蚌埠市</v>
          </cell>
          <cell r="H589">
            <v>75.459999999999994</v>
          </cell>
          <cell r="I589" t="str">
            <v>↓11%</v>
          </cell>
          <cell r="J589">
            <v>32</v>
          </cell>
          <cell r="K589" t="str">
            <v>↑39%</v>
          </cell>
          <cell r="L589">
            <v>969</v>
          </cell>
          <cell r="M589" t="str">
            <v>↓1%</v>
          </cell>
          <cell r="N589">
            <v>2.33</v>
          </cell>
          <cell r="O589" t="str">
            <v>↓36%</v>
          </cell>
          <cell r="P589">
            <v>6</v>
          </cell>
          <cell r="Q589">
            <v>918</v>
          </cell>
          <cell r="R589" t="str">
            <v>2011-8</v>
          </cell>
          <cell r="S589">
            <v>0.16</v>
          </cell>
          <cell r="T589">
            <v>27</v>
          </cell>
          <cell r="U589">
            <v>4057</v>
          </cell>
          <cell r="V589">
            <v>5.2</v>
          </cell>
          <cell r="W589" t="str">
            <v>蚌山区</v>
          </cell>
          <cell r="X589" t="str">
            <v>安徽省</v>
          </cell>
        </row>
        <row r="590">
          <cell r="A590" t="str">
            <v>上海南桥电影院</v>
          </cell>
          <cell r="B590">
            <v>589</v>
          </cell>
          <cell r="C590" t="str">
            <v>上海南桥电影院</v>
          </cell>
          <cell r="D590" t="str">
            <v>上海联和院线</v>
          </cell>
          <cell r="F590" t="str">
            <v>上海市</v>
          </cell>
          <cell r="H590">
            <v>75.290000000000006</v>
          </cell>
          <cell r="I590" t="str">
            <v>-</v>
          </cell>
          <cell r="J590">
            <v>31</v>
          </cell>
          <cell r="K590" t="str">
            <v>-</v>
          </cell>
          <cell r="L590">
            <v>532</v>
          </cell>
          <cell r="M590" t="str">
            <v>-</v>
          </cell>
          <cell r="N590">
            <v>2.46</v>
          </cell>
          <cell r="O590" t="str">
            <v>-</v>
          </cell>
          <cell r="P590">
            <v>2</v>
          </cell>
          <cell r="Q590">
            <v>1069</v>
          </cell>
          <cell r="R590" t="str">
            <v>2011-8</v>
          </cell>
          <cell r="S590">
            <v>0.09</v>
          </cell>
          <cell r="T590">
            <v>23</v>
          </cell>
          <cell r="U590">
            <v>12144</v>
          </cell>
          <cell r="V590">
            <v>8.6</v>
          </cell>
          <cell r="W590" t="str">
            <v>奉贤区</v>
          </cell>
          <cell r="X590" t="str">
            <v>上海市</v>
          </cell>
        </row>
        <row r="591">
          <cell r="A591" t="str">
            <v>大地数字影院--佛山南海鸿大广场</v>
          </cell>
          <cell r="B591">
            <v>590</v>
          </cell>
          <cell r="C591" t="str">
            <v>大地数字影院-佛山南海鸿大广场</v>
          </cell>
          <cell r="D591" t="str">
            <v>大地电影院线</v>
          </cell>
          <cell r="F591" t="str">
            <v>佛山市</v>
          </cell>
          <cell r="H591">
            <v>75.28</v>
          </cell>
          <cell r="I591" t="str">
            <v>-</v>
          </cell>
          <cell r="J591">
            <v>36</v>
          </cell>
          <cell r="K591" t="str">
            <v>-</v>
          </cell>
          <cell r="L591">
            <v>783</v>
          </cell>
          <cell r="M591" t="str">
            <v>-</v>
          </cell>
          <cell r="N591">
            <v>2.1</v>
          </cell>
          <cell r="O591" t="str">
            <v>-</v>
          </cell>
          <cell r="P591">
            <v>5</v>
          </cell>
          <cell r="Q591">
            <v>862</v>
          </cell>
          <cell r="R591" t="str">
            <v>2011-8</v>
          </cell>
          <cell r="S591">
            <v>0.16</v>
          </cell>
          <cell r="T591">
            <v>28</v>
          </cell>
          <cell r="U591">
            <v>4857</v>
          </cell>
          <cell r="V591">
            <v>5.0999999999999996</v>
          </cell>
          <cell r="W591" t="str">
            <v>南海区</v>
          </cell>
          <cell r="X591" t="str">
            <v>广东省</v>
          </cell>
        </row>
        <row r="592">
          <cell r="A592" t="str">
            <v>绍兴咸亨国际影城</v>
          </cell>
          <cell r="B592">
            <v>591</v>
          </cell>
          <cell r="C592" t="str">
            <v>绍兴咸亨国际影城</v>
          </cell>
          <cell r="D592" t="str">
            <v>上海联和院线</v>
          </cell>
          <cell r="F592" t="str">
            <v>绍兴市</v>
          </cell>
          <cell r="H592">
            <v>75.150000000000006</v>
          </cell>
          <cell r="I592" t="str">
            <v>-</v>
          </cell>
          <cell r="J592">
            <v>27</v>
          </cell>
          <cell r="K592" t="str">
            <v>-</v>
          </cell>
          <cell r="L592">
            <v>1690</v>
          </cell>
          <cell r="M592" t="str">
            <v>-</v>
          </cell>
          <cell r="N592">
            <v>2.74</v>
          </cell>
          <cell r="O592" t="str">
            <v>-</v>
          </cell>
          <cell r="P592">
            <v>12</v>
          </cell>
          <cell r="Q592">
            <v>1044</v>
          </cell>
          <cell r="R592" t="str">
            <v>2011-8</v>
          </cell>
          <cell r="S592">
            <v>0.19</v>
          </cell>
          <cell r="T592">
            <v>23</v>
          </cell>
          <cell r="U592">
            <v>2020</v>
          </cell>
          <cell r="V592">
            <v>4.5</v>
          </cell>
          <cell r="W592" t="str">
            <v>越城区</v>
          </cell>
          <cell r="X592" t="str">
            <v>浙江省</v>
          </cell>
        </row>
        <row r="593">
          <cell r="A593" t="str">
            <v>内蒙呼伦贝尔华汇电影城</v>
          </cell>
          <cell r="B593">
            <v>592</v>
          </cell>
          <cell r="C593" t="str">
            <v>内蒙呼伦贝尔华汇电影城</v>
          </cell>
          <cell r="D593" t="str">
            <v>中影星美</v>
          </cell>
          <cell r="F593" t="str">
            <v>呼伦贝尔市</v>
          </cell>
          <cell r="H593">
            <v>75.03</v>
          </cell>
          <cell r="I593" t="str">
            <v>-</v>
          </cell>
          <cell r="J593">
            <v>36</v>
          </cell>
          <cell r="K593" t="str">
            <v>-</v>
          </cell>
          <cell r="L593">
            <v>472</v>
          </cell>
          <cell r="M593" t="str">
            <v>-</v>
          </cell>
          <cell r="N593">
            <v>2.06</v>
          </cell>
          <cell r="O593" t="str">
            <v>-</v>
          </cell>
          <cell r="P593">
            <v>4</v>
          </cell>
          <cell r="Q593">
            <v>605</v>
          </cell>
          <cell r="R593" t="str">
            <v>2011-8</v>
          </cell>
          <cell r="S593">
            <v>0.28999999999999998</v>
          </cell>
          <cell r="T593">
            <v>40</v>
          </cell>
          <cell r="U593">
            <v>6051</v>
          </cell>
          <cell r="V593">
            <v>3.8</v>
          </cell>
          <cell r="W593" t="str">
            <v>海拉尔区</v>
          </cell>
          <cell r="X593" t="str">
            <v>内蒙古</v>
          </cell>
        </row>
        <row r="594">
          <cell r="A594" t="str">
            <v>沈阳美嘉欢乐影城(万象城)</v>
          </cell>
          <cell r="B594">
            <v>593</v>
          </cell>
          <cell r="C594" t="str">
            <v>沈阳美嘉欢乐影城(万象城)</v>
          </cell>
          <cell r="D594" t="str">
            <v>北京新影联</v>
          </cell>
          <cell r="F594" t="str">
            <v>沈阳市</v>
          </cell>
          <cell r="H594">
            <v>74.8</v>
          </cell>
          <cell r="I594" t="str">
            <v>-</v>
          </cell>
          <cell r="J594">
            <v>39</v>
          </cell>
          <cell r="K594" t="str">
            <v>-</v>
          </cell>
          <cell r="L594">
            <v>1008</v>
          </cell>
          <cell r="M594" t="str">
            <v>-</v>
          </cell>
          <cell r="N594">
            <v>1.9</v>
          </cell>
          <cell r="O594" t="str">
            <v>-</v>
          </cell>
          <cell r="P594">
            <v>8</v>
          </cell>
          <cell r="Q594">
            <v>1632</v>
          </cell>
          <cell r="R594" t="str">
            <v>2011-8</v>
          </cell>
          <cell r="S594">
            <v>0.09</v>
          </cell>
          <cell r="T594">
            <v>15</v>
          </cell>
          <cell r="U594">
            <v>3016</v>
          </cell>
          <cell r="V594">
            <v>4.0999999999999996</v>
          </cell>
          <cell r="W594" t="str">
            <v>和平区</v>
          </cell>
          <cell r="X594" t="str">
            <v>辽宁省</v>
          </cell>
        </row>
        <row r="595">
          <cell r="A595" t="str">
            <v>苏州世茂国际影城(大运河店)</v>
          </cell>
          <cell r="B595">
            <v>594</v>
          </cell>
          <cell r="C595" t="str">
            <v>苏州世茂国际影城(大运河店)</v>
          </cell>
          <cell r="D595" t="str">
            <v>上海联和院线</v>
          </cell>
          <cell r="F595" t="str">
            <v>苏州市</v>
          </cell>
          <cell r="H595">
            <v>74.59</v>
          </cell>
          <cell r="I595" t="str">
            <v>-</v>
          </cell>
          <cell r="J595">
            <v>34</v>
          </cell>
          <cell r="K595" t="str">
            <v>-</v>
          </cell>
          <cell r="L595">
            <v>1180</v>
          </cell>
          <cell r="M595" t="str">
            <v>-</v>
          </cell>
          <cell r="N595">
            <v>2.2000000000000002</v>
          </cell>
          <cell r="O595" t="str">
            <v>-</v>
          </cell>
          <cell r="P595">
            <v>8</v>
          </cell>
          <cell r="Q595">
            <v>1347</v>
          </cell>
          <cell r="R595" t="str">
            <v>2011-8</v>
          </cell>
          <cell r="S595">
            <v>0.11</v>
          </cell>
          <cell r="T595">
            <v>18</v>
          </cell>
          <cell r="U595">
            <v>3008</v>
          </cell>
          <cell r="V595">
            <v>4.8</v>
          </cell>
          <cell r="W595" t="str">
            <v>沧浪区</v>
          </cell>
          <cell r="X595" t="str">
            <v>江苏省</v>
          </cell>
        </row>
        <row r="596">
          <cell r="A596" t="str">
            <v>乐山太平洋电影城</v>
          </cell>
          <cell r="B596">
            <v>595</v>
          </cell>
          <cell r="C596" t="str">
            <v>乐山太平洋电影城</v>
          </cell>
          <cell r="D596" t="str">
            <v>四川太平洋</v>
          </cell>
          <cell r="F596" t="str">
            <v>乐山市</v>
          </cell>
          <cell r="H596">
            <v>74.44</v>
          </cell>
          <cell r="I596" t="str">
            <v>-</v>
          </cell>
          <cell r="J596">
            <v>39</v>
          </cell>
          <cell r="K596" t="str">
            <v>-</v>
          </cell>
          <cell r="L596">
            <v>1170</v>
          </cell>
          <cell r="M596" t="str">
            <v>-</v>
          </cell>
          <cell r="N596">
            <v>1.93</v>
          </cell>
          <cell r="O596" t="str">
            <v>-</v>
          </cell>
          <cell r="P596">
            <v>9</v>
          </cell>
          <cell r="Q596">
            <v>1000</v>
          </cell>
          <cell r="R596" t="str">
            <v>2011-8</v>
          </cell>
          <cell r="S596">
            <v>0.15</v>
          </cell>
          <cell r="T596">
            <v>24</v>
          </cell>
          <cell r="U596">
            <v>2668</v>
          </cell>
          <cell r="V596">
            <v>4.2</v>
          </cell>
          <cell r="W596" t="str">
            <v>市中区</v>
          </cell>
          <cell r="X596" t="str">
            <v>四川省</v>
          </cell>
        </row>
        <row r="597">
          <cell r="A597" t="str">
            <v>四川乐山华联国际影城</v>
          </cell>
          <cell r="B597">
            <v>596</v>
          </cell>
          <cell r="C597" t="str">
            <v>四川乐山华联国际影城</v>
          </cell>
          <cell r="D597" t="str">
            <v>四川峨嵋</v>
          </cell>
          <cell r="F597" t="str">
            <v>乐山市</v>
          </cell>
          <cell r="H597">
            <v>74.33</v>
          </cell>
          <cell r="I597" t="str">
            <v>-</v>
          </cell>
          <cell r="J597">
            <v>34</v>
          </cell>
          <cell r="K597" t="str">
            <v>-</v>
          </cell>
          <cell r="L597">
            <v>668</v>
          </cell>
          <cell r="M597" t="str">
            <v>-</v>
          </cell>
          <cell r="N597">
            <v>2.17</v>
          </cell>
          <cell r="O597" t="str">
            <v>-</v>
          </cell>
          <cell r="P597">
            <v>5</v>
          </cell>
          <cell r="Q597">
            <v>928</v>
          </cell>
          <cell r="R597" t="str">
            <v>2011-8</v>
          </cell>
          <cell r="S597">
            <v>0.18</v>
          </cell>
          <cell r="T597">
            <v>26</v>
          </cell>
          <cell r="U597">
            <v>4796</v>
          </cell>
          <cell r="V597">
            <v>4.3</v>
          </cell>
          <cell r="W597" t="str">
            <v>市中区</v>
          </cell>
          <cell r="X597" t="str">
            <v>四川省</v>
          </cell>
        </row>
        <row r="598">
          <cell r="A598" t="str">
            <v>成都橙天嘉禾凯丹影城</v>
          </cell>
          <cell r="B598">
            <v>597</v>
          </cell>
          <cell r="C598" t="str">
            <v>成都橙天嘉禾凯丹影城</v>
          </cell>
          <cell r="D598" t="str">
            <v>中影星美</v>
          </cell>
          <cell r="F598" t="str">
            <v>成都市</v>
          </cell>
          <cell r="H598">
            <v>74.239999999999995</v>
          </cell>
          <cell r="I598" t="str">
            <v>-</v>
          </cell>
          <cell r="J598">
            <v>31</v>
          </cell>
          <cell r="K598" t="str">
            <v>-</v>
          </cell>
          <cell r="L598">
            <v>1127</v>
          </cell>
          <cell r="M598" t="str">
            <v>-</v>
          </cell>
          <cell r="N598">
            <v>2.39</v>
          </cell>
          <cell r="O598" t="str">
            <v>-</v>
          </cell>
          <cell r="P598">
            <v>7</v>
          </cell>
          <cell r="Q598">
            <v>1291</v>
          </cell>
          <cell r="R598" t="str">
            <v>2011-8</v>
          </cell>
          <cell r="S598">
            <v>0.12</v>
          </cell>
          <cell r="T598">
            <v>19</v>
          </cell>
          <cell r="U598">
            <v>3421</v>
          </cell>
          <cell r="V598">
            <v>5.2</v>
          </cell>
          <cell r="W598" t="str">
            <v>武侯区</v>
          </cell>
          <cell r="X598" t="str">
            <v>四川省</v>
          </cell>
        </row>
        <row r="599">
          <cell r="A599" t="str">
            <v>凉山中影星美国际影城</v>
          </cell>
          <cell r="B599">
            <v>598</v>
          </cell>
          <cell r="C599" t="str">
            <v>凉山中影星美国际影城</v>
          </cell>
          <cell r="D599" t="str">
            <v>中影星美</v>
          </cell>
          <cell r="F599" t="str">
            <v>凉山彝族自治州</v>
          </cell>
          <cell r="H599">
            <v>74.2</v>
          </cell>
          <cell r="I599" t="str">
            <v>-</v>
          </cell>
          <cell r="J599">
            <v>39</v>
          </cell>
          <cell r="K599" t="str">
            <v>-</v>
          </cell>
          <cell r="L599">
            <v>503</v>
          </cell>
          <cell r="M599" t="str">
            <v>-</v>
          </cell>
          <cell r="N599">
            <v>1.89</v>
          </cell>
          <cell r="O599" t="str">
            <v>-</v>
          </cell>
          <cell r="P599">
            <v>5</v>
          </cell>
          <cell r="Q599">
            <v>497</v>
          </cell>
          <cell r="R599" t="str">
            <v>2011-8</v>
          </cell>
          <cell r="S599">
            <v>0.38</v>
          </cell>
          <cell r="T599">
            <v>48</v>
          </cell>
          <cell r="U599">
            <v>4787</v>
          </cell>
          <cell r="V599">
            <v>3.2</v>
          </cell>
          <cell r="W599" t="str">
            <v>西昌市</v>
          </cell>
          <cell r="X599" t="str">
            <v>四川省</v>
          </cell>
        </row>
        <row r="600">
          <cell r="A600" t="str">
            <v>幸福蓝海国际影城(苏州人民路店)</v>
          </cell>
          <cell r="B600">
            <v>599</v>
          </cell>
          <cell r="C600" t="str">
            <v>幸福蓝海国际影城(苏州人民路店)</v>
          </cell>
          <cell r="D600" t="str">
            <v>江苏蓝海亚细亚</v>
          </cell>
          <cell r="F600" t="str">
            <v>苏州市</v>
          </cell>
          <cell r="H600">
            <v>73.97</v>
          </cell>
          <cell r="I600" t="str">
            <v>-</v>
          </cell>
          <cell r="J600">
            <v>15</v>
          </cell>
          <cell r="K600" t="str">
            <v>-</v>
          </cell>
          <cell r="L600">
            <v>2105</v>
          </cell>
          <cell r="M600" t="str">
            <v>-</v>
          </cell>
          <cell r="N600">
            <v>4.96</v>
          </cell>
          <cell r="O600" t="str">
            <v>-</v>
          </cell>
          <cell r="P600">
            <v>9</v>
          </cell>
          <cell r="Q600">
            <v>740</v>
          </cell>
          <cell r="R600" t="str">
            <v>2011-8</v>
          </cell>
          <cell r="S600">
            <v>0.28999999999999998</v>
          </cell>
          <cell r="T600">
            <v>32</v>
          </cell>
          <cell r="U600">
            <v>2651</v>
          </cell>
          <cell r="V600">
            <v>7.5</v>
          </cell>
          <cell r="W600" t="str">
            <v>平江区</v>
          </cell>
          <cell r="X600" t="str">
            <v>江苏省</v>
          </cell>
        </row>
        <row r="601">
          <cell r="A601" t="str">
            <v>德清银都时代电影大世界</v>
          </cell>
          <cell r="B601">
            <v>600</v>
          </cell>
          <cell r="C601" t="str">
            <v>德清银都时代电影大世界</v>
          </cell>
          <cell r="D601" t="str">
            <v>浙江时代</v>
          </cell>
          <cell r="F601" t="str">
            <v>湖州市</v>
          </cell>
          <cell r="H601">
            <v>73.930000000000007</v>
          </cell>
          <cell r="I601" t="str">
            <v>-</v>
          </cell>
          <cell r="J601">
            <v>28</v>
          </cell>
          <cell r="K601" t="str">
            <v>-</v>
          </cell>
          <cell r="L601">
            <v>781</v>
          </cell>
          <cell r="M601" t="str">
            <v>-</v>
          </cell>
          <cell r="N601">
            <v>2.6</v>
          </cell>
          <cell r="O601" t="str">
            <v>-</v>
          </cell>
          <cell r="P601">
            <v>7</v>
          </cell>
          <cell r="Q601">
            <v>900</v>
          </cell>
          <cell r="R601" t="str">
            <v>2011-8</v>
          </cell>
          <cell r="S601">
            <v>0.26</v>
          </cell>
          <cell r="T601">
            <v>26</v>
          </cell>
          <cell r="U601">
            <v>3407</v>
          </cell>
          <cell r="V601">
            <v>3.6</v>
          </cell>
          <cell r="W601" t="str">
            <v>德清县</v>
          </cell>
          <cell r="X601" t="str">
            <v>浙江省</v>
          </cell>
        </row>
        <row r="602">
          <cell r="A602" t="str">
            <v>广元太平洋影城</v>
          </cell>
          <cell r="B602">
            <v>601</v>
          </cell>
          <cell r="C602" t="str">
            <v>广元太平洋影城</v>
          </cell>
          <cell r="D602" t="str">
            <v>四川太平洋</v>
          </cell>
          <cell r="F602" t="str">
            <v>广元市</v>
          </cell>
          <cell r="H602">
            <v>73.3</v>
          </cell>
          <cell r="I602" t="str">
            <v>-</v>
          </cell>
          <cell r="J602">
            <v>34</v>
          </cell>
          <cell r="K602" t="str">
            <v>-</v>
          </cell>
          <cell r="L602">
            <v>741</v>
          </cell>
          <cell r="M602" t="str">
            <v>-</v>
          </cell>
          <cell r="N602">
            <v>2.16</v>
          </cell>
          <cell r="O602" t="str">
            <v>-</v>
          </cell>
          <cell r="P602">
            <v>4</v>
          </cell>
          <cell r="Q602">
            <v>493</v>
          </cell>
          <cell r="R602" t="str">
            <v>2011-8</v>
          </cell>
          <cell r="S602">
            <v>0.24</v>
          </cell>
          <cell r="T602">
            <v>48</v>
          </cell>
          <cell r="U602">
            <v>5911</v>
          </cell>
          <cell r="V602">
            <v>6</v>
          </cell>
          <cell r="W602" t="str">
            <v>市中区</v>
          </cell>
          <cell r="X602" t="str">
            <v>四川省</v>
          </cell>
        </row>
        <row r="603">
          <cell r="A603" t="str">
            <v>南宁星湖电影院</v>
          </cell>
          <cell r="B603">
            <v>602</v>
          </cell>
          <cell r="C603" t="str">
            <v>南宁星湖电影院</v>
          </cell>
          <cell r="D603" t="str">
            <v>中影南方新干线</v>
          </cell>
          <cell r="F603" t="str">
            <v>南宁市</v>
          </cell>
          <cell r="H603">
            <v>73.069999999999993</v>
          </cell>
          <cell r="I603" t="str">
            <v>-</v>
          </cell>
          <cell r="J603">
            <v>39</v>
          </cell>
          <cell r="K603" t="str">
            <v>-</v>
          </cell>
          <cell r="L603">
            <v>461</v>
          </cell>
          <cell r="M603" t="str">
            <v>-</v>
          </cell>
          <cell r="N603">
            <v>1.88</v>
          </cell>
          <cell r="O603" t="str">
            <v>-</v>
          </cell>
          <cell r="P603">
            <v>5</v>
          </cell>
          <cell r="Q603">
            <v>946</v>
          </cell>
          <cell r="R603" t="str">
            <v>2011-8</v>
          </cell>
          <cell r="S603">
            <v>0.22</v>
          </cell>
          <cell r="T603">
            <v>25</v>
          </cell>
          <cell r="U603">
            <v>4714</v>
          </cell>
          <cell r="V603">
            <v>3</v>
          </cell>
          <cell r="W603" t="str">
            <v>青秀区</v>
          </cell>
          <cell r="X603" t="str">
            <v>广  西</v>
          </cell>
        </row>
        <row r="604">
          <cell r="A604" t="str">
            <v>上海西南影城</v>
          </cell>
          <cell r="B604">
            <v>603</v>
          </cell>
          <cell r="C604" t="str">
            <v>上海西南影城</v>
          </cell>
          <cell r="D604" t="str">
            <v>上海联和院线</v>
          </cell>
          <cell r="F604" t="str">
            <v>上海市</v>
          </cell>
          <cell r="H604">
            <v>73.03</v>
          </cell>
          <cell r="I604" t="str">
            <v>-</v>
          </cell>
          <cell r="J604">
            <v>35</v>
          </cell>
          <cell r="K604" t="str">
            <v>-</v>
          </cell>
          <cell r="L604">
            <v>618</v>
          </cell>
          <cell r="M604" t="str">
            <v>-</v>
          </cell>
          <cell r="N604">
            <v>2.08</v>
          </cell>
          <cell r="O604" t="str">
            <v>-</v>
          </cell>
          <cell r="P604">
            <v>3</v>
          </cell>
          <cell r="Q604">
            <v>461</v>
          </cell>
          <cell r="R604" t="str">
            <v>2011-8</v>
          </cell>
          <cell r="S604">
            <v>0.22</v>
          </cell>
          <cell r="T604">
            <v>51</v>
          </cell>
          <cell r="U604">
            <v>7852</v>
          </cell>
          <cell r="V604">
            <v>6.6</v>
          </cell>
          <cell r="W604" t="str">
            <v>徐汇区</v>
          </cell>
          <cell r="X604" t="str">
            <v>上海市</v>
          </cell>
        </row>
        <row r="605">
          <cell r="A605" t="str">
            <v>江门中影火星湖电影城</v>
          </cell>
          <cell r="B605">
            <v>604</v>
          </cell>
          <cell r="C605" t="str">
            <v>江门中影火星湖电影城</v>
          </cell>
          <cell r="D605" t="str">
            <v>中影数字院线</v>
          </cell>
          <cell r="F605" t="str">
            <v>江门市</v>
          </cell>
          <cell r="H605">
            <v>72.95</v>
          </cell>
          <cell r="I605" t="str">
            <v>-</v>
          </cell>
          <cell r="J605">
            <v>26</v>
          </cell>
          <cell r="K605" t="str">
            <v>-</v>
          </cell>
          <cell r="L605">
            <v>1193</v>
          </cell>
          <cell r="M605" t="str">
            <v>-</v>
          </cell>
          <cell r="N605">
            <v>2.81</v>
          </cell>
          <cell r="O605" t="str">
            <v>-</v>
          </cell>
          <cell r="P605">
            <v>7</v>
          </cell>
          <cell r="Q605">
            <v>1280</v>
          </cell>
          <cell r="R605" t="str">
            <v>2011-8</v>
          </cell>
          <cell r="S605">
            <v>0.13</v>
          </cell>
          <cell r="T605">
            <v>18</v>
          </cell>
          <cell r="U605">
            <v>3362</v>
          </cell>
          <cell r="V605">
            <v>5.5</v>
          </cell>
          <cell r="W605" t="str">
            <v>蓬江区</v>
          </cell>
          <cell r="X605" t="str">
            <v>广东省</v>
          </cell>
        </row>
        <row r="606">
          <cell r="A606" t="str">
            <v>大地数字影院--玉林时代</v>
          </cell>
          <cell r="B606">
            <v>605</v>
          </cell>
          <cell r="C606" t="str">
            <v>大地数字影院--玉林时代</v>
          </cell>
          <cell r="D606" t="str">
            <v>大地电影院线</v>
          </cell>
          <cell r="F606" t="str">
            <v>玉林市</v>
          </cell>
          <cell r="H606">
            <v>72.94</v>
          </cell>
          <cell r="I606" t="str">
            <v>-</v>
          </cell>
          <cell r="J606">
            <v>36</v>
          </cell>
          <cell r="K606" t="str">
            <v>-</v>
          </cell>
          <cell r="L606">
            <v>455</v>
          </cell>
          <cell r="M606" t="str">
            <v>-</v>
          </cell>
          <cell r="N606">
            <v>2.0299999999999998</v>
          </cell>
          <cell r="O606" t="str">
            <v>-</v>
          </cell>
          <cell r="P606">
            <v>3</v>
          </cell>
          <cell r="Q606">
            <v>520</v>
          </cell>
          <cell r="R606" t="str">
            <v>2011-8</v>
          </cell>
          <cell r="S606">
            <v>0.26</v>
          </cell>
          <cell r="T606">
            <v>45</v>
          </cell>
          <cell r="U606">
            <v>7843</v>
          </cell>
          <cell r="V606">
            <v>4.9000000000000004</v>
          </cell>
          <cell r="W606" t="str">
            <v>玉州区</v>
          </cell>
          <cell r="X606" t="str">
            <v>广  西</v>
          </cell>
        </row>
        <row r="607">
          <cell r="A607" t="str">
            <v>深圳金逸国际影城(时尚百纳店)</v>
          </cell>
          <cell r="B607">
            <v>606</v>
          </cell>
          <cell r="C607" t="str">
            <v>深圳金逸国际影城(时尚百纳店)</v>
          </cell>
          <cell r="D607" t="str">
            <v>广州金逸珠江</v>
          </cell>
          <cell r="F607" t="str">
            <v>深圳市</v>
          </cell>
          <cell r="H607">
            <v>72.790000000000006</v>
          </cell>
          <cell r="I607" t="str">
            <v>-</v>
          </cell>
          <cell r="J607">
            <v>45</v>
          </cell>
          <cell r="K607" t="str">
            <v>-</v>
          </cell>
          <cell r="L607">
            <v>1082</v>
          </cell>
          <cell r="M607" t="str">
            <v>-</v>
          </cell>
          <cell r="N607">
            <v>1.62</v>
          </cell>
          <cell r="O607" t="str">
            <v>-</v>
          </cell>
          <cell r="P607">
            <v>6</v>
          </cell>
          <cell r="Q607">
            <v>640</v>
          </cell>
          <cell r="R607" t="str">
            <v>2011-8</v>
          </cell>
          <cell r="S607">
            <v>0.14000000000000001</v>
          </cell>
          <cell r="T607">
            <v>37</v>
          </cell>
          <cell r="U607">
            <v>3913</v>
          </cell>
          <cell r="V607">
            <v>5.8</v>
          </cell>
          <cell r="W607" t="str">
            <v>宝安区</v>
          </cell>
          <cell r="X607" t="str">
            <v>广东省</v>
          </cell>
        </row>
        <row r="608">
          <cell r="A608" t="str">
            <v>大地数字影院--抚顺星辰大地数字影院</v>
          </cell>
          <cell r="B608">
            <v>607</v>
          </cell>
          <cell r="C608" t="str">
            <v>抚顺星辰大地数字影院</v>
          </cell>
          <cell r="D608" t="str">
            <v>大地电影院线</v>
          </cell>
          <cell r="F608" t="str">
            <v>抚顺市</v>
          </cell>
          <cell r="H608">
            <v>72.099999999999994</v>
          </cell>
          <cell r="I608" t="str">
            <v>-</v>
          </cell>
          <cell r="J608">
            <v>28</v>
          </cell>
          <cell r="K608" t="str">
            <v>-</v>
          </cell>
          <cell r="L608">
            <v>607</v>
          </cell>
          <cell r="M608" t="str">
            <v>-</v>
          </cell>
          <cell r="N608">
            <v>2.5299999999999998</v>
          </cell>
          <cell r="O608" t="str">
            <v>-</v>
          </cell>
          <cell r="P608">
            <v>4</v>
          </cell>
          <cell r="Q608">
            <v>475</v>
          </cell>
          <cell r="R608" t="str">
            <v>2011-8</v>
          </cell>
          <cell r="S608">
            <v>0.35</v>
          </cell>
          <cell r="T608">
            <v>49</v>
          </cell>
          <cell r="U608">
            <v>5814</v>
          </cell>
          <cell r="V608">
            <v>4.9000000000000004</v>
          </cell>
          <cell r="W608" t="str">
            <v>顺城区</v>
          </cell>
          <cell r="X608" t="str">
            <v>辽宁省</v>
          </cell>
        </row>
        <row r="609">
          <cell r="A609" t="str">
            <v>广东佛山南海广场影城</v>
          </cell>
          <cell r="B609">
            <v>608</v>
          </cell>
          <cell r="C609" t="str">
            <v>广东佛山南海广场影城</v>
          </cell>
          <cell r="D609" t="str">
            <v>中影星美</v>
          </cell>
          <cell r="F609" t="str">
            <v>佛山市</v>
          </cell>
          <cell r="H609">
            <v>72.09</v>
          </cell>
          <cell r="I609" t="str">
            <v>-</v>
          </cell>
          <cell r="J609">
            <v>30</v>
          </cell>
          <cell r="K609" t="str">
            <v>-</v>
          </cell>
          <cell r="L609">
            <v>622</v>
          </cell>
          <cell r="M609" t="str">
            <v>-</v>
          </cell>
          <cell r="N609">
            <v>2.36</v>
          </cell>
          <cell r="O609" t="str">
            <v>-</v>
          </cell>
          <cell r="P609">
            <v>4</v>
          </cell>
          <cell r="Q609">
            <v>579</v>
          </cell>
          <cell r="R609" t="str">
            <v>2011-8</v>
          </cell>
          <cell r="S609">
            <v>0.26</v>
          </cell>
          <cell r="T609">
            <v>40</v>
          </cell>
          <cell r="U609">
            <v>5814</v>
          </cell>
          <cell r="V609">
            <v>5</v>
          </cell>
          <cell r="W609" t="str">
            <v>南海区</v>
          </cell>
          <cell r="X609" t="str">
            <v>广东省</v>
          </cell>
        </row>
        <row r="610">
          <cell r="A610" t="str">
            <v>四川攀枝花影城</v>
          </cell>
          <cell r="B610">
            <v>609</v>
          </cell>
          <cell r="C610" t="str">
            <v>四川攀枝花影城</v>
          </cell>
          <cell r="D610" t="str">
            <v>四川太平洋</v>
          </cell>
          <cell r="F610" t="str">
            <v>攀枝花市</v>
          </cell>
          <cell r="H610">
            <v>72</v>
          </cell>
          <cell r="I610" t="str">
            <v>-</v>
          </cell>
          <cell r="J610">
            <v>41</v>
          </cell>
          <cell r="K610" t="str">
            <v>-</v>
          </cell>
          <cell r="L610">
            <v>694</v>
          </cell>
          <cell r="M610" t="str">
            <v>-</v>
          </cell>
          <cell r="N610">
            <v>1.76</v>
          </cell>
          <cell r="O610" t="str">
            <v>-</v>
          </cell>
          <cell r="P610">
            <v>4</v>
          </cell>
          <cell r="Q610">
            <v>714</v>
          </cell>
          <cell r="R610" t="str">
            <v>2011-8</v>
          </cell>
          <cell r="S610">
            <v>0.14000000000000001</v>
          </cell>
          <cell r="T610">
            <v>33</v>
          </cell>
          <cell r="U610">
            <v>5806</v>
          </cell>
          <cell r="V610">
            <v>5.6</v>
          </cell>
          <cell r="W610" t="str">
            <v>东　区</v>
          </cell>
          <cell r="X610" t="str">
            <v>四川省</v>
          </cell>
        </row>
        <row r="611">
          <cell r="A611" t="str">
            <v>海宁横店影视电影城</v>
          </cell>
          <cell r="B611">
            <v>610</v>
          </cell>
          <cell r="C611" t="str">
            <v>海宁横店电影城</v>
          </cell>
          <cell r="D611" t="str">
            <v>浙江横店</v>
          </cell>
          <cell r="F611" t="str">
            <v>嘉兴市</v>
          </cell>
          <cell r="H611">
            <v>71.930000000000007</v>
          </cell>
          <cell r="I611" t="str">
            <v>-</v>
          </cell>
          <cell r="J611">
            <v>34</v>
          </cell>
          <cell r="K611" t="str">
            <v>-</v>
          </cell>
          <cell r="L611">
            <v>901</v>
          </cell>
          <cell r="M611" t="str">
            <v>-</v>
          </cell>
          <cell r="N611">
            <v>2.12</v>
          </cell>
          <cell r="O611" t="str">
            <v>-</v>
          </cell>
          <cell r="P611">
            <v>6</v>
          </cell>
          <cell r="Q611">
            <v>800</v>
          </cell>
          <cell r="R611" t="str">
            <v>2011-8</v>
          </cell>
          <cell r="S611">
            <v>0.18</v>
          </cell>
          <cell r="T611">
            <v>29</v>
          </cell>
          <cell r="U611">
            <v>3867</v>
          </cell>
          <cell r="V611">
            <v>4.8</v>
          </cell>
          <cell r="W611" t="str">
            <v>海宁市</v>
          </cell>
          <cell r="X611" t="str">
            <v>浙江省</v>
          </cell>
        </row>
        <row r="612">
          <cell r="A612" t="str">
            <v>靖江新华世纪影城</v>
          </cell>
          <cell r="B612">
            <v>611</v>
          </cell>
          <cell r="C612" t="str">
            <v>靖江新华世纪影城</v>
          </cell>
          <cell r="D612" t="str">
            <v>世纪环球</v>
          </cell>
          <cell r="F612" t="str">
            <v>泰州市</v>
          </cell>
          <cell r="H612">
            <v>71.849999999999994</v>
          </cell>
          <cell r="I612" t="str">
            <v>-</v>
          </cell>
          <cell r="J612">
            <v>30</v>
          </cell>
          <cell r="K612" t="str">
            <v>-</v>
          </cell>
          <cell r="L612">
            <v>848</v>
          </cell>
          <cell r="M612" t="str">
            <v>-</v>
          </cell>
          <cell r="N612">
            <v>2.4</v>
          </cell>
          <cell r="O612" t="str">
            <v>-</v>
          </cell>
          <cell r="P612">
            <v>4</v>
          </cell>
          <cell r="Q612">
            <v>464</v>
          </cell>
          <cell r="R612" t="str">
            <v>2011-8</v>
          </cell>
          <cell r="S612">
            <v>0.24</v>
          </cell>
          <cell r="T612">
            <v>50</v>
          </cell>
          <cell r="U612">
            <v>5794</v>
          </cell>
          <cell r="V612">
            <v>6.8</v>
          </cell>
          <cell r="W612" t="str">
            <v>靖江市</v>
          </cell>
          <cell r="X612" t="str">
            <v>江苏省</v>
          </cell>
        </row>
        <row r="613">
          <cell r="A613" t="str">
            <v>北京百丽宫影城(金百汇店)</v>
          </cell>
          <cell r="B613">
            <v>612</v>
          </cell>
          <cell r="C613" t="str">
            <v>北京百丽宫金宝汇影院</v>
          </cell>
          <cell r="D613" t="str">
            <v>北京新影联</v>
          </cell>
          <cell r="F613" t="str">
            <v>北京市</v>
          </cell>
          <cell r="H613">
            <v>71.62</v>
          </cell>
          <cell r="I613" t="str">
            <v>-</v>
          </cell>
          <cell r="J613">
            <v>55</v>
          </cell>
          <cell r="K613" t="str">
            <v>-</v>
          </cell>
          <cell r="L613">
            <v>753</v>
          </cell>
          <cell r="M613" t="str">
            <v>-</v>
          </cell>
          <cell r="N613">
            <v>1.3</v>
          </cell>
          <cell r="O613" t="str">
            <v>-</v>
          </cell>
          <cell r="P613">
            <v>5</v>
          </cell>
          <cell r="Q613">
            <v>808</v>
          </cell>
          <cell r="R613" t="str">
            <v>2011-8</v>
          </cell>
          <cell r="S613">
            <v>0.11</v>
          </cell>
          <cell r="T613">
            <v>29</v>
          </cell>
          <cell r="U613">
            <v>4621</v>
          </cell>
          <cell r="V613">
            <v>4.9000000000000004</v>
          </cell>
          <cell r="W613" t="str">
            <v>东城区</v>
          </cell>
          <cell r="X613" t="str">
            <v>北京市</v>
          </cell>
        </row>
        <row r="614">
          <cell r="A614" t="str">
            <v>大地数字影院--漯河新玛特</v>
          </cell>
          <cell r="B614">
            <v>613</v>
          </cell>
          <cell r="C614" t="str">
            <v>大地数字影院-漯河新玛特</v>
          </cell>
          <cell r="D614" t="str">
            <v>大地电影院线</v>
          </cell>
          <cell r="F614" t="str">
            <v>漯河市</v>
          </cell>
          <cell r="H614">
            <v>71.58</v>
          </cell>
          <cell r="I614" t="str">
            <v>-</v>
          </cell>
          <cell r="J614">
            <v>30</v>
          </cell>
          <cell r="K614" t="str">
            <v>-</v>
          </cell>
          <cell r="L614">
            <v>759</v>
          </cell>
          <cell r="M614" t="str">
            <v>-</v>
          </cell>
          <cell r="N614">
            <v>2.42</v>
          </cell>
          <cell r="O614" t="str">
            <v>-</v>
          </cell>
          <cell r="P614">
            <v>5</v>
          </cell>
          <cell r="Q614">
            <v>610</v>
          </cell>
          <cell r="R614" t="str">
            <v>2011-8</v>
          </cell>
          <cell r="S614">
            <v>0.26</v>
          </cell>
          <cell r="T614">
            <v>38</v>
          </cell>
          <cell r="U614">
            <v>4618</v>
          </cell>
          <cell r="V614">
            <v>4.9000000000000004</v>
          </cell>
          <cell r="W614" t="str">
            <v>源汇区</v>
          </cell>
          <cell r="X614" t="str">
            <v>河南省</v>
          </cell>
        </row>
        <row r="615">
          <cell r="A615" t="str">
            <v>莆田金逸国际影城</v>
          </cell>
          <cell r="B615">
            <v>614</v>
          </cell>
          <cell r="C615" t="str">
            <v>莆田金逸国际影城</v>
          </cell>
          <cell r="D615" t="str">
            <v>广州金逸珠江</v>
          </cell>
          <cell r="F615" t="str">
            <v>莆田市</v>
          </cell>
          <cell r="H615">
            <v>71.239999999999995</v>
          </cell>
          <cell r="I615" t="str">
            <v>-</v>
          </cell>
          <cell r="J615">
            <v>30</v>
          </cell>
          <cell r="K615" t="str">
            <v>-</v>
          </cell>
          <cell r="L615">
            <v>985</v>
          </cell>
          <cell r="M615" t="str">
            <v>-</v>
          </cell>
          <cell r="N615">
            <v>2.41</v>
          </cell>
          <cell r="O615" t="str">
            <v>-</v>
          </cell>
          <cell r="P615">
            <v>5</v>
          </cell>
          <cell r="Q615">
            <v>700</v>
          </cell>
          <cell r="R615" t="str">
            <v>2011-8</v>
          </cell>
          <cell r="S615">
            <v>0.17</v>
          </cell>
          <cell r="T615">
            <v>33</v>
          </cell>
          <cell r="U615">
            <v>4596</v>
          </cell>
          <cell r="V615">
            <v>6.4</v>
          </cell>
          <cell r="W615" t="str">
            <v>城厢区</v>
          </cell>
          <cell r="X615" t="str">
            <v>福建省</v>
          </cell>
        </row>
        <row r="616">
          <cell r="A616" t="str">
            <v>沈阳积家影城</v>
          </cell>
          <cell r="B616">
            <v>615</v>
          </cell>
          <cell r="C616" t="str">
            <v>沈阳积家影城</v>
          </cell>
          <cell r="D616" t="str">
            <v>辽宁北方</v>
          </cell>
          <cell r="F616" t="str">
            <v>沈阳市</v>
          </cell>
          <cell r="H616">
            <v>71.09</v>
          </cell>
          <cell r="I616" t="str">
            <v>-</v>
          </cell>
          <cell r="J616">
            <v>59</v>
          </cell>
          <cell r="K616" t="str">
            <v>-</v>
          </cell>
          <cell r="L616">
            <v>774</v>
          </cell>
          <cell r="M616" t="str">
            <v>-</v>
          </cell>
          <cell r="N616">
            <v>1.21</v>
          </cell>
          <cell r="O616" t="str">
            <v>-</v>
          </cell>
          <cell r="P616">
            <v>5</v>
          </cell>
          <cell r="Q616">
            <v>721</v>
          </cell>
          <cell r="R616" t="str">
            <v>2011-8</v>
          </cell>
          <cell r="S616">
            <v>0.11</v>
          </cell>
          <cell r="T616">
            <v>32</v>
          </cell>
          <cell r="U616">
            <v>4586</v>
          </cell>
          <cell r="V616">
            <v>5</v>
          </cell>
          <cell r="W616" t="str">
            <v>新城子区</v>
          </cell>
          <cell r="X616" t="str">
            <v>辽宁省</v>
          </cell>
        </row>
        <row r="617">
          <cell r="A617" t="str">
            <v>常熟星美国际影城</v>
          </cell>
          <cell r="B617">
            <v>616</v>
          </cell>
          <cell r="C617" t="str">
            <v>星美国际影城(常熟店)</v>
          </cell>
          <cell r="D617" t="str">
            <v>中影星美</v>
          </cell>
          <cell r="F617" t="str">
            <v>苏州市</v>
          </cell>
          <cell r="H617">
            <v>71</v>
          </cell>
          <cell r="I617" t="str">
            <v>-</v>
          </cell>
          <cell r="J617">
            <v>29</v>
          </cell>
          <cell r="K617" t="str">
            <v>-</v>
          </cell>
          <cell r="L617">
            <v>1146</v>
          </cell>
          <cell r="M617" t="str">
            <v>-</v>
          </cell>
          <cell r="N617">
            <v>2.41</v>
          </cell>
          <cell r="O617" t="str">
            <v>-</v>
          </cell>
          <cell r="P617">
            <v>7</v>
          </cell>
          <cell r="Q617">
            <v>1048</v>
          </cell>
          <cell r="R617" t="str">
            <v>2011-8</v>
          </cell>
          <cell r="S617">
            <v>0.14000000000000001</v>
          </cell>
          <cell r="T617">
            <v>22</v>
          </cell>
          <cell r="U617">
            <v>3272</v>
          </cell>
          <cell r="V617">
            <v>5.3</v>
          </cell>
          <cell r="W617" t="str">
            <v>常熟市</v>
          </cell>
          <cell r="X617" t="str">
            <v>江苏省</v>
          </cell>
        </row>
        <row r="618">
          <cell r="A618" t="str">
            <v>大连金州华臣电影城</v>
          </cell>
          <cell r="B618">
            <v>617</v>
          </cell>
          <cell r="C618" t="str">
            <v>大连金州华臣电影城</v>
          </cell>
          <cell r="D618" t="str">
            <v>辽宁北方</v>
          </cell>
          <cell r="F618" t="str">
            <v>大连市</v>
          </cell>
          <cell r="H618">
            <v>70.930000000000007</v>
          </cell>
          <cell r="I618" t="str">
            <v>-</v>
          </cell>
          <cell r="J618">
            <v>36</v>
          </cell>
          <cell r="K618" t="str">
            <v>-</v>
          </cell>
          <cell r="L618">
            <v>1047</v>
          </cell>
          <cell r="M618" t="str">
            <v>-</v>
          </cell>
          <cell r="N618">
            <v>1.99</v>
          </cell>
          <cell r="O618" t="str">
            <v>-</v>
          </cell>
          <cell r="P618">
            <v>6</v>
          </cell>
          <cell r="Q618">
            <v>719</v>
          </cell>
          <cell r="R618" t="str">
            <v>2011-8</v>
          </cell>
          <cell r="S618">
            <v>0.16</v>
          </cell>
          <cell r="T618">
            <v>32</v>
          </cell>
          <cell r="U618">
            <v>3814</v>
          </cell>
          <cell r="V618">
            <v>5.6</v>
          </cell>
          <cell r="W618" t="str">
            <v>金州区</v>
          </cell>
          <cell r="X618" t="str">
            <v>辽宁省</v>
          </cell>
        </row>
        <row r="619">
          <cell r="A619" t="str">
            <v>环星影院新安店(原新安影剧院)</v>
          </cell>
          <cell r="B619">
            <v>618</v>
          </cell>
          <cell r="C619" t="str">
            <v>环星影院新安店(原新安影剧院)</v>
          </cell>
          <cell r="D619" t="str">
            <v>中影南方新干线</v>
          </cell>
          <cell r="F619" t="str">
            <v>深圳市</v>
          </cell>
          <cell r="H619">
            <v>70.86</v>
          </cell>
          <cell r="I619" t="str">
            <v>-</v>
          </cell>
          <cell r="J619">
            <v>36</v>
          </cell>
          <cell r="K619" t="str">
            <v>-</v>
          </cell>
          <cell r="L619">
            <v>758</v>
          </cell>
          <cell r="M619" t="str">
            <v>-</v>
          </cell>
          <cell r="N619">
            <v>1.95</v>
          </cell>
          <cell r="O619" t="str">
            <v>-</v>
          </cell>
          <cell r="P619">
            <v>5</v>
          </cell>
          <cell r="Q619">
            <v>145</v>
          </cell>
          <cell r="R619" t="str">
            <v>2011-8</v>
          </cell>
          <cell r="S619">
            <v>0.89</v>
          </cell>
          <cell r="T619">
            <v>158</v>
          </cell>
          <cell r="U619">
            <v>4572</v>
          </cell>
          <cell r="V619">
            <v>4.9000000000000004</v>
          </cell>
          <cell r="W619" t="str">
            <v>宝安区</v>
          </cell>
          <cell r="X619" t="str">
            <v>广东省</v>
          </cell>
        </row>
        <row r="620">
          <cell r="A620" t="str">
            <v>佛山市城区文化中心(金马影剧院)</v>
          </cell>
          <cell r="B620">
            <v>619</v>
          </cell>
          <cell r="C620" t="str">
            <v>佛山市城区文化中心(金马影剧院)</v>
          </cell>
          <cell r="D620" t="str">
            <v>中影南方新干线</v>
          </cell>
          <cell r="F620" t="str">
            <v>佛山市</v>
          </cell>
          <cell r="H620">
            <v>70.69</v>
          </cell>
          <cell r="I620" t="str">
            <v>-</v>
          </cell>
          <cell r="J620">
            <v>23</v>
          </cell>
          <cell r="K620" t="str">
            <v>-</v>
          </cell>
          <cell r="L620">
            <v>673</v>
          </cell>
          <cell r="M620" t="str">
            <v>-</v>
          </cell>
          <cell r="N620">
            <v>3.02</v>
          </cell>
          <cell r="O620" t="str">
            <v>-</v>
          </cell>
          <cell r="P620">
            <v>1</v>
          </cell>
          <cell r="Q620">
            <v>766</v>
          </cell>
          <cell r="R620" t="str">
            <v>2011-8</v>
          </cell>
          <cell r="S620">
            <v>0.06</v>
          </cell>
          <cell r="T620">
            <v>30</v>
          </cell>
          <cell r="U620">
            <v>22805</v>
          </cell>
          <cell r="V620">
            <v>21.7</v>
          </cell>
          <cell r="W620" t="str">
            <v>禅城区</v>
          </cell>
          <cell r="X620" t="str">
            <v>广东省</v>
          </cell>
        </row>
        <row r="621">
          <cell r="A621" t="str">
            <v>大地数字影院--东莞现代广场数字影院</v>
          </cell>
          <cell r="B621">
            <v>620</v>
          </cell>
          <cell r="C621" t="str">
            <v>东莞现代广场数字影院</v>
          </cell>
          <cell r="D621" t="str">
            <v>大地电影院线</v>
          </cell>
          <cell r="F621" t="str">
            <v>东莞市</v>
          </cell>
          <cell r="H621">
            <v>70.680000000000007</v>
          </cell>
          <cell r="I621" t="str">
            <v>↓19%</v>
          </cell>
          <cell r="J621">
            <v>34</v>
          </cell>
          <cell r="K621" t="str">
            <v>↑24%</v>
          </cell>
          <cell r="L621">
            <v>485</v>
          </cell>
          <cell r="M621" t="str">
            <v>↓9%</v>
          </cell>
          <cell r="N621">
            <v>2.06</v>
          </cell>
          <cell r="O621" t="str">
            <v>↓35%</v>
          </cell>
          <cell r="P621">
            <v>3</v>
          </cell>
          <cell r="Q621">
            <v>698</v>
          </cell>
          <cell r="R621" t="str">
            <v>2011-8</v>
          </cell>
          <cell r="S621">
            <v>0.18</v>
          </cell>
          <cell r="T621">
            <v>33</v>
          </cell>
          <cell r="U621">
            <v>7600</v>
          </cell>
          <cell r="V621">
            <v>5.2</v>
          </cell>
          <cell r="X621" t="str">
            <v>广东省</v>
          </cell>
        </row>
        <row r="622">
          <cell r="A622" t="str">
            <v>黄冈奥康兴汇影城</v>
          </cell>
          <cell r="B622">
            <v>621</v>
          </cell>
          <cell r="C622" t="str">
            <v>黄冈奥康兴汇影城</v>
          </cell>
          <cell r="D622" t="str">
            <v>湖北银兴</v>
          </cell>
          <cell r="F622" t="str">
            <v>黄冈市</v>
          </cell>
          <cell r="H622">
            <v>70.27</v>
          </cell>
          <cell r="I622" t="str">
            <v>-</v>
          </cell>
          <cell r="J622">
            <v>38</v>
          </cell>
          <cell r="K622" t="str">
            <v>-</v>
          </cell>
          <cell r="L622">
            <v>755</v>
          </cell>
          <cell r="M622" t="str">
            <v>-</v>
          </cell>
          <cell r="N622">
            <v>1.85</v>
          </cell>
          <cell r="O622" t="str">
            <v>-</v>
          </cell>
          <cell r="P622">
            <v>4</v>
          </cell>
          <cell r="Q622">
            <v>618</v>
          </cell>
          <cell r="R622" t="str">
            <v>2011-8</v>
          </cell>
          <cell r="S622">
            <v>0.16</v>
          </cell>
          <cell r="T622">
            <v>37</v>
          </cell>
          <cell r="U622">
            <v>5667</v>
          </cell>
          <cell r="V622">
            <v>6.1</v>
          </cell>
          <cell r="W622" t="str">
            <v>黄州区</v>
          </cell>
          <cell r="X622" t="str">
            <v>湖北省</v>
          </cell>
        </row>
        <row r="623">
          <cell r="A623" t="str">
            <v>焦作奥斯卡国际影城</v>
          </cell>
          <cell r="B623">
            <v>622</v>
          </cell>
          <cell r="C623" t="str">
            <v>焦作奥斯卡国际影城</v>
          </cell>
          <cell r="D623" t="str">
            <v>河南奥斯卡</v>
          </cell>
          <cell r="F623" t="str">
            <v>焦作市</v>
          </cell>
          <cell r="H623">
            <v>70.25</v>
          </cell>
          <cell r="I623" t="str">
            <v>-</v>
          </cell>
          <cell r="J623">
            <v>30</v>
          </cell>
          <cell r="K623" t="str">
            <v>-</v>
          </cell>
          <cell r="L623">
            <v>902</v>
          </cell>
          <cell r="M623" t="str">
            <v>-</v>
          </cell>
          <cell r="N623">
            <v>2.33</v>
          </cell>
          <cell r="O623" t="str">
            <v>-</v>
          </cell>
          <cell r="P623">
            <v>6</v>
          </cell>
          <cell r="Q623">
            <v>1088</v>
          </cell>
          <cell r="R623" t="str">
            <v>2011-8</v>
          </cell>
          <cell r="S623">
            <v>0.14000000000000001</v>
          </cell>
          <cell r="T623">
            <v>21</v>
          </cell>
          <cell r="U623">
            <v>3777</v>
          </cell>
          <cell r="V623">
            <v>4.8</v>
          </cell>
          <cell r="W623" t="str">
            <v>解放区</v>
          </cell>
          <cell r="X623" t="str">
            <v>河南省</v>
          </cell>
        </row>
        <row r="624">
          <cell r="A624" t="str">
            <v>大兴区影剧院</v>
          </cell>
          <cell r="B624">
            <v>623</v>
          </cell>
          <cell r="C624" t="str">
            <v>大兴区影剧院</v>
          </cell>
          <cell r="D624" t="str">
            <v>北京新影联</v>
          </cell>
          <cell r="F624" t="str">
            <v>北京市</v>
          </cell>
          <cell r="H624">
            <v>70.150000000000006</v>
          </cell>
          <cell r="I624" t="str">
            <v>↑10%</v>
          </cell>
          <cell r="J624">
            <v>27</v>
          </cell>
          <cell r="K624" t="str">
            <v>↓32%</v>
          </cell>
          <cell r="L624">
            <v>339</v>
          </cell>
          <cell r="M624" t="str">
            <v>↑135%</v>
          </cell>
          <cell r="N624">
            <v>2.56</v>
          </cell>
          <cell r="O624" t="str">
            <v>↑62%</v>
          </cell>
          <cell r="P624">
            <v>4</v>
          </cell>
          <cell r="Q624">
            <v>2384</v>
          </cell>
          <cell r="R624" t="str">
            <v>2011-8</v>
          </cell>
          <cell r="S624">
            <v>0.13</v>
          </cell>
          <cell r="T624">
            <v>9</v>
          </cell>
          <cell r="U624">
            <v>5657</v>
          </cell>
          <cell r="V624">
            <v>2.7</v>
          </cell>
          <cell r="W624" t="str">
            <v>大兴区</v>
          </cell>
          <cell r="X624" t="str">
            <v>北京市</v>
          </cell>
        </row>
        <row r="625">
          <cell r="A625" t="str">
            <v>芜湖嘉禾大众电影院</v>
          </cell>
          <cell r="B625">
            <v>624</v>
          </cell>
          <cell r="C625" t="str">
            <v>芜湖嘉禾大众电影院</v>
          </cell>
          <cell r="D625" t="str">
            <v>中影南方新干线</v>
          </cell>
          <cell r="F625" t="str">
            <v>芜湖市</v>
          </cell>
          <cell r="H625">
            <v>70.09</v>
          </cell>
          <cell r="I625" t="str">
            <v>-</v>
          </cell>
          <cell r="J625">
            <v>31</v>
          </cell>
          <cell r="K625" t="str">
            <v>-</v>
          </cell>
          <cell r="L625">
            <v>914</v>
          </cell>
          <cell r="M625" t="str">
            <v>-</v>
          </cell>
          <cell r="N625">
            <v>2.27</v>
          </cell>
          <cell r="O625" t="str">
            <v>-</v>
          </cell>
          <cell r="P625">
            <v>4</v>
          </cell>
          <cell r="Q625">
            <v>1314</v>
          </cell>
          <cell r="R625" t="str">
            <v>2011-8</v>
          </cell>
          <cell r="S625">
            <v>0.08</v>
          </cell>
          <cell r="T625">
            <v>17</v>
          </cell>
          <cell r="U625">
            <v>5653</v>
          </cell>
          <cell r="V625">
            <v>7.4</v>
          </cell>
          <cell r="W625" t="str">
            <v>镜湖区</v>
          </cell>
          <cell r="X625" t="str">
            <v>安徽省</v>
          </cell>
        </row>
        <row r="626">
          <cell r="A626" t="str">
            <v>17.5厦门今典影城</v>
          </cell>
          <cell r="B626">
            <v>625</v>
          </cell>
          <cell r="C626" t="str">
            <v>17.5厦门今典影城</v>
          </cell>
          <cell r="D626" t="str">
            <v>时代华夏今典</v>
          </cell>
          <cell r="F626" t="str">
            <v>厦门市</v>
          </cell>
          <cell r="H626">
            <v>70.02</v>
          </cell>
          <cell r="I626" t="str">
            <v>-</v>
          </cell>
          <cell r="J626">
            <v>28</v>
          </cell>
          <cell r="K626" t="str">
            <v>-</v>
          </cell>
          <cell r="L626">
            <v>898</v>
          </cell>
          <cell r="M626" t="str">
            <v>-</v>
          </cell>
          <cell r="N626">
            <v>2.4700000000000002</v>
          </cell>
          <cell r="O626" t="str">
            <v>-</v>
          </cell>
          <cell r="P626">
            <v>6</v>
          </cell>
          <cell r="Q626">
            <v>1000</v>
          </cell>
          <cell r="R626" t="str">
            <v>2011-8</v>
          </cell>
          <cell r="S626">
            <v>0.17</v>
          </cell>
          <cell r="T626">
            <v>23</v>
          </cell>
          <cell r="U626">
            <v>3765</v>
          </cell>
          <cell r="V626">
            <v>4.8</v>
          </cell>
          <cell r="W626" t="str">
            <v>思明区</v>
          </cell>
          <cell r="X626" t="str">
            <v>福建省</v>
          </cell>
        </row>
        <row r="627">
          <cell r="A627" t="str">
            <v>大地数字影院--沈阳铁西今世界电影城</v>
          </cell>
          <cell r="B627">
            <v>626</v>
          </cell>
          <cell r="C627" t="str">
            <v>沈阳铁西今世界电影城</v>
          </cell>
          <cell r="D627" t="str">
            <v>大地电影院线</v>
          </cell>
          <cell r="F627" t="str">
            <v>沈阳市</v>
          </cell>
          <cell r="H627">
            <v>69.77</v>
          </cell>
          <cell r="I627" t="str">
            <v>-</v>
          </cell>
          <cell r="J627">
            <v>25</v>
          </cell>
          <cell r="K627" t="str">
            <v>-</v>
          </cell>
          <cell r="L627">
            <v>965</v>
          </cell>
          <cell r="M627" t="str">
            <v>-</v>
          </cell>
          <cell r="N627">
            <v>2.76</v>
          </cell>
          <cell r="O627" t="str">
            <v>-</v>
          </cell>
          <cell r="P627">
            <v>6</v>
          </cell>
          <cell r="Q627">
            <v>619</v>
          </cell>
          <cell r="R627" t="str">
            <v>2011-8</v>
          </cell>
          <cell r="S627">
            <v>0.28000000000000003</v>
          </cell>
          <cell r="T627">
            <v>36</v>
          </cell>
          <cell r="U627">
            <v>3751</v>
          </cell>
          <cell r="V627">
            <v>5.2</v>
          </cell>
          <cell r="W627" t="str">
            <v>铁西区</v>
          </cell>
          <cell r="X627" t="str">
            <v>辽宁省</v>
          </cell>
        </row>
        <row r="628">
          <cell r="A628" t="str">
            <v>大地数字影院--北京昌平果岭假日广场店</v>
          </cell>
          <cell r="B628">
            <v>627</v>
          </cell>
          <cell r="C628" t="str">
            <v>大地数字影院-北京昌平果岭假日广场店</v>
          </cell>
          <cell r="D628" t="str">
            <v>大地电影院线</v>
          </cell>
          <cell r="F628" t="str">
            <v>北京市</v>
          </cell>
          <cell r="H628">
            <v>69.64</v>
          </cell>
          <cell r="I628" t="str">
            <v>-</v>
          </cell>
          <cell r="J628">
            <v>32</v>
          </cell>
          <cell r="K628" t="str">
            <v>-</v>
          </cell>
          <cell r="L628">
            <v>853</v>
          </cell>
          <cell r="M628" t="str">
            <v>-</v>
          </cell>
          <cell r="N628">
            <v>2.15</v>
          </cell>
          <cell r="O628" t="str">
            <v>-</v>
          </cell>
          <cell r="P628">
            <v>5</v>
          </cell>
          <cell r="Q628">
            <v>961</v>
          </cell>
          <cell r="R628" t="str">
            <v>2011-8</v>
          </cell>
          <cell r="S628">
            <v>0.13</v>
          </cell>
          <cell r="T628">
            <v>23</v>
          </cell>
          <cell r="U628">
            <v>4493</v>
          </cell>
          <cell r="V628">
            <v>5.5</v>
          </cell>
          <cell r="W628" t="str">
            <v>昌平区</v>
          </cell>
          <cell r="X628" t="str">
            <v>北京市</v>
          </cell>
        </row>
        <row r="629">
          <cell r="A629" t="str">
            <v>桂林电影院</v>
          </cell>
          <cell r="B629">
            <v>628</v>
          </cell>
          <cell r="C629" t="str">
            <v>桂林电影院</v>
          </cell>
          <cell r="D629" t="str">
            <v>中影南方新干线</v>
          </cell>
          <cell r="F629" t="str">
            <v>桂林市</v>
          </cell>
          <cell r="H629">
            <v>69.38</v>
          </cell>
          <cell r="I629" t="str">
            <v>-</v>
          </cell>
          <cell r="J629">
            <v>26</v>
          </cell>
          <cell r="K629" t="str">
            <v>-</v>
          </cell>
          <cell r="L629">
            <v>956</v>
          </cell>
          <cell r="M629" t="str">
            <v>-</v>
          </cell>
          <cell r="N629">
            <v>2.65</v>
          </cell>
          <cell r="O629" t="str">
            <v>-</v>
          </cell>
          <cell r="P629">
            <v>5</v>
          </cell>
          <cell r="Q629">
            <v>675</v>
          </cell>
          <cell r="R629" t="str">
            <v>2011-8</v>
          </cell>
          <cell r="S629">
            <v>0.21</v>
          </cell>
          <cell r="T629">
            <v>33</v>
          </cell>
          <cell r="U629">
            <v>4476</v>
          </cell>
          <cell r="V629">
            <v>6.2</v>
          </cell>
          <cell r="W629" t="str">
            <v>秀峰区</v>
          </cell>
          <cell r="X629" t="str">
            <v>广  西</v>
          </cell>
        </row>
        <row r="630">
          <cell r="A630" t="str">
            <v>黄山元一环球影城</v>
          </cell>
          <cell r="B630">
            <v>629</v>
          </cell>
          <cell r="C630" t="str">
            <v>黄山元一环球影城</v>
          </cell>
          <cell r="D630" t="str">
            <v>中影星美</v>
          </cell>
          <cell r="F630" t="str">
            <v>黄山市</v>
          </cell>
          <cell r="H630">
            <v>69.12</v>
          </cell>
          <cell r="I630" t="str">
            <v>-</v>
          </cell>
          <cell r="J630">
            <v>23</v>
          </cell>
          <cell r="K630" t="str">
            <v>-</v>
          </cell>
          <cell r="L630">
            <v>326</v>
          </cell>
          <cell r="M630" t="str">
            <v>-</v>
          </cell>
          <cell r="N630">
            <v>2.95</v>
          </cell>
          <cell r="O630" t="str">
            <v>-</v>
          </cell>
          <cell r="P630">
            <v>2</v>
          </cell>
          <cell r="Q630">
            <v>409</v>
          </cell>
          <cell r="R630" t="str">
            <v>2011-8</v>
          </cell>
          <cell r="S630">
            <v>0.44</v>
          </cell>
          <cell r="T630">
            <v>55</v>
          </cell>
          <cell r="U630">
            <v>11149</v>
          </cell>
          <cell r="V630">
            <v>5.3</v>
          </cell>
          <cell r="W630" t="str">
            <v>屯溪区</v>
          </cell>
          <cell r="X630" t="str">
            <v>安徽省</v>
          </cell>
        </row>
        <row r="631">
          <cell r="A631" t="str">
            <v>北京工人俱乐部</v>
          </cell>
          <cell r="B631">
            <v>630</v>
          </cell>
          <cell r="C631" t="str">
            <v>北京工人俱乐部</v>
          </cell>
          <cell r="D631" t="str">
            <v>北京新影联</v>
          </cell>
          <cell r="F631" t="str">
            <v>北京市</v>
          </cell>
          <cell r="H631">
            <v>68.83</v>
          </cell>
          <cell r="I631" t="str">
            <v>-</v>
          </cell>
          <cell r="J631">
            <v>34</v>
          </cell>
          <cell r="K631" t="str">
            <v>-</v>
          </cell>
          <cell r="L631">
            <v>527</v>
          </cell>
          <cell r="M631" t="str">
            <v>-</v>
          </cell>
          <cell r="N631">
            <v>2.04</v>
          </cell>
          <cell r="O631" t="str">
            <v>-</v>
          </cell>
          <cell r="P631">
            <v>4</v>
          </cell>
          <cell r="Q631">
            <v>1396</v>
          </cell>
          <cell r="R631" t="str">
            <v>2011-8</v>
          </cell>
          <cell r="S631">
            <v>0.11</v>
          </cell>
          <cell r="T631">
            <v>16</v>
          </cell>
          <cell r="U631">
            <v>5551</v>
          </cell>
          <cell r="V631">
            <v>4.2</v>
          </cell>
          <cell r="W631" t="str">
            <v>宣武区</v>
          </cell>
          <cell r="X631" t="str">
            <v>北京市</v>
          </cell>
        </row>
        <row r="632">
          <cell r="A632" t="str">
            <v>富阳横店影视电影城</v>
          </cell>
          <cell r="B632">
            <v>631</v>
          </cell>
          <cell r="C632" t="str">
            <v>富阳横店影视电影城</v>
          </cell>
          <cell r="D632" t="str">
            <v>浙江横店</v>
          </cell>
          <cell r="F632" t="str">
            <v>杭州市</v>
          </cell>
          <cell r="H632">
            <v>68.81</v>
          </cell>
          <cell r="I632" t="str">
            <v>-</v>
          </cell>
          <cell r="J632">
            <v>38</v>
          </cell>
          <cell r="K632" t="str">
            <v>-</v>
          </cell>
          <cell r="L632">
            <v>804</v>
          </cell>
          <cell r="M632" t="str">
            <v>-</v>
          </cell>
          <cell r="N632">
            <v>1.82</v>
          </cell>
          <cell r="O632" t="str">
            <v>-</v>
          </cell>
          <cell r="P632">
            <v>5</v>
          </cell>
          <cell r="Q632">
            <v>700</v>
          </cell>
          <cell r="R632" t="str">
            <v>2011-8</v>
          </cell>
          <cell r="S632">
            <v>0.16</v>
          </cell>
          <cell r="T632">
            <v>32</v>
          </cell>
          <cell r="U632">
            <v>4439</v>
          </cell>
          <cell r="V632">
            <v>5.2</v>
          </cell>
          <cell r="W632" t="str">
            <v>富阳市</v>
          </cell>
          <cell r="X632" t="str">
            <v>浙江省</v>
          </cell>
        </row>
        <row r="633">
          <cell r="A633" t="str">
            <v>大地数字影院--东莞财富</v>
          </cell>
          <cell r="B633">
            <v>632</v>
          </cell>
          <cell r="C633" t="str">
            <v>大地数字影院--东莞财富</v>
          </cell>
          <cell r="D633" t="str">
            <v>大地电影院线</v>
          </cell>
          <cell r="F633" t="str">
            <v>东莞市</v>
          </cell>
          <cell r="H633">
            <v>68.709999999999994</v>
          </cell>
          <cell r="I633" t="str">
            <v>-</v>
          </cell>
          <cell r="J633">
            <v>38</v>
          </cell>
          <cell r="K633" t="str">
            <v>-</v>
          </cell>
          <cell r="L633">
            <v>621</v>
          </cell>
          <cell r="M633" t="str">
            <v>-</v>
          </cell>
          <cell r="N633">
            <v>1.8</v>
          </cell>
          <cell r="O633" t="str">
            <v>-</v>
          </cell>
          <cell r="P633">
            <v>4</v>
          </cell>
          <cell r="Q633">
            <v>672</v>
          </cell>
          <cell r="R633" t="str">
            <v>2011-8</v>
          </cell>
          <cell r="S633">
            <v>0.17</v>
          </cell>
          <cell r="T633">
            <v>33</v>
          </cell>
          <cell r="U633">
            <v>5541</v>
          </cell>
          <cell r="V633">
            <v>5</v>
          </cell>
          <cell r="X633" t="str">
            <v>广东省</v>
          </cell>
        </row>
        <row r="634">
          <cell r="A634" t="str">
            <v>大连华臣影城(二七广场店)</v>
          </cell>
          <cell r="B634">
            <v>633</v>
          </cell>
          <cell r="C634" t="str">
            <v>大连华臣影城(二七广场店)</v>
          </cell>
          <cell r="D634" t="str">
            <v>辽宁北方</v>
          </cell>
          <cell r="F634" t="str">
            <v>大连市</v>
          </cell>
          <cell r="H634">
            <v>68.56</v>
          </cell>
          <cell r="I634" t="str">
            <v>-</v>
          </cell>
          <cell r="J634">
            <v>27</v>
          </cell>
          <cell r="K634" t="str">
            <v>-</v>
          </cell>
          <cell r="L634">
            <v>1239</v>
          </cell>
          <cell r="M634" t="str">
            <v>-</v>
          </cell>
          <cell r="N634">
            <v>2.5</v>
          </cell>
          <cell r="O634" t="str">
            <v>-</v>
          </cell>
          <cell r="P634">
            <v>9</v>
          </cell>
          <cell r="Q634">
            <v>1300</v>
          </cell>
          <cell r="R634" t="str">
            <v>2011-8</v>
          </cell>
          <cell r="S634">
            <v>0.14000000000000001</v>
          </cell>
          <cell r="T634">
            <v>17</v>
          </cell>
          <cell r="U634">
            <v>2457</v>
          </cell>
          <cell r="V634">
            <v>4.4000000000000004</v>
          </cell>
          <cell r="W634" t="str">
            <v>中山区</v>
          </cell>
          <cell r="X634" t="str">
            <v>辽宁省</v>
          </cell>
        </row>
        <row r="635">
          <cell r="A635" t="str">
            <v>贵阳世纪星光鸿通城国际影城</v>
          </cell>
          <cell r="B635">
            <v>634</v>
          </cell>
          <cell r="C635" t="str">
            <v>贵阳世纪星光鸿通城国际影城</v>
          </cell>
          <cell r="D635" t="str">
            <v>中影星美</v>
          </cell>
          <cell r="F635" t="str">
            <v>贵阳市</v>
          </cell>
          <cell r="H635">
            <v>68.239999999999995</v>
          </cell>
          <cell r="I635" t="str">
            <v>-</v>
          </cell>
          <cell r="J635">
            <v>25</v>
          </cell>
          <cell r="K635" t="str">
            <v>-</v>
          </cell>
          <cell r="L635">
            <v>1602</v>
          </cell>
          <cell r="M635" t="str">
            <v>-</v>
          </cell>
          <cell r="N635">
            <v>2.72</v>
          </cell>
          <cell r="O635" t="str">
            <v>-</v>
          </cell>
          <cell r="P635">
            <v>10</v>
          </cell>
          <cell r="Q635">
            <v>1200</v>
          </cell>
          <cell r="R635" t="str">
            <v>2011-8</v>
          </cell>
          <cell r="S635">
            <v>0.14000000000000001</v>
          </cell>
          <cell r="T635">
            <v>18</v>
          </cell>
          <cell r="U635">
            <v>2201</v>
          </cell>
          <cell r="V635">
            <v>5.2</v>
          </cell>
          <cell r="W635" t="str">
            <v>南明区</v>
          </cell>
          <cell r="X635" t="str">
            <v>贵州省</v>
          </cell>
        </row>
        <row r="636">
          <cell r="A636" t="str">
            <v>17.5青岛艺佳电影城</v>
          </cell>
          <cell r="B636">
            <v>635</v>
          </cell>
          <cell r="C636" t="str">
            <v>17.5青岛艺佳电影城</v>
          </cell>
          <cell r="D636" t="str">
            <v>时代华夏今典</v>
          </cell>
          <cell r="F636" t="str">
            <v>青岛市</v>
          </cell>
          <cell r="H636">
            <v>68.2</v>
          </cell>
          <cell r="I636" t="str">
            <v>-</v>
          </cell>
          <cell r="J636">
            <v>33</v>
          </cell>
          <cell r="K636" t="str">
            <v>-</v>
          </cell>
          <cell r="L636">
            <v>879</v>
          </cell>
          <cell r="M636" t="str">
            <v>-</v>
          </cell>
          <cell r="N636">
            <v>2.09</v>
          </cell>
          <cell r="O636" t="str">
            <v>-</v>
          </cell>
          <cell r="P636">
            <v>5</v>
          </cell>
          <cell r="Q636">
            <v>701</v>
          </cell>
          <cell r="R636" t="str">
            <v>2011-8</v>
          </cell>
          <cell r="S636">
            <v>0.17</v>
          </cell>
          <cell r="T636">
            <v>31</v>
          </cell>
          <cell r="U636">
            <v>4400</v>
          </cell>
          <cell r="V636">
            <v>5.7</v>
          </cell>
          <cell r="W636" t="str">
            <v>城阳区</v>
          </cell>
          <cell r="X636" t="str">
            <v>山东省</v>
          </cell>
        </row>
        <row r="637">
          <cell r="A637" t="str">
            <v>茂名中影华侨城影院</v>
          </cell>
          <cell r="B637">
            <v>636</v>
          </cell>
          <cell r="C637" t="str">
            <v>茂名中影华侨城影院</v>
          </cell>
          <cell r="D637" t="str">
            <v>中影数字院线</v>
          </cell>
          <cell r="F637" t="str">
            <v>茂名市</v>
          </cell>
          <cell r="H637">
            <v>67.94</v>
          </cell>
          <cell r="I637" t="str">
            <v>-</v>
          </cell>
          <cell r="J637">
            <v>41</v>
          </cell>
          <cell r="K637" t="str">
            <v>-</v>
          </cell>
          <cell r="L637">
            <v>536</v>
          </cell>
          <cell r="M637" t="str">
            <v>-</v>
          </cell>
          <cell r="N637">
            <v>1.67</v>
          </cell>
          <cell r="O637" t="str">
            <v>-</v>
          </cell>
          <cell r="P637">
            <v>4</v>
          </cell>
          <cell r="Q637">
            <v>400</v>
          </cell>
          <cell r="R637" t="str">
            <v>2011-8</v>
          </cell>
          <cell r="S637">
            <v>0.31</v>
          </cell>
          <cell r="T637">
            <v>55</v>
          </cell>
          <cell r="U637">
            <v>5479</v>
          </cell>
          <cell r="V637">
            <v>4.3</v>
          </cell>
          <cell r="W637" t="str">
            <v>茂南区</v>
          </cell>
          <cell r="X637" t="str">
            <v>广东省</v>
          </cell>
        </row>
        <row r="638">
          <cell r="A638" t="str">
            <v>大地数字影院--江都时代影城</v>
          </cell>
          <cell r="B638">
            <v>637</v>
          </cell>
          <cell r="C638" t="str">
            <v>江都时代影城</v>
          </cell>
          <cell r="D638" t="str">
            <v>大地电影院线</v>
          </cell>
          <cell r="F638" t="str">
            <v>扬州市</v>
          </cell>
          <cell r="H638">
            <v>67.819999999999993</v>
          </cell>
          <cell r="I638" t="str">
            <v>-</v>
          </cell>
          <cell r="J638">
            <v>27</v>
          </cell>
          <cell r="K638" t="str">
            <v>-</v>
          </cell>
          <cell r="L638">
            <v>978</v>
          </cell>
          <cell r="M638" t="str">
            <v>-</v>
          </cell>
          <cell r="N638">
            <v>2.5</v>
          </cell>
          <cell r="O638" t="str">
            <v>-</v>
          </cell>
          <cell r="P638">
            <v>6</v>
          </cell>
          <cell r="Q638">
            <v>800</v>
          </cell>
          <cell r="R638" t="str">
            <v>2011-8</v>
          </cell>
          <cell r="S638">
            <v>0.19</v>
          </cell>
          <cell r="T638">
            <v>27</v>
          </cell>
          <cell r="U638">
            <v>3646</v>
          </cell>
          <cell r="V638">
            <v>5.3</v>
          </cell>
          <cell r="W638" t="str">
            <v>江都市</v>
          </cell>
          <cell r="X638" t="str">
            <v>江苏省</v>
          </cell>
        </row>
        <row r="639">
          <cell r="A639" t="str">
            <v>葫芦岛新东北影城</v>
          </cell>
          <cell r="B639">
            <v>638</v>
          </cell>
          <cell r="C639" t="str">
            <v>葫芦岛新东北影城</v>
          </cell>
          <cell r="D639" t="str">
            <v>辽宁北方</v>
          </cell>
          <cell r="F639" t="str">
            <v>葫芦岛市</v>
          </cell>
          <cell r="H639">
            <v>67.63</v>
          </cell>
          <cell r="I639" t="str">
            <v>-</v>
          </cell>
          <cell r="J639">
            <v>36</v>
          </cell>
          <cell r="K639" t="str">
            <v>-</v>
          </cell>
          <cell r="L639">
            <v>739</v>
          </cell>
          <cell r="M639" t="str">
            <v>-</v>
          </cell>
          <cell r="N639">
            <v>1.89</v>
          </cell>
          <cell r="O639" t="str">
            <v>-</v>
          </cell>
          <cell r="P639">
            <v>4</v>
          </cell>
          <cell r="Q639">
            <v>505</v>
          </cell>
          <cell r="R639" t="str">
            <v>2011-8</v>
          </cell>
          <cell r="S639">
            <v>0.2</v>
          </cell>
          <cell r="T639">
            <v>43</v>
          </cell>
          <cell r="U639">
            <v>5454</v>
          </cell>
          <cell r="V639">
            <v>6</v>
          </cell>
          <cell r="W639" t="str">
            <v>连山区</v>
          </cell>
          <cell r="X639" t="str">
            <v>辽宁省</v>
          </cell>
        </row>
        <row r="640">
          <cell r="A640" t="str">
            <v>郫县嘉裕国际影城</v>
          </cell>
          <cell r="B640">
            <v>639</v>
          </cell>
          <cell r="C640" t="str">
            <v>郫县嘉裕国际影城</v>
          </cell>
          <cell r="D640" t="str">
            <v>广州金逸珠江</v>
          </cell>
          <cell r="F640" t="str">
            <v>成都市</v>
          </cell>
          <cell r="H640">
            <v>67.58</v>
          </cell>
          <cell r="I640" t="str">
            <v>-</v>
          </cell>
          <cell r="J640">
            <v>29</v>
          </cell>
          <cell r="K640" t="str">
            <v>-</v>
          </cell>
          <cell r="L640">
            <v>917</v>
          </cell>
          <cell r="M640" t="str">
            <v>-</v>
          </cell>
          <cell r="N640">
            <v>2.36</v>
          </cell>
          <cell r="O640" t="str">
            <v>-</v>
          </cell>
          <cell r="P640">
            <v>6</v>
          </cell>
          <cell r="Q640">
            <v>1200</v>
          </cell>
          <cell r="R640" t="str">
            <v>2011-8</v>
          </cell>
          <cell r="S640">
            <v>0.13</v>
          </cell>
          <cell r="T640">
            <v>18</v>
          </cell>
          <cell r="U640">
            <v>3633</v>
          </cell>
          <cell r="V640">
            <v>4.9000000000000004</v>
          </cell>
          <cell r="W640" t="str">
            <v>郫　县</v>
          </cell>
          <cell r="X640" t="str">
            <v>四川省</v>
          </cell>
        </row>
        <row r="641">
          <cell r="A641" t="str">
            <v>成都嘉禾影城(富力天汇店)</v>
          </cell>
          <cell r="B641">
            <v>640</v>
          </cell>
          <cell r="C641" t="str">
            <v>成都嘉禾影城富力天汇店</v>
          </cell>
          <cell r="D641" t="str">
            <v>中影星美</v>
          </cell>
          <cell r="F641" t="str">
            <v>成都市</v>
          </cell>
          <cell r="H641">
            <v>67.540000000000006</v>
          </cell>
          <cell r="I641" t="str">
            <v>-</v>
          </cell>
          <cell r="J641">
            <v>22</v>
          </cell>
          <cell r="K641" t="str">
            <v>-</v>
          </cell>
          <cell r="L641">
            <v>1354</v>
          </cell>
          <cell r="M641" t="str">
            <v>-</v>
          </cell>
          <cell r="N641">
            <v>3.02</v>
          </cell>
          <cell r="O641" t="str">
            <v>-</v>
          </cell>
          <cell r="P641">
            <v>9</v>
          </cell>
          <cell r="Q641">
            <v>1319</v>
          </cell>
          <cell r="R641" t="str">
            <v>2011-8</v>
          </cell>
          <cell r="S641">
            <v>0.15</v>
          </cell>
          <cell r="T641">
            <v>17</v>
          </cell>
          <cell r="U641">
            <v>2421</v>
          </cell>
          <cell r="V641">
            <v>4.9000000000000004</v>
          </cell>
          <cell r="W641" t="str">
            <v>青羊区</v>
          </cell>
          <cell r="X641" t="str">
            <v>四川省</v>
          </cell>
        </row>
        <row r="642">
          <cell r="A642" t="str">
            <v>常熟卢米埃世茂影城</v>
          </cell>
          <cell r="B642">
            <v>641</v>
          </cell>
          <cell r="C642" t="str">
            <v>常熟卢米埃世茂影城</v>
          </cell>
          <cell r="D642" t="str">
            <v>浙江星光</v>
          </cell>
          <cell r="F642" t="str">
            <v>苏州市</v>
          </cell>
          <cell r="H642">
            <v>67.36</v>
          </cell>
          <cell r="I642" t="str">
            <v>↓32%</v>
          </cell>
          <cell r="J642">
            <v>38</v>
          </cell>
          <cell r="K642" t="str">
            <v>↑51%</v>
          </cell>
          <cell r="L642">
            <v>1069</v>
          </cell>
          <cell r="M642" t="str">
            <v>↓5%</v>
          </cell>
          <cell r="N642">
            <v>1.75</v>
          </cell>
          <cell r="O642" t="str">
            <v>↓55%</v>
          </cell>
          <cell r="P642">
            <v>7</v>
          </cell>
          <cell r="Q642">
            <v>1003</v>
          </cell>
          <cell r="R642" t="str">
            <v>2011-8</v>
          </cell>
          <cell r="S642">
            <v>0.11</v>
          </cell>
          <cell r="T642">
            <v>22</v>
          </cell>
          <cell r="U642">
            <v>3104</v>
          </cell>
          <cell r="V642">
            <v>4.9000000000000004</v>
          </cell>
          <cell r="W642" t="str">
            <v>常熟市</v>
          </cell>
          <cell r="X642" t="str">
            <v>江苏省</v>
          </cell>
        </row>
        <row r="643">
          <cell r="A643" t="str">
            <v>海口南亚银龙电影城</v>
          </cell>
          <cell r="B643">
            <v>642</v>
          </cell>
          <cell r="C643" t="str">
            <v>海口南亚银龙电影城</v>
          </cell>
          <cell r="D643" t="str">
            <v>上海联和院线</v>
          </cell>
          <cell r="F643" t="str">
            <v>海口市</v>
          </cell>
          <cell r="H643">
            <v>67.069999999999993</v>
          </cell>
          <cell r="I643" t="str">
            <v>-</v>
          </cell>
          <cell r="J643">
            <v>21</v>
          </cell>
          <cell r="K643" t="str">
            <v>-</v>
          </cell>
          <cell r="L643">
            <v>1004</v>
          </cell>
          <cell r="M643" t="str">
            <v>-</v>
          </cell>
          <cell r="N643">
            <v>3.13</v>
          </cell>
          <cell r="O643" t="str">
            <v>-</v>
          </cell>
          <cell r="P643">
            <v>3</v>
          </cell>
          <cell r="Q643">
            <v>483</v>
          </cell>
          <cell r="R643" t="str">
            <v>2011-8</v>
          </cell>
          <cell r="S643">
            <v>0.19</v>
          </cell>
          <cell r="T643">
            <v>45</v>
          </cell>
          <cell r="U643">
            <v>7211</v>
          </cell>
          <cell r="V643">
            <v>10.8</v>
          </cell>
          <cell r="W643" t="str">
            <v>美兰区</v>
          </cell>
          <cell r="X643" t="str">
            <v>海南省</v>
          </cell>
        </row>
        <row r="644">
          <cell r="A644" t="str">
            <v>鄂尔多斯歌美风尚影城</v>
          </cell>
          <cell r="B644">
            <v>643</v>
          </cell>
          <cell r="C644" t="str">
            <v>鄂尔多斯歌美风尚影城</v>
          </cell>
          <cell r="D644" t="str">
            <v>未知</v>
          </cell>
          <cell r="F644" t="str">
            <v>鄂尔多斯市</v>
          </cell>
          <cell r="H644">
            <v>66.83</v>
          </cell>
          <cell r="I644" t="str">
            <v>-</v>
          </cell>
          <cell r="J644">
            <v>61</v>
          </cell>
          <cell r="K644" t="str">
            <v>-</v>
          </cell>
          <cell r="L644">
            <v>499</v>
          </cell>
          <cell r="M644" t="str">
            <v>-</v>
          </cell>
          <cell r="N644">
            <v>1.1000000000000001</v>
          </cell>
          <cell r="O644" t="str">
            <v>-</v>
          </cell>
          <cell r="R644" t="str">
            <v>2011-8</v>
          </cell>
          <cell r="T644" t="str">
            <v>N/A</v>
          </cell>
          <cell r="U644" t="str">
            <v>N/A</v>
          </cell>
          <cell r="V644" t="str">
            <v>N/A</v>
          </cell>
          <cell r="W644" t="str">
            <v>东胜区</v>
          </cell>
          <cell r="X644" t="str">
            <v>内蒙古</v>
          </cell>
        </row>
        <row r="645">
          <cell r="A645" t="str">
            <v>大地数字影院--武汉汉口沿江一号</v>
          </cell>
          <cell r="B645">
            <v>644</v>
          </cell>
          <cell r="C645" t="str">
            <v>大地数字院线-武汉汉口沿江一号</v>
          </cell>
          <cell r="D645" t="str">
            <v>大地电影院线</v>
          </cell>
          <cell r="F645" t="str">
            <v>武汉市</v>
          </cell>
          <cell r="H645">
            <v>66.59</v>
          </cell>
          <cell r="I645" t="str">
            <v>-</v>
          </cell>
          <cell r="J645">
            <v>21</v>
          </cell>
          <cell r="K645" t="str">
            <v>-</v>
          </cell>
          <cell r="L645">
            <v>875</v>
          </cell>
          <cell r="M645" t="str">
            <v>-</v>
          </cell>
          <cell r="N645">
            <v>3.19</v>
          </cell>
          <cell r="O645" t="str">
            <v>-</v>
          </cell>
          <cell r="P645">
            <v>6</v>
          </cell>
          <cell r="Q645">
            <v>789</v>
          </cell>
          <cell r="R645" t="str">
            <v>2011-8</v>
          </cell>
          <cell r="S645">
            <v>0.28000000000000003</v>
          </cell>
          <cell r="T645">
            <v>27</v>
          </cell>
          <cell r="U645">
            <v>3580</v>
          </cell>
          <cell r="V645">
            <v>4.7</v>
          </cell>
          <cell r="W645" t="str">
            <v>乔口区</v>
          </cell>
          <cell r="X645" t="str">
            <v>湖北省</v>
          </cell>
        </row>
        <row r="646">
          <cell r="A646" t="str">
            <v>大地数字影院--惠州美博城</v>
          </cell>
          <cell r="B646">
            <v>645</v>
          </cell>
          <cell r="C646" t="str">
            <v>大地数字影院--惠州美博城</v>
          </cell>
          <cell r="D646" t="str">
            <v>大地电影院线</v>
          </cell>
          <cell r="F646" t="str">
            <v>惠州市</v>
          </cell>
          <cell r="H646">
            <v>66.52</v>
          </cell>
          <cell r="I646" t="str">
            <v>↓1%</v>
          </cell>
          <cell r="J646">
            <v>28</v>
          </cell>
          <cell r="K646" t="str">
            <v>↑229%</v>
          </cell>
          <cell r="L646">
            <v>611</v>
          </cell>
          <cell r="M646" t="str">
            <v>↓11%</v>
          </cell>
          <cell r="N646">
            <v>2.35</v>
          </cell>
          <cell r="O646" t="str">
            <v>↓70%</v>
          </cell>
          <cell r="P646">
            <v>4</v>
          </cell>
          <cell r="Q646">
            <v>468</v>
          </cell>
          <cell r="R646" t="str">
            <v>2011-8</v>
          </cell>
          <cell r="S646">
            <v>0.33</v>
          </cell>
          <cell r="T646">
            <v>46</v>
          </cell>
          <cell r="U646">
            <v>5364</v>
          </cell>
          <cell r="V646">
            <v>4.9000000000000004</v>
          </cell>
          <cell r="W646" t="str">
            <v>惠城区</v>
          </cell>
          <cell r="X646" t="str">
            <v>广东省</v>
          </cell>
        </row>
        <row r="647">
          <cell r="A647" t="str">
            <v>山东济宁济宁影城</v>
          </cell>
          <cell r="B647">
            <v>646</v>
          </cell>
          <cell r="C647" t="str">
            <v>山东济宁济宁影城</v>
          </cell>
          <cell r="D647" t="str">
            <v>山东新世纪</v>
          </cell>
          <cell r="F647" t="str">
            <v>济宁市</v>
          </cell>
          <cell r="H647">
            <v>66.48</v>
          </cell>
          <cell r="I647" t="str">
            <v>-</v>
          </cell>
          <cell r="J647">
            <v>27</v>
          </cell>
          <cell r="K647" t="str">
            <v>-</v>
          </cell>
          <cell r="L647">
            <v>1015</v>
          </cell>
          <cell r="M647" t="str">
            <v>-</v>
          </cell>
          <cell r="N647">
            <v>2.44</v>
          </cell>
          <cell r="O647" t="str">
            <v>-</v>
          </cell>
          <cell r="P647">
            <v>7</v>
          </cell>
          <cell r="Q647">
            <v>592</v>
          </cell>
          <cell r="R647" t="str">
            <v>2011-8</v>
          </cell>
          <cell r="S647">
            <v>0.28000000000000003</v>
          </cell>
          <cell r="T647">
            <v>36</v>
          </cell>
          <cell r="U647">
            <v>3064</v>
          </cell>
          <cell r="V647">
            <v>4.7</v>
          </cell>
          <cell r="W647" t="str">
            <v>市中区</v>
          </cell>
          <cell r="X647" t="str">
            <v>山东省</v>
          </cell>
        </row>
        <row r="648">
          <cell r="A648" t="str">
            <v>太原影都</v>
          </cell>
          <cell r="B648">
            <v>647</v>
          </cell>
          <cell r="C648" t="str">
            <v>太原影都</v>
          </cell>
          <cell r="D648" t="str">
            <v>北京新影联</v>
          </cell>
          <cell r="F648" t="str">
            <v>太原市</v>
          </cell>
          <cell r="H648">
            <v>65.62</v>
          </cell>
          <cell r="I648" t="str">
            <v>↓17%</v>
          </cell>
          <cell r="J648">
            <v>29</v>
          </cell>
          <cell r="K648" t="str">
            <v>↓25%</v>
          </cell>
          <cell r="L648">
            <v>1139</v>
          </cell>
          <cell r="M648" t="str">
            <v>↑2%</v>
          </cell>
          <cell r="N648">
            <v>2.27</v>
          </cell>
          <cell r="O648" t="str">
            <v>↑10%</v>
          </cell>
          <cell r="P648">
            <v>9</v>
          </cell>
          <cell r="Q648">
            <v>1749</v>
          </cell>
          <cell r="R648" t="str">
            <v>2011-8</v>
          </cell>
          <cell r="S648">
            <v>0.1</v>
          </cell>
          <cell r="T648">
            <v>12</v>
          </cell>
          <cell r="U648">
            <v>2352</v>
          </cell>
          <cell r="V648">
            <v>4.0999999999999996</v>
          </cell>
          <cell r="W648" t="str">
            <v>杏花岭区</v>
          </cell>
          <cell r="X648" t="str">
            <v>山西省</v>
          </cell>
        </row>
        <row r="649">
          <cell r="A649" t="str">
            <v>辽宁新玛特永乐电影城</v>
          </cell>
          <cell r="B649">
            <v>648</v>
          </cell>
          <cell r="C649" t="str">
            <v>辽宁新玛特永乐电影城</v>
          </cell>
          <cell r="D649" t="str">
            <v>上海联和院线</v>
          </cell>
          <cell r="F649" t="str">
            <v>沈阳市</v>
          </cell>
          <cell r="H649">
            <v>65.599999999999994</v>
          </cell>
          <cell r="I649" t="str">
            <v>-</v>
          </cell>
          <cell r="J649">
            <v>18</v>
          </cell>
          <cell r="K649" t="str">
            <v>-</v>
          </cell>
          <cell r="L649">
            <v>1681</v>
          </cell>
          <cell r="M649" t="str">
            <v>-</v>
          </cell>
          <cell r="N649">
            <v>3.55</v>
          </cell>
          <cell r="O649" t="str">
            <v>-</v>
          </cell>
          <cell r="P649">
            <v>6</v>
          </cell>
          <cell r="Q649">
            <v>648</v>
          </cell>
          <cell r="R649" t="str">
            <v>2011-8</v>
          </cell>
          <cell r="S649">
            <v>0.2</v>
          </cell>
          <cell r="T649">
            <v>33</v>
          </cell>
          <cell r="U649">
            <v>3527</v>
          </cell>
          <cell r="V649">
            <v>9</v>
          </cell>
          <cell r="W649" t="str">
            <v>大东区</v>
          </cell>
          <cell r="X649" t="str">
            <v>辽宁省</v>
          </cell>
        </row>
        <row r="650">
          <cell r="A650" t="str">
            <v>大地数字影院--江门益华</v>
          </cell>
          <cell r="B650">
            <v>649</v>
          </cell>
          <cell r="C650" t="str">
            <v>大地数字影院--江门益华</v>
          </cell>
          <cell r="D650" t="str">
            <v>大地电影院线</v>
          </cell>
          <cell r="F650" t="str">
            <v>江门市</v>
          </cell>
          <cell r="H650">
            <v>65.59</v>
          </cell>
          <cell r="I650" t="str">
            <v>↓17%</v>
          </cell>
          <cell r="J650">
            <v>33</v>
          </cell>
          <cell r="K650" t="str">
            <v>↑27%</v>
          </cell>
          <cell r="L650">
            <v>336</v>
          </cell>
          <cell r="M650" t="str">
            <v>↓9%</v>
          </cell>
          <cell r="N650">
            <v>1.97</v>
          </cell>
          <cell r="O650" t="str">
            <v>↓35%</v>
          </cell>
          <cell r="P650">
            <v>2</v>
          </cell>
          <cell r="Q650">
            <v>638</v>
          </cell>
          <cell r="R650" t="str">
            <v>2011-8</v>
          </cell>
          <cell r="S650">
            <v>0.18</v>
          </cell>
          <cell r="T650">
            <v>33</v>
          </cell>
          <cell r="U650">
            <v>10579</v>
          </cell>
          <cell r="V650">
            <v>5.4</v>
          </cell>
          <cell r="W650" t="str">
            <v>蓬江区</v>
          </cell>
          <cell r="X650" t="str">
            <v>广东省</v>
          </cell>
        </row>
        <row r="651">
          <cell r="A651" t="str">
            <v>青岛横店影视电影城</v>
          </cell>
          <cell r="B651">
            <v>650</v>
          </cell>
          <cell r="C651" t="str">
            <v>青岛横店影视电影城</v>
          </cell>
          <cell r="D651" t="str">
            <v>浙江横店</v>
          </cell>
          <cell r="F651" t="str">
            <v>青岛市</v>
          </cell>
          <cell r="H651">
            <v>65.59</v>
          </cell>
          <cell r="I651" t="str">
            <v>-</v>
          </cell>
          <cell r="J651">
            <v>28</v>
          </cell>
          <cell r="K651" t="str">
            <v>-</v>
          </cell>
          <cell r="L651">
            <v>1123</v>
          </cell>
          <cell r="M651" t="str">
            <v>-</v>
          </cell>
          <cell r="N651">
            <v>2.31</v>
          </cell>
          <cell r="O651" t="str">
            <v>-</v>
          </cell>
          <cell r="P651">
            <v>8</v>
          </cell>
          <cell r="Q651">
            <v>1628</v>
          </cell>
          <cell r="R651" t="str">
            <v>2011-8</v>
          </cell>
          <cell r="S651">
            <v>0.1</v>
          </cell>
          <cell r="T651">
            <v>13</v>
          </cell>
          <cell r="U651">
            <v>2645</v>
          </cell>
          <cell r="V651">
            <v>4.5</v>
          </cell>
          <cell r="W651" t="str">
            <v>市南区</v>
          </cell>
          <cell r="X651" t="str">
            <v>山东省</v>
          </cell>
        </row>
        <row r="652">
          <cell r="A652" t="str">
            <v>广州火山湖电影城(东山口)</v>
          </cell>
          <cell r="B652">
            <v>651</v>
          </cell>
          <cell r="C652" t="str">
            <v>广州火山湖电影城(东山口)</v>
          </cell>
          <cell r="D652" t="str">
            <v>中影南方新干线</v>
          </cell>
          <cell r="F652" t="str">
            <v>广州市</v>
          </cell>
          <cell r="H652">
            <v>65.45</v>
          </cell>
          <cell r="I652" t="str">
            <v>-</v>
          </cell>
          <cell r="J652">
            <v>33</v>
          </cell>
          <cell r="K652" t="str">
            <v>-</v>
          </cell>
          <cell r="L652">
            <v>967</v>
          </cell>
          <cell r="M652" t="str">
            <v>-</v>
          </cell>
          <cell r="N652">
            <v>1.99</v>
          </cell>
          <cell r="O652" t="str">
            <v>-</v>
          </cell>
          <cell r="P652">
            <v>5</v>
          </cell>
          <cell r="Q652">
            <v>604</v>
          </cell>
          <cell r="R652" t="str">
            <v>2011-8</v>
          </cell>
          <cell r="S652">
            <v>0.17</v>
          </cell>
          <cell r="T652">
            <v>35</v>
          </cell>
          <cell r="U652">
            <v>4222</v>
          </cell>
          <cell r="V652">
            <v>6.2</v>
          </cell>
          <cell r="W652" t="str">
            <v>越秀区</v>
          </cell>
          <cell r="X652" t="str">
            <v>广东省</v>
          </cell>
        </row>
        <row r="653">
          <cell r="A653" t="str">
            <v>重庆博纳国际影城(易诚店)</v>
          </cell>
          <cell r="B653">
            <v>652</v>
          </cell>
          <cell r="C653" t="str">
            <v>重庆博纳国际影城(易诚店)</v>
          </cell>
          <cell r="D653" t="str">
            <v>保利万和</v>
          </cell>
          <cell r="F653" t="str">
            <v>重庆市</v>
          </cell>
          <cell r="H653">
            <v>65.36</v>
          </cell>
          <cell r="I653" t="str">
            <v>-</v>
          </cell>
          <cell r="J653">
            <v>23</v>
          </cell>
          <cell r="K653" t="str">
            <v>-</v>
          </cell>
          <cell r="L653">
            <v>1457</v>
          </cell>
          <cell r="M653" t="str">
            <v>-</v>
          </cell>
          <cell r="N653">
            <v>2.85</v>
          </cell>
          <cell r="O653" t="str">
            <v>-</v>
          </cell>
          <cell r="P653">
            <v>9</v>
          </cell>
          <cell r="Q653">
            <v>1300</v>
          </cell>
          <cell r="R653" t="str">
            <v>2011-8</v>
          </cell>
          <cell r="S653">
            <v>0.14000000000000001</v>
          </cell>
          <cell r="T653">
            <v>16</v>
          </cell>
          <cell r="U653">
            <v>2343</v>
          </cell>
          <cell r="V653">
            <v>5.2</v>
          </cell>
          <cell r="W653" t="str">
            <v>沙坪坝区</v>
          </cell>
          <cell r="X653" t="str">
            <v>重庆市</v>
          </cell>
        </row>
        <row r="654">
          <cell r="A654" t="str">
            <v>淄博周村全球通电影城</v>
          </cell>
          <cell r="B654">
            <v>653</v>
          </cell>
          <cell r="C654" t="str">
            <v>淄博周村全球通电影城</v>
          </cell>
          <cell r="D654" t="str">
            <v>辽宁北方</v>
          </cell>
          <cell r="F654" t="str">
            <v>淄博市</v>
          </cell>
          <cell r="H654">
            <v>65.290000000000006</v>
          </cell>
          <cell r="I654" t="str">
            <v>-</v>
          </cell>
          <cell r="J654">
            <v>25</v>
          </cell>
          <cell r="K654" t="str">
            <v>-</v>
          </cell>
          <cell r="L654">
            <v>1251</v>
          </cell>
          <cell r="M654" t="str">
            <v>-</v>
          </cell>
          <cell r="N654">
            <v>2.63</v>
          </cell>
          <cell r="O654" t="str">
            <v>-</v>
          </cell>
          <cell r="P654">
            <v>7</v>
          </cell>
          <cell r="Q654">
            <v>1019</v>
          </cell>
          <cell r="R654" t="str">
            <v>2011-8</v>
          </cell>
          <cell r="S654">
            <v>0.14000000000000001</v>
          </cell>
          <cell r="T654">
            <v>21</v>
          </cell>
          <cell r="U654">
            <v>3009</v>
          </cell>
          <cell r="V654">
            <v>5.8</v>
          </cell>
          <cell r="W654" t="str">
            <v>周村区</v>
          </cell>
          <cell r="X654" t="str">
            <v>山东省</v>
          </cell>
        </row>
        <row r="655">
          <cell r="A655" t="str">
            <v>广西南宁市红星电影城</v>
          </cell>
          <cell r="B655">
            <v>654</v>
          </cell>
          <cell r="C655" t="str">
            <v>广西南宁市红星电影城</v>
          </cell>
          <cell r="D655" t="str">
            <v>广州金逸珠江</v>
          </cell>
          <cell r="F655" t="str">
            <v>南宁市</v>
          </cell>
          <cell r="H655">
            <v>65.099999999999994</v>
          </cell>
          <cell r="I655" t="str">
            <v>-</v>
          </cell>
          <cell r="J655">
            <v>38</v>
          </cell>
          <cell r="K655" t="str">
            <v>-</v>
          </cell>
          <cell r="L655">
            <v>809</v>
          </cell>
          <cell r="M655" t="str">
            <v>-</v>
          </cell>
          <cell r="N655">
            <v>1.72</v>
          </cell>
          <cell r="O655" t="str">
            <v>-</v>
          </cell>
          <cell r="P655">
            <v>5</v>
          </cell>
          <cell r="Q655">
            <v>639</v>
          </cell>
          <cell r="R655" t="str">
            <v>2011-8</v>
          </cell>
          <cell r="S655">
            <v>0.17</v>
          </cell>
          <cell r="T655">
            <v>33</v>
          </cell>
          <cell r="U655">
            <v>4200</v>
          </cell>
          <cell r="V655">
            <v>5.2</v>
          </cell>
          <cell r="W655" t="str">
            <v>兴宁区</v>
          </cell>
          <cell r="X655" t="str">
            <v>广  西</v>
          </cell>
        </row>
        <row r="656">
          <cell r="A656" t="str">
            <v>宜宾莱茵时代影城</v>
          </cell>
          <cell r="B656">
            <v>655</v>
          </cell>
          <cell r="C656" t="str">
            <v>宜宾莱茵时代影城</v>
          </cell>
          <cell r="D656" t="str">
            <v>中影星美</v>
          </cell>
          <cell r="F656" t="str">
            <v>宜宾市</v>
          </cell>
          <cell r="H656">
            <v>64.73</v>
          </cell>
          <cell r="I656" t="str">
            <v>-</v>
          </cell>
          <cell r="J656">
            <v>37</v>
          </cell>
          <cell r="K656" t="str">
            <v>-</v>
          </cell>
          <cell r="L656">
            <v>840</v>
          </cell>
          <cell r="M656" t="str">
            <v>-</v>
          </cell>
          <cell r="N656">
            <v>1.75</v>
          </cell>
          <cell r="O656" t="str">
            <v>-</v>
          </cell>
          <cell r="P656">
            <v>5</v>
          </cell>
          <cell r="Q656">
            <v>650</v>
          </cell>
          <cell r="R656" t="str">
            <v>2011-8</v>
          </cell>
          <cell r="S656">
            <v>0.16</v>
          </cell>
          <cell r="T656">
            <v>32</v>
          </cell>
          <cell r="U656">
            <v>4176</v>
          </cell>
          <cell r="V656">
            <v>5.4</v>
          </cell>
          <cell r="W656" t="str">
            <v>翠屏区</v>
          </cell>
          <cell r="X656" t="str">
            <v>四川省</v>
          </cell>
        </row>
        <row r="657">
          <cell r="A657" t="str">
            <v>重庆沙坪坝影城</v>
          </cell>
          <cell r="B657">
            <v>656</v>
          </cell>
          <cell r="C657" t="str">
            <v>重庆沙坪坝影城</v>
          </cell>
          <cell r="D657" t="str">
            <v>保利万和</v>
          </cell>
          <cell r="F657" t="str">
            <v>重庆市</v>
          </cell>
          <cell r="H657">
            <v>64.56</v>
          </cell>
          <cell r="I657" t="str">
            <v>↓55%</v>
          </cell>
          <cell r="J657">
            <v>26</v>
          </cell>
          <cell r="K657" t="str">
            <v>↓6%</v>
          </cell>
          <cell r="L657">
            <v>925</v>
          </cell>
          <cell r="M657" t="str">
            <v>↓10%</v>
          </cell>
          <cell r="N657">
            <v>2.5</v>
          </cell>
          <cell r="O657" t="str">
            <v>↓52%</v>
          </cell>
          <cell r="P657">
            <v>5</v>
          </cell>
          <cell r="Q657">
            <v>720</v>
          </cell>
          <cell r="R657" t="str">
            <v>2011-8</v>
          </cell>
          <cell r="S657">
            <v>0.19</v>
          </cell>
          <cell r="T657">
            <v>29</v>
          </cell>
          <cell r="U657">
            <v>4165</v>
          </cell>
          <cell r="V657">
            <v>6</v>
          </cell>
          <cell r="W657" t="str">
            <v>沙坪坝区</v>
          </cell>
          <cell r="X657" t="str">
            <v>重庆市</v>
          </cell>
        </row>
        <row r="658">
          <cell r="A658" t="str">
            <v>永嘉金汇影城</v>
          </cell>
          <cell r="B658">
            <v>657</v>
          </cell>
          <cell r="C658" t="str">
            <v>永嘉金汇影城</v>
          </cell>
          <cell r="D658" t="str">
            <v>温州雁荡</v>
          </cell>
          <cell r="F658" t="str">
            <v>温州市</v>
          </cell>
          <cell r="H658">
            <v>64.010000000000005</v>
          </cell>
          <cell r="I658" t="str">
            <v>-</v>
          </cell>
          <cell r="J658">
            <v>48</v>
          </cell>
          <cell r="K658" t="str">
            <v>-</v>
          </cell>
          <cell r="L658">
            <v>857</v>
          </cell>
          <cell r="M658" t="str">
            <v>-</v>
          </cell>
          <cell r="N658">
            <v>1.33</v>
          </cell>
          <cell r="O658" t="str">
            <v>-</v>
          </cell>
          <cell r="P658">
            <v>6</v>
          </cell>
          <cell r="Q658">
            <v>680</v>
          </cell>
          <cell r="R658" t="str">
            <v>2011-8</v>
          </cell>
          <cell r="S658">
            <v>0.14000000000000001</v>
          </cell>
          <cell r="T658">
            <v>30</v>
          </cell>
          <cell r="U658">
            <v>3442</v>
          </cell>
          <cell r="V658">
            <v>4.5999999999999996</v>
          </cell>
          <cell r="W658" t="str">
            <v>永嘉县</v>
          </cell>
          <cell r="X658" t="str">
            <v>浙江省</v>
          </cell>
        </row>
        <row r="659">
          <cell r="A659" t="str">
            <v>达州太平洋红旗影城</v>
          </cell>
          <cell r="B659">
            <v>658</v>
          </cell>
          <cell r="C659" t="str">
            <v>达州太平洋红旗影城</v>
          </cell>
          <cell r="D659" t="str">
            <v>四川太平洋</v>
          </cell>
          <cell r="F659" t="str">
            <v>达州市</v>
          </cell>
          <cell r="H659">
            <v>63.78</v>
          </cell>
          <cell r="I659" t="str">
            <v>-</v>
          </cell>
          <cell r="J659">
            <v>41</v>
          </cell>
          <cell r="K659" t="str">
            <v>-</v>
          </cell>
          <cell r="L659">
            <v>812</v>
          </cell>
          <cell r="M659" t="str">
            <v>-</v>
          </cell>
          <cell r="N659">
            <v>1.55</v>
          </cell>
          <cell r="O659" t="str">
            <v>-</v>
          </cell>
          <cell r="P659">
            <v>5</v>
          </cell>
          <cell r="Q659">
            <v>499</v>
          </cell>
          <cell r="R659" t="str">
            <v>2011-8</v>
          </cell>
          <cell r="S659">
            <v>0.19</v>
          </cell>
          <cell r="T659">
            <v>41</v>
          </cell>
          <cell r="U659">
            <v>4115</v>
          </cell>
          <cell r="V659">
            <v>5.2</v>
          </cell>
          <cell r="W659" t="str">
            <v>通川区</v>
          </cell>
          <cell r="X659" t="str">
            <v>四川省</v>
          </cell>
        </row>
        <row r="660">
          <cell r="A660" t="str">
            <v>大地数字影院--漳州市大地电影城</v>
          </cell>
          <cell r="B660">
            <v>659</v>
          </cell>
          <cell r="C660" t="str">
            <v>漳州市大地电影城</v>
          </cell>
          <cell r="D660" t="str">
            <v>大地电影院线</v>
          </cell>
          <cell r="F660" t="str">
            <v>漳州市</v>
          </cell>
          <cell r="H660">
            <v>63.46</v>
          </cell>
          <cell r="I660" t="str">
            <v>-</v>
          </cell>
          <cell r="J660">
            <v>23</v>
          </cell>
          <cell r="K660" t="str">
            <v>-</v>
          </cell>
          <cell r="L660">
            <v>693</v>
          </cell>
          <cell r="M660" t="str">
            <v>-</v>
          </cell>
          <cell r="N660">
            <v>2.71</v>
          </cell>
          <cell r="O660" t="str">
            <v>-</v>
          </cell>
          <cell r="P660">
            <v>5</v>
          </cell>
          <cell r="Q660">
            <v>500</v>
          </cell>
          <cell r="R660" t="str">
            <v>2011-8</v>
          </cell>
          <cell r="S660">
            <v>0.39</v>
          </cell>
          <cell r="T660">
            <v>41</v>
          </cell>
          <cell r="U660">
            <v>4094</v>
          </cell>
          <cell r="V660">
            <v>4.5</v>
          </cell>
          <cell r="W660" t="str">
            <v>芗城区</v>
          </cell>
          <cell r="X660" t="str">
            <v>福建省</v>
          </cell>
        </row>
        <row r="661">
          <cell r="A661" t="str">
            <v>上海星美乐莫国际影城</v>
          </cell>
          <cell r="B661">
            <v>660</v>
          </cell>
          <cell r="C661" t="str">
            <v>上海星美乐莫国际影城</v>
          </cell>
          <cell r="D661" t="str">
            <v>上海联和院线</v>
          </cell>
          <cell r="F661" t="str">
            <v>上海市</v>
          </cell>
          <cell r="H661">
            <v>63.27</v>
          </cell>
          <cell r="I661" t="str">
            <v>-</v>
          </cell>
          <cell r="J661">
            <v>31</v>
          </cell>
          <cell r="K661" t="str">
            <v>-</v>
          </cell>
          <cell r="L661">
            <v>770</v>
          </cell>
          <cell r="M661" t="str">
            <v>-</v>
          </cell>
          <cell r="N661">
            <v>2.06</v>
          </cell>
          <cell r="O661" t="str">
            <v>-</v>
          </cell>
          <cell r="P661">
            <v>5</v>
          </cell>
          <cell r="Q661">
            <v>836</v>
          </cell>
          <cell r="R661" t="str">
            <v>2011-8</v>
          </cell>
          <cell r="S661">
            <v>0.16</v>
          </cell>
          <cell r="T661">
            <v>24</v>
          </cell>
          <cell r="U661">
            <v>4082</v>
          </cell>
          <cell r="V661">
            <v>5</v>
          </cell>
          <cell r="W661" t="str">
            <v>松江区</v>
          </cell>
          <cell r="X661" t="str">
            <v>上海市</v>
          </cell>
        </row>
        <row r="662">
          <cell r="A662" t="str">
            <v>江苏吴江橙天嘉禾影城</v>
          </cell>
          <cell r="B662">
            <v>661</v>
          </cell>
          <cell r="C662" t="str">
            <v>江苏吴江橙天嘉禾影城</v>
          </cell>
          <cell r="D662" t="str">
            <v>浙江时代</v>
          </cell>
          <cell r="F662" t="str">
            <v>苏州市</v>
          </cell>
          <cell r="H662">
            <v>63.18</v>
          </cell>
          <cell r="I662" t="str">
            <v>-</v>
          </cell>
          <cell r="J662">
            <v>23</v>
          </cell>
          <cell r="K662" t="str">
            <v>-</v>
          </cell>
          <cell r="L662">
            <v>786</v>
          </cell>
          <cell r="M662" t="str">
            <v>-</v>
          </cell>
          <cell r="N662">
            <v>2.79</v>
          </cell>
          <cell r="O662" t="str">
            <v>-</v>
          </cell>
          <cell r="P662">
            <v>5</v>
          </cell>
          <cell r="Q662">
            <v>686</v>
          </cell>
          <cell r="R662" t="str">
            <v>2011-8</v>
          </cell>
          <cell r="S662">
            <v>0.26</v>
          </cell>
          <cell r="T662">
            <v>30</v>
          </cell>
          <cell r="U662">
            <v>4076</v>
          </cell>
          <cell r="V662">
            <v>5.0999999999999996</v>
          </cell>
          <cell r="W662" t="str">
            <v>吴江市</v>
          </cell>
          <cell r="X662" t="str">
            <v>江苏省</v>
          </cell>
        </row>
        <row r="663">
          <cell r="A663" t="str">
            <v>延边伊斯特影城</v>
          </cell>
          <cell r="B663">
            <v>662</v>
          </cell>
          <cell r="C663" t="str">
            <v>延边伊斯特影城</v>
          </cell>
          <cell r="D663" t="str">
            <v>北京新影联</v>
          </cell>
          <cell r="F663" t="str">
            <v>延边朝鲜族自治州</v>
          </cell>
          <cell r="H663">
            <v>63.11</v>
          </cell>
          <cell r="I663" t="str">
            <v>↓6%</v>
          </cell>
          <cell r="J663">
            <v>28</v>
          </cell>
          <cell r="K663" t="str">
            <v>↓15%</v>
          </cell>
          <cell r="L663">
            <v>592</v>
          </cell>
          <cell r="M663" t="str">
            <v>↓21%</v>
          </cell>
          <cell r="N663">
            <v>2.2599999999999998</v>
          </cell>
          <cell r="O663" t="str">
            <v>↑11%</v>
          </cell>
          <cell r="P663">
            <v>5</v>
          </cell>
          <cell r="Q663">
            <v>670</v>
          </cell>
          <cell r="R663" t="str">
            <v>2011-8</v>
          </cell>
          <cell r="S663">
            <v>0.28999999999999998</v>
          </cell>
          <cell r="T663">
            <v>30</v>
          </cell>
          <cell r="U663">
            <v>4072</v>
          </cell>
          <cell r="V663">
            <v>3.8</v>
          </cell>
          <cell r="W663" t="str">
            <v>延吉市</v>
          </cell>
          <cell r="X663" t="str">
            <v>吉林省</v>
          </cell>
        </row>
        <row r="664">
          <cell r="A664" t="str">
            <v>贵阳市南明电影院</v>
          </cell>
          <cell r="B664">
            <v>663</v>
          </cell>
          <cell r="C664" t="str">
            <v>贵阳市南明电影院</v>
          </cell>
          <cell r="D664" t="str">
            <v>中影南方新干线</v>
          </cell>
          <cell r="F664" t="str">
            <v>贵阳市</v>
          </cell>
          <cell r="H664">
            <v>62.86</v>
          </cell>
          <cell r="I664" t="str">
            <v>-</v>
          </cell>
          <cell r="J664">
            <v>35</v>
          </cell>
          <cell r="K664" t="str">
            <v>-</v>
          </cell>
          <cell r="L664">
            <v>938</v>
          </cell>
          <cell r="M664" t="str">
            <v>-</v>
          </cell>
          <cell r="N664">
            <v>1.81</v>
          </cell>
          <cell r="O664" t="str">
            <v>-</v>
          </cell>
          <cell r="P664">
            <v>5</v>
          </cell>
          <cell r="Q664">
            <v>432</v>
          </cell>
          <cell r="R664" t="str">
            <v>2011-8</v>
          </cell>
          <cell r="S664">
            <v>0.22</v>
          </cell>
          <cell r="T664">
            <v>47</v>
          </cell>
          <cell r="U664">
            <v>4056</v>
          </cell>
          <cell r="V664">
            <v>6.1</v>
          </cell>
          <cell r="W664" t="str">
            <v>南明区</v>
          </cell>
          <cell r="X664" t="str">
            <v>贵州省</v>
          </cell>
        </row>
        <row r="665">
          <cell r="A665" t="str">
            <v>成都中影太平洋影城(千盛店)</v>
          </cell>
          <cell r="B665">
            <v>664</v>
          </cell>
          <cell r="C665" t="str">
            <v>成都中影太平洋影城(千盛店)</v>
          </cell>
          <cell r="D665" t="str">
            <v>四川太平洋</v>
          </cell>
          <cell r="F665" t="str">
            <v>成都市</v>
          </cell>
          <cell r="H665">
            <v>62.8</v>
          </cell>
          <cell r="I665" t="str">
            <v>-</v>
          </cell>
          <cell r="J665">
            <v>40</v>
          </cell>
          <cell r="K665" t="str">
            <v>-</v>
          </cell>
          <cell r="L665">
            <v>768</v>
          </cell>
          <cell r="M665" t="str">
            <v>-</v>
          </cell>
          <cell r="N665">
            <v>1.57</v>
          </cell>
          <cell r="O665" t="str">
            <v>-</v>
          </cell>
          <cell r="P665">
            <v>5</v>
          </cell>
          <cell r="Q665">
            <v>603</v>
          </cell>
          <cell r="R665" t="str">
            <v>2011-8</v>
          </cell>
          <cell r="S665">
            <v>0.17</v>
          </cell>
          <cell r="T665">
            <v>34</v>
          </cell>
          <cell r="U665">
            <v>4052</v>
          </cell>
          <cell r="V665">
            <v>5</v>
          </cell>
          <cell r="W665" t="str">
            <v>武侯区</v>
          </cell>
          <cell r="X665" t="str">
            <v>四川省</v>
          </cell>
        </row>
        <row r="666">
          <cell r="A666" t="str">
            <v>大地数字影院--中山国贸</v>
          </cell>
          <cell r="B666">
            <v>665</v>
          </cell>
          <cell r="C666" t="str">
            <v>大地数字影院--中山国贸</v>
          </cell>
          <cell r="D666" t="str">
            <v>大地电影院线</v>
          </cell>
          <cell r="F666" t="str">
            <v>中山市</v>
          </cell>
          <cell r="H666">
            <v>62.73</v>
          </cell>
          <cell r="I666" t="str">
            <v>↓8%</v>
          </cell>
          <cell r="J666">
            <v>36</v>
          </cell>
          <cell r="K666" t="str">
            <v>↑36%</v>
          </cell>
          <cell r="L666">
            <v>477</v>
          </cell>
          <cell r="M666" t="str">
            <v>↑2%</v>
          </cell>
          <cell r="N666">
            <v>1.74</v>
          </cell>
          <cell r="O666" t="str">
            <v>↓33%</v>
          </cell>
          <cell r="P666">
            <v>3</v>
          </cell>
          <cell r="Q666">
            <v>582</v>
          </cell>
          <cell r="R666" t="str">
            <v>2011-8</v>
          </cell>
          <cell r="S666">
            <v>0.19</v>
          </cell>
          <cell r="T666">
            <v>35</v>
          </cell>
          <cell r="U666">
            <v>6746</v>
          </cell>
          <cell r="V666">
            <v>5.0999999999999996</v>
          </cell>
          <cell r="X666" t="str">
            <v>广东省</v>
          </cell>
        </row>
        <row r="667">
          <cell r="A667" t="str">
            <v>青岛花林影院</v>
          </cell>
          <cell r="B667">
            <v>666</v>
          </cell>
          <cell r="C667" t="str">
            <v>青岛花林影院</v>
          </cell>
          <cell r="D667" t="str">
            <v>未知</v>
          </cell>
          <cell r="F667" t="str">
            <v>青岛市</v>
          </cell>
          <cell r="H667">
            <v>62.73</v>
          </cell>
          <cell r="I667" t="str">
            <v>-</v>
          </cell>
          <cell r="J667">
            <v>42</v>
          </cell>
          <cell r="K667" t="str">
            <v>-</v>
          </cell>
          <cell r="L667">
            <v>942</v>
          </cell>
          <cell r="M667" t="str">
            <v>-</v>
          </cell>
          <cell r="N667">
            <v>1.48</v>
          </cell>
          <cell r="O667" t="str">
            <v>-</v>
          </cell>
          <cell r="P667">
            <v>1</v>
          </cell>
          <cell r="Q667">
            <v>300</v>
          </cell>
          <cell r="R667" t="str">
            <v>2011-8</v>
          </cell>
          <cell r="S667">
            <v>0.05</v>
          </cell>
          <cell r="T667">
            <v>67</v>
          </cell>
          <cell r="U667">
            <v>20235</v>
          </cell>
          <cell r="V667">
            <v>30.4</v>
          </cell>
          <cell r="W667" t="str">
            <v>黄岛区</v>
          </cell>
          <cell r="X667" t="str">
            <v>山东省</v>
          </cell>
        </row>
        <row r="668">
          <cell r="A668" t="str">
            <v>北京古城影剧院</v>
          </cell>
          <cell r="B668">
            <v>667</v>
          </cell>
          <cell r="C668" t="str">
            <v>北京古城影剧院</v>
          </cell>
          <cell r="D668" t="str">
            <v>北京新影联</v>
          </cell>
          <cell r="F668" t="str">
            <v>北京市</v>
          </cell>
          <cell r="H668">
            <v>62.67</v>
          </cell>
          <cell r="I668" t="str">
            <v>-</v>
          </cell>
          <cell r="J668">
            <v>36</v>
          </cell>
          <cell r="K668" t="str">
            <v>-</v>
          </cell>
          <cell r="L668">
            <v>719</v>
          </cell>
          <cell r="M668" t="str">
            <v>-</v>
          </cell>
          <cell r="N668">
            <v>1.75</v>
          </cell>
          <cell r="O668" t="str">
            <v>-</v>
          </cell>
          <cell r="P668">
            <v>3</v>
          </cell>
          <cell r="Q668">
            <v>656</v>
          </cell>
          <cell r="R668" t="str">
            <v>2011-8</v>
          </cell>
          <cell r="S668">
            <v>0.11</v>
          </cell>
          <cell r="T668">
            <v>31</v>
          </cell>
          <cell r="U668">
            <v>6738</v>
          </cell>
          <cell r="V668">
            <v>7.7</v>
          </cell>
          <cell r="W668" t="str">
            <v>石景山区</v>
          </cell>
          <cell r="X668" t="str">
            <v>北京市</v>
          </cell>
        </row>
        <row r="669">
          <cell r="A669" t="str">
            <v>重庆建设电影院</v>
          </cell>
          <cell r="B669">
            <v>668</v>
          </cell>
          <cell r="C669" t="str">
            <v>重庆建设电影院</v>
          </cell>
          <cell r="D669" t="str">
            <v>保利万和</v>
          </cell>
          <cell r="F669" t="str">
            <v>重庆市</v>
          </cell>
          <cell r="H669">
            <v>62.57</v>
          </cell>
          <cell r="I669" t="str">
            <v>↓5%</v>
          </cell>
          <cell r="J669">
            <v>27</v>
          </cell>
          <cell r="K669" t="str">
            <v>↑7%</v>
          </cell>
          <cell r="L669">
            <v>761</v>
          </cell>
          <cell r="M669" t="str">
            <v>↑8%</v>
          </cell>
          <cell r="N669">
            <v>2.31</v>
          </cell>
          <cell r="O669" t="str">
            <v>↓12%</v>
          </cell>
          <cell r="P669">
            <v>4</v>
          </cell>
          <cell r="Q669">
            <v>494</v>
          </cell>
          <cell r="R669" t="str">
            <v>2011-8</v>
          </cell>
          <cell r="S669">
            <v>0.25</v>
          </cell>
          <cell r="T669">
            <v>41</v>
          </cell>
          <cell r="U669">
            <v>5046</v>
          </cell>
          <cell r="V669">
            <v>6.1</v>
          </cell>
          <cell r="W669" t="str">
            <v>九龙坡区</v>
          </cell>
          <cell r="X669" t="str">
            <v>重庆市</v>
          </cell>
        </row>
        <row r="670">
          <cell r="A670" t="str">
            <v>厦门思明电影院</v>
          </cell>
          <cell r="B670">
            <v>669</v>
          </cell>
          <cell r="C670" t="str">
            <v>厦门思明电影院</v>
          </cell>
          <cell r="D670" t="str">
            <v>福建中兴</v>
          </cell>
          <cell r="F670" t="str">
            <v>厦门市</v>
          </cell>
          <cell r="H670">
            <v>62.48</v>
          </cell>
          <cell r="I670" t="str">
            <v>-</v>
          </cell>
          <cell r="J670">
            <v>33</v>
          </cell>
          <cell r="K670" t="str">
            <v>-</v>
          </cell>
          <cell r="L670">
            <v>773</v>
          </cell>
          <cell r="M670" t="str">
            <v>-</v>
          </cell>
          <cell r="N670">
            <v>1.88</v>
          </cell>
          <cell r="O670" t="str">
            <v>-</v>
          </cell>
          <cell r="P670">
            <v>5</v>
          </cell>
          <cell r="Q670">
            <v>749</v>
          </cell>
          <cell r="R670" t="str">
            <v>2011-8</v>
          </cell>
          <cell r="S670">
            <v>0.16</v>
          </cell>
          <cell r="T670">
            <v>27</v>
          </cell>
          <cell r="U670">
            <v>4031</v>
          </cell>
          <cell r="V670">
            <v>5</v>
          </cell>
          <cell r="W670" t="str">
            <v>思明区</v>
          </cell>
          <cell r="X670" t="str">
            <v>福建省</v>
          </cell>
        </row>
        <row r="671">
          <cell r="A671" t="str">
            <v>武汉万达电影城(东湖春树里店)</v>
          </cell>
          <cell r="B671">
            <v>670</v>
          </cell>
          <cell r="C671" t="str">
            <v>武汉万达国际影城(东湖春树里店)</v>
          </cell>
          <cell r="D671" t="str">
            <v>万达院线</v>
          </cell>
          <cell r="F671" t="str">
            <v>武汉市</v>
          </cell>
          <cell r="H671">
            <v>62.37</v>
          </cell>
          <cell r="I671" t="str">
            <v>-</v>
          </cell>
          <cell r="J671">
            <v>35</v>
          </cell>
          <cell r="K671" t="str">
            <v>-</v>
          </cell>
          <cell r="L671">
            <v>1265</v>
          </cell>
          <cell r="M671" t="str">
            <v>-</v>
          </cell>
          <cell r="N671">
            <v>1.78</v>
          </cell>
          <cell r="O671" t="str">
            <v>-</v>
          </cell>
          <cell r="P671">
            <v>8</v>
          </cell>
          <cell r="Q671">
            <v>1040</v>
          </cell>
          <cell r="R671" t="str">
            <v>2011-8</v>
          </cell>
          <cell r="S671">
            <v>0.11</v>
          </cell>
          <cell r="T671">
            <v>19</v>
          </cell>
          <cell r="U671">
            <v>2515</v>
          </cell>
          <cell r="V671">
            <v>5.0999999999999996</v>
          </cell>
          <cell r="W671" t="str">
            <v>武昌区</v>
          </cell>
          <cell r="X671" t="str">
            <v>湖北省</v>
          </cell>
        </row>
        <row r="672">
          <cell r="A672" t="str">
            <v>大地数字影院--中山时尚城</v>
          </cell>
          <cell r="B672">
            <v>671</v>
          </cell>
          <cell r="C672" t="str">
            <v>大地数字影院--中山时尚城</v>
          </cell>
          <cell r="D672" t="str">
            <v>大地电影院线</v>
          </cell>
          <cell r="F672" t="str">
            <v>中山市</v>
          </cell>
          <cell r="H672">
            <v>62.05</v>
          </cell>
          <cell r="I672" t="str">
            <v>-</v>
          </cell>
          <cell r="J672">
            <v>33</v>
          </cell>
          <cell r="K672" t="str">
            <v>-</v>
          </cell>
          <cell r="L672">
            <v>289</v>
          </cell>
          <cell r="M672" t="str">
            <v>-</v>
          </cell>
          <cell r="N672">
            <v>1.9</v>
          </cell>
          <cell r="O672" t="str">
            <v>-</v>
          </cell>
          <cell r="P672">
            <v>2</v>
          </cell>
          <cell r="Q672">
            <v>401</v>
          </cell>
          <cell r="R672" t="str">
            <v>2011-8</v>
          </cell>
          <cell r="S672">
            <v>0.33</v>
          </cell>
          <cell r="T672">
            <v>50</v>
          </cell>
          <cell r="U672">
            <v>10009</v>
          </cell>
          <cell r="V672">
            <v>4.7</v>
          </cell>
          <cell r="X672" t="str">
            <v>广东省</v>
          </cell>
        </row>
        <row r="673">
          <cell r="A673" t="str">
            <v>合肥人民影城</v>
          </cell>
          <cell r="B673">
            <v>672</v>
          </cell>
          <cell r="C673" t="str">
            <v>合肥人民影城</v>
          </cell>
          <cell r="D673" t="str">
            <v>上海联和院线</v>
          </cell>
          <cell r="F673" t="str">
            <v>合肥市</v>
          </cell>
          <cell r="H673">
            <v>61.9</v>
          </cell>
          <cell r="I673" t="str">
            <v>-</v>
          </cell>
          <cell r="J673">
            <v>26</v>
          </cell>
          <cell r="K673" t="str">
            <v>-</v>
          </cell>
          <cell r="L673">
            <v>902</v>
          </cell>
          <cell r="M673" t="str">
            <v>-</v>
          </cell>
          <cell r="N673">
            <v>2.42</v>
          </cell>
          <cell r="O673" t="str">
            <v>-</v>
          </cell>
          <cell r="P673">
            <v>5</v>
          </cell>
          <cell r="Q673">
            <v>635</v>
          </cell>
          <cell r="R673" t="str">
            <v>2011-8</v>
          </cell>
          <cell r="S673">
            <v>0.21</v>
          </cell>
          <cell r="T673">
            <v>31</v>
          </cell>
          <cell r="U673">
            <v>3993</v>
          </cell>
          <cell r="V673">
            <v>5.8</v>
          </cell>
          <cell r="W673" t="str">
            <v>庐阳区</v>
          </cell>
          <cell r="X673" t="str">
            <v>安徽省</v>
          </cell>
        </row>
        <row r="674">
          <cell r="A674" t="str">
            <v>太原横店影城(贵都店)</v>
          </cell>
          <cell r="B674">
            <v>673</v>
          </cell>
          <cell r="C674" t="str">
            <v>太原横店影城(贵都店)</v>
          </cell>
          <cell r="D674" t="str">
            <v>浙江横店</v>
          </cell>
          <cell r="F674" t="str">
            <v>太原市</v>
          </cell>
          <cell r="H674">
            <v>61.55</v>
          </cell>
          <cell r="I674" t="str">
            <v>-</v>
          </cell>
          <cell r="J674">
            <v>26</v>
          </cell>
          <cell r="K674" t="str">
            <v>-</v>
          </cell>
          <cell r="L674">
            <v>850</v>
          </cell>
          <cell r="M674" t="str">
            <v>-</v>
          </cell>
          <cell r="N674">
            <v>2.4</v>
          </cell>
          <cell r="O674" t="str">
            <v>-</v>
          </cell>
          <cell r="P674">
            <v>5</v>
          </cell>
          <cell r="Q674">
            <v>530</v>
          </cell>
          <cell r="R674" t="str">
            <v>2011-8</v>
          </cell>
          <cell r="S674">
            <v>0.27</v>
          </cell>
          <cell r="T674">
            <v>37</v>
          </cell>
          <cell r="U674">
            <v>3971</v>
          </cell>
          <cell r="V674">
            <v>5.5</v>
          </cell>
          <cell r="W674" t="str">
            <v>迎泽区</v>
          </cell>
          <cell r="X674" t="str">
            <v>山西省</v>
          </cell>
        </row>
        <row r="675">
          <cell r="A675" t="str">
            <v>贵阳沃美影城</v>
          </cell>
          <cell r="B675">
            <v>674</v>
          </cell>
          <cell r="C675" t="str">
            <v>贵阳沃美影城</v>
          </cell>
          <cell r="D675" t="str">
            <v>中影星美</v>
          </cell>
          <cell r="F675" t="str">
            <v>贵阳市</v>
          </cell>
          <cell r="H675">
            <v>61.47</v>
          </cell>
          <cell r="I675" t="str">
            <v>-</v>
          </cell>
          <cell r="J675">
            <v>32</v>
          </cell>
          <cell r="K675" t="str">
            <v>-</v>
          </cell>
          <cell r="L675">
            <v>1325</v>
          </cell>
          <cell r="M675" t="str">
            <v>-</v>
          </cell>
          <cell r="N675">
            <v>1.9</v>
          </cell>
          <cell r="O675" t="str">
            <v>-</v>
          </cell>
          <cell r="P675">
            <v>8</v>
          </cell>
          <cell r="Q675">
            <v>1300</v>
          </cell>
          <cell r="R675" t="str">
            <v>2011-8</v>
          </cell>
          <cell r="S675">
            <v>0.09</v>
          </cell>
          <cell r="T675">
            <v>15</v>
          </cell>
          <cell r="U675">
            <v>2479</v>
          </cell>
          <cell r="V675">
            <v>5.3</v>
          </cell>
          <cell r="W675" t="str">
            <v>开阳县</v>
          </cell>
          <cell r="X675" t="str">
            <v>贵州省</v>
          </cell>
        </row>
        <row r="676">
          <cell r="A676" t="str">
            <v>东圃喜洋时代影城</v>
          </cell>
          <cell r="B676">
            <v>675</v>
          </cell>
          <cell r="C676" t="str">
            <v>东圃喜洋时代影城</v>
          </cell>
          <cell r="D676" t="str">
            <v>未知</v>
          </cell>
          <cell r="F676" t="str">
            <v>广州市</v>
          </cell>
          <cell r="H676">
            <v>61.27</v>
          </cell>
          <cell r="I676" t="str">
            <v>-</v>
          </cell>
          <cell r="J676">
            <v>33</v>
          </cell>
          <cell r="K676" t="str">
            <v>-</v>
          </cell>
          <cell r="L676">
            <v>923</v>
          </cell>
          <cell r="M676" t="str">
            <v>-</v>
          </cell>
          <cell r="N676">
            <v>1.88</v>
          </cell>
          <cell r="O676" t="str">
            <v>-</v>
          </cell>
          <cell r="P676">
            <v>5</v>
          </cell>
          <cell r="Q676">
            <v>1000</v>
          </cell>
          <cell r="R676" t="str">
            <v>2011-8</v>
          </cell>
          <cell r="S676">
            <v>0.1</v>
          </cell>
          <cell r="T676">
            <v>20</v>
          </cell>
          <cell r="U676">
            <v>3953</v>
          </cell>
          <cell r="V676">
            <v>6</v>
          </cell>
          <cell r="W676" t="str">
            <v>天河区</v>
          </cell>
          <cell r="X676" t="str">
            <v>广东省</v>
          </cell>
        </row>
        <row r="677">
          <cell r="A677" t="str">
            <v>大地数字影院--百色右江恒基广场</v>
          </cell>
          <cell r="B677">
            <v>676</v>
          </cell>
          <cell r="C677" t="str">
            <v>大地数字影院-百色右江恒基广场</v>
          </cell>
          <cell r="D677" t="str">
            <v>大地电影院线</v>
          </cell>
          <cell r="F677" t="str">
            <v>百色市</v>
          </cell>
          <cell r="H677">
            <v>61.01</v>
          </cell>
          <cell r="I677" t="str">
            <v>-</v>
          </cell>
          <cell r="J677">
            <v>41</v>
          </cell>
          <cell r="K677" t="str">
            <v>-</v>
          </cell>
          <cell r="L677">
            <v>650</v>
          </cell>
          <cell r="M677" t="str">
            <v>-</v>
          </cell>
          <cell r="N677">
            <v>1.5</v>
          </cell>
          <cell r="O677" t="str">
            <v>-</v>
          </cell>
          <cell r="P677">
            <v>5</v>
          </cell>
          <cell r="Q677">
            <v>855</v>
          </cell>
          <cell r="R677" t="str">
            <v>2011-8</v>
          </cell>
          <cell r="S677">
            <v>0.14000000000000001</v>
          </cell>
          <cell r="T677">
            <v>23</v>
          </cell>
          <cell r="U677">
            <v>3936</v>
          </cell>
          <cell r="V677">
            <v>4.2</v>
          </cell>
          <cell r="W677" t="str">
            <v>右江区</v>
          </cell>
          <cell r="X677" t="str">
            <v>广  西</v>
          </cell>
        </row>
        <row r="678">
          <cell r="A678" t="str">
            <v>盐城铜马影城</v>
          </cell>
          <cell r="B678">
            <v>677</v>
          </cell>
          <cell r="C678" t="str">
            <v>盐城铜马影城</v>
          </cell>
          <cell r="D678" t="str">
            <v>中影数字院线</v>
          </cell>
          <cell r="F678" t="str">
            <v>盐城市</v>
          </cell>
          <cell r="H678">
            <v>60.98</v>
          </cell>
          <cell r="I678" t="str">
            <v>-</v>
          </cell>
          <cell r="J678">
            <v>30</v>
          </cell>
          <cell r="K678" t="str">
            <v>-</v>
          </cell>
          <cell r="L678">
            <v>1514</v>
          </cell>
          <cell r="M678" t="str">
            <v>-</v>
          </cell>
          <cell r="N678">
            <v>2.02</v>
          </cell>
          <cell r="O678" t="str">
            <v>-</v>
          </cell>
          <cell r="P678">
            <v>8</v>
          </cell>
          <cell r="Q678">
            <v>686</v>
          </cell>
          <cell r="R678" t="str">
            <v>2011-8</v>
          </cell>
          <cell r="S678">
            <v>0.16</v>
          </cell>
          <cell r="T678">
            <v>29</v>
          </cell>
          <cell r="U678">
            <v>2459</v>
          </cell>
          <cell r="V678">
            <v>6.1</v>
          </cell>
          <cell r="W678" t="str">
            <v>亭湖区</v>
          </cell>
          <cell r="X678" t="str">
            <v>江苏省</v>
          </cell>
        </row>
        <row r="679">
          <cell r="A679" t="str">
            <v>天水太平洋电影城</v>
          </cell>
          <cell r="B679">
            <v>678</v>
          </cell>
          <cell r="C679" t="str">
            <v>天水太平洋电影城</v>
          </cell>
          <cell r="D679" t="str">
            <v>四川太平洋</v>
          </cell>
          <cell r="F679" t="str">
            <v>天水市</v>
          </cell>
          <cell r="H679">
            <v>60.89</v>
          </cell>
          <cell r="I679" t="str">
            <v>-</v>
          </cell>
          <cell r="J679">
            <v>30</v>
          </cell>
          <cell r="K679" t="str">
            <v>-</v>
          </cell>
          <cell r="L679">
            <v>836</v>
          </cell>
          <cell r="M679" t="str">
            <v>-</v>
          </cell>
          <cell r="N679">
            <v>2.0299999999999998</v>
          </cell>
          <cell r="O679" t="str">
            <v>-</v>
          </cell>
          <cell r="P679">
            <v>5</v>
          </cell>
          <cell r="Q679">
            <v>557</v>
          </cell>
          <cell r="R679" t="str">
            <v>2011-8</v>
          </cell>
          <cell r="S679">
            <v>0.22</v>
          </cell>
          <cell r="T679">
            <v>35</v>
          </cell>
          <cell r="U679">
            <v>3928</v>
          </cell>
          <cell r="V679">
            <v>5.4</v>
          </cell>
          <cell r="W679" t="str">
            <v>秦城区</v>
          </cell>
          <cell r="X679" t="str">
            <v>甘肃省</v>
          </cell>
        </row>
        <row r="680">
          <cell r="A680" t="str">
            <v>海口宜欣银龙电影城</v>
          </cell>
          <cell r="B680">
            <v>679</v>
          </cell>
          <cell r="C680" t="str">
            <v>海口宜欣银龙电影城</v>
          </cell>
          <cell r="D680" t="str">
            <v>上海联和院线</v>
          </cell>
          <cell r="F680" t="str">
            <v>海口市</v>
          </cell>
          <cell r="H680">
            <v>60.72</v>
          </cell>
          <cell r="I680" t="str">
            <v>-</v>
          </cell>
          <cell r="J680">
            <v>18</v>
          </cell>
          <cell r="K680" t="str">
            <v>-</v>
          </cell>
          <cell r="L680">
            <v>1010</v>
          </cell>
          <cell r="M680" t="str">
            <v>-</v>
          </cell>
          <cell r="N680">
            <v>3.41</v>
          </cell>
          <cell r="O680" t="str">
            <v>-</v>
          </cell>
          <cell r="P680">
            <v>4</v>
          </cell>
          <cell r="Q680">
            <v>700</v>
          </cell>
          <cell r="R680" t="str">
            <v>2011-8</v>
          </cell>
          <cell r="S680">
            <v>0.19</v>
          </cell>
          <cell r="T680">
            <v>28</v>
          </cell>
          <cell r="U680">
            <v>4897</v>
          </cell>
          <cell r="V680">
            <v>8.1</v>
          </cell>
          <cell r="W680" t="str">
            <v>龙华区</v>
          </cell>
          <cell r="X680" t="str">
            <v>海南省</v>
          </cell>
        </row>
        <row r="681">
          <cell r="A681" t="str">
            <v>和贵·紫荆电影城</v>
          </cell>
          <cell r="B681">
            <v>680</v>
          </cell>
          <cell r="C681" t="str">
            <v>和贵·紫荆电影城</v>
          </cell>
          <cell r="D681" t="str">
            <v>四川太平洋</v>
          </cell>
          <cell r="F681" t="str">
            <v>成都市</v>
          </cell>
          <cell r="H681">
            <v>60.69</v>
          </cell>
          <cell r="I681" t="str">
            <v>-</v>
          </cell>
          <cell r="J681">
            <v>42</v>
          </cell>
          <cell r="K681" t="str">
            <v>-</v>
          </cell>
          <cell r="L681">
            <v>922</v>
          </cell>
          <cell r="M681" t="str">
            <v>-</v>
          </cell>
          <cell r="N681">
            <v>1.44</v>
          </cell>
          <cell r="O681" t="str">
            <v>-</v>
          </cell>
          <cell r="P681">
            <v>6</v>
          </cell>
          <cell r="Q681">
            <v>527</v>
          </cell>
          <cell r="R681" t="str">
            <v>2011-8</v>
          </cell>
          <cell r="S681">
            <v>0.18</v>
          </cell>
          <cell r="T681">
            <v>37</v>
          </cell>
          <cell r="U681">
            <v>3263</v>
          </cell>
          <cell r="V681">
            <v>5</v>
          </cell>
          <cell r="W681" t="str">
            <v>青羊区</v>
          </cell>
          <cell r="X681" t="str">
            <v>四川省</v>
          </cell>
        </row>
        <row r="682">
          <cell r="A682" t="str">
            <v>石河子奥斯卡影城</v>
          </cell>
          <cell r="B682">
            <v>681</v>
          </cell>
          <cell r="C682" t="str">
            <v>奥斯卡石河子影城</v>
          </cell>
          <cell r="D682" t="str">
            <v>河南奥斯卡</v>
          </cell>
          <cell r="F682" t="str">
            <v>省直辖行政单位</v>
          </cell>
          <cell r="H682">
            <v>60.25</v>
          </cell>
          <cell r="I682" t="str">
            <v>-</v>
          </cell>
          <cell r="J682">
            <v>28</v>
          </cell>
          <cell r="K682" t="str">
            <v>-</v>
          </cell>
          <cell r="L682">
            <v>820</v>
          </cell>
          <cell r="M682" t="str">
            <v>-</v>
          </cell>
          <cell r="N682">
            <v>2.1800000000000002</v>
          </cell>
          <cell r="O682" t="str">
            <v>-</v>
          </cell>
          <cell r="P682">
            <v>7</v>
          </cell>
          <cell r="Q682">
            <v>803</v>
          </cell>
          <cell r="R682" t="str">
            <v>2011-8</v>
          </cell>
          <cell r="S682">
            <v>0.23</v>
          </cell>
          <cell r="T682">
            <v>24</v>
          </cell>
          <cell r="U682">
            <v>2776</v>
          </cell>
          <cell r="V682">
            <v>3.8</v>
          </cell>
          <cell r="W682" t="str">
            <v>石河子市</v>
          </cell>
          <cell r="X682" t="str">
            <v>新  疆</v>
          </cell>
        </row>
        <row r="683">
          <cell r="A683" t="str">
            <v>北京金逸国际影城(新都店)</v>
          </cell>
          <cell r="B683">
            <v>682</v>
          </cell>
          <cell r="C683" t="str">
            <v>金逸国际影城(北京新都店)</v>
          </cell>
          <cell r="D683" t="str">
            <v>广州金逸珠江</v>
          </cell>
          <cell r="F683" t="str">
            <v>北京市</v>
          </cell>
          <cell r="H683">
            <v>60.24</v>
          </cell>
          <cell r="I683" t="str">
            <v>-</v>
          </cell>
          <cell r="J683">
            <v>29</v>
          </cell>
          <cell r="K683" t="str">
            <v>-</v>
          </cell>
          <cell r="L683">
            <v>949</v>
          </cell>
          <cell r="M683" t="str">
            <v>-</v>
          </cell>
          <cell r="N683">
            <v>2.08</v>
          </cell>
          <cell r="O683" t="str">
            <v>-</v>
          </cell>
          <cell r="P683">
            <v>6</v>
          </cell>
          <cell r="Q683">
            <v>1000</v>
          </cell>
          <cell r="R683" t="str">
            <v>2011-8</v>
          </cell>
          <cell r="S683">
            <v>0.13</v>
          </cell>
          <cell r="T683">
            <v>19</v>
          </cell>
          <cell r="U683">
            <v>3239</v>
          </cell>
          <cell r="V683">
            <v>5.0999999999999996</v>
          </cell>
          <cell r="W683" t="str">
            <v>海淀区</v>
          </cell>
          <cell r="X683" t="str">
            <v>北京市</v>
          </cell>
        </row>
        <row r="684">
          <cell r="A684" t="str">
            <v>大地数字影院--大地中山小榄顺昌影院</v>
          </cell>
          <cell r="B684">
            <v>683</v>
          </cell>
          <cell r="C684" t="str">
            <v>大地中山小榄顺昌影院</v>
          </cell>
          <cell r="D684" t="str">
            <v>大地电影院线</v>
          </cell>
          <cell r="F684" t="str">
            <v>中山市</v>
          </cell>
          <cell r="H684">
            <v>59.97</v>
          </cell>
          <cell r="I684" t="str">
            <v>↓10%</v>
          </cell>
          <cell r="J684">
            <v>32</v>
          </cell>
          <cell r="K684" t="str">
            <v>↑43%</v>
          </cell>
          <cell r="L684">
            <v>646</v>
          </cell>
          <cell r="M684" t="str">
            <v>↓6%</v>
          </cell>
          <cell r="N684">
            <v>1.87</v>
          </cell>
          <cell r="O684" t="str">
            <v>↓37%</v>
          </cell>
          <cell r="P684">
            <v>4</v>
          </cell>
          <cell r="Q684">
            <v>1016</v>
          </cell>
          <cell r="R684" t="str">
            <v>2011-8</v>
          </cell>
          <cell r="S684">
            <v>0.11</v>
          </cell>
          <cell r="T684">
            <v>19</v>
          </cell>
          <cell r="U684">
            <v>4837</v>
          </cell>
          <cell r="V684">
            <v>5.2</v>
          </cell>
          <cell r="X684" t="str">
            <v>广东省</v>
          </cell>
        </row>
        <row r="685">
          <cell r="A685" t="str">
            <v>惠阳华影万联影城</v>
          </cell>
          <cell r="B685">
            <v>684</v>
          </cell>
          <cell r="C685" t="str">
            <v>惠阳华影万联影城</v>
          </cell>
          <cell r="D685" t="str">
            <v>中影南方新干线</v>
          </cell>
          <cell r="F685" t="str">
            <v>惠州市</v>
          </cell>
          <cell r="H685">
            <v>59.83</v>
          </cell>
          <cell r="I685" t="str">
            <v>-</v>
          </cell>
          <cell r="J685">
            <v>36</v>
          </cell>
          <cell r="K685" t="str">
            <v>-</v>
          </cell>
          <cell r="L685">
            <v>855</v>
          </cell>
          <cell r="M685" t="str">
            <v>-</v>
          </cell>
          <cell r="N685">
            <v>1.67</v>
          </cell>
          <cell r="O685" t="str">
            <v>-</v>
          </cell>
          <cell r="P685">
            <v>5</v>
          </cell>
          <cell r="Q685">
            <v>600</v>
          </cell>
          <cell r="R685" t="str">
            <v>2011-8</v>
          </cell>
          <cell r="S685">
            <v>0.16</v>
          </cell>
          <cell r="T685">
            <v>32</v>
          </cell>
          <cell r="U685">
            <v>3860</v>
          </cell>
          <cell r="V685">
            <v>5.5</v>
          </cell>
          <cell r="W685" t="str">
            <v>惠城区</v>
          </cell>
          <cell r="X685" t="str">
            <v>广东省</v>
          </cell>
        </row>
        <row r="686">
          <cell r="A686" t="str">
            <v>大地数字影院--武汉五环峰商业广场</v>
          </cell>
          <cell r="B686">
            <v>685</v>
          </cell>
          <cell r="C686" t="str">
            <v>大地数字影院--武汉五环峰商业广场</v>
          </cell>
          <cell r="D686" t="str">
            <v>大地电影院线</v>
          </cell>
          <cell r="F686" t="str">
            <v>武汉市</v>
          </cell>
          <cell r="H686">
            <v>59.81</v>
          </cell>
          <cell r="I686" t="str">
            <v>-</v>
          </cell>
          <cell r="J686">
            <v>21</v>
          </cell>
          <cell r="K686" t="str">
            <v>-</v>
          </cell>
          <cell r="L686">
            <v>648</v>
          </cell>
          <cell r="M686" t="str">
            <v>-</v>
          </cell>
          <cell r="N686">
            <v>2.91</v>
          </cell>
          <cell r="O686" t="str">
            <v>-</v>
          </cell>
          <cell r="P686">
            <v>4</v>
          </cell>
          <cell r="Q686">
            <v>551</v>
          </cell>
          <cell r="R686" t="str">
            <v>2011-8</v>
          </cell>
          <cell r="S686">
            <v>0.33</v>
          </cell>
          <cell r="T686">
            <v>35</v>
          </cell>
          <cell r="U686">
            <v>4823</v>
          </cell>
          <cell r="V686">
            <v>5.2</v>
          </cell>
          <cell r="W686" t="str">
            <v>武昌区</v>
          </cell>
          <cell r="X686" t="str">
            <v>湖北省</v>
          </cell>
        </row>
        <row r="687">
          <cell r="A687" t="str">
            <v>青岛中影国际影城(城阳店)</v>
          </cell>
          <cell r="B687">
            <v>686</v>
          </cell>
          <cell r="C687" t="str">
            <v>青岛中影国际影城(城阳店)</v>
          </cell>
          <cell r="D687" t="str">
            <v>中影星美</v>
          </cell>
          <cell r="F687" t="str">
            <v>青岛市</v>
          </cell>
          <cell r="H687">
            <v>59.65</v>
          </cell>
          <cell r="I687" t="str">
            <v>-</v>
          </cell>
          <cell r="J687">
            <v>37</v>
          </cell>
          <cell r="K687" t="str">
            <v>-</v>
          </cell>
          <cell r="L687">
            <v>1023</v>
          </cell>
          <cell r="M687" t="str">
            <v>-</v>
          </cell>
          <cell r="N687">
            <v>1.62</v>
          </cell>
          <cell r="O687" t="str">
            <v>-</v>
          </cell>
          <cell r="P687">
            <v>7</v>
          </cell>
          <cell r="Q687">
            <v>1000</v>
          </cell>
          <cell r="R687" t="str">
            <v>2011-8</v>
          </cell>
          <cell r="S687">
            <v>0.11</v>
          </cell>
          <cell r="T687">
            <v>19</v>
          </cell>
          <cell r="U687">
            <v>2749</v>
          </cell>
          <cell r="V687">
            <v>4.7</v>
          </cell>
          <cell r="W687" t="str">
            <v>城阳区</v>
          </cell>
          <cell r="X687" t="str">
            <v>山东省</v>
          </cell>
        </row>
        <row r="688">
          <cell r="A688" t="str">
            <v>昆明嘉美影院</v>
          </cell>
          <cell r="B688">
            <v>687</v>
          </cell>
          <cell r="C688" t="str">
            <v>昆明嘉美影院</v>
          </cell>
          <cell r="D688" t="str">
            <v>中影数字院线</v>
          </cell>
          <cell r="F688" t="str">
            <v>昆明市</v>
          </cell>
          <cell r="H688">
            <v>59.45</v>
          </cell>
          <cell r="I688" t="str">
            <v>-</v>
          </cell>
          <cell r="J688">
            <v>31</v>
          </cell>
          <cell r="K688" t="str">
            <v>-</v>
          </cell>
          <cell r="L688">
            <v>952</v>
          </cell>
          <cell r="M688" t="str">
            <v>-</v>
          </cell>
          <cell r="N688">
            <v>1.9</v>
          </cell>
          <cell r="O688" t="str">
            <v>-</v>
          </cell>
          <cell r="P688">
            <v>7</v>
          </cell>
          <cell r="Q688">
            <v>626</v>
          </cell>
          <cell r="R688" t="str">
            <v>2011-8</v>
          </cell>
          <cell r="S688">
            <v>0.22</v>
          </cell>
          <cell r="T688">
            <v>31</v>
          </cell>
          <cell r="U688">
            <v>2740</v>
          </cell>
          <cell r="V688">
            <v>4.4000000000000004</v>
          </cell>
          <cell r="W688" t="str">
            <v>五华区</v>
          </cell>
          <cell r="X688" t="str">
            <v>云南省</v>
          </cell>
        </row>
        <row r="689">
          <cell r="A689" t="str">
            <v>美亚大光明国际影城</v>
          </cell>
          <cell r="B689">
            <v>688</v>
          </cell>
          <cell r="C689" t="str">
            <v>美亚大光明国际影城</v>
          </cell>
          <cell r="D689" t="str">
            <v>上海大光明</v>
          </cell>
          <cell r="F689" t="str">
            <v>乌鲁木齐市</v>
          </cell>
          <cell r="H689">
            <v>59.4</v>
          </cell>
          <cell r="I689" t="str">
            <v>-</v>
          </cell>
          <cell r="J689">
            <v>28</v>
          </cell>
          <cell r="K689" t="str">
            <v>-</v>
          </cell>
          <cell r="L689">
            <v>1503</v>
          </cell>
          <cell r="M689" t="str">
            <v>-</v>
          </cell>
          <cell r="N689">
            <v>2.15</v>
          </cell>
          <cell r="O689" t="str">
            <v>-</v>
          </cell>
          <cell r="P689">
            <v>10</v>
          </cell>
          <cell r="Q689">
            <v>950</v>
          </cell>
          <cell r="R689" t="str">
            <v>2011-8</v>
          </cell>
          <cell r="S689">
            <v>0.15</v>
          </cell>
          <cell r="T689">
            <v>20</v>
          </cell>
          <cell r="U689">
            <v>1916</v>
          </cell>
          <cell r="V689">
            <v>4.8</v>
          </cell>
          <cell r="W689" t="str">
            <v>天山区</v>
          </cell>
          <cell r="X689" t="str">
            <v>新  疆</v>
          </cell>
        </row>
        <row r="690">
          <cell r="A690" t="str">
            <v>包头神华阿尔丁会堂</v>
          </cell>
          <cell r="B690">
            <v>689</v>
          </cell>
          <cell r="C690" t="str">
            <v>包头神华阿尔丁会堂</v>
          </cell>
          <cell r="D690" t="str">
            <v>中影星美</v>
          </cell>
          <cell r="F690" t="str">
            <v>包头市</v>
          </cell>
          <cell r="H690">
            <v>59.22</v>
          </cell>
          <cell r="I690" t="str">
            <v>-</v>
          </cell>
          <cell r="J690">
            <v>34</v>
          </cell>
          <cell r="K690" t="str">
            <v>-</v>
          </cell>
          <cell r="L690">
            <v>429</v>
          </cell>
          <cell r="M690" t="str">
            <v>-</v>
          </cell>
          <cell r="N690">
            <v>1.76</v>
          </cell>
          <cell r="O690" t="str">
            <v>-</v>
          </cell>
          <cell r="P690">
            <v>3</v>
          </cell>
          <cell r="Q690">
            <v>1204</v>
          </cell>
          <cell r="R690" t="str">
            <v>2011-8</v>
          </cell>
          <cell r="S690">
            <v>0.1</v>
          </cell>
          <cell r="T690">
            <v>16</v>
          </cell>
          <cell r="U690">
            <v>6367</v>
          </cell>
          <cell r="V690">
            <v>4.5999999999999996</v>
          </cell>
          <cell r="W690" t="str">
            <v>昆都仑区</v>
          </cell>
          <cell r="X690" t="str">
            <v>内蒙古</v>
          </cell>
        </row>
        <row r="691">
          <cell r="A691" t="str">
            <v>大地数字影院--商丘中环新生活</v>
          </cell>
          <cell r="B691">
            <v>690</v>
          </cell>
          <cell r="C691" t="str">
            <v>大地数字影院--商丘中环新生活</v>
          </cell>
          <cell r="D691" t="str">
            <v>大地电影院线</v>
          </cell>
          <cell r="F691" t="str">
            <v>商丘市</v>
          </cell>
          <cell r="H691">
            <v>59.06</v>
          </cell>
          <cell r="I691" t="str">
            <v>-</v>
          </cell>
          <cell r="J691">
            <v>32</v>
          </cell>
          <cell r="K691" t="str">
            <v>-</v>
          </cell>
          <cell r="L691">
            <v>626</v>
          </cell>
          <cell r="M691" t="str">
            <v>-</v>
          </cell>
          <cell r="N691">
            <v>1.87</v>
          </cell>
          <cell r="O691" t="str">
            <v>-</v>
          </cell>
          <cell r="P691">
            <v>4</v>
          </cell>
          <cell r="Q691">
            <v>694</v>
          </cell>
          <cell r="R691" t="str">
            <v>2011-8</v>
          </cell>
          <cell r="S691">
            <v>0.17</v>
          </cell>
          <cell r="T691">
            <v>27</v>
          </cell>
          <cell r="U691">
            <v>4763</v>
          </cell>
          <cell r="V691">
            <v>5</v>
          </cell>
          <cell r="W691" t="str">
            <v>梁园区</v>
          </cell>
          <cell r="X691" t="str">
            <v>河南省</v>
          </cell>
        </row>
        <row r="692">
          <cell r="A692" t="str">
            <v>安徽省合肥大剧院M-BOX影院</v>
          </cell>
          <cell r="B692">
            <v>691</v>
          </cell>
          <cell r="C692" t="str">
            <v>安徽省合肥大剧院M-BOX影院</v>
          </cell>
          <cell r="D692" t="str">
            <v>未知</v>
          </cell>
          <cell r="F692" t="str">
            <v>合肥市</v>
          </cell>
          <cell r="H692">
            <v>58.79</v>
          </cell>
          <cell r="I692" t="str">
            <v>-</v>
          </cell>
          <cell r="J692">
            <v>53</v>
          </cell>
          <cell r="K692" t="str">
            <v>-</v>
          </cell>
          <cell r="L692">
            <v>505</v>
          </cell>
          <cell r="M692" t="str">
            <v>-</v>
          </cell>
          <cell r="N692">
            <v>1.1100000000000001</v>
          </cell>
          <cell r="O692" t="str">
            <v>-</v>
          </cell>
          <cell r="P692">
            <v>3</v>
          </cell>
          <cell r="Q692">
            <v>600</v>
          </cell>
          <cell r="R692" t="str">
            <v>2011-8</v>
          </cell>
          <cell r="S692">
            <v>0.11</v>
          </cell>
          <cell r="T692">
            <v>32</v>
          </cell>
          <cell r="U692">
            <v>6322</v>
          </cell>
          <cell r="V692">
            <v>5.4</v>
          </cell>
          <cell r="W692" t="str">
            <v>瑶海区</v>
          </cell>
          <cell r="X692" t="str">
            <v>安徽省</v>
          </cell>
        </row>
        <row r="693">
          <cell r="A693" t="str">
            <v>江苏启东永乐影城</v>
          </cell>
          <cell r="B693">
            <v>692</v>
          </cell>
          <cell r="C693" t="str">
            <v>江苏启东永乐影城</v>
          </cell>
          <cell r="D693" t="str">
            <v>上海联和院线</v>
          </cell>
          <cell r="F693" t="str">
            <v>南通市</v>
          </cell>
          <cell r="H693">
            <v>58.68</v>
          </cell>
          <cell r="I693" t="str">
            <v>-</v>
          </cell>
          <cell r="J693">
            <v>32</v>
          </cell>
          <cell r="K693" t="str">
            <v>-</v>
          </cell>
          <cell r="L693">
            <v>795</v>
          </cell>
          <cell r="M693" t="str">
            <v>-</v>
          </cell>
          <cell r="N693">
            <v>1.82</v>
          </cell>
          <cell r="O693" t="str">
            <v>-</v>
          </cell>
          <cell r="P693">
            <v>5</v>
          </cell>
          <cell r="Q693">
            <v>619</v>
          </cell>
          <cell r="R693" t="str">
            <v>2011-8</v>
          </cell>
          <cell r="S693">
            <v>0.19</v>
          </cell>
          <cell r="T693">
            <v>31</v>
          </cell>
          <cell r="U693">
            <v>3786</v>
          </cell>
          <cell r="V693">
            <v>5.0999999999999996</v>
          </cell>
          <cell r="W693" t="str">
            <v>启东市</v>
          </cell>
          <cell r="X693" t="str">
            <v>江苏省</v>
          </cell>
        </row>
        <row r="694">
          <cell r="A694" t="str">
            <v>开封横店影视电影城</v>
          </cell>
          <cell r="B694">
            <v>693</v>
          </cell>
          <cell r="C694" t="str">
            <v>开封横店影视电影城</v>
          </cell>
          <cell r="D694" t="str">
            <v>浙江横店</v>
          </cell>
          <cell r="F694" t="str">
            <v>开封市</v>
          </cell>
          <cell r="H694">
            <v>58.54</v>
          </cell>
          <cell r="I694" t="str">
            <v>-</v>
          </cell>
          <cell r="J694">
            <v>35</v>
          </cell>
          <cell r="K694" t="str">
            <v>-</v>
          </cell>
          <cell r="L694">
            <v>924</v>
          </cell>
          <cell r="M694" t="str">
            <v>-</v>
          </cell>
          <cell r="N694">
            <v>1.65</v>
          </cell>
          <cell r="O694" t="str">
            <v>-</v>
          </cell>
          <cell r="P694">
            <v>7</v>
          </cell>
          <cell r="Q694">
            <v>954</v>
          </cell>
          <cell r="R694" t="str">
            <v>2011-8</v>
          </cell>
          <cell r="S694">
            <v>0.13</v>
          </cell>
          <cell r="T694">
            <v>20</v>
          </cell>
          <cell r="U694">
            <v>2698</v>
          </cell>
          <cell r="V694">
            <v>4.3</v>
          </cell>
          <cell r="W694" t="str">
            <v>龙亭区</v>
          </cell>
          <cell r="X694" t="str">
            <v>河南省</v>
          </cell>
        </row>
        <row r="695">
          <cell r="A695" t="str">
            <v>沈阳百联新东北影城</v>
          </cell>
          <cell r="B695">
            <v>694</v>
          </cell>
          <cell r="C695" t="str">
            <v>沈阳百联新东北影城</v>
          </cell>
          <cell r="D695" t="str">
            <v>辽宁北方</v>
          </cell>
          <cell r="F695" t="str">
            <v>沈阳市</v>
          </cell>
          <cell r="H695">
            <v>58.38</v>
          </cell>
          <cell r="I695" t="str">
            <v>-</v>
          </cell>
          <cell r="J695">
            <v>33</v>
          </cell>
          <cell r="K695" t="str">
            <v>-</v>
          </cell>
          <cell r="L695">
            <v>854</v>
          </cell>
          <cell r="M695" t="str">
            <v>-</v>
          </cell>
          <cell r="N695">
            <v>1.76</v>
          </cell>
          <cell r="O695" t="str">
            <v>-</v>
          </cell>
          <cell r="P695">
            <v>6</v>
          </cell>
          <cell r="Q695">
            <v>654</v>
          </cell>
          <cell r="R695" t="str">
            <v>2011-8</v>
          </cell>
          <cell r="S695">
            <v>0.19</v>
          </cell>
          <cell r="T695">
            <v>29</v>
          </cell>
          <cell r="U695">
            <v>3139</v>
          </cell>
          <cell r="V695">
            <v>4.5999999999999996</v>
          </cell>
          <cell r="W695" t="str">
            <v>沈河区</v>
          </cell>
          <cell r="X695" t="str">
            <v>辽宁省</v>
          </cell>
        </row>
        <row r="696">
          <cell r="A696" t="str">
            <v>湖北剧院银兴电影城</v>
          </cell>
          <cell r="B696">
            <v>695</v>
          </cell>
          <cell r="C696" t="str">
            <v>湖北剧院银兴电影城</v>
          </cell>
          <cell r="D696" t="str">
            <v>湖北银兴</v>
          </cell>
          <cell r="F696" t="str">
            <v>武汉市</v>
          </cell>
          <cell r="H696">
            <v>58.07</v>
          </cell>
          <cell r="I696" t="str">
            <v>-</v>
          </cell>
          <cell r="J696">
            <v>28</v>
          </cell>
          <cell r="K696" t="str">
            <v>-</v>
          </cell>
          <cell r="L696">
            <v>792</v>
          </cell>
          <cell r="M696" t="str">
            <v>-</v>
          </cell>
          <cell r="N696">
            <v>2.09</v>
          </cell>
          <cell r="O696" t="str">
            <v>-</v>
          </cell>
          <cell r="P696">
            <v>5</v>
          </cell>
          <cell r="Q696">
            <v>712</v>
          </cell>
          <cell r="R696" t="str">
            <v>2011-8</v>
          </cell>
          <cell r="S696">
            <v>0.19</v>
          </cell>
          <cell r="T696">
            <v>26</v>
          </cell>
          <cell r="U696">
            <v>3746</v>
          </cell>
          <cell r="V696">
            <v>5.0999999999999996</v>
          </cell>
          <cell r="W696" t="str">
            <v>武昌区</v>
          </cell>
          <cell r="X696" t="str">
            <v>湖北省</v>
          </cell>
        </row>
        <row r="697">
          <cell r="A697" t="str">
            <v>大地数字影院--东莞缤纷时代影院</v>
          </cell>
          <cell r="B697">
            <v>696</v>
          </cell>
          <cell r="C697" t="str">
            <v>东莞缤纷时代影院</v>
          </cell>
          <cell r="D697" t="str">
            <v>大地电影院线</v>
          </cell>
          <cell r="F697" t="str">
            <v>东莞市</v>
          </cell>
          <cell r="H697">
            <v>57.91</v>
          </cell>
          <cell r="I697" t="str">
            <v>-</v>
          </cell>
          <cell r="J697">
            <v>37</v>
          </cell>
          <cell r="K697" t="str">
            <v>-</v>
          </cell>
          <cell r="L697">
            <v>570</v>
          </cell>
          <cell r="M697" t="str">
            <v>-</v>
          </cell>
          <cell r="N697">
            <v>1.59</v>
          </cell>
          <cell r="O697" t="str">
            <v>-</v>
          </cell>
          <cell r="P697">
            <v>4</v>
          </cell>
          <cell r="Q697">
            <v>993</v>
          </cell>
          <cell r="R697" t="str">
            <v>2011-8</v>
          </cell>
          <cell r="S697">
            <v>0.11</v>
          </cell>
          <cell r="T697">
            <v>19</v>
          </cell>
          <cell r="U697">
            <v>4670</v>
          </cell>
          <cell r="V697">
            <v>4.5999999999999996</v>
          </cell>
          <cell r="X697" t="str">
            <v>广东省</v>
          </cell>
        </row>
        <row r="698">
          <cell r="A698" t="str">
            <v>大地数字影院--广州员宫数字影院</v>
          </cell>
          <cell r="B698">
            <v>697</v>
          </cell>
          <cell r="C698" t="str">
            <v>广州员宫数字影院</v>
          </cell>
          <cell r="D698" t="str">
            <v>大地电影院线</v>
          </cell>
          <cell r="F698" t="str">
            <v>广州市</v>
          </cell>
          <cell r="H698">
            <v>57.84</v>
          </cell>
          <cell r="I698" t="str">
            <v>↓13%</v>
          </cell>
          <cell r="J698">
            <v>41</v>
          </cell>
          <cell r="K698" t="str">
            <v>↑37%</v>
          </cell>
          <cell r="L698">
            <v>334</v>
          </cell>
          <cell r="M698" t="str">
            <v>↓5%</v>
          </cell>
          <cell r="N698">
            <v>1.41</v>
          </cell>
          <cell r="O698" t="str">
            <v>↓37%</v>
          </cell>
          <cell r="P698">
            <v>2</v>
          </cell>
          <cell r="Q698">
            <v>488</v>
          </cell>
          <cell r="R698" t="str">
            <v>2011-8</v>
          </cell>
          <cell r="S698">
            <v>0.17</v>
          </cell>
          <cell r="T698">
            <v>38</v>
          </cell>
          <cell r="U698">
            <v>9330</v>
          </cell>
          <cell r="V698">
            <v>5.4</v>
          </cell>
          <cell r="W698" t="str">
            <v>天河区</v>
          </cell>
          <cell r="X698" t="str">
            <v>广东省</v>
          </cell>
        </row>
        <row r="699">
          <cell r="A699" t="str">
            <v>福州大众电影院</v>
          </cell>
          <cell r="B699">
            <v>698</v>
          </cell>
          <cell r="C699" t="str">
            <v>福州大众电影院</v>
          </cell>
          <cell r="D699" t="str">
            <v>福建中兴</v>
          </cell>
          <cell r="F699" t="str">
            <v>福州市</v>
          </cell>
          <cell r="H699">
            <v>57.67</v>
          </cell>
          <cell r="I699" t="str">
            <v>-</v>
          </cell>
          <cell r="J699">
            <v>27</v>
          </cell>
          <cell r="K699" t="str">
            <v>-</v>
          </cell>
          <cell r="L699">
            <v>750</v>
          </cell>
          <cell r="M699" t="str">
            <v>-</v>
          </cell>
          <cell r="N699">
            <v>2.15</v>
          </cell>
          <cell r="O699" t="str">
            <v>-</v>
          </cell>
          <cell r="P699">
            <v>4</v>
          </cell>
          <cell r="Q699">
            <v>1021</v>
          </cell>
          <cell r="R699" t="str">
            <v>2011-8</v>
          </cell>
          <cell r="S699">
            <v>0.11</v>
          </cell>
          <cell r="T699">
            <v>18</v>
          </cell>
          <cell r="U699">
            <v>4651</v>
          </cell>
          <cell r="V699">
            <v>6</v>
          </cell>
          <cell r="X699" t="str">
            <v>福建省</v>
          </cell>
        </row>
        <row r="700">
          <cell r="A700" t="str">
            <v>安阳市工人文化宫</v>
          </cell>
          <cell r="B700">
            <v>699</v>
          </cell>
          <cell r="C700" t="str">
            <v>安阳市工人文化宫</v>
          </cell>
          <cell r="D700" t="str">
            <v>华夏新华大地电影院线</v>
          </cell>
          <cell r="F700" t="str">
            <v>安阳市</v>
          </cell>
          <cell r="H700">
            <v>57.57</v>
          </cell>
          <cell r="I700" t="str">
            <v>-</v>
          </cell>
          <cell r="J700">
            <v>34</v>
          </cell>
          <cell r="K700" t="str">
            <v>-</v>
          </cell>
          <cell r="L700">
            <v>900</v>
          </cell>
          <cell r="M700" t="str">
            <v>-</v>
          </cell>
          <cell r="N700">
            <v>1.69</v>
          </cell>
          <cell r="O700" t="str">
            <v>-</v>
          </cell>
          <cell r="P700">
            <v>1</v>
          </cell>
          <cell r="Q700">
            <v>1200</v>
          </cell>
          <cell r="R700" t="str">
            <v>2011-8</v>
          </cell>
          <cell r="S700">
            <v>0.02</v>
          </cell>
          <cell r="T700">
            <v>15</v>
          </cell>
          <cell r="U700">
            <v>18571</v>
          </cell>
          <cell r="V700">
            <v>29</v>
          </cell>
          <cell r="W700" t="str">
            <v>滑　县</v>
          </cell>
          <cell r="X700" t="str">
            <v>河南省</v>
          </cell>
        </row>
        <row r="701">
          <cell r="A701" t="str">
            <v>大地数字影院--深圳宝安宏发大世界</v>
          </cell>
          <cell r="B701">
            <v>700</v>
          </cell>
          <cell r="C701" t="str">
            <v>大地数字影院-深圳宝安宏发大世界</v>
          </cell>
          <cell r="D701" t="str">
            <v>大地电影院线</v>
          </cell>
          <cell r="F701" t="str">
            <v>深圳市</v>
          </cell>
          <cell r="H701">
            <v>57.43</v>
          </cell>
          <cell r="I701" t="str">
            <v>-</v>
          </cell>
          <cell r="J701">
            <v>36</v>
          </cell>
          <cell r="K701" t="str">
            <v>-</v>
          </cell>
          <cell r="L701">
            <v>722</v>
          </cell>
          <cell r="M701" t="str">
            <v>-</v>
          </cell>
          <cell r="N701">
            <v>1.59</v>
          </cell>
          <cell r="O701" t="str">
            <v>-</v>
          </cell>
          <cell r="P701">
            <v>5</v>
          </cell>
          <cell r="Q701">
            <v>833</v>
          </cell>
          <cell r="R701" t="str">
            <v>2011-8</v>
          </cell>
          <cell r="S701">
            <v>0.13</v>
          </cell>
          <cell r="T701">
            <v>22</v>
          </cell>
          <cell r="U701">
            <v>3705</v>
          </cell>
          <cell r="V701">
            <v>4.7</v>
          </cell>
          <cell r="W701" t="str">
            <v>宝安区</v>
          </cell>
          <cell r="X701" t="str">
            <v>广东省</v>
          </cell>
        </row>
        <row r="702">
          <cell r="A702" t="str">
            <v>沈阳星美国际影城</v>
          </cell>
          <cell r="B702">
            <v>701</v>
          </cell>
          <cell r="C702" t="str">
            <v>沈阳星美国际影城</v>
          </cell>
          <cell r="D702" t="str">
            <v>中影星美</v>
          </cell>
          <cell r="F702" t="str">
            <v>沈阳市</v>
          </cell>
          <cell r="H702">
            <v>56.48</v>
          </cell>
          <cell r="I702" t="str">
            <v>-</v>
          </cell>
          <cell r="J702">
            <v>27</v>
          </cell>
          <cell r="K702" t="str">
            <v>-</v>
          </cell>
          <cell r="L702">
            <v>1002</v>
          </cell>
          <cell r="M702" t="str">
            <v>-</v>
          </cell>
          <cell r="N702">
            <v>2.13</v>
          </cell>
          <cell r="O702" t="str">
            <v>-</v>
          </cell>
          <cell r="P702">
            <v>7</v>
          </cell>
          <cell r="Q702">
            <v>726</v>
          </cell>
          <cell r="R702" t="str">
            <v>2011-8</v>
          </cell>
          <cell r="S702">
            <v>0.2</v>
          </cell>
          <cell r="T702">
            <v>25</v>
          </cell>
          <cell r="U702">
            <v>2603</v>
          </cell>
          <cell r="V702">
            <v>4.5999999999999996</v>
          </cell>
          <cell r="W702" t="str">
            <v>东陵区</v>
          </cell>
          <cell r="X702" t="str">
            <v>辽宁省</v>
          </cell>
        </row>
        <row r="703">
          <cell r="A703" t="str">
            <v>合肥嘉禾影城</v>
          </cell>
          <cell r="B703">
            <v>702</v>
          </cell>
          <cell r="C703" t="str">
            <v>合肥嘉禾影城</v>
          </cell>
          <cell r="D703" t="str">
            <v>上海联和院线</v>
          </cell>
          <cell r="F703" t="str">
            <v>合肥市</v>
          </cell>
          <cell r="H703">
            <v>56.38</v>
          </cell>
          <cell r="I703" t="str">
            <v>-</v>
          </cell>
          <cell r="J703">
            <v>22</v>
          </cell>
          <cell r="K703" t="str">
            <v>-</v>
          </cell>
          <cell r="L703">
            <v>915</v>
          </cell>
          <cell r="M703" t="str">
            <v>-</v>
          </cell>
          <cell r="N703">
            <v>2.5099999999999998</v>
          </cell>
          <cell r="O703" t="str">
            <v>-</v>
          </cell>
          <cell r="P703">
            <v>6</v>
          </cell>
          <cell r="Q703">
            <v>910</v>
          </cell>
          <cell r="R703" t="str">
            <v>2011-8</v>
          </cell>
          <cell r="S703">
            <v>0.18</v>
          </cell>
          <cell r="T703">
            <v>20</v>
          </cell>
          <cell r="U703">
            <v>3031</v>
          </cell>
          <cell r="V703">
            <v>4.9000000000000004</v>
          </cell>
          <cell r="W703" t="str">
            <v>蜀山区</v>
          </cell>
          <cell r="X703" t="str">
            <v>安徽省</v>
          </cell>
        </row>
        <row r="704">
          <cell r="A704" t="str">
            <v>周口奥斯卡影城</v>
          </cell>
          <cell r="B704">
            <v>703</v>
          </cell>
          <cell r="C704" t="str">
            <v>周口奥斯卡影城</v>
          </cell>
          <cell r="D704" t="str">
            <v>河南奥斯卡</v>
          </cell>
          <cell r="F704" t="str">
            <v>周口市</v>
          </cell>
          <cell r="H704">
            <v>56.09</v>
          </cell>
          <cell r="I704" t="str">
            <v>-</v>
          </cell>
          <cell r="J704">
            <v>33</v>
          </cell>
          <cell r="K704" t="str">
            <v>-</v>
          </cell>
          <cell r="L704">
            <v>579</v>
          </cell>
          <cell r="M704" t="str">
            <v>-</v>
          </cell>
          <cell r="N704">
            <v>1.69</v>
          </cell>
          <cell r="O704" t="str">
            <v>-</v>
          </cell>
          <cell r="P704">
            <v>4</v>
          </cell>
          <cell r="Q704">
            <v>732</v>
          </cell>
          <cell r="R704" t="str">
            <v>2011-8</v>
          </cell>
          <cell r="S704">
            <v>0.16</v>
          </cell>
          <cell r="T704">
            <v>25</v>
          </cell>
          <cell r="U704">
            <v>4523</v>
          </cell>
          <cell r="V704">
            <v>4.7</v>
          </cell>
          <cell r="W704" t="str">
            <v>川汇区</v>
          </cell>
          <cell r="X704" t="str">
            <v>河南省</v>
          </cell>
        </row>
        <row r="705">
          <cell r="A705" t="str">
            <v>荆门银都电影院</v>
          </cell>
          <cell r="B705">
            <v>704</v>
          </cell>
          <cell r="C705" t="str">
            <v>荆门银都电影院</v>
          </cell>
          <cell r="D705" t="str">
            <v>大地电影院线</v>
          </cell>
          <cell r="F705" t="str">
            <v>荆门市</v>
          </cell>
          <cell r="H705">
            <v>56.04</v>
          </cell>
          <cell r="I705" t="str">
            <v>-</v>
          </cell>
          <cell r="J705">
            <v>32</v>
          </cell>
          <cell r="K705" t="str">
            <v>-</v>
          </cell>
          <cell r="L705">
            <v>583</v>
          </cell>
          <cell r="M705" t="str">
            <v>-</v>
          </cell>
          <cell r="N705">
            <v>1.74</v>
          </cell>
          <cell r="O705" t="str">
            <v>-</v>
          </cell>
          <cell r="P705">
            <v>4</v>
          </cell>
          <cell r="Q705">
            <v>621</v>
          </cell>
          <cell r="R705" t="str">
            <v>2011-8</v>
          </cell>
          <cell r="S705">
            <v>0.19</v>
          </cell>
          <cell r="T705">
            <v>29</v>
          </cell>
          <cell r="U705">
            <v>4520</v>
          </cell>
          <cell r="V705">
            <v>4.7</v>
          </cell>
          <cell r="W705" t="str">
            <v>东宝区</v>
          </cell>
          <cell r="X705" t="str">
            <v>湖北省</v>
          </cell>
        </row>
        <row r="706">
          <cell r="A706" t="str">
            <v>上海大光明同德国际影城</v>
          </cell>
          <cell r="B706">
            <v>705</v>
          </cell>
          <cell r="C706" t="str">
            <v>上海大光明同德国际影城</v>
          </cell>
          <cell r="D706" t="str">
            <v>上海大光明</v>
          </cell>
          <cell r="F706" t="str">
            <v>红河哈尼族彝族自治州</v>
          </cell>
          <cell r="H706">
            <v>55.93</v>
          </cell>
          <cell r="I706" t="str">
            <v>-</v>
          </cell>
          <cell r="J706">
            <v>36</v>
          </cell>
          <cell r="K706" t="str">
            <v>-</v>
          </cell>
          <cell r="L706">
            <v>774</v>
          </cell>
          <cell r="M706" t="str">
            <v>-</v>
          </cell>
          <cell r="N706">
            <v>1.57</v>
          </cell>
          <cell r="O706" t="str">
            <v>-</v>
          </cell>
          <cell r="P706">
            <v>5</v>
          </cell>
          <cell r="Q706">
            <v>586</v>
          </cell>
          <cell r="R706" t="str">
            <v>2011-8</v>
          </cell>
          <cell r="S706">
            <v>0.17</v>
          </cell>
          <cell r="T706">
            <v>31</v>
          </cell>
          <cell r="U706">
            <v>3608</v>
          </cell>
          <cell r="V706">
            <v>5</v>
          </cell>
          <cell r="W706" t="str">
            <v>蒙自县</v>
          </cell>
          <cell r="X706" t="str">
            <v>云南省</v>
          </cell>
        </row>
        <row r="707">
          <cell r="A707" t="str">
            <v>上虞大通电影城</v>
          </cell>
          <cell r="B707">
            <v>706</v>
          </cell>
          <cell r="C707" t="str">
            <v>上虞大通电影城</v>
          </cell>
          <cell r="D707" t="str">
            <v>浙江时代</v>
          </cell>
          <cell r="F707" t="str">
            <v>绍兴市</v>
          </cell>
          <cell r="H707">
            <v>55.92</v>
          </cell>
          <cell r="I707" t="str">
            <v>-</v>
          </cell>
          <cell r="J707">
            <v>45</v>
          </cell>
          <cell r="K707" t="str">
            <v>-</v>
          </cell>
          <cell r="L707">
            <v>1051</v>
          </cell>
          <cell r="M707" t="str">
            <v>-</v>
          </cell>
          <cell r="N707">
            <v>1.24</v>
          </cell>
          <cell r="O707" t="str">
            <v>-</v>
          </cell>
          <cell r="P707">
            <v>7</v>
          </cell>
          <cell r="Q707">
            <v>826</v>
          </cell>
          <cell r="R707" t="str">
            <v>2011-8</v>
          </cell>
          <cell r="S707">
            <v>0.1</v>
          </cell>
          <cell r="T707">
            <v>22</v>
          </cell>
          <cell r="U707">
            <v>2577</v>
          </cell>
          <cell r="V707">
            <v>4.8</v>
          </cell>
          <cell r="W707" t="str">
            <v>上虞市</v>
          </cell>
          <cell r="X707" t="str">
            <v>浙江省</v>
          </cell>
        </row>
        <row r="708">
          <cell r="A708" t="str">
            <v>浙江杭州临安影视城</v>
          </cell>
          <cell r="B708">
            <v>707</v>
          </cell>
          <cell r="C708" t="str">
            <v>浙江杭州临安影视城</v>
          </cell>
          <cell r="D708" t="str">
            <v>浙江时代</v>
          </cell>
          <cell r="F708" t="str">
            <v>杭州市</v>
          </cell>
          <cell r="H708">
            <v>55.74</v>
          </cell>
          <cell r="I708" t="str">
            <v>-</v>
          </cell>
          <cell r="J708">
            <v>32</v>
          </cell>
          <cell r="K708" t="str">
            <v>-</v>
          </cell>
          <cell r="L708">
            <v>814</v>
          </cell>
          <cell r="M708" t="str">
            <v>-</v>
          </cell>
          <cell r="N708">
            <v>1.73</v>
          </cell>
          <cell r="O708" t="str">
            <v>-</v>
          </cell>
          <cell r="P708">
            <v>5</v>
          </cell>
          <cell r="Q708">
            <v>731</v>
          </cell>
          <cell r="R708" t="str">
            <v>2011-8</v>
          </cell>
          <cell r="S708">
            <v>0.15</v>
          </cell>
          <cell r="T708">
            <v>25</v>
          </cell>
          <cell r="U708">
            <v>3596</v>
          </cell>
          <cell r="V708">
            <v>5.3</v>
          </cell>
          <cell r="W708" t="str">
            <v>临安市</v>
          </cell>
          <cell r="X708" t="str">
            <v>浙江省</v>
          </cell>
        </row>
        <row r="709">
          <cell r="A709" t="str">
            <v>福州明星影城</v>
          </cell>
          <cell r="B709">
            <v>708</v>
          </cell>
          <cell r="C709" t="str">
            <v>福州明星影城</v>
          </cell>
          <cell r="D709" t="str">
            <v>福建中兴</v>
          </cell>
          <cell r="F709" t="str">
            <v>福州市</v>
          </cell>
          <cell r="H709">
            <v>55.73</v>
          </cell>
          <cell r="I709" t="str">
            <v>-</v>
          </cell>
          <cell r="J709">
            <v>27</v>
          </cell>
          <cell r="K709" t="str">
            <v>-</v>
          </cell>
          <cell r="L709">
            <v>637</v>
          </cell>
          <cell r="M709" t="str">
            <v>-</v>
          </cell>
          <cell r="N709">
            <v>2.1</v>
          </cell>
          <cell r="O709" t="str">
            <v>-</v>
          </cell>
          <cell r="P709">
            <v>4</v>
          </cell>
          <cell r="Q709">
            <v>1033</v>
          </cell>
          <cell r="R709" t="str">
            <v>2011-8</v>
          </cell>
          <cell r="S709">
            <v>0.13</v>
          </cell>
          <cell r="T709">
            <v>17</v>
          </cell>
          <cell r="U709">
            <v>4494</v>
          </cell>
          <cell r="V709">
            <v>5.0999999999999996</v>
          </cell>
          <cell r="W709" t="str">
            <v>鼓楼区</v>
          </cell>
          <cell r="X709" t="str">
            <v>福建省</v>
          </cell>
        </row>
        <row r="710">
          <cell r="A710" t="str">
            <v>嘉兴桐乡复兴影城</v>
          </cell>
          <cell r="B710">
            <v>709</v>
          </cell>
          <cell r="C710" t="str">
            <v>嘉兴桐乡复兴影城</v>
          </cell>
          <cell r="D710" t="str">
            <v>浙江时代</v>
          </cell>
          <cell r="F710" t="str">
            <v>嘉兴市</v>
          </cell>
          <cell r="H710">
            <v>55.64</v>
          </cell>
          <cell r="I710" t="str">
            <v>-</v>
          </cell>
          <cell r="J710">
            <v>38</v>
          </cell>
          <cell r="K710" t="str">
            <v>-</v>
          </cell>
          <cell r="L710">
            <v>369</v>
          </cell>
          <cell r="M710" t="str">
            <v>-</v>
          </cell>
          <cell r="N710">
            <v>1.48</v>
          </cell>
          <cell r="O710" t="str">
            <v>-</v>
          </cell>
          <cell r="P710">
            <v>3</v>
          </cell>
          <cell r="Q710">
            <v>348</v>
          </cell>
          <cell r="R710" t="str">
            <v>2011-8</v>
          </cell>
          <cell r="S710">
            <v>0.35</v>
          </cell>
          <cell r="T710">
            <v>52</v>
          </cell>
          <cell r="U710">
            <v>5983</v>
          </cell>
          <cell r="V710">
            <v>4</v>
          </cell>
          <cell r="W710" t="str">
            <v>桐乡市</v>
          </cell>
          <cell r="X710" t="str">
            <v>浙江省</v>
          </cell>
        </row>
        <row r="711">
          <cell r="A711" t="str">
            <v>大地数字影院--益阳赫山益阳剧院</v>
          </cell>
          <cell r="B711">
            <v>710</v>
          </cell>
          <cell r="C711" t="str">
            <v>大地数字影院--益阳赫山益阳剧院</v>
          </cell>
          <cell r="D711" t="str">
            <v>大地电影院线</v>
          </cell>
          <cell r="F711" t="str">
            <v>益阳市</v>
          </cell>
          <cell r="H711">
            <v>55.52</v>
          </cell>
          <cell r="I711" t="str">
            <v>-</v>
          </cell>
          <cell r="J711">
            <v>27</v>
          </cell>
          <cell r="K711" t="str">
            <v>-</v>
          </cell>
          <cell r="L711">
            <v>726</v>
          </cell>
          <cell r="M711" t="str">
            <v>-</v>
          </cell>
          <cell r="N711">
            <v>2.08</v>
          </cell>
          <cell r="O711" t="str">
            <v>-</v>
          </cell>
          <cell r="P711">
            <v>7</v>
          </cell>
          <cell r="Q711">
            <v>994</v>
          </cell>
          <cell r="R711" t="str">
            <v>2011-8</v>
          </cell>
          <cell r="S711">
            <v>0.2</v>
          </cell>
          <cell r="T711">
            <v>18</v>
          </cell>
          <cell r="U711">
            <v>2559</v>
          </cell>
          <cell r="V711">
            <v>3.3</v>
          </cell>
          <cell r="W711" t="str">
            <v>赫山区</v>
          </cell>
          <cell r="X711" t="str">
            <v>湖南省</v>
          </cell>
        </row>
        <row r="712">
          <cell r="A712" t="str">
            <v>新疆昌吉奥斯卡东方国际影城</v>
          </cell>
          <cell r="B712">
            <v>711</v>
          </cell>
          <cell r="C712" t="str">
            <v>新疆昌吉奥斯卡东方国际影城</v>
          </cell>
          <cell r="D712" t="str">
            <v>河南奥斯卡</v>
          </cell>
          <cell r="F712" t="str">
            <v>昌吉回族自治州</v>
          </cell>
          <cell r="H712">
            <v>55.22</v>
          </cell>
          <cell r="I712" t="str">
            <v>-</v>
          </cell>
          <cell r="J712">
            <v>30</v>
          </cell>
          <cell r="K712" t="str">
            <v>-</v>
          </cell>
          <cell r="L712">
            <v>737</v>
          </cell>
          <cell r="M712" t="str">
            <v>-</v>
          </cell>
          <cell r="N712">
            <v>1.87</v>
          </cell>
          <cell r="O712" t="str">
            <v>-</v>
          </cell>
          <cell r="P712">
            <v>7</v>
          </cell>
          <cell r="Q712">
            <v>1100</v>
          </cell>
          <cell r="R712" t="str">
            <v>2011-8</v>
          </cell>
          <cell r="S712">
            <v>0.16</v>
          </cell>
          <cell r="T712">
            <v>16</v>
          </cell>
          <cell r="U712">
            <v>2545</v>
          </cell>
          <cell r="V712">
            <v>3.4</v>
          </cell>
          <cell r="W712" t="str">
            <v>昌吉市</v>
          </cell>
          <cell r="X712" t="str">
            <v>新  疆</v>
          </cell>
        </row>
        <row r="713">
          <cell r="A713" t="str">
            <v>江苏连云港金典国际影城</v>
          </cell>
          <cell r="B713">
            <v>712</v>
          </cell>
          <cell r="C713" t="str">
            <v>江苏连云港金典国际影城</v>
          </cell>
          <cell r="D713" t="str">
            <v>九州中原院线</v>
          </cell>
          <cell r="F713" t="str">
            <v>连云港市</v>
          </cell>
          <cell r="H713">
            <v>55.18</v>
          </cell>
          <cell r="I713" t="str">
            <v>-</v>
          </cell>
          <cell r="J713">
            <v>33</v>
          </cell>
          <cell r="K713" t="str">
            <v>-</v>
          </cell>
          <cell r="L713">
            <v>478</v>
          </cell>
          <cell r="M713" t="str">
            <v>-</v>
          </cell>
          <cell r="N713">
            <v>1.66</v>
          </cell>
          <cell r="O713" t="str">
            <v>-</v>
          </cell>
          <cell r="P713">
            <v>4</v>
          </cell>
          <cell r="Q713">
            <v>400</v>
          </cell>
          <cell r="R713" t="str">
            <v>2011-8</v>
          </cell>
          <cell r="S713">
            <v>0.35</v>
          </cell>
          <cell r="T713">
            <v>45</v>
          </cell>
          <cell r="U713">
            <v>4450</v>
          </cell>
          <cell r="V713">
            <v>3.9</v>
          </cell>
          <cell r="W713" t="str">
            <v>连云区</v>
          </cell>
          <cell r="X713" t="str">
            <v>江苏省</v>
          </cell>
        </row>
        <row r="714">
          <cell r="A714" t="str">
            <v>新津太平洋电影城</v>
          </cell>
          <cell r="B714">
            <v>713</v>
          </cell>
          <cell r="C714" t="str">
            <v>新津太平洋电影城</v>
          </cell>
          <cell r="D714" t="str">
            <v>四川太平洋</v>
          </cell>
          <cell r="F714" t="str">
            <v>成都市</v>
          </cell>
          <cell r="H714">
            <v>55.02</v>
          </cell>
          <cell r="I714" t="str">
            <v>-</v>
          </cell>
          <cell r="J714">
            <v>36</v>
          </cell>
          <cell r="K714" t="str">
            <v>-</v>
          </cell>
          <cell r="L714">
            <v>775</v>
          </cell>
          <cell r="M714" t="str">
            <v>-</v>
          </cell>
          <cell r="N714">
            <v>1.53</v>
          </cell>
          <cell r="O714" t="str">
            <v>-</v>
          </cell>
          <cell r="P714">
            <v>5</v>
          </cell>
          <cell r="Q714">
            <v>1400</v>
          </cell>
          <cell r="R714" t="str">
            <v>2011-8</v>
          </cell>
          <cell r="S714">
            <v>7.0000000000000007E-2</v>
          </cell>
          <cell r="T714">
            <v>13</v>
          </cell>
          <cell r="U714">
            <v>3550</v>
          </cell>
          <cell r="V714">
            <v>5</v>
          </cell>
          <cell r="W714" t="str">
            <v>新津县</v>
          </cell>
          <cell r="X714" t="str">
            <v>四川省</v>
          </cell>
        </row>
        <row r="715">
          <cell r="A715" t="str">
            <v>大地数字影院--浙江上虞上百.万和城</v>
          </cell>
          <cell r="B715">
            <v>714</v>
          </cell>
          <cell r="C715" t="str">
            <v>浙江上虞上百.万和城</v>
          </cell>
          <cell r="D715" t="str">
            <v>大地电影院线</v>
          </cell>
          <cell r="F715" t="str">
            <v>绍兴市</v>
          </cell>
          <cell r="H715">
            <v>54.86</v>
          </cell>
          <cell r="I715" t="str">
            <v>↓15%</v>
          </cell>
          <cell r="J715">
            <v>34</v>
          </cell>
          <cell r="K715" t="str">
            <v>↑23%</v>
          </cell>
          <cell r="L715">
            <v>453</v>
          </cell>
          <cell r="M715" t="str">
            <v>↓11%</v>
          </cell>
          <cell r="N715">
            <v>1.62</v>
          </cell>
          <cell r="O715" t="str">
            <v>↓31%</v>
          </cell>
          <cell r="P715">
            <v>3</v>
          </cell>
          <cell r="Q715">
            <v>448</v>
          </cell>
          <cell r="R715" t="str">
            <v>2011-8</v>
          </cell>
          <cell r="S715">
            <v>0.24</v>
          </cell>
          <cell r="T715">
            <v>40</v>
          </cell>
          <cell r="U715">
            <v>5899</v>
          </cell>
          <cell r="V715">
            <v>4.9000000000000004</v>
          </cell>
          <cell r="W715" t="str">
            <v>上虞市</v>
          </cell>
          <cell r="X715" t="str">
            <v>浙江省</v>
          </cell>
        </row>
        <row r="716">
          <cell r="A716" t="str">
            <v>南翔比高国际影城</v>
          </cell>
          <cell r="B716">
            <v>715</v>
          </cell>
          <cell r="C716" t="str">
            <v>南翔比高国际影城</v>
          </cell>
          <cell r="D716" t="str">
            <v>上海联和院线</v>
          </cell>
          <cell r="F716" t="str">
            <v>上海市</v>
          </cell>
          <cell r="H716">
            <v>54.8</v>
          </cell>
          <cell r="I716" t="str">
            <v>-</v>
          </cell>
          <cell r="J716">
            <v>25</v>
          </cell>
          <cell r="K716" t="str">
            <v>-</v>
          </cell>
          <cell r="L716">
            <v>935</v>
          </cell>
          <cell r="M716" t="str">
            <v>-</v>
          </cell>
          <cell r="N716">
            <v>2.1800000000000002</v>
          </cell>
          <cell r="O716" t="str">
            <v>-</v>
          </cell>
          <cell r="P716">
            <v>6</v>
          </cell>
          <cell r="Q716">
            <v>886</v>
          </cell>
          <cell r="R716" t="str">
            <v>2011-8</v>
          </cell>
          <cell r="S716">
            <v>0.16</v>
          </cell>
          <cell r="T716">
            <v>20</v>
          </cell>
          <cell r="U716">
            <v>2946</v>
          </cell>
          <cell r="V716">
            <v>5</v>
          </cell>
          <cell r="W716" t="str">
            <v>嘉定区</v>
          </cell>
          <cell r="X716" t="str">
            <v>上海市</v>
          </cell>
        </row>
        <row r="717">
          <cell r="A717" t="str">
            <v>自贡雄飞假日影城</v>
          </cell>
          <cell r="B717">
            <v>716</v>
          </cell>
          <cell r="C717" t="str">
            <v>自贡雄飞假日影城</v>
          </cell>
          <cell r="D717" t="str">
            <v>四川峨嵋</v>
          </cell>
          <cell r="F717" t="str">
            <v>自贡市</v>
          </cell>
          <cell r="H717">
            <v>54.5</v>
          </cell>
          <cell r="I717" t="str">
            <v>-</v>
          </cell>
          <cell r="J717">
            <v>37</v>
          </cell>
          <cell r="K717" t="str">
            <v>-</v>
          </cell>
          <cell r="L717">
            <v>422</v>
          </cell>
          <cell r="M717" t="str">
            <v>-</v>
          </cell>
          <cell r="N717">
            <v>1.46</v>
          </cell>
          <cell r="O717" t="str">
            <v>-</v>
          </cell>
          <cell r="P717">
            <v>5</v>
          </cell>
          <cell r="Q717">
            <v>658</v>
          </cell>
          <cell r="R717" t="str">
            <v>2011-8</v>
          </cell>
          <cell r="S717">
            <v>0.26</v>
          </cell>
          <cell r="T717">
            <v>27</v>
          </cell>
          <cell r="U717">
            <v>3516</v>
          </cell>
          <cell r="V717">
            <v>2.7</v>
          </cell>
          <cell r="W717" t="str">
            <v>自流井区</v>
          </cell>
          <cell r="X717" t="str">
            <v>四川省</v>
          </cell>
        </row>
        <row r="718">
          <cell r="A718" t="str">
            <v>大地数字影院--福州长山湖</v>
          </cell>
          <cell r="B718">
            <v>717</v>
          </cell>
          <cell r="C718" t="str">
            <v>大地数字影院--福州长山湖</v>
          </cell>
          <cell r="D718" t="str">
            <v>大地电影院线</v>
          </cell>
          <cell r="F718" t="str">
            <v>福州市</v>
          </cell>
          <cell r="H718">
            <v>54.41</v>
          </cell>
          <cell r="I718" t="str">
            <v>-</v>
          </cell>
          <cell r="J718">
            <v>30</v>
          </cell>
          <cell r="K718" t="str">
            <v>-</v>
          </cell>
          <cell r="L718">
            <v>608</v>
          </cell>
          <cell r="M718" t="str">
            <v>-</v>
          </cell>
          <cell r="N718">
            <v>1.8</v>
          </cell>
          <cell r="O718" t="str">
            <v>-</v>
          </cell>
          <cell r="P718">
            <v>4</v>
          </cell>
          <cell r="Q718">
            <v>739</v>
          </cell>
          <cell r="R718" t="str">
            <v>2011-8</v>
          </cell>
          <cell r="S718">
            <v>0.16</v>
          </cell>
          <cell r="T718">
            <v>24</v>
          </cell>
          <cell r="U718">
            <v>4388</v>
          </cell>
          <cell r="V718">
            <v>4.9000000000000004</v>
          </cell>
          <cell r="W718" t="str">
            <v>长乐市</v>
          </cell>
          <cell r="X718" t="str">
            <v>福建省</v>
          </cell>
        </row>
        <row r="719">
          <cell r="A719" t="str">
            <v>佛山南海环星影城</v>
          </cell>
          <cell r="B719">
            <v>718</v>
          </cell>
          <cell r="C719" t="str">
            <v>佛山南海环星影城</v>
          </cell>
          <cell r="D719" t="str">
            <v>中影南方新干线</v>
          </cell>
          <cell r="F719" t="str">
            <v>佛山市</v>
          </cell>
          <cell r="H719">
            <v>54.37</v>
          </cell>
          <cell r="I719" t="str">
            <v>-</v>
          </cell>
          <cell r="J719">
            <v>34</v>
          </cell>
          <cell r="K719" t="str">
            <v>-</v>
          </cell>
          <cell r="L719">
            <v>813</v>
          </cell>
          <cell r="M719" t="str">
            <v>-</v>
          </cell>
          <cell r="N719">
            <v>1.61</v>
          </cell>
          <cell r="O719" t="str">
            <v>-</v>
          </cell>
          <cell r="P719">
            <v>6</v>
          </cell>
          <cell r="Q719">
            <v>1033</v>
          </cell>
          <cell r="R719" t="str">
            <v>2011-8</v>
          </cell>
          <cell r="S719">
            <v>0.12</v>
          </cell>
          <cell r="T719">
            <v>17</v>
          </cell>
          <cell r="U719">
            <v>2923</v>
          </cell>
          <cell r="V719">
            <v>4.4000000000000004</v>
          </cell>
          <cell r="W719" t="str">
            <v>南海区</v>
          </cell>
          <cell r="X719" t="str">
            <v>广东省</v>
          </cell>
        </row>
        <row r="720">
          <cell r="A720" t="str">
            <v>新都太平洋影城</v>
          </cell>
          <cell r="B720">
            <v>719</v>
          </cell>
          <cell r="C720" t="str">
            <v>新都太平洋影城</v>
          </cell>
          <cell r="D720" t="str">
            <v>四川太平洋</v>
          </cell>
          <cell r="F720" t="str">
            <v>成都市</v>
          </cell>
          <cell r="H720">
            <v>54.26</v>
          </cell>
          <cell r="I720" t="str">
            <v>-</v>
          </cell>
          <cell r="J720">
            <v>42</v>
          </cell>
          <cell r="K720" t="str">
            <v>-</v>
          </cell>
          <cell r="L720">
            <v>504</v>
          </cell>
          <cell r="M720" t="str">
            <v>-</v>
          </cell>
          <cell r="N720">
            <v>1.28</v>
          </cell>
          <cell r="O720" t="str">
            <v>-</v>
          </cell>
          <cell r="P720">
            <v>4</v>
          </cell>
          <cell r="Q720">
            <v>436</v>
          </cell>
          <cell r="R720" t="str">
            <v>2011-8</v>
          </cell>
          <cell r="S720">
            <v>0.23</v>
          </cell>
          <cell r="T720">
            <v>40</v>
          </cell>
          <cell r="U720">
            <v>4375</v>
          </cell>
          <cell r="V720">
            <v>4.0999999999999996</v>
          </cell>
          <cell r="W720" t="str">
            <v>新都区</v>
          </cell>
          <cell r="X720" t="str">
            <v>四川省</v>
          </cell>
        </row>
        <row r="721">
          <cell r="A721" t="str">
            <v>嵊州时代电影大世界</v>
          </cell>
          <cell r="B721">
            <v>720</v>
          </cell>
          <cell r="C721" t="str">
            <v>嵊州时代电影大世界</v>
          </cell>
          <cell r="D721" t="str">
            <v>浙江时代</v>
          </cell>
          <cell r="F721" t="str">
            <v>绍兴市</v>
          </cell>
          <cell r="H721">
            <v>54.22</v>
          </cell>
          <cell r="I721" t="str">
            <v>-</v>
          </cell>
          <cell r="J721">
            <v>35</v>
          </cell>
          <cell r="K721" t="str">
            <v>-</v>
          </cell>
          <cell r="L721">
            <v>1019</v>
          </cell>
          <cell r="M721" t="str">
            <v>-</v>
          </cell>
          <cell r="N721">
            <v>1.57</v>
          </cell>
          <cell r="O721" t="str">
            <v>-</v>
          </cell>
          <cell r="P721">
            <v>7</v>
          </cell>
          <cell r="Q721">
            <v>760</v>
          </cell>
          <cell r="R721" t="str">
            <v>2011-8</v>
          </cell>
          <cell r="S721">
            <v>0.14000000000000001</v>
          </cell>
          <cell r="T721">
            <v>23</v>
          </cell>
          <cell r="U721">
            <v>2498</v>
          </cell>
          <cell r="V721">
            <v>4.7</v>
          </cell>
          <cell r="W721" t="str">
            <v>嵊州市</v>
          </cell>
          <cell r="X721" t="str">
            <v>浙江省</v>
          </cell>
        </row>
        <row r="722">
          <cell r="A722" t="str">
            <v>浙江电影院</v>
          </cell>
          <cell r="B722">
            <v>721</v>
          </cell>
          <cell r="C722" t="str">
            <v>浙江电影院</v>
          </cell>
          <cell r="D722" t="str">
            <v>上海大光明</v>
          </cell>
          <cell r="F722" t="str">
            <v>上海市</v>
          </cell>
          <cell r="H722">
            <v>54.21</v>
          </cell>
          <cell r="I722" t="str">
            <v>-</v>
          </cell>
          <cell r="J722">
            <v>18</v>
          </cell>
          <cell r="K722" t="str">
            <v>-</v>
          </cell>
          <cell r="L722">
            <v>181</v>
          </cell>
          <cell r="M722" t="str">
            <v>-</v>
          </cell>
          <cell r="N722">
            <v>3.02</v>
          </cell>
          <cell r="O722" t="str">
            <v>-</v>
          </cell>
          <cell r="P722">
            <v>1</v>
          </cell>
          <cell r="Q722">
            <v>341</v>
          </cell>
          <cell r="R722" t="str">
            <v>2011-8</v>
          </cell>
          <cell r="S722">
            <v>0.49</v>
          </cell>
          <cell r="T722">
            <v>51</v>
          </cell>
          <cell r="U722">
            <v>17487</v>
          </cell>
          <cell r="V722">
            <v>5.8</v>
          </cell>
          <cell r="W722" t="str">
            <v>黄浦区</v>
          </cell>
          <cell r="X722" t="str">
            <v>上海市</v>
          </cell>
        </row>
        <row r="723">
          <cell r="A723" t="str">
            <v>武汉影城</v>
          </cell>
          <cell r="B723">
            <v>722</v>
          </cell>
          <cell r="C723" t="str">
            <v>武汉影城</v>
          </cell>
          <cell r="D723" t="str">
            <v>武汉天河</v>
          </cell>
          <cell r="F723" t="str">
            <v>武汉市</v>
          </cell>
          <cell r="H723">
            <v>53.74</v>
          </cell>
          <cell r="I723" t="str">
            <v>-</v>
          </cell>
          <cell r="J723">
            <v>22</v>
          </cell>
          <cell r="K723" t="str">
            <v>-</v>
          </cell>
          <cell r="L723">
            <v>784</v>
          </cell>
          <cell r="M723" t="str">
            <v>-</v>
          </cell>
          <cell r="N723">
            <v>2.44</v>
          </cell>
          <cell r="O723" t="str">
            <v>-</v>
          </cell>
          <cell r="P723">
            <v>6</v>
          </cell>
          <cell r="Q723">
            <v>1019</v>
          </cell>
          <cell r="R723" t="str">
            <v>2011-8</v>
          </cell>
          <cell r="S723">
            <v>0.18</v>
          </cell>
          <cell r="T723">
            <v>17</v>
          </cell>
          <cell r="U723">
            <v>2889</v>
          </cell>
          <cell r="V723">
            <v>4.2</v>
          </cell>
          <cell r="W723" t="str">
            <v>江岸区</v>
          </cell>
          <cell r="X723" t="str">
            <v>湖北省</v>
          </cell>
        </row>
        <row r="724">
          <cell r="A724" t="str">
            <v>开封今典影城</v>
          </cell>
          <cell r="B724">
            <v>723</v>
          </cell>
          <cell r="C724" t="str">
            <v>开封今典影城</v>
          </cell>
          <cell r="D724" t="str">
            <v>时代华夏今典</v>
          </cell>
          <cell r="F724" t="str">
            <v>开封市</v>
          </cell>
          <cell r="H724">
            <v>53.63</v>
          </cell>
          <cell r="I724" t="str">
            <v>-</v>
          </cell>
          <cell r="J724">
            <v>30</v>
          </cell>
          <cell r="K724" t="str">
            <v>-</v>
          </cell>
          <cell r="L724">
            <v>1034</v>
          </cell>
          <cell r="M724" t="str">
            <v>-</v>
          </cell>
          <cell r="N724">
            <v>1.82</v>
          </cell>
          <cell r="O724" t="str">
            <v>-</v>
          </cell>
          <cell r="P724">
            <v>7</v>
          </cell>
          <cell r="Q724">
            <v>1300</v>
          </cell>
          <cell r="R724" t="str">
            <v>2011-8</v>
          </cell>
          <cell r="S724">
            <v>0.09</v>
          </cell>
          <cell r="T724">
            <v>13</v>
          </cell>
          <cell r="U724">
            <v>2471</v>
          </cell>
          <cell r="V724">
            <v>4.8</v>
          </cell>
          <cell r="W724" t="str">
            <v>郊　区</v>
          </cell>
          <cell r="X724" t="str">
            <v>河南省</v>
          </cell>
        </row>
        <row r="725">
          <cell r="A725" t="str">
            <v>大地数字影院--南通金飞达</v>
          </cell>
          <cell r="B725">
            <v>724</v>
          </cell>
          <cell r="C725" t="str">
            <v>大地数字影院--南通金飞达</v>
          </cell>
          <cell r="D725" t="str">
            <v>大地电影院线</v>
          </cell>
          <cell r="F725" t="str">
            <v>南通市</v>
          </cell>
          <cell r="H725">
            <v>53.56</v>
          </cell>
          <cell r="I725" t="str">
            <v>-</v>
          </cell>
          <cell r="J725">
            <v>29</v>
          </cell>
          <cell r="K725" t="str">
            <v>-</v>
          </cell>
          <cell r="L725">
            <v>755</v>
          </cell>
          <cell r="M725" t="str">
            <v>-</v>
          </cell>
          <cell r="N725">
            <v>1.87</v>
          </cell>
          <cell r="O725" t="str">
            <v>-</v>
          </cell>
          <cell r="P725">
            <v>5</v>
          </cell>
          <cell r="Q725">
            <v>1088</v>
          </cell>
          <cell r="R725" t="str">
            <v>2011-8</v>
          </cell>
          <cell r="S725">
            <v>0.11</v>
          </cell>
          <cell r="T725">
            <v>16</v>
          </cell>
          <cell r="U725">
            <v>3456</v>
          </cell>
          <cell r="V725">
            <v>4.9000000000000004</v>
          </cell>
          <cell r="W725" t="str">
            <v>崇川区</v>
          </cell>
          <cell r="X725" t="str">
            <v>江苏省</v>
          </cell>
        </row>
        <row r="726">
          <cell r="A726" t="str">
            <v>大地数字影院--江门台山商业城影院</v>
          </cell>
          <cell r="B726">
            <v>725</v>
          </cell>
          <cell r="C726" t="str">
            <v>江门台山商业城影院</v>
          </cell>
          <cell r="D726" t="str">
            <v>大地电影院线</v>
          </cell>
          <cell r="F726" t="str">
            <v>江门市</v>
          </cell>
          <cell r="H726">
            <v>53.48</v>
          </cell>
          <cell r="I726" t="str">
            <v>↓10%</v>
          </cell>
          <cell r="J726">
            <v>35</v>
          </cell>
          <cell r="K726" t="str">
            <v>↑34%</v>
          </cell>
          <cell r="L726">
            <v>473</v>
          </cell>
          <cell r="M726" t="str">
            <v>↓8%</v>
          </cell>
          <cell r="N726">
            <v>1.53</v>
          </cell>
          <cell r="O726" t="str">
            <v>↓33%</v>
          </cell>
          <cell r="P726">
            <v>3</v>
          </cell>
          <cell r="Q726">
            <v>618</v>
          </cell>
          <cell r="R726" t="str">
            <v>2011-8</v>
          </cell>
          <cell r="S726">
            <v>0.16</v>
          </cell>
          <cell r="T726">
            <v>28</v>
          </cell>
          <cell r="U726">
            <v>5750</v>
          </cell>
          <cell r="V726">
            <v>5.0999999999999996</v>
          </cell>
          <cell r="W726" t="str">
            <v>台山市</v>
          </cell>
          <cell r="X726" t="str">
            <v>广东省</v>
          </cell>
        </row>
        <row r="727">
          <cell r="A727" t="str">
            <v>大地数字影院--上海弘基</v>
          </cell>
          <cell r="B727">
            <v>726</v>
          </cell>
          <cell r="C727" t="str">
            <v>大地数字影院--上海弘基</v>
          </cell>
          <cell r="D727" t="str">
            <v>大地电影院线</v>
          </cell>
          <cell r="F727" t="str">
            <v>上海市</v>
          </cell>
          <cell r="H727">
            <v>53.47</v>
          </cell>
          <cell r="I727" t="str">
            <v>-</v>
          </cell>
          <cell r="J727">
            <v>39</v>
          </cell>
          <cell r="K727" t="str">
            <v>-</v>
          </cell>
          <cell r="L727">
            <v>587</v>
          </cell>
          <cell r="M727" t="str">
            <v>-</v>
          </cell>
          <cell r="N727">
            <v>1.36</v>
          </cell>
          <cell r="O727" t="str">
            <v>-</v>
          </cell>
          <cell r="P727">
            <v>4</v>
          </cell>
          <cell r="Q727">
            <v>641</v>
          </cell>
          <cell r="R727" t="str">
            <v>2011-8</v>
          </cell>
          <cell r="S727">
            <v>0.15</v>
          </cell>
          <cell r="T727">
            <v>27</v>
          </cell>
          <cell r="U727">
            <v>4312</v>
          </cell>
          <cell r="V727">
            <v>4.7</v>
          </cell>
          <cell r="W727" t="str">
            <v>宝山区</v>
          </cell>
          <cell r="X727" t="str">
            <v>上海市</v>
          </cell>
        </row>
        <row r="728">
          <cell r="A728" t="str">
            <v>大地数字影院--大庆生升国际影城</v>
          </cell>
          <cell r="B728">
            <v>727</v>
          </cell>
          <cell r="C728" t="str">
            <v>大庆生升国际影城</v>
          </cell>
          <cell r="D728" t="str">
            <v>大地电影院线</v>
          </cell>
          <cell r="F728" t="str">
            <v>大庆市</v>
          </cell>
          <cell r="H728">
            <v>53.26</v>
          </cell>
          <cell r="I728" t="str">
            <v>-</v>
          </cell>
          <cell r="J728">
            <v>26</v>
          </cell>
          <cell r="K728" t="str">
            <v>-</v>
          </cell>
          <cell r="L728">
            <v>724</v>
          </cell>
          <cell r="M728" t="str">
            <v>-</v>
          </cell>
          <cell r="N728">
            <v>2.0699999999999998</v>
          </cell>
          <cell r="O728" t="str">
            <v>-</v>
          </cell>
          <cell r="P728">
            <v>5</v>
          </cell>
          <cell r="Q728">
            <v>700</v>
          </cell>
          <cell r="R728" t="str">
            <v>2011-8</v>
          </cell>
          <cell r="S728">
            <v>0.2</v>
          </cell>
          <cell r="T728">
            <v>25</v>
          </cell>
          <cell r="U728">
            <v>3436</v>
          </cell>
          <cell r="V728">
            <v>4.7</v>
          </cell>
          <cell r="W728" t="str">
            <v>萨尔图区</v>
          </cell>
          <cell r="X728" t="str">
            <v>黑龙江</v>
          </cell>
        </row>
        <row r="729">
          <cell r="A729" t="str">
            <v>北京海淀剧场</v>
          </cell>
          <cell r="B729">
            <v>728</v>
          </cell>
          <cell r="C729" t="str">
            <v>北京海淀剧场</v>
          </cell>
          <cell r="D729" t="str">
            <v>北京新影联</v>
          </cell>
          <cell r="F729" t="str">
            <v>北京市</v>
          </cell>
          <cell r="H729">
            <v>53.21</v>
          </cell>
          <cell r="I729" t="str">
            <v>↓30%</v>
          </cell>
          <cell r="J729">
            <v>36</v>
          </cell>
          <cell r="K729" t="str">
            <v>↑7%</v>
          </cell>
          <cell r="L729">
            <v>465</v>
          </cell>
          <cell r="M729" t="str">
            <v>↓16%</v>
          </cell>
          <cell r="N729">
            <v>1.47</v>
          </cell>
          <cell r="O729" t="str">
            <v>↓34%</v>
          </cell>
          <cell r="P729">
            <v>4</v>
          </cell>
          <cell r="Q729">
            <v>1475</v>
          </cell>
          <cell r="R729" t="str">
            <v>2011-8</v>
          </cell>
          <cell r="S729">
            <v>0.09</v>
          </cell>
          <cell r="T729">
            <v>12</v>
          </cell>
          <cell r="U729">
            <v>4291</v>
          </cell>
          <cell r="V729">
            <v>3.8</v>
          </cell>
          <cell r="W729" t="str">
            <v>海淀区</v>
          </cell>
          <cell r="X729" t="str">
            <v>北京市</v>
          </cell>
        </row>
        <row r="730">
          <cell r="A730" t="str">
            <v>大明宫IMAX影院</v>
          </cell>
          <cell r="B730">
            <v>729</v>
          </cell>
          <cell r="C730" t="str">
            <v>大明宫IMAX影院</v>
          </cell>
          <cell r="D730" t="str">
            <v>上海联和院线</v>
          </cell>
          <cell r="F730" t="str">
            <v>西安市</v>
          </cell>
          <cell r="H730">
            <v>53.02</v>
          </cell>
          <cell r="I730" t="str">
            <v>-</v>
          </cell>
          <cell r="J730">
            <v>69</v>
          </cell>
          <cell r="K730" t="str">
            <v>-</v>
          </cell>
          <cell r="L730">
            <v>216</v>
          </cell>
          <cell r="M730" t="str">
            <v>-</v>
          </cell>
          <cell r="N730">
            <v>0.77</v>
          </cell>
          <cell r="O730" t="str">
            <v>-</v>
          </cell>
          <cell r="P730">
            <v>3</v>
          </cell>
          <cell r="Q730">
            <v>568</v>
          </cell>
          <cell r="R730" t="str">
            <v>2011-8</v>
          </cell>
          <cell r="S730">
            <v>0.19</v>
          </cell>
          <cell r="T730">
            <v>30</v>
          </cell>
          <cell r="U730">
            <v>5701</v>
          </cell>
          <cell r="V730">
            <v>2.2999999999999998</v>
          </cell>
          <cell r="W730" t="str">
            <v>未央区</v>
          </cell>
          <cell r="X730" t="str">
            <v>陕西省</v>
          </cell>
        </row>
        <row r="731">
          <cell r="A731" t="str">
            <v>辽宁省电影发行放映公司银泰影城</v>
          </cell>
          <cell r="B731">
            <v>730</v>
          </cell>
          <cell r="C731" t="str">
            <v>辽宁省电影发行放映公司银泰影城</v>
          </cell>
          <cell r="D731" t="str">
            <v>辽宁北方</v>
          </cell>
          <cell r="F731" t="str">
            <v>沈阳市</v>
          </cell>
          <cell r="H731">
            <v>52.99</v>
          </cell>
          <cell r="I731" t="str">
            <v>-</v>
          </cell>
          <cell r="J731">
            <v>32</v>
          </cell>
          <cell r="K731" t="str">
            <v>-</v>
          </cell>
          <cell r="L731">
            <v>662</v>
          </cell>
          <cell r="M731" t="str">
            <v>-</v>
          </cell>
          <cell r="N731">
            <v>1.64</v>
          </cell>
          <cell r="O731" t="str">
            <v>-</v>
          </cell>
          <cell r="P731">
            <v>4</v>
          </cell>
          <cell r="Q731">
            <v>507</v>
          </cell>
          <cell r="R731" t="str">
            <v>2011-8</v>
          </cell>
          <cell r="S731">
            <v>0.2</v>
          </cell>
          <cell r="T731">
            <v>34</v>
          </cell>
          <cell r="U731">
            <v>4274</v>
          </cell>
          <cell r="V731">
            <v>5.3</v>
          </cell>
          <cell r="W731" t="str">
            <v>皇姑区</v>
          </cell>
          <cell r="X731" t="str">
            <v>辽宁省</v>
          </cell>
        </row>
        <row r="732">
          <cell r="A732" t="str">
            <v>沈阳华臣影城(三好街店)</v>
          </cell>
          <cell r="B732">
            <v>731</v>
          </cell>
          <cell r="C732" t="str">
            <v>沈阳华臣影城(三好街店)</v>
          </cell>
          <cell r="D732" t="str">
            <v>辽宁北方</v>
          </cell>
          <cell r="F732" t="str">
            <v>沈阳市</v>
          </cell>
          <cell r="H732">
            <v>52.93</v>
          </cell>
          <cell r="I732" t="str">
            <v>-</v>
          </cell>
          <cell r="J732">
            <v>25</v>
          </cell>
          <cell r="K732" t="str">
            <v>-</v>
          </cell>
          <cell r="L732">
            <v>1130</v>
          </cell>
          <cell r="M732" t="str">
            <v>-</v>
          </cell>
          <cell r="N732">
            <v>2.12</v>
          </cell>
          <cell r="O732" t="str">
            <v>-</v>
          </cell>
          <cell r="P732">
            <v>7</v>
          </cell>
          <cell r="Q732">
            <v>923</v>
          </cell>
          <cell r="R732" t="str">
            <v>2011-8</v>
          </cell>
          <cell r="S732">
            <v>0.14000000000000001</v>
          </cell>
          <cell r="T732">
            <v>18</v>
          </cell>
          <cell r="U732">
            <v>2439</v>
          </cell>
          <cell r="V732">
            <v>5.2</v>
          </cell>
          <cell r="W732" t="str">
            <v>和平区</v>
          </cell>
          <cell r="X732" t="str">
            <v>辽宁省</v>
          </cell>
        </row>
        <row r="733">
          <cell r="A733" t="str">
            <v>青岛金逸国际影城(乐购店)</v>
          </cell>
          <cell r="B733">
            <v>732</v>
          </cell>
          <cell r="C733" t="str">
            <v>青岛金逸国际影城乐购店</v>
          </cell>
          <cell r="D733" t="str">
            <v>广州金逸珠江</v>
          </cell>
          <cell r="F733" t="str">
            <v>青岛市</v>
          </cell>
          <cell r="H733">
            <v>52.78</v>
          </cell>
          <cell r="I733" t="str">
            <v>-</v>
          </cell>
          <cell r="J733">
            <v>22</v>
          </cell>
          <cell r="K733" t="str">
            <v>-</v>
          </cell>
          <cell r="L733">
            <v>977</v>
          </cell>
          <cell r="M733" t="str">
            <v>-</v>
          </cell>
          <cell r="N733">
            <v>2.36</v>
          </cell>
          <cell r="O733" t="str">
            <v>-</v>
          </cell>
          <cell r="P733">
            <v>5</v>
          </cell>
          <cell r="Q733">
            <v>500</v>
          </cell>
          <cell r="R733" t="str">
            <v>2011-8</v>
          </cell>
          <cell r="S733">
            <v>0.24</v>
          </cell>
          <cell r="T733">
            <v>34</v>
          </cell>
          <cell r="U733">
            <v>3405</v>
          </cell>
          <cell r="V733">
            <v>6.3</v>
          </cell>
          <cell r="W733" t="str">
            <v>四方区</v>
          </cell>
          <cell r="X733" t="str">
            <v>山东省</v>
          </cell>
        </row>
        <row r="734">
          <cell r="A734" t="str">
            <v>上虞横店影视电影城</v>
          </cell>
          <cell r="B734">
            <v>733</v>
          </cell>
          <cell r="C734" t="str">
            <v>上虞横店国际影城</v>
          </cell>
          <cell r="D734" t="str">
            <v>浙江横店</v>
          </cell>
          <cell r="F734" t="str">
            <v>绍兴市</v>
          </cell>
          <cell r="H734">
            <v>52.36</v>
          </cell>
          <cell r="I734" t="str">
            <v>-</v>
          </cell>
          <cell r="J734">
            <v>32</v>
          </cell>
          <cell r="K734" t="str">
            <v>-</v>
          </cell>
          <cell r="L734">
            <v>857</v>
          </cell>
          <cell r="M734" t="str">
            <v>-</v>
          </cell>
          <cell r="N734">
            <v>1.65</v>
          </cell>
          <cell r="O734" t="str">
            <v>-</v>
          </cell>
          <cell r="P734">
            <v>6</v>
          </cell>
          <cell r="Q734">
            <v>800</v>
          </cell>
          <cell r="R734" t="str">
            <v>2011-8</v>
          </cell>
          <cell r="S734">
            <v>0.14000000000000001</v>
          </cell>
          <cell r="T734">
            <v>21</v>
          </cell>
          <cell r="U734">
            <v>2815</v>
          </cell>
          <cell r="V734">
            <v>4.5999999999999996</v>
          </cell>
          <cell r="W734" t="str">
            <v>上虞市</v>
          </cell>
          <cell r="X734" t="str">
            <v>浙江省</v>
          </cell>
        </row>
        <row r="735">
          <cell r="A735" t="str">
            <v>沈阳金逸国际影城(泛华店)</v>
          </cell>
          <cell r="B735">
            <v>734</v>
          </cell>
          <cell r="C735" t="str">
            <v>沈阳金逸国际影城泛华店</v>
          </cell>
          <cell r="D735" t="str">
            <v>广州金逸珠江</v>
          </cell>
          <cell r="F735" t="str">
            <v>沈阳市</v>
          </cell>
          <cell r="H735">
            <v>52.25</v>
          </cell>
          <cell r="I735" t="str">
            <v>-</v>
          </cell>
          <cell r="J735">
            <v>22</v>
          </cell>
          <cell r="K735" t="str">
            <v>-</v>
          </cell>
          <cell r="L735">
            <v>1172</v>
          </cell>
          <cell r="M735" t="str">
            <v>-</v>
          </cell>
          <cell r="N735">
            <v>2.36</v>
          </cell>
          <cell r="O735" t="str">
            <v>-</v>
          </cell>
          <cell r="P735">
            <v>8</v>
          </cell>
          <cell r="Q735">
            <v>1500</v>
          </cell>
          <cell r="R735" t="str">
            <v>2011-8</v>
          </cell>
          <cell r="S735">
            <v>0.11</v>
          </cell>
          <cell r="T735">
            <v>11</v>
          </cell>
          <cell r="U735">
            <v>2107</v>
          </cell>
          <cell r="V735">
            <v>4.7</v>
          </cell>
          <cell r="W735" t="str">
            <v>新城子区</v>
          </cell>
          <cell r="X735" t="str">
            <v>辽宁省</v>
          </cell>
        </row>
        <row r="736">
          <cell r="A736" t="str">
            <v>南昌市天龙百花洲电影院</v>
          </cell>
          <cell r="B736">
            <v>735</v>
          </cell>
          <cell r="C736" t="str">
            <v>南昌市天龙百花洲电影院</v>
          </cell>
          <cell r="D736" t="str">
            <v>北京新影联</v>
          </cell>
          <cell r="F736" t="str">
            <v>南昌市</v>
          </cell>
          <cell r="H736">
            <v>51.99</v>
          </cell>
          <cell r="I736" t="str">
            <v>-</v>
          </cell>
          <cell r="J736">
            <v>25</v>
          </cell>
          <cell r="K736" t="str">
            <v>-</v>
          </cell>
          <cell r="L736">
            <v>1038</v>
          </cell>
          <cell r="M736" t="str">
            <v>-</v>
          </cell>
          <cell r="N736">
            <v>2.0699999999999998</v>
          </cell>
          <cell r="O736" t="str">
            <v>-</v>
          </cell>
          <cell r="P736">
            <v>5</v>
          </cell>
          <cell r="Q736">
            <v>501</v>
          </cell>
          <cell r="R736" t="str">
            <v>2011-8</v>
          </cell>
          <cell r="S736">
            <v>0.2</v>
          </cell>
          <cell r="T736">
            <v>33</v>
          </cell>
          <cell r="U736">
            <v>3354</v>
          </cell>
          <cell r="V736">
            <v>6.7</v>
          </cell>
          <cell r="W736" t="str">
            <v>东湖区</v>
          </cell>
          <cell r="X736" t="str">
            <v>江西省</v>
          </cell>
        </row>
        <row r="737">
          <cell r="A737" t="str">
            <v>大地数字影院--丰汇欢乐广场</v>
          </cell>
          <cell r="B737">
            <v>736</v>
          </cell>
          <cell r="C737" t="str">
            <v>大地数字影院-丰汇欢乐广场</v>
          </cell>
          <cell r="D737" t="str">
            <v>大地电影院线</v>
          </cell>
          <cell r="F737" t="str">
            <v>无锡市</v>
          </cell>
          <cell r="H737">
            <v>51.84</v>
          </cell>
          <cell r="I737" t="str">
            <v>-</v>
          </cell>
          <cell r="J737">
            <v>34</v>
          </cell>
          <cell r="K737" t="str">
            <v>-</v>
          </cell>
          <cell r="L737">
            <v>581</v>
          </cell>
          <cell r="M737" t="str">
            <v>-</v>
          </cell>
          <cell r="N737">
            <v>1.54</v>
          </cell>
          <cell r="O737" t="str">
            <v>-</v>
          </cell>
          <cell r="P737">
            <v>4</v>
          </cell>
          <cell r="Q737">
            <v>602</v>
          </cell>
          <cell r="R737" t="str">
            <v>2011-8</v>
          </cell>
          <cell r="S737">
            <v>0.18</v>
          </cell>
          <cell r="T737">
            <v>28</v>
          </cell>
          <cell r="U737">
            <v>4181</v>
          </cell>
          <cell r="V737">
            <v>4.7</v>
          </cell>
          <cell r="W737" t="str">
            <v>锡山区</v>
          </cell>
          <cell r="X737" t="str">
            <v>江苏省</v>
          </cell>
        </row>
        <row r="738">
          <cell r="A738" t="str">
            <v>山西军区俱乐部影院</v>
          </cell>
          <cell r="B738">
            <v>737</v>
          </cell>
          <cell r="C738" t="str">
            <v>山西军区俱乐部影院</v>
          </cell>
          <cell r="D738" t="str">
            <v>未知</v>
          </cell>
          <cell r="F738" t="str">
            <v>太原市</v>
          </cell>
          <cell r="H738">
            <v>51.59</v>
          </cell>
          <cell r="I738" t="str">
            <v>-</v>
          </cell>
          <cell r="J738">
            <v>28</v>
          </cell>
          <cell r="K738" t="str">
            <v>-</v>
          </cell>
          <cell r="L738">
            <v>713</v>
          </cell>
          <cell r="M738" t="str">
            <v>-</v>
          </cell>
          <cell r="N738">
            <v>1.86</v>
          </cell>
          <cell r="O738" t="str">
            <v>-</v>
          </cell>
          <cell r="P738">
            <v>1</v>
          </cell>
          <cell r="R738" t="str">
            <v>2011-8</v>
          </cell>
          <cell r="T738" t="str">
            <v>N/A</v>
          </cell>
          <cell r="U738">
            <v>16643</v>
          </cell>
          <cell r="V738">
            <v>23</v>
          </cell>
          <cell r="W738" t="str">
            <v>杏花岭区</v>
          </cell>
          <cell r="X738" t="str">
            <v>山西省</v>
          </cell>
        </row>
        <row r="739">
          <cell r="A739" t="str">
            <v>成都西南影都</v>
          </cell>
          <cell r="B739">
            <v>738</v>
          </cell>
          <cell r="C739" t="str">
            <v>成都西南影都</v>
          </cell>
          <cell r="D739" t="str">
            <v>中影星美</v>
          </cell>
          <cell r="F739" t="str">
            <v>成都市</v>
          </cell>
          <cell r="H739">
            <v>51.48</v>
          </cell>
          <cell r="I739" t="str">
            <v>-</v>
          </cell>
          <cell r="J739">
            <v>26</v>
          </cell>
          <cell r="K739" t="str">
            <v>-</v>
          </cell>
          <cell r="L739">
            <v>994</v>
          </cell>
          <cell r="M739" t="str">
            <v>-</v>
          </cell>
          <cell r="N739">
            <v>2.0099999999999998</v>
          </cell>
          <cell r="O739" t="str">
            <v>-</v>
          </cell>
          <cell r="P739">
            <v>6</v>
          </cell>
          <cell r="Q739">
            <v>980</v>
          </cell>
          <cell r="R739" t="str">
            <v>2011-8</v>
          </cell>
          <cell r="S739">
            <v>0.12</v>
          </cell>
          <cell r="T739">
            <v>17</v>
          </cell>
          <cell r="U739">
            <v>2767</v>
          </cell>
          <cell r="V739">
            <v>5.3</v>
          </cell>
          <cell r="W739" t="str">
            <v>锦江区</v>
          </cell>
          <cell r="X739" t="str">
            <v>四川省</v>
          </cell>
        </row>
        <row r="740">
          <cell r="A740" t="str">
            <v>浙江嘉兴嘉善孙道临影城</v>
          </cell>
          <cell r="B740">
            <v>739</v>
          </cell>
          <cell r="C740" t="str">
            <v>浙江嘉兴嘉善孙道临影城</v>
          </cell>
          <cell r="D740" t="str">
            <v>浙江时代</v>
          </cell>
          <cell r="F740" t="str">
            <v>嘉兴市</v>
          </cell>
          <cell r="H740">
            <v>51.37</v>
          </cell>
          <cell r="I740" t="str">
            <v>-</v>
          </cell>
          <cell r="J740">
            <v>34</v>
          </cell>
          <cell r="K740" t="str">
            <v>-</v>
          </cell>
          <cell r="L740">
            <v>346</v>
          </cell>
          <cell r="M740" t="str">
            <v>-</v>
          </cell>
          <cell r="N740">
            <v>1.52</v>
          </cell>
          <cell r="O740" t="str">
            <v>-</v>
          </cell>
          <cell r="P740">
            <v>3</v>
          </cell>
          <cell r="Q740">
            <v>430</v>
          </cell>
          <cell r="R740" t="str">
            <v>2011-8</v>
          </cell>
          <cell r="S740">
            <v>0.31</v>
          </cell>
          <cell r="T740">
            <v>39</v>
          </cell>
          <cell r="U740">
            <v>5524</v>
          </cell>
          <cell r="V740">
            <v>3.7</v>
          </cell>
          <cell r="W740" t="str">
            <v>嘉善县</v>
          </cell>
          <cell r="X740" t="str">
            <v>浙江省</v>
          </cell>
        </row>
        <row r="741">
          <cell r="A741" t="str">
            <v>安吉时代电影大世界</v>
          </cell>
          <cell r="B741">
            <v>740</v>
          </cell>
          <cell r="C741" t="str">
            <v>安吉时代电影大世界</v>
          </cell>
          <cell r="D741" t="str">
            <v>浙江时代</v>
          </cell>
          <cell r="F741" t="str">
            <v>湖州市</v>
          </cell>
          <cell r="H741">
            <v>51.34</v>
          </cell>
          <cell r="I741" t="str">
            <v>-</v>
          </cell>
          <cell r="J741">
            <v>37</v>
          </cell>
          <cell r="K741" t="str">
            <v>-</v>
          </cell>
          <cell r="L741">
            <v>1017</v>
          </cell>
          <cell r="M741" t="str">
            <v>-</v>
          </cell>
          <cell r="N741">
            <v>1.37</v>
          </cell>
          <cell r="O741" t="str">
            <v>-</v>
          </cell>
          <cell r="P741">
            <v>8</v>
          </cell>
          <cell r="Q741">
            <v>1000</v>
          </cell>
          <cell r="R741" t="str">
            <v>2011-8</v>
          </cell>
          <cell r="S741">
            <v>0.11</v>
          </cell>
          <cell r="T741">
            <v>17</v>
          </cell>
          <cell r="U741">
            <v>2070</v>
          </cell>
          <cell r="V741">
            <v>4.0999999999999996</v>
          </cell>
          <cell r="W741" t="str">
            <v>安吉县</v>
          </cell>
          <cell r="X741" t="str">
            <v>浙江省</v>
          </cell>
        </row>
        <row r="742">
          <cell r="A742" t="str">
            <v>河南人民会堂影城</v>
          </cell>
          <cell r="B742">
            <v>741</v>
          </cell>
          <cell r="C742" t="str">
            <v>河南人民会堂影城</v>
          </cell>
          <cell r="D742" t="str">
            <v>河南奥斯卡</v>
          </cell>
          <cell r="F742" t="str">
            <v>郑州市</v>
          </cell>
          <cell r="H742">
            <v>51.24</v>
          </cell>
          <cell r="I742" t="str">
            <v>-</v>
          </cell>
          <cell r="J742">
            <v>21</v>
          </cell>
          <cell r="K742" t="str">
            <v>-</v>
          </cell>
          <cell r="L742">
            <v>1435</v>
          </cell>
          <cell r="M742" t="str">
            <v>-</v>
          </cell>
          <cell r="N742">
            <v>2.4900000000000002</v>
          </cell>
          <cell r="O742" t="str">
            <v>-</v>
          </cell>
          <cell r="P742">
            <v>8</v>
          </cell>
          <cell r="Q742">
            <v>2580</v>
          </cell>
          <cell r="R742" t="str">
            <v>2011-8</v>
          </cell>
          <cell r="S742">
            <v>0.05</v>
          </cell>
          <cell r="T742">
            <v>6</v>
          </cell>
          <cell r="U742">
            <v>2066</v>
          </cell>
          <cell r="V742">
            <v>5.8</v>
          </cell>
          <cell r="W742" t="str">
            <v>金水区</v>
          </cell>
          <cell r="X742" t="str">
            <v>河南省</v>
          </cell>
        </row>
        <row r="743">
          <cell r="A743" t="str">
            <v>杭州新世界影城</v>
          </cell>
          <cell r="B743">
            <v>742</v>
          </cell>
          <cell r="C743" t="str">
            <v>杭州新世界影城</v>
          </cell>
          <cell r="D743" t="str">
            <v>浙江星光</v>
          </cell>
          <cell r="F743" t="str">
            <v>杭州市</v>
          </cell>
          <cell r="H743">
            <v>51.04</v>
          </cell>
          <cell r="I743" t="str">
            <v>-</v>
          </cell>
          <cell r="J743">
            <v>34</v>
          </cell>
          <cell r="K743" t="str">
            <v>-</v>
          </cell>
          <cell r="L743">
            <v>998</v>
          </cell>
          <cell r="M743" t="str">
            <v>-</v>
          </cell>
          <cell r="N743">
            <v>1.52</v>
          </cell>
          <cell r="O743" t="str">
            <v>-</v>
          </cell>
          <cell r="P743">
            <v>4</v>
          </cell>
          <cell r="Q743">
            <v>556</v>
          </cell>
          <cell r="R743" t="str">
            <v>2011-8</v>
          </cell>
          <cell r="S743">
            <v>0.11</v>
          </cell>
          <cell r="T743">
            <v>30</v>
          </cell>
          <cell r="U743">
            <v>4116</v>
          </cell>
          <cell r="V743">
            <v>8</v>
          </cell>
          <cell r="W743" t="str">
            <v>余杭区</v>
          </cell>
          <cell r="X743" t="str">
            <v>浙江省</v>
          </cell>
        </row>
        <row r="744">
          <cell r="A744" t="str">
            <v>邯郸新天地影城</v>
          </cell>
          <cell r="B744">
            <v>743</v>
          </cell>
          <cell r="C744" t="str">
            <v>邯郸新天地影城</v>
          </cell>
          <cell r="D744" t="str">
            <v>华夏新华大地电影院线</v>
          </cell>
          <cell r="F744" t="str">
            <v>邯郸市</v>
          </cell>
          <cell r="H744">
            <v>50.86</v>
          </cell>
          <cell r="I744" t="str">
            <v>-</v>
          </cell>
          <cell r="J744">
            <v>31</v>
          </cell>
          <cell r="K744" t="str">
            <v>-</v>
          </cell>
          <cell r="L744">
            <v>1179</v>
          </cell>
          <cell r="M744" t="str">
            <v>-</v>
          </cell>
          <cell r="N744">
            <v>1.62</v>
          </cell>
          <cell r="O744" t="str">
            <v>-</v>
          </cell>
          <cell r="P744">
            <v>8</v>
          </cell>
          <cell r="Q744">
            <v>600</v>
          </cell>
          <cell r="R744" t="str">
            <v>2011-8</v>
          </cell>
          <cell r="S744">
            <v>0.18</v>
          </cell>
          <cell r="T744">
            <v>27</v>
          </cell>
          <cell r="U744">
            <v>2051</v>
          </cell>
          <cell r="V744">
            <v>4.8</v>
          </cell>
          <cell r="W744" t="str">
            <v>邯山区</v>
          </cell>
          <cell r="X744" t="str">
            <v>河北省</v>
          </cell>
        </row>
        <row r="745">
          <cell r="A745" t="str">
            <v>贵港市中影金晟影城</v>
          </cell>
          <cell r="B745">
            <v>744</v>
          </cell>
          <cell r="C745" t="str">
            <v>贵港市中影金晟影城</v>
          </cell>
          <cell r="D745" t="str">
            <v>中影星美</v>
          </cell>
          <cell r="F745" t="str">
            <v>贵港市</v>
          </cell>
          <cell r="H745">
            <v>50.82</v>
          </cell>
          <cell r="I745" t="str">
            <v>-</v>
          </cell>
          <cell r="J745">
            <v>25</v>
          </cell>
          <cell r="K745" t="str">
            <v>-</v>
          </cell>
          <cell r="L745">
            <v>860</v>
          </cell>
          <cell r="M745" t="str">
            <v>-</v>
          </cell>
          <cell r="N745">
            <v>2.02</v>
          </cell>
          <cell r="O745" t="str">
            <v>-</v>
          </cell>
          <cell r="P745">
            <v>5</v>
          </cell>
          <cell r="Q745">
            <v>683</v>
          </cell>
          <cell r="R745" t="str">
            <v>2011-8</v>
          </cell>
          <cell r="S745">
            <v>0.17</v>
          </cell>
          <cell r="T745">
            <v>24</v>
          </cell>
          <cell r="U745">
            <v>3279</v>
          </cell>
          <cell r="V745">
            <v>5.5</v>
          </cell>
          <cell r="W745" t="str">
            <v>港北区</v>
          </cell>
          <cell r="X745" t="str">
            <v>广  西</v>
          </cell>
        </row>
        <row r="746">
          <cell r="A746" t="str">
            <v>淄川全球通影城</v>
          </cell>
          <cell r="B746">
            <v>745</v>
          </cell>
          <cell r="C746" t="str">
            <v>淄川全球通影城</v>
          </cell>
          <cell r="D746" t="str">
            <v>辽宁北方</v>
          </cell>
          <cell r="F746" t="str">
            <v>淄博市</v>
          </cell>
          <cell r="H746">
            <v>50.69</v>
          </cell>
          <cell r="I746" t="str">
            <v>-</v>
          </cell>
          <cell r="J746">
            <v>26</v>
          </cell>
          <cell r="K746" t="str">
            <v>-</v>
          </cell>
          <cell r="L746">
            <v>866</v>
          </cell>
          <cell r="M746" t="str">
            <v>-</v>
          </cell>
          <cell r="N746">
            <v>1.93</v>
          </cell>
          <cell r="O746" t="str">
            <v>-</v>
          </cell>
          <cell r="P746">
            <v>5</v>
          </cell>
          <cell r="Q746">
            <v>535</v>
          </cell>
          <cell r="R746" t="str">
            <v>2011-8</v>
          </cell>
          <cell r="S746">
            <v>0.21</v>
          </cell>
          <cell r="T746">
            <v>31</v>
          </cell>
          <cell r="U746">
            <v>3270</v>
          </cell>
          <cell r="V746">
            <v>5.6</v>
          </cell>
          <cell r="W746" t="str">
            <v>淄川区</v>
          </cell>
          <cell r="X746" t="str">
            <v>山东省</v>
          </cell>
        </row>
        <row r="747">
          <cell r="A747" t="str">
            <v>丹阳市人民电影院</v>
          </cell>
          <cell r="B747">
            <v>746</v>
          </cell>
          <cell r="C747" t="str">
            <v>丹阳市人民电影院</v>
          </cell>
          <cell r="D747" t="str">
            <v>江苏东方</v>
          </cell>
          <cell r="F747" t="str">
            <v>镇江市</v>
          </cell>
          <cell r="H747">
            <v>50.55</v>
          </cell>
          <cell r="I747" t="str">
            <v>-</v>
          </cell>
          <cell r="J747">
            <v>38</v>
          </cell>
          <cell r="K747" t="str">
            <v>-</v>
          </cell>
          <cell r="L747">
            <v>376</v>
          </cell>
          <cell r="M747" t="str">
            <v>-</v>
          </cell>
          <cell r="N747">
            <v>1.34</v>
          </cell>
          <cell r="O747" t="str">
            <v>-</v>
          </cell>
          <cell r="P747">
            <v>3</v>
          </cell>
          <cell r="Q747">
            <v>1002</v>
          </cell>
          <cell r="R747" t="str">
            <v>2011-8</v>
          </cell>
          <cell r="S747">
            <v>0.11</v>
          </cell>
          <cell r="T747">
            <v>16</v>
          </cell>
          <cell r="U747">
            <v>5436</v>
          </cell>
          <cell r="V747">
            <v>4</v>
          </cell>
          <cell r="W747" t="str">
            <v>丹阳市</v>
          </cell>
          <cell r="X747" t="str">
            <v>江苏省</v>
          </cell>
        </row>
        <row r="748">
          <cell r="A748" t="str">
            <v>大地数字影院--白山影院</v>
          </cell>
          <cell r="B748">
            <v>747</v>
          </cell>
          <cell r="C748" t="str">
            <v>大地数字影院--白山影院</v>
          </cell>
          <cell r="D748" t="str">
            <v>大地电影院线</v>
          </cell>
          <cell r="F748" t="str">
            <v>白山市</v>
          </cell>
          <cell r="H748">
            <v>50.41</v>
          </cell>
          <cell r="I748" t="str">
            <v>-</v>
          </cell>
          <cell r="J748">
            <v>33</v>
          </cell>
          <cell r="K748" t="str">
            <v>-</v>
          </cell>
          <cell r="L748">
            <v>764</v>
          </cell>
          <cell r="M748" t="str">
            <v>-</v>
          </cell>
          <cell r="N748">
            <v>1.55</v>
          </cell>
          <cell r="O748" t="str">
            <v>-</v>
          </cell>
          <cell r="P748">
            <v>5</v>
          </cell>
          <cell r="Q748">
            <v>705</v>
          </cell>
          <cell r="R748" t="str">
            <v>2011-8</v>
          </cell>
          <cell r="S748">
            <v>0.14000000000000001</v>
          </cell>
          <cell r="T748">
            <v>23</v>
          </cell>
          <cell r="U748">
            <v>3252</v>
          </cell>
          <cell r="V748">
            <v>4.9000000000000004</v>
          </cell>
          <cell r="W748" t="str">
            <v>八道江区</v>
          </cell>
          <cell r="X748" t="str">
            <v>吉林省</v>
          </cell>
        </row>
        <row r="749">
          <cell r="A749" t="str">
            <v>洪山礼堂银兴电影城</v>
          </cell>
          <cell r="B749">
            <v>748</v>
          </cell>
          <cell r="C749" t="str">
            <v>洪山礼堂银兴电影城</v>
          </cell>
          <cell r="D749" t="str">
            <v>湖北银兴</v>
          </cell>
          <cell r="F749" t="str">
            <v>武汉市</v>
          </cell>
          <cell r="H749">
            <v>50.02</v>
          </cell>
          <cell r="I749" t="str">
            <v>-</v>
          </cell>
          <cell r="J749">
            <v>26</v>
          </cell>
          <cell r="K749" t="str">
            <v>-</v>
          </cell>
          <cell r="L749">
            <v>599</v>
          </cell>
          <cell r="M749" t="str">
            <v>-</v>
          </cell>
          <cell r="N749">
            <v>1.89</v>
          </cell>
          <cell r="O749" t="str">
            <v>-</v>
          </cell>
          <cell r="P749">
            <v>4</v>
          </cell>
          <cell r="Q749">
            <v>2506</v>
          </cell>
          <cell r="R749" t="str">
            <v>2011-8</v>
          </cell>
          <cell r="S749">
            <v>0.05</v>
          </cell>
          <cell r="T749">
            <v>6</v>
          </cell>
          <cell r="U749">
            <v>4034</v>
          </cell>
          <cell r="V749">
            <v>4.8</v>
          </cell>
          <cell r="W749" t="str">
            <v>武昌区</v>
          </cell>
          <cell r="X749" t="str">
            <v>湖北省</v>
          </cell>
        </row>
        <row r="750">
          <cell r="A750" t="str">
            <v>大地数字影院--上海梅陇新都会数字影院</v>
          </cell>
          <cell r="B750">
            <v>749</v>
          </cell>
          <cell r="C750" t="str">
            <v>上海梅陇新都会数字影院</v>
          </cell>
          <cell r="D750" t="str">
            <v>大地电影院线</v>
          </cell>
          <cell r="F750" t="str">
            <v>上海市</v>
          </cell>
          <cell r="H750">
            <v>49.8</v>
          </cell>
          <cell r="I750" t="str">
            <v>-</v>
          </cell>
          <cell r="J750">
            <v>36</v>
          </cell>
          <cell r="K750" t="str">
            <v>-</v>
          </cell>
          <cell r="L750">
            <v>612</v>
          </cell>
          <cell r="M750" t="str">
            <v>-</v>
          </cell>
          <cell r="N750">
            <v>1.39</v>
          </cell>
          <cell r="O750" t="str">
            <v>-</v>
          </cell>
          <cell r="P750">
            <v>4</v>
          </cell>
          <cell r="Q750">
            <v>504</v>
          </cell>
          <cell r="R750" t="str">
            <v>2011-8</v>
          </cell>
          <cell r="S750">
            <v>0.18</v>
          </cell>
          <cell r="T750">
            <v>32</v>
          </cell>
          <cell r="U750">
            <v>4016</v>
          </cell>
          <cell r="V750">
            <v>4.9000000000000004</v>
          </cell>
          <cell r="W750" t="str">
            <v>闵行区</v>
          </cell>
          <cell r="X750" t="str">
            <v>上海市</v>
          </cell>
        </row>
        <row r="751">
          <cell r="A751" t="str">
            <v>大地数字影院--北海商港</v>
          </cell>
          <cell r="B751">
            <v>750</v>
          </cell>
          <cell r="C751" t="str">
            <v>大地数字影院--北海商港</v>
          </cell>
          <cell r="D751" t="str">
            <v>大地电影院线</v>
          </cell>
          <cell r="F751" t="str">
            <v>北海市</v>
          </cell>
          <cell r="H751">
            <v>49.75</v>
          </cell>
          <cell r="I751" t="str">
            <v>-</v>
          </cell>
          <cell r="J751">
            <v>35</v>
          </cell>
          <cell r="K751" t="str">
            <v>-</v>
          </cell>
          <cell r="L751">
            <v>403</v>
          </cell>
          <cell r="M751" t="str">
            <v>-</v>
          </cell>
          <cell r="N751">
            <v>1.4</v>
          </cell>
          <cell r="O751" t="str">
            <v>-</v>
          </cell>
          <cell r="P751">
            <v>3</v>
          </cell>
          <cell r="Q751">
            <v>382</v>
          </cell>
          <cell r="R751" t="str">
            <v>2011-8</v>
          </cell>
          <cell r="S751">
            <v>0.27</v>
          </cell>
          <cell r="T751">
            <v>42</v>
          </cell>
          <cell r="U751">
            <v>5349</v>
          </cell>
          <cell r="V751">
            <v>4.3</v>
          </cell>
          <cell r="W751" t="str">
            <v>铁山港区</v>
          </cell>
          <cell r="X751" t="str">
            <v>广  西</v>
          </cell>
        </row>
        <row r="752">
          <cell r="A752" t="str">
            <v>17.5北京今典花园影城</v>
          </cell>
          <cell r="B752">
            <v>751</v>
          </cell>
          <cell r="C752" t="str">
            <v>17.5北京今典花园影城</v>
          </cell>
          <cell r="D752" t="str">
            <v>时代华夏今典</v>
          </cell>
          <cell r="F752" t="str">
            <v>北京市</v>
          </cell>
          <cell r="H752">
            <v>49.64</v>
          </cell>
          <cell r="I752" t="str">
            <v>-</v>
          </cell>
          <cell r="J752">
            <v>41</v>
          </cell>
          <cell r="K752" t="str">
            <v>-</v>
          </cell>
          <cell r="L752">
            <v>998</v>
          </cell>
          <cell r="M752" t="str">
            <v>-</v>
          </cell>
          <cell r="N752">
            <v>1.21</v>
          </cell>
          <cell r="O752" t="str">
            <v>-</v>
          </cell>
          <cell r="P752">
            <v>5</v>
          </cell>
          <cell r="Q752">
            <v>390</v>
          </cell>
          <cell r="R752" t="str">
            <v>2011-8</v>
          </cell>
          <cell r="S752">
            <v>0.16</v>
          </cell>
          <cell r="T752">
            <v>41</v>
          </cell>
          <cell r="U752">
            <v>3203</v>
          </cell>
          <cell r="V752">
            <v>6.4</v>
          </cell>
          <cell r="W752" t="str">
            <v>海淀区</v>
          </cell>
          <cell r="X752" t="str">
            <v>北京市</v>
          </cell>
        </row>
        <row r="753">
          <cell r="A753" t="str">
            <v>安徽艺术影城</v>
          </cell>
          <cell r="B753">
            <v>752</v>
          </cell>
          <cell r="C753" t="str">
            <v>安徽艺术影城</v>
          </cell>
          <cell r="D753" t="str">
            <v>浙江时代</v>
          </cell>
          <cell r="F753" t="str">
            <v>合肥市</v>
          </cell>
          <cell r="H753">
            <v>49.6</v>
          </cell>
          <cell r="I753" t="str">
            <v>-</v>
          </cell>
          <cell r="J753">
            <v>26</v>
          </cell>
          <cell r="K753" t="str">
            <v>-</v>
          </cell>
          <cell r="L753">
            <v>726</v>
          </cell>
          <cell r="M753" t="str">
            <v>-</v>
          </cell>
          <cell r="N753">
            <v>1.88</v>
          </cell>
          <cell r="O753" t="str">
            <v>-</v>
          </cell>
          <cell r="P753">
            <v>8</v>
          </cell>
          <cell r="Q753">
            <v>1000</v>
          </cell>
          <cell r="R753" t="str">
            <v>2011-8</v>
          </cell>
          <cell r="S753">
            <v>0.21</v>
          </cell>
          <cell r="T753">
            <v>16</v>
          </cell>
          <cell r="U753">
            <v>2000</v>
          </cell>
          <cell r="V753">
            <v>2.9</v>
          </cell>
          <cell r="W753" t="str">
            <v>庐阳区</v>
          </cell>
          <cell r="X753" t="str">
            <v>安徽省</v>
          </cell>
        </row>
        <row r="754">
          <cell r="A754" t="str">
            <v>河南三门峡黄河影城</v>
          </cell>
          <cell r="B754">
            <v>753</v>
          </cell>
          <cell r="C754" t="str">
            <v>河南三门峡黄河影城</v>
          </cell>
          <cell r="D754" t="str">
            <v>中影星美</v>
          </cell>
          <cell r="F754" t="str">
            <v>三门峡市</v>
          </cell>
          <cell r="H754">
            <v>49.37</v>
          </cell>
          <cell r="I754" t="str">
            <v>-</v>
          </cell>
          <cell r="J754">
            <v>40</v>
          </cell>
          <cell r="K754" t="str">
            <v>-</v>
          </cell>
          <cell r="L754">
            <v>691</v>
          </cell>
          <cell r="M754" t="str">
            <v>-</v>
          </cell>
          <cell r="N754">
            <v>1.25</v>
          </cell>
          <cell r="O754" t="str">
            <v>-</v>
          </cell>
          <cell r="P754">
            <v>4</v>
          </cell>
          <cell r="Q754">
            <v>443</v>
          </cell>
          <cell r="R754" t="str">
            <v>2011-8</v>
          </cell>
          <cell r="S754">
            <v>0.16</v>
          </cell>
          <cell r="T754">
            <v>36</v>
          </cell>
          <cell r="U754">
            <v>3982</v>
          </cell>
          <cell r="V754">
            <v>5.6</v>
          </cell>
          <cell r="W754" t="str">
            <v>湖滨区</v>
          </cell>
          <cell r="X754" t="str">
            <v>河南省</v>
          </cell>
        </row>
        <row r="755">
          <cell r="A755" t="str">
            <v>常熟京门影城</v>
          </cell>
          <cell r="B755">
            <v>754</v>
          </cell>
          <cell r="C755" t="str">
            <v>常熟京门影城</v>
          </cell>
          <cell r="D755" t="str">
            <v>上海联和院线</v>
          </cell>
          <cell r="F755" t="str">
            <v>苏州市</v>
          </cell>
          <cell r="H755">
            <v>49.05</v>
          </cell>
          <cell r="I755" t="str">
            <v>-</v>
          </cell>
          <cell r="J755">
            <v>29</v>
          </cell>
          <cell r="K755" t="str">
            <v>-</v>
          </cell>
          <cell r="L755">
            <v>522</v>
          </cell>
          <cell r="M755" t="str">
            <v>-</v>
          </cell>
          <cell r="N755">
            <v>1.69</v>
          </cell>
          <cell r="O755" t="str">
            <v>-</v>
          </cell>
          <cell r="P755">
            <v>4</v>
          </cell>
          <cell r="Q755">
            <v>709</v>
          </cell>
          <cell r="R755" t="str">
            <v>2011-8</v>
          </cell>
          <cell r="S755">
            <v>0.18</v>
          </cell>
          <cell r="T755">
            <v>22</v>
          </cell>
          <cell r="U755">
            <v>3956</v>
          </cell>
          <cell r="V755">
            <v>4.2</v>
          </cell>
          <cell r="W755" t="str">
            <v>常熟市</v>
          </cell>
          <cell r="X755" t="str">
            <v>江苏省</v>
          </cell>
        </row>
        <row r="756">
          <cell r="A756" t="str">
            <v>呼和浩特金逸国际影城(嘉茂店)</v>
          </cell>
          <cell r="B756">
            <v>755</v>
          </cell>
          <cell r="C756" t="str">
            <v>呼和浩特金逸国际影城(嘉茂店)</v>
          </cell>
          <cell r="D756" t="str">
            <v>广州金逸珠江</v>
          </cell>
          <cell r="F756" t="str">
            <v>呼和浩特市</v>
          </cell>
          <cell r="H756">
            <v>49.03</v>
          </cell>
          <cell r="I756" t="str">
            <v>-</v>
          </cell>
          <cell r="J756">
            <v>19</v>
          </cell>
          <cell r="K756" t="str">
            <v>-</v>
          </cell>
          <cell r="L756">
            <v>1406</v>
          </cell>
          <cell r="M756" t="str">
            <v>-</v>
          </cell>
          <cell r="N756">
            <v>2.52</v>
          </cell>
          <cell r="O756" t="str">
            <v>-</v>
          </cell>
          <cell r="P756">
            <v>6</v>
          </cell>
          <cell r="Q756">
            <v>1100</v>
          </cell>
          <cell r="R756" t="str">
            <v>2011-8</v>
          </cell>
          <cell r="S756">
            <v>0.1</v>
          </cell>
          <cell r="T756">
            <v>14</v>
          </cell>
          <cell r="U756">
            <v>2636</v>
          </cell>
          <cell r="V756">
            <v>7.6</v>
          </cell>
          <cell r="W756" t="str">
            <v>赛罕区</v>
          </cell>
          <cell r="X756" t="str">
            <v>内蒙古</v>
          </cell>
        </row>
        <row r="757">
          <cell r="A757" t="str">
            <v>北京大观楼影院</v>
          </cell>
          <cell r="B757">
            <v>756</v>
          </cell>
          <cell r="C757" t="str">
            <v>北京大观楼影院</v>
          </cell>
          <cell r="D757" t="str">
            <v>北京新影联</v>
          </cell>
          <cell r="F757" t="str">
            <v>北京市</v>
          </cell>
          <cell r="H757">
            <v>48.92</v>
          </cell>
          <cell r="I757" t="str">
            <v>-</v>
          </cell>
          <cell r="J757">
            <v>30</v>
          </cell>
          <cell r="K757" t="str">
            <v>-</v>
          </cell>
          <cell r="L757">
            <v>522</v>
          </cell>
          <cell r="M757" t="str">
            <v>-</v>
          </cell>
          <cell r="N757">
            <v>1.63</v>
          </cell>
          <cell r="O757" t="str">
            <v>-</v>
          </cell>
          <cell r="P757">
            <v>4</v>
          </cell>
          <cell r="Q757">
            <v>508</v>
          </cell>
          <cell r="R757" t="str">
            <v>2011-8</v>
          </cell>
          <cell r="S757">
            <v>0.25</v>
          </cell>
          <cell r="T757">
            <v>31</v>
          </cell>
          <cell r="U757">
            <v>3945</v>
          </cell>
          <cell r="V757">
            <v>4.2</v>
          </cell>
          <cell r="W757" t="str">
            <v>崇文区</v>
          </cell>
          <cell r="X757" t="str">
            <v>北京市</v>
          </cell>
        </row>
        <row r="758">
          <cell r="A758" t="str">
            <v>金华福泰隆电影院</v>
          </cell>
          <cell r="B758">
            <v>757</v>
          </cell>
          <cell r="C758" t="str">
            <v>金华福泰隆电影院</v>
          </cell>
          <cell r="D758" t="str">
            <v>温州雁荡</v>
          </cell>
          <cell r="F758" t="str">
            <v>金华市</v>
          </cell>
          <cell r="H758">
            <v>48.87</v>
          </cell>
          <cell r="I758" t="str">
            <v>-</v>
          </cell>
          <cell r="J758">
            <v>29</v>
          </cell>
          <cell r="K758" t="str">
            <v>-</v>
          </cell>
          <cell r="L758">
            <v>673</v>
          </cell>
          <cell r="M758" t="str">
            <v>-</v>
          </cell>
          <cell r="N758">
            <v>1.7</v>
          </cell>
          <cell r="O758" t="str">
            <v>-</v>
          </cell>
          <cell r="P758">
            <v>5</v>
          </cell>
          <cell r="Q758">
            <v>580</v>
          </cell>
          <cell r="R758" t="str">
            <v>2011-8</v>
          </cell>
          <cell r="S758">
            <v>0.22</v>
          </cell>
          <cell r="T758">
            <v>27</v>
          </cell>
          <cell r="U758">
            <v>3153</v>
          </cell>
          <cell r="V758">
            <v>4.3</v>
          </cell>
          <cell r="W758" t="str">
            <v>婺城区</v>
          </cell>
          <cell r="X758" t="str">
            <v>浙江省</v>
          </cell>
        </row>
        <row r="759">
          <cell r="A759" t="str">
            <v>方庄桥东阳光星美国际影城</v>
          </cell>
          <cell r="B759">
            <v>758</v>
          </cell>
          <cell r="C759" t="str">
            <v>方庄桥东阳光星美国际影城</v>
          </cell>
          <cell r="D759" t="str">
            <v>中影星美</v>
          </cell>
          <cell r="F759" t="str">
            <v>北京市</v>
          </cell>
          <cell r="H759">
            <v>48.8</v>
          </cell>
          <cell r="I759" t="str">
            <v>-</v>
          </cell>
          <cell r="J759">
            <v>31</v>
          </cell>
          <cell r="K759" t="str">
            <v>-</v>
          </cell>
          <cell r="L759">
            <v>748</v>
          </cell>
          <cell r="M759" t="str">
            <v>-</v>
          </cell>
          <cell r="N759">
            <v>1.55</v>
          </cell>
          <cell r="O759" t="str">
            <v>-</v>
          </cell>
          <cell r="P759">
            <v>9</v>
          </cell>
          <cell r="Q759">
            <v>1143</v>
          </cell>
          <cell r="R759" t="str">
            <v>2011-8</v>
          </cell>
          <cell r="S759">
            <v>0.16</v>
          </cell>
          <cell r="T759">
            <v>14</v>
          </cell>
          <cell r="U759">
            <v>1749</v>
          </cell>
          <cell r="V759">
            <v>2.7</v>
          </cell>
          <cell r="W759" t="str">
            <v>丰台区</v>
          </cell>
          <cell r="X759" t="str">
            <v>北京市</v>
          </cell>
        </row>
        <row r="760">
          <cell r="A760" t="str">
            <v>北京万国城百老汇电影院</v>
          </cell>
          <cell r="B760">
            <v>759</v>
          </cell>
          <cell r="C760" t="str">
            <v>北京万国城百老汇电影院</v>
          </cell>
          <cell r="D760" t="str">
            <v>北京新影联</v>
          </cell>
          <cell r="F760" t="str">
            <v>北京市</v>
          </cell>
          <cell r="H760">
            <v>48.76</v>
          </cell>
          <cell r="I760" t="str">
            <v>-</v>
          </cell>
          <cell r="J760">
            <v>44</v>
          </cell>
          <cell r="K760" t="str">
            <v>-</v>
          </cell>
          <cell r="L760">
            <v>474</v>
          </cell>
          <cell r="M760" t="str">
            <v>-</v>
          </cell>
          <cell r="N760">
            <v>1.1000000000000001</v>
          </cell>
          <cell r="O760" t="str">
            <v>-</v>
          </cell>
          <cell r="P760">
            <v>3</v>
          </cell>
          <cell r="Q760">
            <v>397</v>
          </cell>
          <cell r="R760" t="str">
            <v>2011-8</v>
          </cell>
          <cell r="S760">
            <v>0.18</v>
          </cell>
          <cell r="T760">
            <v>40</v>
          </cell>
          <cell r="U760">
            <v>5243</v>
          </cell>
          <cell r="V760">
            <v>5.0999999999999996</v>
          </cell>
          <cell r="W760" t="str">
            <v>东城区</v>
          </cell>
          <cell r="X760" t="str">
            <v>北京市</v>
          </cell>
        </row>
        <row r="761">
          <cell r="A761" t="str">
            <v>贵阳碧园国际影城</v>
          </cell>
          <cell r="B761">
            <v>760</v>
          </cell>
          <cell r="C761" t="str">
            <v>贵阳碧园国际影城</v>
          </cell>
          <cell r="D761" t="str">
            <v>大地电影院线</v>
          </cell>
          <cell r="F761" t="str">
            <v>贵阳市</v>
          </cell>
          <cell r="H761">
            <v>48.66</v>
          </cell>
          <cell r="I761" t="str">
            <v>-</v>
          </cell>
          <cell r="J761">
            <v>30</v>
          </cell>
          <cell r="K761" t="str">
            <v>-</v>
          </cell>
          <cell r="L761">
            <v>985</v>
          </cell>
          <cell r="M761" t="str">
            <v>-</v>
          </cell>
          <cell r="N761">
            <v>1.62</v>
          </cell>
          <cell r="O761" t="str">
            <v>-</v>
          </cell>
          <cell r="P761">
            <v>6</v>
          </cell>
          <cell r="Q761">
            <v>800</v>
          </cell>
          <cell r="R761" t="str">
            <v>2011-8</v>
          </cell>
          <cell r="S761">
            <v>0.12</v>
          </cell>
          <cell r="T761">
            <v>20</v>
          </cell>
          <cell r="U761">
            <v>2616</v>
          </cell>
          <cell r="V761">
            <v>5.3</v>
          </cell>
          <cell r="W761" t="str">
            <v>小河区</v>
          </cell>
          <cell r="X761" t="str">
            <v>贵州省</v>
          </cell>
        </row>
        <row r="762">
          <cell r="A762" t="str">
            <v>景德镇横店电影院</v>
          </cell>
          <cell r="B762">
            <v>761</v>
          </cell>
          <cell r="C762" t="str">
            <v>景德镇横店电影院</v>
          </cell>
          <cell r="D762" t="str">
            <v>浙江横店</v>
          </cell>
          <cell r="F762" t="str">
            <v>景德镇市</v>
          </cell>
          <cell r="H762">
            <v>48.29</v>
          </cell>
          <cell r="I762" t="str">
            <v>-</v>
          </cell>
          <cell r="J762">
            <v>26</v>
          </cell>
          <cell r="K762" t="str">
            <v>-</v>
          </cell>
          <cell r="L762">
            <v>847</v>
          </cell>
          <cell r="M762" t="str">
            <v>-</v>
          </cell>
          <cell r="N762">
            <v>1.86</v>
          </cell>
          <cell r="O762" t="str">
            <v>-</v>
          </cell>
          <cell r="P762">
            <v>5</v>
          </cell>
          <cell r="Q762">
            <v>600</v>
          </cell>
          <cell r="R762" t="str">
            <v>2011-8</v>
          </cell>
          <cell r="S762">
            <v>0.18</v>
          </cell>
          <cell r="T762">
            <v>26</v>
          </cell>
          <cell r="U762">
            <v>3115</v>
          </cell>
          <cell r="V762">
            <v>5.5</v>
          </cell>
          <cell r="W762" t="str">
            <v>珠山区</v>
          </cell>
          <cell r="X762" t="str">
            <v>江西省</v>
          </cell>
        </row>
        <row r="763">
          <cell r="A763" t="str">
            <v>威海横店影视电影城</v>
          </cell>
          <cell r="B763">
            <v>762</v>
          </cell>
          <cell r="C763" t="str">
            <v>威海横店国际影城</v>
          </cell>
          <cell r="D763" t="str">
            <v>浙江横店</v>
          </cell>
          <cell r="F763" t="str">
            <v>威海市</v>
          </cell>
          <cell r="H763">
            <v>48.25</v>
          </cell>
          <cell r="I763" t="str">
            <v>-</v>
          </cell>
          <cell r="J763">
            <v>35</v>
          </cell>
          <cell r="K763" t="str">
            <v>-</v>
          </cell>
          <cell r="L763">
            <v>866</v>
          </cell>
          <cell r="M763" t="str">
            <v>-</v>
          </cell>
          <cell r="N763">
            <v>1.37</v>
          </cell>
          <cell r="O763" t="str">
            <v>-</v>
          </cell>
          <cell r="P763">
            <v>6</v>
          </cell>
          <cell r="Q763">
            <v>550</v>
          </cell>
          <cell r="R763" t="str">
            <v>2011-8</v>
          </cell>
          <cell r="S763">
            <v>0.17</v>
          </cell>
          <cell r="T763">
            <v>28</v>
          </cell>
          <cell r="U763">
            <v>2594</v>
          </cell>
          <cell r="V763">
            <v>4.7</v>
          </cell>
          <cell r="W763" t="str">
            <v>环翠区</v>
          </cell>
          <cell r="X763" t="str">
            <v>山东省</v>
          </cell>
        </row>
        <row r="764">
          <cell r="A764" t="str">
            <v>北京劲松影院</v>
          </cell>
          <cell r="B764">
            <v>763</v>
          </cell>
          <cell r="C764" t="str">
            <v>北京劲松影院</v>
          </cell>
          <cell r="D764" t="str">
            <v>北京新影联</v>
          </cell>
          <cell r="F764" t="str">
            <v>北京市</v>
          </cell>
          <cell r="H764">
            <v>48.21</v>
          </cell>
          <cell r="I764" t="str">
            <v>-</v>
          </cell>
          <cell r="J764">
            <v>28</v>
          </cell>
          <cell r="K764" t="str">
            <v>-</v>
          </cell>
          <cell r="L764">
            <v>671</v>
          </cell>
          <cell r="M764" t="str">
            <v>-</v>
          </cell>
          <cell r="N764">
            <v>1.72</v>
          </cell>
          <cell r="O764" t="str">
            <v>-</v>
          </cell>
          <cell r="P764">
            <v>4</v>
          </cell>
          <cell r="Q764">
            <v>827</v>
          </cell>
          <cell r="R764" t="str">
            <v>2011-8</v>
          </cell>
          <cell r="S764">
            <v>0.12</v>
          </cell>
          <cell r="T764">
            <v>19</v>
          </cell>
          <cell r="U764">
            <v>3888</v>
          </cell>
          <cell r="V764">
            <v>5.4</v>
          </cell>
          <cell r="W764" t="str">
            <v>朝阳区</v>
          </cell>
          <cell r="X764" t="str">
            <v>北京市</v>
          </cell>
        </row>
        <row r="765">
          <cell r="A765" t="str">
            <v>济南金逸国际影城</v>
          </cell>
          <cell r="B765">
            <v>764</v>
          </cell>
          <cell r="C765" t="str">
            <v>金逸济南店</v>
          </cell>
          <cell r="D765" t="str">
            <v>广州金逸珠江</v>
          </cell>
          <cell r="F765" t="str">
            <v>济南市</v>
          </cell>
          <cell r="H765">
            <v>48.19</v>
          </cell>
          <cell r="I765" t="str">
            <v>-</v>
          </cell>
          <cell r="J765">
            <v>23</v>
          </cell>
          <cell r="K765" t="str">
            <v>-</v>
          </cell>
          <cell r="L765">
            <v>1219</v>
          </cell>
          <cell r="M765" t="str">
            <v>-</v>
          </cell>
          <cell r="N765">
            <v>2.1</v>
          </cell>
          <cell r="O765" t="str">
            <v>-</v>
          </cell>
          <cell r="P765">
            <v>8</v>
          </cell>
          <cell r="Q765">
            <v>1200</v>
          </cell>
          <cell r="R765" t="str">
            <v>2011-8</v>
          </cell>
          <cell r="S765">
            <v>0.12</v>
          </cell>
          <cell r="T765">
            <v>13</v>
          </cell>
          <cell r="U765">
            <v>1943</v>
          </cell>
          <cell r="V765">
            <v>4.9000000000000004</v>
          </cell>
          <cell r="W765" t="str">
            <v>市中区</v>
          </cell>
          <cell r="X765" t="str">
            <v>山东省</v>
          </cell>
        </row>
        <row r="766">
          <cell r="A766" t="str">
            <v>海安永乐影城</v>
          </cell>
          <cell r="B766">
            <v>765</v>
          </cell>
          <cell r="C766" t="str">
            <v>海安永乐影城</v>
          </cell>
          <cell r="D766" t="str">
            <v>上海联和院线</v>
          </cell>
          <cell r="F766" t="str">
            <v>南通市</v>
          </cell>
          <cell r="H766">
            <v>48.1</v>
          </cell>
          <cell r="I766" t="str">
            <v>-</v>
          </cell>
          <cell r="J766">
            <v>23</v>
          </cell>
          <cell r="K766" t="str">
            <v>-</v>
          </cell>
          <cell r="L766">
            <v>770</v>
          </cell>
          <cell r="M766" t="str">
            <v>-</v>
          </cell>
          <cell r="N766">
            <v>2.13</v>
          </cell>
          <cell r="O766" t="str">
            <v>-</v>
          </cell>
          <cell r="P766">
            <v>5</v>
          </cell>
          <cell r="Q766">
            <v>603</v>
          </cell>
          <cell r="R766" t="str">
            <v>2011-8</v>
          </cell>
          <cell r="S766">
            <v>0.23</v>
          </cell>
          <cell r="T766">
            <v>26</v>
          </cell>
          <cell r="U766">
            <v>3103</v>
          </cell>
          <cell r="V766">
            <v>5</v>
          </cell>
          <cell r="W766" t="str">
            <v>海安县</v>
          </cell>
          <cell r="X766" t="str">
            <v>江苏省</v>
          </cell>
        </row>
        <row r="767">
          <cell r="A767" t="str">
            <v>湛江中影电影城</v>
          </cell>
          <cell r="B767">
            <v>766</v>
          </cell>
          <cell r="C767" t="str">
            <v>湛江中影电影城</v>
          </cell>
          <cell r="D767" t="str">
            <v>中影南方新干线</v>
          </cell>
          <cell r="F767" t="str">
            <v>湛江市</v>
          </cell>
          <cell r="H767">
            <v>47.82</v>
          </cell>
          <cell r="I767" t="str">
            <v>-</v>
          </cell>
          <cell r="J767">
            <v>23</v>
          </cell>
          <cell r="K767" t="str">
            <v>-</v>
          </cell>
          <cell r="L767">
            <v>1181</v>
          </cell>
          <cell r="M767" t="str">
            <v>-</v>
          </cell>
          <cell r="N767">
            <v>2.12</v>
          </cell>
          <cell r="O767" t="str">
            <v>-</v>
          </cell>
          <cell r="P767">
            <v>8</v>
          </cell>
          <cell r="Q767">
            <v>1170</v>
          </cell>
          <cell r="R767" t="str">
            <v>2011-8</v>
          </cell>
          <cell r="S767">
            <v>0.12</v>
          </cell>
          <cell r="T767">
            <v>13</v>
          </cell>
          <cell r="U767">
            <v>1928</v>
          </cell>
          <cell r="V767">
            <v>4.8</v>
          </cell>
          <cell r="W767" t="str">
            <v>霞山区</v>
          </cell>
          <cell r="X767" t="str">
            <v>广东省</v>
          </cell>
        </row>
        <row r="768">
          <cell r="A768" t="str">
            <v>大地数字影院--广州挂绿</v>
          </cell>
          <cell r="B768">
            <v>767</v>
          </cell>
          <cell r="C768" t="str">
            <v>大地数字影院--广州挂绿</v>
          </cell>
          <cell r="D768" t="str">
            <v>大地电影院线</v>
          </cell>
          <cell r="F768" t="str">
            <v>广州市</v>
          </cell>
          <cell r="H768">
            <v>47.79</v>
          </cell>
          <cell r="I768" t="str">
            <v>-</v>
          </cell>
          <cell r="J768">
            <v>38</v>
          </cell>
          <cell r="K768" t="str">
            <v>-</v>
          </cell>
          <cell r="L768">
            <v>284</v>
          </cell>
          <cell r="M768" t="str">
            <v>-</v>
          </cell>
          <cell r="N768">
            <v>1.26</v>
          </cell>
          <cell r="O768" t="str">
            <v>-</v>
          </cell>
          <cell r="P768">
            <v>2</v>
          </cell>
          <cell r="Q768">
            <v>530</v>
          </cell>
          <cell r="R768" t="str">
            <v>2011-8</v>
          </cell>
          <cell r="S768">
            <v>0.17</v>
          </cell>
          <cell r="T768">
            <v>29</v>
          </cell>
          <cell r="U768">
            <v>7708</v>
          </cell>
          <cell r="V768">
            <v>4.5999999999999996</v>
          </cell>
          <cell r="W768" t="str">
            <v>增城市</v>
          </cell>
          <cell r="X768" t="str">
            <v>广东省</v>
          </cell>
        </row>
        <row r="769">
          <cell r="A769" t="str">
            <v>南京横店影视电影城(沿江店)</v>
          </cell>
          <cell r="B769">
            <v>768</v>
          </cell>
          <cell r="C769" t="str">
            <v>南京横店国际影城(沿江店)</v>
          </cell>
          <cell r="D769" t="str">
            <v>浙江横店</v>
          </cell>
          <cell r="F769" t="str">
            <v>南京市</v>
          </cell>
          <cell r="H769">
            <v>47.73</v>
          </cell>
          <cell r="I769" t="str">
            <v>-</v>
          </cell>
          <cell r="J769">
            <v>41</v>
          </cell>
          <cell r="K769" t="str">
            <v>-</v>
          </cell>
          <cell r="L769">
            <v>658</v>
          </cell>
          <cell r="M769" t="str">
            <v>-</v>
          </cell>
          <cell r="N769">
            <v>1.1599999999999999</v>
          </cell>
          <cell r="O769" t="str">
            <v>-</v>
          </cell>
          <cell r="P769">
            <v>5</v>
          </cell>
          <cell r="Q769">
            <v>683</v>
          </cell>
          <cell r="R769" t="str">
            <v>2011-8</v>
          </cell>
          <cell r="S769">
            <v>0.13</v>
          </cell>
          <cell r="T769">
            <v>23</v>
          </cell>
          <cell r="U769">
            <v>3079</v>
          </cell>
          <cell r="V769">
            <v>4.2</v>
          </cell>
          <cell r="W769" t="str">
            <v>六合区</v>
          </cell>
          <cell r="X769" t="str">
            <v>江苏省</v>
          </cell>
        </row>
        <row r="770">
          <cell r="A770" t="str">
            <v>铜陵市人民影城</v>
          </cell>
          <cell r="B770">
            <v>769</v>
          </cell>
          <cell r="C770" t="str">
            <v>铜陵市人民影城</v>
          </cell>
          <cell r="D770" t="str">
            <v>上海联和院线</v>
          </cell>
          <cell r="F770" t="str">
            <v>铜陵市</v>
          </cell>
          <cell r="H770">
            <v>47.48</v>
          </cell>
          <cell r="I770" t="str">
            <v>-</v>
          </cell>
          <cell r="J770">
            <v>48</v>
          </cell>
          <cell r="K770" t="str">
            <v>-</v>
          </cell>
          <cell r="L770">
            <v>287</v>
          </cell>
          <cell r="M770" t="str">
            <v>-</v>
          </cell>
          <cell r="N770">
            <v>0.99</v>
          </cell>
          <cell r="O770" t="str">
            <v>-</v>
          </cell>
          <cell r="P770">
            <v>2</v>
          </cell>
          <cell r="Q770">
            <v>329</v>
          </cell>
          <cell r="R770" t="str">
            <v>2011-8</v>
          </cell>
          <cell r="S770">
            <v>0.21</v>
          </cell>
          <cell r="T770">
            <v>47</v>
          </cell>
          <cell r="U770">
            <v>7658</v>
          </cell>
          <cell r="V770">
            <v>4.5999999999999996</v>
          </cell>
          <cell r="W770" t="str">
            <v>铜官山区</v>
          </cell>
          <cell r="X770" t="str">
            <v>安徽省</v>
          </cell>
        </row>
        <row r="771">
          <cell r="A771" t="str">
            <v>衡阳美达影城</v>
          </cell>
          <cell r="B771">
            <v>770</v>
          </cell>
          <cell r="C771" t="str">
            <v>衡阳美达影城</v>
          </cell>
          <cell r="D771" t="str">
            <v>浙江横店</v>
          </cell>
          <cell r="F771" t="str">
            <v>衡阳市</v>
          </cell>
          <cell r="H771">
            <v>47.27</v>
          </cell>
          <cell r="I771" t="str">
            <v>-</v>
          </cell>
          <cell r="J771">
            <v>28</v>
          </cell>
          <cell r="K771" t="str">
            <v>-</v>
          </cell>
          <cell r="L771">
            <v>678</v>
          </cell>
          <cell r="M771" t="str">
            <v>-</v>
          </cell>
          <cell r="N771">
            <v>1.67</v>
          </cell>
          <cell r="O771" t="str">
            <v>-</v>
          </cell>
          <cell r="P771">
            <v>6</v>
          </cell>
          <cell r="Q771">
            <v>527</v>
          </cell>
          <cell r="R771" t="str">
            <v>2011-8</v>
          </cell>
          <cell r="S771">
            <v>0.28000000000000003</v>
          </cell>
          <cell r="T771">
            <v>29</v>
          </cell>
          <cell r="U771">
            <v>2542</v>
          </cell>
          <cell r="V771">
            <v>3.6</v>
          </cell>
          <cell r="W771" t="str">
            <v>石鼓区</v>
          </cell>
          <cell r="X771" t="str">
            <v>湖南省</v>
          </cell>
        </row>
        <row r="772">
          <cell r="A772" t="str">
            <v>海宁金像电影大世界</v>
          </cell>
          <cell r="B772">
            <v>771</v>
          </cell>
          <cell r="C772" t="str">
            <v>海宁金像电影大世界</v>
          </cell>
          <cell r="D772" t="str">
            <v>浙江时代</v>
          </cell>
          <cell r="F772" t="str">
            <v>嘉兴市</v>
          </cell>
          <cell r="H772">
            <v>47.26</v>
          </cell>
          <cell r="I772" t="str">
            <v>-</v>
          </cell>
          <cell r="J772">
            <v>37</v>
          </cell>
          <cell r="K772" t="str">
            <v>-</v>
          </cell>
          <cell r="L772">
            <v>1043</v>
          </cell>
          <cell r="M772" t="str">
            <v>-</v>
          </cell>
          <cell r="N772">
            <v>1.26</v>
          </cell>
          <cell r="O772" t="str">
            <v>-</v>
          </cell>
          <cell r="P772">
            <v>7</v>
          </cell>
          <cell r="Q772">
            <v>1000</v>
          </cell>
          <cell r="R772" t="str">
            <v>2011-8</v>
          </cell>
          <cell r="S772">
            <v>0.08</v>
          </cell>
          <cell r="T772">
            <v>15</v>
          </cell>
          <cell r="U772">
            <v>2178</v>
          </cell>
          <cell r="V772">
            <v>4.8</v>
          </cell>
          <cell r="W772" t="str">
            <v>海宁市</v>
          </cell>
          <cell r="X772" t="str">
            <v>浙江省</v>
          </cell>
        </row>
        <row r="773">
          <cell r="A773" t="str">
            <v>连云港文化艺术中心龙尚影城</v>
          </cell>
          <cell r="B773">
            <v>772</v>
          </cell>
          <cell r="C773" t="str">
            <v>连云港文化艺术中心龙尚影城</v>
          </cell>
          <cell r="D773" t="str">
            <v>江苏东方</v>
          </cell>
          <cell r="F773" t="str">
            <v>连云港市</v>
          </cell>
          <cell r="H773">
            <v>47.1</v>
          </cell>
          <cell r="I773" t="str">
            <v>-</v>
          </cell>
          <cell r="J773">
            <v>31</v>
          </cell>
          <cell r="K773" t="str">
            <v>-</v>
          </cell>
          <cell r="L773">
            <v>444</v>
          </cell>
          <cell r="M773" t="str">
            <v>-</v>
          </cell>
          <cell r="N773">
            <v>1.52</v>
          </cell>
          <cell r="O773" t="str">
            <v>-</v>
          </cell>
          <cell r="P773">
            <v>4</v>
          </cell>
          <cell r="Q773">
            <v>1489</v>
          </cell>
          <cell r="R773" t="str">
            <v>2011-8</v>
          </cell>
          <cell r="S773">
            <v>0.09</v>
          </cell>
          <cell r="T773">
            <v>10</v>
          </cell>
          <cell r="U773">
            <v>3798</v>
          </cell>
          <cell r="V773">
            <v>3.6</v>
          </cell>
          <cell r="W773" t="str">
            <v>新浦区</v>
          </cell>
          <cell r="X773" t="str">
            <v>江苏省</v>
          </cell>
        </row>
        <row r="774">
          <cell r="A774" t="str">
            <v>信阳奥斯卡电影城</v>
          </cell>
          <cell r="B774">
            <v>773</v>
          </cell>
          <cell r="C774" t="str">
            <v>信阳奥斯卡电影城</v>
          </cell>
          <cell r="D774" t="str">
            <v>河南奥斯卡</v>
          </cell>
          <cell r="F774" t="str">
            <v>信阳市</v>
          </cell>
          <cell r="H774">
            <v>47.09</v>
          </cell>
          <cell r="I774" t="str">
            <v>-</v>
          </cell>
          <cell r="J774">
            <v>24</v>
          </cell>
          <cell r="K774" t="str">
            <v>-</v>
          </cell>
          <cell r="L774">
            <v>938</v>
          </cell>
          <cell r="M774" t="str">
            <v>-</v>
          </cell>
          <cell r="N774">
            <v>1.95</v>
          </cell>
          <cell r="O774" t="str">
            <v>-</v>
          </cell>
          <cell r="P774">
            <v>5</v>
          </cell>
          <cell r="Q774">
            <v>356</v>
          </cell>
          <cell r="R774" t="str">
            <v>2011-8</v>
          </cell>
          <cell r="S774">
            <v>0.28999999999999998</v>
          </cell>
          <cell r="T774">
            <v>43</v>
          </cell>
          <cell r="U774">
            <v>3038</v>
          </cell>
          <cell r="V774">
            <v>6.1</v>
          </cell>
          <cell r="W774" t="str">
            <v>师河区</v>
          </cell>
          <cell r="X774" t="str">
            <v>河南省</v>
          </cell>
        </row>
        <row r="775">
          <cell r="A775" t="str">
            <v>黑龙江省牡丹江九天环球影城</v>
          </cell>
          <cell r="B775">
            <v>774</v>
          </cell>
          <cell r="C775" t="str">
            <v>黑龙江省牡丹江九天环球影城</v>
          </cell>
          <cell r="D775" t="str">
            <v>未知</v>
          </cell>
          <cell r="F775" t="str">
            <v>牡丹江市</v>
          </cell>
          <cell r="H775">
            <v>46.77</v>
          </cell>
          <cell r="I775" t="str">
            <v>-</v>
          </cell>
          <cell r="J775">
            <v>36</v>
          </cell>
          <cell r="K775" t="str">
            <v>-</v>
          </cell>
          <cell r="L775">
            <v>717</v>
          </cell>
          <cell r="M775" t="str">
            <v>-</v>
          </cell>
          <cell r="N775">
            <v>1.31</v>
          </cell>
          <cell r="O775" t="str">
            <v>-</v>
          </cell>
          <cell r="P775">
            <v>5</v>
          </cell>
          <cell r="Q775">
            <v>500</v>
          </cell>
          <cell r="R775" t="str">
            <v>2011-8</v>
          </cell>
          <cell r="S775">
            <v>0.18</v>
          </cell>
          <cell r="T775">
            <v>30</v>
          </cell>
          <cell r="U775">
            <v>3017</v>
          </cell>
          <cell r="V775">
            <v>4.5999999999999996</v>
          </cell>
          <cell r="W775" t="str">
            <v>西安区</v>
          </cell>
          <cell r="X775" t="str">
            <v>黑龙江</v>
          </cell>
        </row>
        <row r="776">
          <cell r="A776" t="str">
            <v>台州市和平电影城</v>
          </cell>
          <cell r="B776">
            <v>775</v>
          </cell>
          <cell r="C776" t="str">
            <v>台州市和平电影城</v>
          </cell>
          <cell r="D776" t="str">
            <v>浙江时代</v>
          </cell>
          <cell r="F776" t="str">
            <v>台州市</v>
          </cell>
          <cell r="H776">
            <v>46.57</v>
          </cell>
          <cell r="I776" t="str">
            <v>-</v>
          </cell>
          <cell r="J776">
            <v>36</v>
          </cell>
          <cell r="K776" t="str">
            <v>-</v>
          </cell>
          <cell r="L776">
            <v>1178</v>
          </cell>
          <cell r="M776" t="str">
            <v>-</v>
          </cell>
          <cell r="N776">
            <v>1.28</v>
          </cell>
          <cell r="O776" t="str">
            <v>-</v>
          </cell>
          <cell r="P776">
            <v>8</v>
          </cell>
          <cell r="Q776">
            <v>1000</v>
          </cell>
          <cell r="R776" t="str">
            <v>2011-8</v>
          </cell>
          <cell r="S776">
            <v>0.09</v>
          </cell>
          <cell r="T776">
            <v>15</v>
          </cell>
          <cell r="U776">
            <v>1878</v>
          </cell>
          <cell r="V776">
            <v>4.8</v>
          </cell>
          <cell r="W776" t="str">
            <v>椒江区</v>
          </cell>
          <cell r="X776" t="str">
            <v>浙江省</v>
          </cell>
        </row>
        <row r="777">
          <cell r="A777" t="str">
            <v>大地数字影院--甘肃酒泉飞天影院</v>
          </cell>
          <cell r="B777">
            <v>776</v>
          </cell>
          <cell r="C777" t="str">
            <v>甘肃酒泉飞天影院</v>
          </cell>
          <cell r="D777" t="str">
            <v>大地电影院线</v>
          </cell>
          <cell r="F777" t="str">
            <v>酒泉市</v>
          </cell>
          <cell r="H777">
            <v>46.4</v>
          </cell>
          <cell r="I777" t="str">
            <v>-</v>
          </cell>
          <cell r="J777">
            <v>34</v>
          </cell>
          <cell r="K777" t="str">
            <v>-</v>
          </cell>
          <cell r="L777">
            <v>230</v>
          </cell>
          <cell r="M777" t="str">
            <v>-</v>
          </cell>
          <cell r="N777">
            <v>1.36</v>
          </cell>
          <cell r="O777" t="str">
            <v>-</v>
          </cell>
          <cell r="P777">
            <v>4</v>
          </cell>
          <cell r="Q777">
            <v>438</v>
          </cell>
          <cell r="R777" t="str">
            <v>2011-8</v>
          </cell>
          <cell r="S777">
            <v>0.54</v>
          </cell>
          <cell r="T777">
            <v>34</v>
          </cell>
          <cell r="U777">
            <v>3742</v>
          </cell>
          <cell r="V777">
            <v>1.9</v>
          </cell>
          <cell r="W777" t="str">
            <v>肃州区</v>
          </cell>
          <cell r="X777" t="str">
            <v>甘肃省</v>
          </cell>
        </row>
        <row r="778">
          <cell r="A778" t="str">
            <v>重庆金逸国际影城(长寿店)</v>
          </cell>
          <cell r="B778">
            <v>777</v>
          </cell>
          <cell r="C778" t="str">
            <v>重庆金逸国际影城(长寿店)</v>
          </cell>
          <cell r="D778" t="str">
            <v>广州金逸珠江</v>
          </cell>
          <cell r="F778" t="str">
            <v>重庆市</v>
          </cell>
          <cell r="H778">
            <v>46.39</v>
          </cell>
          <cell r="I778" t="str">
            <v>-</v>
          </cell>
          <cell r="J778">
            <v>25</v>
          </cell>
          <cell r="K778" t="str">
            <v>-</v>
          </cell>
          <cell r="L778">
            <v>1079</v>
          </cell>
          <cell r="M778" t="str">
            <v>-</v>
          </cell>
          <cell r="N778">
            <v>1.88</v>
          </cell>
          <cell r="O778" t="str">
            <v>-</v>
          </cell>
          <cell r="P778">
            <v>5</v>
          </cell>
          <cell r="Q778">
            <v>902</v>
          </cell>
          <cell r="R778" t="str">
            <v>2011-8</v>
          </cell>
          <cell r="S778">
            <v>0.1</v>
          </cell>
          <cell r="T778">
            <v>17</v>
          </cell>
          <cell r="U778">
            <v>2993</v>
          </cell>
          <cell r="V778">
            <v>7</v>
          </cell>
          <cell r="W778" t="str">
            <v>长寿区</v>
          </cell>
          <cell r="X778" t="str">
            <v>重庆市</v>
          </cell>
        </row>
        <row r="779">
          <cell r="A779" t="str">
            <v>深圳市龙岗影城</v>
          </cell>
          <cell r="B779">
            <v>778</v>
          </cell>
          <cell r="C779" t="str">
            <v>深圳市龙岗影城</v>
          </cell>
          <cell r="D779" t="str">
            <v>中影南方新干线</v>
          </cell>
          <cell r="F779" t="str">
            <v>深圳市</v>
          </cell>
          <cell r="H779">
            <v>46.16</v>
          </cell>
          <cell r="I779" t="str">
            <v>-</v>
          </cell>
          <cell r="J779">
            <v>37</v>
          </cell>
          <cell r="K779" t="str">
            <v>-</v>
          </cell>
          <cell r="L779">
            <v>425</v>
          </cell>
          <cell r="M779" t="str">
            <v>-</v>
          </cell>
          <cell r="N779">
            <v>1.25</v>
          </cell>
          <cell r="O779" t="str">
            <v>-</v>
          </cell>
          <cell r="P779">
            <v>3</v>
          </cell>
          <cell r="Q779">
            <v>461</v>
          </cell>
          <cell r="R779" t="str">
            <v>2011-8</v>
          </cell>
          <cell r="S779">
            <v>0.19</v>
          </cell>
          <cell r="T779">
            <v>32</v>
          </cell>
          <cell r="U779">
            <v>4963</v>
          </cell>
          <cell r="V779">
            <v>4.5999999999999996</v>
          </cell>
          <cell r="W779" t="str">
            <v>龙岗区</v>
          </cell>
          <cell r="X779" t="str">
            <v>广东省</v>
          </cell>
        </row>
        <row r="780">
          <cell r="A780" t="str">
            <v>山东省枣庄正天影城</v>
          </cell>
          <cell r="B780">
            <v>779</v>
          </cell>
          <cell r="C780" t="str">
            <v>山东省枣庄正天影城</v>
          </cell>
          <cell r="D780" t="str">
            <v>北京新影联</v>
          </cell>
          <cell r="F780" t="str">
            <v>枣庄市</v>
          </cell>
          <cell r="H780">
            <v>46.07</v>
          </cell>
          <cell r="I780" t="str">
            <v>-</v>
          </cell>
          <cell r="J780">
            <v>32</v>
          </cell>
          <cell r="K780" t="str">
            <v>-</v>
          </cell>
          <cell r="L780">
            <v>764</v>
          </cell>
          <cell r="M780" t="str">
            <v>-</v>
          </cell>
          <cell r="N780">
            <v>1.45</v>
          </cell>
          <cell r="O780" t="str">
            <v>-</v>
          </cell>
          <cell r="P780">
            <v>5</v>
          </cell>
          <cell r="Q780">
            <v>500</v>
          </cell>
          <cell r="R780" t="str">
            <v>2011-8</v>
          </cell>
          <cell r="S780">
            <v>0.19</v>
          </cell>
          <cell r="T780">
            <v>30</v>
          </cell>
          <cell r="U780">
            <v>2972</v>
          </cell>
          <cell r="V780">
            <v>4.9000000000000004</v>
          </cell>
          <cell r="W780" t="str">
            <v>市中区</v>
          </cell>
          <cell r="X780" t="str">
            <v>山东省</v>
          </cell>
        </row>
        <row r="781">
          <cell r="A781" t="str">
            <v>大地数字影院--北海商都</v>
          </cell>
          <cell r="B781">
            <v>780</v>
          </cell>
          <cell r="C781" t="str">
            <v>大地数字影院--北海商都</v>
          </cell>
          <cell r="D781" t="str">
            <v>大地电影院线</v>
          </cell>
          <cell r="F781" t="str">
            <v>北海市</v>
          </cell>
          <cell r="H781">
            <v>46.03</v>
          </cell>
          <cell r="I781" t="str">
            <v>-</v>
          </cell>
          <cell r="J781">
            <v>37</v>
          </cell>
          <cell r="K781" t="str">
            <v>-</v>
          </cell>
          <cell r="L781">
            <v>325</v>
          </cell>
          <cell r="M781" t="str">
            <v>-</v>
          </cell>
          <cell r="N781">
            <v>1.25</v>
          </cell>
          <cell r="O781" t="str">
            <v>-</v>
          </cell>
          <cell r="P781">
            <v>2</v>
          </cell>
          <cell r="Q781">
            <v>238</v>
          </cell>
          <cell r="R781" t="str">
            <v>2011-8</v>
          </cell>
          <cell r="S781">
            <v>0.32</v>
          </cell>
          <cell r="T781">
            <v>62</v>
          </cell>
          <cell r="U781">
            <v>7424</v>
          </cell>
          <cell r="V781">
            <v>5.2</v>
          </cell>
          <cell r="W781" t="str">
            <v>海城区</v>
          </cell>
          <cell r="X781" t="str">
            <v>广  西</v>
          </cell>
        </row>
        <row r="782">
          <cell r="A782" t="str">
            <v>潇湘永州国际影城</v>
          </cell>
          <cell r="B782">
            <v>781</v>
          </cell>
          <cell r="C782" t="str">
            <v>潇湘永州国际影城</v>
          </cell>
          <cell r="D782" t="str">
            <v>湖南潇湘</v>
          </cell>
          <cell r="F782" t="str">
            <v>永州市</v>
          </cell>
          <cell r="H782">
            <v>46.03</v>
          </cell>
          <cell r="I782" t="str">
            <v>-</v>
          </cell>
          <cell r="J782">
            <v>34</v>
          </cell>
          <cell r="K782" t="str">
            <v>-</v>
          </cell>
          <cell r="L782">
            <v>693</v>
          </cell>
          <cell r="M782" t="str">
            <v>-</v>
          </cell>
          <cell r="N782">
            <v>1.35</v>
          </cell>
          <cell r="O782" t="str">
            <v>-</v>
          </cell>
          <cell r="P782">
            <v>7</v>
          </cell>
          <cell r="Q782">
            <v>1000</v>
          </cell>
          <cell r="R782" t="str">
            <v>2011-8</v>
          </cell>
          <cell r="S782">
            <v>0.14000000000000001</v>
          </cell>
          <cell r="T782">
            <v>15</v>
          </cell>
          <cell r="U782">
            <v>2121</v>
          </cell>
          <cell r="V782">
            <v>3.2</v>
          </cell>
          <cell r="W782" t="str">
            <v>冷水滩区</v>
          </cell>
          <cell r="X782" t="str">
            <v>湖南省</v>
          </cell>
        </row>
        <row r="783">
          <cell r="A783" t="str">
            <v>华大重庆龙湖影院</v>
          </cell>
          <cell r="B783">
            <v>782</v>
          </cell>
          <cell r="C783" t="str">
            <v>华大重庆龙湖影院</v>
          </cell>
          <cell r="D783" t="str">
            <v>上海联和院线</v>
          </cell>
          <cell r="F783" t="str">
            <v>重庆市</v>
          </cell>
          <cell r="H783">
            <v>46</v>
          </cell>
          <cell r="I783" t="str">
            <v>-</v>
          </cell>
          <cell r="J783">
            <v>28</v>
          </cell>
          <cell r="K783" t="str">
            <v>-</v>
          </cell>
          <cell r="L783">
            <v>1021</v>
          </cell>
          <cell r="M783" t="str">
            <v>-</v>
          </cell>
          <cell r="N783">
            <v>1.66</v>
          </cell>
          <cell r="O783" t="str">
            <v>-</v>
          </cell>
          <cell r="P783">
            <v>6</v>
          </cell>
          <cell r="Q783">
            <v>662</v>
          </cell>
          <cell r="R783" t="str">
            <v>2011-8</v>
          </cell>
          <cell r="S783">
            <v>0.15</v>
          </cell>
          <cell r="T783">
            <v>22</v>
          </cell>
          <cell r="U783">
            <v>2473</v>
          </cell>
          <cell r="V783">
            <v>5.5</v>
          </cell>
          <cell r="W783" t="str">
            <v>渝北区</v>
          </cell>
          <cell r="X783" t="str">
            <v>重庆市</v>
          </cell>
        </row>
        <row r="784">
          <cell r="A784" t="str">
            <v>广西柳州市柳北剧场</v>
          </cell>
          <cell r="B784">
            <v>783</v>
          </cell>
          <cell r="C784" t="str">
            <v>广西柳州市柳北剧场</v>
          </cell>
          <cell r="D784" t="str">
            <v>中影南方新干线</v>
          </cell>
          <cell r="F784" t="str">
            <v>柳州市</v>
          </cell>
          <cell r="H784">
            <v>45.79</v>
          </cell>
          <cell r="I784" t="str">
            <v>-</v>
          </cell>
          <cell r="J784">
            <v>33</v>
          </cell>
          <cell r="K784" t="str">
            <v>-</v>
          </cell>
          <cell r="L784">
            <v>371</v>
          </cell>
          <cell r="M784" t="str">
            <v>-</v>
          </cell>
          <cell r="N784">
            <v>1.37</v>
          </cell>
          <cell r="O784" t="str">
            <v>-</v>
          </cell>
          <cell r="P784">
            <v>3</v>
          </cell>
          <cell r="Q784">
            <v>394</v>
          </cell>
          <cell r="R784" t="str">
            <v>2011-8</v>
          </cell>
          <cell r="S784">
            <v>0.28000000000000003</v>
          </cell>
          <cell r="T784">
            <v>37</v>
          </cell>
          <cell r="U784">
            <v>4923</v>
          </cell>
          <cell r="V784">
            <v>4</v>
          </cell>
          <cell r="W784" t="str">
            <v>柳北区</v>
          </cell>
          <cell r="X784" t="str">
            <v>广  西</v>
          </cell>
        </row>
        <row r="785">
          <cell r="A785" t="str">
            <v>龙口星美国际影城</v>
          </cell>
          <cell r="B785">
            <v>784</v>
          </cell>
          <cell r="C785" t="str">
            <v>龙口星美国际影城</v>
          </cell>
          <cell r="D785" t="str">
            <v>上海联和院线</v>
          </cell>
          <cell r="F785" t="str">
            <v>烟台市</v>
          </cell>
          <cell r="H785">
            <v>45.75</v>
          </cell>
          <cell r="I785" t="str">
            <v>-</v>
          </cell>
          <cell r="J785">
            <v>32</v>
          </cell>
          <cell r="K785" t="str">
            <v>-</v>
          </cell>
          <cell r="L785">
            <v>954</v>
          </cell>
          <cell r="M785" t="str">
            <v>-</v>
          </cell>
          <cell r="N785">
            <v>1.45</v>
          </cell>
          <cell r="O785" t="str">
            <v>-</v>
          </cell>
          <cell r="P785">
            <v>6</v>
          </cell>
          <cell r="Q785">
            <v>753</v>
          </cell>
          <cell r="R785" t="str">
            <v>2011-8</v>
          </cell>
          <cell r="S785">
            <v>0.12</v>
          </cell>
          <cell r="T785">
            <v>20</v>
          </cell>
          <cell r="U785">
            <v>2460</v>
          </cell>
          <cell r="V785">
            <v>5.0999999999999996</v>
          </cell>
          <cell r="W785" t="str">
            <v>龙口市</v>
          </cell>
          <cell r="X785" t="str">
            <v>山东省</v>
          </cell>
        </row>
        <row r="786">
          <cell r="A786" t="str">
            <v>丽江电影城</v>
          </cell>
          <cell r="B786">
            <v>785</v>
          </cell>
          <cell r="C786" t="str">
            <v>丽江电影城</v>
          </cell>
          <cell r="D786" t="str">
            <v>中影星美</v>
          </cell>
          <cell r="F786" t="str">
            <v>丽江市</v>
          </cell>
          <cell r="H786">
            <v>45.61</v>
          </cell>
          <cell r="I786" t="str">
            <v>-</v>
          </cell>
          <cell r="J786">
            <v>40</v>
          </cell>
          <cell r="K786" t="str">
            <v>-</v>
          </cell>
          <cell r="L786">
            <v>361</v>
          </cell>
          <cell r="M786" t="str">
            <v>-</v>
          </cell>
          <cell r="N786">
            <v>1.1499999999999999</v>
          </cell>
          <cell r="O786" t="str">
            <v>-</v>
          </cell>
          <cell r="P786">
            <v>2</v>
          </cell>
          <cell r="Q786">
            <v>520</v>
          </cell>
          <cell r="R786" t="str">
            <v>2011-8</v>
          </cell>
          <cell r="S786">
            <v>0.12</v>
          </cell>
          <cell r="T786">
            <v>28</v>
          </cell>
          <cell r="U786">
            <v>7356</v>
          </cell>
          <cell r="V786">
            <v>5.8</v>
          </cell>
          <cell r="W786" t="str">
            <v>古城区</v>
          </cell>
          <cell r="X786" t="str">
            <v>云南省</v>
          </cell>
        </row>
        <row r="787">
          <cell r="A787" t="str">
            <v>太原市长风剧场</v>
          </cell>
          <cell r="B787">
            <v>786</v>
          </cell>
          <cell r="C787" t="str">
            <v>太原市长风剧场</v>
          </cell>
          <cell r="D787" t="str">
            <v>河南奥斯卡</v>
          </cell>
          <cell r="F787" t="str">
            <v>太原市</v>
          </cell>
          <cell r="H787">
            <v>45.38</v>
          </cell>
          <cell r="I787" t="str">
            <v>-</v>
          </cell>
          <cell r="J787">
            <v>21</v>
          </cell>
          <cell r="K787" t="str">
            <v>-</v>
          </cell>
          <cell r="L787">
            <v>655</v>
          </cell>
          <cell r="M787" t="str">
            <v>-</v>
          </cell>
          <cell r="N787">
            <v>2.2000000000000002</v>
          </cell>
          <cell r="O787" t="str">
            <v>-</v>
          </cell>
          <cell r="P787">
            <v>2</v>
          </cell>
          <cell r="Q787">
            <v>862</v>
          </cell>
          <cell r="R787" t="str">
            <v>2011-8</v>
          </cell>
          <cell r="S787">
            <v>0.08</v>
          </cell>
          <cell r="T787">
            <v>17</v>
          </cell>
          <cell r="U787">
            <v>7319</v>
          </cell>
          <cell r="V787">
            <v>10.6</v>
          </cell>
          <cell r="W787" t="str">
            <v>迎泽区</v>
          </cell>
          <cell r="X787" t="str">
            <v>山西省</v>
          </cell>
        </row>
        <row r="788">
          <cell r="A788" t="str">
            <v>淄博齐纳全球通电影城有限公司</v>
          </cell>
          <cell r="B788">
            <v>787</v>
          </cell>
          <cell r="C788" t="str">
            <v>淄博齐纳全球通电影城有限公司</v>
          </cell>
          <cell r="D788" t="str">
            <v>辽宁北方</v>
          </cell>
          <cell r="F788" t="str">
            <v>淄博市</v>
          </cell>
          <cell r="H788">
            <v>45.31</v>
          </cell>
          <cell r="I788" t="str">
            <v>-</v>
          </cell>
          <cell r="J788">
            <v>27</v>
          </cell>
          <cell r="K788" t="str">
            <v>-</v>
          </cell>
          <cell r="L788">
            <v>1055</v>
          </cell>
          <cell r="M788" t="str">
            <v>-</v>
          </cell>
          <cell r="N788">
            <v>1.71</v>
          </cell>
          <cell r="O788" t="str">
            <v>-</v>
          </cell>
          <cell r="P788">
            <v>6</v>
          </cell>
          <cell r="Q788">
            <v>805</v>
          </cell>
          <cell r="R788" t="str">
            <v>2011-8</v>
          </cell>
          <cell r="S788">
            <v>0.12</v>
          </cell>
          <cell r="T788">
            <v>18</v>
          </cell>
          <cell r="U788">
            <v>2436</v>
          </cell>
          <cell r="V788">
            <v>5.7</v>
          </cell>
          <cell r="W788" t="str">
            <v>桓台县</v>
          </cell>
          <cell r="X788" t="str">
            <v>山东省</v>
          </cell>
        </row>
        <row r="789">
          <cell r="A789" t="str">
            <v>北京朝阳剧场</v>
          </cell>
          <cell r="B789">
            <v>788</v>
          </cell>
          <cell r="C789" t="str">
            <v>北京朝阳剧场</v>
          </cell>
          <cell r="D789" t="str">
            <v>北京新影联</v>
          </cell>
          <cell r="F789" t="str">
            <v>北京市</v>
          </cell>
          <cell r="H789">
            <v>45.3</v>
          </cell>
          <cell r="I789" t="str">
            <v>↓47%</v>
          </cell>
          <cell r="J789">
            <v>37</v>
          </cell>
          <cell r="K789" t="str">
            <v>↑8%</v>
          </cell>
          <cell r="L789">
            <v>575</v>
          </cell>
          <cell r="M789" t="str">
            <v>↑1%</v>
          </cell>
          <cell r="N789">
            <v>1.23</v>
          </cell>
          <cell r="O789" t="str">
            <v>↓51%</v>
          </cell>
          <cell r="P789">
            <v>4</v>
          </cell>
          <cell r="Q789">
            <v>1684</v>
          </cell>
          <cell r="R789" t="str">
            <v>2011-8</v>
          </cell>
          <cell r="S789">
            <v>0.05</v>
          </cell>
          <cell r="T789">
            <v>9</v>
          </cell>
          <cell r="U789">
            <v>3653</v>
          </cell>
          <cell r="V789">
            <v>4.5999999999999996</v>
          </cell>
          <cell r="W789" t="str">
            <v>朝阳区</v>
          </cell>
          <cell r="X789" t="str">
            <v>北京市</v>
          </cell>
        </row>
        <row r="790">
          <cell r="A790" t="str">
            <v>遵义世纪星光影城</v>
          </cell>
          <cell r="B790">
            <v>789</v>
          </cell>
          <cell r="C790" t="str">
            <v>遵义世纪星光影城</v>
          </cell>
          <cell r="D790" t="str">
            <v>中影星美</v>
          </cell>
          <cell r="F790" t="str">
            <v>遵义市</v>
          </cell>
          <cell r="H790">
            <v>45.25</v>
          </cell>
          <cell r="I790" t="str">
            <v>-</v>
          </cell>
          <cell r="J790">
            <v>27</v>
          </cell>
          <cell r="K790" t="str">
            <v>-</v>
          </cell>
          <cell r="L790">
            <v>731</v>
          </cell>
          <cell r="M790" t="str">
            <v>-</v>
          </cell>
          <cell r="N790">
            <v>1.69</v>
          </cell>
          <cell r="O790" t="str">
            <v>-</v>
          </cell>
          <cell r="P790">
            <v>4</v>
          </cell>
          <cell r="Q790">
            <v>503</v>
          </cell>
          <cell r="R790" t="str">
            <v>2011-8</v>
          </cell>
          <cell r="S790">
            <v>0.18</v>
          </cell>
          <cell r="T790">
            <v>29</v>
          </cell>
          <cell r="U790">
            <v>3649</v>
          </cell>
          <cell r="V790">
            <v>5.9</v>
          </cell>
          <cell r="W790" t="str">
            <v>汇川区</v>
          </cell>
          <cell r="X790" t="str">
            <v>贵州省</v>
          </cell>
        </row>
        <row r="791">
          <cell r="A791" t="str">
            <v>大地数字影院--葫芦岛龙港富尔沃</v>
          </cell>
          <cell r="B791">
            <v>790</v>
          </cell>
          <cell r="C791" t="str">
            <v>大地数字影院--葫芦岛龙港富尔沃</v>
          </cell>
          <cell r="D791" t="str">
            <v>大地电影院线</v>
          </cell>
          <cell r="F791" t="str">
            <v>葫芦岛市</v>
          </cell>
          <cell r="H791">
            <v>45.12</v>
          </cell>
          <cell r="I791" t="str">
            <v>-</v>
          </cell>
          <cell r="J791">
            <v>24</v>
          </cell>
          <cell r="K791" t="str">
            <v>-</v>
          </cell>
          <cell r="L791">
            <v>923</v>
          </cell>
          <cell r="M791" t="str">
            <v>-</v>
          </cell>
          <cell r="N791">
            <v>1.91</v>
          </cell>
          <cell r="O791" t="str">
            <v>-</v>
          </cell>
          <cell r="P791">
            <v>7</v>
          </cell>
          <cell r="Q791">
            <v>900</v>
          </cell>
          <cell r="R791" t="str">
            <v>2011-8</v>
          </cell>
          <cell r="S791">
            <v>0.16</v>
          </cell>
          <cell r="T791">
            <v>16</v>
          </cell>
          <cell r="U791">
            <v>2079</v>
          </cell>
          <cell r="V791">
            <v>4.3</v>
          </cell>
          <cell r="W791" t="str">
            <v>龙港区</v>
          </cell>
          <cell r="X791" t="str">
            <v>辽宁省</v>
          </cell>
        </row>
        <row r="792">
          <cell r="A792" t="str">
            <v>成都太平洋影城(川师店)</v>
          </cell>
          <cell r="B792">
            <v>791</v>
          </cell>
          <cell r="C792" t="str">
            <v>太平洋影城川师店</v>
          </cell>
          <cell r="D792" t="str">
            <v>四川太平洋</v>
          </cell>
          <cell r="F792" t="str">
            <v>成都市</v>
          </cell>
          <cell r="H792">
            <v>44.99</v>
          </cell>
          <cell r="I792" t="str">
            <v>-</v>
          </cell>
          <cell r="J792">
            <v>40</v>
          </cell>
          <cell r="K792" t="str">
            <v>-</v>
          </cell>
          <cell r="L792">
            <v>758</v>
          </cell>
          <cell r="M792" t="str">
            <v>-</v>
          </cell>
          <cell r="N792">
            <v>1.1299999999999999</v>
          </cell>
          <cell r="O792" t="str">
            <v>-</v>
          </cell>
          <cell r="P792">
            <v>5</v>
          </cell>
          <cell r="Q792">
            <v>500</v>
          </cell>
          <cell r="R792" t="str">
            <v>2011-8</v>
          </cell>
          <cell r="S792">
            <v>0.15</v>
          </cell>
          <cell r="T792">
            <v>29</v>
          </cell>
          <cell r="U792">
            <v>2903</v>
          </cell>
          <cell r="V792">
            <v>4.9000000000000004</v>
          </cell>
          <cell r="W792" t="str">
            <v>锦江区</v>
          </cell>
          <cell r="X792" t="str">
            <v>四川省</v>
          </cell>
        </row>
        <row r="793">
          <cell r="A793" t="str">
            <v>常州大剧院保利影城</v>
          </cell>
          <cell r="B793">
            <v>792</v>
          </cell>
          <cell r="C793" t="str">
            <v>常州大剧院保利影城</v>
          </cell>
          <cell r="D793" t="str">
            <v>江苏东方</v>
          </cell>
          <cell r="F793" t="str">
            <v>常州市</v>
          </cell>
          <cell r="H793">
            <v>44.89</v>
          </cell>
          <cell r="I793" t="str">
            <v>-</v>
          </cell>
          <cell r="J793">
            <v>29</v>
          </cell>
          <cell r="K793" t="str">
            <v>-</v>
          </cell>
          <cell r="L793">
            <v>500</v>
          </cell>
          <cell r="M793" t="str">
            <v>-</v>
          </cell>
          <cell r="N793">
            <v>1.54</v>
          </cell>
          <cell r="O793" t="str">
            <v>-</v>
          </cell>
          <cell r="P793">
            <v>5</v>
          </cell>
          <cell r="Q793">
            <v>777</v>
          </cell>
          <cell r="R793" t="str">
            <v>2011-8</v>
          </cell>
          <cell r="S793">
            <v>0.2</v>
          </cell>
          <cell r="T793">
            <v>19</v>
          </cell>
          <cell r="U793">
            <v>2896</v>
          </cell>
          <cell r="V793">
            <v>3.2</v>
          </cell>
          <cell r="W793" t="str">
            <v>新北区</v>
          </cell>
          <cell r="X793" t="str">
            <v>江苏省</v>
          </cell>
        </row>
        <row r="794">
          <cell r="A794" t="str">
            <v>兰州华乐天下影院</v>
          </cell>
          <cell r="B794">
            <v>793</v>
          </cell>
          <cell r="C794" t="str">
            <v>兰州华乐天下影院</v>
          </cell>
          <cell r="D794" t="str">
            <v>九州中原院线</v>
          </cell>
          <cell r="F794" t="str">
            <v>兰州市</v>
          </cell>
          <cell r="H794">
            <v>44.82</v>
          </cell>
          <cell r="I794" t="str">
            <v>-</v>
          </cell>
          <cell r="J794">
            <v>40</v>
          </cell>
          <cell r="K794" t="str">
            <v>-</v>
          </cell>
          <cell r="L794">
            <v>596</v>
          </cell>
          <cell r="M794" t="str">
            <v>-</v>
          </cell>
          <cell r="N794">
            <v>1.1200000000000001</v>
          </cell>
          <cell r="O794" t="str">
            <v>-</v>
          </cell>
          <cell r="P794">
            <v>4</v>
          </cell>
          <cell r="Q794">
            <v>420</v>
          </cell>
          <cell r="R794" t="str">
            <v>2011-8</v>
          </cell>
          <cell r="S794">
            <v>0.18</v>
          </cell>
          <cell r="T794">
            <v>34</v>
          </cell>
          <cell r="U794">
            <v>3614</v>
          </cell>
          <cell r="V794">
            <v>4.8</v>
          </cell>
          <cell r="W794" t="str">
            <v>西固区</v>
          </cell>
          <cell r="X794" t="str">
            <v>甘肃省</v>
          </cell>
        </row>
        <row r="795">
          <cell r="A795" t="str">
            <v>广州永汉影院</v>
          </cell>
          <cell r="B795">
            <v>794</v>
          </cell>
          <cell r="C795" t="str">
            <v>广州永汉影院</v>
          </cell>
          <cell r="D795" t="str">
            <v>广州金逸珠江</v>
          </cell>
          <cell r="F795" t="str">
            <v>广州市</v>
          </cell>
          <cell r="H795">
            <v>44.8</v>
          </cell>
          <cell r="I795" t="str">
            <v>-</v>
          </cell>
          <cell r="J795">
            <v>32</v>
          </cell>
          <cell r="K795" t="str">
            <v>-</v>
          </cell>
          <cell r="L795">
            <v>701</v>
          </cell>
          <cell r="M795" t="str">
            <v>-</v>
          </cell>
          <cell r="N795">
            <v>1.41</v>
          </cell>
          <cell r="O795" t="str">
            <v>-</v>
          </cell>
          <cell r="P795">
            <v>5</v>
          </cell>
          <cell r="Q795">
            <v>566</v>
          </cell>
          <cell r="R795" t="str">
            <v>2011-8</v>
          </cell>
          <cell r="S795">
            <v>0.18</v>
          </cell>
          <cell r="T795">
            <v>26</v>
          </cell>
          <cell r="U795">
            <v>2890</v>
          </cell>
          <cell r="V795">
            <v>4.5</v>
          </cell>
          <cell r="W795" t="str">
            <v>越秀区</v>
          </cell>
          <cell r="X795" t="str">
            <v>广东省</v>
          </cell>
        </row>
        <row r="796">
          <cell r="A796" t="str">
            <v>滕州市华汇购物广场影城</v>
          </cell>
          <cell r="B796">
            <v>795</v>
          </cell>
          <cell r="C796" t="str">
            <v>滕州市华汇购物广场影城</v>
          </cell>
          <cell r="D796" t="str">
            <v>中影星美</v>
          </cell>
          <cell r="F796" t="str">
            <v>枣庄市</v>
          </cell>
          <cell r="H796">
            <v>44.69</v>
          </cell>
          <cell r="I796" t="str">
            <v>-</v>
          </cell>
          <cell r="J796">
            <v>22</v>
          </cell>
          <cell r="K796" t="str">
            <v>-</v>
          </cell>
          <cell r="L796">
            <v>731</v>
          </cell>
          <cell r="M796" t="str">
            <v>-</v>
          </cell>
          <cell r="N796">
            <v>2.02</v>
          </cell>
          <cell r="O796" t="str">
            <v>-</v>
          </cell>
          <cell r="P796">
            <v>4</v>
          </cell>
          <cell r="Q796">
            <v>370</v>
          </cell>
          <cell r="R796" t="str">
            <v>2011-8</v>
          </cell>
          <cell r="S796">
            <v>0.3</v>
          </cell>
          <cell r="T796">
            <v>39</v>
          </cell>
          <cell r="U796">
            <v>3604</v>
          </cell>
          <cell r="V796">
            <v>5.9</v>
          </cell>
          <cell r="W796" t="str">
            <v>滕州市</v>
          </cell>
          <cell r="X796" t="str">
            <v>山东省</v>
          </cell>
        </row>
        <row r="797">
          <cell r="A797" t="str">
            <v>福州世茂时尚欢乐影城</v>
          </cell>
          <cell r="B797">
            <v>796</v>
          </cell>
          <cell r="C797" t="str">
            <v>福州世茂时尚欢乐影城</v>
          </cell>
          <cell r="D797" t="str">
            <v>上海联和院线</v>
          </cell>
          <cell r="F797" t="str">
            <v>福州市</v>
          </cell>
          <cell r="H797">
            <v>44.53</v>
          </cell>
          <cell r="I797" t="str">
            <v>-</v>
          </cell>
          <cell r="J797">
            <v>32</v>
          </cell>
          <cell r="K797" t="str">
            <v>-</v>
          </cell>
          <cell r="L797">
            <v>929</v>
          </cell>
          <cell r="M797" t="str">
            <v>-</v>
          </cell>
          <cell r="N797">
            <v>1.41</v>
          </cell>
          <cell r="O797" t="str">
            <v>-</v>
          </cell>
          <cell r="P797">
            <v>8</v>
          </cell>
          <cell r="Q797">
            <v>969</v>
          </cell>
          <cell r="R797" t="str">
            <v>2011-8</v>
          </cell>
          <cell r="S797">
            <v>0.13</v>
          </cell>
          <cell r="T797">
            <v>15</v>
          </cell>
          <cell r="U797">
            <v>1796</v>
          </cell>
          <cell r="V797">
            <v>3.7</v>
          </cell>
          <cell r="W797" t="str">
            <v>台江区</v>
          </cell>
          <cell r="X797" t="str">
            <v>福建省</v>
          </cell>
        </row>
        <row r="798">
          <cell r="A798" t="str">
            <v>大地数字影院--咸宁购物公园</v>
          </cell>
          <cell r="B798">
            <v>797</v>
          </cell>
          <cell r="C798" t="str">
            <v>大地数字影院-咸宁购物公园</v>
          </cell>
          <cell r="D798" t="str">
            <v>大地电影院线</v>
          </cell>
          <cell r="F798" t="str">
            <v>咸宁市</v>
          </cell>
          <cell r="H798">
            <v>44.44</v>
          </cell>
          <cell r="I798" t="str">
            <v>-</v>
          </cell>
          <cell r="J798">
            <v>26</v>
          </cell>
          <cell r="K798" t="str">
            <v>-</v>
          </cell>
          <cell r="L798">
            <v>603</v>
          </cell>
          <cell r="M798" t="str">
            <v>-</v>
          </cell>
          <cell r="N798">
            <v>1.68</v>
          </cell>
          <cell r="O798" t="str">
            <v>-</v>
          </cell>
          <cell r="P798">
            <v>4</v>
          </cell>
          <cell r="Q798">
            <v>563</v>
          </cell>
          <cell r="R798" t="str">
            <v>2011-8</v>
          </cell>
          <cell r="S798">
            <v>0.2</v>
          </cell>
          <cell r="T798">
            <v>25</v>
          </cell>
          <cell r="U798">
            <v>3584</v>
          </cell>
          <cell r="V798">
            <v>4.9000000000000004</v>
          </cell>
          <cell r="W798" t="str">
            <v>咸安区</v>
          </cell>
          <cell r="X798" t="str">
            <v>湖北省</v>
          </cell>
        </row>
        <row r="799">
          <cell r="A799" t="str">
            <v>大地数字影院--星辉时代影城</v>
          </cell>
          <cell r="B799">
            <v>798</v>
          </cell>
          <cell r="C799" t="str">
            <v>星辉时代影城</v>
          </cell>
          <cell r="D799" t="str">
            <v>大地电影院线</v>
          </cell>
          <cell r="F799" t="str">
            <v>徐州市</v>
          </cell>
          <cell r="H799">
            <v>44.44</v>
          </cell>
          <cell r="I799" t="str">
            <v>-</v>
          </cell>
          <cell r="J799">
            <v>23</v>
          </cell>
          <cell r="K799" t="str">
            <v>-</v>
          </cell>
          <cell r="L799">
            <v>645</v>
          </cell>
          <cell r="M799" t="str">
            <v>-</v>
          </cell>
          <cell r="N799">
            <v>1.93</v>
          </cell>
          <cell r="O799" t="str">
            <v>-</v>
          </cell>
          <cell r="P799">
            <v>4</v>
          </cell>
          <cell r="Q799">
            <v>400</v>
          </cell>
          <cell r="R799" t="str">
            <v>2011-8</v>
          </cell>
          <cell r="S799">
            <v>0.3</v>
          </cell>
          <cell r="T799">
            <v>36</v>
          </cell>
          <cell r="U799">
            <v>3584</v>
          </cell>
          <cell r="V799">
            <v>5.2</v>
          </cell>
          <cell r="W799" t="str">
            <v>鼓楼区</v>
          </cell>
          <cell r="X799" t="str">
            <v>江苏省</v>
          </cell>
        </row>
        <row r="800">
          <cell r="A800" t="str">
            <v>广东珠海市珠海大会堂</v>
          </cell>
          <cell r="B800">
            <v>799</v>
          </cell>
          <cell r="C800" t="str">
            <v>广东珠海市珠海大会堂</v>
          </cell>
          <cell r="D800" t="str">
            <v>中影南方新干线</v>
          </cell>
          <cell r="F800" t="str">
            <v>珠海市</v>
          </cell>
          <cell r="H800">
            <v>44.37</v>
          </cell>
          <cell r="I800" t="str">
            <v>-</v>
          </cell>
          <cell r="J800">
            <v>38</v>
          </cell>
          <cell r="K800" t="str">
            <v>-</v>
          </cell>
          <cell r="L800">
            <v>313</v>
          </cell>
          <cell r="M800" t="str">
            <v>-</v>
          </cell>
          <cell r="N800">
            <v>1.18</v>
          </cell>
          <cell r="O800" t="str">
            <v>-</v>
          </cell>
          <cell r="P800">
            <v>3</v>
          </cell>
          <cell r="Q800">
            <v>1384</v>
          </cell>
          <cell r="R800" t="str">
            <v>2011-8</v>
          </cell>
          <cell r="S800">
            <v>0.08</v>
          </cell>
          <cell r="T800">
            <v>10</v>
          </cell>
          <cell r="U800">
            <v>4771</v>
          </cell>
          <cell r="V800">
            <v>3.4</v>
          </cell>
          <cell r="W800" t="str">
            <v>香洲区</v>
          </cell>
          <cell r="X800" t="str">
            <v>广东省</v>
          </cell>
        </row>
        <row r="801">
          <cell r="A801" t="str">
            <v>嘉禾影城(北城天街九街店)</v>
          </cell>
          <cell r="B801">
            <v>800</v>
          </cell>
          <cell r="C801" t="str">
            <v>嘉禾影城(北城天街九街店)</v>
          </cell>
          <cell r="D801" t="str">
            <v>中影南方新干线</v>
          </cell>
          <cell r="F801" t="str">
            <v>重庆市</v>
          </cell>
          <cell r="H801">
            <v>44.3</v>
          </cell>
          <cell r="I801" t="str">
            <v>-</v>
          </cell>
          <cell r="J801">
            <v>25</v>
          </cell>
          <cell r="K801" t="str">
            <v>-</v>
          </cell>
          <cell r="L801">
            <v>1263</v>
          </cell>
          <cell r="M801" t="str">
            <v>-</v>
          </cell>
          <cell r="N801">
            <v>1.77</v>
          </cell>
          <cell r="O801" t="str">
            <v>-</v>
          </cell>
          <cell r="P801">
            <v>8</v>
          </cell>
          <cell r="Q801">
            <v>1000</v>
          </cell>
          <cell r="R801" t="str">
            <v>2011-8</v>
          </cell>
          <cell r="S801">
            <v>0.11</v>
          </cell>
          <cell r="T801">
            <v>14</v>
          </cell>
          <cell r="U801">
            <v>1786</v>
          </cell>
          <cell r="V801">
            <v>5.0999999999999996</v>
          </cell>
          <cell r="W801" t="str">
            <v>江北区</v>
          </cell>
          <cell r="X801" t="str">
            <v>重庆市</v>
          </cell>
        </row>
        <row r="802">
          <cell r="A802" t="str">
            <v>达州海逸影城</v>
          </cell>
          <cell r="B802">
            <v>801</v>
          </cell>
          <cell r="C802" t="str">
            <v>达州海逸影城</v>
          </cell>
          <cell r="D802" t="str">
            <v>中影星美</v>
          </cell>
          <cell r="F802" t="str">
            <v>达州市</v>
          </cell>
          <cell r="H802">
            <v>44.15</v>
          </cell>
          <cell r="I802" t="str">
            <v>-</v>
          </cell>
          <cell r="J802">
            <v>43</v>
          </cell>
          <cell r="K802" t="str">
            <v>-</v>
          </cell>
          <cell r="L802">
            <v>1108</v>
          </cell>
          <cell r="M802" t="str">
            <v>-</v>
          </cell>
          <cell r="N802">
            <v>1.02</v>
          </cell>
          <cell r="O802" t="str">
            <v>-</v>
          </cell>
          <cell r="P802">
            <v>7</v>
          </cell>
          <cell r="Q802">
            <v>501</v>
          </cell>
          <cell r="R802" t="str">
            <v>2011-8</v>
          </cell>
          <cell r="S802">
            <v>0.13</v>
          </cell>
          <cell r="T802">
            <v>28</v>
          </cell>
          <cell r="U802">
            <v>2035</v>
          </cell>
          <cell r="V802">
            <v>5.0999999999999996</v>
          </cell>
          <cell r="W802" t="str">
            <v>通川区</v>
          </cell>
          <cell r="X802" t="str">
            <v>四川省</v>
          </cell>
        </row>
        <row r="803">
          <cell r="A803" t="str">
            <v>华谊兄弟合肥影院(滨湖店)</v>
          </cell>
          <cell r="B803">
            <v>802</v>
          </cell>
          <cell r="C803" t="str">
            <v>华谊兄弟合肥影院(滨湖店)</v>
          </cell>
          <cell r="D803" t="str">
            <v>中影数字院线</v>
          </cell>
          <cell r="F803" t="str">
            <v>合肥市</v>
          </cell>
          <cell r="H803">
            <v>43.86</v>
          </cell>
          <cell r="I803" t="str">
            <v>-</v>
          </cell>
          <cell r="J803">
            <v>30</v>
          </cell>
          <cell r="K803" t="str">
            <v>-</v>
          </cell>
          <cell r="L803">
            <v>1114</v>
          </cell>
          <cell r="M803" t="str">
            <v>-</v>
          </cell>
          <cell r="N803">
            <v>1.47</v>
          </cell>
          <cell r="O803" t="str">
            <v>-</v>
          </cell>
          <cell r="P803">
            <v>8</v>
          </cell>
          <cell r="Q803">
            <v>500</v>
          </cell>
          <cell r="R803" t="str">
            <v>2011-8</v>
          </cell>
          <cell r="S803">
            <v>0.21</v>
          </cell>
          <cell r="T803">
            <v>28</v>
          </cell>
          <cell r="U803">
            <v>1768</v>
          </cell>
          <cell r="V803">
            <v>4.5</v>
          </cell>
          <cell r="W803" t="str">
            <v>包河区</v>
          </cell>
          <cell r="X803" t="str">
            <v>安徽省</v>
          </cell>
        </row>
        <row r="804">
          <cell r="A804" t="str">
            <v>山东日照数字影院</v>
          </cell>
          <cell r="B804">
            <v>803</v>
          </cell>
          <cell r="C804" t="str">
            <v>山东日照数字影院</v>
          </cell>
          <cell r="D804" t="str">
            <v>辽宁北方</v>
          </cell>
          <cell r="F804" t="str">
            <v>日照市</v>
          </cell>
          <cell r="H804">
            <v>43.52</v>
          </cell>
          <cell r="I804" t="str">
            <v>-</v>
          </cell>
          <cell r="J804">
            <v>38</v>
          </cell>
          <cell r="K804" t="str">
            <v>-</v>
          </cell>
          <cell r="L804">
            <v>426</v>
          </cell>
          <cell r="M804" t="str">
            <v>-</v>
          </cell>
          <cell r="N804">
            <v>1.1499999999999999</v>
          </cell>
          <cell r="O804" t="str">
            <v>-</v>
          </cell>
          <cell r="P804">
            <v>3</v>
          </cell>
          <cell r="Q804">
            <v>778</v>
          </cell>
          <cell r="R804" t="str">
            <v>2011-8</v>
          </cell>
          <cell r="S804">
            <v>0.1</v>
          </cell>
          <cell r="T804">
            <v>18</v>
          </cell>
          <cell r="U804">
            <v>4680</v>
          </cell>
          <cell r="V804">
            <v>4.5999999999999996</v>
          </cell>
          <cell r="W804" t="str">
            <v>东港区</v>
          </cell>
          <cell r="X804" t="str">
            <v>山东省</v>
          </cell>
        </row>
        <row r="805">
          <cell r="A805" t="str">
            <v>四川太平洋影城(什邡店)</v>
          </cell>
          <cell r="B805">
            <v>804</v>
          </cell>
          <cell r="C805" t="str">
            <v>四川太平洋影城(什邡店)</v>
          </cell>
          <cell r="D805" t="str">
            <v>四川太平洋</v>
          </cell>
          <cell r="F805" t="str">
            <v>德阳市</v>
          </cell>
          <cell r="H805">
            <v>43.36</v>
          </cell>
          <cell r="I805" t="str">
            <v>-</v>
          </cell>
          <cell r="J805">
            <v>36</v>
          </cell>
          <cell r="K805" t="str">
            <v>-</v>
          </cell>
          <cell r="L805">
            <v>668</v>
          </cell>
          <cell r="M805" t="str">
            <v>-</v>
          </cell>
          <cell r="N805">
            <v>1.2</v>
          </cell>
          <cell r="O805" t="str">
            <v>-</v>
          </cell>
          <cell r="P805">
            <v>5</v>
          </cell>
          <cell r="Q805">
            <v>700</v>
          </cell>
          <cell r="R805" t="str">
            <v>2011-8</v>
          </cell>
          <cell r="S805">
            <v>0.13</v>
          </cell>
          <cell r="T805">
            <v>20</v>
          </cell>
          <cell r="U805">
            <v>2797</v>
          </cell>
          <cell r="V805">
            <v>4.3</v>
          </cell>
          <cell r="W805" t="str">
            <v>什邡市</v>
          </cell>
          <cell r="X805" t="str">
            <v>四川省</v>
          </cell>
        </row>
        <row r="806">
          <cell r="A806" t="str">
            <v>上海黄浦剧场</v>
          </cell>
          <cell r="B806">
            <v>805</v>
          </cell>
          <cell r="C806" t="str">
            <v>上海黄浦剧场</v>
          </cell>
          <cell r="D806" t="str">
            <v>上海大光明</v>
          </cell>
          <cell r="F806" t="str">
            <v>上海市</v>
          </cell>
          <cell r="H806">
            <v>43.22</v>
          </cell>
          <cell r="I806" t="str">
            <v>-</v>
          </cell>
          <cell r="J806">
            <v>16</v>
          </cell>
          <cell r="K806" t="str">
            <v>-</v>
          </cell>
          <cell r="L806">
            <v>179</v>
          </cell>
          <cell r="M806" t="str">
            <v>-</v>
          </cell>
          <cell r="N806">
            <v>2.79</v>
          </cell>
          <cell r="O806" t="str">
            <v>-</v>
          </cell>
          <cell r="P806">
            <v>1</v>
          </cell>
          <cell r="Q806">
            <v>570</v>
          </cell>
          <cell r="R806" t="str">
            <v>2011-8</v>
          </cell>
          <cell r="S806">
            <v>0.27</v>
          </cell>
          <cell r="T806">
            <v>24</v>
          </cell>
          <cell r="U806">
            <v>13943</v>
          </cell>
          <cell r="V806">
            <v>5.8</v>
          </cell>
          <cell r="W806" t="str">
            <v>黄浦区</v>
          </cell>
          <cell r="X806" t="str">
            <v>上海市</v>
          </cell>
        </row>
        <row r="807">
          <cell r="A807" t="str">
            <v>大地数字影院--肇庆国际广场数字影院</v>
          </cell>
          <cell r="B807">
            <v>806</v>
          </cell>
          <cell r="C807" t="str">
            <v>肇庆国际广场数字影院</v>
          </cell>
          <cell r="D807" t="str">
            <v>大地电影院线</v>
          </cell>
          <cell r="F807" t="str">
            <v>肇庆市</v>
          </cell>
          <cell r="H807">
            <v>43.12</v>
          </cell>
          <cell r="I807" t="str">
            <v>-</v>
          </cell>
          <cell r="J807">
            <v>29</v>
          </cell>
          <cell r="K807" t="str">
            <v>-</v>
          </cell>
          <cell r="L807">
            <v>476</v>
          </cell>
          <cell r="M807" t="str">
            <v>-</v>
          </cell>
          <cell r="N807">
            <v>1.5</v>
          </cell>
          <cell r="O807" t="str">
            <v>-</v>
          </cell>
          <cell r="P807">
            <v>3</v>
          </cell>
          <cell r="Q807">
            <v>512</v>
          </cell>
          <cell r="R807" t="str">
            <v>2011-8</v>
          </cell>
          <cell r="S807">
            <v>0.19</v>
          </cell>
          <cell r="T807">
            <v>27</v>
          </cell>
          <cell r="U807">
            <v>4637</v>
          </cell>
          <cell r="V807">
            <v>5.0999999999999996</v>
          </cell>
          <cell r="W807" t="str">
            <v>端州区</v>
          </cell>
          <cell r="X807" t="str">
            <v>广东省</v>
          </cell>
        </row>
        <row r="808">
          <cell r="A808" t="str">
            <v>大连奥纳影城</v>
          </cell>
          <cell r="B808">
            <v>807</v>
          </cell>
          <cell r="C808" t="str">
            <v>大连奥纳影城</v>
          </cell>
          <cell r="D808" t="str">
            <v>北京新影联</v>
          </cell>
          <cell r="F808" t="str">
            <v>大连市</v>
          </cell>
          <cell r="H808">
            <v>43.02</v>
          </cell>
          <cell r="I808" t="str">
            <v>↓86%</v>
          </cell>
          <cell r="J808">
            <v>37</v>
          </cell>
          <cell r="K808" t="str">
            <v>↑21%</v>
          </cell>
          <cell r="L808">
            <v>512</v>
          </cell>
          <cell r="M808" t="str">
            <v>↓66%</v>
          </cell>
          <cell r="N808">
            <v>1.17</v>
          </cell>
          <cell r="O808" t="str">
            <v>↓89%</v>
          </cell>
          <cell r="P808">
            <v>10</v>
          </cell>
          <cell r="Q808">
            <v>1912</v>
          </cell>
          <cell r="R808" t="str">
            <v>2011-8</v>
          </cell>
          <cell r="S808">
            <v>0.12</v>
          </cell>
          <cell r="T808">
            <v>7</v>
          </cell>
          <cell r="U808">
            <v>1388</v>
          </cell>
          <cell r="V808">
            <v>1.7</v>
          </cell>
          <cell r="W808" t="str">
            <v>沙河口区</v>
          </cell>
          <cell r="X808" t="str">
            <v>辽宁省</v>
          </cell>
        </row>
        <row r="809">
          <cell r="A809" t="str">
            <v>南京金逸国际影城(明发滨江店)</v>
          </cell>
          <cell r="B809">
            <v>808</v>
          </cell>
          <cell r="C809" t="str">
            <v>南京金逸国际影城(明发滨江店)</v>
          </cell>
          <cell r="D809" t="str">
            <v>广州金逸珠江</v>
          </cell>
          <cell r="F809" t="str">
            <v>南京市</v>
          </cell>
          <cell r="H809">
            <v>42.63</v>
          </cell>
          <cell r="I809" t="str">
            <v>-</v>
          </cell>
          <cell r="J809">
            <v>30</v>
          </cell>
          <cell r="K809" t="str">
            <v>-</v>
          </cell>
          <cell r="L809">
            <v>750</v>
          </cell>
          <cell r="M809" t="str">
            <v>-</v>
          </cell>
          <cell r="N809">
            <v>1.44</v>
          </cell>
          <cell r="O809" t="str">
            <v>-</v>
          </cell>
          <cell r="P809">
            <v>5</v>
          </cell>
          <cell r="Q809">
            <v>516</v>
          </cell>
          <cell r="R809" t="str">
            <v>2011-8</v>
          </cell>
          <cell r="S809">
            <v>0.19</v>
          </cell>
          <cell r="T809">
            <v>27</v>
          </cell>
          <cell r="U809">
            <v>2750</v>
          </cell>
          <cell r="V809">
            <v>4.8</v>
          </cell>
          <cell r="W809" t="str">
            <v>浦口区</v>
          </cell>
          <cell r="X809" t="str">
            <v>江苏省</v>
          </cell>
        </row>
        <row r="810">
          <cell r="A810" t="str">
            <v>大地数字影院--青泥洼桥香榭里店</v>
          </cell>
          <cell r="B810">
            <v>809</v>
          </cell>
          <cell r="C810" t="str">
            <v>大地数字院线--青泥洼桥香榭里店</v>
          </cell>
          <cell r="D810" t="str">
            <v>大地电影院线</v>
          </cell>
          <cell r="F810" t="str">
            <v>大连市</v>
          </cell>
          <cell r="H810">
            <v>42.61</v>
          </cell>
          <cell r="I810" t="str">
            <v>-</v>
          </cell>
          <cell r="J810">
            <v>29</v>
          </cell>
          <cell r="K810" t="str">
            <v>-</v>
          </cell>
          <cell r="L810">
            <v>814</v>
          </cell>
          <cell r="M810" t="str">
            <v>-</v>
          </cell>
          <cell r="N810">
            <v>1.49</v>
          </cell>
          <cell r="O810" t="str">
            <v>-</v>
          </cell>
          <cell r="P810">
            <v>6</v>
          </cell>
          <cell r="Q810">
            <v>628</v>
          </cell>
          <cell r="R810" t="str">
            <v>2011-8</v>
          </cell>
          <cell r="S810">
            <v>0.18</v>
          </cell>
          <cell r="T810">
            <v>22</v>
          </cell>
          <cell r="U810">
            <v>2291</v>
          </cell>
          <cell r="V810">
            <v>4.4000000000000004</v>
          </cell>
          <cell r="W810" t="str">
            <v>中山区</v>
          </cell>
          <cell r="X810" t="str">
            <v>辽宁省</v>
          </cell>
        </row>
        <row r="811">
          <cell r="A811" t="str">
            <v>星空六盘水影城</v>
          </cell>
          <cell r="B811">
            <v>810</v>
          </cell>
          <cell r="C811" t="str">
            <v>星空六盘水影城</v>
          </cell>
          <cell r="D811" t="str">
            <v>中影数字院线</v>
          </cell>
          <cell r="F811" t="str">
            <v>六盘水市</v>
          </cell>
          <cell r="H811">
            <v>42.55</v>
          </cell>
          <cell r="I811" t="str">
            <v>-</v>
          </cell>
          <cell r="J811">
            <v>29</v>
          </cell>
          <cell r="K811" t="str">
            <v>-</v>
          </cell>
          <cell r="L811">
            <v>952</v>
          </cell>
          <cell r="M811" t="str">
            <v>-</v>
          </cell>
          <cell r="N811">
            <v>1.45</v>
          </cell>
          <cell r="O811" t="str">
            <v>-</v>
          </cell>
          <cell r="P811">
            <v>5</v>
          </cell>
          <cell r="Q811">
            <v>595</v>
          </cell>
          <cell r="R811" t="str">
            <v>2011-8</v>
          </cell>
          <cell r="S811">
            <v>0.13</v>
          </cell>
          <cell r="T811">
            <v>23</v>
          </cell>
          <cell r="U811">
            <v>2745</v>
          </cell>
          <cell r="V811">
            <v>6.1</v>
          </cell>
          <cell r="W811" t="str">
            <v>钟山区</v>
          </cell>
          <cell r="X811" t="str">
            <v>贵州省</v>
          </cell>
        </row>
        <row r="812">
          <cell r="A812" t="str">
            <v>琼海中影国际影城</v>
          </cell>
          <cell r="B812">
            <v>811</v>
          </cell>
          <cell r="C812" t="str">
            <v>中影国际影城琼海店</v>
          </cell>
          <cell r="D812" t="str">
            <v>中影星美</v>
          </cell>
          <cell r="F812" t="str">
            <v>省直辖县级行政单位</v>
          </cell>
          <cell r="H812">
            <v>42.44</v>
          </cell>
          <cell r="I812" t="str">
            <v>-</v>
          </cell>
          <cell r="J812">
            <v>24</v>
          </cell>
          <cell r="K812" t="str">
            <v>-</v>
          </cell>
          <cell r="L812">
            <v>776</v>
          </cell>
          <cell r="M812" t="str">
            <v>-</v>
          </cell>
          <cell r="N812">
            <v>1.77</v>
          </cell>
          <cell r="O812" t="str">
            <v>-</v>
          </cell>
          <cell r="P812">
            <v>4</v>
          </cell>
          <cell r="Q812">
            <v>600</v>
          </cell>
          <cell r="R812" t="str">
            <v>2011-8</v>
          </cell>
          <cell r="S812">
            <v>0.15</v>
          </cell>
          <cell r="T812">
            <v>23</v>
          </cell>
          <cell r="U812">
            <v>3423</v>
          </cell>
          <cell r="V812">
            <v>6.3</v>
          </cell>
          <cell r="W812" t="str">
            <v>琼海市</v>
          </cell>
          <cell r="X812" t="str">
            <v>海南省</v>
          </cell>
        </row>
        <row r="813">
          <cell r="A813" t="str">
            <v>大地数字影院--汕尾蓝天广场</v>
          </cell>
          <cell r="B813">
            <v>812</v>
          </cell>
          <cell r="C813" t="str">
            <v>大地数字影院--汕尾蓝天广场</v>
          </cell>
          <cell r="D813" t="str">
            <v>大地电影院线</v>
          </cell>
          <cell r="F813" t="str">
            <v>汕尾市</v>
          </cell>
          <cell r="H813">
            <v>42.4</v>
          </cell>
          <cell r="I813" t="str">
            <v>-</v>
          </cell>
          <cell r="J813">
            <v>39</v>
          </cell>
          <cell r="K813" t="str">
            <v>-</v>
          </cell>
          <cell r="L813">
            <v>332</v>
          </cell>
          <cell r="M813" t="str">
            <v>-</v>
          </cell>
          <cell r="N813">
            <v>1.1000000000000001</v>
          </cell>
          <cell r="O813" t="str">
            <v>-</v>
          </cell>
          <cell r="P813">
            <v>5</v>
          </cell>
          <cell r="Q813">
            <v>550</v>
          </cell>
          <cell r="R813" t="str">
            <v>2011-8</v>
          </cell>
          <cell r="S813">
            <v>0.3</v>
          </cell>
          <cell r="T813">
            <v>25</v>
          </cell>
          <cell r="U813">
            <v>2735</v>
          </cell>
          <cell r="V813">
            <v>2.1</v>
          </cell>
          <cell r="W813" t="str">
            <v>陆丰市</v>
          </cell>
          <cell r="X813" t="str">
            <v>广东省</v>
          </cell>
        </row>
        <row r="814">
          <cell r="A814" t="str">
            <v>吴江红旗影剧院</v>
          </cell>
          <cell r="B814">
            <v>813</v>
          </cell>
          <cell r="C814" t="str">
            <v>吴江红旗影剧院</v>
          </cell>
          <cell r="D814" t="str">
            <v>世纪环球</v>
          </cell>
          <cell r="F814" t="str">
            <v>苏州市</v>
          </cell>
          <cell r="H814">
            <v>42.3</v>
          </cell>
          <cell r="I814" t="str">
            <v>-</v>
          </cell>
          <cell r="J814">
            <v>25</v>
          </cell>
          <cell r="K814" t="str">
            <v>-</v>
          </cell>
          <cell r="L814">
            <v>638</v>
          </cell>
          <cell r="M814" t="str">
            <v>-</v>
          </cell>
          <cell r="N814">
            <v>1.69</v>
          </cell>
          <cell r="O814" t="str">
            <v>-</v>
          </cell>
          <cell r="P814">
            <v>3</v>
          </cell>
          <cell r="Q814">
            <v>1096</v>
          </cell>
          <cell r="R814" t="str">
            <v>2011-8</v>
          </cell>
          <cell r="S814">
            <v>7.0000000000000007E-2</v>
          </cell>
          <cell r="T814">
            <v>12</v>
          </cell>
          <cell r="U814">
            <v>4548</v>
          </cell>
          <cell r="V814">
            <v>6.9</v>
          </cell>
          <cell r="W814" t="str">
            <v>吴江市</v>
          </cell>
          <cell r="X814" t="str">
            <v>江苏省</v>
          </cell>
        </row>
        <row r="815">
          <cell r="A815" t="str">
            <v>广西南宁中华电影院</v>
          </cell>
          <cell r="B815">
            <v>814</v>
          </cell>
          <cell r="C815" t="str">
            <v>广西南宁中华电影院</v>
          </cell>
          <cell r="D815" t="str">
            <v>中影南方新干线</v>
          </cell>
          <cell r="F815" t="str">
            <v>南宁市</v>
          </cell>
          <cell r="H815">
            <v>42.24</v>
          </cell>
          <cell r="I815" t="str">
            <v>-</v>
          </cell>
          <cell r="J815">
            <v>31</v>
          </cell>
          <cell r="K815" t="str">
            <v>-</v>
          </cell>
          <cell r="L815">
            <v>827</v>
          </cell>
          <cell r="M815" t="str">
            <v>-</v>
          </cell>
          <cell r="N815">
            <v>1.38</v>
          </cell>
          <cell r="O815" t="str">
            <v>-</v>
          </cell>
          <cell r="P815">
            <v>3</v>
          </cell>
          <cell r="Q815">
            <v>619</v>
          </cell>
          <cell r="R815" t="str">
            <v>2011-8</v>
          </cell>
          <cell r="S815">
            <v>0.08</v>
          </cell>
          <cell r="T815">
            <v>22</v>
          </cell>
          <cell r="U815">
            <v>4542</v>
          </cell>
          <cell r="V815">
            <v>8.9</v>
          </cell>
          <cell r="W815" t="str">
            <v>兴宁区</v>
          </cell>
          <cell r="X815" t="str">
            <v>广  西</v>
          </cell>
        </row>
        <row r="816">
          <cell r="A816" t="str">
            <v>福建福州大戏院</v>
          </cell>
          <cell r="B816">
            <v>815</v>
          </cell>
          <cell r="C816" t="str">
            <v>福建福州大戏院</v>
          </cell>
          <cell r="D816" t="str">
            <v>福建中兴</v>
          </cell>
          <cell r="F816" t="str">
            <v>福州市</v>
          </cell>
          <cell r="H816">
            <v>42.21</v>
          </cell>
          <cell r="I816" t="str">
            <v>-</v>
          </cell>
          <cell r="J816">
            <v>30</v>
          </cell>
          <cell r="K816" t="str">
            <v>-</v>
          </cell>
          <cell r="L816">
            <v>404</v>
          </cell>
          <cell r="M816" t="str">
            <v>-</v>
          </cell>
          <cell r="N816">
            <v>1.38</v>
          </cell>
          <cell r="O816" t="str">
            <v>-</v>
          </cell>
          <cell r="P816">
            <v>3</v>
          </cell>
          <cell r="Q816">
            <v>1200</v>
          </cell>
          <cell r="R816" t="str">
            <v>2011-8</v>
          </cell>
          <cell r="S816">
            <v>0.09</v>
          </cell>
          <cell r="T816">
            <v>11</v>
          </cell>
          <cell r="U816">
            <v>4538</v>
          </cell>
          <cell r="V816">
            <v>4.3</v>
          </cell>
          <cell r="W816" t="str">
            <v>晋安区</v>
          </cell>
          <cell r="X816" t="str">
            <v>福建省</v>
          </cell>
        </row>
        <row r="817">
          <cell r="A817" t="str">
            <v>嘉禾重庆壹街影城</v>
          </cell>
          <cell r="B817">
            <v>816</v>
          </cell>
          <cell r="C817" t="str">
            <v>嘉禾重庆壹街影城</v>
          </cell>
          <cell r="D817" t="str">
            <v>中影南方新干线</v>
          </cell>
          <cell r="F817" t="str">
            <v>重庆市</v>
          </cell>
          <cell r="H817">
            <v>42.16</v>
          </cell>
          <cell r="I817" t="str">
            <v>-</v>
          </cell>
          <cell r="J817">
            <v>26</v>
          </cell>
          <cell r="K817" t="str">
            <v>-</v>
          </cell>
          <cell r="L817">
            <v>1272</v>
          </cell>
          <cell r="M817" t="str">
            <v>-</v>
          </cell>
          <cell r="N817">
            <v>1.63</v>
          </cell>
          <cell r="O817" t="str">
            <v>-</v>
          </cell>
          <cell r="P817">
            <v>8</v>
          </cell>
          <cell r="Q817">
            <v>1500</v>
          </cell>
          <cell r="R817" t="str">
            <v>2011-8</v>
          </cell>
          <cell r="S817">
            <v>7.0000000000000007E-2</v>
          </cell>
          <cell r="T817">
            <v>9</v>
          </cell>
          <cell r="U817">
            <v>1700</v>
          </cell>
          <cell r="V817">
            <v>5.0999999999999996</v>
          </cell>
          <cell r="W817" t="str">
            <v>大渡口区</v>
          </cell>
          <cell r="X817" t="str">
            <v>重庆市</v>
          </cell>
        </row>
        <row r="818">
          <cell r="A818" t="str">
            <v>幸福蓝海国际影城(如皋店)</v>
          </cell>
          <cell r="B818">
            <v>817</v>
          </cell>
          <cell r="C818" t="str">
            <v>幸福蓝海国际影城(如皋店)</v>
          </cell>
          <cell r="D818" t="str">
            <v>江苏蓝海亚细亚</v>
          </cell>
          <cell r="F818" t="str">
            <v>南通市</v>
          </cell>
          <cell r="H818">
            <v>41.92</v>
          </cell>
          <cell r="I818" t="str">
            <v>-</v>
          </cell>
          <cell r="J818">
            <v>21</v>
          </cell>
          <cell r="K818" t="str">
            <v>-</v>
          </cell>
          <cell r="L818">
            <v>899</v>
          </cell>
          <cell r="M818" t="str">
            <v>-</v>
          </cell>
          <cell r="N818">
            <v>1.97</v>
          </cell>
          <cell r="O818" t="str">
            <v>-</v>
          </cell>
          <cell r="P818">
            <v>4</v>
          </cell>
          <cell r="Q818">
            <v>645</v>
          </cell>
          <cell r="R818" t="str">
            <v>2011-8</v>
          </cell>
          <cell r="S818">
            <v>0.14000000000000001</v>
          </cell>
          <cell r="T818">
            <v>21</v>
          </cell>
          <cell r="U818">
            <v>3381</v>
          </cell>
          <cell r="V818">
            <v>7.2</v>
          </cell>
          <cell r="W818" t="str">
            <v>如皋市</v>
          </cell>
          <cell r="X818" t="str">
            <v>江苏省</v>
          </cell>
        </row>
        <row r="819">
          <cell r="A819" t="str">
            <v>浙江省建德金马时代电影大世界</v>
          </cell>
          <cell r="B819">
            <v>818</v>
          </cell>
          <cell r="C819" t="str">
            <v>浙江省建德金马时代电影大世界</v>
          </cell>
          <cell r="D819" t="str">
            <v>浙江时代</v>
          </cell>
          <cell r="F819" t="str">
            <v>杭州市</v>
          </cell>
          <cell r="H819">
            <v>41.9</v>
          </cell>
          <cell r="I819" t="str">
            <v>-</v>
          </cell>
          <cell r="J819">
            <v>35</v>
          </cell>
          <cell r="K819" t="str">
            <v>-</v>
          </cell>
          <cell r="L819">
            <v>574</v>
          </cell>
          <cell r="M819" t="str">
            <v>-</v>
          </cell>
          <cell r="N819">
            <v>1.21</v>
          </cell>
          <cell r="O819" t="str">
            <v>-</v>
          </cell>
          <cell r="P819">
            <v>5</v>
          </cell>
          <cell r="Q819">
            <v>588</v>
          </cell>
          <cell r="R819" t="str">
            <v>2011-8</v>
          </cell>
          <cell r="S819">
            <v>0.18</v>
          </cell>
          <cell r="T819">
            <v>23</v>
          </cell>
          <cell r="U819">
            <v>2703</v>
          </cell>
          <cell r="V819">
            <v>3.7</v>
          </cell>
          <cell r="W819" t="str">
            <v>建德市</v>
          </cell>
          <cell r="X819" t="str">
            <v>浙江省</v>
          </cell>
        </row>
        <row r="820">
          <cell r="A820" t="str">
            <v>贵阳新华古艺影城</v>
          </cell>
          <cell r="B820">
            <v>819</v>
          </cell>
          <cell r="C820" t="str">
            <v>贵阳新华古艺影城</v>
          </cell>
          <cell r="D820" t="str">
            <v>华夏新华大地电影院线</v>
          </cell>
          <cell r="F820" t="str">
            <v>贵阳市</v>
          </cell>
          <cell r="H820">
            <v>41.82</v>
          </cell>
          <cell r="I820" t="str">
            <v>-</v>
          </cell>
          <cell r="J820">
            <v>22</v>
          </cell>
          <cell r="K820" t="str">
            <v>-</v>
          </cell>
          <cell r="L820">
            <v>1580</v>
          </cell>
          <cell r="M820" t="str">
            <v>-</v>
          </cell>
          <cell r="N820">
            <v>1.94</v>
          </cell>
          <cell r="O820" t="str">
            <v>-</v>
          </cell>
          <cell r="P820">
            <v>8</v>
          </cell>
          <cell r="Q820">
            <v>600</v>
          </cell>
          <cell r="R820" t="str">
            <v>2011-8</v>
          </cell>
          <cell r="S820">
            <v>0.16</v>
          </cell>
          <cell r="T820">
            <v>22</v>
          </cell>
          <cell r="U820">
            <v>1686</v>
          </cell>
          <cell r="V820">
            <v>6.4</v>
          </cell>
          <cell r="W820" t="str">
            <v>云岩区</v>
          </cell>
          <cell r="X820" t="str">
            <v>贵州省</v>
          </cell>
        </row>
        <row r="821">
          <cell r="A821" t="str">
            <v>鹤岗嘉纳影城</v>
          </cell>
          <cell r="B821">
            <v>820</v>
          </cell>
          <cell r="C821" t="str">
            <v>鹤岗嘉纳影城</v>
          </cell>
          <cell r="D821" t="str">
            <v>北京新影联</v>
          </cell>
          <cell r="F821" t="str">
            <v>鹤岗市</v>
          </cell>
          <cell r="H821">
            <v>41.39</v>
          </cell>
          <cell r="I821" t="str">
            <v>-</v>
          </cell>
          <cell r="J821">
            <v>46</v>
          </cell>
          <cell r="K821" t="str">
            <v>-</v>
          </cell>
          <cell r="L821">
            <v>588</v>
          </cell>
          <cell r="M821" t="str">
            <v>-</v>
          </cell>
          <cell r="N821">
            <v>0.89</v>
          </cell>
          <cell r="O821" t="str">
            <v>-</v>
          </cell>
          <cell r="P821">
            <v>6</v>
          </cell>
          <cell r="Q821">
            <v>770</v>
          </cell>
          <cell r="R821" t="str">
            <v>2011-8</v>
          </cell>
          <cell r="S821">
            <v>0.12</v>
          </cell>
          <cell r="T821">
            <v>17</v>
          </cell>
          <cell r="U821">
            <v>2225</v>
          </cell>
          <cell r="V821">
            <v>3.2</v>
          </cell>
          <cell r="W821" t="str">
            <v>工农区</v>
          </cell>
          <cell r="X821" t="str">
            <v>黑龙江</v>
          </cell>
        </row>
        <row r="822">
          <cell r="A822" t="str">
            <v>如皋声屏世纪影城</v>
          </cell>
          <cell r="B822">
            <v>821</v>
          </cell>
          <cell r="C822" t="str">
            <v>如皋声屏世纪影城</v>
          </cell>
          <cell r="D822" t="str">
            <v>世纪环球</v>
          </cell>
          <cell r="F822" t="str">
            <v>南通市</v>
          </cell>
          <cell r="H822">
            <v>41.33</v>
          </cell>
          <cell r="I822" t="str">
            <v>-</v>
          </cell>
          <cell r="J822">
            <v>26</v>
          </cell>
          <cell r="K822" t="str">
            <v>-</v>
          </cell>
          <cell r="L822">
            <v>859</v>
          </cell>
          <cell r="M822" t="str">
            <v>-</v>
          </cell>
          <cell r="N822">
            <v>1.58</v>
          </cell>
          <cell r="O822" t="str">
            <v>-</v>
          </cell>
          <cell r="P822">
            <v>5</v>
          </cell>
          <cell r="Q822">
            <v>739</v>
          </cell>
          <cell r="R822" t="str">
            <v>2011-8</v>
          </cell>
          <cell r="S822">
            <v>0.12</v>
          </cell>
          <cell r="T822">
            <v>18</v>
          </cell>
          <cell r="U822">
            <v>2667</v>
          </cell>
          <cell r="V822">
            <v>5.5</v>
          </cell>
          <cell r="W822" t="str">
            <v>如皋市</v>
          </cell>
          <cell r="X822" t="str">
            <v>江苏省</v>
          </cell>
        </row>
        <row r="823">
          <cell r="A823" t="str">
            <v>焦作奥斯卡香港城国际影城</v>
          </cell>
          <cell r="B823">
            <v>822</v>
          </cell>
          <cell r="C823" t="str">
            <v>焦作奥斯卡香港城国际影城</v>
          </cell>
          <cell r="D823" t="str">
            <v>河南奥斯卡</v>
          </cell>
          <cell r="F823" t="str">
            <v>焦作市</v>
          </cell>
          <cell r="H823">
            <v>41.23</v>
          </cell>
          <cell r="I823" t="str">
            <v>-</v>
          </cell>
          <cell r="J823">
            <v>29</v>
          </cell>
          <cell r="K823" t="str">
            <v>-</v>
          </cell>
          <cell r="L823">
            <v>944</v>
          </cell>
          <cell r="M823" t="str">
            <v>-</v>
          </cell>
          <cell r="N823">
            <v>1.42</v>
          </cell>
          <cell r="O823" t="str">
            <v>-</v>
          </cell>
          <cell r="P823">
            <v>7</v>
          </cell>
          <cell r="Q823">
            <v>913</v>
          </cell>
          <cell r="R823" t="str">
            <v>2011-8</v>
          </cell>
          <cell r="S823">
            <v>0.12</v>
          </cell>
          <cell r="T823">
            <v>15</v>
          </cell>
          <cell r="U823">
            <v>1900</v>
          </cell>
          <cell r="V823">
            <v>4.4000000000000004</v>
          </cell>
          <cell r="W823" t="str">
            <v>解放区</v>
          </cell>
          <cell r="X823" t="str">
            <v>河南省</v>
          </cell>
        </row>
        <row r="824">
          <cell r="A824" t="str">
            <v>江苏东台百盛永乐影城</v>
          </cell>
          <cell r="B824">
            <v>823</v>
          </cell>
          <cell r="C824" t="str">
            <v>江苏东台百盛永乐影城</v>
          </cell>
          <cell r="D824" t="str">
            <v>上海联和院线</v>
          </cell>
          <cell r="F824" t="str">
            <v>盐城市</v>
          </cell>
          <cell r="H824">
            <v>41.16</v>
          </cell>
          <cell r="I824" t="str">
            <v>-</v>
          </cell>
          <cell r="J824">
            <v>26</v>
          </cell>
          <cell r="K824" t="str">
            <v>-</v>
          </cell>
          <cell r="L824">
            <v>562</v>
          </cell>
          <cell r="M824" t="str">
            <v>-</v>
          </cell>
          <cell r="N824">
            <v>1.57</v>
          </cell>
          <cell r="O824" t="str">
            <v>-</v>
          </cell>
          <cell r="P824">
            <v>3</v>
          </cell>
          <cell r="Q824">
            <v>430</v>
          </cell>
          <cell r="R824" t="str">
            <v>2011-8</v>
          </cell>
          <cell r="S824">
            <v>0.19</v>
          </cell>
          <cell r="T824">
            <v>31</v>
          </cell>
          <cell r="U824">
            <v>4426</v>
          </cell>
          <cell r="V824">
            <v>6</v>
          </cell>
          <cell r="W824" t="str">
            <v>东台市</v>
          </cell>
          <cell r="X824" t="str">
            <v>江苏省</v>
          </cell>
        </row>
        <row r="825">
          <cell r="A825" t="str">
            <v>大地数字影院--佛山巴黎春天数字影院</v>
          </cell>
          <cell r="B825">
            <v>824</v>
          </cell>
          <cell r="C825" t="str">
            <v>佛山巴黎春天数字影院</v>
          </cell>
          <cell r="D825" t="str">
            <v>大地电影院线</v>
          </cell>
          <cell r="F825" t="str">
            <v>佛山市</v>
          </cell>
          <cell r="H825">
            <v>41.03</v>
          </cell>
          <cell r="I825" t="str">
            <v>-</v>
          </cell>
          <cell r="J825">
            <v>34</v>
          </cell>
          <cell r="K825" t="str">
            <v>-</v>
          </cell>
          <cell r="L825">
            <v>491</v>
          </cell>
          <cell r="M825" t="str">
            <v>-</v>
          </cell>
          <cell r="N825">
            <v>1.22</v>
          </cell>
          <cell r="O825" t="str">
            <v>-</v>
          </cell>
          <cell r="P825">
            <v>3</v>
          </cell>
          <cell r="Q825">
            <v>630</v>
          </cell>
          <cell r="R825" t="str">
            <v>2011-8</v>
          </cell>
          <cell r="S825">
            <v>0.12</v>
          </cell>
          <cell r="T825">
            <v>21</v>
          </cell>
          <cell r="U825">
            <v>4411</v>
          </cell>
          <cell r="V825">
            <v>5.3</v>
          </cell>
          <cell r="W825" t="str">
            <v>南海区</v>
          </cell>
          <cell r="X825" t="str">
            <v>广东省</v>
          </cell>
        </row>
        <row r="826">
          <cell r="A826" t="str">
            <v>大地数字影院--武汉湘隆时代广场</v>
          </cell>
          <cell r="B826">
            <v>825</v>
          </cell>
          <cell r="C826" t="str">
            <v>大地数字影院--武汉湘隆时代广场</v>
          </cell>
          <cell r="D826" t="str">
            <v>大地电影院线</v>
          </cell>
          <cell r="F826" t="str">
            <v>武汉市</v>
          </cell>
          <cell r="H826">
            <v>40.99</v>
          </cell>
          <cell r="I826" t="str">
            <v>-</v>
          </cell>
          <cell r="J826">
            <v>24</v>
          </cell>
          <cell r="K826" t="str">
            <v>-</v>
          </cell>
          <cell r="L826">
            <v>734</v>
          </cell>
          <cell r="M826" t="str">
            <v>-</v>
          </cell>
          <cell r="N826">
            <v>1.74</v>
          </cell>
          <cell r="O826" t="str">
            <v>-</v>
          </cell>
          <cell r="P826">
            <v>5</v>
          </cell>
          <cell r="Q826">
            <v>766</v>
          </cell>
          <cell r="R826" t="str">
            <v>2011-8</v>
          </cell>
          <cell r="S826">
            <v>0.16</v>
          </cell>
          <cell r="T826">
            <v>17</v>
          </cell>
          <cell r="U826">
            <v>2645</v>
          </cell>
          <cell r="V826">
            <v>4.7</v>
          </cell>
          <cell r="W826" t="str">
            <v>蔡甸区</v>
          </cell>
          <cell r="X826" t="str">
            <v>湖北省</v>
          </cell>
        </row>
        <row r="827">
          <cell r="A827" t="str">
            <v>海口奥斯卡亚豪电影城</v>
          </cell>
          <cell r="B827">
            <v>826</v>
          </cell>
          <cell r="C827" t="str">
            <v>海口奥斯卡亚豪电影城</v>
          </cell>
          <cell r="D827" t="str">
            <v>河南奥斯卡</v>
          </cell>
          <cell r="F827" t="str">
            <v>海口市</v>
          </cell>
          <cell r="H827">
            <v>40.75</v>
          </cell>
          <cell r="I827" t="str">
            <v>-</v>
          </cell>
          <cell r="J827">
            <v>30</v>
          </cell>
          <cell r="K827" t="str">
            <v>-</v>
          </cell>
          <cell r="L827">
            <v>611</v>
          </cell>
          <cell r="M827" t="str">
            <v>-</v>
          </cell>
          <cell r="N827">
            <v>1.37</v>
          </cell>
          <cell r="O827" t="str">
            <v>-</v>
          </cell>
          <cell r="P827">
            <v>4</v>
          </cell>
          <cell r="Q827">
            <v>594</v>
          </cell>
          <cell r="R827" t="str">
            <v>2011-8</v>
          </cell>
          <cell r="S827">
            <v>0.15</v>
          </cell>
          <cell r="T827">
            <v>22</v>
          </cell>
          <cell r="U827">
            <v>3286</v>
          </cell>
          <cell r="V827">
            <v>4.9000000000000004</v>
          </cell>
          <cell r="W827" t="str">
            <v>龙华区</v>
          </cell>
          <cell r="X827" t="str">
            <v>海南省</v>
          </cell>
        </row>
        <row r="828">
          <cell r="A828" t="str">
            <v>淮安中影国际影城</v>
          </cell>
          <cell r="B828">
            <v>827</v>
          </cell>
          <cell r="C828" t="str">
            <v>淮安中影国际影城</v>
          </cell>
          <cell r="D828" t="str">
            <v>江苏东方</v>
          </cell>
          <cell r="F828" t="str">
            <v>淮安市</v>
          </cell>
          <cell r="H828">
            <v>40.67</v>
          </cell>
          <cell r="I828" t="str">
            <v>-</v>
          </cell>
          <cell r="J828">
            <v>27</v>
          </cell>
          <cell r="K828" t="str">
            <v>-</v>
          </cell>
          <cell r="L828">
            <v>621</v>
          </cell>
          <cell r="M828" t="str">
            <v>-</v>
          </cell>
          <cell r="N828">
            <v>1.5</v>
          </cell>
          <cell r="O828" t="str">
            <v>-</v>
          </cell>
          <cell r="P828">
            <v>6</v>
          </cell>
          <cell r="Q828">
            <v>1100</v>
          </cell>
          <cell r="R828" t="str">
            <v>2011-8</v>
          </cell>
          <cell r="S828">
            <v>0.13</v>
          </cell>
          <cell r="T828">
            <v>12</v>
          </cell>
          <cell r="U828">
            <v>2186</v>
          </cell>
          <cell r="V828">
            <v>3.3</v>
          </cell>
          <cell r="W828" t="str">
            <v>清浦区</v>
          </cell>
          <cell r="X828" t="str">
            <v>江苏省</v>
          </cell>
        </row>
        <row r="829">
          <cell r="A829" t="str">
            <v>华谊兄弟影院(黄陂广场店)</v>
          </cell>
          <cell r="B829">
            <v>828</v>
          </cell>
          <cell r="C829" t="str">
            <v>华谊兄弟影院(黄陂广场店)</v>
          </cell>
          <cell r="D829" t="str">
            <v>中影数字院线</v>
          </cell>
          <cell r="F829" t="str">
            <v>武汉市</v>
          </cell>
          <cell r="H829">
            <v>40.659999999999997</v>
          </cell>
          <cell r="I829" t="str">
            <v>-</v>
          </cell>
          <cell r="J829">
            <v>28</v>
          </cell>
          <cell r="K829" t="str">
            <v>-</v>
          </cell>
          <cell r="L829">
            <v>1111</v>
          </cell>
          <cell r="M829" t="str">
            <v>-</v>
          </cell>
          <cell r="N829">
            <v>1.47</v>
          </cell>
          <cell r="O829" t="str">
            <v>-</v>
          </cell>
          <cell r="P829">
            <v>8</v>
          </cell>
          <cell r="Q829">
            <v>1000</v>
          </cell>
          <cell r="R829" t="str">
            <v>2011-8</v>
          </cell>
          <cell r="S829">
            <v>0.11</v>
          </cell>
          <cell r="T829">
            <v>13</v>
          </cell>
          <cell r="U829">
            <v>1640</v>
          </cell>
          <cell r="V829">
            <v>4.5</v>
          </cell>
          <cell r="W829" t="str">
            <v>黄陂区</v>
          </cell>
          <cell r="X829" t="str">
            <v>湖北省</v>
          </cell>
        </row>
        <row r="830">
          <cell r="A830" t="str">
            <v>榆林文投国际影城</v>
          </cell>
          <cell r="B830">
            <v>829</v>
          </cell>
          <cell r="C830" t="str">
            <v>榆林文投国际影城</v>
          </cell>
          <cell r="D830" t="str">
            <v>中影南方新干线</v>
          </cell>
          <cell r="F830" t="str">
            <v>榆林市</v>
          </cell>
          <cell r="H830">
            <v>40.549999999999997</v>
          </cell>
          <cell r="I830" t="str">
            <v>-</v>
          </cell>
          <cell r="J830">
            <v>35</v>
          </cell>
          <cell r="K830" t="str">
            <v>-</v>
          </cell>
          <cell r="L830">
            <v>755</v>
          </cell>
          <cell r="M830" t="str">
            <v>-</v>
          </cell>
          <cell r="N830">
            <v>1.17</v>
          </cell>
          <cell r="O830" t="str">
            <v>-</v>
          </cell>
          <cell r="P830">
            <v>7</v>
          </cell>
          <cell r="Q830">
            <v>1000</v>
          </cell>
          <cell r="R830" t="str">
            <v>2011-8</v>
          </cell>
          <cell r="S830">
            <v>0.11</v>
          </cell>
          <cell r="T830">
            <v>13</v>
          </cell>
          <cell r="U830">
            <v>1869</v>
          </cell>
          <cell r="V830">
            <v>3.5</v>
          </cell>
          <cell r="W830" t="str">
            <v>榆阳区</v>
          </cell>
          <cell r="X830" t="str">
            <v>陕西省</v>
          </cell>
        </row>
        <row r="831">
          <cell r="A831" t="str">
            <v>宜兴人民电影院</v>
          </cell>
          <cell r="B831">
            <v>830</v>
          </cell>
          <cell r="C831" t="str">
            <v>宜兴人民电影院</v>
          </cell>
          <cell r="D831" t="str">
            <v>上海大光明</v>
          </cell>
          <cell r="F831" t="str">
            <v>无锡市</v>
          </cell>
          <cell r="H831">
            <v>40.54</v>
          </cell>
          <cell r="I831" t="str">
            <v>-</v>
          </cell>
          <cell r="J831">
            <v>26</v>
          </cell>
          <cell r="K831" t="str">
            <v>-</v>
          </cell>
          <cell r="L831">
            <v>466</v>
          </cell>
          <cell r="M831" t="str">
            <v>-</v>
          </cell>
          <cell r="N831">
            <v>1.55</v>
          </cell>
          <cell r="O831" t="str">
            <v>-</v>
          </cell>
          <cell r="P831">
            <v>3</v>
          </cell>
          <cell r="Q831">
            <v>1172</v>
          </cell>
          <cell r="R831" t="str">
            <v>2011-8</v>
          </cell>
          <cell r="S831">
            <v>0.09</v>
          </cell>
          <cell r="T831">
            <v>11</v>
          </cell>
          <cell r="U831">
            <v>4359</v>
          </cell>
          <cell r="V831">
            <v>5</v>
          </cell>
          <cell r="W831" t="str">
            <v>宜兴市</v>
          </cell>
          <cell r="X831" t="str">
            <v>江苏省</v>
          </cell>
        </row>
        <row r="832">
          <cell r="A832" t="str">
            <v>湖北鑫乐银兴影城</v>
          </cell>
          <cell r="B832">
            <v>831</v>
          </cell>
          <cell r="C832" t="str">
            <v>湖北鑫乐银兴影城</v>
          </cell>
          <cell r="D832" t="str">
            <v>湖北银兴</v>
          </cell>
          <cell r="F832" t="str">
            <v>武汉市</v>
          </cell>
          <cell r="H832">
            <v>40.380000000000003</v>
          </cell>
          <cell r="I832" t="str">
            <v>-</v>
          </cell>
          <cell r="J832">
            <v>29</v>
          </cell>
          <cell r="K832" t="str">
            <v>-</v>
          </cell>
          <cell r="L832">
            <v>783</v>
          </cell>
          <cell r="M832" t="str">
            <v>-</v>
          </cell>
          <cell r="N832">
            <v>1.37</v>
          </cell>
          <cell r="O832" t="str">
            <v>-</v>
          </cell>
          <cell r="P832">
            <v>6</v>
          </cell>
          <cell r="Q832">
            <v>1383</v>
          </cell>
          <cell r="R832" t="str">
            <v>2011-8</v>
          </cell>
          <cell r="S832">
            <v>0.08</v>
          </cell>
          <cell r="T832">
            <v>9</v>
          </cell>
          <cell r="U832">
            <v>2171</v>
          </cell>
          <cell r="V832">
            <v>4.2</v>
          </cell>
          <cell r="W832" t="str">
            <v>武昌区</v>
          </cell>
          <cell r="X832" t="str">
            <v>湖北省</v>
          </cell>
        </row>
        <row r="833">
          <cell r="A833" t="str">
            <v>上海朱泾大光明影城</v>
          </cell>
          <cell r="B833">
            <v>832</v>
          </cell>
          <cell r="C833" t="str">
            <v>上海朱泾大光明影城</v>
          </cell>
          <cell r="D833" t="str">
            <v>上海大光明</v>
          </cell>
          <cell r="F833" t="str">
            <v>上海市</v>
          </cell>
          <cell r="H833">
            <v>40.24</v>
          </cell>
          <cell r="I833" t="str">
            <v>-</v>
          </cell>
          <cell r="J833">
            <v>30</v>
          </cell>
          <cell r="K833" t="str">
            <v>-</v>
          </cell>
          <cell r="L833">
            <v>739</v>
          </cell>
          <cell r="M833" t="str">
            <v>-</v>
          </cell>
          <cell r="N833">
            <v>1.32</v>
          </cell>
          <cell r="O833" t="str">
            <v>-</v>
          </cell>
          <cell r="P833">
            <v>3</v>
          </cell>
          <cell r="Q833">
            <v>303</v>
          </cell>
          <cell r="R833" t="str">
            <v>2011-8</v>
          </cell>
          <cell r="S833">
            <v>0.18</v>
          </cell>
          <cell r="T833">
            <v>43</v>
          </cell>
          <cell r="U833">
            <v>4327</v>
          </cell>
          <cell r="V833">
            <v>7.9</v>
          </cell>
          <cell r="W833" t="str">
            <v>金山区</v>
          </cell>
          <cell r="X833" t="str">
            <v>上海市</v>
          </cell>
        </row>
        <row r="834">
          <cell r="A834" t="str">
            <v>广东省中山市合展电影城</v>
          </cell>
          <cell r="B834">
            <v>833</v>
          </cell>
          <cell r="C834" t="str">
            <v>广东省中山市合展电影城</v>
          </cell>
          <cell r="D834" t="str">
            <v>中影数字院线</v>
          </cell>
          <cell r="F834" t="str">
            <v>广州市</v>
          </cell>
          <cell r="H834">
            <v>40.22</v>
          </cell>
          <cell r="I834" t="str">
            <v>-</v>
          </cell>
          <cell r="J834">
            <v>39</v>
          </cell>
          <cell r="K834" t="str">
            <v>-</v>
          </cell>
          <cell r="L834">
            <v>639</v>
          </cell>
          <cell r="M834" t="str">
            <v>-</v>
          </cell>
          <cell r="N834">
            <v>1.04</v>
          </cell>
          <cell r="O834" t="str">
            <v>-</v>
          </cell>
          <cell r="R834" t="str">
            <v>2011-8</v>
          </cell>
          <cell r="T834" t="str">
            <v>N/A</v>
          </cell>
          <cell r="U834" t="str">
            <v>N/A</v>
          </cell>
          <cell r="V834" t="str">
            <v>N/A</v>
          </cell>
          <cell r="W834" t="str">
            <v>东山区</v>
          </cell>
          <cell r="X834" t="str">
            <v>广东省</v>
          </cell>
        </row>
        <row r="835">
          <cell r="A835" t="str">
            <v>营口辽河大剧院</v>
          </cell>
          <cell r="B835">
            <v>834</v>
          </cell>
          <cell r="C835" t="str">
            <v>营口辽河大剧院</v>
          </cell>
          <cell r="D835" t="str">
            <v>辽宁北方</v>
          </cell>
          <cell r="F835" t="str">
            <v>营口市</v>
          </cell>
          <cell r="H835">
            <v>40.17</v>
          </cell>
          <cell r="I835" t="str">
            <v>-</v>
          </cell>
          <cell r="J835">
            <v>30</v>
          </cell>
          <cell r="K835" t="str">
            <v>-</v>
          </cell>
          <cell r="L835">
            <v>51</v>
          </cell>
          <cell r="M835" t="str">
            <v>-</v>
          </cell>
          <cell r="N835">
            <v>1.34</v>
          </cell>
          <cell r="O835" t="str">
            <v>-</v>
          </cell>
          <cell r="P835">
            <v>2</v>
          </cell>
          <cell r="Q835">
            <v>1030</v>
          </cell>
          <cell r="R835" t="str">
            <v>2011-8</v>
          </cell>
          <cell r="S835">
            <v>0.51</v>
          </cell>
          <cell r="T835">
            <v>13</v>
          </cell>
          <cell r="U835">
            <v>6480</v>
          </cell>
          <cell r="V835">
            <v>0.8</v>
          </cell>
          <cell r="W835" t="str">
            <v>站前区</v>
          </cell>
          <cell r="X835" t="str">
            <v>辽宁省</v>
          </cell>
        </row>
        <row r="836">
          <cell r="A836" t="str">
            <v>海门金花世纪影城</v>
          </cell>
          <cell r="B836">
            <v>835</v>
          </cell>
          <cell r="C836" t="str">
            <v>海门金花世纪影城</v>
          </cell>
          <cell r="D836" t="str">
            <v>上海联和院线</v>
          </cell>
          <cell r="F836" t="str">
            <v>南通市</v>
          </cell>
          <cell r="H836">
            <v>40.119999999999997</v>
          </cell>
          <cell r="I836" t="str">
            <v>-</v>
          </cell>
          <cell r="J836">
            <v>36</v>
          </cell>
          <cell r="K836" t="str">
            <v>-</v>
          </cell>
          <cell r="L836">
            <v>771</v>
          </cell>
          <cell r="M836" t="str">
            <v>-</v>
          </cell>
          <cell r="N836">
            <v>1.1100000000000001</v>
          </cell>
          <cell r="O836" t="str">
            <v>-</v>
          </cell>
          <cell r="P836">
            <v>6</v>
          </cell>
          <cell r="Q836">
            <v>1200</v>
          </cell>
          <cell r="R836" t="str">
            <v>2011-8</v>
          </cell>
          <cell r="S836">
            <v>7.0000000000000007E-2</v>
          </cell>
          <cell r="T836">
            <v>11</v>
          </cell>
          <cell r="U836">
            <v>2157</v>
          </cell>
          <cell r="V836">
            <v>4.0999999999999996</v>
          </cell>
          <cell r="W836" t="str">
            <v>海门市</v>
          </cell>
          <cell r="X836" t="str">
            <v>江苏省</v>
          </cell>
        </row>
        <row r="837">
          <cell r="A837" t="str">
            <v>湖南常德水星楼</v>
          </cell>
          <cell r="B837">
            <v>836</v>
          </cell>
          <cell r="C837" t="str">
            <v>湖南常德水星楼</v>
          </cell>
          <cell r="D837" t="str">
            <v>中影星美</v>
          </cell>
          <cell r="F837" t="str">
            <v>常德市</v>
          </cell>
          <cell r="H837">
            <v>40.04</v>
          </cell>
          <cell r="I837" t="str">
            <v>-</v>
          </cell>
          <cell r="J837">
            <v>26</v>
          </cell>
          <cell r="K837" t="str">
            <v>-</v>
          </cell>
          <cell r="L837">
            <v>799</v>
          </cell>
          <cell r="M837" t="str">
            <v>-</v>
          </cell>
          <cell r="N837">
            <v>1.56</v>
          </cell>
          <cell r="O837" t="str">
            <v>-</v>
          </cell>
          <cell r="P837">
            <v>5</v>
          </cell>
          <cell r="Q837">
            <v>655</v>
          </cell>
          <cell r="R837" t="str">
            <v>2011-8</v>
          </cell>
          <cell r="S837">
            <v>0.15</v>
          </cell>
          <cell r="T837">
            <v>20</v>
          </cell>
          <cell r="U837">
            <v>2583</v>
          </cell>
          <cell r="V837">
            <v>5.2</v>
          </cell>
          <cell r="W837" t="str">
            <v>武陵区</v>
          </cell>
          <cell r="X837" t="str">
            <v>湖南省</v>
          </cell>
        </row>
        <row r="838">
          <cell r="A838" t="str">
            <v>郑州红地毯国际影城</v>
          </cell>
          <cell r="B838">
            <v>837</v>
          </cell>
          <cell r="C838" t="str">
            <v>郑州红地毯国际影城</v>
          </cell>
          <cell r="D838" t="str">
            <v>吉林长影</v>
          </cell>
          <cell r="F838" t="str">
            <v>郑州市</v>
          </cell>
          <cell r="H838">
            <v>39.950000000000003</v>
          </cell>
          <cell r="I838" t="str">
            <v>-</v>
          </cell>
          <cell r="J838">
            <v>30</v>
          </cell>
          <cell r="K838" t="str">
            <v>-</v>
          </cell>
          <cell r="L838">
            <v>1230</v>
          </cell>
          <cell r="M838" t="str">
            <v>-</v>
          </cell>
          <cell r="N838">
            <v>1.34</v>
          </cell>
          <cell r="O838" t="str">
            <v>-</v>
          </cell>
          <cell r="P838">
            <v>14</v>
          </cell>
          <cell r="Q838">
            <v>1193</v>
          </cell>
          <cell r="R838" t="str">
            <v>2011-8</v>
          </cell>
          <cell r="S838">
            <v>0.13</v>
          </cell>
          <cell r="T838">
            <v>11</v>
          </cell>
          <cell r="U838">
            <v>921</v>
          </cell>
          <cell r="V838">
            <v>2.8</v>
          </cell>
          <cell r="W838" t="str">
            <v>管城回族区</v>
          </cell>
          <cell r="X838" t="str">
            <v>河南省</v>
          </cell>
        </row>
        <row r="839">
          <cell r="A839" t="str">
            <v>潍坊中影国际影城</v>
          </cell>
          <cell r="B839">
            <v>838</v>
          </cell>
          <cell r="C839" t="str">
            <v>潍坊中影国际影城</v>
          </cell>
          <cell r="D839" t="str">
            <v>中影星美</v>
          </cell>
          <cell r="F839" t="str">
            <v>潍坊市</v>
          </cell>
          <cell r="H839">
            <v>39.57</v>
          </cell>
          <cell r="I839" t="str">
            <v>-</v>
          </cell>
          <cell r="J839">
            <v>28</v>
          </cell>
          <cell r="K839" t="str">
            <v>-</v>
          </cell>
          <cell r="L839">
            <v>924</v>
          </cell>
          <cell r="M839" t="str">
            <v>-</v>
          </cell>
          <cell r="N839">
            <v>1.43</v>
          </cell>
          <cell r="O839" t="str">
            <v>-</v>
          </cell>
          <cell r="P839">
            <v>5</v>
          </cell>
          <cell r="Q839">
            <v>505</v>
          </cell>
          <cell r="R839" t="str">
            <v>2011-8</v>
          </cell>
          <cell r="S839">
            <v>0.15</v>
          </cell>
          <cell r="T839">
            <v>25</v>
          </cell>
          <cell r="U839">
            <v>2553</v>
          </cell>
          <cell r="V839">
            <v>6</v>
          </cell>
          <cell r="W839" t="str">
            <v>奎文区</v>
          </cell>
          <cell r="X839" t="str">
            <v>山东省</v>
          </cell>
        </row>
        <row r="840">
          <cell r="A840" t="str">
            <v>福州金逸东都国际影城</v>
          </cell>
          <cell r="B840">
            <v>839</v>
          </cell>
          <cell r="C840" t="str">
            <v>福州金逸东都国际影城</v>
          </cell>
          <cell r="D840" t="str">
            <v>广州金逸珠江</v>
          </cell>
          <cell r="F840" t="str">
            <v>福州市</v>
          </cell>
          <cell r="H840">
            <v>39.479999999999997</v>
          </cell>
          <cell r="I840" t="str">
            <v>-</v>
          </cell>
          <cell r="J840">
            <v>28</v>
          </cell>
          <cell r="K840" t="str">
            <v>-</v>
          </cell>
          <cell r="L840">
            <v>685</v>
          </cell>
          <cell r="M840" t="str">
            <v>-</v>
          </cell>
          <cell r="N840">
            <v>1.4</v>
          </cell>
          <cell r="O840" t="str">
            <v>-</v>
          </cell>
          <cell r="P840">
            <v>6</v>
          </cell>
          <cell r="Q840">
            <v>900</v>
          </cell>
          <cell r="R840" t="str">
            <v>2011-8</v>
          </cell>
          <cell r="S840">
            <v>0.14000000000000001</v>
          </cell>
          <cell r="T840">
            <v>14</v>
          </cell>
          <cell r="U840">
            <v>2123</v>
          </cell>
          <cell r="V840">
            <v>3.7</v>
          </cell>
          <cell r="W840" t="str">
            <v>晋安区</v>
          </cell>
          <cell r="X840" t="str">
            <v>福建省</v>
          </cell>
        </row>
        <row r="841">
          <cell r="A841" t="str">
            <v>上海青浦影城</v>
          </cell>
          <cell r="B841">
            <v>840</v>
          </cell>
          <cell r="C841" t="str">
            <v>上海青浦影城</v>
          </cell>
          <cell r="D841" t="str">
            <v>中影南方新干线</v>
          </cell>
          <cell r="F841" t="str">
            <v>上海市</v>
          </cell>
          <cell r="H841">
            <v>39.42</v>
          </cell>
          <cell r="I841" t="str">
            <v>-</v>
          </cell>
          <cell r="J841">
            <v>36</v>
          </cell>
          <cell r="K841" t="str">
            <v>-</v>
          </cell>
          <cell r="L841">
            <v>710</v>
          </cell>
          <cell r="M841" t="str">
            <v>-</v>
          </cell>
          <cell r="N841">
            <v>1.1100000000000001</v>
          </cell>
          <cell r="O841" t="str">
            <v>-</v>
          </cell>
          <cell r="P841">
            <v>6</v>
          </cell>
          <cell r="Q841">
            <v>500</v>
          </cell>
          <cell r="R841" t="str">
            <v>2011-8</v>
          </cell>
          <cell r="S841">
            <v>0.19</v>
          </cell>
          <cell r="T841">
            <v>25</v>
          </cell>
          <cell r="U841">
            <v>2119</v>
          </cell>
          <cell r="V841">
            <v>3.8</v>
          </cell>
          <cell r="W841" t="str">
            <v>青浦区</v>
          </cell>
          <cell r="X841" t="str">
            <v>上海市</v>
          </cell>
        </row>
        <row r="842">
          <cell r="A842" t="str">
            <v>遂宁永逸电影城</v>
          </cell>
          <cell r="B842">
            <v>841</v>
          </cell>
          <cell r="C842" t="str">
            <v>遂宁永逸电影城</v>
          </cell>
          <cell r="D842" t="str">
            <v>四川峨嵋</v>
          </cell>
          <cell r="F842" t="str">
            <v>遂宁市</v>
          </cell>
          <cell r="H842">
            <v>39.39</v>
          </cell>
          <cell r="I842" t="str">
            <v>-</v>
          </cell>
          <cell r="J842">
            <v>34</v>
          </cell>
          <cell r="K842" t="str">
            <v>-</v>
          </cell>
          <cell r="L842">
            <v>528</v>
          </cell>
          <cell r="M842" t="str">
            <v>-</v>
          </cell>
          <cell r="N842">
            <v>1.17</v>
          </cell>
          <cell r="O842" t="str">
            <v>-</v>
          </cell>
          <cell r="P842">
            <v>6</v>
          </cell>
          <cell r="Q842">
            <v>701</v>
          </cell>
          <cell r="R842" t="str">
            <v>2011-8</v>
          </cell>
          <cell r="S842">
            <v>0.19</v>
          </cell>
          <cell r="T842">
            <v>18</v>
          </cell>
          <cell r="U842">
            <v>2118</v>
          </cell>
          <cell r="V842">
            <v>2.8</v>
          </cell>
          <cell r="W842" t="str">
            <v>船山区</v>
          </cell>
          <cell r="X842" t="str">
            <v>四川省</v>
          </cell>
        </row>
        <row r="843">
          <cell r="A843" t="str">
            <v>保利万和影城(北碚店)</v>
          </cell>
          <cell r="B843">
            <v>842</v>
          </cell>
          <cell r="C843" t="str">
            <v>保利万和影城(北碚店)</v>
          </cell>
          <cell r="D843" t="str">
            <v>保利万和</v>
          </cell>
          <cell r="F843" t="str">
            <v>重庆市</v>
          </cell>
          <cell r="H843">
            <v>39.33</v>
          </cell>
          <cell r="I843" t="str">
            <v>-</v>
          </cell>
          <cell r="J843">
            <v>27</v>
          </cell>
          <cell r="K843" t="str">
            <v>-</v>
          </cell>
          <cell r="L843">
            <v>579</v>
          </cell>
          <cell r="M843" t="str">
            <v>-</v>
          </cell>
          <cell r="N843">
            <v>1.44</v>
          </cell>
          <cell r="O843" t="str">
            <v>-</v>
          </cell>
          <cell r="P843">
            <v>3</v>
          </cell>
          <cell r="Q843">
            <v>402</v>
          </cell>
          <cell r="R843" t="str">
            <v>2011-8</v>
          </cell>
          <cell r="S843">
            <v>0.19</v>
          </cell>
          <cell r="T843">
            <v>32</v>
          </cell>
          <cell r="U843">
            <v>4229</v>
          </cell>
          <cell r="V843">
            <v>6.2</v>
          </cell>
          <cell r="W843" t="str">
            <v>北碚区</v>
          </cell>
          <cell r="X843" t="str">
            <v>重庆市</v>
          </cell>
        </row>
        <row r="844">
          <cell r="A844" t="str">
            <v>郑州奥斯卡德化电影城</v>
          </cell>
          <cell r="B844">
            <v>843</v>
          </cell>
          <cell r="C844" t="str">
            <v>奥斯卡德化电影城</v>
          </cell>
          <cell r="D844" t="str">
            <v>河南奥斯卡</v>
          </cell>
          <cell r="F844" t="str">
            <v>郑州市</v>
          </cell>
          <cell r="H844">
            <v>39.21</v>
          </cell>
          <cell r="I844" t="str">
            <v>-</v>
          </cell>
          <cell r="J844">
            <v>22</v>
          </cell>
          <cell r="K844" t="str">
            <v>-</v>
          </cell>
          <cell r="L844">
            <v>988</v>
          </cell>
          <cell r="M844" t="str">
            <v>-</v>
          </cell>
          <cell r="N844">
            <v>1.79</v>
          </cell>
          <cell r="O844" t="str">
            <v>-</v>
          </cell>
          <cell r="P844">
            <v>5</v>
          </cell>
          <cell r="Q844">
            <v>380</v>
          </cell>
          <cell r="R844" t="str">
            <v>2011-8</v>
          </cell>
          <cell r="S844">
            <v>0.24</v>
          </cell>
          <cell r="T844">
            <v>33</v>
          </cell>
          <cell r="U844">
            <v>2530</v>
          </cell>
          <cell r="V844">
            <v>6.4</v>
          </cell>
          <cell r="W844" t="str">
            <v>二七区</v>
          </cell>
          <cell r="X844" t="str">
            <v>河南省</v>
          </cell>
        </row>
        <row r="845">
          <cell r="A845" t="str">
            <v>17.5北京今典比如影城</v>
          </cell>
          <cell r="B845">
            <v>844</v>
          </cell>
          <cell r="C845" t="str">
            <v>17.5北京今典比如影城</v>
          </cell>
          <cell r="D845" t="str">
            <v>时代华夏今典</v>
          </cell>
          <cell r="F845" t="str">
            <v>北京市</v>
          </cell>
          <cell r="H845">
            <v>39.14</v>
          </cell>
          <cell r="I845" t="str">
            <v>-</v>
          </cell>
          <cell r="J845">
            <v>30</v>
          </cell>
          <cell r="K845" t="str">
            <v>-</v>
          </cell>
          <cell r="L845">
            <v>673</v>
          </cell>
          <cell r="M845" t="str">
            <v>-</v>
          </cell>
          <cell r="N845">
            <v>1.3</v>
          </cell>
          <cell r="O845" t="str">
            <v>-</v>
          </cell>
          <cell r="P845">
            <v>4</v>
          </cell>
          <cell r="Q845">
            <v>422</v>
          </cell>
          <cell r="R845" t="str">
            <v>2011-8</v>
          </cell>
          <cell r="S845">
            <v>0.18</v>
          </cell>
          <cell r="T845">
            <v>30</v>
          </cell>
          <cell r="U845">
            <v>3156</v>
          </cell>
          <cell r="V845">
            <v>5.4</v>
          </cell>
          <cell r="W845" t="str">
            <v>朝阳区</v>
          </cell>
          <cell r="X845" t="str">
            <v>北京市</v>
          </cell>
        </row>
        <row r="846">
          <cell r="A846" t="str">
            <v>天山影业友好影城</v>
          </cell>
          <cell r="B846">
            <v>845</v>
          </cell>
          <cell r="C846" t="str">
            <v>天山影业友好影城</v>
          </cell>
          <cell r="D846" t="str">
            <v>未知</v>
          </cell>
          <cell r="F846" t="str">
            <v>乌鲁木齐市</v>
          </cell>
          <cell r="H846">
            <v>39.049999999999997</v>
          </cell>
          <cell r="I846" t="str">
            <v>-</v>
          </cell>
          <cell r="J846">
            <v>32</v>
          </cell>
          <cell r="K846" t="str">
            <v>-</v>
          </cell>
          <cell r="L846">
            <v>985</v>
          </cell>
          <cell r="M846" t="str">
            <v>-</v>
          </cell>
          <cell r="N846">
            <v>1.22</v>
          </cell>
          <cell r="O846" t="str">
            <v>-</v>
          </cell>
          <cell r="P846">
            <v>6</v>
          </cell>
          <cell r="Q846">
            <v>400</v>
          </cell>
          <cell r="R846" t="str">
            <v>2011-8</v>
          </cell>
          <cell r="S846">
            <v>0.19</v>
          </cell>
          <cell r="T846">
            <v>31</v>
          </cell>
          <cell r="U846">
            <v>2100</v>
          </cell>
          <cell r="V846">
            <v>5.3</v>
          </cell>
          <cell r="W846" t="str">
            <v>沙依巴克区</v>
          </cell>
          <cell r="X846" t="str">
            <v>新  疆</v>
          </cell>
        </row>
        <row r="847">
          <cell r="A847" t="str">
            <v>石嘴山潇湘国际影城</v>
          </cell>
          <cell r="B847">
            <v>846</v>
          </cell>
          <cell r="C847" t="str">
            <v>石嘴山潇湘国际影城</v>
          </cell>
          <cell r="D847" t="str">
            <v>湖南潇湘</v>
          </cell>
          <cell r="F847" t="str">
            <v>石嘴山市</v>
          </cell>
          <cell r="H847">
            <v>38.869999999999997</v>
          </cell>
          <cell r="I847" t="str">
            <v>-</v>
          </cell>
          <cell r="J847">
            <v>22</v>
          </cell>
          <cell r="K847" t="str">
            <v>-</v>
          </cell>
          <cell r="L847">
            <v>684</v>
          </cell>
          <cell r="M847" t="str">
            <v>-</v>
          </cell>
          <cell r="N847">
            <v>1.76</v>
          </cell>
          <cell r="O847" t="str">
            <v>-</v>
          </cell>
          <cell r="P847">
            <v>5</v>
          </cell>
          <cell r="Q847">
            <v>800</v>
          </cell>
          <cell r="R847" t="str">
            <v>2011-8</v>
          </cell>
          <cell r="S847">
            <v>0.16</v>
          </cell>
          <cell r="T847">
            <v>16</v>
          </cell>
          <cell r="U847">
            <v>2508</v>
          </cell>
          <cell r="V847">
            <v>4.4000000000000004</v>
          </cell>
          <cell r="W847" t="str">
            <v>大武口区</v>
          </cell>
          <cell r="X847" t="str">
            <v>宁  夏</v>
          </cell>
        </row>
        <row r="848">
          <cell r="A848" t="str">
            <v>浙江省台州市新崇和影城</v>
          </cell>
          <cell r="B848">
            <v>847</v>
          </cell>
          <cell r="C848" t="str">
            <v>浙江省台州市新崇和影城</v>
          </cell>
          <cell r="D848" t="str">
            <v>浙江时代</v>
          </cell>
          <cell r="F848" t="str">
            <v>台州市</v>
          </cell>
          <cell r="H848">
            <v>38.85</v>
          </cell>
          <cell r="I848" t="str">
            <v>-</v>
          </cell>
          <cell r="J848">
            <v>36</v>
          </cell>
          <cell r="K848" t="str">
            <v>-</v>
          </cell>
          <cell r="L848">
            <v>865</v>
          </cell>
          <cell r="M848" t="str">
            <v>-</v>
          </cell>
          <cell r="N848">
            <v>1.07</v>
          </cell>
          <cell r="O848" t="str">
            <v>-</v>
          </cell>
          <cell r="P848">
            <v>6</v>
          </cell>
          <cell r="Q848">
            <v>800</v>
          </cell>
          <cell r="R848" t="str">
            <v>2011-8</v>
          </cell>
          <cell r="S848">
            <v>0.09</v>
          </cell>
          <cell r="T848">
            <v>16</v>
          </cell>
          <cell r="U848">
            <v>2089</v>
          </cell>
          <cell r="V848">
            <v>4.7</v>
          </cell>
          <cell r="W848" t="str">
            <v>椒江区</v>
          </cell>
          <cell r="X848" t="str">
            <v>浙江省</v>
          </cell>
        </row>
        <row r="849">
          <cell r="A849" t="str">
            <v>17.5长春新天地影城</v>
          </cell>
          <cell r="B849">
            <v>848</v>
          </cell>
          <cell r="C849" t="str">
            <v>17.5长春新天地影城</v>
          </cell>
          <cell r="D849" t="str">
            <v>时代华夏今典</v>
          </cell>
          <cell r="F849" t="str">
            <v>长春市</v>
          </cell>
          <cell r="H849">
            <v>38.72</v>
          </cell>
          <cell r="I849" t="str">
            <v>-</v>
          </cell>
          <cell r="J849">
            <v>35</v>
          </cell>
          <cell r="K849" t="str">
            <v>-</v>
          </cell>
          <cell r="L849">
            <v>727</v>
          </cell>
          <cell r="M849" t="str">
            <v>-</v>
          </cell>
          <cell r="N849">
            <v>1.1000000000000001</v>
          </cell>
          <cell r="O849" t="str">
            <v>-</v>
          </cell>
          <cell r="P849">
            <v>6</v>
          </cell>
          <cell r="Q849">
            <v>1139</v>
          </cell>
          <cell r="R849" t="str">
            <v>2011-8</v>
          </cell>
          <cell r="S849">
            <v>0.08</v>
          </cell>
          <cell r="T849">
            <v>11</v>
          </cell>
          <cell r="U849">
            <v>2082</v>
          </cell>
          <cell r="V849">
            <v>3.9</v>
          </cell>
          <cell r="W849" t="str">
            <v>南关区</v>
          </cell>
          <cell r="X849" t="str">
            <v>吉林省</v>
          </cell>
        </row>
        <row r="850">
          <cell r="A850" t="str">
            <v>长沙湖南大剧院</v>
          </cell>
          <cell r="B850">
            <v>849</v>
          </cell>
          <cell r="C850" t="str">
            <v>长沙湖南大剧院</v>
          </cell>
          <cell r="D850" t="str">
            <v>湖南楚湘</v>
          </cell>
          <cell r="F850" t="str">
            <v>长沙市</v>
          </cell>
          <cell r="H850">
            <v>38.68</v>
          </cell>
          <cell r="I850" t="str">
            <v>-</v>
          </cell>
          <cell r="J850">
            <v>22</v>
          </cell>
          <cell r="K850" t="str">
            <v>-</v>
          </cell>
          <cell r="L850">
            <v>306</v>
          </cell>
          <cell r="M850" t="str">
            <v>-</v>
          </cell>
          <cell r="N850">
            <v>1.76</v>
          </cell>
          <cell r="O850" t="str">
            <v>-</v>
          </cell>
          <cell r="P850">
            <v>7</v>
          </cell>
          <cell r="Q850">
            <v>2081</v>
          </cell>
          <cell r="R850" t="str">
            <v>2011-8</v>
          </cell>
          <cell r="S850">
            <v>0.19</v>
          </cell>
          <cell r="T850">
            <v>6</v>
          </cell>
          <cell r="U850">
            <v>1782</v>
          </cell>
          <cell r="V850">
            <v>1.4</v>
          </cell>
          <cell r="W850" t="str">
            <v>天心区</v>
          </cell>
          <cell r="X850" t="str">
            <v>湖南省</v>
          </cell>
        </row>
        <row r="851">
          <cell r="A851" t="str">
            <v>常德中影大时代影城</v>
          </cell>
          <cell r="B851">
            <v>850</v>
          </cell>
          <cell r="C851" t="str">
            <v>常德中影大时代影城</v>
          </cell>
          <cell r="D851" t="str">
            <v>中影数字院线</v>
          </cell>
          <cell r="F851" t="str">
            <v>常德市</v>
          </cell>
          <cell r="H851">
            <v>38.630000000000003</v>
          </cell>
          <cell r="I851" t="str">
            <v>-</v>
          </cell>
          <cell r="J851">
            <v>33</v>
          </cell>
          <cell r="K851" t="str">
            <v>-</v>
          </cell>
          <cell r="L851">
            <v>869</v>
          </cell>
          <cell r="M851" t="str">
            <v>-</v>
          </cell>
          <cell r="N851">
            <v>1.19</v>
          </cell>
          <cell r="O851" t="str">
            <v>-</v>
          </cell>
          <cell r="P851">
            <v>8</v>
          </cell>
          <cell r="Q851">
            <v>1000</v>
          </cell>
          <cell r="R851" t="str">
            <v>2011-8</v>
          </cell>
          <cell r="S851">
            <v>0.11</v>
          </cell>
          <cell r="T851">
            <v>12</v>
          </cell>
          <cell r="U851">
            <v>1558</v>
          </cell>
          <cell r="V851">
            <v>3.5</v>
          </cell>
          <cell r="W851" t="str">
            <v>武陵区</v>
          </cell>
          <cell r="X851" t="str">
            <v>湖南省</v>
          </cell>
        </row>
        <row r="852">
          <cell r="A852" t="str">
            <v>大地数字影院--泰州金海商业广场</v>
          </cell>
          <cell r="B852">
            <v>851</v>
          </cell>
          <cell r="C852" t="str">
            <v>大地数字影院--泰州金海商业广场</v>
          </cell>
          <cell r="D852" t="str">
            <v>大地电影院线</v>
          </cell>
          <cell r="F852" t="str">
            <v>泰州市</v>
          </cell>
          <cell r="H852">
            <v>38.49</v>
          </cell>
          <cell r="I852" t="str">
            <v>-</v>
          </cell>
          <cell r="J852">
            <v>27</v>
          </cell>
          <cell r="K852" t="str">
            <v>-</v>
          </cell>
          <cell r="L852">
            <v>500</v>
          </cell>
          <cell r="M852" t="str">
            <v>-</v>
          </cell>
          <cell r="N852">
            <v>1.43</v>
          </cell>
          <cell r="O852" t="str">
            <v>-</v>
          </cell>
          <cell r="P852">
            <v>4</v>
          </cell>
          <cell r="Q852">
            <v>614</v>
          </cell>
          <cell r="R852" t="str">
            <v>2011-8</v>
          </cell>
          <cell r="S852">
            <v>0.19</v>
          </cell>
          <cell r="T852">
            <v>20</v>
          </cell>
          <cell r="U852">
            <v>3104</v>
          </cell>
          <cell r="V852">
            <v>4</v>
          </cell>
          <cell r="W852" t="str">
            <v>海陵区</v>
          </cell>
          <cell r="X852" t="str">
            <v>江苏省</v>
          </cell>
        </row>
        <row r="853">
          <cell r="A853" t="str">
            <v>永康万福电影大世界</v>
          </cell>
          <cell r="B853">
            <v>852</v>
          </cell>
          <cell r="C853" t="str">
            <v>永康万福电影大世界</v>
          </cell>
          <cell r="D853" t="str">
            <v>浙江时代</v>
          </cell>
          <cell r="F853" t="str">
            <v>金华市</v>
          </cell>
          <cell r="H853">
            <v>38.47</v>
          </cell>
          <cell r="I853" t="str">
            <v>-</v>
          </cell>
          <cell r="J853">
            <v>45</v>
          </cell>
          <cell r="K853" t="str">
            <v>-</v>
          </cell>
          <cell r="L853">
            <v>586</v>
          </cell>
          <cell r="M853" t="str">
            <v>-</v>
          </cell>
          <cell r="N853">
            <v>0.85</v>
          </cell>
          <cell r="O853" t="str">
            <v>-</v>
          </cell>
          <cell r="P853">
            <v>8</v>
          </cell>
          <cell r="Q853">
            <v>800</v>
          </cell>
          <cell r="R853" t="str">
            <v>2011-8</v>
          </cell>
          <cell r="S853">
            <v>0.15</v>
          </cell>
          <cell r="T853">
            <v>16</v>
          </cell>
          <cell r="U853">
            <v>1551</v>
          </cell>
          <cell r="V853">
            <v>2.4</v>
          </cell>
          <cell r="W853" t="str">
            <v>永康市</v>
          </cell>
          <cell r="X853" t="str">
            <v>浙江省</v>
          </cell>
        </row>
        <row r="854">
          <cell r="A854" t="str">
            <v>重庆科技馆IMAX厅</v>
          </cell>
          <cell r="B854">
            <v>853</v>
          </cell>
          <cell r="C854" t="str">
            <v>重庆科技馆IMAX厅</v>
          </cell>
          <cell r="D854" t="str">
            <v>上海联和院线</v>
          </cell>
          <cell r="F854" t="str">
            <v>重庆市</v>
          </cell>
          <cell r="H854">
            <v>38.43</v>
          </cell>
          <cell r="I854" t="str">
            <v>-</v>
          </cell>
          <cell r="J854">
            <v>71</v>
          </cell>
          <cell r="K854" t="str">
            <v>-</v>
          </cell>
          <cell r="L854">
            <v>109</v>
          </cell>
          <cell r="M854" t="str">
            <v>-</v>
          </cell>
          <cell r="N854">
            <v>0.54</v>
          </cell>
          <cell r="O854" t="str">
            <v>-</v>
          </cell>
          <cell r="P854">
            <v>1</v>
          </cell>
          <cell r="Q854">
            <v>360</v>
          </cell>
          <cell r="R854" t="str">
            <v>2011-8</v>
          </cell>
          <cell r="S854">
            <v>0.14000000000000001</v>
          </cell>
          <cell r="T854">
            <v>34</v>
          </cell>
          <cell r="U854">
            <v>12396</v>
          </cell>
          <cell r="V854">
            <v>3.5</v>
          </cell>
          <cell r="W854" t="str">
            <v>江北区</v>
          </cell>
          <cell r="X854" t="str">
            <v>重庆市</v>
          </cell>
        </row>
        <row r="855">
          <cell r="A855" t="str">
            <v>大地数字影院--池州商之都影院</v>
          </cell>
          <cell r="B855">
            <v>854</v>
          </cell>
          <cell r="C855" t="str">
            <v>池州商之都影院</v>
          </cell>
          <cell r="D855" t="str">
            <v>大地电影院线</v>
          </cell>
          <cell r="F855" t="str">
            <v>池州市</v>
          </cell>
          <cell r="H855">
            <v>38.409999999999997</v>
          </cell>
          <cell r="I855" t="str">
            <v>-</v>
          </cell>
          <cell r="J855">
            <v>32</v>
          </cell>
          <cell r="K855" t="str">
            <v>-</v>
          </cell>
          <cell r="L855">
            <v>518</v>
          </cell>
          <cell r="M855" t="str">
            <v>-</v>
          </cell>
          <cell r="N855">
            <v>1.18</v>
          </cell>
          <cell r="O855" t="str">
            <v>-</v>
          </cell>
          <cell r="P855">
            <v>4</v>
          </cell>
          <cell r="Q855">
            <v>1000</v>
          </cell>
          <cell r="R855" t="str">
            <v>2011-8</v>
          </cell>
          <cell r="S855">
            <v>0.09</v>
          </cell>
          <cell r="T855">
            <v>12</v>
          </cell>
          <cell r="U855">
            <v>3097</v>
          </cell>
          <cell r="V855">
            <v>4.2</v>
          </cell>
          <cell r="W855" t="str">
            <v>贵池区</v>
          </cell>
          <cell r="X855" t="str">
            <v>安徽省</v>
          </cell>
        </row>
        <row r="856">
          <cell r="A856" t="str">
            <v>运城聚星国际影城</v>
          </cell>
          <cell r="B856">
            <v>855</v>
          </cell>
          <cell r="C856" t="str">
            <v>运城聚星国际影城</v>
          </cell>
          <cell r="D856" t="str">
            <v>北京新影联</v>
          </cell>
          <cell r="F856" t="str">
            <v>运城市</v>
          </cell>
          <cell r="H856">
            <v>38.4</v>
          </cell>
          <cell r="I856" t="str">
            <v>-</v>
          </cell>
          <cell r="J856">
            <v>25</v>
          </cell>
          <cell r="K856" t="str">
            <v>-</v>
          </cell>
          <cell r="L856">
            <v>600</v>
          </cell>
          <cell r="M856" t="str">
            <v>-</v>
          </cell>
          <cell r="N856">
            <v>1.56</v>
          </cell>
          <cell r="O856" t="str">
            <v>-</v>
          </cell>
          <cell r="P856">
            <v>5</v>
          </cell>
          <cell r="Q856">
            <v>1000</v>
          </cell>
          <cell r="R856" t="str">
            <v>2011-8</v>
          </cell>
          <cell r="S856">
            <v>0.13</v>
          </cell>
          <cell r="T856">
            <v>12</v>
          </cell>
          <cell r="U856">
            <v>2478</v>
          </cell>
          <cell r="V856">
            <v>3.9</v>
          </cell>
          <cell r="W856" t="str">
            <v>盐湖区</v>
          </cell>
          <cell r="X856" t="str">
            <v>山西省</v>
          </cell>
        </row>
        <row r="857">
          <cell r="A857" t="str">
            <v>大地数字影院--黄江直营店</v>
          </cell>
          <cell r="B857">
            <v>856</v>
          </cell>
          <cell r="C857" t="str">
            <v>大地数字影院黄江直营店</v>
          </cell>
          <cell r="D857" t="str">
            <v>大地电影院线</v>
          </cell>
          <cell r="F857" t="str">
            <v>东莞市</v>
          </cell>
          <cell r="H857">
            <v>38.36</v>
          </cell>
          <cell r="I857" t="str">
            <v>-</v>
          </cell>
          <cell r="J857">
            <v>35</v>
          </cell>
          <cell r="K857" t="str">
            <v>-</v>
          </cell>
          <cell r="L857">
            <v>542</v>
          </cell>
          <cell r="M857" t="str">
            <v>-</v>
          </cell>
          <cell r="N857">
            <v>1.1000000000000001</v>
          </cell>
          <cell r="O857" t="str">
            <v>-</v>
          </cell>
          <cell r="P857">
            <v>4</v>
          </cell>
          <cell r="Q857">
            <v>500</v>
          </cell>
          <cell r="R857" t="str">
            <v>2011-8</v>
          </cell>
          <cell r="S857">
            <v>0.16</v>
          </cell>
          <cell r="T857">
            <v>25</v>
          </cell>
          <cell r="U857">
            <v>3093</v>
          </cell>
          <cell r="V857">
            <v>4.4000000000000004</v>
          </cell>
          <cell r="X857" t="str">
            <v>广东省</v>
          </cell>
        </row>
        <row r="858">
          <cell r="A858" t="str">
            <v>济南新世纪电影城(阳光100店)</v>
          </cell>
          <cell r="B858">
            <v>857</v>
          </cell>
          <cell r="C858" t="str">
            <v>济南新世纪电影城(阳光100店)</v>
          </cell>
          <cell r="D858" t="str">
            <v>山东新世纪</v>
          </cell>
          <cell r="F858" t="str">
            <v>济南市</v>
          </cell>
          <cell r="H858">
            <v>38.32</v>
          </cell>
          <cell r="I858" t="str">
            <v>-</v>
          </cell>
          <cell r="J858">
            <v>25</v>
          </cell>
          <cell r="K858" t="str">
            <v>-</v>
          </cell>
          <cell r="L858">
            <v>764</v>
          </cell>
          <cell r="M858" t="str">
            <v>-</v>
          </cell>
          <cell r="N858">
            <v>1.55</v>
          </cell>
          <cell r="O858" t="str">
            <v>-</v>
          </cell>
          <cell r="P858">
            <v>5</v>
          </cell>
          <cell r="Q858">
            <v>600</v>
          </cell>
          <cell r="R858" t="str">
            <v>2011-8</v>
          </cell>
          <cell r="S858">
            <v>0.17</v>
          </cell>
          <cell r="T858">
            <v>21</v>
          </cell>
          <cell r="U858">
            <v>2472</v>
          </cell>
          <cell r="V858">
            <v>4.9000000000000004</v>
          </cell>
          <cell r="W858" t="str">
            <v>槐荫区</v>
          </cell>
          <cell r="X858" t="str">
            <v>山东省</v>
          </cell>
        </row>
        <row r="859">
          <cell r="A859" t="str">
            <v>四川德阳广汉太平洋电影城</v>
          </cell>
          <cell r="B859">
            <v>858</v>
          </cell>
          <cell r="C859" t="str">
            <v>四川德阳广汉太平洋电影城</v>
          </cell>
          <cell r="D859" t="str">
            <v>四川太平洋</v>
          </cell>
          <cell r="F859" t="str">
            <v>德阳市</v>
          </cell>
          <cell r="H859">
            <v>38.31</v>
          </cell>
          <cell r="I859" t="str">
            <v>-</v>
          </cell>
          <cell r="J859">
            <v>32</v>
          </cell>
          <cell r="K859" t="str">
            <v>-</v>
          </cell>
          <cell r="L859">
            <v>571</v>
          </cell>
          <cell r="M859" t="str">
            <v>-</v>
          </cell>
          <cell r="N859">
            <v>1.21</v>
          </cell>
          <cell r="O859" t="str">
            <v>-</v>
          </cell>
          <cell r="P859">
            <v>4</v>
          </cell>
          <cell r="Q859">
            <v>455</v>
          </cell>
          <cell r="R859" t="str">
            <v>2011-8</v>
          </cell>
          <cell r="S859">
            <v>0.19</v>
          </cell>
          <cell r="T859">
            <v>27</v>
          </cell>
          <cell r="U859">
            <v>3089</v>
          </cell>
          <cell r="V859">
            <v>4.5999999999999996</v>
          </cell>
          <cell r="W859" t="str">
            <v>广汉市</v>
          </cell>
          <cell r="X859" t="str">
            <v>四川省</v>
          </cell>
        </row>
        <row r="860">
          <cell r="A860" t="str">
            <v>辽阳京都新东北影城</v>
          </cell>
          <cell r="B860">
            <v>859</v>
          </cell>
          <cell r="C860" t="str">
            <v>辽阳京都新东北影城</v>
          </cell>
          <cell r="D860" t="str">
            <v>辽宁北方</v>
          </cell>
          <cell r="F860" t="str">
            <v>辽阳市</v>
          </cell>
          <cell r="H860">
            <v>38.130000000000003</v>
          </cell>
          <cell r="I860" t="str">
            <v>-</v>
          </cell>
          <cell r="J860">
            <v>32</v>
          </cell>
          <cell r="K860" t="str">
            <v>-</v>
          </cell>
          <cell r="L860">
            <v>601</v>
          </cell>
          <cell r="M860" t="str">
            <v>-</v>
          </cell>
          <cell r="N860">
            <v>1.19</v>
          </cell>
          <cell r="O860" t="str">
            <v>-</v>
          </cell>
          <cell r="P860">
            <v>4</v>
          </cell>
          <cell r="Q860">
            <v>425</v>
          </cell>
          <cell r="R860" t="str">
            <v>2011-8</v>
          </cell>
          <cell r="S860">
            <v>0.19</v>
          </cell>
          <cell r="T860">
            <v>29</v>
          </cell>
          <cell r="U860">
            <v>3075</v>
          </cell>
          <cell r="V860">
            <v>4.8</v>
          </cell>
          <cell r="W860" t="str">
            <v>白塔区</v>
          </cell>
          <cell r="X860" t="str">
            <v>辽宁省</v>
          </cell>
        </row>
        <row r="861">
          <cell r="A861" t="str">
            <v>开化时代电影大世界</v>
          </cell>
          <cell r="B861">
            <v>860</v>
          </cell>
          <cell r="C861" t="str">
            <v>开化时代电影大世界</v>
          </cell>
          <cell r="D861" t="str">
            <v>浙江时代</v>
          </cell>
          <cell r="F861" t="str">
            <v>衢州市</v>
          </cell>
          <cell r="H861">
            <v>38.119999999999997</v>
          </cell>
          <cell r="I861" t="str">
            <v>-</v>
          </cell>
          <cell r="J861">
            <v>32</v>
          </cell>
          <cell r="K861" t="str">
            <v>-</v>
          </cell>
          <cell r="L861">
            <v>903</v>
          </cell>
          <cell r="M861" t="str">
            <v>-</v>
          </cell>
          <cell r="N861">
            <v>1.2</v>
          </cell>
          <cell r="O861" t="str">
            <v>-</v>
          </cell>
          <cell r="P861">
            <v>6</v>
          </cell>
          <cell r="Q861">
            <v>660</v>
          </cell>
          <cell r="R861" t="str">
            <v>2011-8</v>
          </cell>
          <cell r="S861">
            <v>0.12</v>
          </cell>
          <cell r="T861">
            <v>19</v>
          </cell>
          <cell r="U861">
            <v>2050</v>
          </cell>
          <cell r="V861">
            <v>4.9000000000000004</v>
          </cell>
          <cell r="W861" t="str">
            <v>衢江区</v>
          </cell>
          <cell r="X861" t="str">
            <v>浙江省</v>
          </cell>
        </row>
        <row r="862">
          <cell r="A862" t="str">
            <v>大地数字影院--中山三乡顺昌</v>
          </cell>
          <cell r="B862">
            <v>861</v>
          </cell>
          <cell r="C862" t="str">
            <v>大地数字影院--中山三乡顺昌</v>
          </cell>
          <cell r="D862" t="str">
            <v>大地电影院线</v>
          </cell>
          <cell r="F862" t="str">
            <v>中山市</v>
          </cell>
          <cell r="H862">
            <v>38.090000000000003</v>
          </cell>
          <cell r="I862" t="str">
            <v>-</v>
          </cell>
          <cell r="J862">
            <v>31</v>
          </cell>
          <cell r="K862" t="str">
            <v>-</v>
          </cell>
          <cell r="L862">
            <v>606</v>
          </cell>
          <cell r="M862" t="str">
            <v>-</v>
          </cell>
          <cell r="N862">
            <v>1.21</v>
          </cell>
          <cell r="O862" t="str">
            <v>-</v>
          </cell>
          <cell r="P862">
            <v>4</v>
          </cell>
          <cell r="Q862">
            <v>514</v>
          </cell>
          <cell r="R862" t="str">
            <v>2011-8</v>
          </cell>
          <cell r="S862">
            <v>0.16</v>
          </cell>
          <cell r="T862">
            <v>24</v>
          </cell>
          <cell r="U862">
            <v>3071</v>
          </cell>
          <cell r="V862">
            <v>4.9000000000000004</v>
          </cell>
          <cell r="X862" t="str">
            <v>广东省</v>
          </cell>
        </row>
        <row r="863">
          <cell r="A863" t="str">
            <v>大地数字影院--北辰御龙湾</v>
          </cell>
          <cell r="B863">
            <v>862</v>
          </cell>
          <cell r="C863" t="str">
            <v>大地北辰御龙湾</v>
          </cell>
          <cell r="D863" t="str">
            <v>大地电影院线</v>
          </cell>
          <cell r="F863" t="str">
            <v>天津市</v>
          </cell>
          <cell r="H863">
            <v>38.049999999999997</v>
          </cell>
          <cell r="I863" t="str">
            <v>-</v>
          </cell>
          <cell r="J863">
            <v>32</v>
          </cell>
          <cell r="K863" t="str">
            <v>-</v>
          </cell>
          <cell r="L863">
            <v>626</v>
          </cell>
          <cell r="M863" t="str">
            <v>-</v>
          </cell>
          <cell r="N863">
            <v>1.18</v>
          </cell>
          <cell r="O863" t="str">
            <v>-</v>
          </cell>
          <cell r="P863">
            <v>4</v>
          </cell>
          <cell r="Q863">
            <v>618</v>
          </cell>
          <cell r="R863" t="str">
            <v>2011-8</v>
          </cell>
          <cell r="S863">
            <v>0.12</v>
          </cell>
          <cell r="T863">
            <v>20</v>
          </cell>
          <cell r="U863">
            <v>3069</v>
          </cell>
          <cell r="V863">
            <v>5</v>
          </cell>
          <cell r="W863" t="str">
            <v>北辰区</v>
          </cell>
          <cell r="X863" t="str">
            <v>天津市</v>
          </cell>
        </row>
        <row r="864">
          <cell r="A864" t="str">
            <v>清远中影时代电影城</v>
          </cell>
          <cell r="B864">
            <v>863</v>
          </cell>
          <cell r="C864" t="str">
            <v>清远中影时代电影城</v>
          </cell>
          <cell r="D864" t="str">
            <v>中影南方新干线</v>
          </cell>
          <cell r="F864" t="str">
            <v>清远市</v>
          </cell>
          <cell r="H864">
            <v>37.93</v>
          </cell>
          <cell r="I864" t="str">
            <v>-</v>
          </cell>
          <cell r="J864">
            <v>34</v>
          </cell>
          <cell r="K864" t="str">
            <v>-</v>
          </cell>
          <cell r="L864">
            <v>695</v>
          </cell>
          <cell r="M864" t="str">
            <v>-</v>
          </cell>
          <cell r="N864">
            <v>1.1299999999999999</v>
          </cell>
          <cell r="O864" t="str">
            <v>-</v>
          </cell>
          <cell r="P864">
            <v>5</v>
          </cell>
          <cell r="Q864">
            <v>800</v>
          </cell>
          <cell r="R864" t="str">
            <v>2011-8</v>
          </cell>
          <cell r="S864">
            <v>0.1</v>
          </cell>
          <cell r="T864">
            <v>15</v>
          </cell>
          <cell r="U864">
            <v>2447</v>
          </cell>
          <cell r="V864">
            <v>4.5</v>
          </cell>
          <cell r="W864" t="str">
            <v>清城区</v>
          </cell>
          <cell r="X864" t="str">
            <v>广东省</v>
          </cell>
        </row>
        <row r="865">
          <cell r="A865" t="str">
            <v>咸阳奥斯卡国际影城</v>
          </cell>
          <cell r="B865">
            <v>864</v>
          </cell>
          <cell r="C865" t="str">
            <v>咸阳奥斯卡国际影城</v>
          </cell>
          <cell r="D865" t="str">
            <v>河南奥斯卡</v>
          </cell>
          <cell r="F865" t="str">
            <v>咸阳市</v>
          </cell>
          <cell r="H865">
            <v>37.89</v>
          </cell>
          <cell r="I865" t="str">
            <v>-</v>
          </cell>
          <cell r="J865">
            <v>36</v>
          </cell>
          <cell r="K865" t="str">
            <v>-</v>
          </cell>
          <cell r="L865">
            <v>747</v>
          </cell>
          <cell r="M865" t="str">
            <v>-</v>
          </cell>
          <cell r="N865">
            <v>1.06</v>
          </cell>
          <cell r="O865" t="str">
            <v>-</v>
          </cell>
          <cell r="P865">
            <v>5</v>
          </cell>
          <cell r="Q865">
            <v>550</v>
          </cell>
          <cell r="R865" t="str">
            <v>2011-8</v>
          </cell>
          <cell r="S865">
            <v>0.13</v>
          </cell>
          <cell r="T865">
            <v>22</v>
          </cell>
          <cell r="U865">
            <v>2444</v>
          </cell>
          <cell r="V865">
            <v>4.8</v>
          </cell>
          <cell r="W865" t="str">
            <v>秦都区</v>
          </cell>
          <cell r="X865" t="str">
            <v>陕西省</v>
          </cell>
        </row>
        <row r="866">
          <cell r="A866" t="str">
            <v>大地数字影院--马鞍山新一城</v>
          </cell>
          <cell r="B866">
            <v>865</v>
          </cell>
          <cell r="C866" t="str">
            <v>大地数字影院--马鞍山新一城</v>
          </cell>
          <cell r="D866" t="str">
            <v>大地电影院线</v>
          </cell>
          <cell r="F866" t="str">
            <v>马鞍山市</v>
          </cell>
          <cell r="H866">
            <v>37.840000000000003</v>
          </cell>
          <cell r="I866" t="str">
            <v>-</v>
          </cell>
          <cell r="J866">
            <v>28</v>
          </cell>
          <cell r="K866" t="str">
            <v>-</v>
          </cell>
          <cell r="L866">
            <v>678</v>
          </cell>
          <cell r="M866" t="str">
            <v>-</v>
          </cell>
          <cell r="N866">
            <v>1.35</v>
          </cell>
          <cell r="O866" t="str">
            <v>-</v>
          </cell>
          <cell r="P866">
            <v>5</v>
          </cell>
          <cell r="Q866">
            <v>678</v>
          </cell>
          <cell r="R866" t="str">
            <v>2011-8</v>
          </cell>
          <cell r="S866">
            <v>0.15</v>
          </cell>
          <cell r="T866">
            <v>18</v>
          </cell>
          <cell r="U866">
            <v>2441</v>
          </cell>
          <cell r="V866">
            <v>4.4000000000000004</v>
          </cell>
          <cell r="W866" t="str">
            <v>雨山区</v>
          </cell>
          <cell r="X866" t="str">
            <v>安徽省</v>
          </cell>
        </row>
        <row r="867">
          <cell r="A867" t="str">
            <v>大地数字影院--东莞君豪数字影院</v>
          </cell>
          <cell r="B867">
            <v>866</v>
          </cell>
          <cell r="C867" t="str">
            <v>东莞君豪数字影院</v>
          </cell>
          <cell r="D867" t="str">
            <v>大地电影院线</v>
          </cell>
          <cell r="F867" t="str">
            <v>东莞市</v>
          </cell>
          <cell r="H867">
            <v>37.82</v>
          </cell>
          <cell r="I867" t="str">
            <v>-</v>
          </cell>
          <cell r="J867">
            <v>28</v>
          </cell>
          <cell r="K867" t="str">
            <v>-</v>
          </cell>
          <cell r="L867">
            <v>611</v>
          </cell>
          <cell r="M867" t="str">
            <v>-</v>
          </cell>
          <cell r="N867">
            <v>1.35</v>
          </cell>
          <cell r="O867" t="str">
            <v>-</v>
          </cell>
          <cell r="P867">
            <v>4</v>
          </cell>
          <cell r="Q867">
            <v>449</v>
          </cell>
          <cell r="R867" t="str">
            <v>2011-8</v>
          </cell>
          <cell r="S867">
            <v>0.2</v>
          </cell>
          <cell r="T867">
            <v>27</v>
          </cell>
          <cell r="U867">
            <v>3050</v>
          </cell>
          <cell r="V867">
            <v>4.9000000000000004</v>
          </cell>
          <cell r="X867" t="str">
            <v>广东省</v>
          </cell>
        </row>
        <row r="868">
          <cell r="A868" t="str">
            <v>大地数字影院--晋江阳光时代</v>
          </cell>
          <cell r="B868">
            <v>867</v>
          </cell>
          <cell r="C868" t="str">
            <v>大地数字影院--晋江阳光时代</v>
          </cell>
          <cell r="D868" t="str">
            <v>大地电影院线</v>
          </cell>
          <cell r="F868" t="str">
            <v>泉州市</v>
          </cell>
          <cell r="H868">
            <v>37.71</v>
          </cell>
          <cell r="I868" t="str">
            <v>-</v>
          </cell>
          <cell r="J868">
            <v>31</v>
          </cell>
          <cell r="K868" t="str">
            <v>-</v>
          </cell>
          <cell r="L868">
            <v>610</v>
          </cell>
          <cell r="M868" t="str">
            <v>-</v>
          </cell>
          <cell r="N868">
            <v>1.22</v>
          </cell>
          <cell r="O868" t="str">
            <v>-</v>
          </cell>
          <cell r="P868">
            <v>5</v>
          </cell>
          <cell r="Q868">
            <v>492</v>
          </cell>
          <cell r="R868" t="str">
            <v>2011-8</v>
          </cell>
          <cell r="S868">
            <v>0.2</v>
          </cell>
          <cell r="T868">
            <v>25</v>
          </cell>
          <cell r="U868">
            <v>2433</v>
          </cell>
          <cell r="V868">
            <v>3.9</v>
          </cell>
          <cell r="W868" t="str">
            <v>晋江市</v>
          </cell>
          <cell r="X868" t="str">
            <v>福建省</v>
          </cell>
        </row>
        <row r="869">
          <cell r="A869" t="str">
            <v>湖北银兴艺术影城</v>
          </cell>
          <cell r="B869">
            <v>868</v>
          </cell>
          <cell r="C869" t="str">
            <v>湖北银兴艺术影城</v>
          </cell>
          <cell r="D869" t="str">
            <v>湖北银兴</v>
          </cell>
          <cell r="F869" t="str">
            <v>武汉市</v>
          </cell>
          <cell r="H869">
            <v>37.47</v>
          </cell>
          <cell r="I869" t="str">
            <v>-</v>
          </cell>
          <cell r="J869">
            <v>33</v>
          </cell>
          <cell r="K869" t="str">
            <v>-</v>
          </cell>
          <cell r="L869">
            <v>744</v>
          </cell>
          <cell r="M869" t="str">
            <v>-</v>
          </cell>
          <cell r="N869">
            <v>1.1399999999999999</v>
          </cell>
          <cell r="O869" t="str">
            <v>-</v>
          </cell>
          <cell r="P869">
            <v>4</v>
          </cell>
          <cell r="Q869">
            <v>297</v>
          </cell>
          <cell r="R869" t="str">
            <v>2011-8</v>
          </cell>
          <cell r="S869">
            <v>0.21</v>
          </cell>
          <cell r="T869">
            <v>41</v>
          </cell>
          <cell r="U869">
            <v>3022</v>
          </cell>
          <cell r="V869">
            <v>6</v>
          </cell>
          <cell r="W869" t="str">
            <v>武昌区</v>
          </cell>
          <cell r="X869" t="str">
            <v>湖北省</v>
          </cell>
        </row>
        <row r="870">
          <cell r="A870" t="str">
            <v>十堰永盛国际影城</v>
          </cell>
          <cell r="B870">
            <v>869</v>
          </cell>
          <cell r="C870" t="str">
            <v>十堰永盛国际影城</v>
          </cell>
          <cell r="D870" t="str">
            <v>大地电影院线</v>
          </cell>
          <cell r="F870" t="str">
            <v>十堰市</v>
          </cell>
          <cell r="H870">
            <v>37.42</v>
          </cell>
          <cell r="I870" t="str">
            <v>-</v>
          </cell>
          <cell r="J870">
            <v>17</v>
          </cell>
          <cell r="K870" t="str">
            <v>-</v>
          </cell>
          <cell r="L870">
            <v>784</v>
          </cell>
          <cell r="M870" t="str">
            <v>-</v>
          </cell>
          <cell r="N870">
            <v>2.2000000000000002</v>
          </cell>
          <cell r="O870" t="str">
            <v>-</v>
          </cell>
          <cell r="P870">
            <v>5</v>
          </cell>
          <cell r="Q870">
            <v>500</v>
          </cell>
          <cell r="R870" t="str">
            <v>2011-8</v>
          </cell>
          <cell r="S870">
            <v>0.28000000000000003</v>
          </cell>
          <cell r="T870">
            <v>24</v>
          </cell>
          <cell r="U870">
            <v>2414</v>
          </cell>
          <cell r="V870">
            <v>5.0999999999999996</v>
          </cell>
          <cell r="W870" t="str">
            <v>茅箭区</v>
          </cell>
          <cell r="X870" t="str">
            <v>湖北省</v>
          </cell>
        </row>
        <row r="871">
          <cell r="A871" t="str">
            <v>数字梦工坊影城(加州城市广场店)</v>
          </cell>
          <cell r="B871">
            <v>870</v>
          </cell>
          <cell r="C871" t="str">
            <v>数字梦工坊影城(加州城市广场店)</v>
          </cell>
          <cell r="D871" t="str">
            <v>中影数字院线</v>
          </cell>
          <cell r="F871" t="str">
            <v>厦门市</v>
          </cell>
          <cell r="H871">
            <v>37.32</v>
          </cell>
          <cell r="I871" t="str">
            <v>-</v>
          </cell>
          <cell r="J871">
            <v>24</v>
          </cell>
          <cell r="K871" t="str">
            <v>-</v>
          </cell>
          <cell r="L871">
            <v>1265</v>
          </cell>
          <cell r="M871" t="str">
            <v>-</v>
          </cell>
          <cell r="N871">
            <v>1.56</v>
          </cell>
          <cell r="O871" t="str">
            <v>-</v>
          </cell>
          <cell r="P871">
            <v>7</v>
          </cell>
          <cell r="Q871">
            <v>800</v>
          </cell>
          <cell r="R871" t="str">
            <v>2011-8</v>
          </cell>
          <cell r="S871">
            <v>0.11</v>
          </cell>
          <cell r="T871">
            <v>15</v>
          </cell>
          <cell r="U871">
            <v>1720</v>
          </cell>
          <cell r="V871">
            <v>5.8</v>
          </cell>
          <cell r="W871" t="str">
            <v>思明区</v>
          </cell>
          <cell r="X871" t="str">
            <v>福建省</v>
          </cell>
        </row>
        <row r="872">
          <cell r="A872" t="str">
            <v>龙港影剧院</v>
          </cell>
          <cell r="B872">
            <v>871</v>
          </cell>
          <cell r="C872" t="str">
            <v>龙港影剧院</v>
          </cell>
          <cell r="D872" t="str">
            <v>温州雁荡</v>
          </cell>
          <cell r="F872" t="str">
            <v>温州市</v>
          </cell>
          <cell r="H872">
            <v>37.229999999999997</v>
          </cell>
          <cell r="I872" t="str">
            <v>-</v>
          </cell>
          <cell r="J872">
            <v>46</v>
          </cell>
          <cell r="K872" t="str">
            <v>-</v>
          </cell>
          <cell r="L872">
            <v>333</v>
          </cell>
          <cell r="M872" t="str">
            <v>-</v>
          </cell>
          <cell r="N872">
            <v>0.81</v>
          </cell>
          <cell r="O872" t="str">
            <v>-</v>
          </cell>
          <cell r="P872">
            <v>3</v>
          </cell>
          <cell r="Q872">
            <v>636</v>
          </cell>
          <cell r="R872" t="str">
            <v>2011-8</v>
          </cell>
          <cell r="S872">
            <v>0.12</v>
          </cell>
          <cell r="T872">
            <v>19</v>
          </cell>
          <cell r="U872">
            <v>4004</v>
          </cell>
          <cell r="V872">
            <v>3.6</v>
          </cell>
          <cell r="W872" t="str">
            <v>苍南县</v>
          </cell>
          <cell r="X872" t="str">
            <v>浙江省</v>
          </cell>
        </row>
        <row r="873">
          <cell r="A873" t="str">
            <v>浙江省宁波慈溪恒丰数码影院</v>
          </cell>
          <cell r="B873">
            <v>872</v>
          </cell>
          <cell r="C873" t="str">
            <v>浙江省宁波慈溪恒丰数码影院</v>
          </cell>
          <cell r="D873" t="str">
            <v>大地电影院线</v>
          </cell>
          <cell r="F873" t="str">
            <v>宁波市</v>
          </cell>
          <cell r="H873">
            <v>37.04</v>
          </cell>
          <cell r="I873" t="str">
            <v>-</v>
          </cell>
          <cell r="J873">
            <v>42</v>
          </cell>
          <cell r="K873" t="str">
            <v>-</v>
          </cell>
          <cell r="L873">
            <v>578</v>
          </cell>
          <cell r="M873" t="str">
            <v>-</v>
          </cell>
          <cell r="N873">
            <v>0.88</v>
          </cell>
          <cell r="O873" t="str">
            <v>-</v>
          </cell>
          <cell r="P873">
            <v>5</v>
          </cell>
          <cell r="Q873">
            <v>550</v>
          </cell>
          <cell r="R873" t="str">
            <v>2011-8</v>
          </cell>
          <cell r="S873">
            <v>0.14000000000000001</v>
          </cell>
          <cell r="T873">
            <v>22</v>
          </cell>
          <cell r="U873">
            <v>2389</v>
          </cell>
          <cell r="V873">
            <v>3.7</v>
          </cell>
          <cell r="W873" t="str">
            <v>慈溪市</v>
          </cell>
          <cell r="X873" t="str">
            <v>浙江省</v>
          </cell>
        </row>
        <row r="874">
          <cell r="A874" t="str">
            <v>沭阳三匹马福蓝海国际影城</v>
          </cell>
          <cell r="B874">
            <v>873</v>
          </cell>
          <cell r="C874" t="str">
            <v>沭阳三匹马福蓝海国际影城</v>
          </cell>
          <cell r="D874" t="str">
            <v>江苏蓝海亚细亚</v>
          </cell>
          <cell r="F874" t="str">
            <v>宿迁市</v>
          </cell>
          <cell r="H874">
            <v>37</v>
          </cell>
          <cell r="I874" t="str">
            <v>-</v>
          </cell>
          <cell r="J874">
            <v>28</v>
          </cell>
          <cell r="K874" t="str">
            <v>-</v>
          </cell>
          <cell r="L874">
            <v>922</v>
          </cell>
          <cell r="M874" t="str">
            <v>-</v>
          </cell>
          <cell r="N874">
            <v>1.3</v>
          </cell>
          <cell r="O874" t="str">
            <v>-</v>
          </cell>
          <cell r="P874">
            <v>7</v>
          </cell>
          <cell r="Q874">
            <v>1000</v>
          </cell>
          <cell r="R874" t="str">
            <v>2011-8</v>
          </cell>
          <cell r="S874">
            <v>0.1</v>
          </cell>
          <cell r="T874">
            <v>12</v>
          </cell>
          <cell r="U874">
            <v>1705</v>
          </cell>
          <cell r="V874">
            <v>4.2</v>
          </cell>
          <cell r="W874" t="str">
            <v>沭阳县</v>
          </cell>
          <cell r="X874" t="str">
            <v>江苏省</v>
          </cell>
        </row>
        <row r="875">
          <cell r="A875" t="str">
            <v>17.5上海乐虹坊影城</v>
          </cell>
          <cell r="B875">
            <v>874</v>
          </cell>
          <cell r="C875" t="str">
            <v>17.5上海乐虹坊影城</v>
          </cell>
          <cell r="D875" t="str">
            <v>时代华夏今典</v>
          </cell>
          <cell r="F875" t="str">
            <v>上海市</v>
          </cell>
          <cell r="H875">
            <v>36.950000000000003</v>
          </cell>
          <cell r="I875" t="str">
            <v>-</v>
          </cell>
          <cell r="J875">
            <v>38</v>
          </cell>
          <cell r="K875" t="str">
            <v>-</v>
          </cell>
          <cell r="L875">
            <v>665</v>
          </cell>
          <cell r="M875" t="str">
            <v>-</v>
          </cell>
          <cell r="N875">
            <v>0.97</v>
          </cell>
          <cell r="O875" t="str">
            <v>-</v>
          </cell>
          <cell r="P875">
            <v>5</v>
          </cell>
          <cell r="Q875">
            <v>506</v>
          </cell>
          <cell r="R875" t="str">
            <v>2011-8</v>
          </cell>
          <cell r="S875">
            <v>0.14000000000000001</v>
          </cell>
          <cell r="T875">
            <v>24</v>
          </cell>
          <cell r="U875">
            <v>2384</v>
          </cell>
          <cell r="V875">
            <v>4.3</v>
          </cell>
          <cell r="W875" t="str">
            <v>闵行区</v>
          </cell>
          <cell r="X875" t="str">
            <v>上海市</v>
          </cell>
        </row>
        <row r="876">
          <cell r="A876" t="str">
            <v>烟台新世纪电影城(阳光100店)</v>
          </cell>
          <cell r="B876">
            <v>875</v>
          </cell>
          <cell r="C876" t="str">
            <v>烟台新世纪电影城阳光100店</v>
          </cell>
          <cell r="D876" t="str">
            <v>山东新世纪</v>
          </cell>
          <cell r="F876" t="str">
            <v>烟台市</v>
          </cell>
          <cell r="H876">
            <v>36.5</v>
          </cell>
          <cell r="I876" t="str">
            <v>-</v>
          </cell>
          <cell r="J876">
            <v>25</v>
          </cell>
          <cell r="K876" t="str">
            <v>-</v>
          </cell>
          <cell r="L876">
            <v>857</v>
          </cell>
          <cell r="M876" t="str">
            <v>-</v>
          </cell>
          <cell r="N876">
            <v>1.45</v>
          </cell>
          <cell r="O876" t="str">
            <v>-</v>
          </cell>
          <cell r="P876">
            <v>6</v>
          </cell>
          <cell r="Q876">
            <v>700</v>
          </cell>
          <cell r="R876" t="str">
            <v>2011-8</v>
          </cell>
          <cell r="S876">
            <v>0.14000000000000001</v>
          </cell>
          <cell r="T876">
            <v>17</v>
          </cell>
          <cell r="U876">
            <v>1963</v>
          </cell>
          <cell r="V876">
            <v>4.5999999999999996</v>
          </cell>
          <cell r="W876" t="str">
            <v>芝罘区</v>
          </cell>
          <cell r="X876" t="str">
            <v>山东省</v>
          </cell>
        </row>
        <row r="877">
          <cell r="A877" t="str">
            <v>大地数字影院--常熟美城店</v>
          </cell>
          <cell r="B877">
            <v>876</v>
          </cell>
          <cell r="C877" t="str">
            <v>大地数字影院(常熟美城店)</v>
          </cell>
          <cell r="D877" t="str">
            <v>大地电影院线</v>
          </cell>
          <cell r="F877" t="str">
            <v>苏州市</v>
          </cell>
          <cell r="H877">
            <v>36.299999999999997</v>
          </cell>
          <cell r="I877" t="str">
            <v>-</v>
          </cell>
          <cell r="J877">
            <v>23</v>
          </cell>
          <cell r="K877" t="str">
            <v>-</v>
          </cell>
          <cell r="L877">
            <v>693</v>
          </cell>
          <cell r="M877" t="str">
            <v>-</v>
          </cell>
          <cell r="N877">
            <v>1.56</v>
          </cell>
          <cell r="O877" t="str">
            <v>-</v>
          </cell>
          <cell r="P877">
            <v>5</v>
          </cell>
          <cell r="Q877">
            <v>976</v>
          </cell>
          <cell r="R877" t="str">
            <v>2011-8</v>
          </cell>
          <cell r="S877">
            <v>0.12</v>
          </cell>
          <cell r="T877">
            <v>12</v>
          </cell>
          <cell r="U877">
            <v>2342</v>
          </cell>
          <cell r="V877">
            <v>4.5</v>
          </cell>
          <cell r="W877" t="str">
            <v>常熟市</v>
          </cell>
          <cell r="X877" t="str">
            <v>江苏省</v>
          </cell>
        </row>
        <row r="878">
          <cell r="A878" t="str">
            <v>大地数字影院--旅顺新玛特店</v>
          </cell>
          <cell r="B878">
            <v>877</v>
          </cell>
          <cell r="C878" t="str">
            <v>大地数字院线--旅顺新玛特店</v>
          </cell>
          <cell r="D878" t="str">
            <v>大地电影院线</v>
          </cell>
          <cell r="F878" t="str">
            <v>大连市</v>
          </cell>
          <cell r="H878">
            <v>36.28</v>
          </cell>
          <cell r="I878" t="str">
            <v>-</v>
          </cell>
          <cell r="J878">
            <v>27</v>
          </cell>
          <cell r="K878" t="str">
            <v>-</v>
          </cell>
          <cell r="L878">
            <v>490</v>
          </cell>
          <cell r="M878" t="str">
            <v>-</v>
          </cell>
          <cell r="N878">
            <v>1.33</v>
          </cell>
          <cell r="O878" t="str">
            <v>-</v>
          </cell>
          <cell r="P878">
            <v>4</v>
          </cell>
          <cell r="Q878">
            <v>712</v>
          </cell>
          <cell r="R878" t="str">
            <v>2011-8</v>
          </cell>
          <cell r="S878">
            <v>0.15</v>
          </cell>
          <cell r="T878">
            <v>16</v>
          </cell>
          <cell r="U878">
            <v>2926</v>
          </cell>
          <cell r="V878">
            <v>4</v>
          </cell>
          <cell r="W878" t="str">
            <v>旅顺口区</v>
          </cell>
          <cell r="X878" t="str">
            <v>辽宁省</v>
          </cell>
        </row>
        <row r="879">
          <cell r="A879" t="str">
            <v>凯里凯瑞国际影城</v>
          </cell>
          <cell r="B879">
            <v>878</v>
          </cell>
          <cell r="C879" t="str">
            <v>凯里凯瑞国际影城</v>
          </cell>
          <cell r="D879" t="str">
            <v>大地电影院线</v>
          </cell>
          <cell r="F879" t="str">
            <v>黔东南苗族侗族自治州</v>
          </cell>
          <cell r="H879">
            <v>36.25</v>
          </cell>
          <cell r="I879" t="str">
            <v>-</v>
          </cell>
          <cell r="J879">
            <v>26</v>
          </cell>
          <cell r="K879" t="str">
            <v>-</v>
          </cell>
          <cell r="L879">
            <v>985</v>
          </cell>
          <cell r="M879" t="str">
            <v>-</v>
          </cell>
          <cell r="N879">
            <v>1.37</v>
          </cell>
          <cell r="O879" t="str">
            <v>-</v>
          </cell>
          <cell r="P879">
            <v>6</v>
          </cell>
          <cell r="Q879">
            <v>796</v>
          </cell>
          <cell r="R879" t="str">
            <v>2011-8</v>
          </cell>
          <cell r="S879">
            <v>0.1</v>
          </cell>
          <cell r="T879">
            <v>15</v>
          </cell>
          <cell r="U879">
            <v>1949</v>
          </cell>
          <cell r="V879">
            <v>5.3</v>
          </cell>
          <cell r="W879" t="str">
            <v>凯里市</v>
          </cell>
          <cell r="X879" t="str">
            <v>贵州省</v>
          </cell>
        </row>
        <row r="880">
          <cell r="A880" t="str">
            <v>金棕榈巨幕影城(原河北艺术中心)</v>
          </cell>
          <cell r="B880">
            <v>879</v>
          </cell>
          <cell r="C880" t="str">
            <v>金棕榈巨幕影城(原河北艺术中心)</v>
          </cell>
          <cell r="D880" t="str">
            <v>河北中联</v>
          </cell>
          <cell r="F880" t="str">
            <v>石家庄市</v>
          </cell>
          <cell r="H880">
            <v>36.049999999999997</v>
          </cell>
          <cell r="I880" t="str">
            <v>-</v>
          </cell>
          <cell r="J880">
            <v>24</v>
          </cell>
          <cell r="K880" t="str">
            <v>-</v>
          </cell>
          <cell r="L880">
            <v>295</v>
          </cell>
          <cell r="M880" t="str">
            <v>-</v>
          </cell>
          <cell r="N880">
            <v>1.51</v>
          </cell>
          <cell r="O880" t="str">
            <v>-</v>
          </cell>
          <cell r="P880">
            <v>2</v>
          </cell>
          <cell r="Q880">
            <v>2954</v>
          </cell>
          <cell r="R880" t="str">
            <v>2011-8</v>
          </cell>
          <cell r="S880">
            <v>0.03</v>
          </cell>
          <cell r="T880">
            <v>4</v>
          </cell>
          <cell r="U880">
            <v>5815</v>
          </cell>
          <cell r="V880">
            <v>4.8</v>
          </cell>
          <cell r="W880" t="str">
            <v>桥西区</v>
          </cell>
          <cell r="X880" t="str">
            <v>河北省</v>
          </cell>
        </row>
        <row r="881">
          <cell r="A881" t="str">
            <v>泸州电影大世界</v>
          </cell>
          <cell r="B881">
            <v>880</v>
          </cell>
          <cell r="C881" t="str">
            <v>泸州电影大世界</v>
          </cell>
          <cell r="D881" t="str">
            <v>四川峨嵋</v>
          </cell>
          <cell r="F881" t="str">
            <v>泸州市</v>
          </cell>
          <cell r="H881">
            <v>35.700000000000003</v>
          </cell>
          <cell r="I881" t="str">
            <v>-</v>
          </cell>
          <cell r="J881">
            <v>36</v>
          </cell>
          <cell r="K881" t="str">
            <v>-</v>
          </cell>
          <cell r="L881">
            <v>828</v>
          </cell>
          <cell r="M881" t="str">
            <v>-</v>
          </cell>
          <cell r="N881">
            <v>1</v>
          </cell>
          <cell r="O881" t="str">
            <v>-</v>
          </cell>
          <cell r="P881">
            <v>5</v>
          </cell>
          <cell r="Q881">
            <v>1200</v>
          </cell>
          <cell r="R881" t="str">
            <v>2011-8</v>
          </cell>
          <cell r="S881">
            <v>0.05</v>
          </cell>
          <cell r="T881">
            <v>10</v>
          </cell>
          <cell r="U881">
            <v>2303</v>
          </cell>
          <cell r="V881">
            <v>5.3</v>
          </cell>
          <cell r="W881" t="str">
            <v>江阳区</v>
          </cell>
          <cell r="X881" t="str">
            <v>四川省</v>
          </cell>
        </row>
        <row r="882">
          <cell r="A882" t="str">
            <v>大地数字影院--东莞南城中天中央广场</v>
          </cell>
          <cell r="B882">
            <v>881</v>
          </cell>
          <cell r="C882" t="str">
            <v>大地数字影院--东莞南城中天中央广场</v>
          </cell>
          <cell r="D882" t="str">
            <v>大地电影院线</v>
          </cell>
          <cell r="F882" t="str">
            <v>东莞市</v>
          </cell>
          <cell r="H882">
            <v>35.479999999999997</v>
          </cell>
          <cell r="I882" t="str">
            <v>-</v>
          </cell>
          <cell r="J882">
            <v>29</v>
          </cell>
          <cell r="K882" t="str">
            <v>-</v>
          </cell>
          <cell r="L882">
            <v>796</v>
          </cell>
          <cell r="M882" t="str">
            <v>-</v>
          </cell>
          <cell r="N882">
            <v>1.22</v>
          </cell>
          <cell r="O882" t="str">
            <v>-</v>
          </cell>
          <cell r="P882">
            <v>6</v>
          </cell>
          <cell r="Q882">
            <v>937</v>
          </cell>
          <cell r="R882" t="str">
            <v>2011-8</v>
          </cell>
          <cell r="S882">
            <v>0.1</v>
          </cell>
          <cell r="T882">
            <v>12</v>
          </cell>
          <cell r="U882">
            <v>1908</v>
          </cell>
          <cell r="V882">
            <v>4.3</v>
          </cell>
          <cell r="X882" t="str">
            <v>广东省</v>
          </cell>
        </row>
        <row r="883">
          <cell r="A883" t="str">
            <v>海口海秀银龙影城</v>
          </cell>
          <cell r="B883">
            <v>882</v>
          </cell>
          <cell r="C883" t="str">
            <v>海口海秀银龙影城</v>
          </cell>
          <cell r="D883" t="str">
            <v>上海联和院线</v>
          </cell>
          <cell r="F883" t="str">
            <v>海口市</v>
          </cell>
          <cell r="H883">
            <v>35.43</v>
          </cell>
          <cell r="I883" t="str">
            <v>-</v>
          </cell>
          <cell r="J883">
            <v>18</v>
          </cell>
          <cell r="K883" t="str">
            <v>-</v>
          </cell>
          <cell r="L883">
            <v>557</v>
          </cell>
          <cell r="M883" t="str">
            <v>-</v>
          </cell>
          <cell r="N883">
            <v>2.0099999999999998</v>
          </cell>
          <cell r="O883" t="str">
            <v>-</v>
          </cell>
          <cell r="P883">
            <v>2</v>
          </cell>
          <cell r="Q883">
            <v>583</v>
          </cell>
          <cell r="R883" t="str">
            <v>2011-8</v>
          </cell>
          <cell r="S883">
            <v>0.12</v>
          </cell>
          <cell r="T883">
            <v>20</v>
          </cell>
          <cell r="U883">
            <v>5715</v>
          </cell>
          <cell r="V883">
            <v>9</v>
          </cell>
          <cell r="W883" t="str">
            <v>龙华区</v>
          </cell>
          <cell r="X883" t="str">
            <v>海南省</v>
          </cell>
        </row>
        <row r="884">
          <cell r="A884" t="str">
            <v>温江太平洋影城(大学城店)</v>
          </cell>
          <cell r="B884">
            <v>883</v>
          </cell>
          <cell r="C884" t="str">
            <v>温江太平洋影城(大学城店)</v>
          </cell>
          <cell r="D884" t="str">
            <v>四川太平洋</v>
          </cell>
          <cell r="F884" t="str">
            <v>成都市</v>
          </cell>
          <cell r="H884">
            <v>35.36</v>
          </cell>
          <cell r="I884" t="str">
            <v>-</v>
          </cell>
          <cell r="J884">
            <v>34</v>
          </cell>
          <cell r="K884" t="str">
            <v>-</v>
          </cell>
          <cell r="L884">
            <v>705</v>
          </cell>
          <cell r="M884" t="str">
            <v>-</v>
          </cell>
          <cell r="N884">
            <v>1.02</v>
          </cell>
          <cell r="O884" t="str">
            <v>-</v>
          </cell>
          <cell r="P884">
            <v>5</v>
          </cell>
          <cell r="Q884">
            <v>534</v>
          </cell>
          <cell r="R884" t="str">
            <v>2011-8</v>
          </cell>
          <cell r="S884">
            <v>0.14000000000000001</v>
          </cell>
          <cell r="T884">
            <v>21</v>
          </cell>
          <cell r="U884">
            <v>2281</v>
          </cell>
          <cell r="V884">
            <v>4.5</v>
          </cell>
          <cell r="W884" t="str">
            <v>温江区</v>
          </cell>
          <cell r="X884" t="str">
            <v>四川省</v>
          </cell>
        </row>
        <row r="885">
          <cell r="A885" t="str">
            <v>洛阳新华国际影城</v>
          </cell>
          <cell r="B885">
            <v>884</v>
          </cell>
          <cell r="C885" t="str">
            <v>洛阳新华国际影城</v>
          </cell>
          <cell r="D885" t="str">
            <v>华夏新华大地电影院线</v>
          </cell>
          <cell r="F885" t="str">
            <v>洛阳市</v>
          </cell>
          <cell r="H885">
            <v>35.35</v>
          </cell>
          <cell r="I885" t="str">
            <v>-</v>
          </cell>
          <cell r="J885">
            <v>26</v>
          </cell>
          <cell r="K885" t="str">
            <v>-</v>
          </cell>
          <cell r="L885">
            <v>696</v>
          </cell>
          <cell r="M885" t="str">
            <v>-</v>
          </cell>
          <cell r="N885">
            <v>1.35</v>
          </cell>
          <cell r="O885" t="str">
            <v>-</v>
          </cell>
          <cell r="P885">
            <v>4</v>
          </cell>
          <cell r="Q885">
            <v>730</v>
          </cell>
          <cell r="R885" t="str">
            <v>2011-8</v>
          </cell>
          <cell r="S885">
            <v>0.11</v>
          </cell>
          <cell r="T885">
            <v>16</v>
          </cell>
          <cell r="U885">
            <v>2851</v>
          </cell>
          <cell r="V885">
            <v>5.6</v>
          </cell>
          <cell r="W885" t="str">
            <v>老城区</v>
          </cell>
          <cell r="X885" t="str">
            <v>河南省</v>
          </cell>
        </row>
        <row r="886">
          <cell r="A886" t="str">
            <v>银星时尚国际影城</v>
          </cell>
          <cell r="B886">
            <v>885</v>
          </cell>
          <cell r="C886" t="str">
            <v>银星时尚国际影城</v>
          </cell>
          <cell r="D886" t="str">
            <v>湖南潇湘</v>
          </cell>
          <cell r="F886" t="str">
            <v>长沙市</v>
          </cell>
          <cell r="H886">
            <v>35.270000000000003</v>
          </cell>
          <cell r="I886" t="str">
            <v>-</v>
          </cell>
          <cell r="J886">
            <v>19</v>
          </cell>
          <cell r="K886" t="str">
            <v>-</v>
          </cell>
          <cell r="L886">
            <v>731</v>
          </cell>
          <cell r="M886" t="str">
            <v>-</v>
          </cell>
          <cell r="N886">
            <v>1.89</v>
          </cell>
          <cell r="O886" t="str">
            <v>-</v>
          </cell>
          <cell r="P886">
            <v>6</v>
          </cell>
          <cell r="Q886">
            <v>536</v>
          </cell>
          <cell r="R886" t="str">
            <v>2011-8</v>
          </cell>
          <cell r="S886">
            <v>0.28999999999999998</v>
          </cell>
          <cell r="T886">
            <v>21</v>
          </cell>
          <cell r="U886">
            <v>1896</v>
          </cell>
          <cell r="V886">
            <v>3.9</v>
          </cell>
          <cell r="W886" t="str">
            <v>芙蓉区</v>
          </cell>
          <cell r="X886" t="str">
            <v>湖南省</v>
          </cell>
        </row>
        <row r="887">
          <cell r="A887" t="str">
            <v>东营利群国际影城</v>
          </cell>
          <cell r="B887">
            <v>886</v>
          </cell>
          <cell r="C887" t="str">
            <v>东营利群国际影城</v>
          </cell>
          <cell r="D887" t="str">
            <v>上海联和院线</v>
          </cell>
          <cell r="F887" t="str">
            <v>东营市</v>
          </cell>
          <cell r="H887">
            <v>35.21</v>
          </cell>
          <cell r="I887" t="str">
            <v>-</v>
          </cell>
          <cell r="J887">
            <v>32</v>
          </cell>
          <cell r="K887" t="str">
            <v>-</v>
          </cell>
          <cell r="L887">
            <v>959</v>
          </cell>
          <cell r="M887" t="str">
            <v>-</v>
          </cell>
          <cell r="N887">
            <v>1.1200000000000001</v>
          </cell>
          <cell r="O887" t="str">
            <v>-</v>
          </cell>
          <cell r="P887">
            <v>7</v>
          </cell>
          <cell r="Q887">
            <v>929</v>
          </cell>
          <cell r="R887" t="str">
            <v>2011-8</v>
          </cell>
          <cell r="S887">
            <v>0.09</v>
          </cell>
          <cell r="T887">
            <v>12</v>
          </cell>
          <cell r="U887">
            <v>1622</v>
          </cell>
          <cell r="V887">
            <v>4.4000000000000004</v>
          </cell>
          <cell r="W887" t="str">
            <v>东营区</v>
          </cell>
          <cell r="X887" t="str">
            <v>山东省</v>
          </cell>
        </row>
        <row r="888">
          <cell r="A888" t="str">
            <v>个旧17.5锡都时代今典影城</v>
          </cell>
          <cell r="B888">
            <v>887</v>
          </cell>
          <cell r="C888" t="str">
            <v>个旧17.5锡都时代今典影城</v>
          </cell>
          <cell r="D888" t="str">
            <v>时代华夏今典</v>
          </cell>
          <cell r="F888" t="str">
            <v>红河哈尼族彝族自治州</v>
          </cell>
          <cell r="H888">
            <v>35.19</v>
          </cell>
          <cell r="I888" t="str">
            <v>-</v>
          </cell>
          <cell r="J888">
            <v>33</v>
          </cell>
          <cell r="K888" t="str">
            <v>-</v>
          </cell>
          <cell r="L888">
            <v>490</v>
          </cell>
          <cell r="M888" t="str">
            <v>-</v>
          </cell>
          <cell r="N888">
            <v>1.06</v>
          </cell>
          <cell r="O888" t="str">
            <v>-</v>
          </cell>
          <cell r="P888">
            <v>3</v>
          </cell>
          <cell r="Q888">
            <v>280</v>
          </cell>
          <cell r="R888" t="str">
            <v>2011-8</v>
          </cell>
          <cell r="S888">
            <v>0.23</v>
          </cell>
          <cell r="T888">
            <v>41</v>
          </cell>
          <cell r="U888">
            <v>3784</v>
          </cell>
          <cell r="V888">
            <v>5.3</v>
          </cell>
          <cell r="W888" t="str">
            <v>个旧市</v>
          </cell>
          <cell r="X888" t="str">
            <v>云南省</v>
          </cell>
        </row>
        <row r="889">
          <cell r="A889" t="str">
            <v>桓台全球通影城</v>
          </cell>
          <cell r="B889">
            <v>888</v>
          </cell>
          <cell r="C889" t="str">
            <v>桓台全球通影城</v>
          </cell>
          <cell r="D889" t="str">
            <v>辽宁北方</v>
          </cell>
          <cell r="F889" t="str">
            <v>淄博市</v>
          </cell>
          <cell r="H889">
            <v>35.08</v>
          </cell>
          <cell r="I889" t="str">
            <v>-</v>
          </cell>
          <cell r="J889">
            <v>25</v>
          </cell>
          <cell r="K889" t="str">
            <v>-</v>
          </cell>
          <cell r="L889">
            <v>942</v>
          </cell>
          <cell r="M889" t="str">
            <v>-</v>
          </cell>
          <cell r="N889">
            <v>1.42</v>
          </cell>
          <cell r="O889" t="str">
            <v>-</v>
          </cell>
          <cell r="P889">
            <v>6</v>
          </cell>
          <cell r="Q889">
            <v>805</v>
          </cell>
          <cell r="R889" t="str">
            <v>2011-8</v>
          </cell>
          <cell r="S889">
            <v>0.11</v>
          </cell>
          <cell r="T889">
            <v>14</v>
          </cell>
          <cell r="U889">
            <v>1886</v>
          </cell>
          <cell r="V889">
            <v>5.0999999999999996</v>
          </cell>
          <cell r="W889" t="str">
            <v>桓台县</v>
          </cell>
          <cell r="X889" t="str">
            <v>山东省</v>
          </cell>
        </row>
        <row r="890">
          <cell r="A890" t="str">
            <v>广东汕头艺都</v>
          </cell>
          <cell r="B890">
            <v>889</v>
          </cell>
          <cell r="C890" t="str">
            <v>广东汕头艺都</v>
          </cell>
          <cell r="D890" t="str">
            <v>中影南方新干线</v>
          </cell>
          <cell r="F890" t="str">
            <v>汕头市</v>
          </cell>
          <cell r="H890">
            <v>35.07</v>
          </cell>
          <cell r="I890" t="str">
            <v>-</v>
          </cell>
          <cell r="J890">
            <v>34</v>
          </cell>
          <cell r="K890" t="str">
            <v>-</v>
          </cell>
          <cell r="L890">
            <v>353</v>
          </cell>
          <cell r="M890" t="str">
            <v>-</v>
          </cell>
          <cell r="N890">
            <v>1.03</v>
          </cell>
          <cell r="O890" t="str">
            <v>-</v>
          </cell>
          <cell r="P890">
            <v>3</v>
          </cell>
          <cell r="Q890">
            <v>1699</v>
          </cell>
          <cell r="R890" t="str">
            <v>2011-8</v>
          </cell>
          <cell r="S890">
            <v>0.05</v>
          </cell>
          <cell r="T890">
            <v>7</v>
          </cell>
          <cell r="U890">
            <v>3771</v>
          </cell>
          <cell r="V890">
            <v>3.8</v>
          </cell>
          <cell r="W890" t="str">
            <v>金平区</v>
          </cell>
          <cell r="X890" t="str">
            <v>广东省</v>
          </cell>
        </row>
        <row r="891">
          <cell r="A891" t="str">
            <v>江苏省江都世纪影城</v>
          </cell>
          <cell r="B891">
            <v>890</v>
          </cell>
          <cell r="C891" t="str">
            <v>江苏省江都世纪影城</v>
          </cell>
          <cell r="D891" t="str">
            <v>世纪环球</v>
          </cell>
          <cell r="F891" t="str">
            <v>扬州市</v>
          </cell>
          <cell r="H891">
            <v>35</v>
          </cell>
          <cell r="I891" t="str">
            <v>-</v>
          </cell>
          <cell r="J891">
            <v>22</v>
          </cell>
          <cell r="K891" t="str">
            <v>-</v>
          </cell>
          <cell r="L891">
            <v>755</v>
          </cell>
          <cell r="M891" t="str">
            <v>-</v>
          </cell>
          <cell r="N891">
            <v>1.6</v>
          </cell>
          <cell r="O891" t="str">
            <v>-</v>
          </cell>
          <cell r="P891">
            <v>5</v>
          </cell>
          <cell r="Q891">
            <v>600</v>
          </cell>
          <cell r="R891" t="str">
            <v>2011-8</v>
          </cell>
          <cell r="S891">
            <v>0.18</v>
          </cell>
          <cell r="T891">
            <v>19</v>
          </cell>
          <cell r="U891">
            <v>2258</v>
          </cell>
          <cell r="V891">
            <v>4.9000000000000004</v>
          </cell>
          <cell r="W891" t="str">
            <v>江都市</v>
          </cell>
          <cell r="X891" t="str">
            <v>江苏省</v>
          </cell>
        </row>
        <row r="892">
          <cell r="A892" t="str">
            <v>青岛汇泉电影放映有限公司</v>
          </cell>
          <cell r="B892">
            <v>891</v>
          </cell>
          <cell r="C892" t="str">
            <v>青岛汇泉电影放映有限公司</v>
          </cell>
          <cell r="D892" t="str">
            <v>辽宁北方</v>
          </cell>
          <cell r="F892" t="str">
            <v>青岛市</v>
          </cell>
          <cell r="H892">
            <v>34.950000000000003</v>
          </cell>
          <cell r="I892" t="str">
            <v>-</v>
          </cell>
          <cell r="J892">
            <v>22</v>
          </cell>
          <cell r="K892" t="str">
            <v>-</v>
          </cell>
          <cell r="L892">
            <v>1025</v>
          </cell>
          <cell r="M892" t="str">
            <v>-</v>
          </cell>
          <cell r="N892">
            <v>1.62</v>
          </cell>
          <cell r="O892" t="str">
            <v>-</v>
          </cell>
          <cell r="P892">
            <v>8</v>
          </cell>
          <cell r="Q892">
            <v>699</v>
          </cell>
          <cell r="R892" t="str">
            <v>2011-8</v>
          </cell>
          <cell r="S892">
            <v>0.18</v>
          </cell>
          <cell r="T892">
            <v>16</v>
          </cell>
          <cell r="U892">
            <v>1409</v>
          </cell>
          <cell r="V892">
            <v>4.0999999999999996</v>
          </cell>
          <cell r="W892" t="str">
            <v>市南区</v>
          </cell>
          <cell r="X892" t="str">
            <v>山东省</v>
          </cell>
        </row>
        <row r="893">
          <cell r="A893" t="str">
            <v>厦门天地开明影城</v>
          </cell>
          <cell r="B893">
            <v>892</v>
          </cell>
          <cell r="C893" t="str">
            <v>厦门天地开明影城</v>
          </cell>
          <cell r="D893" t="str">
            <v>中影星美</v>
          </cell>
          <cell r="F893" t="str">
            <v>厦门市</v>
          </cell>
          <cell r="H893">
            <v>34.86</v>
          </cell>
          <cell r="I893" t="str">
            <v>-</v>
          </cell>
          <cell r="J893">
            <v>31</v>
          </cell>
          <cell r="K893" t="str">
            <v>-</v>
          </cell>
          <cell r="L893">
            <v>819</v>
          </cell>
          <cell r="M893" t="str">
            <v>-</v>
          </cell>
          <cell r="N893">
            <v>1.1399999999999999</v>
          </cell>
          <cell r="O893" t="str">
            <v>-</v>
          </cell>
          <cell r="P893">
            <v>5</v>
          </cell>
          <cell r="Q893">
            <v>485</v>
          </cell>
          <cell r="R893" t="str">
            <v>2011-8</v>
          </cell>
          <cell r="S893">
            <v>0.14000000000000001</v>
          </cell>
          <cell r="T893">
            <v>23</v>
          </cell>
          <cell r="U893">
            <v>2249</v>
          </cell>
          <cell r="V893">
            <v>5.3</v>
          </cell>
          <cell r="W893" t="str">
            <v>湖里区</v>
          </cell>
          <cell r="X893" t="str">
            <v>福建省</v>
          </cell>
        </row>
        <row r="894">
          <cell r="A894" t="str">
            <v>大地数字影院--海门欧商商业中心</v>
          </cell>
          <cell r="B894">
            <v>893</v>
          </cell>
          <cell r="C894" t="str">
            <v>大地数字影院－海门欧商商业中心</v>
          </cell>
          <cell r="D894" t="str">
            <v>大地电影院线</v>
          </cell>
          <cell r="F894" t="str">
            <v>南通市</v>
          </cell>
          <cell r="H894">
            <v>34.78</v>
          </cell>
          <cell r="I894" t="str">
            <v>-</v>
          </cell>
          <cell r="J894">
            <v>28</v>
          </cell>
          <cell r="K894" t="str">
            <v>-</v>
          </cell>
          <cell r="L894">
            <v>569</v>
          </cell>
          <cell r="M894" t="str">
            <v>-</v>
          </cell>
          <cell r="N894">
            <v>1.23</v>
          </cell>
          <cell r="O894" t="str">
            <v>-</v>
          </cell>
          <cell r="P894">
            <v>4</v>
          </cell>
          <cell r="Q894">
            <v>389</v>
          </cell>
          <cell r="R894" t="str">
            <v>2011-8</v>
          </cell>
          <cell r="S894">
            <v>0.22</v>
          </cell>
          <cell r="T894">
            <v>29</v>
          </cell>
          <cell r="U894">
            <v>2805</v>
          </cell>
          <cell r="V894">
            <v>4.5999999999999996</v>
          </cell>
          <cell r="W894" t="str">
            <v>海门市</v>
          </cell>
          <cell r="X894" t="str">
            <v>江苏省</v>
          </cell>
        </row>
        <row r="895">
          <cell r="A895" t="str">
            <v>大地数字影院--ILM·凉都影城</v>
          </cell>
          <cell r="B895">
            <v>894</v>
          </cell>
          <cell r="C895" t="str">
            <v>ILM·凉都影城</v>
          </cell>
          <cell r="D895" t="str">
            <v>大地电影院线</v>
          </cell>
          <cell r="F895" t="str">
            <v>六盘水市</v>
          </cell>
          <cell r="H895">
            <v>34.58</v>
          </cell>
          <cell r="I895" t="str">
            <v>↓49%</v>
          </cell>
          <cell r="J895">
            <v>28</v>
          </cell>
          <cell r="K895" t="str">
            <v>↓18%</v>
          </cell>
          <cell r="L895">
            <v>852</v>
          </cell>
          <cell r="M895" t="str">
            <v>↑13%</v>
          </cell>
          <cell r="N895">
            <v>1.21</v>
          </cell>
          <cell r="O895" t="str">
            <v>↓38%</v>
          </cell>
          <cell r="P895">
            <v>4</v>
          </cell>
          <cell r="Q895">
            <v>1280</v>
          </cell>
          <cell r="R895" t="str">
            <v>2011-8</v>
          </cell>
          <cell r="S895">
            <v>0.04</v>
          </cell>
          <cell r="T895">
            <v>9</v>
          </cell>
          <cell r="U895">
            <v>2789</v>
          </cell>
          <cell r="V895">
            <v>6.9</v>
          </cell>
          <cell r="W895" t="str">
            <v>钟山区</v>
          </cell>
          <cell r="X895" t="str">
            <v>贵州省</v>
          </cell>
        </row>
        <row r="896">
          <cell r="A896" t="str">
            <v>北京新街口影院</v>
          </cell>
          <cell r="B896">
            <v>895</v>
          </cell>
          <cell r="C896" t="str">
            <v>北京新街口影院</v>
          </cell>
          <cell r="D896" t="str">
            <v>北京新影联</v>
          </cell>
          <cell r="F896" t="str">
            <v>北京市</v>
          </cell>
          <cell r="H896">
            <v>34.54</v>
          </cell>
          <cell r="I896" t="str">
            <v>-</v>
          </cell>
          <cell r="J896">
            <v>33</v>
          </cell>
          <cell r="K896" t="str">
            <v>-</v>
          </cell>
          <cell r="L896">
            <v>276</v>
          </cell>
          <cell r="M896" t="str">
            <v>-</v>
          </cell>
          <cell r="N896">
            <v>1.04</v>
          </cell>
          <cell r="O896" t="str">
            <v>-</v>
          </cell>
          <cell r="P896">
            <v>2</v>
          </cell>
          <cell r="Q896">
            <v>351</v>
          </cell>
          <cell r="R896" t="str">
            <v>2011-8</v>
          </cell>
          <cell r="S896">
            <v>0.21</v>
          </cell>
          <cell r="T896">
            <v>32</v>
          </cell>
          <cell r="U896">
            <v>5571</v>
          </cell>
          <cell r="V896">
            <v>4.5</v>
          </cell>
          <cell r="W896" t="str">
            <v>西城区</v>
          </cell>
          <cell r="X896" t="str">
            <v>北京市</v>
          </cell>
        </row>
        <row r="897">
          <cell r="A897" t="str">
            <v>大地数字影院--齐齐哈尔百货大楼</v>
          </cell>
          <cell r="B897">
            <v>896</v>
          </cell>
          <cell r="C897" t="str">
            <v>大地数字影院--齐齐哈尔百货大楼</v>
          </cell>
          <cell r="D897" t="str">
            <v>大地电影院线</v>
          </cell>
          <cell r="F897" t="str">
            <v>齐齐哈尔市</v>
          </cell>
          <cell r="H897">
            <v>34.31</v>
          </cell>
          <cell r="I897" t="str">
            <v>-</v>
          </cell>
          <cell r="J897">
            <v>19</v>
          </cell>
          <cell r="K897" t="str">
            <v>-</v>
          </cell>
          <cell r="L897">
            <v>287</v>
          </cell>
          <cell r="M897" t="str">
            <v>-</v>
          </cell>
          <cell r="N897">
            <v>1.76</v>
          </cell>
          <cell r="O897" t="str">
            <v>-</v>
          </cell>
          <cell r="P897">
            <v>2</v>
          </cell>
          <cell r="Q897">
            <v>281</v>
          </cell>
          <cell r="R897" t="str">
            <v>2011-8</v>
          </cell>
          <cell r="S897">
            <v>0.44</v>
          </cell>
          <cell r="T897">
            <v>39</v>
          </cell>
          <cell r="U897">
            <v>5534</v>
          </cell>
          <cell r="V897">
            <v>4.5999999999999996</v>
          </cell>
          <cell r="W897" t="str">
            <v>龙沙区</v>
          </cell>
          <cell r="X897" t="str">
            <v>黑龙江</v>
          </cell>
        </row>
        <row r="898">
          <cell r="A898" t="str">
            <v>大地数字影院--德州澳德乐</v>
          </cell>
          <cell r="B898">
            <v>897</v>
          </cell>
          <cell r="C898" t="str">
            <v>大地数字影院--德州澳德乐</v>
          </cell>
          <cell r="D898" t="str">
            <v>大地电影院线</v>
          </cell>
          <cell r="F898" t="str">
            <v>德州市</v>
          </cell>
          <cell r="H898">
            <v>34.229999999999997</v>
          </cell>
          <cell r="I898" t="str">
            <v>-</v>
          </cell>
          <cell r="J898">
            <v>25</v>
          </cell>
          <cell r="K898" t="str">
            <v>-</v>
          </cell>
          <cell r="L898">
            <v>733</v>
          </cell>
          <cell r="M898" t="str">
            <v>-</v>
          </cell>
          <cell r="N898">
            <v>1.39</v>
          </cell>
          <cell r="O898" t="str">
            <v>-</v>
          </cell>
          <cell r="P898">
            <v>5</v>
          </cell>
          <cell r="Q898">
            <v>725</v>
          </cell>
          <cell r="R898" t="str">
            <v>2011-8</v>
          </cell>
          <cell r="S898">
            <v>0.13</v>
          </cell>
          <cell r="T898">
            <v>15</v>
          </cell>
          <cell r="U898">
            <v>2208</v>
          </cell>
          <cell r="V898">
            <v>4.7</v>
          </cell>
          <cell r="W898" t="str">
            <v>德城区</v>
          </cell>
          <cell r="X898" t="str">
            <v>山东省</v>
          </cell>
        </row>
        <row r="899">
          <cell r="A899" t="str">
            <v>青岛永乐电影城有限公司</v>
          </cell>
          <cell r="B899">
            <v>898</v>
          </cell>
          <cell r="C899" t="str">
            <v>青岛永乐电影城有限公司</v>
          </cell>
          <cell r="D899" t="str">
            <v>辽宁北方</v>
          </cell>
          <cell r="F899" t="str">
            <v>青岛市</v>
          </cell>
          <cell r="H899">
            <v>34.06</v>
          </cell>
          <cell r="I899" t="str">
            <v>-</v>
          </cell>
          <cell r="J899">
            <v>33</v>
          </cell>
          <cell r="K899" t="str">
            <v>-</v>
          </cell>
          <cell r="L899">
            <v>1029</v>
          </cell>
          <cell r="M899" t="str">
            <v>-</v>
          </cell>
          <cell r="N899">
            <v>1.02</v>
          </cell>
          <cell r="O899" t="str">
            <v>-</v>
          </cell>
          <cell r="P899">
            <v>6</v>
          </cell>
          <cell r="Q899">
            <v>583</v>
          </cell>
          <cell r="R899" t="str">
            <v>2011-8</v>
          </cell>
          <cell r="S899">
            <v>0.1</v>
          </cell>
          <cell r="T899">
            <v>19</v>
          </cell>
          <cell r="U899">
            <v>1831</v>
          </cell>
          <cell r="V899">
            <v>5.5</v>
          </cell>
          <cell r="W899" t="str">
            <v>李沧区</v>
          </cell>
          <cell r="X899" t="str">
            <v>山东省</v>
          </cell>
        </row>
        <row r="900">
          <cell r="A900" t="str">
            <v>绵阳中环电影城</v>
          </cell>
          <cell r="B900">
            <v>899</v>
          </cell>
          <cell r="C900" t="str">
            <v>绵阳中环电影城</v>
          </cell>
          <cell r="D900" t="str">
            <v>大地电影院线</v>
          </cell>
          <cell r="F900" t="str">
            <v>绵阳市</v>
          </cell>
          <cell r="H900">
            <v>34.01</v>
          </cell>
          <cell r="I900" t="str">
            <v>-</v>
          </cell>
          <cell r="J900">
            <v>29</v>
          </cell>
          <cell r="K900" t="str">
            <v>-</v>
          </cell>
          <cell r="L900">
            <v>745</v>
          </cell>
          <cell r="M900" t="str">
            <v>-</v>
          </cell>
          <cell r="N900">
            <v>1.17</v>
          </cell>
          <cell r="O900" t="str">
            <v>-</v>
          </cell>
          <cell r="P900">
            <v>6</v>
          </cell>
          <cell r="Q900">
            <v>500</v>
          </cell>
          <cell r="R900" t="str">
            <v>2011-8</v>
          </cell>
          <cell r="S900">
            <v>0.19</v>
          </cell>
          <cell r="T900">
            <v>22</v>
          </cell>
          <cell r="U900">
            <v>1828</v>
          </cell>
          <cell r="V900">
            <v>4</v>
          </cell>
          <cell r="W900" t="str">
            <v>涪城区</v>
          </cell>
          <cell r="X900" t="str">
            <v>四川省</v>
          </cell>
        </row>
        <row r="901">
          <cell r="A901" t="str">
            <v>霞浦万星国际影城</v>
          </cell>
          <cell r="B901">
            <v>900</v>
          </cell>
          <cell r="C901" t="str">
            <v>霞浦万星国际影城</v>
          </cell>
          <cell r="D901" t="str">
            <v>福建中兴</v>
          </cell>
          <cell r="F901" t="str">
            <v>宁德市</v>
          </cell>
          <cell r="H901">
            <v>33.96</v>
          </cell>
          <cell r="I901" t="str">
            <v>-</v>
          </cell>
          <cell r="J901">
            <v>30</v>
          </cell>
          <cell r="K901" t="str">
            <v>-</v>
          </cell>
          <cell r="L901">
            <v>486</v>
          </cell>
          <cell r="M901" t="str">
            <v>-</v>
          </cell>
          <cell r="N901">
            <v>1.1399999999999999</v>
          </cell>
          <cell r="O901" t="str">
            <v>-</v>
          </cell>
          <cell r="P901">
            <v>4</v>
          </cell>
          <cell r="Q901">
            <v>488</v>
          </cell>
          <cell r="R901" t="str">
            <v>2011-8</v>
          </cell>
          <cell r="S901">
            <v>0.19</v>
          </cell>
          <cell r="T901">
            <v>22</v>
          </cell>
          <cell r="U901">
            <v>2739</v>
          </cell>
          <cell r="V901">
            <v>3.9</v>
          </cell>
          <cell r="W901" t="str">
            <v>霞浦县</v>
          </cell>
          <cell r="X901" t="str">
            <v>福建省</v>
          </cell>
        </row>
        <row r="902">
          <cell r="A902" t="str">
            <v>17.5荆州楚天明珠影城</v>
          </cell>
          <cell r="B902">
            <v>901</v>
          </cell>
          <cell r="C902" t="str">
            <v>17.5荆州楚天明珠影城</v>
          </cell>
          <cell r="D902" t="str">
            <v>时代华夏今典</v>
          </cell>
          <cell r="F902" t="str">
            <v>荆州市</v>
          </cell>
          <cell r="H902">
            <v>33.76</v>
          </cell>
          <cell r="I902" t="str">
            <v>-</v>
          </cell>
          <cell r="J902">
            <v>21</v>
          </cell>
          <cell r="K902" t="str">
            <v>-</v>
          </cell>
          <cell r="L902">
            <v>784</v>
          </cell>
          <cell r="M902" t="str">
            <v>-</v>
          </cell>
          <cell r="N902">
            <v>1.57</v>
          </cell>
          <cell r="O902" t="str">
            <v>-</v>
          </cell>
          <cell r="P902">
            <v>5</v>
          </cell>
          <cell r="Q902">
            <v>700</v>
          </cell>
          <cell r="R902" t="str">
            <v>2011-8</v>
          </cell>
          <cell r="S902">
            <v>0.14000000000000001</v>
          </cell>
          <cell r="T902">
            <v>16</v>
          </cell>
          <cell r="U902">
            <v>2178</v>
          </cell>
          <cell r="V902">
            <v>5.0999999999999996</v>
          </cell>
          <cell r="W902" t="str">
            <v>沙市区</v>
          </cell>
          <cell r="X902" t="str">
            <v>湖北省</v>
          </cell>
        </row>
        <row r="903">
          <cell r="A903" t="str">
            <v>南阳奥斯卡新华影城</v>
          </cell>
          <cell r="B903">
            <v>902</v>
          </cell>
          <cell r="C903" t="str">
            <v>南阳奥斯卡新华影城</v>
          </cell>
          <cell r="D903" t="str">
            <v>河南奥斯卡</v>
          </cell>
          <cell r="F903" t="str">
            <v>南阳市</v>
          </cell>
          <cell r="H903">
            <v>33.74</v>
          </cell>
          <cell r="I903" t="str">
            <v>-</v>
          </cell>
          <cell r="J903">
            <v>34</v>
          </cell>
          <cell r="K903" t="str">
            <v>-</v>
          </cell>
          <cell r="L903">
            <v>358</v>
          </cell>
          <cell r="M903" t="str">
            <v>-</v>
          </cell>
          <cell r="N903">
            <v>1</v>
          </cell>
          <cell r="O903" t="str">
            <v>-</v>
          </cell>
          <cell r="P903">
            <v>6</v>
          </cell>
          <cell r="Q903">
            <v>601</v>
          </cell>
          <cell r="R903" t="str">
            <v>2011-8</v>
          </cell>
          <cell r="S903">
            <v>0.28000000000000003</v>
          </cell>
          <cell r="T903">
            <v>18</v>
          </cell>
          <cell r="U903">
            <v>1814</v>
          </cell>
          <cell r="V903">
            <v>1.9</v>
          </cell>
          <cell r="W903" t="str">
            <v>卧龙区</v>
          </cell>
          <cell r="X903" t="str">
            <v>河南省</v>
          </cell>
        </row>
        <row r="904">
          <cell r="A904" t="str">
            <v>泰安先锋电影城</v>
          </cell>
          <cell r="B904">
            <v>903</v>
          </cell>
          <cell r="C904" t="str">
            <v>泰安先锋电影城</v>
          </cell>
          <cell r="D904" t="str">
            <v>时代华夏今典</v>
          </cell>
          <cell r="F904" t="str">
            <v>泰安市</v>
          </cell>
          <cell r="H904">
            <v>33.71</v>
          </cell>
          <cell r="I904" t="str">
            <v>-</v>
          </cell>
          <cell r="J904">
            <v>30</v>
          </cell>
          <cell r="K904" t="str">
            <v>-</v>
          </cell>
          <cell r="L904">
            <v>837</v>
          </cell>
          <cell r="M904" t="str">
            <v>-</v>
          </cell>
          <cell r="N904">
            <v>1.1299999999999999</v>
          </cell>
          <cell r="O904" t="str">
            <v>-</v>
          </cell>
          <cell r="P904">
            <v>6</v>
          </cell>
          <cell r="Q904">
            <v>652</v>
          </cell>
          <cell r="R904" t="str">
            <v>2011-8</v>
          </cell>
          <cell r="S904">
            <v>0.12</v>
          </cell>
          <cell r="T904">
            <v>17</v>
          </cell>
          <cell r="U904">
            <v>1812</v>
          </cell>
          <cell r="V904">
            <v>4.5</v>
          </cell>
          <cell r="W904" t="str">
            <v>泰山区</v>
          </cell>
          <cell r="X904" t="str">
            <v>山东省</v>
          </cell>
        </row>
        <row r="905">
          <cell r="A905" t="str">
            <v>大地数字影院--鹤山英皇数字电影城</v>
          </cell>
          <cell r="B905">
            <v>904</v>
          </cell>
          <cell r="C905" t="str">
            <v>鹤山英皇数字电影城</v>
          </cell>
          <cell r="D905" t="str">
            <v>大地电影院线</v>
          </cell>
          <cell r="F905" t="str">
            <v>江门市</v>
          </cell>
          <cell r="H905">
            <v>33.51</v>
          </cell>
          <cell r="I905" t="str">
            <v>-</v>
          </cell>
          <cell r="J905">
            <v>36</v>
          </cell>
          <cell r="K905" t="str">
            <v>-</v>
          </cell>
          <cell r="L905">
            <v>378</v>
          </cell>
          <cell r="M905" t="str">
            <v>-</v>
          </cell>
          <cell r="N905">
            <v>0.92</v>
          </cell>
          <cell r="O905" t="str">
            <v>-</v>
          </cell>
          <cell r="P905">
            <v>4</v>
          </cell>
          <cell r="Q905">
            <v>432</v>
          </cell>
          <cell r="R905" t="str">
            <v>2011-8</v>
          </cell>
          <cell r="S905">
            <v>0.23</v>
          </cell>
          <cell r="T905">
            <v>25</v>
          </cell>
          <cell r="U905">
            <v>2703</v>
          </cell>
          <cell r="V905">
            <v>3</v>
          </cell>
          <cell r="W905" t="str">
            <v>鹤山市</v>
          </cell>
          <cell r="X905" t="str">
            <v>广东省</v>
          </cell>
        </row>
        <row r="906">
          <cell r="A906" t="str">
            <v>深圳市华侨城华夏艺术中心</v>
          </cell>
          <cell r="B906">
            <v>905</v>
          </cell>
          <cell r="C906" t="str">
            <v>深圳市华侨城华夏艺术中心</v>
          </cell>
          <cell r="D906" t="str">
            <v>中影南方新干线</v>
          </cell>
          <cell r="F906" t="str">
            <v>深圳市</v>
          </cell>
          <cell r="H906">
            <v>33.29</v>
          </cell>
          <cell r="I906" t="str">
            <v>-</v>
          </cell>
          <cell r="J906">
            <v>25</v>
          </cell>
          <cell r="K906" t="str">
            <v>-</v>
          </cell>
          <cell r="L906">
            <v>467</v>
          </cell>
          <cell r="M906" t="str">
            <v>-</v>
          </cell>
          <cell r="N906">
            <v>1.33</v>
          </cell>
          <cell r="O906" t="str">
            <v>-</v>
          </cell>
          <cell r="P906">
            <v>4</v>
          </cell>
          <cell r="Q906">
            <v>1417</v>
          </cell>
          <cell r="R906" t="str">
            <v>2011-8</v>
          </cell>
          <cell r="S906">
            <v>0.08</v>
          </cell>
          <cell r="T906">
            <v>8</v>
          </cell>
          <cell r="U906">
            <v>2685</v>
          </cell>
          <cell r="V906">
            <v>3.8</v>
          </cell>
          <cell r="W906" t="str">
            <v>南山区</v>
          </cell>
          <cell r="X906" t="str">
            <v>广东省</v>
          </cell>
        </row>
        <row r="907">
          <cell r="A907" t="str">
            <v>西藏拉萨影城</v>
          </cell>
          <cell r="B907">
            <v>906</v>
          </cell>
          <cell r="C907" t="str">
            <v>西藏拉萨影城</v>
          </cell>
          <cell r="D907" t="str">
            <v>中影星美</v>
          </cell>
          <cell r="F907" t="str">
            <v>拉萨市</v>
          </cell>
          <cell r="H907">
            <v>33.06</v>
          </cell>
          <cell r="I907" t="str">
            <v>-</v>
          </cell>
          <cell r="J907">
            <v>39</v>
          </cell>
          <cell r="K907" t="str">
            <v>-</v>
          </cell>
          <cell r="L907">
            <v>365</v>
          </cell>
          <cell r="M907" t="str">
            <v>-</v>
          </cell>
          <cell r="N907">
            <v>0.84</v>
          </cell>
          <cell r="O907" t="str">
            <v>-</v>
          </cell>
          <cell r="P907">
            <v>4</v>
          </cell>
          <cell r="Q907">
            <v>311</v>
          </cell>
          <cell r="R907" t="str">
            <v>2011-8</v>
          </cell>
          <cell r="S907">
            <v>0.3</v>
          </cell>
          <cell r="T907">
            <v>34</v>
          </cell>
          <cell r="U907">
            <v>2666</v>
          </cell>
          <cell r="V907">
            <v>2.9</v>
          </cell>
          <cell r="W907" t="str">
            <v>城关区</v>
          </cell>
          <cell r="X907" t="str">
            <v>西  藏</v>
          </cell>
        </row>
        <row r="908">
          <cell r="A908" t="str">
            <v>毕节亚泰花园影城</v>
          </cell>
          <cell r="B908">
            <v>907</v>
          </cell>
          <cell r="C908" t="str">
            <v>毕节亚泰花园影城</v>
          </cell>
          <cell r="D908" t="str">
            <v>中影数字院线</v>
          </cell>
          <cell r="F908" t="str">
            <v>毕节地区</v>
          </cell>
          <cell r="H908">
            <v>33.06</v>
          </cell>
          <cell r="I908" t="str">
            <v>-</v>
          </cell>
          <cell r="J908">
            <v>31</v>
          </cell>
          <cell r="K908" t="str">
            <v>-</v>
          </cell>
          <cell r="L908">
            <v>800</v>
          </cell>
          <cell r="M908" t="str">
            <v>-</v>
          </cell>
          <cell r="N908">
            <v>1.06</v>
          </cell>
          <cell r="O908" t="str">
            <v>-</v>
          </cell>
          <cell r="P908">
            <v>5</v>
          </cell>
          <cell r="Q908">
            <v>500</v>
          </cell>
          <cell r="R908" t="str">
            <v>2011-8</v>
          </cell>
          <cell r="S908">
            <v>0.13</v>
          </cell>
          <cell r="T908">
            <v>21</v>
          </cell>
          <cell r="U908">
            <v>2133</v>
          </cell>
          <cell r="V908">
            <v>5.2</v>
          </cell>
          <cell r="W908" t="str">
            <v>毕节市</v>
          </cell>
          <cell r="X908" t="str">
            <v>贵州省</v>
          </cell>
        </row>
        <row r="909">
          <cell r="A909" t="str">
            <v>南通壹零壹国际影城</v>
          </cell>
          <cell r="B909">
            <v>908</v>
          </cell>
          <cell r="C909" t="str">
            <v>南通壹零壹国际影城</v>
          </cell>
          <cell r="D909" t="str">
            <v>上海联和院线</v>
          </cell>
          <cell r="F909" t="str">
            <v>南通市</v>
          </cell>
          <cell r="H909">
            <v>32.89</v>
          </cell>
          <cell r="I909" t="str">
            <v>-</v>
          </cell>
          <cell r="J909">
            <v>38</v>
          </cell>
          <cell r="K909" t="str">
            <v>-</v>
          </cell>
          <cell r="L909">
            <v>579</v>
          </cell>
          <cell r="M909" t="str">
            <v>-</v>
          </cell>
          <cell r="N909">
            <v>0.87</v>
          </cell>
          <cell r="O909" t="str">
            <v>-</v>
          </cell>
          <cell r="P909">
            <v>7</v>
          </cell>
          <cell r="Q909">
            <v>800</v>
          </cell>
          <cell r="R909" t="str">
            <v>2011-8</v>
          </cell>
          <cell r="S909">
            <v>0.13</v>
          </cell>
          <cell r="T909">
            <v>13</v>
          </cell>
          <cell r="U909">
            <v>1516</v>
          </cell>
          <cell r="V909">
            <v>2.7</v>
          </cell>
          <cell r="W909" t="str">
            <v>崇川区</v>
          </cell>
          <cell r="X909" t="str">
            <v>江苏省</v>
          </cell>
        </row>
        <row r="910">
          <cell r="A910" t="str">
            <v>深圳中影世纪星晖影城</v>
          </cell>
          <cell r="B910">
            <v>909</v>
          </cell>
          <cell r="C910" t="str">
            <v>深圳中影世纪星晖影城</v>
          </cell>
          <cell r="D910" t="str">
            <v>中影南方新干线</v>
          </cell>
          <cell r="F910" t="str">
            <v>深圳市</v>
          </cell>
          <cell r="H910">
            <v>32.54</v>
          </cell>
          <cell r="I910" t="str">
            <v>-</v>
          </cell>
          <cell r="J910">
            <v>35</v>
          </cell>
          <cell r="K910" t="str">
            <v>-</v>
          </cell>
          <cell r="L910">
            <v>648</v>
          </cell>
          <cell r="M910" t="str">
            <v>-</v>
          </cell>
          <cell r="N910">
            <v>0.93</v>
          </cell>
          <cell r="O910" t="str">
            <v>-</v>
          </cell>
          <cell r="P910">
            <v>4</v>
          </cell>
          <cell r="Q910">
            <v>264</v>
          </cell>
          <cell r="R910" t="str">
            <v>2011-8</v>
          </cell>
          <cell r="S910">
            <v>0.22</v>
          </cell>
          <cell r="T910">
            <v>40</v>
          </cell>
          <cell r="U910">
            <v>2624</v>
          </cell>
          <cell r="V910">
            <v>5.2</v>
          </cell>
          <cell r="W910" t="str">
            <v>盐田区</v>
          </cell>
          <cell r="X910" t="str">
            <v>广东省</v>
          </cell>
        </row>
        <row r="911">
          <cell r="A911" t="str">
            <v>长沙太平洋电影城(湘府店)</v>
          </cell>
          <cell r="B911">
            <v>910</v>
          </cell>
          <cell r="C911" t="str">
            <v>长沙太平洋电影城(湘府店)</v>
          </cell>
          <cell r="D911" t="str">
            <v>四川太平洋</v>
          </cell>
          <cell r="F911" t="str">
            <v>长沙市</v>
          </cell>
          <cell r="H911">
            <v>32.4</v>
          </cell>
          <cell r="I911" t="str">
            <v>-</v>
          </cell>
          <cell r="J911">
            <v>34</v>
          </cell>
          <cell r="K911" t="str">
            <v>-</v>
          </cell>
          <cell r="L911">
            <v>1061</v>
          </cell>
          <cell r="M911" t="str">
            <v>-</v>
          </cell>
          <cell r="N911">
            <v>0.96</v>
          </cell>
          <cell r="O911" t="str">
            <v>-</v>
          </cell>
          <cell r="P911">
            <v>10</v>
          </cell>
          <cell r="Q911">
            <v>900</v>
          </cell>
          <cell r="R911" t="str">
            <v>2011-8</v>
          </cell>
          <cell r="S911">
            <v>0.1</v>
          </cell>
          <cell r="T911">
            <v>12</v>
          </cell>
          <cell r="U911">
            <v>1045</v>
          </cell>
          <cell r="V911">
            <v>3.4</v>
          </cell>
          <cell r="W911" t="str">
            <v>雨花区</v>
          </cell>
          <cell r="X911" t="str">
            <v>湖南省</v>
          </cell>
        </row>
        <row r="912">
          <cell r="A912" t="str">
            <v>常州市工人文化宫影剧院</v>
          </cell>
          <cell r="B912">
            <v>911</v>
          </cell>
          <cell r="C912" t="str">
            <v>常州市工人文化宫影剧院</v>
          </cell>
          <cell r="D912" t="str">
            <v>江苏东方</v>
          </cell>
          <cell r="F912" t="str">
            <v>常州市</v>
          </cell>
          <cell r="H912">
            <v>32.15</v>
          </cell>
          <cell r="I912" t="str">
            <v>-</v>
          </cell>
          <cell r="J912">
            <v>22</v>
          </cell>
          <cell r="K912" t="str">
            <v>-</v>
          </cell>
          <cell r="L912">
            <v>627</v>
          </cell>
          <cell r="M912" t="str">
            <v>-</v>
          </cell>
          <cell r="N912">
            <v>1.44</v>
          </cell>
          <cell r="O912" t="str">
            <v>-</v>
          </cell>
          <cell r="P912">
            <v>5</v>
          </cell>
          <cell r="Q912">
            <v>1325</v>
          </cell>
          <cell r="R912" t="str">
            <v>2011-8</v>
          </cell>
          <cell r="S912">
            <v>0.09</v>
          </cell>
          <cell r="T912">
            <v>8</v>
          </cell>
          <cell r="U912">
            <v>2074</v>
          </cell>
          <cell r="V912">
            <v>4</v>
          </cell>
          <cell r="W912" t="str">
            <v>天宁区</v>
          </cell>
          <cell r="X912" t="str">
            <v>江苏省</v>
          </cell>
        </row>
        <row r="913">
          <cell r="A913" t="str">
            <v>戛纳影城</v>
          </cell>
          <cell r="B913">
            <v>912</v>
          </cell>
          <cell r="C913" t="str">
            <v>戛纳影城</v>
          </cell>
          <cell r="D913" t="str">
            <v>中影星美</v>
          </cell>
          <cell r="F913" t="str">
            <v>成都市</v>
          </cell>
          <cell r="H913">
            <v>31.95</v>
          </cell>
          <cell r="I913" t="str">
            <v>-</v>
          </cell>
          <cell r="J913">
            <v>29</v>
          </cell>
          <cell r="K913" t="str">
            <v>-</v>
          </cell>
          <cell r="L913">
            <v>865</v>
          </cell>
          <cell r="M913" t="str">
            <v>-</v>
          </cell>
          <cell r="N913">
            <v>1.1000000000000001</v>
          </cell>
          <cell r="O913" t="str">
            <v>-</v>
          </cell>
          <cell r="P913">
            <v>6</v>
          </cell>
          <cell r="Q913">
            <v>727</v>
          </cell>
          <cell r="R913" t="str">
            <v>2011-8</v>
          </cell>
          <cell r="S913">
            <v>0.1</v>
          </cell>
          <cell r="T913">
            <v>14</v>
          </cell>
          <cell r="U913">
            <v>1718</v>
          </cell>
          <cell r="V913">
            <v>4.7</v>
          </cell>
          <cell r="W913" t="str">
            <v>双流县</v>
          </cell>
          <cell r="X913" t="str">
            <v>四川省</v>
          </cell>
        </row>
        <row r="914">
          <cell r="A914" t="str">
            <v>浙江金华浦江金像国际影城</v>
          </cell>
          <cell r="B914">
            <v>913</v>
          </cell>
          <cell r="C914" t="str">
            <v>浙江金华浦江金像国际影城</v>
          </cell>
          <cell r="D914" t="str">
            <v>浙江时代</v>
          </cell>
          <cell r="F914" t="str">
            <v>金华市</v>
          </cell>
          <cell r="H914">
            <v>31.72</v>
          </cell>
          <cell r="I914" t="str">
            <v>-</v>
          </cell>
          <cell r="J914">
            <v>31</v>
          </cell>
          <cell r="K914" t="str">
            <v>-</v>
          </cell>
          <cell r="L914">
            <v>894</v>
          </cell>
          <cell r="M914" t="str">
            <v>-</v>
          </cell>
          <cell r="N914">
            <v>1.02</v>
          </cell>
          <cell r="O914" t="str">
            <v>-</v>
          </cell>
          <cell r="P914">
            <v>6</v>
          </cell>
          <cell r="Q914">
            <v>760</v>
          </cell>
          <cell r="R914" t="str">
            <v>2011-8</v>
          </cell>
          <cell r="S914">
            <v>0.09</v>
          </cell>
          <cell r="T914">
            <v>13</v>
          </cell>
          <cell r="U914">
            <v>1705</v>
          </cell>
          <cell r="V914">
            <v>4.8</v>
          </cell>
          <cell r="W914" t="str">
            <v>浦江县</v>
          </cell>
          <cell r="X914" t="str">
            <v>浙江省</v>
          </cell>
        </row>
        <row r="915">
          <cell r="A915" t="str">
            <v>宁德市蕉城区人民电影院</v>
          </cell>
          <cell r="B915">
            <v>914</v>
          </cell>
          <cell r="C915" t="str">
            <v>宁德市蕉城区人民电影院</v>
          </cell>
          <cell r="D915" t="str">
            <v>福建中兴</v>
          </cell>
          <cell r="F915" t="str">
            <v>宁德市</v>
          </cell>
          <cell r="H915">
            <v>31.71</v>
          </cell>
          <cell r="I915" t="str">
            <v>-</v>
          </cell>
          <cell r="J915">
            <v>34</v>
          </cell>
          <cell r="K915" t="str">
            <v>-</v>
          </cell>
          <cell r="L915">
            <v>195</v>
          </cell>
          <cell r="M915" t="str">
            <v>-</v>
          </cell>
          <cell r="N915">
            <v>0.92</v>
          </cell>
          <cell r="O915" t="str">
            <v>-</v>
          </cell>
          <cell r="P915">
            <v>2</v>
          </cell>
          <cell r="Q915">
            <v>300</v>
          </cell>
          <cell r="R915" t="str">
            <v>2011-8</v>
          </cell>
          <cell r="S915">
            <v>0.32</v>
          </cell>
          <cell r="T915">
            <v>34</v>
          </cell>
          <cell r="U915">
            <v>5115</v>
          </cell>
          <cell r="V915">
            <v>3.1</v>
          </cell>
          <cell r="W915" t="str">
            <v>蕉城区</v>
          </cell>
          <cell r="X915" t="str">
            <v>福建省</v>
          </cell>
        </row>
        <row r="916">
          <cell r="A916" t="str">
            <v>无锡嘉禾新之城影城</v>
          </cell>
          <cell r="B916">
            <v>915</v>
          </cell>
          <cell r="C916" t="str">
            <v>无锡嘉禾新之城影城</v>
          </cell>
          <cell r="D916" t="str">
            <v>上海联和院线</v>
          </cell>
          <cell r="F916" t="str">
            <v>无锡市</v>
          </cell>
          <cell r="H916">
            <v>31.66</v>
          </cell>
          <cell r="I916" t="str">
            <v>-</v>
          </cell>
          <cell r="J916">
            <v>22</v>
          </cell>
          <cell r="K916" t="str">
            <v>-</v>
          </cell>
          <cell r="L916">
            <v>962</v>
          </cell>
          <cell r="M916" t="str">
            <v>-</v>
          </cell>
          <cell r="N916">
            <v>1.47</v>
          </cell>
          <cell r="O916" t="str">
            <v>-</v>
          </cell>
          <cell r="P916">
            <v>7</v>
          </cell>
          <cell r="Q916">
            <v>800</v>
          </cell>
          <cell r="R916" t="str">
            <v>2011-8</v>
          </cell>
          <cell r="S916">
            <v>0.13</v>
          </cell>
          <cell r="T916">
            <v>13</v>
          </cell>
          <cell r="U916">
            <v>1459</v>
          </cell>
          <cell r="V916">
            <v>4.4000000000000004</v>
          </cell>
          <cell r="W916" t="str">
            <v>崇安区</v>
          </cell>
          <cell r="X916" t="str">
            <v>江苏省</v>
          </cell>
        </row>
        <row r="917">
          <cell r="A917" t="str">
            <v>巢湖中影影城</v>
          </cell>
          <cell r="B917">
            <v>916</v>
          </cell>
          <cell r="C917" t="str">
            <v>巢湖中影影城</v>
          </cell>
          <cell r="D917" t="str">
            <v>江苏东方</v>
          </cell>
          <cell r="F917" t="str">
            <v>巢湖市</v>
          </cell>
          <cell r="H917">
            <v>31.41</v>
          </cell>
          <cell r="I917" t="str">
            <v>-</v>
          </cell>
          <cell r="J917">
            <v>19</v>
          </cell>
          <cell r="K917" t="str">
            <v>-</v>
          </cell>
          <cell r="L917">
            <v>589</v>
          </cell>
          <cell r="M917" t="str">
            <v>-</v>
          </cell>
          <cell r="N917">
            <v>1.67</v>
          </cell>
          <cell r="O917" t="str">
            <v>-</v>
          </cell>
          <cell r="P917">
            <v>6</v>
          </cell>
          <cell r="Q917">
            <v>1000</v>
          </cell>
          <cell r="R917" t="str">
            <v>2011-8</v>
          </cell>
          <cell r="S917">
            <v>0.17</v>
          </cell>
          <cell r="T917">
            <v>10</v>
          </cell>
          <cell r="U917">
            <v>1689</v>
          </cell>
          <cell r="V917">
            <v>3.2</v>
          </cell>
          <cell r="W917" t="str">
            <v>居巢区</v>
          </cell>
          <cell r="X917" t="str">
            <v>安徽省</v>
          </cell>
        </row>
        <row r="918">
          <cell r="A918" t="str">
            <v>大地数字影院--贵州兴义兴瑞电影院</v>
          </cell>
          <cell r="B918">
            <v>917</v>
          </cell>
          <cell r="C918" t="str">
            <v>贵州兴义兴瑞电影院</v>
          </cell>
          <cell r="D918" t="str">
            <v>大地电影院线</v>
          </cell>
          <cell r="F918" t="str">
            <v>黔西南布依族苗族自治州</v>
          </cell>
          <cell r="H918">
            <v>31.37</v>
          </cell>
          <cell r="I918" t="str">
            <v>-</v>
          </cell>
          <cell r="J918">
            <v>28</v>
          </cell>
          <cell r="K918" t="str">
            <v>-</v>
          </cell>
          <cell r="L918">
            <v>925</v>
          </cell>
          <cell r="M918" t="str">
            <v>-</v>
          </cell>
          <cell r="N918">
            <v>1.1299999999999999</v>
          </cell>
          <cell r="O918" t="str">
            <v>-</v>
          </cell>
          <cell r="P918">
            <v>6</v>
          </cell>
          <cell r="Q918">
            <v>750</v>
          </cell>
          <cell r="R918" t="str">
            <v>2011-8</v>
          </cell>
          <cell r="S918">
            <v>0.1</v>
          </cell>
          <cell r="T918">
            <v>13</v>
          </cell>
          <cell r="U918">
            <v>1686</v>
          </cell>
          <cell r="V918">
            <v>5</v>
          </cell>
          <cell r="W918" t="str">
            <v>兴义市</v>
          </cell>
          <cell r="X918" t="str">
            <v>贵州省</v>
          </cell>
        </row>
        <row r="919">
          <cell r="A919" t="str">
            <v>大地数字影院--台州椒江欧尚</v>
          </cell>
          <cell r="B919">
            <v>918</v>
          </cell>
          <cell r="C919" t="str">
            <v>大地数字影院--台州椒江欧尚</v>
          </cell>
          <cell r="D919" t="str">
            <v>大地电影院线</v>
          </cell>
          <cell r="F919" t="str">
            <v>台州市</v>
          </cell>
          <cell r="H919">
            <v>31.32</v>
          </cell>
          <cell r="I919" t="str">
            <v>-</v>
          </cell>
          <cell r="J919">
            <v>22</v>
          </cell>
          <cell r="K919" t="str">
            <v>-</v>
          </cell>
          <cell r="L919">
            <v>705</v>
          </cell>
          <cell r="M919" t="str">
            <v>-</v>
          </cell>
          <cell r="N919">
            <v>1.4</v>
          </cell>
          <cell r="O919" t="str">
            <v>-</v>
          </cell>
          <cell r="P919">
            <v>7</v>
          </cell>
          <cell r="Q919">
            <v>769</v>
          </cell>
          <cell r="R919" t="str">
            <v>2011-8</v>
          </cell>
          <cell r="S919">
            <v>0.18</v>
          </cell>
          <cell r="T919">
            <v>13</v>
          </cell>
          <cell r="U919">
            <v>1444</v>
          </cell>
          <cell r="V919">
            <v>3.2</v>
          </cell>
          <cell r="W919" t="str">
            <v>椒江区</v>
          </cell>
          <cell r="X919" t="str">
            <v>浙江省</v>
          </cell>
        </row>
        <row r="920">
          <cell r="A920" t="str">
            <v>青岛海逸影城</v>
          </cell>
          <cell r="B920">
            <v>919</v>
          </cell>
          <cell r="C920" t="str">
            <v>青岛海逸影城</v>
          </cell>
          <cell r="D920" t="str">
            <v>北京新影联</v>
          </cell>
          <cell r="F920" t="str">
            <v>青岛市</v>
          </cell>
          <cell r="H920">
            <v>31.22</v>
          </cell>
          <cell r="I920" t="str">
            <v>-</v>
          </cell>
          <cell r="J920">
            <v>34</v>
          </cell>
          <cell r="K920" t="str">
            <v>-</v>
          </cell>
          <cell r="L920">
            <v>606</v>
          </cell>
          <cell r="M920" t="str">
            <v>-</v>
          </cell>
          <cell r="N920">
            <v>0.91</v>
          </cell>
          <cell r="O920" t="str">
            <v>-</v>
          </cell>
          <cell r="P920">
            <v>5</v>
          </cell>
          <cell r="Q920">
            <v>327</v>
          </cell>
          <cell r="R920" t="str">
            <v>2011-8</v>
          </cell>
          <cell r="S920">
            <v>0.23</v>
          </cell>
          <cell r="T920">
            <v>31</v>
          </cell>
          <cell r="U920">
            <v>2014</v>
          </cell>
          <cell r="V920">
            <v>3.9</v>
          </cell>
          <cell r="W920" t="str">
            <v>市北区</v>
          </cell>
          <cell r="X920" t="str">
            <v>山东省</v>
          </cell>
        </row>
        <row r="921">
          <cell r="A921" t="str">
            <v>大地数字影院--江门金龙</v>
          </cell>
          <cell r="B921">
            <v>920</v>
          </cell>
          <cell r="C921" t="str">
            <v>大地数字影院--江门金龙</v>
          </cell>
          <cell r="D921" t="str">
            <v>大地电影院线</v>
          </cell>
          <cell r="F921" t="str">
            <v>江门市</v>
          </cell>
          <cell r="H921">
            <v>31.21</v>
          </cell>
          <cell r="I921" t="str">
            <v>-</v>
          </cell>
          <cell r="J921">
            <v>29</v>
          </cell>
          <cell r="K921" t="str">
            <v>-</v>
          </cell>
          <cell r="L921">
            <v>356</v>
          </cell>
          <cell r="M921" t="str">
            <v>-</v>
          </cell>
          <cell r="N921">
            <v>1.08</v>
          </cell>
          <cell r="O921" t="str">
            <v>-</v>
          </cell>
          <cell r="P921">
            <v>3</v>
          </cell>
          <cell r="Q921">
            <v>1147</v>
          </cell>
          <cell r="R921" t="str">
            <v>2011-8</v>
          </cell>
          <cell r="S921">
            <v>0.08</v>
          </cell>
          <cell r="T921">
            <v>9</v>
          </cell>
          <cell r="U921">
            <v>3356</v>
          </cell>
          <cell r="V921">
            <v>3.8</v>
          </cell>
          <cell r="W921" t="str">
            <v>恩平市</v>
          </cell>
          <cell r="X921" t="str">
            <v>广东省</v>
          </cell>
        </row>
        <row r="922">
          <cell r="A922" t="str">
            <v>黄石家园万国电影城</v>
          </cell>
          <cell r="B922">
            <v>921</v>
          </cell>
          <cell r="C922" t="str">
            <v>黄石家园万国电影城</v>
          </cell>
          <cell r="D922" t="str">
            <v>武汉天河</v>
          </cell>
          <cell r="F922" t="str">
            <v>黄石市</v>
          </cell>
          <cell r="H922">
            <v>31.05</v>
          </cell>
          <cell r="I922" t="str">
            <v>-</v>
          </cell>
          <cell r="J922">
            <v>31</v>
          </cell>
          <cell r="K922" t="str">
            <v>-</v>
          </cell>
          <cell r="L922">
            <v>862</v>
          </cell>
          <cell r="M922" t="str">
            <v>-</v>
          </cell>
          <cell r="N922">
            <v>1.01</v>
          </cell>
          <cell r="O922" t="str">
            <v>-</v>
          </cell>
          <cell r="P922">
            <v>5</v>
          </cell>
          <cell r="Q922">
            <v>444</v>
          </cell>
          <cell r="R922" t="str">
            <v>2011-8</v>
          </cell>
          <cell r="S922">
            <v>0.13</v>
          </cell>
          <cell r="T922">
            <v>23</v>
          </cell>
          <cell r="U922">
            <v>2003</v>
          </cell>
          <cell r="V922">
            <v>5.6</v>
          </cell>
          <cell r="W922" t="str">
            <v>黄石港区</v>
          </cell>
          <cell r="X922" t="str">
            <v>湖北省</v>
          </cell>
        </row>
        <row r="923">
          <cell r="A923" t="str">
            <v>郴州市时尚中影南方影城</v>
          </cell>
          <cell r="B923">
            <v>922</v>
          </cell>
          <cell r="C923" t="str">
            <v>郴州市时尚中影南方影城</v>
          </cell>
          <cell r="D923" t="str">
            <v>九州中原院线</v>
          </cell>
          <cell r="F923" t="str">
            <v>郴州市</v>
          </cell>
          <cell r="H923">
            <v>31.04</v>
          </cell>
          <cell r="I923" t="str">
            <v>-</v>
          </cell>
          <cell r="J923">
            <v>32</v>
          </cell>
          <cell r="K923" t="str">
            <v>-</v>
          </cell>
          <cell r="L923">
            <v>501</v>
          </cell>
          <cell r="M923" t="str">
            <v>-</v>
          </cell>
          <cell r="N923">
            <v>0.98</v>
          </cell>
          <cell r="O923" t="str">
            <v>-</v>
          </cell>
          <cell r="P923">
            <v>5</v>
          </cell>
          <cell r="Q923">
            <v>500</v>
          </cell>
          <cell r="R923" t="str">
            <v>2011-8</v>
          </cell>
          <cell r="S923">
            <v>0.2</v>
          </cell>
          <cell r="T923">
            <v>20</v>
          </cell>
          <cell r="U923">
            <v>2003</v>
          </cell>
          <cell r="V923">
            <v>3.2</v>
          </cell>
          <cell r="W923" t="str">
            <v>北湖区</v>
          </cell>
          <cell r="X923" t="str">
            <v>湖南省</v>
          </cell>
        </row>
        <row r="924">
          <cell r="A924" t="str">
            <v>深圳龙岗区金域世纪电影城</v>
          </cell>
          <cell r="B924">
            <v>923</v>
          </cell>
          <cell r="C924" t="str">
            <v>深圳龙岗区金域世纪电影城</v>
          </cell>
          <cell r="D924" t="str">
            <v>中影星美</v>
          </cell>
          <cell r="F924" t="str">
            <v>深圳市</v>
          </cell>
          <cell r="H924">
            <v>30.98</v>
          </cell>
          <cell r="I924" t="str">
            <v>-</v>
          </cell>
          <cell r="J924">
            <v>39</v>
          </cell>
          <cell r="K924" t="str">
            <v>-</v>
          </cell>
          <cell r="L924">
            <v>589</v>
          </cell>
          <cell r="M924" t="str">
            <v>-</v>
          </cell>
          <cell r="N924">
            <v>0.8</v>
          </cell>
          <cell r="O924" t="str">
            <v>-</v>
          </cell>
          <cell r="P924">
            <v>4</v>
          </cell>
          <cell r="Q924">
            <v>464</v>
          </cell>
          <cell r="R924" t="str">
            <v>2011-8</v>
          </cell>
          <cell r="S924">
            <v>0.12</v>
          </cell>
          <cell r="T924">
            <v>22</v>
          </cell>
          <cell r="U924">
            <v>2498</v>
          </cell>
          <cell r="V924">
            <v>4.8</v>
          </cell>
          <cell r="W924" t="str">
            <v>龙岗区</v>
          </cell>
          <cell r="X924" t="str">
            <v>广东省</v>
          </cell>
        </row>
        <row r="925">
          <cell r="A925" t="str">
            <v>丽水奥斯卡影城</v>
          </cell>
          <cell r="B925">
            <v>924</v>
          </cell>
          <cell r="C925" t="str">
            <v>丽水奥斯卡影城</v>
          </cell>
          <cell r="D925" t="str">
            <v>浙江时代</v>
          </cell>
          <cell r="F925" t="str">
            <v>丽水市</v>
          </cell>
          <cell r="H925">
            <v>30.85</v>
          </cell>
          <cell r="I925" t="str">
            <v>-</v>
          </cell>
          <cell r="J925">
            <v>33</v>
          </cell>
          <cell r="K925" t="str">
            <v>-</v>
          </cell>
          <cell r="L925">
            <v>93</v>
          </cell>
          <cell r="M925" t="str">
            <v>-</v>
          </cell>
          <cell r="N925">
            <v>0.94</v>
          </cell>
          <cell r="O925" t="str">
            <v>-</v>
          </cell>
          <cell r="P925">
            <v>1</v>
          </cell>
          <cell r="Q925">
            <v>256</v>
          </cell>
          <cell r="R925" t="str">
            <v>2011-8</v>
          </cell>
          <cell r="S925">
            <v>0.39</v>
          </cell>
          <cell r="T925">
            <v>39</v>
          </cell>
          <cell r="U925">
            <v>9953</v>
          </cell>
          <cell r="V925">
            <v>3</v>
          </cell>
          <cell r="W925" t="str">
            <v>莲都区</v>
          </cell>
          <cell r="X925" t="str">
            <v>浙江省</v>
          </cell>
        </row>
        <row r="926">
          <cell r="A926" t="str">
            <v>仪征县辉煌影院</v>
          </cell>
          <cell r="B926">
            <v>925</v>
          </cell>
          <cell r="C926" t="str">
            <v>仪征县辉煌影院</v>
          </cell>
          <cell r="D926" t="str">
            <v>江苏蓝海亚细亚</v>
          </cell>
          <cell r="F926" t="str">
            <v>扬州市</v>
          </cell>
          <cell r="H926">
            <v>30.81</v>
          </cell>
          <cell r="I926" t="str">
            <v>-</v>
          </cell>
          <cell r="J926">
            <v>21</v>
          </cell>
          <cell r="K926" t="str">
            <v>-</v>
          </cell>
          <cell r="L926">
            <v>336</v>
          </cell>
          <cell r="M926" t="str">
            <v>-</v>
          </cell>
          <cell r="N926">
            <v>1.47</v>
          </cell>
          <cell r="O926" t="str">
            <v>-</v>
          </cell>
          <cell r="P926">
            <v>3</v>
          </cell>
          <cell r="Q926">
            <v>743</v>
          </cell>
          <cell r="R926" t="str">
            <v>2011-8</v>
          </cell>
          <cell r="S926">
            <v>0.18</v>
          </cell>
          <cell r="T926">
            <v>13</v>
          </cell>
          <cell r="U926">
            <v>3313</v>
          </cell>
          <cell r="V926">
            <v>3.6</v>
          </cell>
          <cell r="W926" t="str">
            <v>仪征市</v>
          </cell>
          <cell r="X926" t="str">
            <v>江苏省</v>
          </cell>
        </row>
        <row r="927">
          <cell r="A927" t="str">
            <v>都匀市雷霆影院</v>
          </cell>
          <cell r="B927">
            <v>926</v>
          </cell>
          <cell r="C927" t="str">
            <v>都匀市雷霆影院</v>
          </cell>
          <cell r="D927" t="str">
            <v>中影数字院线</v>
          </cell>
          <cell r="F927" t="str">
            <v>黔南布依族苗族自治州</v>
          </cell>
          <cell r="H927">
            <v>30.73</v>
          </cell>
          <cell r="I927" t="str">
            <v>-</v>
          </cell>
          <cell r="J927">
            <v>35</v>
          </cell>
          <cell r="K927" t="str">
            <v>-</v>
          </cell>
          <cell r="L927">
            <v>337</v>
          </cell>
          <cell r="M927" t="str">
            <v>-</v>
          </cell>
          <cell r="N927">
            <v>0.87</v>
          </cell>
          <cell r="O927" t="str">
            <v>-</v>
          </cell>
          <cell r="P927">
            <v>5</v>
          </cell>
          <cell r="Q927">
            <v>580</v>
          </cell>
          <cell r="R927" t="str">
            <v>2011-8</v>
          </cell>
          <cell r="S927">
            <v>0.22</v>
          </cell>
          <cell r="T927">
            <v>17</v>
          </cell>
          <cell r="U927">
            <v>1982</v>
          </cell>
          <cell r="V927">
            <v>2.2000000000000002</v>
          </cell>
          <cell r="W927" t="str">
            <v>都匀市</v>
          </cell>
          <cell r="X927" t="str">
            <v>贵州省</v>
          </cell>
        </row>
        <row r="928">
          <cell r="A928" t="str">
            <v>马鞍山市大光明影城</v>
          </cell>
          <cell r="B928">
            <v>927</v>
          </cell>
          <cell r="C928" t="str">
            <v>马鞍山市大光明影城</v>
          </cell>
          <cell r="D928" t="str">
            <v>上海大光明</v>
          </cell>
          <cell r="F928" t="str">
            <v>马鞍山市</v>
          </cell>
          <cell r="H928">
            <v>30.63</v>
          </cell>
          <cell r="I928" t="str">
            <v>-</v>
          </cell>
          <cell r="J928">
            <v>26</v>
          </cell>
          <cell r="K928" t="str">
            <v>-</v>
          </cell>
          <cell r="L928">
            <v>757</v>
          </cell>
          <cell r="M928" t="str">
            <v>-</v>
          </cell>
          <cell r="N928">
            <v>1.1599999999999999</v>
          </cell>
          <cell r="O928" t="str">
            <v>-</v>
          </cell>
          <cell r="P928">
            <v>4</v>
          </cell>
          <cell r="Q928">
            <v>421</v>
          </cell>
          <cell r="R928" t="str">
            <v>2011-8</v>
          </cell>
          <cell r="S928">
            <v>0.15</v>
          </cell>
          <cell r="T928">
            <v>23</v>
          </cell>
          <cell r="U928">
            <v>2470</v>
          </cell>
          <cell r="V928">
            <v>6.1</v>
          </cell>
          <cell r="W928" t="str">
            <v>花山区</v>
          </cell>
          <cell r="X928" t="str">
            <v>安徽省</v>
          </cell>
        </row>
        <row r="929">
          <cell r="A929" t="str">
            <v>大地数字影院--广州大旺城</v>
          </cell>
          <cell r="B929">
            <v>928</v>
          </cell>
          <cell r="C929" t="str">
            <v>大地数字影院--广州大旺城</v>
          </cell>
          <cell r="D929" t="str">
            <v>大地电影院线</v>
          </cell>
          <cell r="F929" t="str">
            <v>广州市</v>
          </cell>
          <cell r="H929">
            <v>30.51</v>
          </cell>
          <cell r="I929" t="str">
            <v>-</v>
          </cell>
          <cell r="J929">
            <v>25</v>
          </cell>
          <cell r="K929" t="str">
            <v>-</v>
          </cell>
          <cell r="L929">
            <v>544</v>
          </cell>
          <cell r="M929" t="str">
            <v>-</v>
          </cell>
          <cell r="N929">
            <v>1.21</v>
          </cell>
          <cell r="O929" t="str">
            <v>-</v>
          </cell>
          <cell r="P929">
            <v>4</v>
          </cell>
          <cell r="Q929">
            <v>941</v>
          </cell>
          <cell r="R929" t="str">
            <v>2011-8</v>
          </cell>
          <cell r="S929">
            <v>0.09</v>
          </cell>
          <cell r="T929">
            <v>10</v>
          </cell>
          <cell r="U929">
            <v>2460</v>
          </cell>
          <cell r="V929">
            <v>4.4000000000000004</v>
          </cell>
          <cell r="W929" t="str">
            <v>增城市</v>
          </cell>
          <cell r="X929" t="str">
            <v>广东省</v>
          </cell>
        </row>
        <row r="930">
          <cell r="A930" t="str">
            <v>太平洋电影城(江油飞天影城)</v>
          </cell>
          <cell r="B930">
            <v>929</v>
          </cell>
          <cell r="C930" t="str">
            <v>太平洋电影城(江油飞天影城)</v>
          </cell>
          <cell r="D930" t="str">
            <v>四川太平洋</v>
          </cell>
          <cell r="F930" t="str">
            <v>绵阳市</v>
          </cell>
          <cell r="H930">
            <v>30.47</v>
          </cell>
          <cell r="I930" t="str">
            <v>-</v>
          </cell>
          <cell r="J930">
            <v>30</v>
          </cell>
          <cell r="K930" t="str">
            <v>-</v>
          </cell>
          <cell r="L930">
            <v>564</v>
          </cell>
          <cell r="M930" t="str">
            <v>-</v>
          </cell>
          <cell r="N930">
            <v>1.02</v>
          </cell>
          <cell r="O930" t="str">
            <v>-</v>
          </cell>
          <cell r="P930">
            <v>4</v>
          </cell>
          <cell r="Q930">
            <v>400</v>
          </cell>
          <cell r="R930" t="str">
            <v>2011-8</v>
          </cell>
          <cell r="S930">
            <v>0.18</v>
          </cell>
          <cell r="T930">
            <v>25</v>
          </cell>
          <cell r="U930">
            <v>2457</v>
          </cell>
          <cell r="V930">
            <v>4.5</v>
          </cell>
          <cell r="W930" t="str">
            <v>江油市</v>
          </cell>
          <cell r="X930" t="str">
            <v>四川省</v>
          </cell>
        </row>
        <row r="931">
          <cell r="A931" t="str">
            <v>山东淄博精彩新天地电影城</v>
          </cell>
          <cell r="B931">
            <v>930</v>
          </cell>
          <cell r="C931" t="str">
            <v>山东淄博精彩新天地电影城</v>
          </cell>
          <cell r="D931" t="str">
            <v>上海联和院线</v>
          </cell>
          <cell r="F931" t="str">
            <v>淄博市</v>
          </cell>
          <cell r="H931">
            <v>30.36</v>
          </cell>
          <cell r="I931" t="str">
            <v>-</v>
          </cell>
          <cell r="J931">
            <v>24</v>
          </cell>
          <cell r="K931" t="str">
            <v>-</v>
          </cell>
          <cell r="L931">
            <v>1034</v>
          </cell>
          <cell r="M931" t="str">
            <v>-</v>
          </cell>
          <cell r="N931">
            <v>1.29</v>
          </cell>
          <cell r="O931" t="str">
            <v>-</v>
          </cell>
          <cell r="P931">
            <v>8</v>
          </cell>
          <cell r="Q931">
            <v>828</v>
          </cell>
          <cell r="R931" t="str">
            <v>2011-8</v>
          </cell>
          <cell r="S931">
            <v>0.12</v>
          </cell>
          <cell r="T931">
            <v>12</v>
          </cell>
          <cell r="U931">
            <v>1224</v>
          </cell>
          <cell r="V931">
            <v>4.2</v>
          </cell>
          <cell r="W931" t="str">
            <v>张店区</v>
          </cell>
          <cell r="X931" t="str">
            <v>山东省</v>
          </cell>
        </row>
        <row r="932">
          <cell r="A932" t="str">
            <v>怀化市正宇琼天电影城</v>
          </cell>
          <cell r="B932">
            <v>931</v>
          </cell>
          <cell r="C932" t="str">
            <v>怀化市正宇琼天电影城</v>
          </cell>
          <cell r="D932" t="str">
            <v>湖南楚湘</v>
          </cell>
          <cell r="F932" t="str">
            <v>怀化市</v>
          </cell>
          <cell r="H932">
            <v>30.16</v>
          </cell>
          <cell r="I932" t="str">
            <v>-</v>
          </cell>
          <cell r="J932">
            <v>38</v>
          </cell>
          <cell r="K932" t="str">
            <v>-</v>
          </cell>
          <cell r="L932">
            <v>844</v>
          </cell>
          <cell r="M932" t="str">
            <v>-</v>
          </cell>
          <cell r="N932">
            <v>0.8</v>
          </cell>
          <cell r="O932" t="str">
            <v>-</v>
          </cell>
          <cell r="P932">
            <v>6</v>
          </cell>
          <cell r="Q932">
            <v>600</v>
          </cell>
          <cell r="R932" t="str">
            <v>2011-8</v>
          </cell>
          <cell r="S932">
            <v>0.1</v>
          </cell>
          <cell r="T932">
            <v>16</v>
          </cell>
          <cell r="U932">
            <v>1621</v>
          </cell>
          <cell r="V932">
            <v>4.5</v>
          </cell>
          <cell r="W932" t="str">
            <v>鹤城区</v>
          </cell>
          <cell r="X932" t="str">
            <v>湖南省</v>
          </cell>
        </row>
        <row r="933">
          <cell r="A933" t="str">
            <v>克拉玛依新天地影城</v>
          </cell>
          <cell r="B933">
            <v>932</v>
          </cell>
          <cell r="C933" t="str">
            <v>克拉玛依新天地影城</v>
          </cell>
          <cell r="D933" t="str">
            <v>未知</v>
          </cell>
          <cell r="F933" t="str">
            <v>克拉玛依市</v>
          </cell>
          <cell r="H933">
            <v>30.1</v>
          </cell>
          <cell r="I933" t="str">
            <v>-</v>
          </cell>
          <cell r="J933">
            <v>34</v>
          </cell>
          <cell r="K933" t="str">
            <v>-</v>
          </cell>
          <cell r="L933">
            <v>386</v>
          </cell>
          <cell r="M933" t="str">
            <v>-</v>
          </cell>
          <cell r="N933">
            <v>0.88</v>
          </cell>
          <cell r="O933" t="str">
            <v>-</v>
          </cell>
          <cell r="P933">
            <v>5</v>
          </cell>
          <cell r="Q933">
            <v>600</v>
          </cell>
          <cell r="R933" t="str">
            <v>2011-8</v>
          </cell>
          <cell r="S933">
            <v>0.19</v>
          </cell>
          <cell r="T933">
            <v>16</v>
          </cell>
          <cell r="U933">
            <v>1942</v>
          </cell>
          <cell r="V933">
            <v>2.5</v>
          </cell>
          <cell r="W933" t="str">
            <v>独山子区</v>
          </cell>
          <cell r="X933" t="str">
            <v>新  疆</v>
          </cell>
        </row>
        <row r="934">
          <cell r="A934" t="str">
            <v>菏泽横店影视电影城</v>
          </cell>
          <cell r="B934">
            <v>933</v>
          </cell>
          <cell r="C934" t="str">
            <v>菏泽横店电影城</v>
          </cell>
          <cell r="D934" t="str">
            <v>浙江横店</v>
          </cell>
          <cell r="F934" t="str">
            <v>荷泽市</v>
          </cell>
          <cell r="H934">
            <v>30</v>
          </cell>
          <cell r="I934" t="str">
            <v>-</v>
          </cell>
          <cell r="J934">
            <v>26</v>
          </cell>
          <cell r="K934" t="str">
            <v>-</v>
          </cell>
          <cell r="L934">
            <v>900</v>
          </cell>
          <cell r="M934" t="str">
            <v>-</v>
          </cell>
          <cell r="N934">
            <v>1.1399999999999999</v>
          </cell>
          <cell r="O934" t="str">
            <v>-</v>
          </cell>
          <cell r="P934">
            <v>6</v>
          </cell>
          <cell r="Q934">
            <v>700</v>
          </cell>
          <cell r="R934" t="str">
            <v>2011-8</v>
          </cell>
          <cell r="S934">
            <v>0.11</v>
          </cell>
          <cell r="T934">
            <v>14</v>
          </cell>
          <cell r="U934">
            <v>1613</v>
          </cell>
          <cell r="V934">
            <v>4.8</v>
          </cell>
          <cell r="W934" t="str">
            <v>牡丹区</v>
          </cell>
          <cell r="X934" t="str">
            <v>山东省</v>
          </cell>
        </row>
        <row r="935">
          <cell r="A935" t="str">
            <v>大地数字影院--常州富克斯数字影院</v>
          </cell>
          <cell r="B935">
            <v>934</v>
          </cell>
          <cell r="C935" t="str">
            <v>常州富克斯数字影院</v>
          </cell>
          <cell r="D935" t="str">
            <v>大地电影院线</v>
          </cell>
          <cell r="F935" t="str">
            <v>常州市</v>
          </cell>
          <cell r="H935">
            <v>30</v>
          </cell>
          <cell r="I935" t="str">
            <v>↓62%</v>
          </cell>
          <cell r="J935">
            <v>30</v>
          </cell>
          <cell r="K935" t="str">
            <v>↓8%</v>
          </cell>
          <cell r="L935">
            <v>439</v>
          </cell>
          <cell r="M935" t="str">
            <v>↓13%</v>
          </cell>
          <cell r="N935">
            <v>0.99</v>
          </cell>
          <cell r="O935" t="str">
            <v>↓59%</v>
          </cell>
          <cell r="P935">
            <v>3</v>
          </cell>
          <cell r="Q935">
            <v>542</v>
          </cell>
          <cell r="R935" t="str">
            <v>2011-8</v>
          </cell>
          <cell r="S935">
            <v>0.12</v>
          </cell>
          <cell r="T935">
            <v>18</v>
          </cell>
          <cell r="U935">
            <v>3225</v>
          </cell>
          <cell r="V935">
            <v>4.7</v>
          </cell>
          <cell r="W935" t="str">
            <v>武进区</v>
          </cell>
          <cell r="X935" t="str">
            <v>江苏省</v>
          </cell>
        </row>
        <row r="936">
          <cell r="A936" t="str">
            <v>衡阳市进步电影院</v>
          </cell>
          <cell r="B936">
            <v>935</v>
          </cell>
          <cell r="C936" t="str">
            <v>衡阳市进步电影院</v>
          </cell>
          <cell r="D936" t="str">
            <v>湖南楚湘</v>
          </cell>
          <cell r="F936" t="str">
            <v>衡阳市</v>
          </cell>
          <cell r="H936">
            <v>29.98</v>
          </cell>
          <cell r="I936" t="str">
            <v>-</v>
          </cell>
          <cell r="J936">
            <v>29</v>
          </cell>
          <cell r="K936" t="str">
            <v>-</v>
          </cell>
          <cell r="L936">
            <v>349</v>
          </cell>
          <cell r="M936" t="str">
            <v>-</v>
          </cell>
          <cell r="N936">
            <v>1.02</v>
          </cell>
          <cell r="O936" t="str">
            <v>-</v>
          </cell>
          <cell r="P936">
            <v>7</v>
          </cell>
          <cell r="Q936">
            <v>1086</v>
          </cell>
          <cell r="R936" t="str">
            <v>2011-8</v>
          </cell>
          <cell r="S936">
            <v>0.19</v>
          </cell>
          <cell r="T936">
            <v>9</v>
          </cell>
          <cell r="U936">
            <v>1382</v>
          </cell>
          <cell r="V936">
            <v>1.6</v>
          </cell>
          <cell r="W936" t="str">
            <v>珠晖区</v>
          </cell>
          <cell r="X936" t="str">
            <v>湖南省</v>
          </cell>
        </row>
        <row r="937">
          <cell r="A937" t="str">
            <v>山东鲁信影城(莱芜银座商城店)</v>
          </cell>
          <cell r="B937">
            <v>936</v>
          </cell>
          <cell r="C937" t="str">
            <v>山东鲁信影城(莱芜银座商城店)</v>
          </cell>
          <cell r="D937" t="str">
            <v>北京新影联</v>
          </cell>
          <cell r="F937" t="str">
            <v>莱芜市</v>
          </cell>
          <cell r="H937">
            <v>29.8</v>
          </cell>
          <cell r="I937" t="str">
            <v>-</v>
          </cell>
          <cell r="J937">
            <v>18</v>
          </cell>
          <cell r="K937" t="str">
            <v>-</v>
          </cell>
          <cell r="L937">
            <v>940</v>
          </cell>
          <cell r="M937" t="str">
            <v>-</v>
          </cell>
          <cell r="N937">
            <v>1.65</v>
          </cell>
          <cell r="O937" t="str">
            <v>-</v>
          </cell>
          <cell r="P937">
            <v>5</v>
          </cell>
          <cell r="Q937">
            <v>440</v>
          </cell>
          <cell r="R937" t="str">
            <v>2011-8</v>
          </cell>
          <cell r="S937">
            <v>0.2</v>
          </cell>
          <cell r="T937">
            <v>22</v>
          </cell>
          <cell r="U937">
            <v>1923</v>
          </cell>
          <cell r="V937">
            <v>6.1</v>
          </cell>
          <cell r="W937" t="str">
            <v>莱城区</v>
          </cell>
          <cell r="X937" t="str">
            <v>山东省</v>
          </cell>
        </row>
        <row r="938">
          <cell r="A938" t="str">
            <v>广州金逸国际影城(芳村森多利店)</v>
          </cell>
          <cell r="B938">
            <v>937</v>
          </cell>
          <cell r="C938" t="str">
            <v>广州金逸国际影城(芳村森多利店)</v>
          </cell>
          <cell r="D938" t="str">
            <v>广州金逸珠江</v>
          </cell>
          <cell r="F938" t="str">
            <v>广州市</v>
          </cell>
          <cell r="H938">
            <v>29.77</v>
          </cell>
          <cell r="I938" t="str">
            <v>-</v>
          </cell>
          <cell r="J938">
            <v>16</v>
          </cell>
          <cell r="K938" t="str">
            <v>-</v>
          </cell>
          <cell r="L938">
            <v>573</v>
          </cell>
          <cell r="M938" t="str">
            <v>-</v>
          </cell>
          <cell r="N938">
            <v>1.91</v>
          </cell>
          <cell r="O938" t="str">
            <v>-</v>
          </cell>
          <cell r="P938">
            <v>6</v>
          </cell>
          <cell r="Q938">
            <v>700</v>
          </cell>
          <cell r="R938" t="str">
            <v>2011-8</v>
          </cell>
          <cell r="S938">
            <v>0.28999999999999998</v>
          </cell>
          <cell r="T938">
            <v>14</v>
          </cell>
          <cell r="U938">
            <v>1600</v>
          </cell>
          <cell r="V938">
            <v>3.1</v>
          </cell>
          <cell r="W938" t="str">
            <v>荔湾区</v>
          </cell>
          <cell r="X938" t="str">
            <v>广东省</v>
          </cell>
        </row>
        <row r="939">
          <cell r="A939" t="str">
            <v>徐州世茂时尚欢乐影城</v>
          </cell>
          <cell r="B939">
            <v>938</v>
          </cell>
          <cell r="C939" t="str">
            <v>徐州世茂时尚欢乐影城</v>
          </cell>
          <cell r="D939" t="str">
            <v>中影星美</v>
          </cell>
          <cell r="F939" t="str">
            <v>徐州市</v>
          </cell>
          <cell r="H939">
            <v>29.62</v>
          </cell>
          <cell r="I939" t="str">
            <v>-</v>
          </cell>
          <cell r="J939">
            <v>29</v>
          </cell>
          <cell r="K939" t="str">
            <v>-</v>
          </cell>
          <cell r="L939">
            <v>637</v>
          </cell>
          <cell r="M939" t="str">
            <v>-</v>
          </cell>
          <cell r="N939">
            <v>1.01</v>
          </cell>
          <cell r="O939" t="str">
            <v>-</v>
          </cell>
          <cell r="P939">
            <v>10</v>
          </cell>
          <cell r="Q939">
            <v>921</v>
          </cell>
          <cell r="R939" t="str">
            <v>2011-8</v>
          </cell>
          <cell r="S939">
            <v>0.17</v>
          </cell>
          <cell r="T939">
            <v>10</v>
          </cell>
          <cell r="U939">
            <v>956</v>
          </cell>
          <cell r="V939">
            <v>2.1</v>
          </cell>
          <cell r="W939" t="str">
            <v>云龙区</v>
          </cell>
          <cell r="X939" t="str">
            <v>江苏省</v>
          </cell>
        </row>
        <row r="940">
          <cell r="A940" t="str">
            <v>绵阳川涪电影城</v>
          </cell>
          <cell r="B940">
            <v>939</v>
          </cell>
          <cell r="C940" t="str">
            <v>绵阳川涪电影城</v>
          </cell>
          <cell r="D940" t="str">
            <v>四川太平洋</v>
          </cell>
          <cell r="F940" t="str">
            <v>绵阳市</v>
          </cell>
          <cell r="H940">
            <v>28.92</v>
          </cell>
          <cell r="I940" t="str">
            <v>-</v>
          </cell>
          <cell r="J940">
            <v>34</v>
          </cell>
          <cell r="K940" t="str">
            <v>-</v>
          </cell>
          <cell r="L940">
            <v>361</v>
          </cell>
          <cell r="M940" t="str">
            <v>-</v>
          </cell>
          <cell r="N940">
            <v>0.84</v>
          </cell>
          <cell r="O940" t="str">
            <v>-</v>
          </cell>
          <cell r="P940">
            <v>3</v>
          </cell>
          <cell r="Q940">
            <v>890</v>
          </cell>
          <cell r="R940" t="str">
            <v>2011-8</v>
          </cell>
          <cell r="S940">
            <v>0.08</v>
          </cell>
          <cell r="T940">
            <v>10</v>
          </cell>
          <cell r="U940">
            <v>3110</v>
          </cell>
          <cell r="V940">
            <v>3.9</v>
          </cell>
          <cell r="W940" t="str">
            <v>涪城区</v>
          </cell>
          <cell r="X940" t="str">
            <v>四川省</v>
          </cell>
        </row>
        <row r="941">
          <cell r="A941" t="str">
            <v>17.5东莞长安今典影城</v>
          </cell>
          <cell r="B941">
            <v>940</v>
          </cell>
          <cell r="C941" t="str">
            <v>17.5东莞长安今典影城</v>
          </cell>
          <cell r="D941" t="str">
            <v>时代华夏今典</v>
          </cell>
          <cell r="F941" t="str">
            <v>东莞市</v>
          </cell>
          <cell r="H941">
            <v>28.74</v>
          </cell>
          <cell r="I941" t="str">
            <v>-</v>
          </cell>
          <cell r="J941">
            <v>29</v>
          </cell>
          <cell r="K941" t="str">
            <v>-</v>
          </cell>
          <cell r="L941">
            <v>792</v>
          </cell>
          <cell r="M941" t="str">
            <v>-</v>
          </cell>
          <cell r="N941">
            <v>1</v>
          </cell>
          <cell r="O941" t="str">
            <v>-</v>
          </cell>
          <cell r="P941">
            <v>5</v>
          </cell>
          <cell r="Q941">
            <v>611</v>
          </cell>
          <cell r="R941" t="str">
            <v>2011-8</v>
          </cell>
          <cell r="S941">
            <v>0.1</v>
          </cell>
          <cell r="T941">
            <v>15</v>
          </cell>
          <cell r="U941">
            <v>1854</v>
          </cell>
          <cell r="V941">
            <v>5.0999999999999996</v>
          </cell>
          <cell r="X941" t="str">
            <v>广东省</v>
          </cell>
        </row>
        <row r="942">
          <cell r="A942" t="str">
            <v>17.5株洲铜锣湾影城</v>
          </cell>
          <cell r="B942">
            <v>941</v>
          </cell>
          <cell r="C942" t="str">
            <v>17.5株洲铜锣湾影城</v>
          </cell>
          <cell r="D942" t="str">
            <v>时代华夏今典</v>
          </cell>
          <cell r="F942" t="str">
            <v>株洲市</v>
          </cell>
          <cell r="H942">
            <v>28.42</v>
          </cell>
          <cell r="I942" t="str">
            <v>-</v>
          </cell>
          <cell r="J942">
            <v>22</v>
          </cell>
          <cell r="K942" t="str">
            <v>-</v>
          </cell>
          <cell r="L942">
            <v>774</v>
          </cell>
          <cell r="M942" t="str">
            <v>-</v>
          </cell>
          <cell r="N942">
            <v>1.31</v>
          </cell>
          <cell r="O942" t="str">
            <v>-</v>
          </cell>
          <cell r="P942">
            <v>6</v>
          </cell>
          <cell r="Q942">
            <v>814</v>
          </cell>
          <cell r="R942" t="str">
            <v>2011-8</v>
          </cell>
          <cell r="S942">
            <v>0.13</v>
          </cell>
          <cell r="T942">
            <v>11</v>
          </cell>
          <cell r="U942">
            <v>1528</v>
          </cell>
          <cell r="V942">
            <v>4.2</v>
          </cell>
          <cell r="W942" t="str">
            <v>石峰区</v>
          </cell>
          <cell r="X942" t="str">
            <v>湖南省</v>
          </cell>
        </row>
        <row r="943">
          <cell r="A943" t="str">
            <v>朝阳市人民会堂</v>
          </cell>
          <cell r="B943">
            <v>942</v>
          </cell>
          <cell r="C943" t="str">
            <v>朝阳市人民会堂</v>
          </cell>
          <cell r="D943" t="str">
            <v>中影数字院线</v>
          </cell>
          <cell r="F943" t="str">
            <v>朝阳市</v>
          </cell>
          <cell r="H943">
            <v>28.34</v>
          </cell>
          <cell r="I943" t="str">
            <v>-</v>
          </cell>
          <cell r="J943">
            <v>47</v>
          </cell>
          <cell r="K943" t="str">
            <v>-</v>
          </cell>
          <cell r="L943">
            <v>212</v>
          </cell>
          <cell r="M943" t="str">
            <v>-</v>
          </cell>
          <cell r="N943">
            <v>0.6</v>
          </cell>
          <cell r="O943" t="str">
            <v>-</v>
          </cell>
          <cell r="P943">
            <v>2</v>
          </cell>
          <cell r="Q943">
            <v>585</v>
          </cell>
          <cell r="R943" t="str">
            <v>2011-8</v>
          </cell>
          <cell r="S943">
            <v>0.1</v>
          </cell>
          <cell r="T943">
            <v>16</v>
          </cell>
          <cell r="U943">
            <v>4570</v>
          </cell>
          <cell r="V943">
            <v>3.4</v>
          </cell>
          <cell r="W943" t="str">
            <v>双塔区</v>
          </cell>
          <cell r="X943" t="str">
            <v>辽宁省</v>
          </cell>
        </row>
        <row r="944">
          <cell r="A944" t="str">
            <v>大地数字影院--广州黄埔东区商业城</v>
          </cell>
          <cell r="B944">
            <v>943</v>
          </cell>
          <cell r="C944" t="str">
            <v>大地数字影院--广州黄埔东区商业城</v>
          </cell>
          <cell r="D944" t="str">
            <v>大地电影院线</v>
          </cell>
          <cell r="F944" t="str">
            <v>广州市</v>
          </cell>
          <cell r="H944">
            <v>28.33</v>
          </cell>
          <cell r="I944" t="str">
            <v>-</v>
          </cell>
          <cell r="J944">
            <v>34</v>
          </cell>
          <cell r="K944" t="str">
            <v>-</v>
          </cell>
          <cell r="L944">
            <v>459</v>
          </cell>
          <cell r="M944" t="str">
            <v>-</v>
          </cell>
          <cell r="N944">
            <v>0.84</v>
          </cell>
          <cell r="O944" t="str">
            <v>-</v>
          </cell>
          <cell r="R944" t="str">
            <v>2011-8</v>
          </cell>
          <cell r="T944" t="str">
            <v>N/A</v>
          </cell>
          <cell r="U944" t="str">
            <v>N/A</v>
          </cell>
          <cell r="V944" t="str">
            <v>N/A</v>
          </cell>
          <cell r="W944" t="str">
            <v>黄埔区</v>
          </cell>
          <cell r="X944" t="str">
            <v>广东省</v>
          </cell>
        </row>
        <row r="945">
          <cell r="A945" t="str">
            <v>衡阳华谊时尚影城</v>
          </cell>
          <cell r="B945">
            <v>944</v>
          </cell>
          <cell r="C945" t="str">
            <v>衡阳华谊时尚影城</v>
          </cell>
          <cell r="D945" t="str">
            <v>浙江横店</v>
          </cell>
          <cell r="F945" t="str">
            <v>衡阳市</v>
          </cell>
          <cell r="H945">
            <v>28.32</v>
          </cell>
          <cell r="I945" t="str">
            <v>-</v>
          </cell>
          <cell r="J945">
            <v>21</v>
          </cell>
          <cell r="K945" t="str">
            <v>-</v>
          </cell>
          <cell r="L945">
            <v>381</v>
          </cell>
          <cell r="M945" t="str">
            <v>-</v>
          </cell>
          <cell r="N945">
            <v>1.34</v>
          </cell>
          <cell r="O945" t="str">
            <v>-</v>
          </cell>
          <cell r="R945" t="str">
            <v>2011-8</v>
          </cell>
          <cell r="T945" t="str">
            <v>N/A</v>
          </cell>
          <cell r="U945" t="str">
            <v>N/A</v>
          </cell>
          <cell r="V945" t="str">
            <v>N/A</v>
          </cell>
          <cell r="W945" t="str">
            <v>石鼓区</v>
          </cell>
          <cell r="X945" t="str">
            <v>湖南省</v>
          </cell>
        </row>
        <row r="946">
          <cell r="A946" t="str">
            <v>天津延安影剧院</v>
          </cell>
          <cell r="B946">
            <v>945</v>
          </cell>
          <cell r="C946" t="str">
            <v>天津延安影剧院</v>
          </cell>
          <cell r="D946" t="str">
            <v>天津银光</v>
          </cell>
          <cell r="F946" t="str">
            <v>天津市</v>
          </cell>
          <cell r="H946">
            <v>28.28</v>
          </cell>
          <cell r="I946" t="str">
            <v>-</v>
          </cell>
          <cell r="J946">
            <v>23</v>
          </cell>
          <cell r="K946" t="str">
            <v>-</v>
          </cell>
          <cell r="L946">
            <v>625</v>
          </cell>
          <cell r="M946" t="str">
            <v>-</v>
          </cell>
          <cell r="N946">
            <v>1.21</v>
          </cell>
          <cell r="O946" t="str">
            <v>-</v>
          </cell>
          <cell r="P946">
            <v>4</v>
          </cell>
          <cell r="Q946">
            <v>722</v>
          </cell>
          <cell r="R946" t="str">
            <v>2011-8</v>
          </cell>
          <cell r="S946">
            <v>0.11</v>
          </cell>
          <cell r="T946">
            <v>13</v>
          </cell>
          <cell r="U946">
            <v>2281</v>
          </cell>
          <cell r="V946">
            <v>5</v>
          </cell>
          <cell r="W946" t="str">
            <v>和平区</v>
          </cell>
          <cell r="X946" t="str">
            <v>天津市</v>
          </cell>
        </row>
        <row r="947">
          <cell r="A947" t="str">
            <v>天影滨湖国际影城</v>
          </cell>
          <cell r="B947">
            <v>946</v>
          </cell>
          <cell r="C947" t="str">
            <v>天影滨湖国际影城</v>
          </cell>
          <cell r="D947" t="str">
            <v>天津银光</v>
          </cell>
          <cell r="F947" t="str">
            <v>天津市</v>
          </cell>
          <cell r="H947">
            <v>28.21</v>
          </cell>
          <cell r="I947" t="str">
            <v>-</v>
          </cell>
          <cell r="J947">
            <v>21</v>
          </cell>
          <cell r="K947" t="str">
            <v>-</v>
          </cell>
          <cell r="L947">
            <v>547</v>
          </cell>
          <cell r="M947" t="str">
            <v>-</v>
          </cell>
          <cell r="N947">
            <v>1.33</v>
          </cell>
          <cell r="O947" t="str">
            <v>-</v>
          </cell>
          <cell r="P947">
            <v>3</v>
          </cell>
          <cell r="Q947">
            <v>300</v>
          </cell>
          <cell r="R947" t="str">
            <v>2011-8</v>
          </cell>
          <cell r="S947">
            <v>0.24</v>
          </cell>
          <cell r="T947">
            <v>30</v>
          </cell>
          <cell r="U947">
            <v>3033</v>
          </cell>
          <cell r="V947">
            <v>5.9</v>
          </cell>
          <cell r="W947" t="str">
            <v>河西区</v>
          </cell>
          <cell r="X947" t="str">
            <v>天津市</v>
          </cell>
        </row>
        <row r="948">
          <cell r="A948" t="str">
            <v>威武太平洋电影城</v>
          </cell>
          <cell r="B948">
            <v>947</v>
          </cell>
          <cell r="C948" t="str">
            <v>太平洋电影城(武威店)</v>
          </cell>
          <cell r="D948" t="str">
            <v>四川太平洋</v>
          </cell>
          <cell r="F948" t="str">
            <v>武威市</v>
          </cell>
          <cell r="H948">
            <v>27.99</v>
          </cell>
          <cell r="I948" t="str">
            <v>-</v>
          </cell>
          <cell r="J948">
            <v>31</v>
          </cell>
          <cell r="K948" t="str">
            <v>-</v>
          </cell>
          <cell r="L948">
            <v>680</v>
          </cell>
          <cell r="M948" t="str">
            <v>-</v>
          </cell>
          <cell r="N948">
            <v>0.91</v>
          </cell>
          <cell r="O948" t="str">
            <v>-</v>
          </cell>
          <cell r="P948">
            <v>5</v>
          </cell>
          <cell r="Q948">
            <v>550</v>
          </cell>
          <cell r="R948" t="str">
            <v>2011-8</v>
          </cell>
          <cell r="S948">
            <v>0.12</v>
          </cell>
          <cell r="T948">
            <v>16</v>
          </cell>
          <cell r="U948">
            <v>1806</v>
          </cell>
          <cell r="V948">
            <v>4.4000000000000004</v>
          </cell>
          <cell r="W948" t="str">
            <v>凉州区</v>
          </cell>
          <cell r="X948" t="str">
            <v>甘肃省</v>
          </cell>
        </row>
        <row r="949">
          <cell r="A949" t="str">
            <v>中影赤壁国际影城</v>
          </cell>
          <cell r="B949">
            <v>948</v>
          </cell>
          <cell r="C949" t="str">
            <v>中影赤壁国际影城</v>
          </cell>
          <cell r="D949" t="str">
            <v>中影南方新干线</v>
          </cell>
          <cell r="F949" t="str">
            <v>咸宁市</v>
          </cell>
          <cell r="H949">
            <v>27.97</v>
          </cell>
          <cell r="I949" t="str">
            <v>-</v>
          </cell>
          <cell r="J949">
            <v>27</v>
          </cell>
          <cell r="K949" t="str">
            <v>-</v>
          </cell>
          <cell r="L949">
            <v>547</v>
          </cell>
          <cell r="M949" t="str">
            <v>-</v>
          </cell>
          <cell r="N949">
            <v>1.02</v>
          </cell>
          <cell r="O949" t="str">
            <v>-</v>
          </cell>
          <cell r="P949">
            <v>4</v>
          </cell>
          <cell r="Q949">
            <v>570</v>
          </cell>
          <cell r="R949" t="str">
            <v>2011-8</v>
          </cell>
          <cell r="S949">
            <v>0.13</v>
          </cell>
          <cell r="T949">
            <v>16</v>
          </cell>
          <cell r="U949">
            <v>2256</v>
          </cell>
          <cell r="V949">
            <v>4.4000000000000004</v>
          </cell>
          <cell r="W949" t="str">
            <v>赤壁市</v>
          </cell>
          <cell r="X949" t="str">
            <v>湖北省</v>
          </cell>
        </row>
        <row r="950">
          <cell r="A950" t="str">
            <v>鲁信影城(泰安银泰中心店)</v>
          </cell>
          <cell r="B950">
            <v>949</v>
          </cell>
          <cell r="C950" t="str">
            <v>鲁信影城泰安银泰中心店</v>
          </cell>
          <cell r="D950" t="str">
            <v>北京新影联</v>
          </cell>
          <cell r="F950" t="str">
            <v>泰安市</v>
          </cell>
          <cell r="H950">
            <v>27.94</v>
          </cell>
          <cell r="I950" t="str">
            <v>-</v>
          </cell>
          <cell r="J950">
            <v>27</v>
          </cell>
          <cell r="K950" t="str">
            <v>-</v>
          </cell>
          <cell r="L950">
            <v>1151</v>
          </cell>
          <cell r="M950" t="str">
            <v>-</v>
          </cell>
          <cell r="N950">
            <v>1.02</v>
          </cell>
          <cell r="O950" t="str">
            <v>-</v>
          </cell>
          <cell r="P950">
            <v>8</v>
          </cell>
          <cell r="Q950">
            <v>800</v>
          </cell>
          <cell r="R950" t="str">
            <v>2011-8</v>
          </cell>
          <cell r="S950">
            <v>0.09</v>
          </cell>
          <cell r="T950">
            <v>11</v>
          </cell>
          <cell r="U950">
            <v>1127</v>
          </cell>
          <cell r="V950">
            <v>4.5999999999999996</v>
          </cell>
          <cell r="W950" t="str">
            <v>泰山区</v>
          </cell>
          <cell r="X950" t="str">
            <v>山东省</v>
          </cell>
        </row>
        <row r="951">
          <cell r="A951" t="str">
            <v>盛泽世纪影城</v>
          </cell>
          <cell r="B951">
            <v>950</v>
          </cell>
          <cell r="C951" t="str">
            <v>盛泽世纪影城</v>
          </cell>
          <cell r="D951" t="str">
            <v>世纪环球</v>
          </cell>
          <cell r="F951" t="str">
            <v>苏州市</v>
          </cell>
          <cell r="H951">
            <v>27.84</v>
          </cell>
          <cell r="I951" t="str">
            <v>-</v>
          </cell>
          <cell r="J951">
            <v>45</v>
          </cell>
          <cell r="K951" t="str">
            <v>-</v>
          </cell>
          <cell r="L951">
            <v>404</v>
          </cell>
          <cell r="M951" t="str">
            <v>-</v>
          </cell>
          <cell r="N951">
            <v>0.62</v>
          </cell>
          <cell r="O951" t="str">
            <v>-</v>
          </cell>
          <cell r="P951">
            <v>3</v>
          </cell>
          <cell r="Q951">
            <v>840</v>
          </cell>
          <cell r="R951" t="str">
            <v>2011-8</v>
          </cell>
          <cell r="S951">
            <v>0.05</v>
          </cell>
          <cell r="T951">
            <v>11</v>
          </cell>
          <cell r="U951">
            <v>2994</v>
          </cell>
          <cell r="V951">
            <v>4.3</v>
          </cell>
          <cell r="W951" t="str">
            <v>吴江市</v>
          </cell>
          <cell r="X951" t="str">
            <v>江苏省</v>
          </cell>
        </row>
        <row r="952">
          <cell r="A952" t="str">
            <v>上海沪北影院</v>
          </cell>
          <cell r="B952">
            <v>951</v>
          </cell>
          <cell r="C952" t="str">
            <v>上海沪北影院</v>
          </cell>
          <cell r="D952" t="str">
            <v>上海联和院线</v>
          </cell>
          <cell r="F952" t="str">
            <v>上海市</v>
          </cell>
          <cell r="H952">
            <v>27.81</v>
          </cell>
          <cell r="I952" t="str">
            <v>-</v>
          </cell>
          <cell r="J952">
            <v>35</v>
          </cell>
          <cell r="K952" t="str">
            <v>-</v>
          </cell>
          <cell r="L952">
            <v>323</v>
          </cell>
          <cell r="M952" t="str">
            <v>-</v>
          </cell>
          <cell r="N952">
            <v>0.79</v>
          </cell>
          <cell r="O952" t="str">
            <v>-</v>
          </cell>
          <cell r="P952">
            <v>2</v>
          </cell>
          <cell r="Q952">
            <v>779</v>
          </cell>
          <cell r="R952" t="str">
            <v>2011-8</v>
          </cell>
          <cell r="S952">
            <v>0.06</v>
          </cell>
          <cell r="T952">
            <v>12</v>
          </cell>
          <cell r="U952">
            <v>4486</v>
          </cell>
          <cell r="V952">
            <v>5.2</v>
          </cell>
          <cell r="W952" t="str">
            <v>闸北区</v>
          </cell>
          <cell r="X952" t="str">
            <v>上海市</v>
          </cell>
        </row>
        <row r="953">
          <cell r="A953" t="str">
            <v>山东省邹城新世纪电影城</v>
          </cell>
          <cell r="B953">
            <v>952</v>
          </cell>
          <cell r="C953" t="str">
            <v>山东省邹城新世纪电影城</v>
          </cell>
          <cell r="D953" t="str">
            <v>山东新世纪</v>
          </cell>
          <cell r="F953" t="str">
            <v>济宁市</v>
          </cell>
          <cell r="H953">
            <v>27.73</v>
          </cell>
          <cell r="I953" t="str">
            <v>-</v>
          </cell>
          <cell r="J953">
            <v>26</v>
          </cell>
          <cell r="K953" t="str">
            <v>-</v>
          </cell>
          <cell r="L953">
            <v>756</v>
          </cell>
          <cell r="M953" t="str">
            <v>-</v>
          </cell>
          <cell r="N953">
            <v>1.05</v>
          </cell>
          <cell r="O953" t="str">
            <v>-</v>
          </cell>
          <cell r="P953">
            <v>6</v>
          </cell>
          <cell r="Q953">
            <v>500</v>
          </cell>
          <cell r="R953" t="str">
            <v>2011-8</v>
          </cell>
          <cell r="S953">
            <v>0.17</v>
          </cell>
          <cell r="T953">
            <v>18</v>
          </cell>
          <cell r="U953">
            <v>1491</v>
          </cell>
          <cell r="V953">
            <v>4.0999999999999996</v>
          </cell>
          <cell r="W953" t="str">
            <v>邹城市</v>
          </cell>
          <cell r="X953" t="str">
            <v>山东省</v>
          </cell>
        </row>
        <row r="954">
          <cell r="A954" t="str">
            <v>嘉裕国际影城(雅安店)</v>
          </cell>
          <cell r="B954">
            <v>953</v>
          </cell>
          <cell r="C954" t="str">
            <v>嘉裕国际影城雅安店</v>
          </cell>
          <cell r="D954" t="str">
            <v>大地电影院线</v>
          </cell>
          <cell r="F954" t="str">
            <v>雅安市</v>
          </cell>
          <cell r="H954">
            <v>27.68</v>
          </cell>
          <cell r="I954" t="str">
            <v>-</v>
          </cell>
          <cell r="J954">
            <v>25</v>
          </cell>
          <cell r="K954" t="str">
            <v>-</v>
          </cell>
          <cell r="L954">
            <v>461</v>
          </cell>
          <cell r="M954" t="str">
            <v>-</v>
          </cell>
          <cell r="N954">
            <v>1.1100000000000001</v>
          </cell>
          <cell r="O954" t="str">
            <v>-</v>
          </cell>
          <cell r="P954">
            <v>6</v>
          </cell>
          <cell r="Q954">
            <v>700</v>
          </cell>
          <cell r="R954" t="str">
            <v>2011-8</v>
          </cell>
          <cell r="S954">
            <v>0.21</v>
          </cell>
          <cell r="T954">
            <v>13</v>
          </cell>
          <cell r="U954">
            <v>1488</v>
          </cell>
          <cell r="V954">
            <v>2.5</v>
          </cell>
          <cell r="W954" t="str">
            <v>雨城区</v>
          </cell>
          <cell r="X954" t="str">
            <v>四川省</v>
          </cell>
        </row>
        <row r="955">
          <cell r="A955" t="str">
            <v>银星电影院</v>
          </cell>
          <cell r="B955">
            <v>954</v>
          </cell>
          <cell r="C955" t="str">
            <v>银星电影院</v>
          </cell>
          <cell r="D955" t="str">
            <v>保利万和</v>
          </cell>
          <cell r="F955" t="str">
            <v>重庆市</v>
          </cell>
          <cell r="H955">
            <v>27.56</v>
          </cell>
          <cell r="I955" t="str">
            <v>-</v>
          </cell>
          <cell r="J955">
            <v>26</v>
          </cell>
          <cell r="K955" t="str">
            <v>-</v>
          </cell>
          <cell r="L955">
            <v>622</v>
          </cell>
          <cell r="M955" t="str">
            <v>-</v>
          </cell>
          <cell r="N955">
            <v>1.07</v>
          </cell>
          <cell r="O955" t="str">
            <v>-</v>
          </cell>
          <cell r="P955">
            <v>3</v>
          </cell>
          <cell r="Q955">
            <v>473</v>
          </cell>
          <cell r="R955" t="str">
            <v>2011-8</v>
          </cell>
          <cell r="S955">
            <v>0.11</v>
          </cell>
          <cell r="T955">
            <v>19</v>
          </cell>
          <cell r="U955">
            <v>2964</v>
          </cell>
          <cell r="V955">
            <v>6.7</v>
          </cell>
          <cell r="W955" t="str">
            <v>渝中区</v>
          </cell>
          <cell r="X955" t="str">
            <v>重庆市</v>
          </cell>
        </row>
        <row r="956">
          <cell r="A956" t="str">
            <v>大地数字影院--巢湖东方新世界</v>
          </cell>
          <cell r="B956">
            <v>955</v>
          </cell>
          <cell r="C956" t="str">
            <v>大地数字影院--巢湖东方新世界</v>
          </cell>
          <cell r="D956" t="str">
            <v>大地电影院线</v>
          </cell>
          <cell r="F956" t="str">
            <v>巢湖市</v>
          </cell>
          <cell r="H956">
            <v>27.56</v>
          </cell>
          <cell r="I956" t="str">
            <v>-</v>
          </cell>
          <cell r="J956">
            <v>27</v>
          </cell>
          <cell r="K956" t="str">
            <v>-</v>
          </cell>
          <cell r="L956">
            <v>783</v>
          </cell>
          <cell r="M956" t="str">
            <v>-</v>
          </cell>
          <cell r="N956">
            <v>1.04</v>
          </cell>
          <cell r="O956" t="str">
            <v>-</v>
          </cell>
          <cell r="P956">
            <v>6</v>
          </cell>
          <cell r="Q956">
            <v>883</v>
          </cell>
          <cell r="R956" t="str">
            <v>2011-8</v>
          </cell>
          <cell r="S956">
            <v>0.09</v>
          </cell>
          <cell r="T956">
            <v>10</v>
          </cell>
          <cell r="U956">
            <v>1482</v>
          </cell>
          <cell r="V956">
            <v>4.2</v>
          </cell>
          <cell r="W956" t="str">
            <v>居巢区</v>
          </cell>
          <cell r="X956" t="str">
            <v>安徽省</v>
          </cell>
        </row>
        <row r="957">
          <cell r="A957" t="str">
            <v>17.5寿光今典影城</v>
          </cell>
          <cell r="B957">
            <v>956</v>
          </cell>
          <cell r="C957" t="str">
            <v>17.5寿光今典影城</v>
          </cell>
          <cell r="D957" t="str">
            <v>时代华夏今典</v>
          </cell>
          <cell r="F957" t="str">
            <v>潍坊市</v>
          </cell>
          <cell r="H957">
            <v>27.51</v>
          </cell>
          <cell r="I957" t="str">
            <v>-</v>
          </cell>
          <cell r="J957">
            <v>28</v>
          </cell>
          <cell r="K957" t="str">
            <v>-</v>
          </cell>
          <cell r="L957">
            <v>685</v>
          </cell>
          <cell r="M957" t="str">
            <v>-</v>
          </cell>
          <cell r="N957">
            <v>0.98</v>
          </cell>
          <cell r="O957" t="str">
            <v>-</v>
          </cell>
          <cell r="P957">
            <v>4</v>
          </cell>
          <cell r="Q957">
            <v>286</v>
          </cell>
          <cell r="R957" t="str">
            <v>2011-8</v>
          </cell>
          <cell r="S957">
            <v>0.2</v>
          </cell>
          <cell r="T957">
            <v>31</v>
          </cell>
          <cell r="U957">
            <v>2219</v>
          </cell>
          <cell r="V957">
            <v>5.5</v>
          </cell>
          <cell r="W957" t="str">
            <v>寿光市</v>
          </cell>
          <cell r="X957" t="str">
            <v>山东省</v>
          </cell>
        </row>
        <row r="958">
          <cell r="A958" t="str">
            <v>绥化嘉纳影城</v>
          </cell>
          <cell r="B958">
            <v>957</v>
          </cell>
          <cell r="C958" t="str">
            <v>绥化嘉纳影城</v>
          </cell>
          <cell r="D958" t="str">
            <v>北京新影联</v>
          </cell>
          <cell r="F958" t="str">
            <v>绥化市</v>
          </cell>
          <cell r="H958">
            <v>27.45</v>
          </cell>
          <cell r="I958" t="str">
            <v>-</v>
          </cell>
          <cell r="J958">
            <v>46</v>
          </cell>
          <cell r="K958" t="str">
            <v>-</v>
          </cell>
          <cell r="L958">
            <v>517</v>
          </cell>
          <cell r="M958" t="str">
            <v>-</v>
          </cell>
          <cell r="N958">
            <v>0.6</v>
          </cell>
          <cell r="O958" t="str">
            <v>-</v>
          </cell>
          <cell r="P958">
            <v>5</v>
          </cell>
          <cell r="Q958">
            <v>500</v>
          </cell>
          <cell r="R958" t="str">
            <v>2011-8</v>
          </cell>
          <cell r="S958">
            <v>0.12</v>
          </cell>
          <cell r="T958">
            <v>18</v>
          </cell>
          <cell r="U958">
            <v>1771</v>
          </cell>
          <cell r="V958">
            <v>3.3</v>
          </cell>
          <cell r="W958" t="str">
            <v>北林区</v>
          </cell>
          <cell r="X958" t="str">
            <v>黑龙江</v>
          </cell>
        </row>
        <row r="959">
          <cell r="A959" t="str">
            <v>石家庄中影联影城</v>
          </cell>
          <cell r="B959">
            <v>958</v>
          </cell>
          <cell r="C959" t="str">
            <v>石家庄中影联影城</v>
          </cell>
          <cell r="D959" t="str">
            <v>北京新影联</v>
          </cell>
          <cell r="F959" t="str">
            <v>石家庄市</v>
          </cell>
          <cell r="H959">
            <v>27.45</v>
          </cell>
          <cell r="I959" t="str">
            <v>-</v>
          </cell>
          <cell r="J959">
            <v>29</v>
          </cell>
          <cell r="K959" t="str">
            <v>-</v>
          </cell>
          <cell r="L959">
            <v>615</v>
          </cell>
          <cell r="M959" t="str">
            <v>-</v>
          </cell>
          <cell r="N959">
            <v>0.96</v>
          </cell>
          <cell r="O959" t="str">
            <v>-</v>
          </cell>
          <cell r="P959">
            <v>4</v>
          </cell>
          <cell r="Q959">
            <v>555</v>
          </cell>
          <cell r="R959" t="str">
            <v>2011-8</v>
          </cell>
          <cell r="S959">
            <v>0.11</v>
          </cell>
          <cell r="T959">
            <v>16</v>
          </cell>
          <cell r="U959">
            <v>2214</v>
          </cell>
          <cell r="V959">
            <v>5</v>
          </cell>
          <cell r="W959" t="str">
            <v>桥西区</v>
          </cell>
          <cell r="X959" t="str">
            <v>河北省</v>
          </cell>
        </row>
        <row r="960">
          <cell r="A960" t="str">
            <v>桐庐时代电影大世界</v>
          </cell>
          <cell r="B960">
            <v>959</v>
          </cell>
          <cell r="C960" t="str">
            <v>桐庐时代电影大世界</v>
          </cell>
          <cell r="D960" t="str">
            <v>浙江时代</v>
          </cell>
          <cell r="F960" t="str">
            <v>杭州市</v>
          </cell>
          <cell r="H960">
            <v>27.27</v>
          </cell>
          <cell r="I960" t="str">
            <v>-</v>
          </cell>
          <cell r="J960">
            <v>28</v>
          </cell>
          <cell r="K960" t="str">
            <v>-</v>
          </cell>
          <cell r="L960">
            <v>701</v>
          </cell>
          <cell r="M960" t="str">
            <v>-</v>
          </cell>
          <cell r="N960">
            <v>0.98</v>
          </cell>
          <cell r="O960" t="str">
            <v>-</v>
          </cell>
          <cell r="P960">
            <v>6</v>
          </cell>
          <cell r="Q960">
            <v>899</v>
          </cell>
          <cell r="R960" t="str">
            <v>2011-8</v>
          </cell>
          <cell r="S960">
            <v>0.09</v>
          </cell>
          <cell r="T960">
            <v>10</v>
          </cell>
          <cell r="U960">
            <v>1466</v>
          </cell>
          <cell r="V960">
            <v>3.8</v>
          </cell>
          <cell r="W960" t="str">
            <v>桐庐县</v>
          </cell>
          <cell r="X960" t="str">
            <v>浙江省</v>
          </cell>
        </row>
        <row r="961">
          <cell r="A961" t="str">
            <v>广州市摩登电影城</v>
          </cell>
          <cell r="B961">
            <v>960</v>
          </cell>
          <cell r="C961" t="str">
            <v>广州市摩登电影城</v>
          </cell>
          <cell r="D961" t="str">
            <v>广州金逸珠江</v>
          </cell>
          <cell r="F961" t="str">
            <v>广州市</v>
          </cell>
          <cell r="H961">
            <v>27.15</v>
          </cell>
          <cell r="I961" t="str">
            <v>-</v>
          </cell>
          <cell r="J961">
            <v>21</v>
          </cell>
          <cell r="K961" t="str">
            <v>-</v>
          </cell>
          <cell r="L961">
            <v>438</v>
          </cell>
          <cell r="M961" t="str">
            <v>-</v>
          </cell>
          <cell r="N961">
            <v>1.29</v>
          </cell>
          <cell r="O961" t="str">
            <v>-</v>
          </cell>
          <cell r="P961">
            <v>4</v>
          </cell>
          <cell r="Q961">
            <v>500</v>
          </cell>
          <cell r="R961" t="str">
            <v>2011-8</v>
          </cell>
          <cell r="S961">
            <v>0.24</v>
          </cell>
          <cell r="T961">
            <v>18</v>
          </cell>
          <cell r="U961">
            <v>2190</v>
          </cell>
          <cell r="V961">
            <v>3.5</v>
          </cell>
          <cell r="W961" t="str">
            <v>天河区</v>
          </cell>
          <cell r="X961" t="str">
            <v>广东省</v>
          </cell>
        </row>
        <row r="962">
          <cell r="A962" t="str">
            <v>桂林金逸国际影城(原心连心影城)</v>
          </cell>
          <cell r="B962">
            <v>961</v>
          </cell>
          <cell r="C962" t="str">
            <v>桂林金逸国际影城(原心连心影城)</v>
          </cell>
          <cell r="D962" t="str">
            <v>广州金逸珠江</v>
          </cell>
          <cell r="F962" t="str">
            <v>桂林市</v>
          </cell>
          <cell r="H962">
            <v>27.08</v>
          </cell>
          <cell r="I962" t="str">
            <v>-</v>
          </cell>
          <cell r="J962">
            <v>31</v>
          </cell>
          <cell r="K962" t="str">
            <v>-</v>
          </cell>
          <cell r="L962">
            <v>656</v>
          </cell>
          <cell r="M962" t="str">
            <v>-</v>
          </cell>
          <cell r="N962">
            <v>0.86</v>
          </cell>
          <cell r="O962" t="str">
            <v>-</v>
          </cell>
          <cell r="P962">
            <v>5</v>
          </cell>
          <cell r="Q962">
            <v>400</v>
          </cell>
          <cell r="R962" t="str">
            <v>2011-8</v>
          </cell>
          <cell r="S962">
            <v>0.16</v>
          </cell>
          <cell r="T962">
            <v>22</v>
          </cell>
          <cell r="U962">
            <v>1747</v>
          </cell>
          <cell r="V962">
            <v>4.2</v>
          </cell>
          <cell r="W962" t="str">
            <v>象山区</v>
          </cell>
          <cell r="X962" t="str">
            <v>广  西</v>
          </cell>
        </row>
        <row r="963">
          <cell r="A963" t="str">
            <v>仁寿太平洋新天地电影城</v>
          </cell>
          <cell r="B963">
            <v>962</v>
          </cell>
          <cell r="C963" t="str">
            <v>仁寿太平洋新天地电影城</v>
          </cell>
          <cell r="D963" t="str">
            <v>四川太平洋</v>
          </cell>
          <cell r="F963" t="str">
            <v>眉山市</v>
          </cell>
          <cell r="H963">
            <v>27.02</v>
          </cell>
          <cell r="I963" t="str">
            <v>-</v>
          </cell>
          <cell r="J963">
            <v>31</v>
          </cell>
          <cell r="K963" t="str">
            <v>-</v>
          </cell>
          <cell r="L963">
            <v>689</v>
          </cell>
          <cell r="M963" t="str">
            <v>-</v>
          </cell>
          <cell r="N963">
            <v>0.87</v>
          </cell>
          <cell r="O963" t="str">
            <v>-</v>
          </cell>
          <cell r="P963">
            <v>5</v>
          </cell>
          <cell r="Q963">
            <v>539</v>
          </cell>
          <cell r="R963" t="str">
            <v>2011-8</v>
          </cell>
          <cell r="S963">
            <v>0.12</v>
          </cell>
          <cell r="T963">
            <v>16</v>
          </cell>
          <cell r="U963">
            <v>1743</v>
          </cell>
          <cell r="V963">
            <v>4.4000000000000004</v>
          </cell>
          <cell r="W963" t="str">
            <v>仁寿县</v>
          </cell>
          <cell r="X963" t="str">
            <v>四川省</v>
          </cell>
        </row>
        <row r="964">
          <cell r="A964" t="str">
            <v>橙天嘉禾上饶影城</v>
          </cell>
          <cell r="B964">
            <v>963</v>
          </cell>
          <cell r="C964" t="str">
            <v>橙天嘉禾上饶影城</v>
          </cell>
          <cell r="D964" t="str">
            <v>华夏新华大地电影院线</v>
          </cell>
          <cell r="F964" t="str">
            <v>上饶市</v>
          </cell>
          <cell r="H964">
            <v>27.02</v>
          </cell>
          <cell r="I964" t="str">
            <v>-</v>
          </cell>
          <cell r="J964">
            <v>27</v>
          </cell>
          <cell r="K964" t="str">
            <v>-</v>
          </cell>
          <cell r="L964">
            <v>837</v>
          </cell>
          <cell r="M964" t="str">
            <v>-</v>
          </cell>
          <cell r="N964">
            <v>1.02</v>
          </cell>
          <cell r="O964" t="str">
            <v>-</v>
          </cell>
          <cell r="P964">
            <v>7</v>
          </cell>
          <cell r="Q964">
            <v>800</v>
          </cell>
          <cell r="R964" t="str">
            <v>2011-8</v>
          </cell>
          <cell r="S964">
            <v>0.11</v>
          </cell>
          <cell r="T964">
            <v>11</v>
          </cell>
          <cell r="U964">
            <v>1245</v>
          </cell>
          <cell r="V964">
            <v>3.9</v>
          </cell>
          <cell r="W964" t="str">
            <v>上饶县</v>
          </cell>
          <cell r="X964" t="str">
            <v>江西省</v>
          </cell>
        </row>
        <row r="965">
          <cell r="A965" t="str">
            <v>浙江省丽水市青田县格瑞斯影城</v>
          </cell>
          <cell r="B965">
            <v>964</v>
          </cell>
          <cell r="C965" t="str">
            <v>浙江省丽水市青田县格瑞斯影城</v>
          </cell>
          <cell r="D965" t="str">
            <v>温州雁荡</v>
          </cell>
          <cell r="F965" t="str">
            <v>丽水市</v>
          </cell>
          <cell r="H965">
            <v>26.97</v>
          </cell>
          <cell r="I965" t="str">
            <v>-</v>
          </cell>
          <cell r="J965">
            <v>51</v>
          </cell>
          <cell r="K965" t="str">
            <v>-</v>
          </cell>
          <cell r="L965">
            <v>294</v>
          </cell>
          <cell r="M965" t="str">
            <v>-</v>
          </cell>
          <cell r="N965">
            <v>0.53</v>
          </cell>
          <cell r="O965" t="str">
            <v>-</v>
          </cell>
          <cell r="P965">
            <v>4</v>
          </cell>
          <cell r="Q965">
            <v>480</v>
          </cell>
          <cell r="R965" t="str">
            <v>2011-8</v>
          </cell>
          <cell r="S965">
            <v>0.15</v>
          </cell>
          <cell r="T965">
            <v>18</v>
          </cell>
          <cell r="U965">
            <v>2175</v>
          </cell>
          <cell r="V965">
            <v>2.4</v>
          </cell>
          <cell r="W965" t="str">
            <v>青田县</v>
          </cell>
          <cell r="X965" t="str">
            <v>浙江省</v>
          </cell>
        </row>
        <row r="966">
          <cell r="A966" t="str">
            <v>四川新都湖光影城</v>
          </cell>
          <cell r="B966">
            <v>965</v>
          </cell>
          <cell r="C966" t="str">
            <v>四川新都湖光影城</v>
          </cell>
          <cell r="D966" t="str">
            <v>中影星美</v>
          </cell>
          <cell r="F966" t="str">
            <v>成都市</v>
          </cell>
          <cell r="H966">
            <v>26.94</v>
          </cell>
          <cell r="I966" t="str">
            <v>-</v>
          </cell>
          <cell r="J966">
            <v>37</v>
          </cell>
          <cell r="K966" t="str">
            <v>-</v>
          </cell>
          <cell r="L966">
            <v>679</v>
          </cell>
          <cell r="M966" t="str">
            <v>-</v>
          </cell>
          <cell r="N966">
            <v>0.73</v>
          </cell>
          <cell r="O966" t="str">
            <v>-</v>
          </cell>
          <cell r="P966">
            <v>4</v>
          </cell>
          <cell r="Q966">
            <v>330</v>
          </cell>
          <cell r="R966" t="str">
            <v>2011-8</v>
          </cell>
          <cell r="S966">
            <v>0.13</v>
          </cell>
          <cell r="T966">
            <v>26</v>
          </cell>
          <cell r="U966">
            <v>2172</v>
          </cell>
          <cell r="V966">
            <v>5.5</v>
          </cell>
          <cell r="W966" t="str">
            <v>新都区</v>
          </cell>
          <cell r="X966" t="str">
            <v>四川省</v>
          </cell>
        </row>
        <row r="967">
          <cell r="A967" t="str">
            <v>郴州市人民电影院</v>
          </cell>
          <cell r="B967">
            <v>966</v>
          </cell>
          <cell r="C967" t="str">
            <v>郴州市人民电影院</v>
          </cell>
          <cell r="D967" t="str">
            <v>广州金逸珠江</v>
          </cell>
          <cell r="F967" t="str">
            <v>郴州市</v>
          </cell>
          <cell r="H967">
            <v>26.93</v>
          </cell>
          <cell r="I967" t="str">
            <v>-</v>
          </cell>
          <cell r="J967">
            <v>35</v>
          </cell>
          <cell r="K967" t="str">
            <v>-</v>
          </cell>
          <cell r="L967">
            <v>364</v>
          </cell>
          <cell r="M967" t="str">
            <v>-</v>
          </cell>
          <cell r="N967">
            <v>0.77</v>
          </cell>
          <cell r="O967" t="str">
            <v>-</v>
          </cell>
          <cell r="P967">
            <v>3</v>
          </cell>
          <cell r="Q967">
            <v>492</v>
          </cell>
          <cell r="R967" t="str">
            <v>2011-8</v>
          </cell>
          <cell r="S967">
            <v>0.13</v>
          </cell>
          <cell r="T967">
            <v>18</v>
          </cell>
          <cell r="U967">
            <v>2895</v>
          </cell>
          <cell r="V967">
            <v>3.9</v>
          </cell>
          <cell r="W967" t="str">
            <v>北湖区</v>
          </cell>
          <cell r="X967" t="str">
            <v>湖南省</v>
          </cell>
        </row>
        <row r="968">
          <cell r="A968" t="str">
            <v>涪陵太极影城</v>
          </cell>
          <cell r="B968">
            <v>967</v>
          </cell>
          <cell r="C968" t="str">
            <v>涪陵太极影城</v>
          </cell>
          <cell r="D968" t="str">
            <v>保利万和</v>
          </cell>
          <cell r="F968" t="str">
            <v>重庆市</v>
          </cell>
          <cell r="H968">
            <v>26.89</v>
          </cell>
          <cell r="I968" t="str">
            <v>-</v>
          </cell>
          <cell r="J968">
            <v>31</v>
          </cell>
          <cell r="K968" t="str">
            <v>-</v>
          </cell>
          <cell r="L968">
            <v>447</v>
          </cell>
          <cell r="M968" t="str">
            <v>-</v>
          </cell>
          <cell r="N968">
            <v>0.87</v>
          </cell>
          <cell r="O968" t="str">
            <v>-</v>
          </cell>
          <cell r="P968">
            <v>4</v>
          </cell>
          <cell r="Q968">
            <v>541</v>
          </cell>
          <cell r="R968" t="str">
            <v>2011-8</v>
          </cell>
          <cell r="S968">
            <v>0.14000000000000001</v>
          </cell>
          <cell r="T968">
            <v>16</v>
          </cell>
          <cell r="U968">
            <v>2168</v>
          </cell>
          <cell r="V968">
            <v>3.6</v>
          </cell>
          <cell r="W968" t="str">
            <v>涪陵区</v>
          </cell>
          <cell r="X968" t="str">
            <v>重庆市</v>
          </cell>
        </row>
        <row r="969">
          <cell r="A969" t="str">
            <v>苎萝影城</v>
          </cell>
          <cell r="B969">
            <v>968</v>
          </cell>
          <cell r="C969" t="str">
            <v>苎萝影城</v>
          </cell>
          <cell r="D969" t="str">
            <v>浙江时代</v>
          </cell>
          <cell r="F969" t="str">
            <v>绍兴市</v>
          </cell>
          <cell r="H969">
            <v>26.7</v>
          </cell>
          <cell r="I969" t="str">
            <v>-</v>
          </cell>
          <cell r="J969">
            <v>32</v>
          </cell>
          <cell r="K969" t="str">
            <v>-</v>
          </cell>
          <cell r="L969">
            <v>423</v>
          </cell>
          <cell r="M969" t="str">
            <v>-</v>
          </cell>
          <cell r="N969">
            <v>0.83</v>
          </cell>
          <cell r="O969" t="str">
            <v>-</v>
          </cell>
          <cell r="P969">
            <v>3</v>
          </cell>
          <cell r="Q969">
            <v>325</v>
          </cell>
          <cell r="R969" t="str">
            <v>2011-8</v>
          </cell>
          <cell r="S969">
            <v>0.18</v>
          </cell>
          <cell r="T969">
            <v>27</v>
          </cell>
          <cell r="U969">
            <v>2871</v>
          </cell>
          <cell r="V969">
            <v>4.5</v>
          </cell>
          <cell r="W969" t="str">
            <v>诸暨市</v>
          </cell>
          <cell r="X969" t="str">
            <v>浙江省</v>
          </cell>
        </row>
        <row r="970">
          <cell r="A970" t="str">
            <v>内江上城影院</v>
          </cell>
          <cell r="B970">
            <v>969</v>
          </cell>
          <cell r="C970" t="str">
            <v>内江上城影院</v>
          </cell>
          <cell r="D970" t="str">
            <v>四川峨嵋</v>
          </cell>
          <cell r="F970" t="str">
            <v>内江市</v>
          </cell>
          <cell r="H970">
            <v>26.66</v>
          </cell>
          <cell r="I970" t="str">
            <v>-</v>
          </cell>
          <cell r="J970">
            <v>35</v>
          </cell>
          <cell r="K970" t="str">
            <v>-</v>
          </cell>
          <cell r="L970">
            <v>610</v>
          </cell>
          <cell r="M970" t="str">
            <v>-</v>
          </cell>
          <cell r="N970">
            <v>0.76</v>
          </cell>
          <cell r="O970" t="str">
            <v>-</v>
          </cell>
          <cell r="P970">
            <v>5</v>
          </cell>
          <cell r="Q970">
            <v>662</v>
          </cell>
          <cell r="R970" t="str">
            <v>2011-8</v>
          </cell>
          <cell r="S970">
            <v>0.09</v>
          </cell>
          <cell r="T970">
            <v>13</v>
          </cell>
          <cell r="U970">
            <v>1720</v>
          </cell>
          <cell r="V970">
            <v>3.9</v>
          </cell>
          <cell r="W970" t="str">
            <v>市中区</v>
          </cell>
          <cell r="X970" t="str">
            <v>四川省</v>
          </cell>
        </row>
        <row r="971">
          <cell r="A971" t="str">
            <v>东莞市中影星河电影城</v>
          </cell>
          <cell r="B971">
            <v>970</v>
          </cell>
          <cell r="C971" t="str">
            <v>东莞市中影星河电影城</v>
          </cell>
          <cell r="D971" t="str">
            <v>中影南方新干线</v>
          </cell>
          <cell r="F971" t="str">
            <v>东莞市</v>
          </cell>
          <cell r="H971">
            <v>26.59</v>
          </cell>
          <cell r="I971" t="str">
            <v>-</v>
          </cell>
          <cell r="J971">
            <v>32</v>
          </cell>
          <cell r="K971" t="str">
            <v>-</v>
          </cell>
          <cell r="L971">
            <v>707</v>
          </cell>
          <cell r="M971" t="str">
            <v>-</v>
          </cell>
          <cell r="N971">
            <v>0.83</v>
          </cell>
          <cell r="O971" t="str">
            <v>-</v>
          </cell>
          <cell r="P971">
            <v>7</v>
          </cell>
          <cell r="R971" t="str">
            <v>2011-8</v>
          </cell>
          <cell r="T971" t="str">
            <v>N/A</v>
          </cell>
          <cell r="U971">
            <v>1225</v>
          </cell>
          <cell r="V971">
            <v>3.3</v>
          </cell>
          <cell r="X971" t="str">
            <v>广东省</v>
          </cell>
        </row>
        <row r="972">
          <cell r="A972" t="str">
            <v>郑州奥斯卡影城(新天地店)</v>
          </cell>
          <cell r="B972">
            <v>971</v>
          </cell>
          <cell r="C972" t="str">
            <v>奥斯卡新天地影城</v>
          </cell>
          <cell r="D972" t="str">
            <v>河南奥斯卡</v>
          </cell>
          <cell r="F972" t="str">
            <v>郑州市</v>
          </cell>
          <cell r="H972">
            <v>26.47</v>
          </cell>
          <cell r="I972" t="str">
            <v>-</v>
          </cell>
          <cell r="J972">
            <v>21</v>
          </cell>
          <cell r="K972" t="str">
            <v>-</v>
          </cell>
          <cell r="L972">
            <v>1326</v>
          </cell>
          <cell r="M972" t="str">
            <v>-</v>
          </cell>
          <cell r="N972">
            <v>1.26</v>
          </cell>
          <cell r="O972" t="str">
            <v>-</v>
          </cell>
          <cell r="P972">
            <v>8</v>
          </cell>
          <cell r="Q972">
            <v>630</v>
          </cell>
          <cell r="R972" t="str">
            <v>2011-8</v>
          </cell>
          <cell r="S972">
            <v>0.12</v>
          </cell>
          <cell r="T972">
            <v>14</v>
          </cell>
          <cell r="U972">
            <v>1067</v>
          </cell>
          <cell r="V972">
            <v>5.3</v>
          </cell>
          <cell r="W972" t="str">
            <v>管城回族区</v>
          </cell>
          <cell r="X972" t="str">
            <v>河南省</v>
          </cell>
        </row>
        <row r="973">
          <cell r="A973" t="str">
            <v>伊犁金棕榈影城</v>
          </cell>
          <cell r="B973">
            <v>972</v>
          </cell>
          <cell r="C973" t="str">
            <v>伊犁金棕榈影城</v>
          </cell>
          <cell r="D973" t="str">
            <v>中影数字院线</v>
          </cell>
          <cell r="F973" t="str">
            <v>伊犁哈萨克自治州</v>
          </cell>
          <cell r="H973">
            <v>26.45</v>
          </cell>
          <cell r="I973" t="str">
            <v>-</v>
          </cell>
          <cell r="J973">
            <v>25</v>
          </cell>
          <cell r="K973" t="str">
            <v>-</v>
          </cell>
          <cell r="L973">
            <v>711</v>
          </cell>
          <cell r="M973" t="str">
            <v>-</v>
          </cell>
          <cell r="N973">
            <v>1.07</v>
          </cell>
          <cell r="O973" t="str">
            <v>-</v>
          </cell>
          <cell r="P973">
            <v>5</v>
          </cell>
          <cell r="Q973">
            <v>551</v>
          </cell>
          <cell r="R973" t="str">
            <v>2011-8</v>
          </cell>
          <cell r="S973">
            <v>0.14000000000000001</v>
          </cell>
          <cell r="T973">
            <v>15</v>
          </cell>
          <cell r="U973">
            <v>1706</v>
          </cell>
          <cell r="V973">
            <v>4.5999999999999996</v>
          </cell>
          <cell r="W973" t="str">
            <v>伊宁市</v>
          </cell>
          <cell r="X973" t="str">
            <v>新  疆</v>
          </cell>
        </row>
        <row r="974">
          <cell r="A974" t="str">
            <v>义乌横店影视电影城(伊美店)</v>
          </cell>
          <cell r="B974">
            <v>973</v>
          </cell>
          <cell r="C974" t="str">
            <v>义乌伊美横店国际影城</v>
          </cell>
          <cell r="D974" t="str">
            <v>浙江横店</v>
          </cell>
          <cell r="F974" t="str">
            <v>金华市</v>
          </cell>
          <cell r="H974">
            <v>26.45</v>
          </cell>
          <cell r="I974" t="str">
            <v>-</v>
          </cell>
          <cell r="J974">
            <v>39</v>
          </cell>
          <cell r="K974" t="str">
            <v>-</v>
          </cell>
          <cell r="L974">
            <v>730</v>
          </cell>
          <cell r="M974" t="str">
            <v>-</v>
          </cell>
          <cell r="N974">
            <v>0.68</v>
          </cell>
          <cell r="O974" t="str">
            <v>-</v>
          </cell>
          <cell r="P974">
            <v>6</v>
          </cell>
          <cell r="Q974">
            <v>609</v>
          </cell>
          <cell r="R974" t="str">
            <v>2011-8</v>
          </cell>
          <cell r="S974">
            <v>0.09</v>
          </cell>
          <cell r="T974">
            <v>14</v>
          </cell>
          <cell r="U974">
            <v>1422</v>
          </cell>
          <cell r="V974">
            <v>3.9</v>
          </cell>
          <cell r="W974" t="str">
            <v>义乌市</v>
          </cell>
          <cell r="X974" t="str">
            <v>浙江省</v>
          </cell>
        </row>
        <row r="975">
          <cell r="A975" t="str">
            <v>金坛市金沙影剧院</v>
          </cell>
          <cell r="B975">
            <v>974</v>
          </cell>
          <cell r="C975" t="str">
            <v>金坛市金沙影剧院</v>
          </cell>
          <cell r="D975" t="str">
            <v>江苏东方</v>
          </cell>
          <cell r="F975" t="str">
            <v>常州市</v>
          </cell>
          <cell r="H975">
            <v>26.36</v>
          </cell>
          <cell r="I975" t="str">
            <v>-</v>
          </cell>
          <cell r="J975">
            <v>30</v>
          </cell>
          <cell r="K975" t="str">
            <v>-</v>
          </cell>
          <cell r="L975">
            <v>411</v>
          </cell>
          <cell r="M975" t="str">
            <v>-</v>
          </cell>
          <cell r="N975">
            <v>0.89</v>
          </cell>
          <cell r="O975" t="str">
            <v>-</v>
          </cell>
          <cell r="P975">
            <v>3</v>
          </cell>
          <cell r="Q975">
            <v>444</v>
          </cell>
          <cell r="R975" t="str">
            <v>2011-8</v>
          </cell>
          <cell r="S975">
            <v>0.15</v>
          </cell>
          <cell r="T975">
            <v>19</v>
          </cell>
          <cell r="U975">
            <v>2834</v>
          </cell>
          <cell r="V975">
            <v>4.4000000000000004</v>
          </cell>
          <cell r="W975" t="str">
            <v>金坛市</v>
          </cell>
          <cell r="X975" t="str">
            <v>江苏省</v>
          </cell>
        </row>
        <row r="976">
          <cell r="A976" t="str">
            <v>和平电影院</v>
          </cell>
          <cell r="B976">
            <v>975</v>
          </cell>
          <cell r="C976" t="str">
            <v>和平电影院</v>
          </cell>
          <cell r="D976" t="str">
            <v>西安长安</v>
          </cell>
          <cell r="F976" t="str">
            <v>西安市</v>
          </cell>
          <cell r="H976">
            <v>26.35</v>
          </cell>
          <cell r="I976" t="str">
            <v>-</v>
          </cell>
          <cell r="J976">
            <v>34</v>
          </cell>
          <cell r="K976" t="str">
            <v>-</v>
          </cell>
          <cell r="L976">
            <v>507</v>
          </cell>
          <cell r="M976" t="str">
            <v>-</v>
          </cell>
          <cell r="N976">
            <v>0.76</v>
          </cell>
          <cell r="O976" t="str">
            <v>-</v>
          </cell>
          <cell r="P976">
            <v>2</v>
          </cell>
          <cell r="Q976">
            <v>1074</v>
          </cell>
          <cell r="R976" t="str">
            <v>2011-8</v>
          </cell>
          <cell r="S976">
            <v>0.03</v>
          </cell>
          <cell r="T976">
            <v>8</v>
          </cell>
          <cell r="U976">
            <v>4251</v>
          </cell>
          <cell r="V976">
            <v>8.1999999999999993</v>
          </cell>
          <cell r="W976" t="str">
            <v>临潼区</v>
          </cell>
          <cell r="X976" t="str">
            <v>陕西省</v>
          </cell>
        </row>
        <row r="977">
          <cell r="A977" t="str">
            <v>峨眉山市峨眉电影城</v>
          </cell>
          <cell r="B977">
            <v>976</v>
          </cell>
          <cell r="C977" t="str">
            <v>峨眉山市峨眉电影城</v>
          </cell>
          <cell r="D977" t="str">
            <v>四川峨嵋</v>
          </cell>
          <cell r="F977" t="str">
            <v>乐山市</v>
          </cell>
          <cell r="H977">
            <v>26.28</v>
          </cell>
          <cell r="I977" t="str">
            <v>-</v>
          </cell>
          <cell r="J977">
            <v>31</v>
          </cell>
          <cell r="K977" t="str">
            <v>-</v>
          </cell>
          <cell r="L977">
            <v>609</v>
          </cell>
          <cell r="M977" t="str">
            <v>-</v>
          </cell>
          <cell r="N977">
            <v>0.84</v>
          </cell>
          <cell r="O977" t="str">
            <v>-</v>
          </cell>
          <cell r="P977">
            <v>4</v>
          </cell>
          <cell r="Q977">
            <v>415</v>
          </cell>
          <cell r="R977" t="str">
            <v>2011-8</v>
          </cell>
          <cell r="S977">
            <v>0.13</v>
          </cell>
          <cell r="T977">
            <v>20</v>
          </cell>
          <cell r="U977">
            <v>2119</v>
          </cell>
          <cell r="V977">
            <v>4.9000000000000004</v>
          </cell>
          <cell r="W977" t="str">
            <v>峨眉山市</v>
          </cell>
          <cell r="X977" t="str">
            <v>四川省</v>
          </cell>
        </row>
        <row r="978">
          <cell r="A978" t="str">
            <v>鸡西市九天环球影城</v>
          </cell>
          <cell r="B978">
            <v>977</v>
          </cell>
          <cell r="C978" t="str">
            <v>鸡西市九天环球影城</v>
          </cell>
          <cell r="D978" t="str">
            <v>中影数字院线</v>
          </cell>
          <cell r="F978" t="str">
            <v>鸡西市</v>
          </cell>
          <cell r="H978">
            <v>26.16</v>
          </cell>
          <cell r="I978" t="str">
            <v>-</v>
          </cell>
          <cell r="J978">
            <v>37</v>
          </cell>
          <cell r="K978" t="str">
            <v>-</v>
          </cell>
          <cell r="L978">
            <v>593</v>
          </cell>
          <cell r="M978" t="str">
            <v>-</v>
          </cell>
          <cell r="N978">
            <v>0.7</v>
          </cell>
          <cell r="O978" t="str">
            <v>-</v>
          </cell>
          <cell r="P978">
            <v>5</v>
          </cell>
          <cell r="Q978">
            <v>1000</v>
          </cell>
          <cell r="R978" t="str">
            <v>2011-8</v>
          </cell>
          <cell r="S978">
            <v>0.06</v>
          </cell>
          <cell r="T978">
            <v>8</v>
          </cell>
          <cell r="U978">
            <v>1688</v>
          </cell>
          <cell r="V978">
            <v>3.8</v>
          </cell>
          <cell r="W978" t="str">
            <v>鸡冠区</v>
          </cell>
          <cell r="X978" t="str">
            <v>黑龙江</v>
          </cell>
        </row>
        <row r="979">
          <cell r="A979" t="str">
            <v>眉山电影城</v>
          </cell>
          <cell r="B979">
            <v>978</v>
          </cell>
          <cell r="C979" t="str">
            <v>眉山电影城</v>
          </cell>
          <cell r="D979" t="str">
            <v>四川太平洋</v>
          </cell>
          <cell r="F979" t="str">
            <v>眉山市</v>
          </cell>
          <cell r="H979">
            <v>26.11</v>
          </cell>
          <cell r="I979" t="str">
            <v>-</v>
          </cell>
          <cell r="J979">
            <v>33</v>
          </cell>
          <cell r="K979" t="str">
            <v>-</v>
          </cell>
          <cell r="L979">
            <v>215</v>
          </cell>
          <cell r="M979" t="str">
            <v>-</v>
          </cell>
          <cell r="N979">
            <v>0.8</v>
          </cell>
          <cell r="O979" t="str">
            <v>-</v>
          </cell>
          <cell r="P979">
            <v>2</v>
          </cell>
          <cell r="Q979">
            <v>466</v>
          </cell>
          <cell r="R979" t="str">
            <v>2011-8</v>
          </cell>
          <cell r="S979">
            <v>0.16</v>
          </cell>
          <cell r="T979">
            <v>18</v>
          </cell>
          <cell r="U979">
            <v>4212</v>
          </cell>
          <cell r="V979">
            <v>3.5</v>
          </cell>
          <cell r="W979" t="str">
            <v>东坡区</v>
          </cell>
          <cell r="X979" t="str">
            <v>四川省</v>
          </cell>
        </row>
        <row r="980">
          <cell r="A980" t="str">
            <v>海城市万和国际影城</v>
          </cell>
          <cell r="B980">
            <v>979</v>
          </cell>
          <cell r="C980" t="str">
            <v>海城市万和国际影城</v>
          </cell>
          <cell r="D980" t="str">
            <v>辽宁北方</v>
          </cell>
          <cell r="F980" t="str">
            <v>鞍山市</v>
          </cell>
          <cell r="H980">
            <v>26.11</v>
          </cell>
          <cell r="I980" t="str">
            <v>-</v>
          </cell>
          <cell r="J980">
            <v>27</v>
          </cell>
          <cell r="K980" t="str">
            <v>-</v>
          </cell>
          <cell r="L980">
            <v>529</v>
          </cell>
          <cell r="M980" t="str">
            <v>-</v>
          </cell>
          <cell r="N980">
            <v>0.96</v>
          </cell>
          <cell r="O980" t="str">
            <v>-</v>
          </cell>
          <cell r="P980">
            <v>3</v>
          </cell>
          <cell r="Q980">
            <v>604</v>
          </cell>
          <cell r="R980" t="str">
            <v>2011-8</v>
          </cell>
          <cell r="S980">
            <v>0.09</v>
          </cell>
          <cell r="T980">
            <v>14</v>
          </cell>
          <cell r="U980">
            <v>2808</v>
          </cell>
          <cell r="V980">
            <v>5.7</v>
          </cell>
          <cell r="W980" t="str">
            <v>海城市</v>
          </cell>
          <cell r="X980" t="str">
            <v>辽宁省</v>
          </cell>
        </row>
        <row r="981">
          <cell r="A981" t="str">
            <v>北京正华影城</v>
          </cell>
          <cell r="B981">
            <v>980</v>
          </cell>
          <cell r="C981" t="str">
            <v>北京正华影城</v>
          </cell>
          <cell r="D981" t="str">
            <v>北京新影联</v>
          </cell>
          <cell r="F981" t="str">
            <v>北京市</v>
          </cell>
          <cell r="H981">
            <v>25.95</v>
          </cell>
          <cell r="I981" t="str">
            <v>-</v>
          </cell>
          <cell r="J981">
            <v>33</v>
          </cell>
          <cell r="K981" t="str">
            <v>-</v>
          </cell>
          <cell r="L981">
            <v>1122</v>
          </cell>
          <cell r="M981" t="str">
            <v>-</v>
          </cell>
          <cell r="N981">
            <v>0.79</v>
          </cell>
          <cell r="O981" t="str">
            <v>-</v>
          </cell>
          <cell r="P981">
            <v>11</v>
          </cell>
          <cell r="Q981">
            <v>600</v>
          </cell>
          <cell r="R981" t="str">
            <v>2011-8</v>
          </cell>
          <cell r="S981">
            <v>0.13</v>
          </cell>
          <cell r="T981">
            <v>14</v>
          </cell>
          <cell r="U981">
            <v>761</v>
          </cell>
          <cell r="V981">
            <v>3.3</v>
          </cell>
          <cell r="W981" t="str">
            <v>丰台区</v>
          </cell>
          <cell r="X981" t="str">
            <v>北京市</v>
          </cell>
        </row>
        <row r="982">
          <cell r="A982" t="str">
            <v>17.5丰城今典影城</v>
          </cell>
          <cell r="B982">
            <v>981</v>
          </cell>
          <cell r="C982" t="str">
            <v>17.5丰城今典影城</v>
          </cell>
          <cell r="D982" t="str">
            <v>时代华夏今典</v>
          </cell>
          <cell r="F982" t="str">
            <v>宜春市</v>
          </cell>
          <cell r="H982">
            <v>25.81</v>
          </cell>
          <cell r="I982" t="str">
            <v>-</v>
          </cell>
          <cell r="J982">
            <v>37</v>
          </cell>
          <cell r="K982" t="str">
            <v>-</v>
          </cell>
          <cell r="L982">
            <v>611</v>
          </cell>
          <cell r="M982" t="str">
            <v>-</v>
          </cell>
          <cell r="N982">
            <v>0.7</v>
          </cell>
          <cell r="O982" t="str">
            <v>-</v>
          </cell>
          <cell r="P982">
            <v>5</v>
          </cell>
          <cell r="Q982">
            <v>900</v>
          </cell>
          <cell r="R982" t="str">
            <v>2011-8</v>
          </cell>
          <cell r="S982">
            <v>0.06</v>
          </cell>
          <cell r="T982">
            <v>9</v>
          </cell>
          <cell r="U982">
            <v>1665</v>
          </cell>
          <cell r="V982">
            <v>3.9</v>
          </cell>
          <cell r="W982" t="str">
            <v>丰城市</v>
          </cell>
          <cell r="X982" t="str">
            <v>江西省</v>
          </cell>
        </row>
        <row r="983">
          <cell r="A983" t="str">
            <v>重庆丰都横店影城</v>
          </cell>
          <cell r="B983">
            <v>982</v>
          </cell>
          <cell r="C983" t="str">
            <v>重庆丰都横店影城</v>
          </cell>
          <cell r="D983" t="str">
            <v>浙江横店</v>
          </cell>
          <cell r="F983" t="str">
            <v>县城</v>
          </cell>
          <cell r="H983">
            <v>25.76</v>
          </cell>
          <cell r="I983" t="str">
            <v>-</v>
          </cell>
          <cell r="J983">
            <v>33</v>
          </cell>
          <cell r="K983" t="str">
            <v>-</v>
          </cell>
          <cell r="L983">
            <v>611</v>
          </cell>
          <cell r="M983" t="str">
            <v>-</v>
          </cell>
          <cell r="N983">
            <v>0.78</v>
          </cell>
          <cell r="O983" t="str">
            <v>-</v>
          </cell>
          <cell r="P983">
            <v>6</v>
          </cell>
          <cell r="Q983">
            <v>500</v>
          </cell>
          <cell r="R983" t="str">
            <v>2011-8</v>
          </cell>
          <cell r="S983">
            <v>0.15</v>
          </cell>
          <cell r="T983">
            <v>17</v>
          </cell>
          <cell r="U983">
            <v>1385</v>
          </cell>
          <cell r="V983">
            <v>3.3</v>
          </cell>
          <cell r="W983" t="str">
            <v>丰都县</v>
          </cell>
          <cell r="X983" t="str">
            <v>重庆市</v>
          </cell>
        </row>
        <row r="984">
          <cell r="A984" t="str">
            <v>大地数字影院--贵阳紫金阳光国际影城</v>
          </cell>
          <cell r="B984">
            <v>983</v>
          </cell>
          <cell r="C984" t="str">
            <v>贵阳紫金阳光国际影城</v>
          </cell>
          <cell r="D984" t="str">
            <v>大地电影院线</v>
          </cell>
          <cell r="F984" t="str">
            <v>贵阳市</v>
          </cell>
          <cell r="H984">
            <v>25.76</v>
          </cell>
          <cell r="I984" t="str">
            <v>-</v>
          </cell>
          <cell r="J984">
            <v>34</v>
          </cell>
          <cell r="K984" t="str">
            <v>-</v>
          </cell>
          <cell r="L984">
            <v>701</v>
          </cell>
          <cell r="M984" t="str">
            <v>-</v>
          </cell>
          <cell r="N984">
            <v>0.77</v>
          </cell>
          <cell r="O984" t="str">
            <v>-</v>
          </cell>
          <cell r="P984">
            <v>5</v>
          </cell>
          <cell r="Q984">
            <v>550</v>
          </cell>
          <cell r="R984" t="str">
            <v>2011-8</v>
          </cell>
          <cell r="S984">
            <v>0.1</v>
          </cell>
          <cell r="T984">
            <v>15</v>
          </cell>
          <cell r="U984">
            <v>1662</v>
          </cell>
          <cell r="V984">
            <v>4.5</v>
          </cell>
          <cell r="W984" t="str">
            <v>云岩区</v>
          </cell>
          <cell r="X984" t="str">
            <v>贵州省</v>
          </cell>
        </row>
        <row r="985">
          <cell r="A985" t="str">
            <v>深圳戏院</v>
          </cell>
          <cell r="B985">
            <v>984</v>
          </cell>
          <cell r="C985" t="str">
            <v>深圳戏院</v>
          </cell>
          <cell r="D985" t="str">
            <v>华夏新华大地电影院线</v>
          </cell>
          <cell r="F985" t="str">
            <v>深圳市</v>
          </cell>
          <cell r="H985">
            <v>25.41</v>
          </cell>
          <cell r="I985" t="str">
            <v>-</v>
          </cell>
          <cell r="J985">
            <v>19</v>
          </cell>
          <cell r="K985" t="str">
            <v>-</v>
          </cell>
          <cell r="L985">
            <v>119</v>
          </cell>
          <cell r="M985" t="str">
            <v>-</v>
          </cell>
          <cell r="N985">
            <v>1.36</v>
          </cell>
          <cell r="O985" t="str">
            <v>-</v>
          </cell>
          <cell r="P985">
            <v>2</v>
          </cell>
          <cell r="Q985">
            <v>778</v>
          </cell>
          <cell r="R985" t="str">
            <v>2011-8</v>
          </cell>
          <cell r="S985">
            <v>0.28999999999999998</v>
          </cell>
          <cell r="T985">
            <v>11</v>
          </cell>
          <cell r="U985">
            <v>4098</v>
          </cell>
          <cell r="V985">
            <v>1.9</v>
          </cell>
          <cell r="W985" t="str">
            <v>罗湖区</v>
          </cell>
          <cell r="X985" t="str">
            <v>广东省</v>
          </cell>
        </row>
        <row r="986">
          <cell r="A986" t="str">
            <v>四会市星汇影院</v>
          </cell>
          <cell r="B986">
            <v>985</v>
          </cell>
          <cell r="C986" t="str">
            <v>四会市星汇影院</v>
          </cell>
          <cell r="D986" t="str">
            <v>中影南方新干线</v>
          </cell>
          <cell r="F986" t="str">
            <v>肇庆市</v>
          </cell>
          <cell r="H986">
            <v>25.35</v>
          </cell>
          <cell r="I986" t="str">
            <v>-</v>
          </cell>
          <cell r="J986">
            <v>32</v>
          </cell>
          <cell r="K986" t="str">
            <v>-</v>
          </cell>
          <cell r="L986">
            <v>638</v>
          </cell>
          <cell r="M986" t="str">
            <v>-</v>
          </cell>
          <cell r="N986">
            <v>0.8</v>
          </cell>
          <cell r="O986" t="str">
            <v>-</v>
          </cell>
          <cell r="P986">
            <v>4</v>
          </cell>
          <cell r="Q986">
            <v>419</v>
          </cell>
          <cell r="R986" t="str">
            <v>2011-8</v>
          </cell>
          <cell r="S986">
            <v>0.12</v>
          </cell>
          <cell r="T986">
            <v>20</v>
          </cell>
          <cell r="U986">
            <v>2044</v>
          </cell>
          <cell r="V986">
            <v>5.0999999999999996</v>
          </cell>
          <cell r="W986" t="str">
            <v>四会市</v>
          </cell>
          <cell r="X986" t="str">
            <v>广东省</v>
          </cell>
        </row>
        <row r="987">
          <cell r="A987" t="str">
            <v>铁岭大戏院</v>
          </cell>
          <cell r="B987">
            <v>986</v>
          </cell>
          <cell r="C987" t="str">
            <v>铁岭大戏院</v>
          </cell>
          <cell r="D987" t="str">
            <v>中影数字院线</v>
          </cell>
          <cell r="F987" t="str">
            <v>铁岭市</v>
          </cell>
          <cell r="H987">
            <v>25.04</v>
          </cell>
          <cell r="I987" t="str">
            <v>-</v>
          </cell>
          <cell r="J987">
            <v>36</v>
          </cell>
          <cell r="K987" t="str">
            <v>-</v>
          </cell>
          <cell r="L987">
            <v>318</v>
          </cell>
          <cell r="M987" t="str">
            <v>-</v>
          </cell>
          <cell r="N987">
            <v>0.69</v>
          </cell>
          <cell r="O987" t="str">
            <v>-</v>
          </cell>
          <cell r="P987">
            <v>1</v>
          </cell>
          <cell r="Q987">
            <v>900</v>
          </cell>
          <cell r="R987" t="str">
            <v>2011-8</v>
          </cell>
          <cell r="S987">
            <v>0.02</v>
          </cell>
          <cell r="T987">
            <v>9</v>
          </cell>
          <cell r="U987">
            <v>8079</v>
          </cell>
          <cell r="V987">
            <v>10.3</v>
          </cell>
          <cell r="W987" t="str">
            <v>银州区</v>
          </cell>
          <cell r="X987" t="str">
            <v>辽宁省</v>
          </cell>
        </row>
        <row r="988">
          <cell r="A988" t="str">
            <v>辽宁兴城今世界电影城</v>
          </cell>
          <cell r="B988">
            <v>987</v>
          </cell>
          <cell r="C988" t="str">
            <v>辽宁兴城今世界电影城</v>
          </cell>
          <cell r="D988" t="str">
            <v>大地电影院线</v>
          </cell>
          <cell r="F988" t="str">
            <v>葫芦岛市</v>
          </cell>
          <cell r="H988">
            <v>25.04</v>
          </cell>
          <cell r="I988" t="str">
            <v>-</v>
          </cell>
          <cell r="J988">
            <v>30</v>
          </cell>
          <cell r="K988" t="str">
            <v>-</v>
          </cell>
          <cell r="L988">
            <v>546</v>
          </cell>
          <cell r="M988" t="str">
            <v>-</v>
          </cell>
          <cell r="N988">
            <v>0.82</v>
          </cell>
          <cell r="O988" t="str">
            <v>-</v>
          </cell>
          <cell r="P988">
            <v>4</v>
          </cell>
          <cell r="R988" t="str">
            <v>2011-8</v>
          </cell>
          <cell r="T988" t="str">
            <v>N/A</v>
          </cell>
          <cell r="U988">
            <v>2019</v>
          </cell>
          <cell r="V988">
            <v>4.4000000000000004</v>
          </cell>
          <cell r="W988" t="str">
            <v>兴城市</v>
          </cell>
          <cell r="X988" t="str">
            <v>辽宁省</v>
          </cell>
        </row>
        <row r="989">
          <cell r="A989" t="str">
            <v>滨州精彩新天地电影城</v>
          </cell>
          <cell r="B989">
            <v>988</v>
          </cell>
          <cell r="C989" t="str">
            <v>滨州精彩新天地电影城</v>
          </cell>
          <cell r="D989" t="str">
            <v>上海联和院线</v>
          </cell>
          <cell r="F989" t="str">
            <v>滨州市</v>
          </cell>
          <cell r="H989">
            <v>24.98</v>
          </cell>
          <cell r="I989" t="str">
            <v>-</v>
          </cell>
          <cell r="J989">
            <v>25</v>
          </cell>
          <cell r="K989" t="str">
            <v>-</v>
          </cell>
          <cell r="L989">
            <v>795</v>
          </cell>
          <cell r="M989" t="str">
            <v>-</v>
          </cell>
          <cell r="N989">
            <v>0.99</v>
          </cell>
          <cell r="O989" t="str">
            <v>-</v>
          </cell>
          <cell r="P989">
            <v>6</v>
          </cell>
          <cell r="Q989">
            <v>1000</v>
          </cell>
          <cell r="R989" t="str">
            <v>2011-8</v>
          </cell>
          <cell r="S989">
            <v>7.0000000000000007E-2</v>
          </cell>
          <cell r="T989">
            <v>8</v>
          </cell>
          <cell r="U989">
            <v>1343</v>
          </cell>
          <cell r="V989">
            <v>4.3</v>
          </cell>
          <cell r="W989" t="str">
            <v>滨城区</v>
          </cell>
          <cell r="X989" t="str">
            <v>山东省</v>
          </cell>
        </row>
        <row r="990">
          <cell r="A990" t="str">
            <v>英凰电影城</v>
          </cell>
          <cell r="B990">
            <v>989</v>
          </cell>
          <cell r="C990" t="str">
            <v>英凰电影城</v>
          </cell>
          <cell r="D990" t="str">
            <v>中影星美</v>
          </cell>
          <cell r="F990" t="str">
            <v>成都市</v>
          </cell>
          <cell r="H990">
            <v>24.92</v>
          </cell>
          <cell r="I990" t="str">
            <v>-</v>
          </cell>
          <cell r="J990">
            <v>23</v>
          </cell>
          <cell r="K990" t="str">
            <v>-</v>
          </cell>
          <cell r="L990">
            <v>503</v>
          </cell>
          <cell r="M990" t="str">
            <v>-</v>
          </cell>
          <cell r="N990">
            <v>1.06</v>
          </cell>
          <cell r="O990" t="str">
            <v>-</v>
          </cell>
          <cell r="P990">
            <v>6</v>
          </cell>
          <cell r="Q990">
            <v>700</v>
          </cell>
          <cell r="R990" t="str">
            <v>2011-8</v>
          </cell>
          <cell r="S990">
            <v>0.18</v>
          </cell>
          <cell r="T990">
            <v>11</v>
          </cell>
          <cell r="U990">
            <v>1340</v>
          </cell>
          <cell r="V990">
            <v>2.7</v>
          </cell>
          <cell r="W990" t="str">
            <v>青白江区</v>
          </cell>
          <cell r="X990" t="str">
            <v>四川省</v>
          </cell>
        </row>
        <row r="991">
          <cell r="A991" t="str">
            <v>北京国图嘉言堂音乐厅</v>
          </cell>
          <cell r="B991">
            <v>990</v>
          </cell>
          <cell r="C991" t="str">
            <v>北京国图嘉言堂音乐厅</v>
          </cell>
          <cell r="D991" t="str">
            <v>中影星美</v>
          </cell>
          <cell r="F991" t="str">
            <v>北京市</v>
          </cell>
          <cell r="H991">
            <v>24.84</v>
          </cell>
          <cell r="I991" t="str">
            <v>-</v>
          </cell>
          <cell r="J991">
            <v>25</v>
          </cell>
          <cell r="K991" t="str">
            <v>-</v>
          </cell>
          <cell r="L991">
            <v>253</v>
          </cell>
          <cell r="M991" t="str">
            <v>-</v>
          </cell>
          <cell r="N991">
            <v>1</v>
          </cell>
          <cell r="O991" t="str">
            <v>-</v>
          </cell>
          <cell r="P991">
            <v>2</v>
          </cell>
          <cell r="Q991">
            <v>1256</v>
          </cell>
          <cell r="R991" t="str">
            <v>2011-8</v>
          </cell>
          <cell r="S991">
            <v>0.06</v>
          </cell>
          <cell r="T991">
            <v>6</v>
          </cell>
          <cell r="U991">
            <v>4006</v>
          </cell>
          <cell r="V991">
            <v>4.0999999999999996</v>
          </cell>
          <cell r="W991" t="str">
            <v>海淀区</v>
          </cell>
          <cell r="X991" t="str">
            <v>北京市</v>
          </cell>
        </row>
        <row r="992">
          <cell r="A992" t="str">
            <v>宁海影都</v>
          </cell>
          <cell r="B992">
            <v>991</v>
          </cell>
          <cell r="C992" t="str">
            <v>宁海影都</v>
          </cell>
          <cell r="D992" t="str">
            <v>上海联和院线</v>
          </cell>
          <cell r="F992" t="str">
            <v>宁波市</v>
          </cell>
          <cell r="H992">
            <v>24.76</v>
          </cell>
          <cell r="I992" t="str">
            <v>-</v>
          </cell>
          <cell r="J992">
            <v>43</v>
          </cell>
          <cell r="K992" t="str">
            <v>-</v>
          </cell>
          <cell r="L992">
            <v>228</v>
          </cell>
          <cell r="M992" t="str">
            <v>-</v>
          </cell>
          <cell r="N992">
            <v>0.56999999999999995</v>
          </cell>
          <cell r="O992" t="str">
            <v>-</v>
          </cell>
          <cell r="P992">
            <v>4</v>
          </cell>
          <cell r="Q992">
            <v>1000</v>
          </cell>
          <cell r="R992" t="str">
            <v>2011-8</v>
          </cell>
          <cell r="S992">
            <v>0.1</v>
          </cell>
          <cell r="T992">
            <v>8</v>
          </cell>
          <cell r="U992">
            <v>1997</v>
          </cell>
          <cell r="V992">
            <v>1.8</v>
          </cell>
          <cell r="W992" t="str">
            <v>宁海县</v>
          </cell>
          <cell r="X992" t="str">
            <v>浙江省</v>
          </cell>
        </row>
        <row r="993">
          <cell r="A993" t="str">
            <v>厦门同安电影院</v>
          </cell>
          <cell r="B993">
            <v>992</v>
          </cell>
          <cell r="C993" t="str">
            <v>厦门同安电影院</v>
          </cell>
          <cell r="D993" t="str">
            <v>福建中兴</v>
          </cell>
          <cell r="F993" t="str">
            <v>厦门市</v>
          </cell>
          <cell r="H993">
            <v>24.75</v>
          </cell>
          <cell r="I993" t="str">
            <v>-</v>
          </cell>
          <cell r="J993">
            <v>43</v>
          </cell>
          <cell r="K993" t="str">
            <v>-</v>
          </cell>
          <cell r="L993">
            <v>340</v>
          </cell>
          <cell r="M993" t="str">
            <v>-</v>
          </cell>
          <cell r="N993">
            <v>0.56999999999999995</v>
          </cell>
          <cell r="O993" t="str">
            <v>-</v>
          </cell>
          <cell r="P993">
            <v>4</v>
          </cell>
          <cell r="Q993">
            <v>1759</v>
          </cell>
          <cell r="R993" t="str">
            <v>2011-8</v>
          </cell>
          <cell r="S993">
            <v>0.04</v>
          </cell>
          <cell r="T993">
            <v>5</v>
          </cell>
          <cell r="U993">
            <v>1996</v>
          </cell>
          <cell r="V993">
            <v>2.7</v>
          </cell>
          <cell r="W993" t="str">
            <v>同安区</v>
          </cell>
          <cell r="X993" t="str">
            <v>福建省</v>
          </cell>
        </row>
        <row r="994">
          <cell r="A994" t="str">
            <v>大地数字影院--侯马锦都大地影院</v>
          </cell>
          <cell r="B994">
            <v>993</v>
          </cell>
          <cell r="C994" t="str">
            <v>侯马锦都大地影院</v>
          </cell>
          <cell r="D994" t="str">
            <v>大地电影院线</v>
          </cell>
          <cell r="F994" t="str">
            <v>临汾市</v>
          </cell>
          <cell r="H994">
            <v>24.66</v>
          </cell>
          <cell r="I994" t="str">
            <v>-</v>
          </cell>
          <cell r="J994">
            <v>24</v>
          </cell>
          <cell r="K994" t="str">
            <v>-</v>
          </cell>
          <cell r="L994">
            <v>494</v>
          </cell>
          <cell r="M994" t="str">
            <v>-</v>
          </cell>
          <cell r="N994">
            <v>1.05</v>
          </cell>
          <cell r="O994" t="str">
            <v>-</v>
          </cell>
          <cell r="P994">
            <v>3</v>
          </cell>
          <cell r="Q994">
            <v>359</v>
          </cell>
          <cell r="R994" t="str">
            <v>2011-8</v>
          </cell>
          <cell r="S994">
            <v>0.18</v>
          </cell>
          <cell r="T994">
            <v>22</v>
          </cell>
          <cell r="U994">
            <v>2652</v>
          </cell>
          <cell r="V994">
            <v>5.3</v>
          </cell>
          <cell r="W994" t="str">
            <v>侯马市</v>
          </cell>
          <cell r="X994" t="str">
            <v>山西省</v>
          </cell>
        </row>
        <row r="995">
          <cell r="A995" t="str">
            <v>大地数字影院--耒阳嘉裕国际影城</v>
          </cell>
          <cell r="B995">
            <v>994</v>
          </cell>
          <cell r="C995" t="str">
            <v>耒阳嘉裕国际影城</v>
          </cell>
          <cell r="D995" t="str">
            <v>大地电影院线</v>
          </cell>
          <cell r="F995" t="str">
            <v>衡阳市</v>
          </cell>
          <cell r="H995">
            <v>24.6</v>
          </cell>
          <cell r="I995" t="str">
            <v>-</v>
          </cell>
          <cell r="J995">
            <v>28</v>
          </cell>
          <cell r="K995" t="str">
            <v>-</v>
          </cell>
          <cell r="L995">
            <v>340</v>
          </cell>
          <cell r="M995" t="str">
            <v>-</v>
          </cell>
          <cell r="N995">
            <v>0.88</v>
          </cell>
          <cell r="O995" t="str">
            <v>-</v>
          </cell>
          <cell r="P995">
            <v>4</v>
          </cell>
          <cell r="Q995">
            <v>500</v>
          </cell>
          <cell r="R995" t="str">
            <v>2011-8</v>
          </cell>
          <cell r="S995">
            <v>0.21</v>
          </cell>
          <cell r="T995">
            <v>16</v>
          </cell>
          <cell r="U995">
            <v>1984</v>
          </cell>
          <cell r="V995">
            <v>2.7</v>
          </cell>
          <cell r="W995" t="str">
            <v>耒阳市</v>
          </cell>
          <cell r="X995" t="str">
            <v>湖南省</v>
          </cell>
        </row>
        <row r="996">
          <cell r="A996" t="str">
            <v>南平市大剧院</v>
          </cell>
          <cell r="B996">
            <v>995</v>
          </cell>
          <cell r="C996" t="str">
            <v>南平市大剧院</v>
          </cell>
          <cell r="D996" t="str">
            <v>福建中兴</v>
          </cell>
          <cell r="F996" t="str">
            <v>南平市</v>
          </cell>
          <cell r="H996">
            <v>24.51</v>
          </cell>
          <cell r="I996" t="str">
            <v>-</v>
          </cell>
          <cell r="J996">
            <v>23</v>
          </cell>
          <cell r="K996" t="str">
            <v>-</v>
          </cell>
          <cell r="L996">
            <v>169</v>
          </cell>
          <cell r="M996" t="str">
            <v>-</v>
          </cell>
          <cell r="N996">
            <v>1.05</v>
          </cell>
          <cell r="O996" t="str">
            <v>-</v>
          </cell>
          <cell r="P996">
            <v>3</v>
          </cell>
          <cell r="Q996">
            <v>1190</v>
          </cell>
          <cell r="R996" t="str">
            <v>2011-8</v>
          </cell>
          <cell r="S996">
            <v>0.16</v>
          </cell>
          <cell r="T996">
            <v>7</v>
          </cell>
          <cell r="U996">
            <v>2636</v>
          </cell>
          <cell r="V996">
            <v>1.8</v>
          </cell>
          <cell r="W996" t="str">
            <v>延平区</v>
          </cell>
          <cell r="X996" t="str">
            <v>福建省</v>
          </cell>
        </row>
        <row r="997">
          <cell r="A997" t="str">
            <v>新疆乌鲁木齐五一电影院</v>
          </cell>
          <cell r="B997">
            <v>996</v>
          </cell>
          <cell r="C997" t="str">
            <v>新疆乌鲁木齐五一电影院</v>
          </cell>
          <cell r="D997" t="str">
            <v>新疆公司</v>
          </cell>
          <cell r="F997" t="str">
            <v>乌鲁木齐市</v>
          </cell>
          <cell r="H997">
            <v>24.48</v>
          </cell>
          <cell r="I997" t="str">
            <v>-</v>
          </cell>
          <cell r="J997">
            <v>21</v>
          </cell>
          <cell r="K997" t="str">
            <v>-</v>
          </cell>
          <cell r="L997">
            <v>1019</v>
          </cell>
          <cell r="M997" t="str">
            <v>-</v>
          </cell>
          <cell r="N997">
            <v>1.1499999999999999</v>
          </cell>
          <cell r="O997" t="str">
            <v>-</v>
          </cell>
          <cell r="P997">
            <v>6</v>
          </cell>
          <cell r="Q997">
            <v>871</v>
          </cell>
          <cell r="R997" t="str">
            <v>2011-8</v>
          </cell>
          <cell r="S997">
            <v>0.08</v>
          </cell>
          <cell r="T997">
            <v>9</v>
          </cell>
          <cell r="U997">
            <v>1316</v>
          </cell>
          <cell r="V997">
            <v>5.5</v>
          </cell>
          <cell r="W997" t="str">
            <v>东山区</v>
          </cell>
          <cell r="X997" t="str">
            <v>新  疆</v>
          </cell>
        </row>
        <row r="998">
          <cell r="A998" t="str">
            <v>山东鲁信影城(德州银座商城店)</v>
          </cell>
          <cell r="B998">
            <v>997</v>
          </cell>
          <cell r="C998" t="str">
            <v>山东鲁信影城(德州银座商城店)</v>
          </cell>
          <cell r="D998" t="str">
            <v>北京新影联</v>
          </cell>
          <cell r="F998" t="str">
            <v>德州市</v>
          </cell>
          <cell r="H998">
            <v>24.48</v>
          </cell>
          <cell r="I998" t="str">
            <v>-</v>
          </cell>
          <cell r="J998">
            <v>25</v>
          </cell>
          <cell r="K998" t="str">
            <v>-</v>
          </cell>
          <cell r="L998">
            <v>996</v>
          </cell>
          <cell r="M998" t="str">
            <v>-</v>
          </cell>
          <cell r="N998">
            <v>0.98</v>
          </cell>
          <cell r="O998" t="str">
            <v>-</v>
          </cell>
          <cell r="P998">
            <v>8</v>
          </cell>
          <cell r="Q998">
            <v>900</v>
          </cell>
          <cell r="R998" t="str">
            <v>2011-8</v>
          </cell>
          <cell r="S998">
            <v>0.09</v>
          </cell>
          <cell r="T998">
            <v>9</v>
          </cell>
          <cell r="U998">
            <v>987</v>
          </cell>
          <cell r="V998">
            <v>4</v>
          </cell>
          <cell r="W998" t="str">
            <v>德城区</v>
          </cell>
          <cell r="X998" t="str">
            <v>山东省</v>
          </cell>
        </row>
        <row r="999">
          <cell r="A999" t="str">
            <v>成都星美和平影城</v>
          </cell>
          <cell r="B999">
            <v>998</v>
          </cell>
          <cell r="C999" t="str">
            <v>成都星美和平影城</v>
          </cell>
          <cell r="D999" t="str">
            <v>中影星美</v>
          </cell>
          <cell r="F999" t="str">
            <v>成都市</v>
          </cell>
          <cell r="H999">
            <v>24.39</v>
          </cell>
          <cell r="I999" t="str">
            <v>-</v>
          </cell>
          <cell r="J999">
            <v>29</v>
          </cell>
          <cell r="K999" t="str">
            <v>-</v>
          </cell>
          <cell r="L999">
            <v>718</v>
          </cell>
          <cell r="M999" t="str">
            <v>-</v>
          </cell>
          <cell r="N999">
            <v>0.83</v>
          </cell>
          <cell r="O999" t="str">
            <v>-</v>
          </cell>
          <cell r="P999">
            <v>5</v>
          </cell>
          <cell r="Q999">
            <v>570</v>
          </cell>
          <cell r="R999" t="str">
            <v>2011-8</v>
          </cell>
          <cell r="S999">
            <v>0.1</v>
          </cell>
          <cell r="T999">
            <v>14</v>
          </cell>
          <cell r="U999">
            <v>1573</v>
          </cell>
          <cell r="V999">
            <v>4.5999999999999996</v>
          </cell>
          <cell r="W999" t="str">
            <v>青羊区</v>
          </cell>
          <cell r="X999" t="str">
            <v>四川省</v>
          </cell>
        </row>
        <row r="1000">
          <cell r="A1000" t="str">
            <v>浙江嘉兴海盐电影院</v>
          </cell>
          <cell r="B1000">
            <v>999</v>
          </cell>
          <cell r="C1000" t="str">
            <v>浙江嘉兴海盐电影院</v>
          </cell>
          <cell r="D1000" t="str">
            <v>浙江时代</v>
          </cell>
          <cell r="F1000" t="str">
            <v>嘉兴市</v>
          </cell>
          <cell r="H1000">
            <v>24.36</v>
          </cell>
          <cell r="I1000" t="str">
            <v>-</v>
          </cell>
          <cell r="J1000">
            <v>22</v>
          </cell>
          <cell r="K1000" t="str">
            <v>-</v>
          </cell>
          <cell r="L1000">
            <v>244</v>
          </cell>
          <cell r="M1000" t="str">
            <v>-</v>
          </cell>
          <cell r="N1000">
            <v>1.1299999999999999</v>
          </cell>
          <cell r="O1000" t="str">
            <v>-</v>
          </cell>
          <cell r="P1000">
            <v>2</v>
          </cell>
          <cell r="Q1000">
            <v>620</v>
          </cell>
          <cell r="R1000" t="str">
            <v>2011-8</v>
          </cell>
          <cell r="S1000">
            <v>0.15</v>
          </cell>
          <cell r="T1000">
            <v>13</v>
          </cell>
          <cell r="U1000">
            <v>3929</v>
          </cell>
          <cell r="V1000">
            <v>3.9</v>
          </cell>
          <cell r="W1000" t="str">
            <v>海盐县</v>
          </cell>
          <cell r="X1000" t="str">
            <v>浙江省</v>
          </cell>
        </row>
        <row r="1001">
          <cell r="A1001" t="str">
            <v>四平市新道里电影院</v>
          </cell>
          <cell r="B1001">
            <v>1000</v>
          </cell>
          <cell r="C1001" t="str">
            <v>四平市新道里电影院</v>
          </cell>
          <cell r="D1001" t="str">
            <v>吉林长影</v>
          </cell>
          <cell r="F1001" t="str">
            <v>四平市</v>
          </cell>
          <cell r="H1001">
            <v>24.32</v>
          </cell>
          <cell r="I1001" t="str">
            <v>-</v>
          </cell>
          <cell r="J1001">
            <v>34</v>
          </cell>
          <cell r="K1001" t="str">
            <v>-</v>
          </cell>
          <cell r="L1001">
            <v>622</v>
          </cell>
          <cell r="M1001" t="str">
            <v>-</v>
          </cell>
          <cell r="N1001">
            <v>0.71</v>
          </cell>
          <cell r="O1001" t="str">
            <v>-</v>
          </cell>
          <cell r="P1001">
            <v>7</v>
          </cell>
          <cell r="Q1001">
            <v>534</v>
          </cell>
          <cell r="R1001" t="str">
            <v>2011-8</v>
          </cell>
          <cell r="S1001">
            <v>0.15</v>
          </cell>
          <cell r="T1001">
            <v>15</v>
          </cell>
          <cell r="U1001">
            <v>1121</v>
          </cell>
          <cell r="V1001">
            <v>2.9</v>
          </cell>
          <cell r="W1001" t="str">
            <v>铁西区</v>
          </cell>
          <cell r="X1001" t="str">
            <v>吉林省</v>
          </cell>
        </row>
        <row r="1002">
          <cell r="A1002" t="str">
            <v>大地数字影院--辽宁省沈阳大东今世界电影城</v>
          </cell>
          <cell r="B1002">
            <v>1001</v>
          </cell>
          <cell r="C1002" t="str">
            <v>辽宁省沈阳大东今世界电影城</v>
          </cell>
          <cell r="D1002" t="str">
            <v>大地电影院线</v>
          </cell>
          <cell r="F1002" t="str">
            <v>沈阳市</v>
          </cell>
          <cell r="H1002">
            <v>24.28</v>
          </cell>
          <cell r="I1002" t="str">
            <v>-</v>
          </cell>
          <cell r="J1002">
            <v>24</v>
          </cell>
          <cell r="K1002" t="str">
            <v>-</v>
          </cell>
          <cell r="L1002">
            <v>670</v>
          </cell>
          <cell r="M1002" t="str">
            <v>-</v>
          </cell>
          <cell r="N1002">
            <v>1.03</v>
          </cell>
          <cell r="O1002" t="str">
            <v>-</v>
          </cell>
          <cell r="P1002">
            <v>5</v>
          </cell>
          <cell r="Q1002">
            <v>390</v>
          </cell>
          <cell r="R1002" t="str">
            <v>2011-8</v>
          </cell>
          <cell r="S1002">
            <v>0.2</v>
          </cell>
          <cell r="T1002">
            <v>20</v>
          </cell>
          <cell r="U1002">
            <v>1566</v>
          </cell>
          <cell r="V1002">
            <v>4.3</v>
          </cell>
          <cell r="W1002" t="str">
            <v>大东区</v>
          </cell>
          <cell r="X1002" t="str">
            <v>辽宁省</v>
          </cell>
        </row>
        <row r="1003">
          <cell r="A1003" t="str">
            <v>山西运城九州东星影城</v>
          </cell>
          <cell r="B1003">
            <v>1002</v>
          </cell>
          <cell r="C1003" t="str">
            <v>山西运城九州东星影城</v>
          </cell>
          <cell r="D1003" t="str">
            <v>九州中原院线</v>
          </cell>
          <cell r="F1003" t="str">
            <v>运城市</v>
          </cell>
          <cell r="H1003">
            <v>24.12</v>
          </cell>
          <cell r="I1003" t="str">
            <v>-</v>
          </cell>
          <cell r="J1003">
            <v>28</v>
          </cell>
          <cell r="K1003" t="str">
            <v>-</v>
          </cell>
          <cell r="L1003">
            <v>539</v>
          </cell>
          <cell r="M1003" t="str">
            <v>-</v>
          </cell>
          <cell r="N1003">
            <v>0.87</v>
          </cell>
          <cell r="O1003" t="str">
            <v>-</v>
          </cell>
          <cell r="P1003">
            <v>4</v>
          </cell>
          <cell r="Q1003">
            <v>351</v>
          </cell>
          <cell r="R1003" t="str">
            <v>2011-8</v>
          </cell>
          <cell r="S1003">
            <v>0.18</v>
          </cell>
          <cell r="T1003">
            <v>22</v>
          </cell>
          <cell r="U1003">
            <v>1945</v>
          </cell>
          <cell r="V1003">
            <v>4.3</v>
          </cell>
          <cell r="W1003" t="str">
            <v>盐湖区</v>
          </cell>
          <cell r="X1003" t="str">
            <v>山西省</v>
          </cell>
        </row>
        <row r="1004">
          <cell r="A1004" t="str">
            <v>大理今典影城</v>
          </cell>
          <cell r="B1004">
            <v>1003</v>
          </cell>
          <cell r="C1004" t="str">
            <v>大理今典影城</v>
          </cell>
          <cell r="D1004" t="str">
            <v>时代华夏今典</v>
          </cell>
          <cell r="F1004" t="str">
            <v>大理白族自治州</v>
          </cell>
          <cell r="H1004">
            <v>23.98</v>
          </cell>
          <cell r="I1004" t="str">
            <v>-</v>
          </cell>
          <cell r="J1004">
            <v>32</v>
          </cell>
          <cell r="K1004" t="str">
            <v>-</v>
          </cell>
          <cell r="L1004">
            <v>558</v>
          </cell>
          <cell r="M1004" t="str">
            <v>-</v>
          </cell>
          <cell r="N1004">
            <v>0.74</v>
          </cell>
          <cell r="O1004" t="str">
            <v>-</v>
          </cell>
          <cell r="R1004" t="str">
            <v>2011-8</v>
          </cell>
          <cell r="T1004" t="str">
            <v>N/A</v>
          </cell>
          <cell r="U1004" t="str">
            <v>N/A</v>
          </cell>
          <cell r="V1004" t="str">
            <v>N/A</v>
          </cell>
          <cell r="W1004" t="str">
            <v>大理市</v>
          </cell>
          <cell r="X1004" t="str">
            <v>云南省</v>
          </cell>
        </row>
        <row r="1005">
          <cell r="A1005" t="str">
            <v>浙江舟山普驼海滨影都</v>
          </cell>
          <cell r="B1005">
            <v>1004</v>
          </cell>
          <cell r="C1005" t="str">
            <v>浙江舟山普驼海滨影都</v>
          </cell>
          <cell r="D1005" t="str">
            <v>浙江时代</v>
          </cell>
          <cell r="F1005" t="str">
            <v>舟山市</v>
          </cell>
          <cell r="H1005">
            <v>23.89</v>
          </cell>
          <cell r="I1005" t="str">
            <v>-</v>
          </cell>
          <cell r="J1005">
            <v>36</v>
          </cell>
          <cell r="K1005" t="str">
            <v>-</v>
          </cell>
          <cell r="L1005">
            <v>194</v>
          </cell>
          <cell r="M1005" t="str">
            <v>-</v>
          </cell>
          <cell r="N1005">
            <v>0.66</v>
          </cell>
          <cell r="O1005" t="str">
            <v>-</v>
          </cell>
          <cell r="P1005">
            <v>2</v>
          </cell>
          <cell r="Q1005">
            <v>616</v>
          </cell>
          <cell r="R1005" t="str">
            <v>2011-8</v>
          </cell>
          <cell r="S1005">
            <v>0.11</v>
          </cell>
          <cell r="T1005">
            <v>13</v>
          </cell>
          <cell r="U1005">
            <v>3853</v>
          </cell>
          <cell r="V1005">
            <v>3.1</v>
          </cell>
          <cell r="W1005" t="str">
            <v>普陀区</v>
          </cell>
          <cell r="X1005" t="str">
            <v>浙江省</v>
          </cell>
        </row>
        <row r="1006">
          <cell r="A1006" t="str">
            <v>大地数字影院--江海中环广场店</v>
          </cell>
          <cell r="B1006">
            <v>1005</v>
          </cell>
          <cell r="C1006" t="str">
            <v>大地数字影院-江海中环广场店</v>
          </cell>
          <cell r="D1006" t="str">
            <v>大地电影院线</v>
          </cell>
          <cell r="F1006" t="str">
            <v>江门市</v>
          </cell>
          <cell r="H1006">
            <v>23.86</v>
          </cell>
          <cell r="I1006" t="str">
            <v>-</v>
          </cell>
          <cell r="J1006">
            <v>28</v>
          </cell>
          <cell r="K1006" t="str">
            <v>-</v>
          </cell>
          <cell r="L1006">
            <v>399</v>
          </cell>
          <cell r="M1006" t="str">
            <v>-</v>
          </cell>
          <cell r="N1006">
            <v>0.86</v>
          </cell>
          <cell r="O1006" t="str">
            <v>-</v>
          </cell>
          <cell r="P1006">
            <v>3</v>
          </cell>
          <cell r="Q1006">
            <v>400</v>
          </cell>
          <cell r="R1006" t="str">
            <v>2011-8</v>
          </cell>
          <cell r="S1006">
            <v>0.16</v>
          </cell>
          <cell r="T1006">
            <v>19</v>
          </cell>
          <cell r="U1006">
            <v>2566</v>
          </cell>
          <cell r="V1006">
            <v>4.3</v>
          </cell>
          <cell r="W1006" t="str">
            <v>江海区</v>
          </cell>
          <cell r="X1006" t="str">
            <v>广东省</v>
          </cell>
        </row>
        <row r="1007">
          <cell r="A1007" t="str">
            <v>滨文电影大世界</v>
          </cell>
          <cell r="B1007">
            <v>1006</v>
          </cell>
          <cell r="C1007" t="str">
            <v>滨文电影大世界</v>
          </cell>
          <cell r="D1007" t="str">
            <v>浙江星光</v>
          </cell>
          <cell r="F1007" t="str">
            <v>杭州市</v>
          </cell>
          <cell r="H1007">
            <v>23.86</v>
          </cell>
          <cell r="I1007" t="str">
            <v>-</v>
          </cell>
          <cell r="J1007">
            <v>36</v>
          </cell>
          <cell r="K1007" t="str">
            <v>-</v>
          </cell>
          <cell r="L1007">
            <v>406</v>
          </cell>
          <cell r="M1007" t="str">
            <v>-</v>
          </cell>
          <cell r="N1007">
            <v>0.66</v>
          </cell>
          <cell r="O1007" t="str">
            <v>-</v>
          </cell>
          <cell r="P1007">
            <v>4</v>
          </cell>
          <cell r="Q1007">
            <v>277</v>
          </cell>
          <cell r="R1007" t="str">
            <v>2011-8</v>
          </cell>
          <cell r="S1007">
            <v>0.24</v>
          </cell>
          <cell r="T1007">
            <v>28</v>
          </cell>
          <cell r="U1007">
            <v>1924</v>
          </cell>
          <cell r="V1007">
            <v>3.3</v>
          </cell>
          <cell r="W1007" t="str">
            <v>滨江区</v>
          </cell>
          <cell r="X1007" t="str">
            <v>浙江省</v>
          </cell>
        </row>
        <row r="1008">
          <cell r="A1008" t="str">
            <v>惠州嘉和影城</v>
          </cell>
          <cell r="B1008">
            <v>1007</v>
          </cell>
          <cell r="C1008" t="str">
            <v>惠州嘉和影城</v>
          </cell>
          <cell r="D1008" t="str">
            <v>大地电影院线</v>
          </cell>
          <cell r="F1008" t="str">
            <v>惠州市</v>
          </cell>
          <cell r="H1008">
            <v>23.81</v>
          </cell>
          <cell r="I1008" t="str">
            <v>-</v>
          </cell>
          <cell r="J1008">
            <v>23</v>
          </cell>
          <cell r="K1008" t="str">
            <v>-</v>
          </cell>
          <cell r="L1008">
            <v>412</v>
          </cell>
          <cell r="M1008" t="str">
            <v>-</v>
          </cell>
          <cell r="N1008">
            <v>1.05</v>
          </cell>
          <cell r="O1008" t="str">
            <v>-</v>
          </cell>
          <cell r="P1008">
            <v>5</v>
          </cell>
          <cell r="Q1008">
            <v>300</v>
          </cell>
          <cell r="R1008" t="str">
            <v>2011-8</v>
          </cell>
          <cell r="S1008">
            <v>0.42</v>
          </cell>
          <cell r="T1008">
            <v>26</v>
          </cell>
          <cell r="U1008">
            <v>1536</v>
          </cell>
          <cell r="V1008">
            <v>2.7</v>
          </cell>
          <cell r="W1008" t="str">
            <v>惠城区</v>
          </cell>
          <cell r="X1008" t="str">
            <v>广东省</v>
          </cell>
        </row>
        <row r="1009">
          <cell r="A1009" t="str">
            <v>昆明戛纳影城</v>
          </cell>
          <cell r="B1009">
            <v>1008</v>
          </cell>
          <cell r="C1009" t="str">
            <v>昆明戛纳影城</v>
          </cell>
          <cell r="D1009" t="str">
            <v>上海联和院线</v>
          </cell>
          <cell r="F1009" t="str">
            <v>昆明市</v>
          </cell>
          <cell r="H1009">
            <v>23.72</v>
          </cell>
          <cell r="I1009" t="str">
            <v>-</v>
          </cell>
          <cell r="J1009">
            <v>41</v>
          </cell>
          <cell r="K1009" t="str">
            <v>-</v>
          </cell>
          <cell r="L1009">
            <v>567</v>
          </cell>
          <cell r="M1009" t="str">
            <v>-</v>
          </cell>
          <cell r="N1009">
            <v>0.57999999999999996</v>
          </cell>
          <cell r="O1009" t="str">
            <v>-</v>
          </cell>
          <cell r="P1009">
            <v>7</v>
          </cell>
          <cell r="Q1009">
            <v>336</v>
          </cell>
          <cell r="R1009" t="str">
            <v>2011-8</v>
          </cell>
          <cell r="S1009">
            <v>0.21</v>
          </cell>
          <cell r="T1009">
            <v>23</v>
          </cell>
          <cell r="U1009">
            <v>1093</v>
          </cell>
          <cell r="V1009">
            <v>2.6</v>
          </cell>
          <cell r="W1009" t="str">
            <v>五华区</v>
          </cell>
          <cell r="X1009" t="str">
            <v>云南省</v>
          </cell>
        </row>
        <row r="1010">
          <cell r="A1010" t="str">
            <v>中国木偶剧院</v>
          </cell>
          <cell r="B1010">
            <v>1009</v>
          </cell>
          <cell r="C1010" t="str">
            <v>中国木偶剧院</v>
          </cell>
          <cell r="D1010" t="str">
            <v>北京新影联</v>
          </cell>
          <cell r="F1010" t="str">
            <v>北京市</v>
          </cell>
          <cell r="H1010">
            <v>23.53</v>
          </cell>
          <cell r="I1010" t="str">
            <v>-</v>
          </cell>
          <cell r="J1010">
            <v>27</v>
          </cell>
          <cell r="K1010" t="str">
            <v>-</v>
          </cell>
          <cell r="L1010">
            <v>358</v>
          </cell>
          <cell r="M1010" t="str">
            <v>-</v>
          </cell>
          <cell r="N1010">
            <v>0.87</v>
          </cell>
          <cell r="O1010" t="str">
            <v>-</v>
          </cell>
          <cell r="P1010">
            <v>3</v>
          </cell>
          <cell r="Q1010">
            <v>756</v>
          </cell>
          <cell r="R1010" t="str">
            <v>2011-8</v>
          </cell>
          <cell r="S1010">
            <v>0.1</v>
          </cell>
          <cell r="T1010">
            <v>10</v>
          </cell>
          <cell r="U1010">
            <v>2530</v>
          </cell>
          <cell r="V1010">
            <v>3.8</v>
          </cell>
          <cell r="W1010" t="str">
            <v>朝阳区</v>
          </cell>
          <cell r="X1010" t="str">
            <v>北京市</v>
          </cell>
        </row>
        <row r="1011">
          <cell r="A1011" t="str">
            <v>顺义区影剧院</v>
          </cell>
          <cell r="B1011">
            <v>1010</v>
          </cell>
          <cell r="C1011" t="str">
            <v>顺义区影剧院</v>
          </cell>
          <cell r="D1011" t="str">
            <v>北京新影联</v>
          </cell>
          <cell r="F1011" t="str">
            <v>北京市</v>
          </cell>
          <cell r="H1011">
            <v>23.48</v>
          </cell>
          <cell r="I1011" t="str">
            <v>-</v>
          </cell>
          <cell r="J1011">
            <v>31</v>
          </cell>
          <cell r="K1011" t="str">
            <v>-</v>
          </cell>
          <cell r="L1011">
            <v>197</v>
          </cell>
          <cell r="M1011" t="str">
            <v>-</v>
          </cell>
          <cell r="N1011">
            <v>0.75</v>
          </cell>
          <cell r="O1011" t="str">
            <v>-</v>
          </cell>
          <cell r="P1011">
            <v>1</v>
          </cell>
          <cell r="Q1011">
            <v>998</v>
          </cell>
          <cell r="R1011" t="str">
            <v>2011-8</v>
          </cell>
          <cell r="S1011">
            <v>0.04</v>
          </cell>
          <cell r="T1011">
            <v>8</v>
          </cell>
          <cell r="U1011">
            <v>7574</v>
          </cell>
          <cell r="V1011">
            <v>6.4</v>
          </cell>
          <cell r="W1011" t="str">
            <v>顺义区</v>
          </cell>
          <cell r="X1011" t="str">
            <v>北京市</v>
          </cell>
        </row>
        <row r="1012">
          <cell r="A1012" t="str">
            <v>新余横店影视电影城</v>
          </cell>
          <cell r="B1012">
            <v>1011</v>
          </cell>
          <cell r="C1012" t="str">
            <v>新余横店影视电影城</v>
          </cell>
          <cell r="D1012" t="str">
            <v>浙江横店</v>
          </cell>
          <cell r="F1012" t="str">
            <v>新余市</v>
          </cell>
          <cell r="H1012">
            <v>23.35</v>
          </cell>
          <cell r="I1012" t="str">
            <v>-</v>
          </cell>
          <cell r="J1012">
            <v>24</v>
          </cell>
          <cell r="K1012" t="str">
            <v>-</v>
          </cell>
          <cell r="L1012">
            <v>667</v>
          </cell>
          <cell r="M1012" t="str">
            <v>-</v>
          </cell>
          <cell r="N1012">
            <v>0.96</v>
          </cell>
          <cell r="O1012" t="str">
            <v>-</v>
          </cell>
          <cell r="P1012">
            <v>5</v>
          </cell>
          <cell r="R1012" t="str">
            <v>2011-8</v>
          </cell>
          <cell r="T1012" t="str">
            <v>N/A</v>
          </cell>
          <cell r="U1012">
            <v>1506</v>
          </cell>
          <cell r="V1012">
            <v>4.3</v>
          </cell>
          <cell r="W1012" t="str">
            <v>渝水区</v>
          </cell>
          <cell r="X1012" t="str">
            <v>江西省</v>
          </cell>
        </row>
        <row r="1013">
          <cell r="A1013" t="str">
            <v>莱西博润电影院</v>
          </cell>
          <cell r="B1013">
            <v>1012</v>
          </cell>
          <cell r="C1013" t="str">
            <v>莱西博润电影院</v>
          </cell>
          <cell r="D1013" t="str">
            <v>华夏新华大地电影院线</v>
          </cell>
          <cell r="F1013" t="str">
            <v>青岛市</v>
          </cell>
          <cell r="H1013">
            <v>23.33</v>
          </cell>
          <cell r="I1013" t="str">
            <v>-</v>
          </cell>
          <cell r="J1013">
            <v>35</v>
          </cell>
          <cell r="K1013" t="str">
            <v>-</v>
          </cell>
          <cell r="L1013">
            <v>545</v>
          </cell>
          <cell r="M1013" t="str">
            <v>-</v>
          </cell>
          <cell r="N1013">
            <v>0.67</v>
          </cell>
          <cell r="O1013" t="str">
            <v>-</v>
          </cell>
          <cell r="P1013">
            <v>9</v>
          </cell>
          <cell r="Q1013">
            <v>800</v>
          </cell>
          <cell r="R1013" t="str">
            <v>2011-8</v>
          </cell>
          <cell r="S1013">
            <v>0.14000000000000001</v>
          </cell>
          <cell r="T1013">
            <v>9</v>
          </cell>
          <cell r="U1013">
            <v>836</v>
          </cell>
          <cell r="V1013">
            <v>2</v>
          </cell>
          <cell r="W1013" t="str">
            <v>莱西市</v>
          </cell>
          <cell r="X1013" t="str">
            <v>山东省</v>
          </cell>
        </row>
        <row r="1014">
          <cell r="A1014" t="str">
            <v>沪西电影院</v>
          </cell>
          <cell r="B1014">
            <v>1013</v>
          </cell>
          <cell r="C1014" t="str">
            <v>沪西电影院</v>
          </cell>
          <cell r="D1014" t="str">
            <v>上海联和院线</v>
          </cell>
          <cell r="F1014" t="str">
            <v>上海市</v>
          </cell>
          <cell r="H1014">
            <v>23.24</v>
          </cell>
          <cell r="I1014" t="str">
            <v>-</v>
          </cell>
          <cell r="J1014">
            <v>22</v>
          </cell>
          <cell r="K1014" t="str">
            <v>-</v>
          </cell>
          <cell r="L1014">
            <v>338</v>
          </cell>
          <cell r="M1014" t="str">
            <v>-</v>
          </cell>
          <cell r="N1014">
            <v>1.06</v>
          </cell>
          <cell r="O1014" t="str">
            <v>-</v>
          </cell>
          <cell r="P1014">
            <v>2</v>
          </cell>
          <cell r="Q1014">
            <v>526</v>
          </cell>
          <cell r="R1014" t="str">
            <v>2011-8</v>
          </cell>
          <cell r="S1014">
            <v>0.12</v>
          </cell>
          <cell r="T1014">
            <v>14</v>
          </cell>
          <cell r="U1014">
            <v>3749</v>
          </cell>
          <cell r="V1014">
            <v>5.5</v>
          </cell>
          <cell r="W1014" t="str">
            <v>长宁区</v>
          </cell>
          <cell r="X1014" t="str">
            <v>上海市</v>
          </cell>
        </row>
        <row r="1015">
          <cell r="A1015" t="str">
            <v>东营精彩新天地影城</v>
          </cell>
          <cell r="B1015">
            <v>1014</v>
          </cell>
          <cell r="C1015" t="str">
            <v>东营精彩新天地影城</v>
          </cell>
          <cell r="D1015" t="str">
            <v>山东新世纪</v>
          </cell>
          <cell r="F1015" t="str">
            <v>东营市</v>
          </cell>
          <cell r="H1015">
            <v>23.18</v>
          </cell>
          <cell r="I1015" t="str">
            <v>-</v>
          </cell>
          <cell r="J1015">
            <v>28</v>
          </cell>
          <cell r="K1015" t="str">
            <v>-</v>
          </cell>
          <cell r="L1015">
            <v>1005</v>
          </cell>
          <cell r="M1015" t="str">
            <v>-</v>
          </cell>
          <cell r="N1015">
            <v>0.84</v>
          </cell>
          <cell r="O1015" t="str">
            <v>-</v>
          </cell>
          <cell r="P1015">
            <v>5</v>
          </cell>
          <cell r="Q1015">
            <v>430</v>
          </cell>
          <cell r="R1015" t="str">
            <v>2011-8</v>
          </cell>
          <cell r="S1015">
            <v>0.1</v>
          </cell>
          <cell r="T1015">
            <v>17</v>
          </cell>
          <cell r="U1015">
            <v>1496</v>
          </cell>
          <cell r="V1015">
            <v>6.5</v>
          </cell>
          <cell r="W1015" t="str">
            <v>东营区</v>
          </cell>
          <cell r="X1015" t="str">
            <v>山东省</v>
          </cell>
        </row>
        <row r="1016">
          <cell r="A1016" t="str">
            <v>盐城幸福蓝海影城</v>
          </cell>
          <cell r="B1016">
            <v>1015</v>
          </cell>
          <cell r="C1016" t="str">
            <v>盐城幸福蓝海影城</v>
          </cell>
          <cell r="D1016" t="str">
            <v>江苏蓝海亚细亚</v>
          </cell>
          <cell r="F1016" t="str">
            <v>盐城市</v>
          </cell>
          <cell r="H1016">
            <v>23.05</v>
          </cell>
          <cell r="I1016" t="str">
            <v>-</v>
          </cell>
          <cell r="J1016">
            <v>20</v>
          </cell>
          <cell r="K1016" t="str">
            <v>-</v>
          </cell>
          <cell r="L1016">
            <v>816</v>
          </cell>
          <cell r="M1016" t="str">
            <v>-</v>
          </cell>
          <cell r="N1016">
            <v>1.1299999999999999</v>
          </cell>
          <cell r="O1016" t="str">
            <v>-</v>
          </cell>
          <cell r="P1016">
            <v>5</v>
          </cell>
          <cell r="R1016" t="str">
            <v>2011-8</v>
          </cell>
          <cell r="T1016" t="str">
            <v>N/A</v>
          </cell>
          <cell r="U1016">
            <v>1487</v>
          </cell>
          <cell r="V1016">
            <v>5.3</v>
          </cell>
          <cell r="W1016" t="str">
            <v>盐都区</v>
          </cell>
          <cell r="X1016" t="str">
            <v>江苏省</v>
          </cell>
        </row>
        <row r="1017">
          <cell r="A1017" t="str">
            <v>靖江市工人影剧院</v>
          </cell>
          <cell r="B1017">
            <v>1016</v>
          </cell>
          <cell r="C1017" t="str">
            <v>靖江市工人影剧院</v>
          </cell>
          <cell r="D1017" t="str">
            <v>未知</v>
          </cell>
          <cell r="F1017" t="str">
            <v>泰州市</v>
          </cell>
          <cell r="H1017">
            <v>23.03</v>
          </cell>
          <cell r="I1017" t="str">
            <v>-</v>
          </cell>
          <cell r="J1017">
            <v>31</v>
          </cell>
          <cell r="K1017" t="str">
            <v>-</v>
          </cell>
          <cell r="L1017">
            <v>800</v>
          </cell>
          <cell r="M1017" t="str">
            <v>-</v>
          </cell>
          <cell r="N1017">
            <v>0.75</v>
          </cell>
          <cell r="O1017" t="str">
            <v>-</v>
          </cell>
          <cell r="P1017">
            <v>1</v>
          </cell>
          <cell r="Q1017">
            <v>1080</v>
          </cell>
          <cell r="R1017" t="str">
            <v>2011-8</v>
          </cell>
          <cell r="S1017">
            <v>0.01</v>
          </cell>
          <cell r="T1017">
            <v>7</v>
          </cell>
          <cell r="U1017">
            <v>7430</v>
          </cell>
          <cell r="V1017">
            <v>25.8</v>
          </cell>
          <cell r="W1017" t="str">
            <v>靖江市</v>
          </cell>
          <cell r="X1017" t="str">
            <v>江苏省</v>
          </cell>
        </row>
        <row r="1018">
          <cell r="A1018" t="str">
            <v>长春工人文化宫</v>
          </cell>
          <cell r="B1018">
            <v>1017</v>
          </cell>
          <cell r="C1018" t="str">
            <v>长春工人文化宫</v>
          </cell>
          <cell r="D1018" t="str">
            <v>吉林长影</v>
          </cell>
          <cell r="F1018" t="str">
            <v>长春市</v>
          </cell>
          <cell r="H1018">
            <v>22.87</v>
          </cell>
          <cell r="I1018" t="str">
            <v>-</v>
          </cell>
          <cell r="J1018">
            <v>27</v>
          </cell>
          <cell r="K1018" t="str">
            <v>-</v>
          </cell>
          <cell r="L1018">
            <v>509</v>
          </cell>
          <cell r="M1018" t="str">
            <v>-</v>
          </cell>
          <cell r="N1018">
            <v>0.86</v>
          </cell>
          <cell r="O1018" t="str">
            <v>-</v>
          </cell>
          <cell r="P1018">
            <v>2</v>
          </cell>
          <cell r="Q1018">
            <v>690</v>
          </cell>
          <cell r="R1018" t="str">
            <v>2011-8</v>
          </cell>
          <cell r="S1018">
            <v>0.05</v>
          </cell>
          <cell r="T1018">
            <v>11</v>
          </cell>
          <cell r="U1018">
            <v>3689</v>
          </cell>
          <cell r="V1018">
            <v>8.1999999999999993</v>
          </cell>
          <cell r="W1018" t="str">
            <v>朝阳区</v>
          </cell>
          <cell r="X1018" t="str">
            <v>吉林省</v>
          </cell>
        </row>
        <row r="1019">
          <cell r="A1019" t="str">
            <v>大地数字影院--江宁星河影城</v>
          </cell>
          <cell r="B1019">
            <v>1018</v>
          </cell>
          <cell r="C1019" t="str">
            <v>江宁星河影城</v>
          </cell>
          <cell r="D1019" t="str">
            <v>大地电影院线</v>
          </cell>
          <cell r="F1019" t="str">
            <v>南京市</v>
          </cell>
          <cell r="H1019">
            <v>22.83</v>
          </cell>
          <cell r="I1019" t="str">
            <v>-</v>
          </cell>
          <cell r="J1019">
            <v>20</v>
          </cell>
          <cell r="K1019" t="str">
            <v>-</v>
          </cell>
          <cell r="L1019">
            <v>544</v>
          </cell>
          <cell r="M1019" t="str">
            <v>-</v>
          </cell>
          <cell r="N1019">
            <v>1.1299999999999999</v>
          </cell>
          <cell r="O1019" t="str">
            <v>-</v>
          </cell>
          <cell r="P1019">
            <v>6</v>
          </cell>
          <cell r="Q1019">
            <v>510</v>
          </cell>
          <cell r="R1019" t="str">
            <v>2011-8</v>
          </cell>
          <cell r="S1019">
            <v>0.24</v>
          </cell>
          <cell r="T1019">
            <v>14</v>
          </cell>
          <cell r="U1019">
            <v>1227</v>
          </cell>
          <cell r="V1019">
            <v>2.9</v>
          </cell>
          <cell r="W1019" t="str">
            <v>江宁区</v>
          </cell>
          <cell r="X1019" t="str">
            <v>江苏省</v>
          </cell>
        </row>
        <row r="1020">
          <cell r="A1020" t="str">
            <v>大地数字影院--西安阎良电影院</v>
          </cell>
          <cell r="B1020">
            <v>1019</v>
          </cell>
          <cell r="C1020" t="str">
            <v>西安阎良电影院</v>
          </cell>
          <cell r="D1020" t="str">
            <v>大地电影院线</v>
          </cell>
          <cell r="F1020" t="str">
            <v>西安市</v>
          </cell>
          <cell r="H1020">
            <v>22.68</v>
          </cell>
          <cell r="I1020" t="str">
            <v>-</v>
          </cell>
          <cell r="J1020">
            <v>44</v>
          </cell>
          <cell r="K1020" t="str">
            <v>-</v>
          </cell>
          <cell r="L1020">
            <v>339</v>
          </cell>
          <cell r="M1020" t="str">
            <v>-</v>
          </cell>
          <cell r="N1020">
            <v>0.52</v>
          </cell>
          <cell r="O1020" t="str">
            <v>-</v>
          </cell>
          <cell r="P1020">
            <v>3</v>
          </cell>
          <cell r="Q1020">
            <v>537</v>
          </cell>
          <cell r="R1020" t="str">
            <v>2011-8</v>
          </cell>
          <cell r="S1020">
            <v>0.09</v>
          </cell>
          <cell r="T1020">
            <v>14</v>
          </cell>
          <cell r="U1020">
            <v>2438</v>
          </cell>
          <cell r="V1020">
            <v>3.6</v>
          </cell>
          <cell r="W1020" t="str">
            <v>阎良区</v>
          </cell>
          <cell r="X1020" t="str">
            <v>陕西省</v>
          </cell>
        </row>
        <row r="1021">
          <cell r="A1021" t="str">
            <v>贵阳星空金阳影城</v>
          </cell>
          <cell r="B1021">
            <v>1020</v>
          </cell>
          <cell r="C1021" t="str">
            <v>贵阳星空金阳影城</v>
          </cell>
          <cell r="D1021" t="str">
            <v>中影数字院线</v>
          </cell>
          <cell r="F1021" t="str">
            <v>贵阳市</v>
          </cell>
          <cell r="H1021">
            <v>22.54</v>
          </cell>
          <cell r="I1021" t="str">
            <v>-</v>
          </cell>
          <cell r="J1021">
            <v>26</v>
          </cell>
          <cell r="K1021" t="str">
            <v>-</v>
          </cell>
          <cell r="L1021">
            <v>900</v>
          </cell>
          <cell r="M1021" t="str">
            <v>-</v>
          </cell>
          <cell r="N1021">
            <v>0.87</v>
          </cell>
          <cell r="O1021" t="str">
            <v>-</v>
          </cell>
          <cell r="P1021">
            <v>6</v>
          </cell>
          <cell r="Q1021">
            <v>800</v>
          </cell>
          <cell r="R1021" t="str">
            <v>2011-8</v>
          </cell>
          <cell r="S1021">
            <v>7.0000000000000007E-2</v>
          </cell>
          <cell r="T1021">
            <v>9</v>
          </cell>
          <cell r="U1021">
            <v>1212</v>
          </cell>
          <cell r="V1021">
            <v>4.8</v>
          </cell>
          <cell r="W1021" t="str">
            <v>乌当区</v>
          </cell>
          <cell r="X1021" t="str">
            <v>贵州省</v>
          </cell>
        </row>
        <row r="1022">
          <cell r="A1022" t="str">
            <v>上海宝山影剧院</v>
          </cell>
          <cell r="B1022">
            <v>1021</v>
          </cell>
          <cell r="C1022" t="str">
            <v>上海宝山影剧院</v>
          </cell>
          <cell r="D1022" t="str">
            <v>上海联和院线</v>
          </cell>
          <cell r="F1022" t="str">
            <v>上海市</v>
          </cell>
          <cell r="H1022">
            <v>22.54</v>
          </cell>
          <cell r="I1022" t="str">
            <v>-</v>
          </cell>
          <cell r="J1022">
            <v>32</v>
          </cell>
          <cell r="K1022" t="str">
            <v>-</v>
          </cell>
          <cell r="L1022">
            <v>243</v>
          </cell>
          <cell r="M1022" t="str">
            <v>-</v>
          </cell>
          <cell r="N1022">
            <v>0.7</v>
          </cell>
          <cell r="O1022" t="str">
            <v>-</v>
          </cell>
          <cell r="P1022">
            <v>2</v>
          </cell>
          <cell r="Q1022">
            <v>321</v>
          </cell>
          <cell r="R1022" t="str">
            <v>2011-8</v>
          </cell>
          <cell r="S1022">
            <v>0.18</v>
          </cell>
          <cell r="T1022">
            <v>23</v>
          </cell>
          <cell r="U1022">
            <v>3636</v>
          </cell>
          <cell r="V1022">
            <v>3.9</v>
          </cell>
          <cell r="W1022" t="str">
            <v>宝山区</v>
          </cell>
          <cell r="X1022" t="str">
            <v>上海市</v>
          </cell>
        </row>
        <row r="1023">
          <cell r="A1023" t="str">
            <v>17.5沧州今典影城</v>
          </cell>
          <cell r="B1023">
            <v>1022</v>
          </cell>
          <cell r="C1023" t="str">
            <v>17.5沧州今典影城</v>
          </cell>
          <cell r="D1023" t="str">
            <v>时代华夏今典</v>
          </cell>
          <cell r="F1023" t="str">
            <v>沧州市</v>
          </cell>
          <cell r="H1023">
            <v>22.53</v>
          </cell>
          <cell r="I1023" t="str">
            <v>-</v>
          </cell>
          <cell r="J1023">
            <v>29</v>
          </cell>
          <cell r="K1023" t="str">
            <v>-</v>
          </cell>
          <cell r="L1023">
            <v>756</v>
          </cell>
          <cell r="M1023" t="str">
            <v>-</v>
          </cell>
          <cell r="N1023">
            <v>0.77</v>
          </cell>
          <cell r="O1023" t="str">
            <v>-</v>
          </cell>
          <cell r="P1023">
            <v>6</v>
          </cell>
          <cell r="Q1023">
            <v>643</v>
          </cell>
          <cell r="R1023" t="str">
            <v>2011-8</v>
          </cell>
          <cell r="S1023">
            <v>0.09</v>
          </cell>
          <cell r="T1023">
            <v>11</v>
          </cell>
          <cell r="U1023">
            <v>1211</v>
          </cell>
          <cell r="V1023">
            <v>4.0999999999999996</v>
          </cell>
          <cell r="W1023" t="str">
            <v>新华区</v>
          </cell>
          <cell r="X1023" t="str">
            <v>河北省</v>
          </cell>
        </row>
        <row r="1024">
          <cell r="A1024" t="str">
            <v>南安菲林娱乐城电影厅</v>
          </cell>
          <cell r="B1024">
            <v>1023</v>
          </cell>
          <cell r="C1024" t="str">
            <v>南安菲林娱乐城电影厅</v>
          </cell>
          <cell r="D1024" t="str">
            <v>福建中兴</v>
          </cell>
          <cell r="F1024" t="str">
            <v>泉州市</v>
          </cell>
          <cell r="H1024">
            <v>22.49</v>
          </cell>
          <cell r="I1024" t="str">
            <v>-</v>
          </cell>
          <cell r="J1024">
            <v>33</v>
          </cell>
          <cell r="K1024" t="str">
            <v>-</v>
          </cell>
          <cell r="L1024">
            <v>238</v>
          </cell>
          <cell r="M1024" t="str">
            <v>-</v>
          </cell>
          <cell r="N1024">
            <v>0.69</v>
          </cell>
          <cell r="O1024" t="str">
            <v>-</v>
          </cell>
          <cell r="P1024">
            <v>2</v>
          </cell>
          <cell r="Q1024">
            <v>310</v>
          </cell>
          <cell r="R1024" t="str">
            <v>2011-8</v>
          </cell>
          <cell r="S1024">
            <v>0.19</v>
          </cell>
          <cell r="T1024">
            <v>23</v>
          </cell>
          <cell r="U1024">
            <v>3627</v>
          </cell>
          <cell r="V1024">
            <v>3.8</v>
          </cell>
          <cell r="W1024" t="str">
            <v>南安市</v>
          </cell>
          <cell r="X1024" t="str">
            <v>福建省</v>
          </cell>
        </row>
        <row r="1025">
          <cell r="A1025" t="str">
            <v>深圳百誉公明电影城</v>
          </cell>
          <cell r="B1025">
            <v>1024</v>
          </cell>
          <cell r="C1025" t="str">
            <v>深圳百誉公明电影城</v>
          </cell>
          <cell r="D1025" t="str">
            <v>中影南方新干线</v>
          </cell>
          <cell r="F1025" t="str">
            <v>深圳市</v>
          </cell>
          <cell r="H1025">
            <v>22.49</v>
          </cell>
          <cell r="I1025" t="str">
            <v>-</v>
          </cell>
          <cell r="J1025">
            <v>44</v>
          </cell>
          <cell r="K1025" t="str">
            <v>-</v>
          </cell>
          <cell r="L1025">
            <v>670</v>
          </cell>
          <cell r="M1025" t="str">
            <v>-</v>
          </cell>
          <cell r="N1025">
            <v>0.52</v>
          </cell>
          <cell r="O1025" t="str">
            <v>-</v>
          </cell>
          <cell r="P1025">
            <v>4</v>
          </cell>
          <cell r="Q1025">
            <v>509</v>
          </cell>
          <cell r="R1025" t="str">
            <v>2011-8</v>
          </cell>
          <cell r="S1025">
            <v>0.06</v>
          </cell>
          <cell r="T1025">
            <v>14</v>
          </cell>
          <cell r="U1025">
            <v>1813</v>
          </cell>
          <cell r="V1025">
            <v>5.4</v>
          </cell>
          <cell r="W1025" t="str">
            <v>宝安区</v>
          </cell>
          <cell r="X1025" t="str">
            <v>广东省</v>
          </cell>
        </row>
        <row r="1026">
          <cell r="A1026" t="str">
            <v>大庆星感觉影城</v>
          </cell>
          <cell r="B1026">
            <v>1025</v>
          </cell>
          <cell r="C1026" t="str">
            <v>大庆星感觉影城</v>
          </cell>
          <cell r="D1026" t="str">
            <v>中影星美</v>
          </cell>
          <cell r="F1026" t="str">
            <v>大庆市</v>
          </cell>
          <cell r="H1026">
            <v>22.47</v>
          </cell>
          <cell r="I1026" t="str">
            <v>-</v>
          </cell>
          <cell r="J1026">
            <v>28</v>
          </cell>
          <cell r="K1026" t="str">
            <v>-</v>
          </cell>
          <cell r="L1026">
            <v>878</v>
          </cell>
          <cell r="M1026" t="str">
            <v>-</v>
          </cell>
          <cell r="N1026">
            <v>0.81</v>
          </cell>
          <cell r="O1026" t="str">
            <v>-</v>
          </cell>
          <cell r="P1026">
            <v>5</v>
          </cell>
          <cell r="Q1026">
            <v>473</v>
          </cell>
          <cell r="R1026" t="str">
            <v>2011-8</v>
          </cell>
          <cell r="S1026">
            <v>0.1</v>
          </cell>
          <cell r="T1026">
            <v>15</v>
          </cell>
          <cell r="U1026">
            <v>1450</v>
          </cell>
          <cell r="V1026">
            <v>5.7</v>
          </cell>
          <cell r="W1026" t="str">
            <v>让胡路区</v>
          </cell>
          <cell r="X1026" t="str">
            <v>黑龙江</v>
          </cell>
        </row>
        <row r="1027">
          <cell r="A1027" t="str">
            <v>余姚华星影院</v>
          </cell>
          <cell r="B1027">
            <v>1026</v>
          </cell>
          <cell r="C1027" t="str">
            <v>余姚华星影院</v>
          </cell>
          <cell r="D1027" t="str">
            <v>九州中原院线</v>
          </cell>
          <cell r="F1027" t="str">
            <v>宁波市</v>
          </cell>
          <cell r="H1027">
            <v>22.4</v>
          </cell>
          <cell r="I1027" t="str">
            <v>-</v>
          </cell>
          <cell r="J1027">
            <v>30</v>
          </cell>
          <cell r="K1027" t="str">
            <v>-</v>
          </cell>
          <cell r="L1027">
            <v>645</v>
          </cell>
          <cell r="M1027" t="str">
            <v>-</v>
          </cell>
          <cell r="N1027">
            <v>0.75</v>
          </cell>
          <cell r="O1027" t="str">
            <v>-</v>
          </cell>
          <cell r="P1027">
            <v>6</v>
          </cell>
          <cell r="Q1027">
            <v>523</v>
          </cell>
          <cell r="R1027" t="str">
            <v>2011-8</v>
          </cell>
          <cell r="S1027">
            <v>0.13</v>
          </cell>
          <cell r="T1027">
            <v>14</v>
          </cell>
          <cell r="U1027">
            <v>1204</v>
          </cell>
          <cell r="V1027">
            <v>3.5</v>
          </cell>
          <cell r="W1027" t="str">
            <v>余姚市</v>
          </cell>
          <cell r="X1027" t="str">
            <v>浙江省</v>
          </cell>
        </row>
        <row r="1028">
          <cell r="A1028" t="str">
            <v>上海川沙影剧院</v>
          </cell>
          <cell r="B1028">
            <v>1027</v>
          </cell>
          <cell r="C1028" t="str">
            <v>上海川沙影剧院</v>
          </cell>
          <cell r="D1028" t="str">
            <v>上海大光明</v>
          </cell>
          <cell r="F1028" t="str">
            <v>上海市</v>
          </cell>
          <cell r="H1028">
            <v>22.37</v>
          </cell>
          <cell r="I1028" t="str">
            <v>-</v>
          </cell>
          <cell r="J1028">
            <v>33</v>
          </cell>
          <cell r="K1028" t="str">
            <v>-</v>
          </cell>
          <cell r="L1028">
            <v>297</v>
          </cell>
          <cell r="M1028" t="str">
            <v>-</v>
          </cell>
          <cell r="N1028">
            <v>0.68</v>
          </cell>
          <cell r="O1028" t="str">
            <v>-</v>
          </cell>
          <cell r="P1028">
            <v>2</v>
          </cell>
          <cell r="Q1028">
            <v>1159</v>
          </cell>
          <cell r="R1028" t="str">
            <v>2011-8</v>
          </cell>
          <cell r="S1028">
            <v>0.04</v>
          </cell>
          <cell r="T1028">
            <v>6</v>
          </cell>
          <cell r="U1028">
            <v>3608</v>
          </cell>
          <cell r="V1028">
            <v>4.8</v>
          </cell>
          <cell r="W1028" t="str">
            <v>浦东新区</v>
          </cell>
          <cell r="X1028" t="str">
            <v>上海市</v>
          </cell>
        </row>
        <row r="1029">
          <cell r="A1029" t="str">
            <v>如东金港国际影城</v>
          </cell>
          <cell r="B1029">
            <v>1028</v>
          </cell>
          <cell r="C1029" t="str">
            <v>如东金港国际影城</v>
          </cell>
          <cell r="D1029" t="str">
            <v>上海联和院线</v>
          </cell>
          <cell r="F1029" t="str">
            <v>南通市</v>
          </cell>
          <cell r="H1029">
            <v>22.02</v>
          </cell>
          <cell r="I1029" t="str">
            <v>-</v>
          </cell>
          <cell r="J1029">
            <v>35</v>
          </cell>
          <cell r="K1029" t="str">
            <v>-</v>
          </cell>
          <cell r="L1029">
            <v>554</v>
          </cell>
          <cell r="M1029" t="str">
            <v>-</v>
          </cell>
          <cell r="N1029">
            <v>0.63</v>
          </cell>
          <cell r="O1029" t="str">
            <v>-</v>
          </cell>
          <cell r="P1029">
            <v>5</v>
          </cell>
          <cell r="Q1029">
            <v>860</v>
          </cell>
          <cell r="R1029" t="str">
            <v>2011-8</v>
          </cell>
          <cell r="S1029">
            <v>7.0000000000000007E-2</v>
          </cell>
          <cell r="T1029">
            <v>8</v>
          </cell>
          <cell r="U1029">
            <v>1421</v>
          </cell>
          <cell r="V1029">
            <v>3.6</v>
          </cell>
          <cell r="W1029" t="str">
            <v>如东县</v>
          </cell>
          <cell r="X1029" t="str">
            <v>江苏省</v>
          </cell>
        </row>
        <row r="1030">
          <cell r="A1030" t="str">
            <v>绵竹新天地电影城</v>
          </cell>
          <cell r="B1030">
            <v>1029</v>
          </cell>
          <cell r="C1030" t="str">
            <v>绵竹新天地电影城</v>
          </cell>
          <cell r="D1030" t="str">
            <v>四川太平洋</v>
          </cell>
          <cell r="F1030" t="str">
            <v>成都市</v>
          </cell>
          <cell r="H1030">
            <v>22.01</v>
          </cell>
          <cell r="I1030" t="str">
            <v>-</v>
          </cell>
          <cell r="J1030">
            <v>31</v>
          </cell>
          <cell r="K1030" t="str">
            <v>-</v>
          </cell>
          <cell r="L1030">
            <v>534</v>
          </cell>
          <cell r="M1030" t="str">
            <v>-</v>
          </cell>
          <cell r="N1030">
            <v>0.7</v>
          </cell>
          <cell r="O1030" t="str">
            <v>-</v>
          </cell>
          <cell r="P1030">
            <v>4</v>
          </cell>
          <cell r="Q1030">
            <v>296</v>
          </cell>
          <cell r="R1030" t="str">
            <v>2011-8</v>
          </cell>
          <cell r="S1030">
            <v>0.18</v>
          </cell>
          <cell r="T1030">
            <v>24</v>
          </cell>
          <cell r="U1030">
            <v>1775</v>
          </cell>
          <cell r="V1030">
            <v>4.3</v>
          </cell>
          <cell r="W1030" t="str">
            <v>锦江区</v>
          </cell>
          <cell r="X1030" t="str">
            <v>四川省</v>
          </cell>
        </row>
        <row r="1031">
          <cell r="A1031" t="str">
            <v>重庆越界国际影城(巫山店)</v>
          </cell>
          <cell r="B1031">
            <v>1030</v>
          </cell>
          <cell r="C1031" t="str">
            <v>重庆巫山越界国际影城</v>
          </cell>
          <cell r="D1031" t="str">
            <v>上海联和院线</v>
          </cell>
          <cell r="F1031" t="str">
            <v>县城</v>
          </cell>
          <cell r="H1031">
            <v>21.96</v>
          </cell>
          <cell r="I1031" t="str">
            <v>-</v>
          </cell>
          <cell r="J1031">
            <v>30</v>
          </cell>
          <cell r="K1031" t="str">
            <v>-</v>
          </cell>
          <cell r="L1031">
            <v>444</v>
          </cell>
          <cell r="M1031" t="str">
            <v>-</v>
          </cell>
          <cell r="N1031">
            <v>0.73</v>
          </cell>
          <cell r="O1031" t="str">
            <v>-</v>
          </cell>
          <cell r="P1031">
            <v>9</v>
          </cell>
          <cell r="Q1031">
            <v>1000</v>
          </cell>
          <cell r="R1031" t="str">
            <v>2011-8</v>
          </cell>
          <cell r="S1031">
            <v>0.15</v>
          </cell>
          <cell r="T1031">
            <v>7</v>
          </cell>
          <cell r="U1031">
            <v>787</v>
          </cell>
          <cell r="V1031">
            <v>1.6</v>
          </cell>
          <cell r="W1031" t="str">
            <v>巫山县</v>
          </cell>
          <cell r="X1031" t="str">
            <v>重庆市</v>
          </cell>
        </row>
        <row r="1032">
          <cell r="A1032" t="str">
            <v>金堂大通电影城</v>
          </cell>
          <cell r="B1032">
            <v>1031</v>
          </cell>
          <cell r="C1032" t="str">
            <v>金堂大通电影城</v>
          </cell>
          <cell r="D1032" t="str">
            <v>中影星美</v>
          </cell>
          <cell r="F1032" t="str">
            <v>成都市</v>
          </cell>
          <cell r="H1032">
            <v>21.93</v>
          </cell>
          <cell r="I1032" t="str">
            <v>-</v>
          </cell>
          <cell r="J1032">
            <v>39</v>
          </cell>
          <cell r="K1032" t="str">
            <v>-</v>
          </cell>
          <cell r="L1032">
            <v>509</v>
          </cell>
          <cell r="M1032" t="str">
            <v>-</v>
          </cell>
          <cell r="N1032">
            <v>0.56999999999999995</v>
          </cell>
          <cell r="O1032" t="str">
            <v>-</v>
          </cell>
          <cell r="P1032">
            <v>5</v>
          </cell>
          <cell r="Q1032">
            <v>613</v>
          </cell>
          <cell r="R1032" t="str">
            <v>2011-8</v>
          </cell>
          <cell r="S1032">
            <v>0.09</v>
          </cell>
          <cell r="T1032">
            <v>12</v>
          </cell>
          <cell r="U1032">
            <v>1415</v>
          </cell>
          <cell r="V1032">
            <v>3.3</v>
          </cell>
          <cell r="W1032" t="str">
            <v>金堂县</v>
          </cell>
          <cell r="X1032" t="str">
            <v>四川省</v>
          </cell>
        </row>
        <row r="1033">
          <cell r="A1033" t="str">
            <v>海盐大地影院</v>
          </cell>
          <cell r="B1033">
            <v>1032</v>
          </cell>
          <cell r="C1033" t="str">
            <v>海盐大地影院</v>
          </cell>
          <cell r="D1033" t="str">
            <v>大地电影院线</v>
          </cell>
          <cell r="F1033" t="str">
            <v>嘉兴市</v>
          </cell>
          <cell r="H1033">
            <v>21.85</v>
          </cell>
          <cell r="I1033" t="str">
            <v>-</v>
          </cell>
          <cell r="J1033">
            <v>29</v>
          </cell>
          <cell r="K1033" t="str">
            <v>-</v>
          </cell>
          <cell r="L1033">
            <v>606</v>
          </cell>
          <cell r="M1033" t="str">
            <v>-</v>
          </cell>
          <cell r="N1033">
            <v>0.75</v>
          </cell>
          <cell r="O1033" t="str">
            <v>-</v>
          </cell>
          <cell r="P1033">
            <v>5</v>
          </cell>
          <cell r="R1033" t="str">
            <v>2011-8</v>
          </cell>
          <cell r="T1033" t="str">
            <v>N/A</v>
          </cell>
          <cell r="U1033">
            <v>1410</v>
          </cell>
          <cell r="V1033">
            <v>3.9</v>
          </cell>
          <cell r="W1033" t="str">
            <v>海盐县</v>
          </cell>
          <cell r="X1033" t="str">
            <v>浙江省</v>
          </cell>
        </row>
        <row r="1034">
          <cell r="A1034" t="str">
            <v>北京DMC望京国际影城</v>
          </cell>
          <cell r="B1034">
            <v>1033</v>
          </cell>
          <cell r="C1034" t="str">
            <v>DMC望京国际影城</v>
          </cell>
          <cell r="D1034" t="str">
            <v>保利万和</v>
          </cell>
          <cell r="F1034" t="str">
            <v>北京市</v>
          </cell>
          <cell r="H1034">
            <v>21.69</v>
          </cell>
          <cell r="I1034" t="str">
            <v>-</v>
          </cell>
          <cell r="J1034">
            <v>29</v>
          </cell>
          <cell r="K1034" t="str">
            <v>-</v>
          </cell>
          <cell r="L1034">
            <v>689</v>
          </cell>
          <cell r="M1034" t="str">
            <v>-</v>
          </cell>
          <cell r="N1034">
            <v>0.74</v>
          </cell>
          <cell r="O1034" t="str">
            <v>-</v>
          </cell>
          <cell r="P1034">
            <v>6</v>
          </cell>
          <cell r="Q1034">
            <v>1130</v>
          </cell>
          <cell r="R1034" t="str">
            <v>2011-8</v>
          </cell>
          <cell r="S1034">
            <v>0.06</v>
          </cell>
          <cell r="T1034">
            <v>6</v>
          </cell>
          <cell r="U1034">
            <v>1166</v>
          </cell>
          <cell r="V1034">
            <v>3.7</v>
          </cell>
          <cell r="W1034" t="str">
            <v>朝阳区</v>
          </cell>
          <cell r="X1034" t="str">
            <v>北京市</v>
          </cell>
        </row>
        <row r="1035">
          <cell r="A1035" t="str">
            <v>17.5石家庄卓达影城</v>
          </cell>
          <cell r="B1035">
            <v>1034</v>
          </cell>
          <cell r="C1035" t="str">
            <v>17.5石家庄卓达影城</v>
          </cell>
          <cell r="D1035" t="str">
            <v>时代华夏今典</v>
          </cell>
          <cell r="F1035" t="str">
            <v>石家庄市</v>
          </cell>
          <cell r="H1035">
            <v>21.64</v>
          </cell>
          <cell r="I1035" t="str">
            <v>-</v>
          </cell>
          <cell r="J1035">
            <v>22</v>
          </cell>
          <cell r="K1035" t="str">
            <v>-</v>
          </cell>
          <cell r="L1035">
            <v>936</v>
          </cell>
          <cell r="M1035" t="str">
            <v>-</v>
          </cell>
          <cell r="N1035">
            <v>1</v>
          </cell>
          <cell r="O1035" t="str">
            <v>-</v>
          </cell>
          <cell r="P1035">
            <v>7</v>
          </cell>
          <cell r="Q1035">
            <v>822</v>
          </cell>
          <cell r="R1035" t="str">
            <v>2011-8</v>
          </cell>
          <cell r="S1035">
            <v>0.09</v>
          </cell>
          <cell r="T1035">
            <v>8</v>
          </cell>
          <cell r="U1035">
            <v>997</v>
          </cell>
          <cell r="V1035">
            <v>4.3</v>
          </cell>
          <cell r="W1035" t="str">
            <v>裕华区</v>
          </cell>
          <cell r="X1035" t="str">
            <v>河北省</v>
          </cell>
        </row>
        <row r="1036">
          <cell r="A1036" t="str">
            <v>太原横店影视电影城(同至人店)</v>
          </cell>
          <cell r="B1036">
            <v>1035</v>
          </cell>
          <cell r="C1036" t="str">
            <v>太原横店影视电影城(同至人店)</v>
          </cell>
          <cell r="D1036" t="str">
            <v>浙江横店</v>
          </cell>
          <cell r="F1036" t="str">
            <v>太原市</v>
          </cell>
          <cell r="H1036">
            <v>21.62</v>
          </cell>
          <cell r="I1036" t="str">
            <v>-</v>
          </cell>
          <cell r="J1036">
            <v>24</v>
          </cell>
          <cell r="K1036" t="str">
            <v>-</v>
          </cell>
          <cell r="L1036">
            <v>731</v>
          </cell>
          <cell r="M1036" t="str">
            <v>-</v>
          </cell>
          <cell r="N1036">
            <v>0.89</v>
          </cell>
          <cell r="O1036" t="str">
            <v>-</v>
          </cell>
          <cell r="P1036">
            <v>10</v>
          </cell>
          <cell r="Q1036">
            <v>1600</v>
          </cell>
          <cell r="R1036" t="str">
            <v>2011-8</v>
          </cell>
          <cell r="S1036">
            <v>0.08</v>
          </cell>
          <cell r="T1036">
            <v>4</v>
          </cell>
          <cell r="U1036">
            <v>697</v>
          </cell>
          <cell r="V1036">
            <v>2.4</v>
          </cell>
          <cell r="W1036" t="str">
            <v>小店区</v>
          </cell>
          <cell r="X1036" t="str">
            <v>山西省</v>
          </cell>
        </row>
        <row r="1037">
          <cell r="A1037" t="str">
            <v>云南玉溪人民电影院</v>
          </cell>
          <cell r="B1037">
            <v>1036</v>
          </cell>
          <cell r="C1037" t="str">
            <v>云南玉溪人民电影院</v>
          </cell>
          <cell r="D1037" t="str">
            <v>云南荣滇</v>
          </cell>
          <cell r="F1037" t="str">
            <v>玉溪市</v>
          </cell>
          <cell r="H1037">
            <v>21.59</v>
          </cell>
          <cell r="I1037" t="str">
            <v>-</v>
          </cell>
          <cell r="J1037">
            <v>39</v>
          </cell>
          <cell r="K1037" t="str">
            <v>-</v>
          </cell>
          <cell r="L1037">
            <v>171</v>
          </cell>
          <cell r="M1037" t="str">
            <v>-</v>
          </cell>
          <cell r="N1037">
            <v>0.55000000000000004</v>
          </cell>
          <cell r="O1037" t="str">
            <v>-</v>
          </cell>
          <cell r="P1037">
            <v>2</v>
          </cell>
          <cell r="Q1037">
            <v>586</v>
          </cell>
          <cell r="R1037" t="str">
            <v>2011-8</v>
          </cell>
          <cell r="S1037">
            <v>0.11</v>
          </cell>
          <cell r="T1037">
            <v>12</v>
          </cell>
          <cell r="U1037">
            <v>3483</v>
          </cell>
          <cell r="V1037">
            <v>2.8</v>
          </cell>
          <cell r="W1037" t="str">
            <v>红塔区</v>
          </cell>
          <cell r="X1037" t="str">
            <v>云南省</v>
          </cell>
        </row>
        <row r="1038">
          <cell r="A1038" t="str">
            <v>山西运城市东湖世纪影城</v>
          </cell>
          <cell r="B1038">
            <v>1037</v>
          </cell>
          <cell r="C1038" t="str">
            <v>山西运城市东湖世纪影城</v>
          </cell>
          <cell r="D1038" t="str">
            <v>中影星美</v>
          </cell>
          <cell r="F1038" t="str">
            <v>运城市</v>
          </cell>
          <cell r="H1038">
            <v>21.53</v>
          </cell>
          <cell r="I1038" t="str">
            <v>-</v>
          </cell>
          <cell r="J1038">
            <v>17</v>
          </cell>
          <cell r="K1038" t="str">
            <v>-</v>
          </cell>
          <cell r="L1038">
            <v>611</v>
          </cell>
          <cell r="M1038" t="str">
            <v>-</v>
          </cell>
          <cell r="N1038">
            <v>1.25</v>
          </cell>
          <cell r="O1038" t="str">
            <v>-</v>
          </cell>
          <cell r="P1038">
            <v>4</v>
          </cell>
          <cell r="Q1038">
            <v>384</v>
          </cell>
          <cell r="R1038" t="str">
            <v>2011-8</v>
          </cell>
          <cell r="S1038">
            <v>0.21</v>
          </cell>
          <cell r="T1038">
            <v>18</v>
          </cell>
          <cell r="U1038">
            <v>1736</v>
          </cell>
          <cell r="V1038">
            <v>4.9000000000000004</v>
          </cell>
          <cell r="W1038" t="str">
            <v>盐湖区</v>
          </cell>
          <cell r="X1038" t="str">
            <v>山西省</v>
          </cell>
        </row>
        <row r="1039">
          <cell r="A1039" t="str">
            <v>扬州工人影剧院</v>
          </cell>
          <cell r="B1039">
            <v>1038</v>
          </cell>
          <cell r="C1039" t="str">
            <v>扬州工人影剧院</v>
          </cell>
          <cell r="D1039" t="str">
            <v>上海联和院线</v>
          </cell>
          <cell r="F1039" t="str">
            <v>扬州市</v>
          </cell>
          <cell r="H1039">
            <v>21.51</v>
          </cell>
          <cell r="I1039" t="str">
            <v>-</v>
          </cell>
          <cell r="J1039">
            <v>24</v>
          </cell>
          <cell r="K1039" t="str">
            <v>-</v>
          </cell>
          <cell r="L1039">
            <v>551</v>
          </cell>
          <cell r="M1039" t="str">
            <v>-</v>
          </cell>
          <cell r="N1039">
            <v>0.91</v>
          </cell>
          <cell r="O1039" t="str">
            <v>-</v>
          </cell>
          <cell r="P1039">
            <v>5</v>
          </cell>
          <cell r="Q1039">
            <v>1121</v>
          </cell>
          <cell r="R1039" t="str">
            <v>2011-8</v>
          </cell>
          <cell r="S1039">
            <v>7.0000000000000007E-2</v>
          </cell>
          <cell r="T1039">
            <v>6</v>
          </cell>
          <cell r="U1039">
            <v>1388</v>
          </cell>
          <cell r="V1039">
            <v>3.6</v>
          </cell>
          <cell r="W1039" t="str">
            <v>广陵区</v>
          </cell>
          <cell r="X1039" t="str">
            <v>江苏省</v>
          </cell>
        </row>
        <row r="1040">
          <cell r="A1040" t="str">
            <v>鲁信影城(东营店)</v>
          </cell>
          <cell r="B1040">
            <v>1039</v>
          </cell>
          <cell r="C1040" t="str">
            <v>鲁信影城(东营店)</v>
          </cell>
          <cell r="D1040" t="str">
            <v>北京新影联</v>
          </cell>
          <cell r="F1040" t="str">
            <v>东营市</v>
          </cell>
          <cell r="H1040">
            <v>21.35</v>
          </cell>
          <cell r="I1040" t="str">
            <v>-</v>
          </cell>
          <cell r="J1040">
            <v>26</v>
          </cell>
          <cell r="K1040" t="str">
            <v>-</v>
          </cell>
          <cell r="L1040">
            <v>922</v>
          </cell>
          <cell r="M1040" t="str">
            <v>-</v>
          </cell>
          <cell r="N1040">
            <v>0.82</v>
          </cell>
          <cell r="O1040" t="str">
            <v>-</v>
          </cell>
          <cell r="P1040">
            <v>6</v>
          </cell>
          <cell r="Q1040">
            <v>600</v>
          </cell>
          <cell r="R1040" t="str">
            <v>2011-8</v>
          </cell>
          <cell r="S1040">
            <v>0.09</v>
          </cell>
          <cell r="T1040">
            <v>11</v>
          </cell>
          <cell r="U1040">
            <v>1148</v>
          </cell>
          <cell r="V1040">
            <v>5</v>
          </cell>
          <cell r="W1040" t="str">
            <v>东营区</v>
          </cell>
          <cell r="X1040" t="str">
            <v>山东省</v>
          </cell>
        </row>
        <row r="1041">
          <cell r="A1041" t="str">
            <v>泉州中影国际影城(南安水头店)</v>
          </cell>
          <cell r="B1041">
            <v>1040</v>
          </cell>
          <cell r="C1041" t="str">
            <v>中影国际影城(南安水头店)</v>
          </cell>
          <cell r="D1041" t="str">
            <v>中影数字院线</v>
          </cell>
          <cell r="F1041" t="str">
            <v>泉州市</v>
          </cell>
          <cell r="H1041">
            <v>21.31</v>
          </cell>
          <cell r="I1041" t="str">
            <v>-</v>
          </cell>
          <cell r="J1041">
            <v>31</v>
          </cell>
          <cell r="K1041" t="str">
            <v>-</v>
          </cell>
          <cell r="L1041">
            <v>384</v>
          </cell>
          <cell r="M1041" t="str">
            <v>-</v>
          </cell>
          <cell r="N1041">
            <v>0.68</v>
          </cell>
          <cell r="O1041" t="str">
            <v>-</v>
          </cell>
          <cell r="P1041">
            <v>5</v>
          </cell>
          <cell r="Q1041">
            <v>1000</v>
          </cell>
          <cell r="R1041" t="str">
            <v>2011-8</v>
          </cell>
          <cell r="S1041">
            <v>0.09</v>
          </cell>
          <cell r="T1041">
            <v>7</v>
          </cell>
          <cell r="U1041">
            <v>1375</v>
          </cell>
          <cell r="V1041">
            <v>2.5</v>
          </cell>
          <cell r="W1041" t="str">
            <v>南安市</v>
          </cell>
          <cell r="X1041" t="str">
            <v>福建省</v>
          </cell>
        </row>
        <row r="1042">
          <cell r="A1042" t="str">
            <v>重庆越界国际影城(北碚店)</v>
          </cell>
          <cell r="B1042">
            <v>1041</v>
          </cell>
          <cell r="C1042" t="str">
            <v>重庆越界国际影城北碚店</v>
          </cell>
          <cell r="D1042" t="str">
            <v>上海联和院线</v>
          </cell>
          <cell r="F1042" t="str">
            <v>重庆市</v>
          </cell>
          <cell r="H1042">
            <v>21.17</v>
          </cell>
          <cell r="I1042" t="str">
            <v>-</v>
          </cell>
          <cell r="J1042">
            <v>23</v>
          </cell>
          <cell r="K1042" t="str">
            <v>-</v>
          </cell>
          <cell r="L1042">
            <v>877</v>
          </cell>
          <cell r="M1042" t="str">
            <v>-</v>
          </cell>
          <cell r="N1042">
            <v>0.91</v>
          </cell>
          <cell r="O1042" t="str">
            <v>-</v>
          </cell>
          <cell r="P1042">
            <v>7</v>
          </cell>
          <cell r="Q1042">
            <v>1000</v>
          </cell>
          <cell r="R1042" t="str">
            <v>2011-8</v>
          </cell>
          <cell r="S1042">
            <v>7.0000000000000007E-2</v>
          </cell>
          <cell r="T1042">
            <v>7</v>
          </cell>
          <cell r="U1042">
            <v>975</v>
          </cell>
          <cell r="V1042">
            <v>4</v>
          </cell>
          <cell r="W1042" t="str">
            <v>北碚区</v>
          </cell>
          <cell r="X1042" t="str">
            <v>重庆市</v>
          </cell>
        </row>
        <row r="1043">
          <cell r="A1043" t="str">
            <v>泰安横店影视电影城</v>
          </cell>
          <cell r="B1043">
            <v>1042</v>
          </cell>
          <cell r="C1043" t="str">
            <v>泰安横店电影城</v>
          </cell>
          <cell r="D1043" t="str">
            <v>浙江横店</v>
          </cell>
          <cell r="F1043" t="str">
            <v>泰安市</v>
          </cell>
          <cell r="H1043">
            <v>21.14</v>
          </cell>
          <cell r="I1043" t="str">
            <v>-</v>
          </cell>
          <cell r="J1043">
            <v>27</v>
          </cell>
          <cell r="K1043" t="str">
            <v>-</v>
          </cell>
          <cell r="L1043">
            <v>782</v>
          </cell>
          <cell r="M1043" t="str">
            <v>-</v>
          </cell>
          <cell r="N1043">
            <v>0.77</v>
          </cell>
          <cell r="O1043" t="str">
            <v>-</v>
          </cell>
          <cell r="P1043">
            <v>7</v>
          </cell>
          <cell r="Q1043">
            <v>1317</v>
          </cell>
          <cell r="R1043" t="str">
            <v>2011-8</v>
          </cell>
          <cell r="S1043">
            <v>0.05</v>
          </cell>
          <cell r="T1043">
            <v>5</v>
          </cell>
          <cell r="U1043">
            <v>974</v>
          </cell>
          <cell r="V1043">
            <v>3.6</v>
          </cell>
          <cell r="W1043" t="str">
            <v>泰山区</v>
          </cell>
          <cell r="X1043" t="str">
            <v>山东省</v>
          </cell>
        </row>
        <row r="1044">
          <cell r="A1044" t="str">
            <v>17.5成都今典沙湾影城</v>
          </cell>
          <cell r="B1044">
            <v>1043</v>
          </cell>
          <cell r="C1044" t="str">
            <v>成都17.5今典沙湾影城</v>
          </cell>
          <cell r="D1044" t="str">
            <v>时代华夏今典</v>
          </cell>
          <cell r="F1044" t="str">
            <v>成都市</v>
          </cell>
          <cell r="H1044">
            <v>20.95</v>
          </cell>
          <cell r="I1044" t="str">
            <v>-</v>
          </cell>
          <cell r="J1044">
            <v>23</v>
          </cell>
          <cell r="K1044" t="str">
            <v>-</v>
          </cell>
          <cell r="L1044">
            <v>1044</v>
          </cell>
          <cell r="M1044" t="str">
            <v>-</v>
          </cell>
          <cell r="N1044">
            <v>0.91</v>
          </cell>
          <cell r="O1044" t="str">
            <v>-</v>
          </cell>
          <cell r="P1044">
            <v>9</v>
          </cell>
          <cell r="Q1044">
            <v>1214</v>
          </cell>
          <cell r="R1044" t="str">
            <v>2011-8</v>
          </cell>
          <cell r="S1044">
            <v>0.06</v>
          </cell>
          <cell r="T1044">
            <v>6</v>
          </cell>
          <cell r="U1044">
            <v>751</v>
          </cell>
          <cell r="V1044">
            <v>3.7</v>
          </cell>
          <cell r="W1044" t="str">
            <v>金牛区</v>
          </cell>
          <cell r="X1044" t="str">
            <v>四川省</v>
          </cell>
        </row>
        <row r="1045">
          <cell r="A1045" t="str">
            <v>武汉万达国际影城(经开店)</v>
          </cell>
          <cell r="B1045">
            <v>1044</v>
          </cell>
          <cell r="C1045" t="str">
            <v>武汉万达国际影城(经开店)</v>
          </cell>
          <cell r="D1045" t="str">
            <v>万达院线</v>
          </cell>
          <cell r="F1045" t="str">
            <v>武汉市</v>
          </cell>
          <cell r="H1045">
            <v>20.79</v>
          </cell>
          <cell r="I1045" t="str">
            <v>-</v>
          </cell>
          <cell r="J1045">
            <v>35</v>
          </cell>
          <cell r="K1045" t="str">
            <v>-</v>
          </cell>
          <cell r="L1045">
            <v>286</v>
          </cell>
          <cell r="M1045" t="str">
            <v>-</v>
          </cell>
          <cell r="N1045">
            <v>0.59</v>
          </cell>
          <cell r="O1045" t="str">
            <v>-</v>
          </cell>
          <cell r="P1045">
            <v>9</v>
          </cell>
          <cell r="Q1045">
            <v>1500</v>
          </cell>
          <cell r="R1045" t="str">
            <v>2011-8</v>
          </cell>
          <cell r="S1045">
            <v>0.12</v>
          </cell>
          <cell r="T1045">
            <v>4</v>
          </cell>
          <cell r="U1045">
            <v>745</v>
          </cell>
          <cell r="V1045">
            <v>1</v>
          </cell>
          <cell r="W1045" t="str">
            <v>汉阳区</v>
          </cell>
          <cell r="X1045" t="str">
            <v>湖北省</v>
          </cell>
        </row>
        <row r="1046">
          <cell r="A1046" t="str">
            <v>云南省玉溪市红塔区印象影城</v>
          </cell>
          <cell r="B1046">
            <v>1045</v>
          </cell>
          <cell r="C1046" t="str">
            <v>云南省玉溪市红塔区印象影城</v>
          </cell>
          <cell r="D1046" t="str">
            <v>大地电影院线</v>
          </cell>
          <cell r="F1046" t="str">
            <v>玉溪市</v>
          </cell>
          <cell r="H1046">
            <v>20.6</v>
          </cell>
          <cell r="I1046" t="str">
            <v>-</v>
          </cell>
          <cell r="J1046">
            <v>35</v>
          </cell>
          <cell r="K1046" t="str">
            <v>-</v>
          </cell>
          <cell r="L1046">
            <v>247</v>
          </cell>
          <cell r="M1046" t="str">
            <v>-</v>
          </cell>
          <cell r="N1046">
            <v>0.6</v>
          </cell>
          <cell r="O1046" t="str">
            <v>-</v>
          </cell>
          <cell r="P1046">
            <v>2</v>
          </cell>
          <cell r="Q1046">
            <v>212</v>
          </cell>
          <cell r="R1046" t="str">
            <v>2011-8</v>
          </cell>
          <cell r="S1046">
            <v>0.23</v>
          </cell>
          <cell r="T1046">
            <v>31</v>
          </cell>
          <cell r="U1046">
            <v>3323</v>
          </cell>
          <cell r="V1046">
            <v>4</v>
          </cell>
          <cell r="W1046" t="str">
            <v>红塔区</v>
          </cell>
          <cell r="X1046" t="str">
            <v>云南省</v>
          </cell>
        </row>
        <row r="1047">
          <cell r="A1047" t="str">
            <v>邵阳市九州电影院</v>
          </cell>
          <cell r="B1047">
            <v>1046</v>
          </cell>
          <cell r="C1047" t="str">
            <v>邵阳市九州电影院</v>
          </cell>
          <cell r="D1047" t="str">
            <v>九州中原院线</v>
          </cell>
          <cell r="F1047" t="str">
            <v>邵阳市</v>
          </cell>
          <cell r="H1047">
            <v>20.54</v>
          </cell>
          <cell r="I1047" t="str">
            <v>-</v>
          </cell>
          <cell r="J1047">
            <v>26</v>
          </cell>
          <cell r="K1047" t="str">
            <v>-</v>
          </cell>
          <cell r="L1047">
            <v>545</v>
          </cell>
          <cell r="M1047" t="str">
            <v>-</v>
          </cell>
          <cell r="N1047">
            <v>0.8</v>
          </cell>
          <cell r="O1047" t="str">
            <v>-</v>
          </cell>
          <cell r="P1047">
            <v>3</v>
          </cell>
          <cell r="Q1047">
            <v>500</v>
          </cell>
          <cell r="R1047" t="str">
            <v>2011-8</v>
          </cell>
          <cell r="S1047">
            <v>0.09</v>
          </cell>
          <cell r="T1047">
            <v>13</v>
          </cell>
          <cell r="U1047">
            <v>2209</v>
          </cell>
          <cell r="V1047">
            <v>5.9</v>
          </cell>
          <cell r="W1047" t="str">
            <v>双清区</v>
          </cell>
          <cell r="X1047" t="str">
            <v>湖南省</v>
          </cell>
        </row>
        <row r="1048">
          <cell r="A1048" t="str">
            <v>昆明滇池电影院</v>
          </cell>
          <cell r="B1048">
            <v>1047</v>
          </cell>
          <cell r="C1048" t="str">
            <v>昆明滇池电影院</v>
          </cell>
          <cell r="D1048" t="str">
            <v>中影星美</v>
          </cell>
          <cell r="F1048" t="str">
            <v>昆明市</v>
          </cell>
          <cell r="H1048">
            <v>20.48</v>
          </cell>
          <cell r="I1048" t="str">
            <v>-</v>
          </cell>
          <cell r="J1048">
            <v>27</v>
          </cell>
          <cell r="K1048" t="str">
            <v>-</v>
          </cell>
          <cell r="L1048">
            <v>397</v>
          </cell>
          <cell r="M1048" t="str">
            <v>-</v>
          </cell>
          <cell r="N1048">
            <v>0.74</v>
          </cell>
          <cell r="O1048" t="str">
            <v>-</v>
          </cell>
          <cell r="P1048">
            <v>5</v>
          </cell>
          <cell r="Q1048">
            <v>590</v>
          </cell>
          <cell r="R1048" t="str">
            <v>2011-8</v>
          </cell>
          <cell r="S1048">
            <v>0.16</v>
          </cell>
          <cell r="T1048">
            <v>11</v>
          </cell>
          <cell r="U1048">
            <v>1321</v>
          </cell>
          <cell r="V1048">
            <v>2.6</v>
          </cell>
          <cell r="W1048" t="str">
            <v>盘龙区</v>
          </cell>
          <cell r="X1048" t="str">
            <v>云南省</v>
          </cell>
        </row>
        <row r="1049">
          <cell r="A1049" t="str">
            <v>大地数字影院--滁州奥康</v>
          </cell>
          <cell r="B1049">
            <v>1048</v>
          </cell>
          <cell r="C1049" t="str">
            <v>大地数字影院--滁州奥康</v>
          </cell>
          <cell r="D1049" t="str">
            <v>大地电影院线</v>
          </cell>
          <cell r="F1049" t="str">
            <v>滁州市</v>
          </cell>
          <cell r="H1049">
            <v>20.47</v>
          </cell>
          <cell r="I1049" t="str">
            <v>-</v>
          </cell>
          <cell r="J1049">
            <v>27</v>
          </cell>
          <cell r="K1049" t="str">
            <v>-</v>
          </cell>
          <cell r="L1049">
            <v>484</v>
          </cell>
          <cell r="M1049" t="str">
            <v>-</v>
          </cell>
          <cell r="N1049">
            <v>0.75</v>
          </cell>
          <cell r="O1049" t="str">
            <v>-</v>
          </cell>
          <cell r="P1049">
            <v>4</v>
          </cell>
          <cell r="Q1049">
            <v>500</v>
          </cell>
          <cell r="R1049" t="str">
            <v>2011-8</v>
          </cell>
          <cell r="S1049">
            <v>0.12</v>
          </cell>
          <cell r="T1049">
            <v>13</v>
          </cell>
          <cell r="U1049">
            <v>1651</v>
          </cell>
          <cell r="V1049">
            <v>3.9</v>
          </cell>
          <cell r="W1049" t="str">
            <v>琅琊区</v>
          </cell>
          <cell r="X1049" t="str">
            <v>安徽省</v>
          </cell>
        </row>
        <row r="1050">
          <cell r="A1050" t="str">
            <v>四川成都华协影城</v>
          </cell>
          <cell r="B1050">
            <v>1049</v>
          </cell>
          <cell r="C1050" t="str">
            <v>四川成都华协影城</v>
          </cell>
          <cell r="D1050" t="str">
            <v>四川峨嵋</v>
          </cell>
          <cell r="F1050" t="str">
            <v>成都市</v>
          </cell>
          <cell r="H1050">
            <v>20.46</v>
          </cell>
          <cell r="I1050" t="str">
            <v>-</v>
          </cell>
          <cell r="J1050">
            <v>26</v>
          </cell>
          <cell r="K1050" t="str">
            <v>-</v>
          </cell>
          <cell r="L1050">
            <v>972</v>
          </cell>
          <cell r="M1050" t="str">
            <v>-</v>
          </cell>
          <cell r="N1050">
            <v>0.78</v>
          </cell>
          <cell r="O1050" t="str">
            <v>-</v>
          </cell>
          <cell r="P1050">
            <v>15</v>
          </cell>
          <cell r="Q1050">
            <v>2000</v>
          </cell>
          <cell r="R1050" t="str">
            <v>2011-8</v>
          </cell>
          <cell r="S1050">
            <v>0.06</v>
          </cell>
          <cell r="T1050">
            <v>3</v>
          </cell>
          <cell r="U1050">
            <v>440</v>
          </cell>
          <cell r="V1050">
            <v>2.1</v>
          </cell>
          <cell r="W1050" t="str">
            <v>青羊区</v>
          </cell>
          <cell r="X1050" t="str">
            <v>四川省</v>
          </cell>
        </row>
        <row r="1051">
          <cell r="A1051" t="str">
            <v>上海市崇明影剧院</v>
          </cell>
          <cell r="B1051">
            <v>1050</v>
          </cell>
          <cell r="C1051" t="str">
            <v>上海市崇明影剧院</v>
          </cell>
          <cell r="D1051" t="str">
            <v>上海联和院线</v>
          </cell>
          <cell r="F1051" t="str">
            <v>县城</v>
          </cell>
          <cell r="H1051">
            <v>20.350000000000001</v>
          </cell>
          <cell r="I1051" t="str">
            <v>-</v>
          </cell>
          <cell r="J1051">
            <v>29</v>
          </cell>
          <cell r="K1051" t="str">
            <v>-</v>
          </cell>
          <cell r="L1051">
            <v>130</v>
          </cell>
          <cell r="M1051" t="str">
            <v>-</v>
          </cell>
          <cell r="N1051">
            <v>0.69</v>
          </cell>
          <cell r="O1051" t="str">
            <v>-</v>
          </cell>
          <cell r="P1051">
            <v>2</v>
          </cell>
          <cell r="Q1051">
            <v>1430</v>
          </cell>
          <cell r="R1051" t="str">
            <v>2011-8</v>
          </cell>
          <cell r="S1051">
            <v>7.0000000000000007E-2</v>
          </cell>
          <cell r="T1051">
            <v>5</v>
          </cell>
          <cell r="U1051">
            <v>3282</v>
          </cell>
          <cell r="V1051">
            <v>2.1</v>
          </cell>
          <cell r="W1051" t="str">
            <v>崇明县</v>
          </cell>
          <cell r="X1051" t="str">
            <v>上海市</v>
          </cell>
        </row>
        <row r="1052">
          <cell r="A1052" t="str">
            <v>潜江银兴电影城</v>
          </cell>
          <cell r="B1052">
            <v>1051</v>
          </cell>
          <cell r="C1052" t="str">
            <v>潜江银兴电影城</v>
          </cell>
          <cell r="D1052" t="str">
            <v>湖北银兴</v>
          </cell>
          <cell r="F1052" t="str">
            <v>省直辖行政单位</v>
          </cell>
          <cell r="H1052">
            <v>20.329999999999998</v>
          </cell>
          <cell r="I1052" t="str">
            <v>-</v>
          </cell>
          <cell r="J1052">
            <v>33</v>
          </cell>
          <cell r="K1052" t="str">
            <v>-</v>
          </cell>
          <cell r="L1052">
            <v>533</v>
          </cell>
          <cell r="M1052" t="str">
            <v>-</v>
          </cell>
          <cell r="N1052">
            <v>0.61</v>
          </cell>
          <cell r="O1052" t="str">
            <v>-</v>
          </cell>
          <cell r="P1052">
            <v>4</v>
          </cell>
          <cell r="Q1052">
            <v>700</v>
          </cell>
          <cell r="R1052" t="str">
            <v>2011-8</v>
          </cell>
          <cell r="S1052">
            <v>7.0000000000000007E-2</v>
          </cell>
          <cell r="T1052">
            <v>9</v>
          </cell>
          <cell r="U1052">
            <v>1640</v>
          </cell>
          <cell r="V1052">
            <v>4.3</v>
          </cell>
          <cell r="W1052" t="str">
            <v>潜江市</v>
          </cell>
          <cell r="X1052" t="str">
            <v>湖北省</v>
          </cell>
        </row>
        <row r="1053">
          <cell r="A1053" t="str">
            <v>奉节电影院</v>
          </cell>
          <cell r="B1053">
            <v>1052</v>
          </cell>
          <cell r="C1053" t="str">
            <v>奉节电影院</v>
          </cell>
          <cell r="D1053" t="str">
            <v>保利万和</v>
          </cell>
          <cell r="F1053" t="str">
            <v>县城</v>
          </cell>
          <cell r="H1053">
            <v>20.2</v>
          </cell>
          <cell r="I1053" t="str">
            <v>-</v>
          </cell>
          <cell r="J1053">
            <v>25</v>
          </cell>
          <cell r="K1053" t="str">
            <v>-</v>
          </cell>
          <cell r="L1053">
            <v>446</v>
          </cell>
          <cell r="M1053" t="str">
            <v>-</v>
          </cell>
          <cell r="N1053">
            <v>0.79</v>
          </cell>
          <cell r="O1053" t="str">
            <v>-</v>
          </cell>
          <cell r="P1053">
            <v>2</v>
          </cell>
          <cell r="Q1053">
            <v>300</v>
          </cell>
          <cell r="R1053" t="str">
            <v>2011-8</v>
          </cell>
          <cell r="S1053">
            <v>0.12</v>
          </cell>
          <cell r="T1053">
            <v>22</v>
          </cell>
          <cell r="U1053">
            <v>3259</v>
          </cell>
          <cell r="V1053">
            <v>7.2</v>
          </cell>
          <cell r="W1053" t="str">
            <v>奉节县</v>
          </cell>
          <cell r="X1053" t="str">
            <v>重庆市</v>
          </cell>
        </row>
        <row r="1054">
          <cell r="A1054" t="str">
            <v>大庆金色阳光影城</v>
          </cell>
          <cell r="B1054">
            <v>1053</v>
          </cell>
          <cell r="C1054" t="str">
            <v>大庆金色阳光影城</v>
          </cell>
          <cell r="D1054" t="str">
            <v>九州中原院线</v>
          </cell>
          <cell r="F1054" t="str">
            <v>大庆市</v>
          </cell>
          <cell r="H1054">
            <v>20.190000000000001</v>
          </cell>
          <cell r="I1054" t="str">
            <v>-</v>
          </cell>
          <cell r="J1054">
            <v>27</v>
          </cell>
          <cell r="K1054" t="str">
            <v>-</v>
          </cell>
          <cell r="L1054">
            <v>760</v>
          </cell>
          <cell r="M1054" t="str">
            <v>-</v>
          </cell>
          <cell r="N1054">
            <v>0.74</v>
          </cell>
          <cell r="O1054" t="str">
            <v>-</v>
          </cell>
          <cell r="P1054">
            <v>6</v>
          </cell>
          <cell r="Q1054">
            <v>482</v>
          </cell>
          <cell r="R1054" t="str">
            <v>2011-8</v>
          </cell>
          <cell r="S1054">
            <v>0.12</v>
          </cell>
          <cell r="T1054">
            <v>14</v>
          </cell>
          <cell r="U1054">
            <v>1085</v>
          </cell>
          <cell r="V1054">
            <v>4.0999999999999996</v>
          </cell>
          <cell r="W1054" t="str">
            <v>让胡路区</v>
          </cell>
          <cell r="X1054" t="str">
            <v>黑龙江</v>
          </cell>
        </row>
        <row r="1055">
          <cell r="A1055" t="str">
            <v>榆次晋中新海3D数字影城</v>
          </cell>
          <cell r="B1055">
            <v>1054</v>
          </cell>
          <cell r="C1055" t="str">
            <v>榆次晋中新海3D数字影城</v>
          </cell>
          <cell r="D1055" t="str">
            <v>北京新影联</v>
          </cell>
          <cell r="F1055" t="str">
            <v>晋中市</v>
          </cell>
          <cell r="H1055">
            <v>20.100000000000001</v>
          </cell>
          <cell r="I1055" t="str">
            <v>-</v>
          </cell>
          <cell r="J1055">
            <v>32</v>
          </cell>
          <cell r="K1055" t="str">
            <v>-</v>
          </cell>
          <cell r="L1055">
            <v>426</v>
          </cell>
          <cell r="M1055" t="str">
            <v>-</v>
          </cell>
          <cell r="N1055">
            <v>0.62</v>
          </cell>
          <cell r="O1055" t="str">
            <v>-</v>
          </cell>
          <cell r="P1055">
            <v>3</v>
          </cell>
          <cell r="Q1055">
            <v>1428</v>
          </cell>
          <cell r="R1055" t="str">
            <v>2011-8</v>
          </cell>
          <cell r="S1055">
            <v>0.03</v>
          </cell>
          <cell r="T1055">
            <v>5</v>
          </cell>
          <cell r="U1055">
            <v>2162</v>
          </cell>
          <cell r="V1055">
            <v>4.5999999999999996</v>
          </cell>
          <cell r="W1055" t="str">
            <v>榆次区</v>
          </cell>
          <cell r="X1055" t="str">
            <v>山西省</v>
          </cell>
        </row>
        <row r="1056">
          <cell r="A1056" t="str">
            <v>四川星美沙河影城</v>
          </cell>
          <cell r="B1056">
            <v>1055</v>
          </cell>
          <cell r="C1056" t="str">
            <v>四川星美沙河影城</v>
          </cell>
          <cell r="D1056" t="str">
            <v>中影星美</v>
          </cell>
          <cell r="F1056" t="str">
            <v>成都市</v>
          </cell>
          <cell r="H1056">
            <v>20.05</v>
          </cell>
          <cell r="I1056" t="str">
            <v>-</v>
          </cell>
          <cell r="J1056">
            <v>26</v>
          </cell>
          <cell r="K1056" t="str">
            <v>-</v>
          </cell>
          <cell r="L1056">
            <v>885</v>
          </cell>
          <cell r="M1056" t="str">
            <v>-</v>
          </cell>
          <cell r="N1056">
            <v>0.78</v>
          </cell>
          <cell r="O1056" t="str">
            <v>-</v>
          </cell>
          <cell r="P1056">
            <v>7</v>
          </cell>
          <cell r="Q1056">
            <v>800</v>
          </cell>
          <cell r="R1056" t="str">
            <v>2011-8</v>
          </cell>
          <cell r="S1056">
            <v>0.08</v>
          </cell>
          <cell r="T1056">
            <v>8</v>
          </cell>
          <cell r="U1056">
            <v>924</v>
          </cell>
          <cell r="V1056">
            <v>4.0999999999999996</v>
          </cell>
          <cell r="W1056" t="str">
            <v>成华区</v>
          </cell>
          <cell r="X1056" t="str">
            <v>四川省</v>
          </cell>
        </row>
        <row r="1057">
          <cell r="A1057" t="str">
            <v>大地数字影院--南京浦口天华百润</v>
          </cell>
          <cell r="B1057">
            <v>1056</v>
          </cell>
          <cell r="C1057" t="str">
            <v>大地数字影院-南京浦口天华百润</v>
          </cell>
          <cell r="D1057" t="str">
            <v>大地电影院线</v>
          </cell>
          <cell r="F1057" t="str">
            <v>南京市</v>
          </cell>
          <cell r="H1057">
            <v>19.97</v>
          </cell>
          <cell r="I1057" t="str">
            <v>-</v>
          </cell>
          <cell r="J1057">
            <v>18</v>
          </cell>
          <cell r="K1057" t="str">
            <v>-</v>
          </cell>
          <cell r="L1057">
            <v>605</v>
          </cell>
          <cell r="M1057" t="str">
            <v>-</v>
          </cell>
          <cell r="N1057">
            <v>1.1200000000000001</v>
          </cell>
          <cell r="O1057" t="str">
            <v>-</v>
          </cell>
          <cell r="P1057">
            <v>9</v>
          </cell>
          <cell r="Q1057">
            <v>966</v>
          </cell>
          <cell r="R1057" t="str">
            <v>2011-8</v>
          </cell>
          <cell r="S1057">
            <v>0.17</v>
          </cell>
          <cell r="T1057">
            <v>7</v>
          </cell>
          <cell r="U1057">
            <v>716</v>
          </cell>
          <cell r="V1057">
            <v>2.2000000000000002</v>
          </cell>
          <cell r="W1057" t="str">
            <v>浦口区</v>
          </cell>
          <cell r="X1057" t="str">
            <v>江苏省</v>
          </cell>
        </row>
        <row r="1058">
          <cell r="A1058" t="str">
            <v>吉林白城市数字影院</v>
          </cell>
          <cell r="B1058">
            <v>1057</v>
          </cell>
          <cell r="C1058" t="str">
            <v>吉林白城市数字影院</v>
          </cell>
          <cell r="D1058" t="str">
            <v>吉林长影</v>
          </cell>
          <cell r="F1058" t="str">
            <v>白山市</v>
          </cell>
          <cell r="H1058">
            <v>19.88</v>
          </cell>
          <cell r="I1058" t="str">
            <v>-</v>
          </cell>
          <cell r="J1058">
            <v>39</v>
          </cell>
          <cell r="K1058" t="str">
            <v>-</v>
          </cell>
          <cell r="L1058">
            <v>405</v>
          </cell>
          <cell r="M1058" t="str">
            <v>-</v>
          </cell>
          <cell r="N1058">
            <v>0.51</v>
          </cell>
          <cell r="O1058" t="str">
            <v>-</v>
          </cell>
          <cell r="P1058">
            <v>4</v>
          </cell>
          <cell r="Q1058">
            <v>362</v>
          </cell>
          <cell r="R1058" t="str">
            <v>2011-8</v>
          </cell>
          <cell r="S1058">
            <v>0.14000000000000001</v>
          </cell>
          <cell r="T1058">
            <v>18</v>
          </cell>
          <cell r="U1058">
            <v>1603</v>
          </cell>
          <cell r="V1058">
            <v>3.3</v>
          </cell>
          <cell r="W1058" t="str">
            <v>八道江区</v>
          </cell>
          <cell r="X1058" t="str">
            <v>吉林省</v>
          </cell>
        </row>
        <row r="1059">
          <cell r="A1059" t="str">
            <v>群众影剧院</v>
          </cell>
          <cell r="B1059">
            <v>1058</v>
          </cell>
          <cell r="C1059" t="str">
            <v>群众影剧院</v>
          </cell>
          <cell r="D1059" t="str">
            <v>上海联和院线</v>
          </cell>
          <cell r="F1059" t="str">
            <v>上海市</v>
          </cell>
          <cell r="H1059">
            <v>19.88</v>
          </cell>
          <cell r="I1059" t="str">
            <v>-</v>
          </cell>
          <cell r="J1059">
            <v>25</v>
          </cell>
          <cell r="K1059" t="str">
            <v>-</v>
          </cell>
          <cell r="L1059">
            <v>191</v>
          </cell>
          <cell r="M1059" t="str">
            <v>-</v>
          </cell>
          <cell r="N1059">
            <v>0.79</v>
          </cell>
          <cell r="O1059" t="str">
            <v>-</v>
          </cell>
          <cell r="P1059">
            <v>1</v>
          </cell>
          <cell r="Q1059">
            <v>545</v>
          </cell>
          <cell r="R1059" t="str">
            <v>2011-8</v>
          </cell>
          <cell r="S1059">
            <v>0.08</v>
          </cell>
          <cell r="T1059">
            <v>12</v>
          </cell>
          <cell r="U1059">
            <v>6412</v>
          </cell>
          <cell r="V1059">
            <v>6.2</v>
          </cell>
          <cell r="W1059" t="str">
            <v>虹口区</v>
          </cell>
          <cell r="X1059" t="str">
            <v>上海市</v>
          </cell>
        </row>
        <row r="1060">
          <cell r="A1060" t="str">
            <v>大地数字影院--济南缤纷五洲商城</v>
          </cell>
          <cell r="B1060">
            <v>1059</v>
          </cell>
          <cell r="C1060" t="str">
            <v>大地数字影院--济南缤纷五洲商城</v>
          </cell>
          <cell r="D1060" t="str">
            <v>大地电影院线</v>
          </cell>
          <cell r="F1060" t="str">
            <v>济南市</v>
          </cell>
          <cell r="H1060">
            <v>19.71</v>
          </cell>
          <cell r="I1060" t="str">
            <v>-</v>
          </cell>
          <cell r="J1060">
            <v>25</v>
          </cell>
          <cell r="K1060" t="str">
            <v>-</v>
          </cell>
          <cell r="L1060">
            <v>692</v>
          </cell>
          <cell r="M1060" t="str">
            <v>-</v>
          </cell>
          <cell r="N1060">
            <v>0.79</v>
          </cell>
          <cell r="O1060" t="str">
            <v>-</v>
          </cell>
          <cell r="P1060">
            <v>5</v>
          </cell>
          <cell r="Q1060">
            <v>689</v>
          </cell>
          <cell r="R1060" t="str">
            <v>2011-8</v>
          </cell>
          <cell r="S1060">
            <v>0.08</v>
          </cell>
          <cell r="T1060">
            <v>9</v>
          </cell>
          <cell r="U1060">
            <v>1272</v>
          </cell>
          <cell r="V1060">
            <v>4.5</v>
          </cell>
          <cell r="W1060" t="str">
            <v>天桥区</v>
          </cell>
          <cell r="X1060" t="str">
            <v>山东省</v>
          </cell>
        </row>
        <row r="1061">
          <cell r="A1061" t="str">
            <v>密云大剧院</v>
          </cell>
          <cell r="B1061">
            <v>1060</v>
          </cell>
          <cell r="C1061" t="str">
            <v>密云大剧院</v>
          </cell>
          <cell r="D1061" t="str">
            <v>北京新影联</v>
          </cell>
          <cell r="F1061" t="str">
            <v>北京市</v>
          </cell>
          <cell r="H1061">
            <v>19.670000000000002</v>
          </cell>
          <cell r="I1061" t="str">
            <v>-</v>
          </cell>
          <cell r="J1061">
            <v>45</v>
          </cell>
          <cell r="K1061" t="str">
            <v>-</v>
          </cell>
          <cell r="L1061">
            <v>142</v>
          </cell>
          <cell r="M1061" t="str">
            <v>-</v>
          </cell>
          <cell r="N1061">
            <v>0.43</v>
          </cell>
          <cell r="O1061" t="str">
            <v>-</v>
          </cell>
          <cell r="P1061">
            <v>2</v>
          </cell>
          <cell r="Q1061">
            <v>1231</v>
          </cell>
          <cell r="R1061" t="str">
            <v>2011-8</v>
          </cell>
          <cell r="S1061">
            <v>0.05</v>
          </cell>
          <cell r="T1061">
            <v>5</v>
          </cell>
          <cell r="U1061">
            <v>3173</v>
          </cell>
          <cell r="V1061">
            <v>2.2999999999999998</v>
          </cell>
          <cell r="W1061" t="str">
            <v>密云县</v>
          </cell>
          <cell r="X1061" t="str">
            <v>北京市</v>
          </cell>
        </row>
        <row r="1062">
          <cell r="A1062" t="str">
            <v>天津市麦田数字影城</v>
          </cell>
          <cell r="B1062">
            <v>1061</v>
          </cell>
          <cell r="C1062" t="str">
            <v>天津市麦田数字影城</v>
          </cell>
          <cell r="D1062" t="str">
            <v>九州中原院线</v>
          </cell>
          <cell r="F1062" t="str">
            <v>县城</v>
          </cell>
          <cell r="H1062">
            <v>19.46</v>
          </cell>
          <cell r="I1062" t="str">
            <v>-</v>
          </cell>
          <cell r="J1062">
            <v>34</v>
          </cell>
          <cell r="K1062" t="str">
            <v>-</v>
          </cell>
          <cell r="L1062">
            <v>338</v>
          </cell>
          <cell r="M1062" t="str">
            <v>-</v>
          </cell>
          <cell r="N1062">
            <v>0.57999999999999996</v>
          </cell>
          <cell r="O1062" t="str">
            <v>-</v>
          </cell>
          <cell r="P1062">
            <v>3</v>
          </cell>
          <cell r="Q1062">
            <v>306</v>
          </cell>
          <cell r="R1062" t="str">
            <v>2011-8</v>
          </cell>
          <cell r="S1062">
            <v>0.17</v>
          </cell>
          <cell r="T1062">
            <v>21</v>
          </cell>
          <cell r="U1062">
            <v>2093</v>
          </cell>
          <cell r="V1062">
            <v>3.6</v>
          </cell>
          <cell r="W1062" t="str">
            <v>静海县</v>
          </cell>
          <cell r="X1062" t="str">
            <v>天津市</v>
          </cell>
        </row>
        <row r="1063">
          <cell r="A1063" t="str">
            <v>桐乡电影世界</v>
          </cell>
          <cell r="B1063">
            <v>1062</v>
          </cell>
          <cell r="C1063" t="str">
            <v>桐乡电影世界</v>
          </cell>
          <cell r="D1063" t="str">
            <v>上海联和院线</v>
          </cell>
          <cell r="F1063" t="str">
            <v>嘉兴市</v>
          </cell>
          <cell r="H1063">
            <v>19.46</v>
          </cell>
          <cell r="I1063" t="str">
            <v>-</v>
          </cell>
          <cell r="J1063">
            <v>28</v>
          </cell>
          <cell r="K1063" t="str">
            <v>-</v>
          </cell>
          <cell r="L1063">
            <v>282</v>
          </cell>
          <cell r="M1063" t="str">
            <v>-</v>
          </cell>
          <cell r="N1063">
            <v>0.69</v>
          </cell>
          <cell r="O1063" t="str">
            <v>-</v>
          </cell>
          <cell r="P1063">
            <v>5</v>
          </cell>
          <cell r="Q1063">
            <v>1499</v>
          </cell>
          <cell r="R1063" t="str">
            <v>2011-8</v>
          </cell>
          <cell r="S1063">
            <v>0.08</v>
          </cell>
          <cell r="T1063">
            <v>4</v>
          </cell>
          <cell r="U1063">
            <v>1256</v>
          </cell>
          <cell r="V1063">
            <v>1.8</v>
          </cell>
          <cell r="W1063" t="str">
            <v>桐乡市</v>
          </cell>
          <cell r="X1063" t="str">
            <v>浙江省</v>
          </cell>
        </row>
        <row r="1064">
          <cell r="A1064" t="str">
            <v>福鼎市电影院</v>
          </cell>
          <cell r="B1064">
            <v>1063</v>
          </cell>
          <cell r="C1064" t="str">
            <v>福鼎市电影院</v>
          </cell>
          <cell r="D1064" t="str">
            <v>福建中兴</v>
          </cell>
          <cell r="F1064" t="str">
            <v>宁德市</v>
          </cell>
          <cell r="H1064">
            <v>19.43</v>
          </cell>
          <cell r="I1064" t="str">
            <v>-</v>
          </cell>
          <cell r="J1064">
            <v>30</v>
          </cell>
          <cell r="K1064" t="str">
            <v>-</v>
          </cell>
          <cell r="L1064">
            <v>152</v>
          </cell>
          <cell r="M1064" t="str">
            <v>-</v>
          </cell>
          <cell r="N1064">
            <v>0.65</v>
          </cell>
          <cell r="O1064" t="str">
            <v>-</v>
          </cell>
          <cell r="P1064">
            <v>1</v>
          </cell>
          <cell r="Q1064">
            <v>900</v>
          </cell>
          <cell r="R1064" t="str">
            <v>2011-8</v>
          </cell>
          <cell r="S1064">
            <v>0.05</v>
          </cell>
          <cell r="T1064">
            <v>7</v>
          </cell>
          <cell r="U1064">
            <v>6268</v>
          </cell>
          <cell r="V1064">
            <v>4.9000000000000004</v>
          </cell>
          <cell r="W1064" t="str">
            <v>福鼎市</v>
          </cell>
          <cell r="X1064" t="str">
            <v>福建省</v>
          </cell>
        </row>
        <row r="1065">
          <cell r="A1065" t="str">
            <v>新上海影都</v>
          </cell>
          <cell r="B1065">
            <v>1064</v>
          </cell>
          <cell r="C1065" t="str">
            <v>新上海影都</v>
          </cell>
          <cell r="D1065" t="str">
            <v>上海联和院线</v>
          </cell>
          <cell r="F1065" t="str">
            <v>上海市</v>
          </cell>
          <cell r="H1065">
            <v>19.41</v>
          </cell>
          <cell r="I1065" t="str">
            <v>-</v>
          </cell>
          <cell r="J1065">
            <v>23</v>
          </cell>
          <cell r="K1065" t="str">
            <v>-</v>
          </cell>
          <cell r="L1065">
            <v>339</v>
          </cell>
          <cell r="M1065" t="str">
            <v>-</v>
          </cell>
          <cell r="N1065">
            <v>0.85</v>
          </cell>
          <cell r="O1065" t="str">
            <v>-</v>
          </cell>
          <cell r="P1065">
            <v>3</v>
          </cell>
          <cell r="Q1065">
            <v>947</v>
          </cell>
          <cell r="R1065" t="str">
            <v>2011-8</v>
          </cell>
          <cell r="S1065">
            <v>0.08</v>
          </cell>
          <cell r="T1065">
            <v>7</v>
          </cell>
          <cell r="U1065">
            <v>2088</v>
          </cell>
          <cell r="V1065">
            <v>3.6</v>
          </cell>
          <cell r="W1065" t="str">
            <v>普陀区</v>
          </cell>
          <cell r="X1065" t="str">
            <v>上海市</v>
          </cell>
        </row>
        <row r="1066">
          <cell r="A1066" t="str">
            <v>菏泽新世纪电影城</v>
          </cell>
          <cell r="B1066">
            <v>1065</v>
          </cell>
          <cell r="C1066" t="str">
            <v>菏泽新世纪电影城</v>
          </cell>
          <cell r="D1066" t="str">
            <v>时代华夏今典</v>
          </cell>
          <cell r="F1066" t="str">
            <v>荷泽市</v>
          </cell>
          <cell r="H1066">
            <v>19.2</v>
          </cell>
          <cell r="I1066" t="str">
            <v>-</v>
          </cell>
          <cell r="J1066">
            <v>23</v>
          </cell>
          <cell r="K1066" t="str">
            <v>-</v>
          </cell>
          <cell r="L1066">
            <v>781</v>
          </cell>
          <cell r="M1066" t="str">
            <v>-</v>
          </cell>
          <cell r="N1066">
            <v>0.84</v>
          </cell>
          <cell r="O1066" t="str">
            <v>-</v>
          </cell>
          <cell r="P1066">
            <v>5</v>
          </cell>
          <cell r="Q1066">
            <v>529</v>
          </cell>
          <cell r="R1066" t="str">
            <v>2011-8</v>
          </cell>
          <cell r="S1066">
            <v>0.1</v>
          </cell>
          <cell r="T1066">
            <v>12</v>
          </cell>
          <cell r="U1066">
            <v>1239</v>
          </cell>
          <cell r="V1066">
            <v>5</v>
          </cell>
          <cell r="W1066" t="str">
            <v>牡丹区</v>
          </cell>
          <cell r="X1066" t="str">
            <v>山东省</v>
          </cell>
        </row>
        <row r="1067">
          <cell r="A1067" t="str">
            <v>北京市东城区东四工人文化宫</v>
          </cell>
          <cell r="B1067">
            <v>1066</v>
          </cell>
          <cell r="C1067" t="str">
            <v>北京市东城区东四工人文化宫</v>
          </cell>
          <cell r="D1067" t="str">
            <v>北京新影联</v>
          </cell>
          <cell r="F1067" t="str">
            <v>北京市</v>
          </cell>
          <cell r="H1067">
            <v>19.190000000000001</v>
          </cell>
          <cell r="I1067" t="str">
            <v>-</v>
          </cell>
          <cell r="J1067">
            <v>21</v>
          </cell>
          <cell r="K1067" t="str">
            <v>-</v>
          </cell>
          <cell r="L1067">
            <v>389</v>
          </cell>
          <cell r="M1067" t="str">
            <v>-</v>
          </cell>
          <cell r="N1067">
            <v>0.91</v>
          </cell>
          <cell r="O1067" t="str">
            <v>-</v>
          </cell>
          <cell r="P1067">
            <v>3</v>
          </cell>
          <cell r="Q1067">
            <v>744</v>
          </cell>
          <cell r="R1067" t="str">
            <v>2011-8</v>
          </cell>
          <cell r="S1067">
            <v>0.09</v>
          </cell>
          <cell r="T1067">
            <v>8</v>
          </cell>
          <cell r="U1067">
            <v>2064</v>
          </cell>
          <cell r="V1067">
            <v>4.2</v>
          </cell>
          <cell r="W1067" t="str">
            <v>东城区</v>
          </cell>
          <cell r="X1067" t="str">
            <v>北京市</v>
          </cell>
        </row>
        <row r="1068">
          <cell r="A1068" t="str">
            <v>群星数码电影城</v>
          </cell>
          <cell r="B1068">
            <v>1067</v>
          </cell>
          <cell r="C1068" t="str">
            <v>群星数码电影城</v>
          </cell>
          <cell r="D1068" t="str">
            <v>华夏新华大地电影院线</v>
          </cell>
          <cell r="F1068" t="str">
            <v>深圳市</v>
          </cell>
          <cell r="H1068">
            <v>19.170000000000002</v>
          </cell>
          <cell r="I1068" t="str">
            <v>-</v>
          </cell>
          <cell r="J1068">
            <v>27</v>
          </cell>
          <cell r="K1068" t="str">
            <v>-</v>
          </cell>
          <cell r="L1068">
            <v>340</v>
          </cell>
          <cell r="M1068" t="str">
            <v>-</v>
          </cell>
          <cell r="N1068">
            <v>0.7</v>
          </cell>
          <cell r="O1068" t="str">
            <v>-</v>
          </cell>
          <cell r="P1068">
            <v>2</v>
          </cell>
          <cell r="Q1068">
            <v>204</v>
          </cell>
          <cell r="R1068" t="str">
            <v>2011-8</v>
          </cell>
          <cell r="S1068">
            <v>0.2</v>
          </cell>
          <cell r="T1068">
            <v>30</v>
          </cell>
          <cell r="U1068">
            <v>3092</v>
          </cell>
          <cell r="V1068">
            <v>5.5</v>
          </cell>
          <cell r="W1068" t="str">
            <v>福田区</v>
          </cell>
          <cell r="X1068" t="str">
            <v>广东省</v>
          </cell>
        </row>
        <row r="1069">
          <cell r="A1069" t="str">
            <v>奉化豪盛时代电影大世界</v>
          </cell>
          <cell r="B1069">
            <v>1068</v>
          </cell>
          <cell r="C1069" t="str">
            <v>奉化豪盛时代电影大世界</v>
          </cell>
          <cell r="D1069" t="str">
            <v>浙江时代</v>
          </cell>
          <cell r="F1069" t="str">
            <v>宁波市</v>
          </cell>
          <cell r="H1069">
            <v>19.13</v>
          </cell>
          <cell r="I1069" t="str">
            <v>-</v>
          </cell>
          <cell r="J1069">
            <v>34</v>
          </cell>
          <cell r="K1069" t="str">
            <v>-</v>
          </cell>
          <cell r="L1069">
            <v>517</v>
          </cell>
          <cell r="M1069" t="str">
            <v>-</v>
          </cell>
          <cell r="N1069">
            <v>0.56000000000000005</v>
          </cell>
          <cell r="O1069" t="str">
            <v>-</v>
          </cell>
          <cell r="P1069">
            <v>6</v>
          </cell>
          <cell r="Q1069">
            <v>650</v>
          </cell>
          <cell r="R1069" t="str">
            <v>2011-8</v>
          </cell>
          <cell r="S1069">
            <v>0.1</v>
          </cell>
          <cell r="T1069">
            <v>9</v>
          </cell>
          <cell r="U1069">
            <v>1029</v>
          </cell>
          <cell r="V1069">
            <v>2.8</v>
          </cell>
          <cell r="W1069" t="str">
            <v>奉化市</v>
          </cell>
          <cell r="X1069" t="str">
            <v>浙江省</v>
          </cell>
        </row>
        <row r="1070">
          <cell r="A1070" t="str">
            <v>大地数字影院--盐城尚城国际</v>
          </cell>
          <cell r="B1070">
            <v>1069</v>
          </cell>
          <cell r="C1070" t="str">
            <v>大地数字影院--盐城尚城国际</v>
          </cell>
          <cell r="D1070" t="str">
            <v>大地电影院线</v>
          </cell>
          <cell r="F1070" t="str">
            <v>盐城市</v>
          </cell>
          <cell r="H1070">
            <v>19.12</v>
          </cell>
          <cell r="I1070" t="str">
            <v>-</v>
          </cell>
          <cell r="J1070">
            <v>24</v>
          </cell>
          <cell r="K1070" t="str">
            <v>-</v>
          </cell>
          <cell r="L1070">
            <v>722</v>
          </cell>
          <cell r="M1070" t="str">
            <v>-</v>
          </cell>
          <cell r="N1070">
            <v>0.79</v>
          </cell>
          <cell r="O1070" t="str">
            <v>-</v>
          </cell>
          <cell r="P1070">
            <v>6</v>
          </cell>
          <cell r="Q1070">
            <v>1000</v>
          </cell>
          <cell r="R1070" t="str">
            <v>2011-8</v>
          </cell>
          <cell r="S1070">
            <v>7.0000000000000007E-2</v>
          </cell>
          <cell r="T1070">
            <v>6</v>
          </cell>
          <cell r="U1070">
            <v>1028</v>
          </cell>
          <cell r="V1070">
            <v>3.9</v>
          </cell>
          <cell r="W1070" t="str">
            <v>亭湖区</v>
          </cell>
          <cell r="X1070" t="str">
            <v>江苏省</v>
          </cell>
        </row>
        <row r="1071">
          <cell r="A1071" t="str">
            <v>四川苍溪太平洋影城</v>
          </cell>
          <cell r="B1071">
            <v>1070</v>
          </cell>
          <cell r="C1071" t="str">
            <v>四川苍溪太平洋影城</v>
          </cell>
          <cell r="D1071" t="str">
            <v>四川太平洋</v>
          </cell>
          <cell r="F1071" t="str">
            <v>广元市</v>
          </cell>
          <cell r="H1071">
            <v>19.100000000000001</v>
          </cell>
          <cell r="I1071" t="str">
            <v>-</v>
          </cell>
          <cell r="J1071">
            <v>33</v>
          </cell>
          <cell r="K1071" t="str">
            <v>-</v>
          </cell>
          <cell r="L1071">
            <v>478</v>
          </cell>
          <cell r="M1071" t="str">
            <v>-</v>
          </cell>
          <cell r="N1071">
            <v>0.56999999999999995</v>
          </cell>
          <cell r="O1071" t="str">
            <v>-</v>
          </cell>
          <cell r="P1071">
            <v>3</v>
          </cell>
          <cell r="Q1071">
            <v>320</v>
          </cell>
          <cell r="R1071" t="str">
            <v>2011-8</v>
          </cell>
          <cell r="S1071">
            <v>0.11</v>
          </cell>
          <cell r="T1071">
            <v>19</v>
          </cell>
          <cell r="U1071">
            <v>2054</v>
          </cell>
          <cell r="V1071">
            <v>5.0999999999999996</v>
          </cell>
          <cell r="W1071" t="str">
            <v>苍溪县</v>
          </cell>
          <cell r="X1071" t="str">
            <v>四川省</v>
          </cell>
        </row>
        <row r="1072">
          <cell r="A1072" t="str">
            <v>准格尔旗金港国际电影</v>
          </cell>
          <cell r="B1072">
            <v>1071</v>
          </cell>
          <cell r="C1072" t="str">
            <v>准格尔旗金港国际电影</v>
          </cell>
          <cell r="D1072" t="str">
            <v>九州中原院线</v>
          </cell>
          <cell r="F1072" t="str">
            <v>鄂尔多斯市</v>
          </cell>
          <cell r="H1072">
            <v>18.96</v>
          </cell>
          <cell r="I1072" t="str">
            <v>-</v>
          </cell>
          <cell r="J1072">
            <v>37</v>
          </cell>
          <cell r="K1072" t="str">
            <v>-</v>
          </cell>
          <cell r="L1072">
            <v>432</v>
          </cell>
          <cell r="M1072" t="str">
            <v>-</v>
          </cell>
          <cell r="N1072">
            <v>0.51</v>
          </cell>
          <cell r="O1072" t="str">
            <v>-</v>
          </cell>
          <cell r="P1072">
            <v>3</v>
          </cell>
          <cell r="Q1072">
            <v>316</v>
          </cell>
          <cell r="R1072" t="str">
            <v>2011-8</v>
          </cell>
          <cell r="S1072">
            <v>0.11</v>
          </cell>
          <cell r="T1072">
            <v>19</v>
          </cell>
          <cell r="U1072">
            <v>2038</v>
          </cell>
          <cell r="V1072">
            <v>4.5999999999999996</v>
          </cell>
          <cell r="W1072" t="str">
            <v>准格尔旗</v>
          </cell>
          <cell r="X1072" t="str">
            <v>内蒙古</v>
          </cell>
        </row>
        <row r="1073">
          <cell r="A1073" t="str">
            <v>肇庆市工人影剧院</v>
          </cell>
          <cell r="B1073">
            <v>1072</v>
          </cell>
          <cell r="C1073" t="str">
            <v>肇庆市工人影剧院</v>
          </cell>
          <cell r="D1073" t="str">
            <v>中影南方新干线</v>
          </cell>
          <cell r="F1073" t="str">
            <v>肇庆市</v>
          </cell>
          <cell r="H1073">
            <v>18.95</v>
          </cell>
          <cell r="I1073" t="str">
            <v>-</v>
          </cell>
          <cell r="J1073">
            <v>27</v>
          </cell>
          <cell r="K1073" t="str">
            <v>-</v>
          </cell>
          <cell r="L1073">
            <v>742</v>
          </cell>
          <cell r="M1073" t="str">
            <v>-</v>
          </cell>
          <cell r="N1073">
            <v>0.7</v>
          </cell>
          <cell r="O1073" t="str">
            <v>-</v>
          </cell>
          <cell r="P1073">
            <v>5</v>
          </cell>
          <cell r="Q1073">
            <v>1036</v>
          </cell>
          <cell r="R1073" t="str">
            <v>2011-8</v>
          </cell>
          <cell r="S1073">
            <v>0.05</v>
          </cell>
          <cell r="T1073">
            <v>6</v>
          </cell>
          <cell r="U1073">
            <v>1223</v>
          </cell>
          <cell r="V1073">
            <v>4.8</v>
          </cell>
          <cell r="W1073" t="str">
            <v>端州区</v>
          </cell>
          <cell r="X1073" t="str">
            <v>广东省</v>
          </cell>
        </row>
        <row r="1074">
          <cell r="A1074" t="str">
            <v>扬中市影剧院</v>
          </cell>
          <cell r="B1074">
            <v>1073</v>
          </cell>
          <cell r="C1074" t="str">
            <v>扬中市影剧院</v>
          </cell>
          <cell r="D1074" t="str">
            <v>江苏东方</v>
          </cell>
          <cell r="F1074" t="str">
            <v>镇江市</v>
          </cell>
          <cell r="H1074">
            <v>18.88</v>
          </cell>
          <cell r="I1074" t="str">
            <v>-</v>
          </cell>
          <cell r="J1074">
            <v>30</v>
          </cell>
          <cell r="K1074" t="str">
            <v>-</v>
          </cell>
          <cell r="L1074">
            <v>159</v>
          </cell>
          <cell r="M1074" t="str">
            <v>-</v>
          </cell>
          <cell r="N1074">
            <v>0.64</v>
          </cell>
          <cell r="O1074" t="str">
            <v>-</v>
          </cell>
          <cell r="P1074">
            <v>1</v>
          </cell>
          <cell r="Q1074">
            <v>1200</v>
          </cell>
          <cell r="R1074" t="str">
            <v>2011-8</v>
          </cell>
          <cell r="S1074">
            <v>0.03</v>
          </cell>
          <cell r="T1074">
            <v>5</v>
          </cell>
          <cell r="U1074">
            <v>6091</v>
          </cell>
          <cell r="V1074">
            <v>5.0999999999999996</v>
          </cell>
          <cell r="W1074" t="str">
            <v>扬中市</v>
          </cell>
          <cell r="X1074" t="str">
            <v>江苏省</v>
          </cell>
        </row>
        <row r="1075">
          <cell r="A1075" t="str">
            <v>潍坊精彩新天地影城</v>
          </cell>
          <cell r="B1075">
            <v>1074</v>
          </cell>
          <cell r="C1075" t="str">
            <v>潍坊精彩新天地影城</v>
          </cell>
          <cell r="D1075" t="str">
            <v>上海联和院线</v>
          </cell>
          <cell r="F1075" t="str">
            <v>潍坊市</v>
          </cell>
          <cell r="H1075">
            <v>18.82</v>
          </cell>
          <cell r="I1075" t="str">
            <v>-</v>
          </cell>
          <cell r="J1075">
            <v>25</v>
          </cell>
          <cell r="K1075" t="str">
            <v>-</v>
          </cell>
          <cell r="L1075">
            <v>913</v>
          </cell>
          <cell r="M1075" t="str">
            <v>-</v>
          </cell>
          <cell r="N1075">
            <v>0.76</v>
          </cell>
          <cell r="O1075" t="str">
            <v>-</v>
          </cell>
          <cell r="P1075">
            <v>6</v>
          </cell>
          <cell r="Q1075">
            <v>699</v>
          </cell>
          <cell r="R1075" t="str">
            <v>2011-8</v>
          </cell>
          <cell r="S1075">
            <v>7.0000000000000007E-2</v>
          </cell>
          <cell r="T1075">
            <v>9</v>
          </cell>
          <cell r="U1075">
            <v>1012</v>
          </cell>
          <cell r="V1075">
            <v>4.9000000000000004</v>
          </cell>
          <cell r="W1075" t="str">
            <v>奎文区</v>
          </cell>
          <cell r="X1075" t="str">
            <v>山东省</v>
          </cell>
        </row>
        <row r="1076">
          <cell r="A1076" t="str">
            <v>大地数字影院--萍乡步行街影城</v>
          </cell>
          <cell r="B1076">
            <v>1075</v>
          </cell>
          <cell r="C1076" t="str">
            <v>萍乡步行街影城</v>
          </cell>
          <cell r="D1076" t="str">
            <v>大地电影院线</v>
          </cell>
          <cell r="F1076" t="str">
            <v>萍乡市</v>
          </cell>
          <cell r="H1076">
            <v>18.8</v>
          </cell>
          <cell r="I1076" t="str">
            <v>-</v>
          </cell>
          <cell r="J1076">
            <v>35</v>
          </cell>
          <cell r="K1076" t="str">
            <v>-</v>
          </cell>
          <cell r="L1076">
            <v>246</v>
          </cell>
          <cell r="M1076" t="str">
            <v>-</v>
          </cell>
          <cell r="N1076">
            <v>0.54</v>
          </cell>
          <cell r="O1076" t="str">
            <v>-</v>
          </cell>
          <cell r="Q1076">
            <v>2000</v>
          </cell>
          <cell r="R1076" t="str">
            <v>2011-8</v>
          </cell>
          <cell r="T1076">
            <v>3</v>
          </cell>
          <cell r="U1076" t="str">
            <v>N/A</v>
          </cell>
          <cell r="V1076" t="str">
            <v>N/A</v>
          </cell>
          <cell r="W1076" t="str">
            <v>安源区</v>
          </cell>
          <cell r="X1076" t="str">
            <v>江西省</v>
          </cell>
        </row>
        <row r="1077">
          <cell r="A1077" t="str">
            <v>江西上饶影城</v>
          </cell>
          <cell r="B1077">
            <v>1076</v>
          </cell>
          <cell r="C1077" t="str">
            <v>江西上饶影城</v>
          </cell>
          <cell r="D1077" t="str">
            <v>浙江时代</v>
          </cell>
          <cell r="F1077" t="str">
            <v>上饶市</v>
          </cell>
          <cell r="H1077">
            <v>18.79</v>
          </cell>
          <cell r="I1077" t="str">
            <v>-</v>
          </cell>
          <cell r="J1077">
            <v>23</v>
          </cell>
          <cell r="K1077" t="str">
            <v>-</v>
          </cell>
          <cell r="L1077">
            <v>401</v>
          </cell>
          <cell r="M1077" t="str">
            <v>-</v>
          </cell>
          <cell r="N1077">
            <v>0.83</v>
          </cell>
          <cell r="O1077" t="str">
            <v>-</v>
          </cell>
          <cell r="P1077">
            <v>3</v>
          </cell>
          <cell r="Q1077">
            <v>316</v>
          </cell>
          <cell r="R1077" t="str">
            <v>2011-8</v>
          </cell>
          <cell r="S1077">
            <v>0.2</v>
          </cell>
          <cell r="T1077">
            <v>19</v>
          </cell>
          <cell r="U1077">
            <v>2020</v>
          </cell>
          <cell r="V1077">
            <v>4.3</v>
          </cell>
          <cell r="W1077" t="str">
            <v>信州区</v>
          </cell>
          <cell r="X1077" t="str">
            <v>江西省</v>
          </cell>
        </row>
        <row r="1078">
          <cell r="A1078" t="str">
            <v>西安星美盛世影城</v>
          </cell>
          <cell r="B1078">
            <v>1077</v>
          </cell>
          <cell r="C1078" t="str">
            <v>西安星美盛世影城</v>
          </cell>
          <cell r="D1078" t="str">
            <v>九州中原院线</v>
          </cell>
          <cell r="F1078" t="str">
            <v>西安市</v>
          </cell>
          <cell r="H1078">
            <v>18.7</v>
          </cell>
          <cell r="I1078" t="str">
            <v>-</v>
          </cell>
          <cell r="J1078">
            <v>22</v>
          </cell>
          <cell r="K1078" t="str">
            <v>-</v>
          </cell>
          <cell r="L1078">
            <v>508</v>
          </cell>
          <cell r="M1078" t="str">
            <v>-</v>
          </cell>
          <cell r="N1078">
            <v>0.85</v>
          </cell>
          <cell r="O1078" t="str">
            <v>-</v>
          </cell>
          <cell r="P1078">
            <v>6</v>
          </cell>
          <cell r="Q1078">
            <v>500</v>
          </cell>
          <cell r="R1078" t="str">
            <v>2011-8</v>
          </cell>
          <cell r="S1078">
            <v>0.2</v>
          </cell>
          <cell r="T1078">
            <v>12</v>
          </cell>
          <cell r="U1078">
            <v>1005</v>
          </cell>
          <cell r="V1078">
            <v>2.7</v>
          </cell>
          <cell r="W1078" t="str">
            <v>长安区</v>
          </cell>
          <cell r="X1078" t="str">
            <v>陕西省</v>
          </cell>
        </row>
        <row r="1079">
          <cell r="A1079" t="str">
            <v>南充太平洋影城(三公街店)</v>
          </cell>
          <cell r="B1079">
            <v>1078</v>
          </cell>
          <cell r="C1079" t="str">
            <v>南充太平洋影城(三公街店)</v>
          </cell>
          <cell r="D1079" t="str">
            <v>四川太平洋</v>
          </cell>
          <cell r="F1079" t="str">
            <v>南充市</v>
          </cell>
          <cell r="H1079">
            <v>18.649999999999999</v>
          </cell>
          <cell r="I1079" t="str">
            <v>-</v>
          </cell>
          <cell r="J1079">
            <v>28</v>
          </cell>
          <cell r="K1079" t="str">
            <v>-</v>
          </cell>
          <cell r="L1079">
            <v>507</v>
          </cell>
          <cell r="M1079" t="str">
            <v>-</v>
          </cell>
          <cell r="N1079">
            <v>0.66</v>
          </cell>
          <cell r="O1079" t="str">
            <v>-</v>
          </cell>
          <cell r="P1079">
            <v>4</v>
          </cell>
          <cell r="Q1079">
            <v>367</v>
          </cell>
          <cell r="R1079" t="str">
            <v>2011-8</v>
          </cell>
          <cell r="S1079">
            <v>0.14000000000000001</v>
          </cell>
          <cell r="T1079">
            <v>16</v>
          </cell>
          <cell r="U1079">
            <v>1504</v>
          </cell>
          <cell r="V1079">
            <v>4.0999999999999996</v>
          </cell>
          <cell r="W1079" t="str">
            <v>顺庆区</v>
          </cell>
          <cell r="X1079" t="str">
            <v>四川省</v>
          </cell>
        </row>
        <row r="1080">
          <cell r="A1080" t="str">
            <v>新疆克拉玛依独山子区文体活动管理中心</v>
          </cell>
          <cell r="B1080">
            <v>1079</v>
          </cell>
          <cell r="C1080" t="str">
            <v>新疆克拉玛依独山子区文体活动管理中心</v>
          </cell>
          <cell r="D1080" t="str">
            <v>未知</v>
          </cell>
          <cell r="F1080" t="str">
            <v>克拉玛依市</v>
          </cell>
          <cell r="H1080">
            <v>18.62</v>
          </cell>
          <cell r="I1080" t="str">
            <v>-</v>
          </cell>
          <cell r="J1080">
            <v>27</v>
          </cell>
          <cell r="K1080" t="str">
            <v>-</v>
          </cell>
          <cell r="L1080">
            <v>128</v>
          </cell>
          <cell r="M1080" t="str">
            <v>-</v>
          </cell>
          <cell r="N1080">
            <v>0.69</v>
          </cell>
          <cell r="O1080" t="str">
            <v>-</v>
          </cell>
          <cell r="R1080" t="str">
            <v>2011-8</v>
          </cell>
          <cell r="T1080" t="str">
            <v>N/A</v>
          </cell>
          <cell r="U1080" t="str">
            <v>N/A</v>
          </cell>
          <cell r="V1080" t="str">
            <v>N/A</v>
          </cell>
          <cell r="W1080" t="str">
            <v>独山子区</v>
          </cell>
          <cell r="X1080" t="str">
            <v>新  疆</v>
          </cell>
        </row>
        <row r="1081">
          <cell r="A1081" t="str">
            <v>宁夏东成影院</v>
          </cell>
          <cell r="B1081">
            <v>1080</v>
          </cell>
          <cell r="C1081" t="str">
            <v>宁夏东成影院</v>
          </cell>
          <cell r="D1081" t="str">
            <v>北京新影联</v>
          </cell>
          <cell r="F1081" t="str">
            <v>银川市</v>
          </cell>
          <cell r="H1081">
            <v>18.420000000000002</v>
          </cell>
          <cell r="I1081" t="str">
            <v>-</v>
          </cell>
          <cell r="J1081">
            <v>29</v>
          </cell>
          <cell r="K1081" t="str">
            <v>-</v>
          </cell>
          <cell r="L1081">
            <v>373</v>
          </cell>
          <cell r="M1081" t="str">
            <v>-</v>
          </cell>
          <cell r="N1081">
            <v>0.63</v>
          </cell>
          <cell r="O1081" t="str">
            <v>-</v>
          </cell>
          <cell r="P1081">
            <v>1</v>
          </cell>
          <cell r="Q1081">
            <v>400</v>
          </cell>
          <cell r="R1081" t="str">
            <v>2011-8</v>
          </cell>
          <cell r="S1081">
            <v>0.04</v>
          </cell>
          <cell r="T1081">
            <v>15</v>
          </cell>
          <cell r="U1081">
            <v>5940</v>
          </cell>
          <cell r="V1081">
            <v>12</v>
          </cell>
          <cell r="W1081" t="str">
            <v>兴庆区</v>
          </cell>
          <cell r="X1081" t="str">
            <v>宁  夏</v>
          </cell>
        </row>
        <row r="1082">
          <cell r="A1082" t="str">
            <v>北京丰台影剧院</v>
          </cell>
          <cell r="B1082">
            <v>1081</v>
          </cell>
          <cell r="C1082" t="str">
            <v>北京丰台影剧院</v>
          </cell>
          <cell r="D1082" t="str">
            <v>北京新影联</v>
          </cell>
          <cell r="F1082" t="str">
            <v>北京市</v>
          </cell>
          <cell r="H1082">
            <v>18.41</v>
          </cell>
          <cell r="I1082" t="str">
            <v>-</v>
          </cell>
          <cell r="J1082">
            <v>36</v>
          </cell>
          <cell r="K1082" t="str">
            <v>-</v>
          </cell>
          <cell r="L1082">
            <v>119</v>
          </cell>
          <cell r="M1082" t="str">
            <v>-</v>
          </cell>
          <cell r="N1082">
            <v>0.51</v>
          </cell>
          <cell r="O1082" t="str">
            <v>-</v>
          </cell>
          <cell r="P1082">
            <v>3</v>
          </cell>
          <cell r="Q1082">
            <v>918</v>
          </cell>
          <cell r="R1082" t="str">
            <v>2011-8</v>
          </cell>
          <cell r="S1082">
            <v>0.14000000000000001</v>
          </cell>
          <cell r="T1082">
            <v>6</v>
          </cell>
          <cell r="U1082">
            <v>1980</v>
          </cell>
          <cell r="V1082">
            <v>1.3</v>
          </cell>
          <cell r="W1082" t="str">
            <v>丰台区</v>
          </cell>
          <cell r="X1082" t="str">
            <v>北京市</v>
          </cell>
        </row>
        <row r="1083">
          <cell r="A1083" t="str">
            <v>新乡胖东来百货电影城</v>
          </cell>
          <cell r="B1083">
            <v>1082</v>
          </cell>
          <cell r="C1083" t="str">
            <v>新乡胖东来百货电影城</v>
          </cell>
          <cell r="D1083" t="str">
            <v>河南奥斯卡</v>
          </cell>
          <cell r="F1083" t="str">
            <v>新乡市</v>
          </cell>
          <cell r="H1083">
            <v>18.350000000000001</v>
          </cell>
          <cell r="I1083" t="str">
            <v>-</v>
          </cell>
          <cell r="J1083">
            <v>22</v>
          </cell>
          <cell r="K1083" t="str">
            <v>-</v>
          </cell>
          <cell r="L1083">
            <v>265</v>
          </cell>
          <cell r="M1083" t="str">
            <v>-</v>
          </cell>
          <cell r="N1083">
            <v>0.83</v>
          </cell>
          <cell r="O1083" t="str">
            <v>-</v>
          </cell>
          <cell r="P1083">
            <v>2</v>
          </cell>
          <cell r="Q1083">
            <v>210</v>
          </cell>
          <cell r="R1083" t="str">
            <v>2011-8</v>
          </cell>
          <cell r="S1083">
            <v>0.3</v>
          </cell>
          <cell r="T1083">
            <v>28</v>
          </cell>
          <cell r="U1083">
            <v>2960</v>
          </cell>
          <cell r="V1083">
            <v>4.3</v>
          </cell>
          <cell r="W1083" t="str">
            <v>红旗区</v>
          </cell>
          <cell r="X1083" t="str">
            <v>河南省</v>
          </cell>
        </row>
        <row r="1084">
          <cell r="A1084" t="str">
            <v>阳江蔚蓝传说电影城</v>
          </cell>
          <cell r="B1084">
            <v>1083</v>
          </cell>
          <cell r="C1084" t="str">
            <v>阳江蔚蓝传说电影城</v>
          </cell>
          <cell r="D1084" t="str">
            <v>中影南方新干线</v>
          </cell>
          <cell r="F1084" t="str">
            <v>阳江市</v>
          </cell>
          <cell r="H1084">
            <v>18.170000000000002</v>
          </cell>
          <cell r="I1084" t="str">
            <v>-</v>
          </cell>
          <cell r="J1084">
            <v>13</v>
          </cell>
          <cell r="K1084" t="str">
            <v>-</v>
          </cell>
          <cell r="L1084">
            <v>333</v>
          </cell>
          <cell r="M1084" t="str">
            <v>-</v>
          </cell>
          <cell r="N1084">
            <v>1.35</v>
          </cell>
          <cell r="O1084" t="str">
            <v>-</v>
          </cell>
          <cell r="P1084">
            <v>3</v>
          </cell>
          <cell r="Q1084">
            <v>800</v>
          </cell>
          <cell r="R1084" t="str">
            <v>2011-8</v>
          </cell>
          <cell r="S1084">
            <v>0.15</v>
          </cell>
          <cell r="T1084">
            <v>7</v>
          </cell>
          <cell r="U1084">
            <v>1954</v>
          </cell>
          <cell r="V1084">
            <v>3.6</v>
          </cell>
          <cell r="W1084" t="str">
            <v>江城区</v>
          </cell>
          <cell r="X1084" t="str">
            <v>广东省</v>
          </cell>
        </row>
        <row r="1085">
          <cell r="A1085" t="str">
            <v>桂林鑫海国际影城</v>
          </cell>
          <cell r="B1085">
            <v>1084</v>
          </cell>
          <cell r="C1085" t="str">
            <v>桂林鑫海国际影城</v>
          </cell>
          <cell r="D1085" t="str">
            <v>中影南方新干线</v>
          </cell>
          <cell r="F1085" t="str">
            <v>桂林市</v>
          </cell>
          <cell r="H1085">
            <v>18.170000000000002</v>
          </cell>
          <cell r="I1085" t="str">
            <v>-</v>
          </cell>
          <cell r="J1085">
            <v>31</v>
          </cell>
          <cell r="K1085" t="str">
            <v>-</v>
          </cell>
          <cell r="L1085">
            <v>404</v>
          </cell>
          <cell r="M1085" t="str">
            <v>-</v>
          </cell>
          <cell r="N1085">
            <v>0.57999999999999996</v>
          </cell>
          <cell r="O1085" t="str">
            <v>-</v>
          </cell>
          <cell r="P1085">
            <v>4</v>
          </cell>
          <cell r="Q1085">
            <v>388</v>
          </cell>
          <cell r="R1085" t="str">
            <v>2011-8</v>
          </cell>
          <cell r="S1085">
            <v>0.15</v>
          </cell>
          <cell r="T1085">
            <v>15</v>
          </cell>
          <cell r="U1085">
            <v>1465</v>
          </cell>
          <cell r="V1085">
            <v>3.3</v>
          </cell>
          <cell r="W1085" t="str">
            <v>秀峰区</v>
          </cell>
          <cell r="X1085" t="str">
            <v>广  西</v>
          </cell>
        </row>
        <row r="1086">
          <cell r="A1086" t="str">
            <v>辽宁锦州星恋影城</v>
          </cell>
          <cell r="B1086">
            <v>1085</v>
          </cell>
          <cell r="C1086" t="str">
            <v>辽宁锦州星恋影城</v>
          </cell>
          <cell r="D1086" t="str">
            <v>时代华夏今典</v>
          </cell>
          <cell r="F1086" t="str">
            <v>锦州市</v>
          </cell>
          <cell r="H1086">
            <v>18.05</v>
          </cell>
          <cell r="I1086" t="str">
            <v>-</v>
          </cell>
          <cell r="J1086">
            <v>26</v>
          </cell>
          <cell r="K1086" t="str">
            <v>-</v>
          </cell>
          <cell r="L1086">
            <v>293</v>
          </cell>
          <cell r="M1086" t="str">
            <v>-</v>
          </cell>
          <cell r="N1086">
            <v>0.7</v>
          </cell>
          <cell r="O1086" t="str">
            <v>-</v>
          </cell>
          <cell r="P1086">
            <v>2</v>
          </cell>
          <cell r="Q1086">
            <v>200</v>
          </cell>
          <cell r="R1086" t="str">
            <v>2011-8</v>
          </cell>
          <cell r="S1086">
            <v>0.24</v>
          </cell>
          <cell r="T1086">
            <v>29</v>
          </cell>
          <cell r="U1086">
            <v>2911</v>
          </cell>
          <cell r="V1086">
            <v>4.7</v>
          </cell>
          <cell r="W1086" t="str">
            <v>凌河区</v>
          </cell>
          <cell r="X1086" t="str">
            <v>辽宁省</v>
          </cell>
        </row>
        <row r="1087">
          <cell r="A1087" t="str">
            <v>巴州人民影剧院</v>
          </cell>
          <cell r="B1087">
            <v>1086</v>
          </cell>
          <cell r="C1087" t="str">
            <v>巴州人民影剧院</v>
          </cell>
          <cell r="D1087" t="str">
            <v>新疆公司</v>
          </cell>
          <cell r="F1087" t="str">
            <v>巴音郭楞蒙古自治州</v>
          </cell>
          <cell r="H1087">
            <v>17.95</v>
          </cell>
          <cell r="I1087" t="str">
            <v>-</v>
          </cell>
          <cell r="J1087">
            <v>25</v>
          </cell>
          <cell r="K1087" t="str">
            <v>-</v>
          </cell>
          <cell r="L1087">
            <v>316</v>
          </cell>
          <cell r="M1087" t="str">
            <v>-</v>
          </cell>
          <cell r="N1087">
            <v>0.72</v>
          </cell>
          <cell r="O1087" t="str">
            <v>-</v>
          </cell>
          <cell r="P1087">
            <v>3</v>
          </cell>
          <cell r="Q1087">
            <v>895</v>
          </cell>
          <cell r="R1087" t="str">
            <v>2011-8</v>
          </cell>
          <cell r="S1087">
            <v>0.08</v>
          </cell>
          <cell r="T1087">
            <v>6</v>
          </cell>
          <cell r="U1087">
            <v>1930</v>
          </cell>
          <cell r="V1087">
            <v>3.4</v>
          </cell>
          <cell r="W1087" t="str">
            <v>库尔勒市</v>
          </cell>
          <cell r="X1087" t="str">
            <v>新  疆</v>
          </cell>
        </row>
        <row r="1088">
          <cell r="A1088" t="str">
            <v>驻马店人民电影院</v>
          </cell>
          <cell r="B1088">
            <v>1087</v>
          </cell>
          <cell r="C1088" t="str">
            <v>驻马店人民电影院</v>
          </cell>
          <cell r="D1088" t="str">
            <v>浙江横店</v>
          </cell>
          <cell r="F1088" t="str">
            <v>驻马店市</v>
          </cell>
          <cell r="H1088">
            <v>17.87</v>
          </cell>
          <cell r="I1088" t="str">
            <v>-</v>
          </cell>
          <cell r="J1088">
            <v>21</v>
          </cell>
          <cell r="K1088" t="str">
            <v>-</v>
          </cell>
          <cell r="L1088">
            <v>412</v>
          </cell>
          <cell r="M1088" t="str">
            <v>-</v>
          </cell>
          <cell r="N1088">
            <v>0.86</v>
          </cell>
          <cell r="O1088" t="str">
            <v>-</v>
          </cell>
          <cell r="P1088">
            <v>1</v>
          </cell>
          <cell r="Q1088">
            <v>500</v>
          </cell>
          <cell r="R1088" t="str">
            <v>2011-8</v>
          </cell>
          <cell r="S1088">
            <v>0.04</v>
          </cell>
          <cell r="T1088">
            <v>12</v>
          </cell>
          <cell r="U1088">
            <v>5764</v>
          </cell>
          <cell r="V1088">
            <v>13.3</v>
          </cell>
          <cell r="W1088" t="str">
            <v>驿城区</v>
          </cell>
          <cell r="X1088" t="str">
            <v>河南省</v>
          </cell>
        </row>
        <row r="1089">
          <cell r="A1089" t="str">
            <v>潇湘星沙国际影城</v>
          </cell>
          <cell r="B1089">
            <v>1088</v>
          </cell>
          <cell r="C1089" t="str">
            <v>潇湘星沙国际影城</v>
          </cell>
          <cell r="D1089" t="str">
            <v>湖南潇湘</v>
          </cell>
          <cell r="F1089" t="str">
            <v>长沙市</v>
          </cell>
          <cell r="H1089">
            <v>17.850000000000001</v>
          </cell>
          <cell r="I1089" t="str">
            <v>-</v>
          </cell>
          <cell r="J1089">
            <v>22</v>
          </cell>
          <cell r="K1089" t="str">
            <v>-</v>
          </cell>
          <cell r="L1089">
            <v>601</v>
          </cell>
          <cell r="M1089" t="str">
            <v>-</v>
          </cell>
          <cell r="N1089">
            <v>0.83</v>
          </cell>
          <cell r="O1089" t="str">
            <v>-</v>
          </cell>
          <cell r="P1089">
            <v>5</v>
          </cell>
          <cell r="Q1089">
            <v>634</v>
          </cell>
          <cell r="R1089" t="str">
            <v>2011-8</v>
          </cell>
          <cell r="S1089">
            <v>0.11</v>
          </cell>
          <cell r="T1089">
            <v>9</v>
          </cell>
          <cell r="U1089">
            <v>1152</v>
          </cell>
          <cell r="V1089">
            <v>3.9</v>
          </cell>
          <cell r="W1089" t="str">
            <v>开福区</v>
          </cell>
          <cell r="X1089" t="str">
            <v>湖南省</v>
          </cell>
        </row>
        <row r="1090">
          <cell r="A1090" t="str">
            <v>开县电影院</v>
          </cell>
          <cell r="B1090">
            <v>1089</v>
          </cell>
          <cell r="C1090" t="str">
            <v>开县电影院</v>
          </cell>
          <cell r="D1090" t="str">
            <v>保利万和</v>
          </cell>
          <cell r="F1090" t="str">
            <v>县城</v>
          </cell>
          <cell r="H1090">
            <v>17.739999999999998</v>
          </cell>
          <cell r="I1090" t="str">
            <v>-</v>
          </cell>
          <cell r="J1090">
            <v>32</v>
          </cell>
          <cell r="K1090" t="str">
            <v>-</v>
          </cell>
          <cell r="L1090">
            <v>217</v>
          </cell>
          <cell r="M1090" t="str">
            <v>-</v>
          </cell>
          <cell r="N1090">
            <v>0.55000000000000004</v>
          </cell>
          <cell r="O1090" t="str">
            <v>-</v>
          </cell>
          <cell r="P1090">
            <v>2</v>
          </cell>
          <cell r="Q1090">
            <v>420</v>
          </cell>
          <cell r="R1090" t="str">
            <v>2011-8</v>
          </cell>
          <cell r="S1090">
            <v>0.12</v>
          </cell>
          <cell r="T1090">
            <v>14</v>
          </cell>
          <cell r="U1090">
            <v>2861</v>
          </cell>
          <cell r="V1090">
            <v>3.5</v>
          </cell>
          <cell r="W1090" t="str">
            <v>开　县</v>
          </cell>
          <cell r="X1090" t="str">
            <v>重庆市</v>
          </cell>
        </row>
        <row r="1091">
          <cell r="A1091" t="str">
            <v>福州西湖影剧院</v>
          </cell>
          <cell r="B1091">
            <v>1090</v>
          </cell>
          <cell r="C1091" t="str">
            <v>福州西湖影剧院</v>
          </cell>
          <cell r="D1091" t="str">
            <v>福建中兴</v>
          </cell>
          <cell r="F1091" t="str">
            <v>福州市</v>
          </cell>
          <cell r="H1091">
            <v>17.690000000000001</v>
          </cell>
          <cell r="I1091" t="str">
            <v>-</v>
          </cell>
          <cell r="J1091">
            <v>26</v>
          </cell>
          <cell r="K1091" t="str">
            <v>-</v>
          </cell>
          <cell r="L1091">
            <v>137</v>
          </cell>
          <cell r="M1091" t="str">
            <v>-</v>
          </cell>
          <cell r="N1091">
            <v>0.68</v>
          </cell>
          <cell r="O1091" t="str">
            <v>-</v>
          </cell>
          <cell r="P1091">
            <v>1</v>
          </cell>
          <cell r="Q1091">
            <v>195</v>
          </cell>
          <cell r="R1091" t="str">
            <v>2011-8</v>
          </cell>
          <cell r="S1091">
            <v>0.26</v>
          </cell>
          <cell r="T1091">
            <v>29</v>
          </cell>
          <cell r="U1091">
            <v>5708</v>
          </cell>
          <cell r="V1091">
            <v>4.4000000000000004</v>
          </cell>
          <cell r="W1091" t="str">
            <v>鼓楼区</v>
          </cell>
          <cell r="X1091" t="str">
            <v>福建省</v>
          </cell>
        </row>
        <row r="1092">
          <cell r="A1092" t="str">
            <v>大地数字影院--宾阳时代电影城</v>
          </cell>
          <cell r="B1092">
            <v>1091</v>
          </cell>
          <cell r="C1092" t="str">
            <v>宾阳时代电影城</v>
          </cell>
          <cell r="D1092" t="str">
            <v>大地电影院线</v>
          </cell>
          <cell r="F1092" t="str">
            <v>南宁市</v>
          </cell>
          <cell r="H1092">
            <v>17.690000000000001</v>
          </cell>
          <cell r="I1092" t="str">
            <v>-</v>
          </cell>
          <cell r="J1092">
            <v>20</v>
          </cell>
          <cell r="K1092" t="str">
            <v>-</v>
          </cell>
          <cell r="L1092">
            <v>338</v>
          </cell>
          <cell r="M1092" t="str">
            <v>-</v>
          </cell>
          <cell r="N1092">
            <v>0.91</v>
          </cell>
          <cell r="O1092" t="str">
            <v>-</v>
          </cell>
          <cell r="P1092">
            <v>5</v>
          </cell>
          <cell r="Q1092">
            <v>651</v>
          </cell>
          <cell r="R1092" t="str">
            <v>2011-8</v>
          </cell>
          <cell r="S1092">
            <v>0.21</v>
          </cell>
          <cell r="T1092">
            <v>9</v>
          </cell>
          <cell r="U1092">
            <v>1141</v>
          </cell>
          <cell r="V1092">
            <v>2.2000000000000002</v>
          </cell>
          <cell r="W1092" t="str">
            <v>宾阳县</v>
          </cell>
          <cell r="X1092" t="str">
            <v>广  西</v>
          </cell>
        </row>
        <row r="1093">
          <cell r="A1093" t="str">
            <v>湖北宜昌解放影城</v>
          </cell>
          <cell r="B1093">
            <v>1092</v>
          </cell>
          <cell r="C1093" t="str">
            <v>湖北宜昌解放影城</v>
          </cell>
          <cell r="D1093" t="str">
            <v>湖北银兴</v>
          </cell>
          <cell r="F1093" t="str">
            <v>宜昌市</v>
          </cell>
          <cell r="H1093">
            <v>17.62</v>
          </cell>
          <cell r="I1093" t="str">
            <v>-</v>
          </cell>
          <cell r="J1093">
            <v>18</v>
          </cell>
          <cell r="K1093" t="str">
            <v>-</v>
          </cell>
          <cell r="L1093">
            <v>815</v>
          </cell>
          <cell r="M1093" t="str">
            <v>-</v>
          </cell>
          <cell r="N1093">
            <v>0.99</v>
          </cell>
          <cell r="O1093" t="str">
            <v>-</v>
          </cell>
          <cell r="P1093">
            <v>6</v>
          </cell>
          <cell r="Q1093">
            <v>1132</v>
          </cell>
          <cell r="R1093" t="str">
            <v>2011-8</v>
          </cell>
          <cell r="S1093">
            <v>0.06</v>
          </cell>
          <cell r="T1093">
            <v>5</v>
          </cell>
          <cell r="U1093">
            <v>947</v>
          </cell>
          <cell r="V1093">
            <v>4.4000000000000004</v>
          </cell>
          <cell r="W1093" t="str">
            <v>西陵区</v>
          </cell>
          <cell r="X1093" t="str">
            <v>湖北省</v>
          </cell>
        </row>
        <row r="1094">
          <cell r="A1094" t="str">
            <v>十堰亚新动感影城</v>
          </cell>
          <cell r="B1094">
            <v>1093</v>
          </cell>
          <cell r="C1094" t="str">
            <v>十堰亚新动感影城</v>
          </cell>
          <cell r="D1094" t="str">
            <v>武汉天河</v>
          </cell>
          <cell r="F1094" t="str">
            <v>十堰市</v>
          </cell>
          <cell r="H1094">
            <v>17.46</v>
          </cell>
          <cell r="I1094" t="str">
            <v>-</v>
          </cell>
          <cell r="J1094">
            <v>22</v>
          </cell>
          <cell r="K1094" t="str">
            <v>-</v>
          </cell>
          <cell r="L1094">
            <v>618</v>
          </cell>
          <cell r="M1094" t="str">
            <v>-</v>
          </cell>
          <cell r="N1094">
            <v>0.8</v>
          </cell>
          <cell r="O1094" t="str">
            <v>-</v>
          </cell>
          <cell r="P1094">
            <v>5</v>
          </cell>
          <cell r="Q1094">
            <v>360</v>
          </cell>
          <cell r="R1094" t="str">
            <v>2011-8</v>
          </cell>
          <cell r="S1094">
            <v>0.18</v>
          </cell>
          <cell r="T1094">
            <v>16</v>
          </cell>
          <cell r="U1094">
            <v>1127</v>
          </cell>
          <cell r="V1094">
            <v>4</v>
          </cell>
          <cell r="W1094" t="str">
            <v>张湾区</v>
          </cell>
          <cell r="X1094" t="str">
            <v>湖北省</v>
          </cell>
        </row>
        <row r="1095">
          <cell r="A1095" t="str">
            <v>郑州奥斯卡影都</v>
          </cell>
          <cell r="B1095">
            <v>1094</v>
          </cell>
          <cell r="C1095" t="str">
            <v>郑州奥斯卡影都</v>
          </cell>
          <cell r="D1095" t="str">
            <v>河南奥斯卡</v>
          </cell>
          <cell r="F1095" t="str">
            <v>郑州市</v>
          </cell>
          <cell r="H1095">
            <v>17.38</v>
          </cell>
          <cell r="I1095" t="str">
            <v>-</v>
          </cell>
          <cell r="J1095">
            <v>20</v>
          </cell>
          <cell r="K1095" t="str">
            <v>-</v>
          </cell>
          <cell r="L1095">
            <v>1239</v>
          </cell>
          <cell r="M1095" t="str">
            <v>-</v>
          </cell>
          <cell r="N1095">
            <v>0.86</v>
          </cell>
          <cell r="O1095" t="str">
            <v>-</v>
          </cell>
          <cell r="P1095">
            <v>8</v>
          </cell>
          <cell r="Q1095">
            <v>1140</v>
          </cell>
          <cell r="R1095" t="str">
            <v>2011-8</v>
          </cell>
          <cell r="S1095">
            <v>0.05</v>
          </cell>
          <cell r="T1095">
            <v>5</v>
          </cell>
          <cell r="U1095">
            <v>701</v>
          </cell>
          <cell r="V1095">
            <v>5</v>
          </cell>
          <cell r="W1095" t="str">
            <v>金水区</v>
          </cell>
          <cell r="X1095" t="str">
            <v>河南省</v>
          </cell>
        </row>
        <row r="1096">
          <cell r="A1096" t="str">
            <v>随州银兴绿洲电影城</v>
          </cell>
          <cell r="B1096">
            <v>1095</v>
          </cell>
          <cell r="C1096" t="str">
            <v>随州银兴绿洲电影城</v>
          </cell>
          <cell r="D1096" t="str">
            <v>湖北银兴</v>
          </cell>
          <cell r="F1096" t="str">
            <v>随州市</v>
          </cell>
          <cell r="H1096">
            <v>17.34</v>
          </cell>
          <cell r="I1096" t="str">
            <v>-</v>
          </cell>
          <cell r="J1096">
            <v>35</v>
          </cell>
          <cell r="K1096" t="str">
            <v>-</v>
          </cell>
          <cell r="L1096">
            <v>480</v>
          </cell>
          <cell r="M1096" t="str">
            <v>-</v>
          </cell>
          <cell r="N1096">
            <v>0.5</v>
          </cell>
          <cell r="O1096" t="str">
            <v>-</v>
          </cell>
          <cell r="P1096">
            <v>4</v>
          </cell>
          <cell r="Q1096">
            <v>671</v>
          </cell>
          <cell r="R1096" t="str">
            <v>2011-8</v>
          </cell>
          <cell r="S1096">
            <v>0.06</v>
          </cell>
          <cell r="T1096">
            <v>8</v>
          </cell>
          <cell r="U1096">
            <v>1398</v>
          </cell>
          <cell r="V1096">
            <v>3.9</v>
          </cell>
          <cell r="W1096" t="str">
            <v>曾都区</v>
          </cell>
          <cell r="X1096" t="str">
            <v>湖北省</v>
          </cell>
        </row>
        <row r="1097">
          <cell r="A1097" t="str">
            <v>大地数字影院--辽宁今世界影城(盖州店)</v>
          </cell>
          <cell r="B1097">
            <v>1096</v>
          </cell>
          <cell r="C1097" t="str">
            <v>辽宁今世界影城(盖州店)</v>
          </cell>
          <cell r="D1097" t="str">
            <v>大地电影院线</v>
          </cell>
          <cell r="F1097" t="str">
            <v>营口市</v>
          </cell>
          <cell r="H1097">
            <v>17.3</v>
          </cell>
          <cell r="I1097" t="str">
            <v>-</v>
          </cell>
          <cell r="J1097">
            <v>28</v>
          </cell>
          <cell r="K1097" t="str">
            <v>-</v>
          </cell>
          <cell r="L1097">
            <v>298</v>
          </cell>
          <cell r="M1097" t="str">
            <v>-</v>
          </cell>
          <cell r="N1097">
            <v>0.62</v>
          </cell>
          <cell r="O1097" t="str">
            <v>-</v>
          </cell>
          <cell r="P1097">
            <v>2</v>
          </cell>
          <cell r="Q1097">
            <v>140</v>
          </cell>
          <cell r="R1097" t="str">
            <v>2011-8</v>
          </cell>
          <cell r="S1097">
            <v>0.3</v>
          </cell>
          <cell r="T1097">
            <v>40</v>
          </cell>
          <cell r="U1097">
            <v>2790</v>
          </cell>
          <cell r="V1097">
            <v>4.8</v>
          </cell>
          <cell r="W1097" t="str">
            <v>盖州市</v>
          </cell>
          <cell r="X1097" t="str">
            <v>辽宁省</v>
          </cell>
        </row>
        <row r="1098">
          <cell r="A1098" t="str">
            <v>天津天影龙云国际影城</v>
          </cell>
          <cell r="B1098">
            <v>1097</v>
          </cell>
          <cell r="C1098" t="str">
            <v>天津天影龙云国际影城</v>
          </cell>
          <cell r="D1098" t="str">
            <v>天津银光</v>
          </cell>
          <cell r="F1098" t="str">
            <v>天津市</v>
          </cell>
          <cell r="H1098">
            <v>17.04</v>
          </cell>
          <cell r="I1098" t="str">
            <v>-</v>
          </cell>
          <cell r="J1098">
            <v>19</v>
          </cell>
          <cell r="K1098" t="str">
            <v>-</v>
          </cell>
          <cell r="L1098">
            <v>360</v>
          </cell>
          <cell r="M1098" t="str">
            <v>-</v>
          </cell>
          <cell r="N1098">
            <v>0.9</v>
          </cell>
          <cell r="O1098" t="str">
            <v>-</v>
          </cell>
          <cell r="P1098">
            <v>5</v>
          </cell>
          <cell r="Q1098">
            <v>500</v>
          </cell>
          <cell r="R1098" t="str">
            <v>2011-8</v>
          </cell>
          <cell r="S1098">
            <v>0.25</v>
          </cell>
          <cell r="T1098">
            <v>11</v>
          </cell>
          <cell r="U1098">
            <v>1099</v>
          </cell>
          <cell r="V1098">
            <v>2.2999999999999998</v>
          </cell>
          <cell r="W1098" t="str">
            <v>河西区</v>
          </cell>
          <cell r="X1098" t="str">
            <v>天津市</v>
          </cell>
        </row>
        <row r="1099">
          <cell r="A1099" t="str">
            <v>大地数字影院--广州黄埔领好广场</v>
          </cell>
          <cell r="B1099">
            <v>1098</v>
          </cell>
          <cell r="C1099" t="str">
            <v>大地数字影院--广州黄埔领好广场</v>
          </cell>
          <cell r="D1099" t="str">
            <v>大地电影院线</v>
          </cell>
          <cell r="F1099" t="str">
            <v>广州市</v>
          </cell>
          <cell r="H1099">
            <v>17</v>
          </cell>
          <cell r="I1099" t="str">
            <v>-</v>
          </cell>
          <cell r="J1099">
            <v>20</v>
          </cell>
          <cell r="K1099" t="str">
            <v>-</v>
          </cell>
          <cell r="L1099">
            <v>483</v>
          </cell>
          <cell r="M1099" t="str">
            <v>-</v>
          </cell>
          <cell r="N1099">
            <v>0.86</v>
          </cell>
          <cell r="O1099" t="str">
            <v>-</v>
          </cell>
          <cell r="P1099">
            <v>8</v>
          </cell>
          <cell r="Q1099">
            <v>1300</v>
          </cell>
          <cell r="R1099" t="str">
            <v>2011-8</v>
          </cell>
          <cell r="S1099">
            <v>0.11</v>
          </cell>
          <cell r="T1099">
            <v>4</v>
          </cell>
          <cell r="U1099">
            <v>685</v>
          </cell>
          <cell r="V1099">
            <v>1.9</v>
          </cell>
          <cell r="W1099" t="str">
            <v>黄埔区</v>
          </cell>
          <cell r="X1099" t="str">
            <v>广东省</v>
          </cell>
        </row>
        <row r="1100">
          <cell r="A1100" t="str">
            <v>大地数字影院--常熟欢乐印象影城</v>
          </cell>
          <cell r="B1100">
            <v>1099</v>
          </cell>
          <cell r="C1100" t="str">
            <v>常熟欢乐印象影城</v>
          </cell>
          <cell r="D1100" t="str">
            <v>大地电影院线</v>
          </cell>
          <cell r="F1100" t="str">
            <v>苏州市</v>
          </cell>
          <cell r="H1100">
            <v>16.96</v>
          </cell>
          <cell r="I1100" t="str">
            <v>-</v>
          </cell>
          <cell r="J1100">
            <v>31</v>
          </cell>
          <cell r="K1100" t="str">
            <v>-</v>
          </cell>
          <cell r="L1100">
            <v>173</v>
          </cell>
          <cell r="M1100" t="str">
            <v>-</v>
          </cell>
          <cell r="N1100">
            <v>0.55000000000000004</v>
          </cell>
          <cell r="O1100" t="str">
            <v>-</v>
          </cell>
          <cell r="P1100">
            <v>5</v>
          </cell>
          <cell r="Q1100">
            <v>700</v>
          </cell>
          <cell r="R1100" t="str">
            <v>2011-8</v>
          </cell>
          <cell r="S1100">
            <v>0.23</v>
          </cell>
          <cell r="T1100">
            <v>8</v>
          </cell>
          <cell r="U1100">
            <v>1094</v>
          </cell>
          <cell r="V1100">
            <v>1.1000000000000001</v>
          </cell>
          <cell r="W1100" t="str">
            <v>常熟市</v>
          </cell>
          <cell r="X1100" t="str">
            <v>江苏省</v>
          </cell>
        </row>
        <row r="1101">
          <cell r="A1101" t="str">
            <v>忠县电影院</v>
          </cell>
          <cell r="B1101">
            <v>1100</v>
          </cell>
          <cell r="C1101" t="str">
            <v>忠县电影院</v>
          </cell>
          <cell r="D1101" t="str">
            <v>保利万和</v>
          </cell>
          <cell r="F1101" t="str">
            <v>县城</v>
          </cell>
          <cell r="H1101">
            <v>16.71</v>
          </cell>
          <cell r="I1101" t="str">
            <v>-</v>
          </cell>
          <cell r="J1101">
            <v>25</v>
          </cell>
          <cell r="K1101" t="str">
            <v>-</v>
          </cell>
          <cell r="L1101">
            <v>421</v>
          </cell>
          <cell r="M1101" t="str">
            <v>-</v>
          </cell>
          <cell r="N1101">
            <v>0.67</v>
          </cell>
          <cell r="O1101" t="str">
            <v>-</v>
          </cell>
          <cell r="P1101">
            <v>3</v>
          </cell>
          <cell r="Q1101">
            <v>450</v>
          </cell>
          <cell r="R1101" t="str">
            <v>2011-8</v>
          </cell>
          <cell r="S1101">
            <v>0.11</v>
          </cell>
          <cell r="T1101">
            <v>12</v>
          </cell>
          <cell r="U1101">
            <v>1797</v>
          </cell>
          <cell r="V1101">
            <v>4.5</v>
          </cell>
          <cell r="W1101" t="str">
            <v>忠　县</v>
          </cell>
          <cell r="X1101" t="str">
            <v>重庆市</v>
          </cell>
        </row>
        <row r="1102">
          <cell r="A1102" t="str">
            <v>十堰亚新国际影城(五堰大都会店)</v>
          </cell>
          <cell r="B1102">
            <v>1101</v>
          </cell>
          <cell r="C1102" t="str">
            <v>十堰亚新国际影城(五堰大都会店)</v>
          </cell>
          <cell r="D1102" t="str">
            <v>浙江横店</v>
          </cell>
          <cell r="F1102" t="str">
            <v>十堰市</v>
          </cell>
          <cell r="H1102">
            <v>16.690000000000001</v>
          </cell>
          <cell r="I1102" t="str">
            <v>-</v>
          </cell>
          <cell r="J1102">
            <v>24</v>
          </cell>
          <cell r="K1102" t="str">
            <v>-</v>
          </cell>
          <cell r="L1102">
            <v>412</v>
          </cell>
          <cell r="M1102" t="str">
            <v>-</v>
          </cell>
          <cell r="N1102">
            <v>0.7</v>
          </cell>
          <cell r="O1102" t="str">
            <v>-</v>
          </cell>
          <cell r="P1102">
            <v>5</v>
          </cell>
          <cell r="Q1102">
            <v>580</v>
          </cell>
          <cell r="R1102" t="str">
            <v>2011-8</v>
          </cell>
          <cell r="S1102">
            <v>0.15</v>
          </cell>
          <cell r="T1102">
            <v>9</v>
          </cell>
          <cell r="U1102">
            <v>1077</v>
          </cell>
          <cell r="V1102">
            <v>2.7</v>
          </cell>
          <cell r="W1102" t="str">
            <v>张湾区</v>
          </cell>
          <cell r="X1102" t="str">
            <v>湖北省</v>
          </cell>
        </row>
        <row r="1103">
          <cell r="A1103" t="str">
            <v>黔江紫鑫影城</v>
          </cell>
          <cell r="B1103">
            <v>1102</v>
          </cell>
          <cell r="C1103" t="str">
            <v>黔江紫鑫影城</v>
          </cell>
          <cell r="D1103" t="str">
            <v>未知</v>
          </cell>
          <cell r="F1103" t="str">
            <v>重庆市</v>
          </cell>
          <cell r="H1103">
            <v>16.59</v>
          </cell>
          <cell r="I1103" t="str">
            <v>-</v>
          </cell>
          <cell r="J1103">
            <v>44</v>
          </cell>
          <cell r="K1103" t="str">
            <v>-</v>
          </cell>
          <cell r="L1103">
            <v>228</v>
          </cell>
          <cell r="M1103" t="str">
            <v>-</v>
          </cell>
          <cell r="N1103">
            <v>0.38</v>
          </cell>
          <cell r="O1103" t="str">
            <v>-</v>
          </cell>
          <cell r="P1103">
            <v>2</v>
          </cell>
          <cell r="Q1103">
            <v>193</v>
          </cell>
          <cell r="R1103" t="str">
            <v>2011-8</v>
          </cell>
          <cell r="S1103">
            <v>0.17</v>
          </cell>
          <cell r="T1103">
            <v>28</v>
          </cell>
          <cell r="U1103">
            <v>2675</v>
          </cell>
          <cell r="V1103">
            <v>3.7</v>
          </cell>
          <cell r="W1103" t="str">
            <v>黔江区</v>
          </cell>
          <cell r="X1103" t="str">
            <v>重庆市</v>
          </cell>
        </row>
        <row r="1104">
          <cell r="A1104" t="str">
            <v>安庆M-BOX国际影城</v>
          </cell>
          <cell r="B1104">
            <v>1103</v>
          </cell>
          <cell r="C1104" t="str">
            <v>安庆M-BOX国际影城</v>
          </cell>
          <cell r="D1104" t="str">
            <v>中影星美</v>
          </cell>
          <cell r="F1104" t="str">
            <v>安庆市</v>
          </cell>
          <cell r="H1104">
            <v>16.54</v>
          </cell>
          <cell r="I1104" t="str">
            <v>-</v>
          </cell>
          <cell r="J1104">
            <v>40</v>
          </cell>
          <cell r="K1104" t="str">
            <v>-</v>
          </cell>
          <cell r="L1104">
            <v>390</v>
          </cell>
          <cell r="M1104" t="str">
            <v>-</v>
          </cell>
          <cell r="N1104">
            <v>0.41</v>
          </cell>
          <cell r="O1104" t="str">
            <v>-</v>
          </cell>
          <cell r="P1104">
            <v>5</v>
          </cell>
          <cell r="Q1104">
            <v>565</v>
          </cell>
          <cell r="R1104" t="str">
            <v>2011-8</v>
          </cell>
          <cell r="S1104">
            <v>0.09</v>
          </cell>
          <cell r="T1104">
            <v>9</v>
          </cell>
          <cell r="U1104">
            <v>1067</v>
          </cell>
          <cell r="V1104">
            <v>2.5</v>
          </cell>
          <cell r="W1104" t="str">
            <v>迎江区</v>
          </cell>
          <cell r="X1104" t="str">
            <v>安徽省</v>
          </cell>
        </row>
        <row r="1105">
          <cell r="A1105" t="str">
            <v>库尔勒市凤凰影城</v>
          </cell>
          <cell r="B1105">
            <v>1104</v>
          </cell>
          <cell r="C1105" t="str">
            <v>库尔勒市凤凰影城</v>
          </cell>
          <cell r="D1105" t="str">
            <v>中影数字院线</v>
          </cell>
          <cell r="F1105" t="str">
            <v>巴音郭楞蒙古自治州</v>
          </cell>
          <cell r="H1105">
            <v>16.52</v>
          </cell>
          <cell r="I1105" t="str">
            <v>-</v>
          </cell>
          <cell r="J1105">
            <v>30</v>
          </cell>
          <cell r="K1105" t="str">
            <v>-</v>
          </cell>
          <cell r="L1105">
            <v>475</v>
          </cell>
          <cell r="M1105" t="str">
            <v>-</v>
          </cell>
          <cell r="N1105">
            <v>0.56000000000000005</v>
          </cell>
          <cell r="O1105" t="str">
            <v>-</v>
          </cell>
          <cell r="P1105">
            <v>4</v>
          </cell>
          <cell r="Q1105">
            <v>454</v>
          </cell>
          <cell r="R1105" t="str">
            <v>2011-8</v>
          </cell>
          <cell r="S1105">
            <v>0.1</v>
          </cell>
          <cell r="T1105">
            <v>12</v>
          </cell>
          <cell r="U1105">
            <v>1332</v>
          </cell>
          <cell r="V1105">
            <v>3.8</v>
          </cell>
          <cell r="W1105" t="str">
            <v>库尔勒市</v>
          </cell>
          <cell r="X1105" t="str">
            <v>新  疆</v>
          </cell>
        </row>
        <row r="1106">
          <cell r="A1106" t="str">
            <v>彭州享看影视娱乐城</v>
          </cell>
          <cell r="B1106">
            <v>1105</v>
          </cell>
          <cell r="C1106" t="str">
            <v>彭州享看影视娱乐城</v>
          </cell>
          <cell r="D1106" t="str">
            <v>四川峨嵋</v>
          </cell>
          <cell r="F1106" t="str">
            <v>成都市</v>
          </cell>
          <cell r="H1106">
            <v>16.420000000000002</v>
          </cell>
          <cell r="I1106" t="str">
            <v>-</v>
          </cell>
          <cell r="J1106">
            <v>38</v>
          </cell>
          <cell r="K1106" t="str">
            <v>-</v>
          </cell>
          <cell r="L1106">
            <v>266</v>
          </cell>
          <cell r="M1106" t="str">
            <v>-</v>
          </cell>
          <cell r="N1106">
            <v>0.43</v>
          </cell>
          <cell r="O1106" t="str">
            <v>-</v>
          </cell>
          <cell r="P1106">
            <v>4</v>
          </cell>
          <cell r="Q1106">
            <v>700</v>
          </cell>
          <cell r="R1106" t="str">
            <v>2011-8</v>
          </cell>
          <cell r="S1106">
            <v>0.09</v>
          </cell>
          <cell r="T1106">
            <v>8</v>
          </cell>
          <cell r="U1106">
            <v>1324</v>
          </cell>
          <cell r="V1106">
            <v>2.1</v>
          </cell>
          <cell r="W1106" t="str">
            <v>彭州市</v>
          </cell>
          <cell r="X1106" t="str">
            <v>四川省</v>
          </cell>
        </row>
        <row r="1107">
          <cell r="A1107" t="str">
            <v>银川金凤凰电影</v>
          </cell>
          <cell r="B1107">
            <v>1106</v>
          </cell>
          <cell r="C1107" t="str">
            <v>银川金凤凰电影</v>
          </cell>
          <cell r="D1107" t="str">
            <v>未知</v>
          </cell>
          <cell r="F1107" t="str">
            <v>银川市</v>
          </cell>
          <cell r="H1107">
            <v>16.39</v>
          </cell>
          <cell r="I1107" t="str">
            <v>-</v>
          </cell>
          <cell r="J1107">
            <v>24</v>
          </cell>
          <cell r="K1107" t="str">
            <v>-</v>
          </cell>
          <cell r="L1107">
            <v>519</v>
          </cell>
          <cell r="M1107" t="str">
            <v>-</v>
          </cell>
          <cell r="N1107">
            <v>0.69</v>
          </cell>
          <cell r="O1107" t="str">
            <v>-</v>
          </cell>
          <cell r="P1107">
            <v>3</v>
          </cell>
          <cell r="Q1107">
            <v>828</v>
          </cell>
          <cell r="R1107" t="str">
            <v>2011-8</v>
          </cell>
          <cell r="S1107">
            <v>0.05</v>
          </cell>
          <cell r="T1107">
            <v>6</v>
          </cell>
          <cell r="U1107">
            <v>1763</v>
          </cell>
          <cell r="V1107">
            <v>5.6</v>
          </cell>
          <cell r="W1107" t="str">
            <v>兴庆区</v>
          </cell>
          <cell r="X1107" t="str">
            <v>宁  夏</v>
          </cell>
        </row>
        <row r="1108">
          <cell r="A1108" t="str">
            <v>浙江宁波余姚影城</v>
          </cell>
          <cell r="B1108">
            <v>1107</v>
          </cell>
          <cell r="C1108" t="str">
            <v>浙江宁波余姚影城</v>
          </cell>
          <cell r="D1108" t="str">
            <v>浙江时代</v>
          </cell>
          <cell r="F1108" t="str">
            <v>宁波市</v>
          </cell>
          <cell r="H1108">
            <v>16.32</v>
          </cell>
          <cell r="I1108" t="str">
            <v>-</v>
          </cell>
          <cell r="J1108">
            <v>20</v>
          </cell>
          <cell r="K1108" t="str">
            <v>-</v>
          </cell>
          <cell r="L1108">
            <v>338</v>
          </cell>
          <cell r="M1108" t="str">
            <v>-</v>
          </cell>
          <cell r="N1108">
            <v>0.82</v>
          </cell>
          <cell r="O1108" t="str">
            <v>-</v>
          </cell>
          <cell r="P1108">
            <v>2</v>
          </cell>
          <cell r="Q1108">
            <v>945</v>
          </cell>
          <cell r="R1108" t="str">
            <v>2011-8</v>
          </cell>
          <cell r="S1108">
            <v>0.05</v>
          </cell>
          <cell r="T1108">
            <v>6</v>
          </cell>
          <cell r="U1108">
            <v>2633</v>
          </cell>
          <cell r="V1108">
            <v>5.5</v>
          </cell>
          <cell r="W1108" t="str">
            <v>余姚市</v>
          </cell>
          <cell r="X1108" t="str">
            <v>浙江省</v>
          </cell>
        </row>
        <row r="1109">
          <cell r="A1109" t="str">
            <v>北京今典苹果派影院</v>
          </cell>
          <cell r="B1109">
            <v>1108</v>
          </cell>
          <cell r="C1109" t="str">
            <v>北京今典苹果派影院</v>
          </cell>
          <cell r="D1109" t="str">
            <v>时代华夏今典</v>
          </cell>
          <cell r="F1109" t="str">
            <v>北京市</v>
          </cell>
          <cell r="H1109">
            <v>16.21</v>
          </cell>
          <cell r="I1109" t="str">
            <v>-</v>
          </cell>
          <cell r="J1109">
            <v>33</v>
          </cell>
          <cell r="K1109" t="str">
            <v>-</v>
          </cell>
          <cell r="L1109">
            <v>476</v>
          </cell>
          <cell r="M1109" t="str">
            <v>-</v>
          </cell>
          <cell r="N1109">
            <v>0.49</v>
          </cell>
          <cell r="O1109" t="str">
            <v>-</v>
          </cell>
          <cell r="P1109">
            <v>4</v>
          </cell>
          <cell r="Q1109">
            <v>593</v>
          </cell>
          <cell r="R1109" t="str">
            <v>2011-8</v>
          </cell>
          <cell r="S1109">
            <v>7.0000000000000007E-2</v>
          </cell>
          <cell r="T1109">
            <v>9</v>
          </cell>
          <cell r="U1109">
            <v>1307</v>
          </cell>
          <cell r="V1109">
            <v>3.8</v>
          </cell>
          <cell r="W1109" t="str">
            <v>朝阳区</v>
          </cell>
          <cell r="X1109" t="str">
            <v>北京市</v>
          </cell>
        </row>
        <row r="1110">
          <cell r="A1110" t="str">
            <v>利川时代国际影城</v>
          </cell>
          <cell r="B1110">
            <v>1109</v>
          </cell>
          <cell r="C1110" t="str">
            <v>利川时代国际影城</v>
          </cell>
          <cell r="D1110" t="str">
            <v>大地电影院线</v>
          </cell>
          <cell r="F1110" t="str">
            <v>恩施土家族苗族自治州</v>
          </cell>
          <cell r="H1110">
            <v>16.18</v>
          </cell>
          <cell r="I1110" t="str">
            <v>-</v>
          </cell>
          <cell r="J1110">
            <v>18</v>
          </cell>
          <cell r="K1110" t="str">
            <v>-</v>
          </cell>
          <cell r="L1110">
            <v>448</v>
          </cell>
          <cell r="M1110" t="str">
            <v>-</v>
          </cell>
          <cell r="N1110">
            <v>0.89</v>
          </cell>
          <cell r="O1110" t="str">
            <v>-</v>
          </cell>
          <cell r="P1110">
            <v>4</v>
          </cell>
          <cell r="Q1110">
            <v>500</v>
          </cell>
          <cell r="R1110" t="str">
            <v>2011-8</v>
          </cell>
          <cell r="S1110">
            <v>0.16</v>
          </cell>
          <cell r="T1110">
            <v>10</v>
          </cell>
          <cell r="U1110">
            <v>1305</v>
          </cell>
          <cell r="V1110">
            <v>3.6</v>
          </cell>
          <cell r="W1110" t="str">
            <v>利川市</v>
          </cell>
          <cell r="X1110" t="str">
            <v>湖北省</v>
          </cell>
        </row>
        <row r="1111">
          <cell r="A1111" t="str">
            <v>榆林奥斯卡影城</v>
          </cell>
          <cell r="B1111">
            <v>1110</v>
          </cell>
          <cell r="C1111" t="str">
            <v>榆林奥斯卡影城</v>
          </cell>
          <cell r="D1111" t="str">
            <v>九州中原院线</v>
          </cell>
          <cell r="F1111" t="str">
            <v>榆林市</v>
          </cell>
          <cell r="H1111">
            <v>15.85</v>
          </cell>
          <cell r="I1111" t="str">
            <v>-</v>
          </cell>
          <cell r="J1111">
            <v>31</v>
          </cell>
          <cell r="K1111" t="str">
            <v>-</v>
          </cell>
          <cell r="L1111">
            <v>202</v>
          </cell>
          <cell r="M1111" t="str">
            <v>-</v>
          </cell>
          <cell r="N1111">
            <v>0.52</v>
          </cell>
          <cell r="O1111" t="str">
            <v>-</v>
          </cell>
          <cell r="P1111">
            <v>2</v>
          </cell>
          <cell r="Q1111">
            <v>115</v>
          </cell>
          <cell r="R1111" t="str">
            <v>2011-8</v>
          </cell>
          <cell r="S1111">
            <v>0.45</v>
          </cell>
          <cell r="T1111">
            <v>44</v>
          </cell>
          <cell r="U1111">
            <v>2556</v>
          </cell>
          <cell r="V1111">
            <v>3.3</v>
          </cell>
          <cell r="W1111" t="str">
            <v>榆阳区</v>
          </cell>
          <cell r="X1111" t="str">
            <v>陕西省</v>
          </cell>
        </row>
        <row r="1112">
          <cell r="A1112" t="str">
            <v>大地数字影院--东莞百汇</v>
          </cell>
          <cell r="B1112">
            <v>1111</v>
          </cell>
          <cell r="C1112" t="str">
            <v>大地数字影院--东莞百汇</v>
          </cell>
          <cell r="D1112" t="str">
            <v>大地电影院线</v>
          </cell>
          <cell r="F1112" t="str">
            <v>东莞市</v>
          </cell>
          <cell r="H1112">
            <v>15.82</v>
          </cell>
          <cell r="I1112" t="str">
            <v>-</v>
          </cell>
          <cell r="J1112">
            <v>29</v>
          </cell>
          <cell r="K1112" t="str">
            <v>-</v>
          </cell>
          <cell r="L1112">
            <v>365</v>
          </cell>
          <cell r="M1112" t="str">
            <v>-</v>
          </cell>
          <cell r="N1112">
            <v>0.54</v>
          </cell>
          <cell r="O1112" t="str">
            <v>-</v>
          </cell>
          <cell r="P1112">
            <v>3</v>
          </cell>
          <cell r="Q1112">
            <v>636</v>
          </cell>
          <cell r="R1112" t="str">
            <v>2011-8</v>
          </cell>
          <cell r="S1112">
            <v>7.0000000000000007E-2</v>
          </cell>
          <cell r="T1112">
            <v>8</v>
          </cell>
          <cell r="U1112">
            <v>1701</v>
          </cell>
          <cell r="V1112">
            <v>3.9</v>
          </cell>
          <cell r="X1112" t="str">
            <v>广东省</v>
          </cell>
        </row>
        <row r="1113">
          <cell r="A1113" t="str">
            <v>红旗电影大世界</v>
          </cell>
          <cell r="B1113">
            <v>1112</v>
          </cell>
          <cell r="C1113" t="str">
            <v>红旗电影大世界</v>
          </cell>
          <cell r="D1113" t="str">
            <v>上海联和院线</v>
          </cell>
          <cell r="F1113" t="str">
            <v>宿迁市</v>
          </cell>
          <cell r="H1113">
            <v>15.78</v>
          </cell>
          <cell r="I1113" t="str">
            <v>-</v>
          </cell>
          <cell r="J1113">
            <v>27</v>
          </cell>
          <cell r="K1113" t="str">
            <v>-</v>
          </cell>
          <cell r="L1113">
            <v>345</v>
          </cell>
          <cell r="M1113" t="str">
            <v>-</v>
          </cell>
          <cell r="N1113">
            <v>0.57999999999999996</v>
          </cell>
          <cell r="O1113" t="str">
            <v>-</v>
          </cell>
          <cell r="P1113">
            <v>3</v>
          </cell>
          <cell r="Q1113">
            <v>464</v>
          </cell>
          <cell r="R1113" t="str">
            <v>2011-8</v>
          </cell>
          <cell r="S1113">
            <v>0.11</v>
          </cell>
          <cell r="T1113">
            <v>11</v>
          </cell>
          <cell r="U1113">
            <v>1697</v>
          </cell>
          <cell r="V1113">
            <v>3.7</v>
          </cell>
          <cell r="W1113" t="str">
            <v>宿城区</v>
          </cell>
          <cell r="X1113" t="str">
            <v>江苏省</v>
          </cell>
        </row>
        <row r="1114">
          <cell r="A1114" t="str">
            <v>十月电影院</v>
          </cell>
          <cell r="B1114">
            <v>1113</v>
          </cell>
          <cell r="C1114" t="str">
            <v>十月电影院</v>
          </cell>
          <cell r="D1114" t="str">
            <v>新疆公司</v>
          </cell>
          <cell r="F1114" t="str">
            <v>乌鲁木齐市</v>
          </cell>
          <cell r="H1114">
            <v>15.74</v>
          </cell>
          <cell r="I1114" t="str">
            <v>-</v>
          </cell>
          <cell r="J1114">
            <v>24</v>
          </cell>
          <cell r="K1114" t="str">
            <v>-</v>
          </cell>
          <cell r="L1114">
            <v>502</v>
          </cell>
          <cell r="M1114" t="str">
            <v>-</v>
          </cell>
          <cell r="N1114">
            <v>0.65</v>
          </cell>
          <cell r="O1114" t="str">
            <v>-</v>
          </cell>
          <cell r="P1114">
            <v>3</v>
          </cell>
          <cell r="Q1114">
            <v>900</v>
          </cell>
          <cell r="R1114" t="str">
            <v>2011-8</v>
          </cell>
          <cell r="S1114">
            <v>0.04</v>
          </cell>
          <cell r="T1114">
            <v>6</v>
          </cell>
          <cell r="U1114">
            <v>1692</v>
          </cell>
          <cell r="V1114">
            <v>5.4</v>
          </cell>
          <cell r="W1114" t="str">
            <v>沙依巴克区</v>
          </cell>
          <cell r="X1114" t="str">
            <v>新  疆</v>
          </cell>
        </row>
        <row r="1115">
          <cell r="A1115" t="str">
            <v>天津和平电影院</v>
          </cell>
          <cell r="B1115">
            <v>1114</v>
          </cell>
          <cell r="C1115" t="str">
            <v>天津和平电影院</v>
          </cell>
          <cell r="D1115" t="str">
            <v>天津银光</v>
          </cell>
          <cell r="F1115" t="str">
            <v>天津市</v>
          </cell>
          <cell r="H1115">
            <v>15.73</v>
          </cell>
          <cell r="I1115" t="str">
            <v>-</v>
          </cell>
          <cell r="J1115">
            <v>21</v>
          </cell>
          <cell r="K1115" t="str">
            <v>-</v>
          </cell>
          <cell r="L1115">
            <v>197</v>
          </cell>
          <cell r="M1115" t="str">
            <v>-</v>
          </cell>
          <cell r="N1115">
            <v>0.73</v>
          </cell>
          <cell r="O1115" t="str">
            <v>-</v>
          </cell>
          <cell r="P1115">
            <v>1</v>
          </cell>
          <cell r="Q1115">
            <v>400</v>
          </cell>
          <cell r="R1115" t="str">
            <v>2011-8</v>
          </cell>
          <cell r="S1115">
            <v>0.09</v>
          </cell>
          <cell r="T1115">
            <v>13</v>
          </cell>
          <cell r="U1115">
            <v>5074</v>
          </cell>
          <cell r="V1115">
            <v>6.4</v>
          </cell>
          <cell r="W1115" t="str">
            <v>和平区</v>
          </cell>
          <cell r="X1115" t="str">
            <v>天津市</v>
          </cell>
        </row>
        <row r="1116">
          <cell r="A1116" t="str">
            <v>西彭保利万和影院</v>
          </cell>
          <cell r="B1116">
            <v>1115</v>
          </cell>
          <cell r="C1116" t="str">
            <v>西彭保利万和影院</v>
          </cell>
          <cell r="D1116" t="str">
            <v>保利万和</v>
          </cell>
          <cell r="F1116" t="str">
            <v>重庆市</v>
          </cell>
          <cell r="H1116">
            <v>15.67</v>
          </cell>
          <cell r="I1116" t="str">
            <v>-</v>
          </cell>
          <cell r="J1116">
            <v>30</v>
          </cell>
          <cell r="K1116" t="str">
            <v>-</v>
          </cell>
          <cell r="L1116">
            <v>307</v>
          </cell>
          <cell r="M1116" t="str">
            <v>-</v>
          </cell>
          <cell r="N1116">
            <v>0.53</v>
          </cell>
          <cell r="O1116" t="str">
            <v>-</v>
          </cell>
          <cell r="P1116">
            <v>3</v>
          </cell>
          <cell r="Q1116">
            <v>240</v>
          </cell>
          <cell r="R1116" t="str">
            <v>2011-8</v>
          </cell>
          <cell r="S1116">
            <v>0.22</v>
          </cell>
          <cell r="T1116">
            <v>21</v>
          </cell>
          <cell r="U1116">
            <v>1684</v>
          </cell>
          <cell r="V1116">
            <v>3.3</v>
          </cell>
          <cell r="W1116" t="str">
            <v>九龙坡区</v>
          </cell>
          <cell r="X1116" t="str">
            <v>重庆市</v>
          </cell>
        </row>
        <row r="1117">
          <cell r="A1117" t="str">
            <v>山东鲁信影城(聊城金鼎中心店)</v>
          </cell>
          <cell r="B1117">
            <v>1116</v>
          </cell>
          <cell r="C1117" t="str">
            <v>山东鲁信影城(聊城金鼎中心店)</v>
          </cell>
          <cell r="D1117" t="str">
            <v>北京新影联</v>
          </cell>
          <cell r="F1117" t="str">
            <v>聊城市</v>
          </cell>
          <cell r="H1117">
            <v>15.66</v>
          </cell>
          <cell r="I1117" t="str">
            <v>-</v>
          </cell>
          <cell r="J1117">
            <v>31</v>
          </cell>
          <cell r="K1117" t="str">
            <v>-</v>
          </cell>
          <cell r="L1117">
            <v>746</v>
          </cell>
          <cell r="M1117" t="str">
            <v>-</v>
          </cell>
          <cell r="N1117">
            <v>0.51</v>
          </cell>
          <cell r="O1117" t="str">
            <v>-</v>
          </cell>
          <cell r="P1117">
            <v>6</v>
          </cell>
          <cell r="Q1117">
            <v>812</v>
          </cell>
          <cell r="R1117" t="str">
            <v>2011-8</v>
          </cell>
          <cell r="S1117">
            <v>0.05</v>
          </cell>
          <cell r="T1117">
            <v>6</v>
          </cell>
          <cell r="U1117">
            <v>842</v>
          </cell>
          <cell r="V1117">
            <v>4</v>
          </cell>
          <cell r="W1117" t="str">
            <v>东昌府区</v>
          </cell>
          <cell r="X1117" t="str">
            <v>山东省</v>
          </cell>
        </row>
        <row r="1118">
          <cell r="A1118" t="str">
            <v>东风国际影城</v>
          </cell>
          <cell r="B1118">
            <v>1117</v>
          </cell>
          <cell r="C1118" t="str">
            <v>东风国际影城</v>
          </cell>
          <cell r="D1118" t="str">
            <v>湖南楚湘</v>
          </cell>
          <cell r="F1118" t="str">
            <v>长沙市</v>
          </cell>
          <cell r="H1118">
            <v>15.62</v>
          </cell>
          <cell r="I1118" t="str">
            <v>-</v>
          </cell>
          <cell r="J1118">
            <v>30</v>
          </cell>
          <cell r="K1118" t="str">
            <v>-</v>
          </cell>
          <cell r="L1118">
            <v>695</v>
          </cell>
          <cell r="M1118" t="str">
            <v>-</v>
          </cell>
          <cell r="N1118">
            <v>0.53</v>
          </cell>
          <cell r="O1118" t="str">
            <v>-</v>
          </cell>
          <cell r="P1118">
            <v>8</v>
          </cell>
          <cell r="Q1118">
            <v>614</v>
          </cell>
          <cell r="R1118" t="str">
            <v>2011-8</v>
          </cell>
          <cell r="S1118">
            <v>0.1</v>
          </cell>
          <cell r="T1118">
            <v>8</v>
          </cell>
          <cell r="U1118">
            <v>630</v>
          </cell>
          <cell r="V1118">
            <v>2.8</v>
          </cell>
          <cell r="W1118" t="str">
            <v>芙蓉区</v>
          </cell>
          <cell r="X1118" t="str">
            <v>湖南省</v>
          </cell>
        </row>
        <row r="1119">
          <cell r="A1119" t="str">
            <v>嘉兴大剧院银河电影城</v>
          </cell>
          <cell r="B1119">
            <v>1118</v>
          </cell>
          <cell r="C1119" t="str">
            <v>嘉兴大剧院银河电影城</v>
          </cell>
          <cell r="D1119" t="str">
            <v>浙江时代</v>
          </cell>
          <cell r="F1119" t="str">
            <v>嘉兴市</v>
          </cell>
          <cell r="H1119">
            <v>15.52</v>
          </cell>
          <cell r="I1119" t="str">
            <v>-</v>
          </cell>
          <cell r="J1119">
            <v>33</v>
          </cell>
          <cell r="K1119" t="str">
            <v>-</v>
          </cell>
          <cell r="L1119">
            <v>475</v>
          </cell>
          <cell r="M1119" t="str">
            <v>-</v>
          </cell>
          <cell r="N1119">
            <v>0.47</v>
          </cell>
          <cell r="O1119" t="str">
            <v>-</v>
          </cell>
          <cell r="P1119">
            <v>4</v>
          </cell>
          <cell r="Q1119">
            <v>300</v>
          </cell>
          <cell r="R1119" t="str">
            <v>2011-8</v>
          </cell>
          <cell r="S1119">
            <v>0.13</v>
          </cell>
          <cell r="T1119">
            <v>17</v>
          </cell>
          <cell r="U1119">
            <v>1251</v>
          </cell>
          <cell r="V1119">
            <v>3.8</v>
          </cell>
          <cell r="W1119" t="str">
            <v>秀城区</v>
          </cell>
          <cell r="X1119" t="str">
            <v>浙江省</v>
          </cell>
        </row>
        <row r="1120">
          <cell r="A1120" t="str">
            <v>兰州金利影城</v>
          </cell>
          <cell r="B1120">
            <v>1119</v>
          </cell>
          <cell r="C1120" t="str">
            <v>兰州金利影城</v>
          </cell>
          <cell r="D1120" t="str">
            <v>四川太平洋</v>
          </cell>
          <cell r="F1120" t="str">
            <v>兰州市</v>
          </cell>
          <cell r="H1120">
            <v>15.49</v>
          </cell>
          <cell r="I1120" t="str">
            <v>-</v>
          </cell>
          <cell r="J1120">
            <v>28</v>
          </cell>
          <cell r="K1120" t="str">
            <v>-</v>
          </cell>
          <cell r="L1120">
            <v>482</v>
          </cell>
          <cell r="M1120" t="str">
            <v>-</v>
          </cell>
          <cell r="N1120">
            <v>0.56000000000000005</v>
          </cell>
          <cell r="O1120" t="str">
            <v>-</v>
          </cell>
          <cell r="P1120">
            <v>3</v>
          </cell>
          <cell r="Q1120">
            <v>381</v>
          </cell>
          <cell r="R1120" t="str">
            <v>2011-8</v>
          </cell>
          <cell r="S1120">
            <v>0.09</v>
          </cell>
          <cell r="T1120">
            <v>13</v>
          </cell>
          <cell r="U1120">
            <v>1666</v>
          </cell>
          <cell r="V1120">
            <v>5.2</v>
          </cell>
          <cell r="W1120" t="str">
            <v>城关区</v>
          </cell>
          <cell r="X1120" t="str">
            <v>甘肃省</v>
          </cell>
        </row>
        <row r="1121">
          <cell r="A1121" t="str">
            <v>永康影剧院</v>
          </cell>
          <cell r="B1121">
            <v>1120</v>
          </cell>
          <cell r="C1121" t="str">
            <v>永康影剧院</v>
          </cell>
          <cell r="D1121" t="str">
            <v>温州雁荡</v>
          </cell>
          <cell r="F1121" t="str">
            <v>金华市</v>
          </cell>
          <cell r="H1121">
            <v>15.46</v>
          </cell>
          <cell r="I1121" t="str">
            <v>-</v>
          </cell>
          <cell r="J1121">
            <v>29</v>
          </cell>
          <cell r="K1121" t="str">
            <v>-</v>
          </cell>
          <cell r="L1121">
            <v>169</v>
          </cell>
          <cell r="M1121" t="str">
            <v>-</v>
          </cell>
          <cell r="N1121">
            <v>0.53</v>
          </cell>
          <cell r="O1121" t="str">
            <v>-</v>
          </cell>
          <cell r="P1121">
            <v>2</v>
          </cell>
          <cell r="Q1121">
            <v>1201</v>
          </cell>
          <cell r="R1121" t="str">
            <v>2011-8</v>
          </cell>
          <cell r="S1121">
            <v>0.05</v>
          </cell>
          <cell r="T1121">
            <v>4</v>
          </cell>
          <cell r="U1121">
            <v>2494</v>
          </cell>
          <cell r="V1121">
            <v>2.7</v>
          </cell>
          <cell r="W1121" t="str">
            <v>永康市</v>
          </cell>
          <cell r="X1121" t="str">
            <v>浙江省</v>
          </cell>
        </row>
        <row r="1122">
          <cell r="A1122" t="str">
            <v>大地数字影院--石家庄影乐宫影城</v>
          </cell>
          <cell r="B1122">
            <v>1121</v>
          </cell>
          <cell r="C1122" t="str">
            <v>石家庄影乐宫影城</v>
          </cell>
          <cell r="D1122" t="str">
            <v>大地电影院线</v>
          </cell>
          <cell r="F1122" t="str">
            <v>石家庄市</v>
          </cell>
          <cell r="H1122">
            <v>15.46</v>
          </cell>
          <cell r="I1122" t="str">
            <v>-</v>
          </cell>
          <cell r="J1122">
            <v>23</v>
          </cell>
          <cell r="K1122" t="str">
            <v>-</v>
          </cell>
          <cell r="L1122">
            <v>524</v>
          </cell>
          <cell r="M1122" t="str">
            <v>-</v>
          </cell>
          <cell r="N1122">
            <v>0.67</v>
          </cell>
          <cell r="O1122" t="str">
            <v>-</v>
          </cell>
          <cell r="P1122">
            <v>5</v>
          </cell>
          <cell r="Q1122">
            <v>1331</v>
          </cell>
          <cell r="R1122" t="str">
            <v>2011-8</v>
          </cell>
          <cell r="S1122">
            <v>0.05</v>
          </cell>
          <cell r="T1122">
            <v>4</v>
          </cell>
          <cell r="U1122">
            <v>997</v>
          </cell>
          <cell r="V1122">
            <v>3.4</v>
          </cell>
          <cell r="W1122" t="str">
            <v>桥东区</v>
          </cell>
          <cell r="X1122" t="str">
            <v>河北省</v>
          </cell>
        </row>
        <row r="1123">
          <cell r="A1123" t="str">
            <v>齐齐哈尔市东北电影城</v>
          </cell>
          <cell r="B1123">
            <v>1122</v>
          </cell>
          <cell r="C1123" t="str">
            <v>齐齐哈尔市东北电影城</v>
          </cell>
          <cell r="D1123" t="str">
            <v>辽宁北方</v>
          </cell>
          <cell r="F1123" t="str">
            <v>齐齐哈尔市</v>
          </cell>
          <cell r="H1123">
            <v>15.38</v>
          </cell>
          <cell r="I1123" t="str">
            <v>-</v>
          </cell>
          <cell r="J1123">
            <v>33</v>
          </cell>
          <cell r="K1123" t="str">
            <v>-</v>
          </cell>
          <cell r="L1123">
            <v>582</v>
          </cell>
          <cell r="M1123" t="str">
            <v>-</v>
          </cell>
          <cell r="N1123">
            <v>0.46</v>
          </cell>
          <cell r="O1123" t="str">
            <v>-</v>
          </cell>
          <cell r="P1123">
            <v>3</v>
          </cell>
          <cell r="Q1123">
            <v>450</v>
          </cell>
          <cell r="R1123" t="str">
            <v>2011-8</v>
          </cell>
          <cell r="S1123">
            <v>0.05</v>
          </cell>
          <cell r="T1123">
            <v>11</v>
          </cell>
          <cell r="U1123">
            <v>1653</v>
          </cell>
          <cell r="V1123">
            <v>6.3</v>
          </cell>
          <cell r="W1123" t="str">
            <v>龙沙区</v>
          </cell>
          <cell r="X1123" t="str">
            <v>黑龙江</v>
          </cell>
        </row>
        <row r="1124">
          <cell r="A1124" t="str">
            <v>雅图数字影院(白石洲店)</v>
          </cell>
          <cell r="B1124">
            <v>1123</v>
          </cell>
          <cell r="C1124" t="str">
            <v>雅图数字影院(白石洲店)</v>
          </cell>
          <cell r="D1124" t="str">
            <v>时代华夏今典</v>
          </cell>
          <cell r="F1124" t="str">
            <v>深圳市</v>
          </cell>
          <cell r="H1124">
            <v>15.35</v>
          </cell>
          <cell r="I1124" t="str">
            <v>-</v>
          </cell>
          <cell r="J1124">
            <v>23</v>
          </cell>
          <cell r="K1124" t="str">
            <v>-</v>
          </cell>
          <cell r="L1124">
            <v>411</v>
          </cell>
          <cell r="M1124" t="str">
            <v>-</v>
          </cell>
          <cell r="N1124">
            <v>0.68</v>
          </cell>
          <cell r="O1124" t="str">
            <v>-</v>
          </cell>
          <cell r="P1124">
            <v>3</v>
          </cell>
          <cell r="Q1124">
            <v>158</v>
          </cell>
          <cell r="R1124" t="str">
            <v>2011-8</v>
          </cell>
          <cell r="S1124">
            <v>0.31</v>
          </cell>
          <cell r="T1124">
            <v>31</v>
          </cell>
          <cell r="U1124">
            <v>1650</v>
          </cell>
          <cell r="V1124">
            <v>4.4000000000000004</v>
          </cell>
          <cell r="W1124" t="str">
            <v>南山区</v>
          </cell>
          <cell r="X1124" t="str">
            <v>广东省</v>
          </cell>
        </row>
        <row r="1125">
          <cell r="A1125" t="str">
            <v>浙江台州天台电影院</v>
          </cell>
          <cell r="B1125">
            <v>1124</v>
          </cell>
          <cell r="C1125" t="str">
            <v>浙江台州天台电影院</v>
          </cell>
          <cell r="D1125" t="str">
            <v>浙江时代</v>
          </cell>
          <cell r="F1125" t="str">
            <v>台州市</v>
          </cell>
          <cell r="H1125">
            <v>15.24</v>
          </cell>
          <cell r="I1125" t="str">
            <v>-</v>
          </cell>
          <cell r="J1125">
            <v>32</v>
          </cell>
          <cell r="K1125" t="str">
            <v>-</v>
          </cell>
          <cell r="L1125">
            <v>512</v>
          </cell>
          <cell r="M1125" t="str">
            <v>-</v>
          </cell>
          <cell r="N1125">
            <v>0.48</v>
          </cell>
          <cell r="O1125" t="str">
            <v>-</v>
          </cell>
          <cell r="P1125">
            <v>1</v>
          </cell>
          <cell r="Q1125">
            <v>1196</v>
          </cell>
          <cell r="R1125" t="str">
            <v>2011-8</v>
          </cell>
          <cell r="S1125">
            <v>0.01</v>
          </cell>
          <cell r="T1125">
            <v>4</v>
          </cell>
          <cell r="U1125">
            <v>4917</v>
          </cell>
          <cell r="V1125">
            <v>16.5</v>
          </cell>
          <cell r="W1125" t="str">
            <v>天台县</v>
          </cell>
          <cell r="X1125" t="str">
            <v>浙江省</v>
          </cell>
        </row>
        <row r="1126">
          <cell r="A1126" t="str">
            <v>孟州九州阳光影城</v>
          </cell>
          <cell r="B1126">
            <v>1125</v>
          </cell>
          <cell r="C1126" t="str">
            <v>孟州九州阳光影城</v>
          </cell>
          <cell r="D1126" t="str">
            <v>九州中原院线</v>
          </cell>
          <cell r="F1126" t="str">
            <v>焦作市</v>
          </cell>
          <cell r="H1126">
            <v>15.2</v>
          </cell>
          <cell r="I1126" t="str">
            <v>-</v>
          </cell>
          <cell r="J1126">
            <v>24</v>
          </cell>
          <cell r="K1126" t="str">
            <v>-</v>
          </cell>
          <cell r="L1126">
            <v>430</v>
          </cell>
          <cell r="M1126" t="str">
            <v>-</v>
          </cell>
          <cell r="N1126">
            <v>0.63</v>
          </cell>
          <cell r="O1126" t="str">
            <v>-</v>
          </cell>
          <cell r="P1126">
            <v>4</v>
          </cell>
          <cell r="Q1126">
            <v>300</v>
          </cell>
          <cell r="R1126" t="str">
            <v>2011-8</v>
          </cell>
          <cell r="S1126">
            <v>0.2</v>
          </cell>
          <cell r="T1126">
            <v>16</v>
          </cell>
          <cell r="U1126">
            <v>1226</v>
          </cell>
          <cell r="V1126">
            <v>3.5</v>
          </cell>
          <cell r="W1126" t="str">
            <v>孟州市</v>
          </cell>
          <cell r="X1126" t="str">
            <v>河南省</v>
          </cell>
        </row>
        <row r="1127">
          <cell r="A1127" t="str">
            <v>山西太原宽银幕影院</v>
          </cell>
          <cell r="B1127">
            <v>1126</v>
          </cell>
          <cell r="C1127" t="str">
            <v>山西太原宽银幕影院</v>
          </cell>
          <cell r="D1127" t="str">
            <v>北京新影联</v>
          </cell>
          <cell r="F1127" t="str">
            <v>太原市</v>
          </cell>
          <cell r="H1127">
            <v>15.2</v>
          </cell>
          <cell r="I1127" t="str">
            <v>-</v>
          </cell>
          <cell r="J1127">
            <v>21</v>
          </cell>
          <cell r="K1127" t="str">
            <v>-</v>
          </cell>
          <cell r="L1127">
            <v>301</v>
          </cell>
          <cell r="M1127" t="str">
            <v>-</v>
          </cell>
          <cell r="N1127">
            <v>0.74</v>
          </cell>
          <cell r="O1127" t="str">
            <v>-</v>
          </cell>
          <cell r="P1127">
            <v>3</v>
          </cell>
          <cell r="Q1127">
            <v>850</v>
          </cell>
          <cell r="R1127" t="str">
            <v>2011-8</v>
          </cell>
          <cell r="S1127">
            <v>0.09</v>
          </cell>
          <cell r="T1127">
            <v>6</v>
          </cell>
          <cell r="U1127">
            <v>1634</v>
          </cell>
          <cell r="V1127">
            <v>3.2</v>
          </cell>
          <cell r="W1127" t="str">
            <v>小店区</v>
          </cell>
          <cell r="X1127" t="str">
            <v>山西省</v>
          </cell>
        </row>
        <row r="1128">
          <cell r="A1128" t="str">
            <v>湖南岳阳汇泽影城</v>
          </cell>
          <cell r="B1128">
            <v>1127</v>
          </cell>
          <cell r="C1128" t="str">
            <v>湖南岳阳汇泽影城</v>
          </cell>
          <cell r="D1128" t="str">
            <v>湖南楚湘</v>
          </cell>
          <cell r="F1128" t="str">
            <v>岳阳市</v>
          </cell>
          <cell r="H1128">
            <v>15</v>
          </cell>
          <cell r="I1128" t="str">
            <v>-</v>
          </cell>
          <cell r="J1128">
            <v>24</v>
          </cell>
          <cell r="K1128" t="str">
            <v>-</v>
          </cell>
          <cell r="L1128">
            <v>199</v>
          </cell>
          <cell r="M1128" t="str">
            <v>-</v>
          </cell>
          <cell r="N1128">
            <v>0.62</v>
          </cell>
          <cell r="O1128" t="str">
            <v>-</v>
          </cell>
          <cell r="P1128">
            <v>6</v>
          </cell>
          <cell r="Q1128">
            <v>712</v>
          </cell>
          <cell r="R1128" t="str">
            <v>2011-8</v>
          </cell>
          <cell r="S1128">
            <v>0.26</v>
          </cell>
          <cell r="T1128">
            <v>7</v>
          </cell>
          <cell r="U1128">
            <v>806</v>
          </cell>
          <cell r="V1128">
            <v>1.1000000000000001</v>
          </cell>
          <cell r="W1128" t="str">
            <v>岳阳楼区</v>
          </cell>
          <cell r="X1128" t="str">
            <v>湖南省</v>
          </cell>
        </row>
        <row r="1129">
          <cell r="A1129" t="str">
            <v>宣化元天阳光影城</v>
          </cell>
          <cell r="B1129">
            <v>1128</v>
          </cell>
          <cell r="C1129" t="str">
            <v>宣化元天阳光影城</v>
          </cell>
          <cell r="D1129" t="str">
            <v>九州中原院线</v>
          </cell>
          <cell r="F1129" t="str">
            <v>张家口市</v>
          </cell>
          <cell r="H1129">
            <v>14.87</v>
          </cell>
          <cell r="I1129" t="str">
            <v>-</v>
          </cell>
          <cell r="J1129">
            <v>27</v>
          </cell>
          <cell r="K1129" t="str">
            <v>-</v>
          </cell>
          <cell r="L1129">
            <v>561</v>
          </cell>
          <cell r="M1129" t="str">
            <v>-</v>
          </cell>
          <cell r="N1129">
            <v>0.54</v>
          </cell>
          <cell r="O1129" t="str">
            <v>-</v>
          </cell>
          <cell r="P1129">
            <v>4</v>
          </cell>
          <cell r="Q1129">
            <v>317</v>
          </cell>
          <cell r="R1129" t="str">
            <v>2011-8</v>
          </cell>
          <cell r="S1129">
            <v>0.12</v>
          </cell>
          <cell r="T1129">
            <v>15</v>
          </cell>
          <cell r="U1129">
            <v>1199</v>
          </cell>
          <cell r="V1129">
            <v>4.5</v>
          </cell>
          <cell r="W1129" t="str">
            <v>桥东区</v>
          </cell>
          <cell r="X1129" t="str">
            <v>河北省</v>
          </cell>
        </row>
        <row r="1130">
          <cell r="A1130" t="str">
            <v>昆明香榭丽舍(EFC电影生活广场)</v>
          </cell>
          <cell r="B1130">
            <v>1129</v>
          </cell>
          <cell r="C1130" t="str">
            <v>昆明香榭丽舍(EFC电影生活广场)</v>
          </cell>
          <cell r="D1130" t="str">
            <v>中影南方新干线</v>
          </cell>
          <cell r="F1130" t="str">
            <v>昆明市</v>
          </cell>
          <cell r="H1130">
            <v>14.86</v>
          </cell>
          <cell r="I1130" t="str">
            <v>-</v>
          </cell>
          <cell r="J1130">
            <v>34</v>
          </cell>
          <cell r="K1130" t="str">
            <v>-</v>
          </cell>
          <cell r="L1130">
            <v>467</v>
          </cell>
          <cell r="M1130" t="str">
            <v>-</v>
          </cell>
          <cell r="N1130">
            <v>0.43</v>
          </cell>
          <cell r="O1130" t="str">
            <v>-</v>
          </cell>
          <cell r="P1130">
            <v>5</v>
          </cell>
          <cell r="Q1130">
            <v>709</v>
          </cell>
          <cell r="R1130" t="str">
            <v>2011-8</v>
          </cell>
          <cell r="S1130">
            <v>7.0000000000000007E-2</v>
          </cell>
          <cell r="T1130">
            <v>7</v>
          </cell>
          <cell r="U1130">
            <v>959</v>
          </cell>
          <cell r="V1130">
            <v>3</v>
          </cell>
          <cell r="W1130" t="str">
            <v>五华区</v>
          </cell>
          <cell r="X1130" t="str">
            <v>云南省</v>
          </cell>
        </row>
        <row r="1131">
          <cell r="A1131" t="str">
            <v>大地数字影院--大地永川五洋蜂尚店</v>
          </cell>
          <cell r="B1131">
            <v>1130</v>
          </cell>
          <cell r="C1131" t="str">
            <v>大地永川五洋蜂尚店</v>
          </cell>
          <cell r="D1131" t="str">
            <v>大地电影院线</v>
          </cell>
          <cell r="F1131" t="str">
            <v>重庆市</v>
          </cell>
          <cell r="H1131">
            <v>14.85</v>
          </cell>
          <cell r="I1131" t="str">
            <v>-</v>
          </cell>
          <cell r="J1131">
            <v>23</v>
          </cell>
          <cell r="K1131" t="str">
            <v>-</v>
          </cell>
          <cell r="L1131">
            <v>494</v>
          </cell>
          <cell r="M1131" t="str">
            <v>-</v>
          </cell>
          <cell r="N1131">
            <v>0.63</v>
          </cell>
          <cell r="O1131" t="str">
            <v>-</v>
          </cell>
          <cell r="P1131">
            <v>4</v>
          </cell>
          <cell r="Q1131">
            <v>622</v>
          </cell>
          <cell r="R1131" t="str">
            <v>2011-8</v>
          </cell>
          <cell r="S1131">
            <v>0.08</v>
          </cell>
          <cell r="T1131">
            <v>8</v>
          </cell>
          <cell r="U1131">
            <v>1198</v>
          </cell>
          <cell r="V1131">
            <v>4</v>
          </cell>
          <cell r="W1131" t="str">
            <v>万州区</v>
          </cell>
          <cell r="X1131" t="str">
            <v>重庆市</v>
          </cell>
        </row>
        <row r="1132">
          <cell r="A1132" t="str">
            <v>大连华臣进步电影院</v>
          </cell>
          <cell r="B1132">
            <v>1131</v>
          </cell>
          <cell r="C1132" t="str">
            <v>大连华臣进步电影院</v>
          </cell>
          <cell r="D1132" t="str">
            <v>辽宁北方</v>
          </cell>
          <cell r="F1132" t="str">
            <v>大连市</v>
          </cell>
          <cell r="H1132">
            <v>14.61</v>
          </cell>
          <cell r="I1132" t="str">
            <v>-</v>
          </cell>
          <cell r="J1132">
            <v>30</v>
          </cell>
          <cell r="K1132" t="str">
            <v>-</v>
          </cell>
          <cell r="L1132">
            <v>823</v>
          </cell>
          <cell r="M1132" t="str">
            <v>-</v>
          </cell>
          <cell r="N1132">
            <v>0.49</v>
          </cell>
          <cell r="O1132" t="str">
            <v>-</v>
          </cell>
          <cell r="P1132">
            <v>6</v>
          </cell>
          <cell r="Q1132">
            <v>978</v>
          </cell>
          <cell r="R1132" t="str">
            <v>2011-8</v>
          </cell>
          <cell r="S1132">
            <v>0.04</v>
          </cell>
          <cell r="T1132">
            <v>5</v>
          </cell>
          <cell r="U1132">
            <v>786</v>
          </cell>
          <cell r="V1132">
            <v>4.4000000000000004</v>
          </cell>
          <cell r="W1132" t="str">
            <v>中山区</v>
          </cell>
          <cell r="X1132" t="str">
            <v>辽宁省</v>
          </cell>
        </row>
        <row r="1133">
          <cell r="A1133" t="str">
            <v>大地数字影院--安吉安建广场数字影城</v>
          </cell>
          <cell r="B1133">
            <v>1132</v>
          </cell>
          <cell r="C1133" t="str">
            <v>安吉安建广场数字影城</v>
          </cell>
          <cell r="D1133" t="str">
            <v>大地电影院线</v>
          </cell>
          <cell r="F1133" t="str">
            <v>湖州市</v>
          </cell>
          <cell r="H1133">
            <v>14.61</v>
          </cell>
          <cell r="I1133" t="str">
            <v>-</v>
          </cell>
          <cell r="J1133">
            <v>29</v>
          </cell>
          <cell r="K1133" t="str">
            <v>-</v>
          </cell>
          <cell r="L1133">
            <v>424</v>
          </cell>
          <cell r="M1133" t="str">
            <v>-</v>
          </cell>
          <cell r="N1133">
            <v>0.51</v>
          </cell>
          <cell r="O1133" t="str">
            <v>-</v>
          </cell>
          <cell r="P1133">
            <v>5</v>
          </cell>
          <cell r="R1133" t="str">
            <v>2011-8</v>
          </cell>
          <cell r="T1133" t="str">
            <v>N/A</v>
          </cell>
          <cell r="U1133">
            <v>942</v>
          </cell>
          <cell r="V1133">
            <v>2.7</v>
          </cell>
          <cell r="W1133" t="str">
            <v>安吉县</v>
          </cell>
          <cell r="X1133" t="str">
            <v>浙江省</v>
          </cell>
        </row>
        <row r="1134">
          <cell r="A1134" t="str">
            <v>大地数字影院--东莞松山湖梦幻影院</v>
          </cell>
          <cell r="B1134">
            <v>1133</v>
          </cell>
          <cell r="C1134" t="str">
            <v>东莞松山湖梦幻影院</v>
          </cell>
          <cell r="D1134" t="str">
            <v>大地电影院线</v>
          </cell>
          <cell r="F1134" t="str">
            <v>东莞市</v>
          </cell>
          <cell r="H1134">
            <v>14.6</v>
          </cell>
          <cell r="I1134" t="str">
            <v>-</v>
          </cell>
          <cell r="J1134">
            <v>37</v>
          </cell>
          <cell r="K1134" t="str">
            <v>-</v>
          </cell>
          <cell r="L1134">
            <v>278</v>
          </cell>
          <cell r="M1134" t="str">
            <v>-</v>
          </cell>
          <cell r="N1134">
            <v>0.39</v>
          </cell>
          <cell r="O1134" t="str">
            <v>-</v>
          </cell>
          <cell r="P1134">
            <v>3</v>
          </cell>
          <cell r="Q1134">
            <v>200</v>
          </cell>
          <cell r="R1134" t="str">
            <v>2011-8</v>
          </cell>
          <cell r="S1134">
            <v>0.21</v>
          </cell>
          <cell r="T1134">
            <v>24</v>
          </cell>
          <cell r="U1134">
            <v>1570</v>
          </cell>
          <cell r="V1134">
            <v>3</v>
          </cell>
          <cell r="X1134" t="str">
            <v>广东省</v>
          </cell>
        </row>
        <row r="1135">
          <cell r="A1135" t="str">
            <v>铜梁图书馆影城</v>
          </cell>
          <cell r="B1135">
            <v>1134</v>
          </cell>
          <cell r="C1135" t="str">
            <v>铜梁图书馆影城</v>
          </cell>
          <cell r="D1135" t="str">
            <v>保利万和</v>
          </cell>
          <cell r="F1135" t="str">
            <v>县城</v>
          </cell>
          <cell r="H1135">
            <v>14.53</v>
          </cell>
          <cell r="I1135" t="str">
            <v>-</v>
          </cell>
          <cell r="J1135">
            <v>34</v>
          </cell>
          <cell r="K1135" t="str">
            <v>-</v>
          </cell>
          <cell r="L1135">
            <v>133</v>
          </cell>
          <cell r="M1135" t="str">
            <v>-</v>
          </cell>
          <cell r="N1135">
            <v>0.42</v>
          </cell>
          <cell r="O1135" t="str">
            <v>-</v>
          </cell>
          <cell r="P1135">
            <v>4</v>
          </cell>
          <cell r="Q1135">
            <v>390</v>
          </cell>
          <cell r="R1135" t="str">
            <v>2011-8</v>
          </cell>
          <cell r="S1135">
            <v>0.33</v>
          </cell>
          <cell r="T1135">
            <v>12</v>
          </cell>
          <cell r="U1135">
            <v>1172</v>
          </cell>
          <cell r="V1135">
            <v>1.1000000000000001</v>
          </cell>
          <cell r="W1135" t="str">
            <v>铜梁县</v>
          </cell>
          <cell r="X1135" t="str">
            <v>重庆市</v>
          </cell>
        </row>
        <row r="1136">
          <cell r="A1136" t="str">
            <v>银川奥斯卡影城</v>
          </cell>
          <cell r="B1136">
            <v>1135</v>
          </cell>
          <cell r="C1136" t="str">
            <v>银川奥斯卡影城</v>
          </cell>
          <cell r="D1136" t="str">
            <v>河南奥斯卡</v>
          </cell>
          <cell r="F1136" t="str">
            <v>银川市</v>
          </cell>
          <cell r="H1136">
            <v>14.52</v>
          </cell>
          <cell r="I1136" t="str">
            <v>-</v>
          </cell>
          <cell r="J1136">
            <v>36</v>
          </cell>
          <cell r="K1136" t="str">
            <v>-</v>
          </cell>
          <cell r="L1136">
            <v>436</v>
          </cell>
          <cell r="M1136" t="str">
            <v>-</v>
          </cell>
          <cell r="N1136">
            <v>0.41</v>
          </cell>
          <cell r="O1136" t="str">
            <v>-</v>
          </cell>
          <cell r="P1136">
            <v>4</v>
          </cell>
          <cell r="Q1136">
            <v>318</v>
          </cell>
          <cell r="R1136" t="str">
            <v>2011-8</v>
          </cell>
          <cell r="S1136">
            <v>0.12</v>
          </cell>
          <cell r="T1136">
            <v>15</v>
          </cell>
          <cell r="U1136">
            <v>1171</v>
          </cell>
          <cell r="V1136">
            <v>3.5</v>
          </cell>
          <cell r="W1136" t="str">
            <v>兴庆区</v>
          </cell>
          <cell r="X1136" t="str">
            <v>宁  夏</v>
          </cell>
        </row>
        <row r="1137">
          <cell r="A1137" t="str">
            <v>17.5北京今日影院</v>
          </cell>
          <cell r="B1137">
            <v>1136</v>
          </cell>
          <cell r="C1137" t="str">
            <v>17.5北京今日影院</v>
          </cell>
          <cell r="D1137" t="str">
            <v>时代华夏今典</v>
          </cell>
          <cell r="F1137" t="str">
            <v>北京市</v>
          </cell>
          <cell r="H1137">
            <v>14.48</v>
          </cell>
          <cell r="I1137" t="str">
            <v>-</v>
          </cell>
          <cell r="J1137">
            <v>42</v>
          </cell>
          <cell r="K1137" t="str">
            <v>-</v>
          </cell>
          <cell r="L1137">
            <v>523</v>
          </cell>
          <cell r="M1137" t="str">
            <v>-</v>
          </cell>
          <cell r="N1137">
            <v>0.35</v>
          </cell>
          <cell r="O1137" t="str">
            <v>-</v>
          </cell>
          <cell r="P1137">
            <v>4</v>
          </cell>
          <cell r="Q1137">
            <v>200</v>
          </cell>
          <cell r="R1137" t="str">
            <v>2011-8</v>
          </cell>
          <cell r="S1137">
            <v>0.13</v>
          </cell>
          <cell r="T1137">
            <v>23</v>
          </cell>
          <cell r="U1137">
            <v>1167</v>
          </cell>
          <cell r="V1137">
            <v>4.2</v>
          </cell>
          <cell r="W1137" t="str">
            <v>海淀区</v>
          </cell>
          <cell r="X1137" t="str">
            <v>北京市</v>
          </cell>
        </row>
        <row r="1138">
          <cell r="A1138" t="str">
            <v>沈阳世茂时尚欢乐影城</v>
          </cell>
          <cell r="B1138">
            <v>1137</v>
          </cell>
          <cell r="C1138" t="str">
            <v>沈阳世茂时尚欢乐影城</v>
          </cell>
          <cell r="D1138" t="str">
            <v>中影星美</v>
          </cell>
          <cell r="F1138" t="str">
            <v>沈阳市</v>
          </cell>
          <cell r="H1138">
            <v>14.47</v>
          </cell>
          <cell r="I1138" t="str">
            <v>-</v>
          </cell>
          <cell r="J1138">
            <v>21</v>
          </cell>
          <cell r="K1138" t="str">
            <v>-</v>
          </cell>
          <cell r="L1138">
            <v>440</v>
          </cell>
          <cell r="M1138" t="str">
            <v>-</v>
          </cell>
          <cell r="N1138">
            <v>0.69</v>
          </cell>
          <cell r="O1138" t="str">
            <v>-</v>
          </cell>
          <cell r="P1138">
            <v>8</v>
          </cell>
          <cell r="Q1138">
            <v>770</v>
          </cell>
          <cell r="R1138" t="str">
            <v>2011-8</v>
          </cell>
          <cell r="S1138">
            <v>0.16</v>
          </cell>
          <cell r="T1138">
            <v>6</v>
          </cell>
          <cell r="U1138">
            <v>584</v>
          </cell>
          <cell r="V1138">
            <v>1.8</v>
          </cell>
          <cell r="W1138" t="str">
            <v>和平区</v>
          </cell>
          <cell r="X1138" t="str">
            <v>辽宁省</v>
          </cell>
        </row>
        <row r="1139">
          <cell r="A1139" t="str">
            <v>澧县维多利亚电影城</v>
          </cell>
          <cell r="B1139">
            <v>1138</v>
          </cell>
          <cell r="C1139" t="str">
            <v>澧县维多利亚电影城</v>
          </cell>
          <cell r="D1139" t="str">
            <v>中影星美</v>
          </cell>
          <cell r="F1139" t="str">
            <v>常德市</v>
          </cell>
          <cell r="H1139">
            <v>14.46</v>
          </cell>
          <cell r="I1139" t="str">
            <v>-</v>
          </cell>
          <cell r="J1139">
            <v>17</v>
          </cell>
          <cell r="K1139" t="str">
            <v>-</v>
          </cell>
          <cell r="L1139">
            <v>599</v>
          </cell>
          <cell r="M1139" t="str">
            <v>-</v>
          </cell>
          <cell r="N1139">
            <v>0.84</v>
          </cell>
          <cell r="O1139" t="str">
            <v>-</v>
          </cell>
          <cell r="P1139">
            <v>3</v>
          </cell>
          <cell r="Q1139">
            <v>500</v>
          </cell>
          <cell r="R1139" t="str">
            <v>2011-8</v>
          </cell>
          <cell r="S1139">
            <v>0.08</v>
          </cell>
          <cell r="T1139">
            <v>9</v>
          </cell>
          <cell r="U1139">
            <v>1555</v>
          </cell>
          <cell r="V1139">
            <v>6.4</v>
          </cell>
          <cell r="W1139" t="str">
            <v>澧　县</v>
          </cell>
          <cell r="X1139" t="str">
            <v>湖南省</v>
          </cell>
        </row>
        <row r="1140">
          <cell r="A1140" t="str">
            <v>广州番禺烽禾影城</v>
          </cell>
          <cell r="B1140">
            <v>1139</v>
          </cell>
          <cell r="C1140" t="str">
            <v>广州番禺烽禾影城</v>
          </cell>
          <cell r="D1140" t="str">
            <v>中影数字院线</v>
          </cell>
          <cell r="F1140" t="str">
            <v>广州市</v>
          </cell>
          <cell r="H1140">
            <v>14.44</v>
          </cell>
          <cell r="I1140" t="str">
            <v>-</v>
          </cell>
          <cell r="J1140">
            <v>32</v>
          </cell>
          <cell r="K1140" t="str">
            <v>-</v>
          </cell>
          <cell r="L1140">
            <v>420</v>
          </cell>
          <cell r="M1140" t="str">
            <v>-</v>
          </cell>
          <cell r="N1140">
            <v>0.45</v>
          </cell>
          <cell r="O1140" t="str">
            <v>-</v>
          </cell>
          <cell r="R1140" t="str">
            <v>2011-8</v>
          </cell>
          <cell r="T1140" t="str">
            <v>N/A</v>
          </cell>
          <cell r="U1140" t="str">
            <v>N/A</v>
          </cell>
          <cell r="V1140" t="str">
            <v>N/A</v>
          </cell>
          <cell r="W1140" t="str">
            <v>番禺区</v>
          </cell>
          <cell r="X1140" t="str">
            <v>广东省</v>
          </cell>
        </row>
        <row r="1141">
          <cell r="A1141" t="str">
            <v>厦门世贸金鹰影院</v>
          </cell>
          <cell r="B1141">
            <v>1140</v>
          </cell>
          <cell r="C1141" t="str">
            <v>厦门世贸金鹰影院</v>
          </cell>
          <cell r="D1141" t="str">
            <v>中影星美</v>
          </cell>
          <cell r="F1141" t="str">
            <v>厦门市</v>
          </cell>
          <cell r="H1141">
            <v>14.36</v>
          </cell>
          <cell r="I1141" t="str">
            <v>-</v>
          </cell>
          <cell r="J1141">
            <v>25</v>
          </cell>
          <cell r="K1141" t="str">
            <v>-</v>
          </cell>
          <cell r="L1141">
            <v>441</v>
          </cell>
          <cell r="M1141" t="str">
            <v>-</v>
          </cell>
          <cell r="N1141">
            <v>0.57999999999999996</v>
          </cell>
          <cell r="O1141" t="str">
            <v>-</v>
          </cell>
          <cell r="P1141">
            <v>4</v>
          </cell>
          <cell r="Q1141">
            <v>495</v>
          </cell>
          <cell r="R1141" t="str">
            <v>2011-8</v>
          </cell>
          <cell r="S1141">
            <v>0.11</v>
          </cell>
          <cell r="T1141">
            <v>9</v>
          </cell>
          <cell r="U1141">
            <v>1158</v>
          </cell>
          <cell r="V1141">
            <v>3.6</v>
          </cell>
          <cell r="W1141" t="str">
            <v>思明区</v>
          </cell>
          <cell r="X1141" t="str">
            <v>福建省</v>
          </cell>
        </row>
        <row r="1142">
          <cell r="A1142" t="str">
            <v>三亚万达电影城</v>
          </cell>
          <cell r="B1142">
            <v>1141</v>
          </cell>
          <cell r="C1142" t="str">
            <v>三亚万达国际影城</v>
          </cell>
          <cell r="D1142" t="str">
            <v>万达院线</v>
          </cell>
          <cell r="F1142" t="str">
            <v>三亚市</v>
          </cell>
          <cell r="H1142">
            <v>14.28</v>
          </cell>
          <cell r="I1142" t="str">
            <v>-</v>
          </cell>
          <cell r="J1142">
            <v>49</v>
          </cell>
          <cell r="K1142" t="str">
            <v>-</v>
          </cell>
          <cell r="L1142">
            <v>293</v>
          </cell>
          <cell r="M1142" t="str">
            <v>-</v>
          </cell>
          <cell r="N1142">
            <v>0.28999999999999998</v>
          </cell>
          <cell r="O1142" t="str">
            <v>-</v>
          </cell>
          <cell r="P1142">
            <v>4</v>
          </cell>
          <cell r="Q1142">
            <v>400</v>
          </cell>
          <cell r="R1142" t="str">
            <v>2011-8</v>
          </cell>
          <cell r="S1142">
            <v>0.1</v>
          </cell>
          <cell r="T1142">
            <v>12</v>
          </cell>
          <cell r="U1142">
            <v>1152</v>
          </cell>
          <cell r="V1142">
            <v>2.4</v>
          </cell>
          <cell r="X1142" t="str">
            <v>海南省</v>
          </cell>
        </row>
        <row r="1143">
          <cell r="A1143" t="str">
            <v>山东省东营齐纳影城</v>
          </cell>
          <cell r="B1143">
            <v>1142</v>
          </cell>
          <cell r="C1143" t="str">
            <v>山东省东营齐纳影城</v>
          </cell>
          <cell r="D1143" t="str">
            <v>辽宁北方</v>
          </cell>
          <cell r="F1143" t="str">
            <v>东营市</v>
          </cell>
          <cell r="H1143">
            <v>14.2</v>
          </cell>
          <cell r="I1143" t="str">
            <v>-</v>
          </cell>
          <cell r="J1143">
            <v>24</v>
          </cell>
          <cell r="K1143" t="str">
            <v>-</v>
          </cell>
          <cell r="L1143">
            <v>829</v>
          </cell>
          <cell r="M1143" t="str">
            <v>-</v>
          </cell>
          <cell r="N1143">
            <v>0.6</v>
          </cell>
          <cell r="O1143" t="str">
            <v>-</v>
          </cell>
          <cell r="P1143">
            <v>7</v>
          </cell>
          <cell r="Q1143">
            <v>800</v>
          </cell>
          <cell r="R1143" t="str">
            <v>2011-8</v>
          </cell>
          <cell r="S1143">
            <v>0.06</v>
          </cell>
          <cell r="T1143">
            <v>6</v>
          </cell>
          <cell r="U1143">
            <v>654</v>
          </cell>
          <cell r="V1143">
            <v>3.8</v>
          </cell>
          <cell r="W1143" t="str">
            <v>垦利县</v>
          </cell>
          <cell r="X1143" t="str">
            <v>山东省</v>
          </cell>
        </row>
        <row r="1144">
          <cell r="A1144" t="str">
            <v>威海联通电影城</v>
          </cell>
          <cell r="B1144">
            <v>1143</v>
          </cell>
          <cell r="C1144" t="str">
            <v>威海联通电影城</v>
          </cell>
          <cell r="D1144" t="str">
            <v>辽宁北方</v>
          </cell>
          <cell r="F1144" t="str">
            <v>威海市</v>
          </cell>
          <cell r="H1144">
            <v>14.19</v>
          </cell>
          <cell r="I1144" t="str">
            <v>-</v>
          </cell>
          <cell r="J1144">
            <v>31</v>
          </cell>
          <cell r="K1144" t="str">
            <v>-</v>
          </cell>
          <cell r="L1144">
            <v>436</v>
          </cell>
          <cell r="M1144" t="str">
            <v>-</v>
          </cell>
          <cell r="N1144">
            <v>0.45</v>
          </cell>
          <cell r="O1144" t="str">
            <v>-</v>
          </cell>
          <cell r="P1144">
            <v>4</v>
          </cell>
          <cell r="Q1144">
            <v>464</v>
          </cell>
          <cell r="R1144" t="str">
            <v>2011-8</v>
          </cell>
          <cell r="S1144">
            <v>0.09</v>
          </cell>
          <cell r="T1144">
            <v>10</v>
          </cell>
          <cell r="U1144">
            <v>1145</v>
          </cell>
          <cell r="V1144">
            <v>3.5</v>
          </cell>
          <cell r="W1144" t="str">
            <v>环翠区</v>
          </cell>
          <cell r="X1144" t="str">
            <v>山东省</v>
          </cell>
        </row>
        <row r="1145">
          <cell r="A1145" t="str">
            <v>大庆乙烯电影城</v>
          </cell>
          <cell r="B1145">
            <v>1144</v>
          </cell>
          <cell r="C1145" t="str">
            <v>大庆乙烯电影城</v>
          </cell>
          <cell r="D1145" t="str">
            <v>辽宁北方</v>
          </cell>
          <cell r="F1145" t="str">
            <v>大庆市</v>
          </cell>
          <cell r="H1145">
            <v>14.19</v>
          </cell>
          <cell r="I1145" t="str">
            <v>-</v>
          </cell>
          <cell r="J1145">
            <v>26</v>
          </cell>
          <cell r="K1145" t="str">
            <v>-</v>
          </cell>
          <cell r="L1145">
            <v>419</v>
          </cell>
          <cell r="M1145" t="str">
            <v>-</v>
          </cell>
          <cell r="N1145">
            <v>0.55000000000000004</v>
          </cell>
          <cell r="O1145" t="str">
            <v>-</v>
          </cell>
          <cell r="P1145">
            <v>3</v>
          </cell>
          <cell r="Q1145">
            <v>316</v>
          </cell>
          <cell r="R1145" t="str">
            <v>2011-8</v>
          </cell>
          <cell r="S1145">
            <v>0.12</v>
          </cell>
          <cell r="T1145">
            <v>14</v>
          </cell>
          <cell r="U1145">
            <v>1525</v>
          </cell>
          <cell r="V1145">
            <v>4.5</v>
          </cell>
          <cell r="W1145" t="str">
            <v>龙凤区</v>
          </cell>
          <cell r="X1145" t="str">
            <v>黑龙江</v>
          </cell>
        </row>
        <row r="1146">
          <cell r="A1146" t="str">
            <v>武冈市乐洋电影院</v>
          </cell>
          <cell r="B1146">
            <v>1145</v>
          </cell>
          <cell r="C1146" t="str">
            <v>武冈市乐洋电影院</v>
          </cell>
          <cell r="D1146" t="str">
            <v>华夏新华大地电影院线</v>
          </cell>
          <cell r="F1146" t="str">
            <v>邵阳市</v>
          </cell>
          <cell r="H1146">
            <v>14.16</v>
          </cell>
          <cell r="I1146" t="str">
            <v>-</v>
          </cell>
          <cell r="J1146">
            <v>27</v>
          </cell>
          <cell r="K1146" t="str">
            <v>-</v>
          </cell>
          <cell r="L1146">
            <v>491</v>
          </cell>
          <cell r="M1146" t="str">
            <v>-</v>
          </cell>
          <cell r="N1146">
            <v>0.52</v>
          </cell>
          <cell r="O1146" t="str">
            <v>-</v>
          </cell>
          <cell r="P1146">
            <v>4</v>
          </cell>
          <cell r="Q1146">
            <v>600</v>
          </cell>
          <cell r="R1146" t="str">
            <v>2011-8</v>
          </cell>
          <cell r="S1146">
            <v>7.0000000000000007E-2</v>
          </cell>
          <cell r="T1146">
            <v>8</v>
          </cell>
          <cell r="U1146">
            <v>1142</v>
          </cell>
          <cell r="V1146">
            <v>4</v>
          </cell>
          <cell r="W1146" t="str">
            <v>武冈市</v>
          </cell>
          <cell r="X1146" t="str">
            <v>湖南省</v>
          </cell>
        </row>
        <row r="1147">
          <cell r="A1147" t="str">
            <v>贵州省铜仁市中影星美国际影城</v>
          </cell>
          <cell r="B1147">
            <v>1146</v>
          </cell>
          <cell r="C1147" t="str">
            <v>贵州省铜仁市中影星美影城</v>
          </cell>
          <cell r="D1147" t="str">
            <v>中影星美</v>
          </cell>
          <cell r="F1147" t="str">
            <v>铜仁地区</v>
          </cell>
          <cell r="H1147">
            <v>13.97</v>
          </cell>
          <cell r="I1147" t="str">
            <v>-</v>
          </cell>
          <cell r="J1147">
            <v>41</v>
          </cell>
          <cell r="K1147" t="str">
            <v>-</v>
          </cell>
          <cell r="L1147">
            <v>303</v>
          </cell>
          <cell r="M1147" t="str">
            <v>-</v>
          </cell>
          <cell r="N1147">
            <v>0.34</v>
          </cell>
          <cell r="O1147" t="str">
            <v>-</v>
          </cell>
          <cell r="P1147">
            <v>2</v>
          </cell>
          <cell r="Q1147">
            <v>104</v>
          </cell>
          <cell r="R1147" t="str">
            <v>2011-8</v>
          </cell>
          <cell r="S1147">
            <v>0.21</v>
          </cell>
          <cell r="T1147">
            <v>43</v>
          </cell>
          <cell r="U1147">
            <v>2254</v>
          </cell>
          <cell r="V1147">
            <v>4.9000000000000004</v>
          </cell>
          <cell r="W1147" t="str">
            <v>铜仁市</v>
          </cell>
          <cell r="X1147" t="str">
            <v>贵州省</v>
          </cell>
        </row>
        <row r="1148">
          <cell r="A1148" t="str">
            <v>17.5新余经典电影城</v>
          </cell>
          <cell r="B1148">
            <v>1147</v>
          </cell>
          <cell r="C1148" t="str">
            <v>17.5新余经典电影城</v>
          </cell>
          <cell r="D1148" t="str">
            <v>时代华夏今典</v>
          </cell>
          <cell r="F1148" t="str">
            <v>新余市</v>
          </cell>
          <cell r="H1148">
            <v>13.92</v>
          </cell>
          <cell r="I1148" t="str">
            <v>-</v>
          </cell>
          <cell r="J1148">
            <v>18</v>
          </cell>
          <cell r="K1148" t="str">
            <v>-</v>
          </cell>
          <cell r="L1148">
            <v>613</v>
          </cell>
          <cell r="M1148" t="str">
            <v>-</v>
          </cell>
          <cell r="N1148">
            <v>0.77</v>
          </cell>
          <cell r="O1148" t="str">
            <v>-</v>
          </cell>
          <cell r="P1148">
            <v>4</v>
          </cell>
          <cell r="Q1148">
            <v>300</v>
          </cell>
          <cell r="R1148" t="str">
            <v>2011-8</v>
          </cell>
          <cell r="S1148">
            <v>0.17</v>
          </cell>
          <cell r="T1148">
            <v>15</v>
          </cell>
          <cell r="U1148">
            <v>1123</v>
          </cell>
          <cell r="V1148">
            <v>4.9000000000000004</v>
          </cell>
          <cell r="W1148" t="str">
            <v>渝水区</v>
          </cell>
          <cell r="X1148" t="str">
            <v>江西省</v>
          </cell>
        </row>
        <row r="1149">
          <cell r="A1149" t="str">
            <v>贵阳星天电影城</v>
          </cell>
          <cell r="B1149">
            <v>1148</v>
          </cell>
          <cell r="C1149" t="str">
            <v>贵阳星天电影城</v>
          </cell>
          <cell r="D1149" t="str">
            <v>大地电影院线</v>
          </cell>
          <cell r="F1149" t="str">
            <v>贵阳市</v>
          </cell>
          <cell r="H1149">
            <v>13.86</v>
          </cell>
          <cell r="I1149" t="str">
            <v>-</v>
          </cell>
          <cell r="J1149">
            <v>38</v>
          </cell>
          <cell r="K1149" t="str">
            <v>-</v>
          </cell>
          <cell r="L1149">
            <v>543</v>
          </cell>
          <cell r="M1149" t="str">
            <v>-</v>
          </cell>
          <cell r="N1149">
            <v>0.37</v>
          </cell>
          <cell r="O1149" t="str">
            <v>-</v>
          </cell>
          <cell r="P1149">
            <v>4</v>
          </cell>
          <cell r="Q1149">
            <v>400</v>
          </cell>
          <cell r="R1149" t="str">
            <v>2011-8</v>
          </cell>
          <cell r="S1149">
            <v>7.0000000000000007E-2</v>
          </cell>
          <cell r="T1149">
            <v>11</v>
          </cell>
          <cell r="U1149">
            <v>1117</v>
          </cell>
          <cell r="V1149">
            <v>4.4000000000000004</v>
          </cell>
          <cell r="W1149" t="str">
            <v>乌当区</v>
          </cell>
          <cell r="X1149" t="str">
            <v>贵州省</v>
          </cell>
        </row>
        <row r="1150">
          <cell r="A1150" t="str">
            <v>大地数字影院--肇庆端州</v>
          </cell>
          <cell r="B1150">
            <v>1149</v>
          </cell>
          <cell r="C1150" t="str">
            <v>大地数字影院--肇庆端州</v>
          </cell>
          <cell r="D1150" t="str">
            <v>大地电影院线</v>
          </cell>
          <cell r="F1150" t="str">
            <v>肇庆市</v>
          </cell>
          <cell r="H1150">
            <v>13.77</v>
          </cell>
          <cell r="I1150" t="str">
            <v>-</v>
          </cell>
          <cell r="J1150">
            <v>27</v>
          </cell>
          <cell r="K1150" t="str">
            <v>-</v>
          </cell>
          <cell r="L1150">
            <v>299</v>
          </cell>
          <cell r="M1150" t="str">
            <v>-</v>
          </cell>
          <cell r="N1150">
            <v>0.51</v>
          </cell>
          <cell r="O1150" t="str">
            <v>-</v>
          </cell>
          <cell r="P1150">
            <v>2</v>
          </cell>
          <cell r="Q1150">
            <v>558</v>
          </cell>
          <cell r="R1150" t="str">
            <v>2011-8</v>
          </cell>
          <cell r="S1150">
            <v>0.06</v>
          </cell>
          <cell r="T1150">
            <v>8</v>
          </cell>
          <cell r="U1150">
            <v>2220</v>
          </cell>
          <cell r="V1150">
            <v>4.8</v>
          </cell>
          <cell r="W1150" t="str">
            <v>端州区</v>
          </cell>
          <cell r="X1150" t="str">
            <v>广东省</v>
          </cell>
        </row>
        <row r="1151">
          <cell r="A1151" t="str">
            <v>南通市星光电影城</v>
          </cell>
          <cell r="B1151">
            <v>1150</v>
          </cell>
          <cell r="C1151" t="str">
            <v>南通市星光电影城</v>
          </cell>
          <cell r="D1151" t="str">
            <v>未知</v>
          </cell>
          <cell r="F1151" t="str">
            <v>南通市</v>
          </cell>
          <cell r="H1151">
            <v>13.74</v>
          </cell>
          <cell r="I1151" t="str">
            <v>-</v>
          </cell>
          <cell r="J1151">
            <v>25</v>
          </cell>
          <cell r="K1151" t="str">
            <v>-</v>
          </cell>
          <cell r="L1151">
            <v>483</v>
          </cell>
          <cell r="M1151" t="str">
            <v>-</v>
          </cell>
          <cell r="N1151">
            <v>0.55000000000000004</v>
          </cell>
          <cell r="O1151" t="str">
            <v>-</v>
          </cell>
          <cell r="P1151">
            <v>4</v>
          </cell>
          <cell r="R1151" t="str">
            <v>2011-8</v>
          </cell>
          <cell r="T1151" t="str">
            <v>N/A</v>
          </cell>
          <cell r="U1151">
            <v>1108</v>
          </cell>
          <cell r="V1151">
            <v>3.9</v>
          </cell>
          <cell r="W1151" t="str">
            <v>崇川区</v>
          </cell>
          <cell r="X1151" t="str">
            <v>江苏省</v>
          </cell>
        </row>
        <row r="1152">
          <cell r="A1152" t="str">
            <v>燕林国际影城(安海店)</v>
          </cell>
          <cell r="B1152">
            <v>1151</v>
          </cell>
          <cell r="C1152" t="str">
            <v>燕林国际影城(安海店)</v>
          </cell>
          <cell r="D1152" t="str">
            <v>上海联和院线</v>
          </cell>
          <cell r="F1152" t="str">
            <v>泉州市</v>
          </cell>
          <cell r="H1152">
            <v>13.72</v>
          </cell>
          <cell r="I1152" t="str">
            <v>-</v>
          </cell>
          <cell r="J1152">
            <v>24</v>
          </cell>
          <cell r="K1152" t="str">
            <v>-</v>
          </cell>
          <cell r="L1152">
            <v>482</v>
          </cell>
          <cell r="M1152" t="str">
            <v>-</v>
          </cell>
          <cell r="N1152">
            <v>0.56999999999999995</v>
          </cell>
          <cell r="O1152" t="str">
            <v>-</v>
          </cell>
          <cell r="P1152">
            <v>4</v>
          </cell>
          <cell r="Q1152">
            <v>528</v>
          </cell>
          <cell r="R1152" t="str">
            <v>2011-8</v>
          </cell>
          <cell r="S1152">
            <v>0.09</v>
          </cell>
          <cell r="T1152">
            <v>8</v>
          </cell>
          <cell r="U1152">
            <v>1107</v>
          </cell>
          <cell r="V1152">
            <v>3.9</v>
          </cell>
          <cell r="W1152" t="str">
            <v>晋江市</v>
          </cell>
          <cell r="X1152" t="str">
            <v>福建省</v>
          </cell>
        </row>
        <row r="1153">
          <cell r="A1153" t="str">
            <v>张家界永定区电影公司影视城</v>
          </cell>
          <cell r="B1153">
            <v>1152</v>
          </cell>
          <cell r="C1153" t="str">
            <v>张家界永定区电影公司影视城</v>
          </cell>
          <cell r="D1153" t="str">
            <v>湖南楚湘</v>
          </cell>
          <cell r="F1153" t="str">
            <v>张家界市</v>
          </cell>
          <cell r="H1153">
            <v>13.66</v>
          </cell>
          <cell r="I1153" t="str">
            <v>-</v>
          </cell>
          <cell r="J1153">
            <v>24</v>
          </cell>
          <cell r="K1153" t="str">
            <v>-</v>
          </cell>
          <cell r="L1153">
            <v>423</v>
          </cell>
          <cell r="M1153" t="str">
            <v>-</v>
          </cell>
          <cell r="N1153">
            <v>0.57999999999999996</v>
          </cell>
          <cell r="O1153" t="str">
            <v>-</v>
          </cell>
          <cell r="P1153">
            <v>4</v>
          </cell>
          <cell r="Q1153">
            <v>1200</v>
          </cell>
          <cell r="R1153" t="str">
            <v>2011-8</v>
          </cell>
          <cell r="S1153">
            <v>0.05</v>
          </cell>
          <cell r="T1153">
            <v>4</v>
          </cell>
          <cell r="U1153">
            <v>1101</v>
          </cell>
          <cell r="V1153">
            <v>3.4</v>
          </cell>
          <cell r="W1153" t="str">
            <v>永定区</v>
          </cell>
          <cell r="X1153" t="str">
            <v>湖南省</v>
          </cell>
        </row>
        <row r="1154">
          <cell r="A1154" t="str">
            <v>朝阳区文化馆</v>
          </cell>
          <cell r="B1154">
            <v>1153</v>
          </cell>
          <cell r="C1154" t="str">
            <v>朝阳区文化馆</v>
          </cell>
          <cell r="D1154" t="str">
            <v>北京新影联</v>
          </cell>
          <cell r="F1154" t="str">
            <v>北京市</v>
          </cell>
          <cell r="H1154">
            <v>13.65</v>
          </cell>
          <cell r="I1154" t="str">
            <v>-</v>
          </cell>
          <cell r="J1154">
            <v>35</v>
          </cell>
          <cell r="K1154" t="str">
            <v>-</v>
          </cell>
          <cell r="L1154">
            <v>374</v>
          </cell>
          <cell r="M1154" t="str">
            <v>-</v>
          </cell>
          <cell r="N1154">
            <v>0.38</v>
          </cell>
          <cell r="O1154" t="str">
            <v>-</v>
          </cell>
          <cell r="P1154">
            <v>4</v>
          </cell>
          <cell r="Q1154">
            <v>727</v>
          </cell>
          <cell r="R1154" t="str">
            <v>2011-8</v>
          </cell>
          <cell r="S1154">
            <v>0.06</v>
          </cell>
          <cell r="T1154">
            <v>6</v>
          </cell>
          <cell r="U1154">
            <v>1101</v>
          </cell>
          <cell r="V1154">
            <v>3</v>
          </cell>
          <cell r="W1154" t="str">
            <v>朝阳区</v>
          </cell>
          <cell r="X1154" t="str">
            <v>北京市</v>
          </cell>
        </row>
        <row r="1155">
          <cell r="A1155" t="str">
            <v>平谷区影剧院</v>
          </cell>
          <cell r="B1155">
            <v>1154</v>
          </cell>
          <cell r="C1155" t="str">
            <v>平谷区影剧院</v>
          </cell>
          <cell r="D1155" t="str">
            <v>北京新影联</v>
          </cell>
          <cell r="F1155" t="str">
            <v>北京市</v>
          </cell>
          <cell r="H1155">
            <v>13.65</v>
          </cell>
          <cell r="I1155" t="str">
            <v>-</v>
          </cell>
          <cell r="J1155">
            <v>34</v>
          </cell>
          <cell r="K1155" t="str">
            <v>-</v>
          </cell>
          <cell r="L1155">
            <v>120</v>
          </cell>
          <cell r="M1155" t="str">
            <v>-</v>
          </cell>
          <cell r="N1155">
            <v>0.4</v>
          </cell>
          <cell r="O1155" t="str">
            <v>-</v>
          </cell>
          <cell r="P1155">
            <v>2</v>
          </cell>
          <cell r="Q1155">
            <v>1028</v>
          </cell>
          <cell r="R1155" t="str">
            <v>2011-8</v>
          </cell>
          <cell r="S1155">
            <v>0.06</v>
          </cell>
          <cell r="T1155">
            <v>4</v>
          </cell>
          <cell r="U1155">
            <v>2201</v>
          </cell>
          <cell r="V1155">
            <v>1.9</v>
          </cell>
          <cell r="W1155" t="str">
            <v>平谷区</v>
          </cell>
          <cell r="X1155" t="str">
            <v>北京市</v>
          </cell>
        </row>
        <row r="1156">
          <cell r="A1156" t="str">
            <v>青岛金典台东情侣影城</v>
          </cell>
          <cell r="B1156">
            <v>1155</v>
          </cell>
          <cell r="C1156" t="str">
            <v>青岛金典台东情侣影城</v>
          </cell>
          <cell r="D1156" t="str">
            <v>未知</v>
          </cell>
          <cell r="F1156" t="str">
            <v>青岛市</v>
          </cell>
          <cell r="H1156">
            <v>13.64</v>
          </cell>
          <cell r="I1156" t="str">
            <v>-</v>
          </cell>
          <cell r="J1156">
            <v>21</v>
          </cell>
          <cell r="K1156" t="str">
            <v>-</v>
          </cell>
          <cell r="L1156">
            <v>687</v>
          </cell>
          <cell r="M1156" t="str">
            <v>-</v>
          </cell>
          <cell r="N1156">
            <v>0.64</v>
          </cell>
          <cell r="O1156" t="str">
            <v>-</v>
          </cell>
          <cell r="P1156">
            <v>12</v>
          </cell>
          <cell r="R1156" t="str">
            <v>2011-8</v>
          </cell>
          <cell r="T1156" t="str">
            <v>N/A</v>
          </cell>
          <cell r="U1156">
            <v>367</v>
          </cell>
          <cell r="V1156">
            <v>1.8</v>
          </cell>
          <cell r="W1156" t="str">
            <v>市北区</v>
          </cell>
          <cell r="X1156" t="str">
            <v>山东省</v>
          </cell>
        </row>
        <row r="1157">
          <cell r="A1157" t="str">
            <v>通辽搜秀欢乐影城</v>
          </cell>
          <cell r="B1157">
            <v>1156</v>
          </cell>
          <cell r="C1157" t="str">
            <v>通辽搜秀欢乐影城</v>
          </cell>
          <cell r="D1157" t="str">
            <v>九州中原院线</v>
          </cell>
          <cell r="F1157" t="str">
            <v>通辽市</v>
          </cell>
          <cell r="H1157">
            <v>13.53</v>
          </cell>
          <cell r="I1157" t="str">
            <v>-</v>
          </cell>
          <cell r="J1157">
            <v>34</v>
          </cell>
          <cell r="K1157" t="str">
            <v>-</v>
          </cell>
          <cell r="L1157">
            <v>454</v>
          </cell>
          <cell r="M1157" t="str">
            <v>-</v>
          </cell>
          <cell r="N1157">
            <v>0.39</v>
          </cell>
          <cell r="O1157" t="str">
            <v>-</v>
          </cell>
          <cell r="P1157">
            <v>3</v>
          </cell>
          <cell r="R1157" t="str">
            <v>2011-8</v>
          </cell>
          <cell r="T1157" t="str">
            <v>N/A</v>
          </cell>
          <cell r="U1157">
            <v>1455</v>
          </cell>
          <cell r="V1157">
            <v>4.9000000000000004</v>
          </cell>
          <cell r="W1157" t="str">
            <v>科尔沁区</v>
          </cell>
          <cell r="X1157" t="str">
            <v>内蒙古</v>
          </cell>
        </row>
        <row r="1158">
          <cell r="A1158" t="str">
            <v>甘肃张掖市甘州区广电大厦电影城</v>
          </cell>
          <cell r="B1158">
            <v>1157</v>
          </cell>
          <cell r="C1158" t="str">
            <v>甘肃张掖市甘州区广电大厦电影城</v>
          </cell>
          <cell r="D1158" t="str">
            <v>上海大光明</v>
          </cell>
          <cell r="F1158" t="str">
            <v>张掖市</v>
          </cell>
          <cell r="H1158">
            <v>13.51</v>
          </cell>
          <cell r="I1158" t="str">
            <v>-</v>
          </cell>
          <cell r="J1158">
            <v>28</v>
          </cell>
          <cell r="K1158" t="str">
            <v>-</v>
          </cell>
          <cell r="L1158">
            <v>287</v>
          </cell>
          <cell r="M1158" t="str">
            <v>-</v>
          </cell>
          <cell r="N1158">
            <v>0.48</v>
          </cell>
          <cell r="O1158" t="str">
            <v>-</v>
          </cell>
          <cell r="P1158">
            <v>2</v>
          </cell>
          <cell r="Q1158">
            <v>126</v>
          </cell>
          <cell r="R1158" t="str">
            <v>2011-8</v>
          </cell>
          <cell r="S1158">
            <v>0.26</v>
          </cell>
          <cell r="T1158">
            <v>35</v>
          </cell>
          <cell r="U1158">
            <v>2179</v>
          </cell>
          <cell r="V1158">
            <v>4.5999999999999996</v>
          </cell>
          <cell r="W1158" t="str">
            <v>甘州区</v>
          </cell>
          <cell r="X1158" t="str">
            <v>甘肃省</v>
          </cell>
        </row>
        <row r="1159">
          <cell r="A1159" t="str">
            <v>怀柔会议中心</v>
          </cell>
          <cell r="B1159">
            <v>1158</v>
          </cell>
          <cell r="C1159" t="str">
            <v>怀柔会议中心</v>
          </cell>
          <cell r="D1159" t="str">
            <v>北京新影联</v>
          </cell>
          <cell r="F1159" t="str">
            <v>北京市</v>
          </cell>
          <cell r="H1159">
            <v>13.48</v>
          </cell>
          <cell r="I1159" t="str">
            <v>-</v>
          </cell>
          <cell r="J1159">
            <v>33</v>
          </cell>
          <cell r="K1159" t="str">
            <v>-</v>
          </cell>
          <cell r="L1159">
            <v>44</v>
          </cell>
          <cell r="M1159" t="str">
            <v>-</v>
          </cell>
          <cell r="N1159">
            <v>0.41</v>
          </cell>
          <cell r="O1159" t="str">
            <v>-</v>
          </cell>
          <cell r="P1159">
            <v>1</v>
          </cell>
          <cell r="Q1159">
            <v>1221</v>
          </cell>
          <cell r="R1159" t="str">
            <v>2011-8</v>
          </cell>
          <cell r="S1159">
            <v>0.08</v>
          </cell>
          <cell r="T1159">
            <v>4</v>
          </cell>
          <cell r="U1159">
            <v>4349</v>
          </cell>
          <cell r="V1159">
            <v>1.4</v>
          </cell>
          <cell r="W1159" t="str">
            <v>怀柔区</v>
          </cell>
          <cell r="X1159" t="str">
            <v>北京市</v>
          </cell>
        </row>
        <row r="1160">
          <cell r="A1160" t="str">
            <v>宁波象山剧院</v>
          </cell>
          <cell r="B1160">
            <v>1159</v>
          </cell>
          <cell r="C1160" t="str">
            <v>宁波象山剧院</v>
          </cell>
          <cell r="D1160" t="str">
            <v>温州雁荡</v>
          </cell>
          <cell r="F1160" t="str">
            <v>宁波市</v>
          </cell>
          <cell r="H1160">
            <v>13.48</v>
          </cell>
          <cell r="I1160" t="str">
            <v>-</v>
          </cell>
          <cell r="J1160">
            <v>37</v>
          </cell>
          <cell r="K1160" t="str">
            <v>-</v>
          </cell>
          <cell r="L1160">
            <v>80</v>
          </cell>
          <cell r="M1160" t="str">
            <v>-</v>
          </cell>
          <cell r="N1160">
            <v>0.36</v>
          </cell>
          <cell r="O1160" t="str">
            <v>-</v>
          </cell>
          <cell r="P1160">
            <v>1</v>
          </cell>
          <cell r="Q1160">
            <v>980</v>
          </cell>
          <cell r="R1160" t="str">
            <v>2011-8</v>
          </cell>
          <cell r="S1160">
            <v>0.05</v>
          </cell>
          <cell r="T1160">
            <v>4</v>
          </cell>
          <cell r="U1160">
            <v>4347</v>
          </cell>
          <cell r="V1160">
            <v>2.6</v>
          </cell>
          <cell r="W1160" t="str">
            <v>象山县</v>
          </cell>
          <cell r="X1160" t="str">
            <v>浙江省</v>
          </cell>
        </row>
        <row r="1161">
          <cell r="A1161" t="str">
            <v>大地数字影院--重庆万州山水国际影城</v>
          </cell>
          <cell r="B1161">
            <v>1160</v>
          </cell>
          <cell r="C1161" t="str">
            <v>大地数字影院--重庆万州山水国际影城</v>
          </cell>
          <cell r="D1161" t="str">
            <v>大地电影院线</v>
          </cell>
          <cell r="F1161" t="str">
            <v>重庆市</v>
          </cell>
          <cell r="H1161">
            <v>13.41</v>
          </cell>
          <cell r="I1161" t="str">
            <v>-</v>
          </cell>
          <cell r="J1161">
            <v>22</v>
          </cell>
          <cell r="K1161" t="str">
            <v>-</v>
          </cell>
          <cell r="L1161">
            <v>548</v>
          </cell>
          <cell r="M1161" t="str">
            <v>-</v>
          </cell>
          <cell r="N1161">
            <v>0.61</v>
          </cell>
          <cell r="O1161" t="str">
            <v>-</v>
          </cell>
          <cell r="P1161">
            <v>5</v>
          </cell>
          <cell r="Q1161">
            <v>573</v>
          </cell>
          <cell r="R1161" t="str">
            <v>2011-8</v>
          </cell>
          <cell r="S1161">
            <v>0.1</v>
          </cell>
          <cell r="T1161">
            <v>8</v>
          </cell>
          <cell r="U1161">
            <v>865</v>
          </cell>
          <cell r="V1161">
            <v>3.5</v>
          </cell>
          <cell r="W1161" t="str">
            <v>万州区</v>
          </cell>
          <cell r="X1161" t="str">
            <v>重庆市</v>
          </cell>
        </row>
        <row r="1162">
          <cell r="A1162" t="str">
            <v>黄梅银河欢乐影城</v>
          </cell>
          <cell r="B1162">
            <v>1161</v>
          </cell>
          <cell r="C1162" t="str">
            <v>黄梅银河欢乐影城</v>
          </cell>
          <cell r="D1162" t="str">
            <v>武汉天河</v>
          </cell>
          <cell r="F1162" t="str">
            <v>黄冈市</v>
          </cell>
          <cell r="H1162">
            <v>13.39</v>
          </cell>
          <cell r="I1162" t="str">
            <v>-</v>
          </cell>
          <cell r="J1162">
            <v>35</v>
          </cell>
          <cell r="K1162" t="str">
            <v>-</v>
          </cell>
          <cell r="L1162">
            <v>353</v>
          </cell>
          <cell r="M1162" t="str">
            <v>-</v>
          </cell>
          <cell r="N1162">
            <v>0.38</v>
          </cell>
          <cell r="O1162" t="str">
            <v>-</v>
          </cell>
          <cell r="P1162">
            <v>4</v>
          </cell>
          <cell r="Q1162">
            <v>500</v>
          </cell>
          <cell r="R1162" t="str">
            <v>2011-8</v>
          </cell>
          <cell r="S1162">
            <v>0.09</v>
          </cell>
          <cell r="T1162">
            <v>9</v>
          </cell>
          <cell r="U1162">
            <v>1080</v>
          </cell>
          <cell r="V1162">
            <v>2.8</v>
          </cell>
          <cell r="W1162" t="str">
            <v>黄梅县</v>
          </cell>
          <cell r="X1162" t="str">
            <v>湖北省</v>
          </cell>
        </row>
        <row r="1163">
          <cell r="A1163" t="str">
            <v>宜兴市人民剧院</v>
          </cell>
          <cell r="B1163">
            <v>1162</v>
          </cell>
          <cell r="C1163" t="str">
            <v>宜兴市人民剧院</v>
          </cell>
          <cell r="D1163" t="str">
            <v>江苏东方</v>
          </cell>
          <cell r="F1163" t="str">
            <v>无锡市</v>
          </cell>
          <cell r="H1163">
            <v>13.38</v>
          </cell>
          <cell r="I1163" t="str">
            <v>-</v>
          </cell>
          <cell r="J1163">
            <v>37</v>
          </cell>
          <cell r="K1163" t="str">
            <v>-</v>
          </cell>
          <cell r="L1163">
            <v>243</v>
          </cell>
          <cell r="M1163" t="str">
            <v>-</v>
          </cell>
          <cell r="N1163">
            <v>0.37</v>
          </cell>
          <cell r="O1163" t="str">
            <v>-</v>
          </cell>
          <cell r="P1163">
            <v>2</v>
          </cell>
          <cell r="Q1163">
            <v>1233</v>
          </cell>
          <cell r="R1163" t="str">
            <v>2011-8</v>
          </cell>
          <cell r="S1163">
            <v>0.02</v>
          </cell>
          <cell r="T1163">
            <v>4</v>
          </cell>
          <cell r="U1163">
            <v>2158</v>
          </cell>
          <cell r="V1163">
            <v>3.9</v>
          </cell>
          <cell r="W1163" t="str">
            <v>宜兴市</v>
          </cell>
          <cell r="X1163" t="str">
            <v>江苏省</v>
          </cell>
        </row>
        <row r="1164">
          <cell r="A1164" t="str">
            <v>大地数字影院--六盘水钟山香榭广场</v>
          </cell>
          <cell r="B1164">
            <v>1163</v>
          </cell>
          <cell r="C1164" t="str">
            <v>大地数字影院-六盘水钟山香榭广场</v>
          </cell>
          <cell r="D1164" t="str">
            <v>大地电影院线</v>
          </cell>
          <cell r="F1164" t="str">
            <v>六盘水市</v>
          </cell>
          <cell r="H1164">
            <v>13.29</v>
          </cell>
          <cell r="I1164" t="str">
            <v>-</v>
          </cell>
          <cell r="J1164">
            <v>30</v>
          </cell>
          <cell r="K1164" t="str">
            <v>-</v>
          </cell>
          <cell r="L1164">
            <v>558</v>
          </cell>
          <cell r="M1164" t="str">
            <v>-</v>
          </cell>
          <cell r="N1164">
            <v>0.45</v>
          </cell>
          <cell r="O1164" t="str">
            <v>-</v>
          </cell>
          <cell r="P1164">
            <v>4</v>
          </cell>
          <cell r="Q1164">
            <v>1254</v>
          </cell>
          <cell r="R1164" t="str">
            <v>2011-8</v>
          </cell>
          <cell r="S1164">
            <v>0.03</v>
          </cell>
          <cell r="T1164">
            <v>3</v>
          </cell>
          <cell r="U1164">
            <v>1072</v>
          </cell>
          <cell r="V1164">
            <v>4.5</v>
          </cell>
          <cell r="W1164" t="str">
            <v>钟山区</v>
          </cell>
          <cell r="X1164" t="str">
            <v>贵州省</v>
          </cell>
        </row>
        <row r="1165">
          <cell r="A1165" t="str">
            <v>泉州影剧院</v>
          </cell>
          <cell r="B1165">
            <v>1164</v>
          </cell>
          <cell r="C1165" t="str">
            <v>泉州影剧院</v>
          </cell>
          <cell r="D1165" t="str">
            <v>福建中兴</v>
          </cell>
          <cell r="F1165" t="str">
            <v>泉州市</v>
          </cell>
          <cell r="H1165">
            <v>13.29</v>
          </cell>
          <cell r="I1165" t="str">
            <v>-</v>
          </cell>
          <cell r="J1165">
            <v>29</v>
          </cell>
          <cell r="K1165" t="str">
            <v>-</v>
          </cell>
          <cell r="L1165">
            <v>267</v>
          </cell>
          <cell r="M1165" t="str">
            <v>-</v>
          </cell>
          <cell r="N1165">
            <v>0.47</v>
          </cell>
          <cell r="O1165" t="str">
            <v>-</v>
          </cell>
          <cell r="P1165">
            <v>2</v>
          </cell>
          <cell r="Q1165">
            <v>1233</v>
          </cell>
          <cell r="R1165" t="str">
            <v>2011-8</v>
          </cell>
          <cell r="S1165">
            <v>0.03</v>
          </cell>
          <cell r="T1165">
            <v>3</v>
          </cell>
          <cell r="U1165">
            <v>2144</v>
          </cell>
          <cell r="V1165">
            <v>4.3</v>
          </cell>
          <cell r="W1165" t="str">
            <v>鲤城区</v>
          </cell>
          <cell r="X1165" t="str">
            <v>福建省</v>
          </cell>
        </row>
        <row r="1166">
          <cell r="A1166" t="str">
            <v>威海豪业电影城</v>
          </cell>
          <cell r="B1166">
            <v>1165</v>
          </cell>
          <cell r="C1166" t="str">
            <v>威海豪业电影城</v>
          </cell>
          <cell r="D1166" t="str">
            <v>山东新世纪</v>
          </cell>
          <cell r="F1166" t="str">
            <v>威海市</v>
          </cell>
          <cell r="H1166">
            <v>13.28</v>
          </cell>
          <cell r="I1166" t="str">
            <v>-</v>
          </cell>
          <cell r="J1166">
            <v>40</v>
          </cell>
          <cell r="K1166" t="str">
            <v>-</v>
          </cell>
          <cell r="L1166">
            <v>352</v>
          </cell>
          <cell r="M1166" t="str">
            <v>-</v>
          </cell>
          <cell r="N1166">
            <v>0.33</v>
          </cell>
          <cell r="O1166" t="str">
            <v>-</v>
          </cell>
          <cell r="P1166">
            <v>3</v>
          </cell>
          <cell r="Q1166">
            <v>273</v>
          </cell>
          <cell r="R1166" t="str">
            <v>2011-8</v>
          </cell>
          <cell r="S1166">
            <v>0.1</v>
          </cell>
          <cell r="T1166">
            <v>16</v>
          </cell>
          <cell r="U1166">
            <v>1428</v>
          </cell>
          <cell r="V1166">
            <v>3.8</v>
          </cell>
          <cell r="W1166" t="str">
            <v>环翠区</v>
          </cell>
          <cell r="X1166" t="str">
            <v>山东省</v>
          </cell>
        </row>
        <row r="1167">
          <cell r="A1167" t="str">
            <v>江西南昌永乐电影城</v>
          </cell>
          <cell r="B1167">
            <v>1166</v>
          </cell>
          <cell r="C1167" t="str">
            <v>江西南昌永乐电影城</v>
          </cell>
          <cell r="D1167" t="str">
            <v>九州中原院线</v>
          </cell>
          <cell r="F1167" t="str">
            <v>南昌市</v>
          </cell>
          <cell r="H1167">
            <v>13.24</v>
          </cell>
          <cell r="I1167" t="str">
            <v>-</v>
          </cell>
          <cell r="J1167">
            <v>30</v>
          </cell>
          <cell r="K1167" t="str">
            <v>-</v>
          </cell>
          <cell r="L1167">
            <v>400</v>
          </cell>
          <cell r="M1167" t="str">
            <v>-</v>
          </cell>
          <cell r="N1167">
            <v>0.44</v>
          </cell>
          <cell r="O1167" t="str">
            <v>-</v>
          </cell>
          <cell r="P1167">
            <v>3</v>
          </cell>
          <cell r="Q1167">
            <v>438</v>
          </cell>
          <cell r="R1167" t="str">
            <v>2011-8</v>
          </cell>
          <cell r="S1167">
            <v>7.0000000000000007E-2</v>
          </cell>
          <cell r="T1167">
            <v>10</v>
          </cell>
          <cell r="U1167">
            <v>1424</v>
          </cell>
          <cell r="V1167">
            <v>4.3</v>
          </cell>
          <cell r="W1167" t="str">
            <v>南昌县</v>
          </cell>
          <cell r="X1167" t="str">
            <v>江西省</v>
          </cell>
        </row>
        <row r="1168">
          <cell r="A1168" t="str">
            <v>石家庄影城</v>
          </cell>
          <cell r="B1168">
            <v>1167</v>
          </cell>
          <cell r="C1168" t="str">
            <v>石家庄影城</v>
          </cell>
          <cell r="D1168" t="str">
            <v>河北中联</v>
          </cell>
          <cell r="F1168" t="str">
            <v>石家庄市</v>
          </cell>
          <cell r="H1168">
            <v>13.12</v>
          </cell>
          <cell r="I1168" t="str">
            <v>-</v>
          </cell>
          <cell r="J1168">
            <v>27</v>
          </cell>
          <cell r="K1168" t="str">
            <v>-</v>
          </cell>
          <cell r="L1168">
            <v>598</v>
          </cell>
          <cell r="M1168" t="str">
            <v>-</v>
          </cell>
          <cell r="N1168">
            <v>0.49</v>
          </cell>
          <cell r="O1168" t="str">
            <v>-</v>
          </cell>
          <cell r="P1168">
            <v>4</v>
          </cell>
          <cell r="Q1168">
            <v>723</v>
          </cell>
          <cell r="R1168" t="str">
            <v>2011-8</v>
          </cell>
          <cell r="S1168">
            <v>0.05</v>
          </cell>
          <cell r="T1168">
            <v>6</v>
          </cell>
          <cell r="U1168">
            <v>1058</v>
          </cell>
          <cell r="V1168">
            <v>4.8</v>
          </cell>
          <cell r="W1168" t="str">
            <v>桥东区</v>
          </cell>
          <cell r="X1168" t="str">
            <v>河北省</v>
          </cell>
        </row>
        <row r="1169">
          <cell r="A1169" t="str">
            <v>寿光影剧院</v>
          </cell>
          <cell r="B1169">
            <v>1168</v>
          </cell>
          <cell r="C1169" t="str">
            <v>寿光影剧院</v>
          </cell>
          <cell r="D1169" t="str">
            <v>山东新世纪</v>
          </cell>
          <cell r="F1169" t="str">
            <v>潍坊市</v>
          </cell>
          <cell r="H1169">
            <v>13.11</v>
          </cell>
          <cell r="I1169" t="str">
            <v>-</v>
          </cell>
          <cell r="J1169">
            <v>33</v>
          </cell>
          <cell r="K1169" t="str">
            <v>-</v>
          </cell>
          <cell r="L1169">
            <v>422</v>
          </cell>
          <cell r="M1169" t="str">
            <v>-</v>
          </cell>
          <cell r="N1169">
            <v>0.4</v>
          </cell>
          <cell r="O1169" t="str">
            <v>-</v>
          </cell>
          <cell r="P1169">
            <v>2</v>
          </cell>
          <cell r="Q1169">
            <v>1800</v>
          </cell>
          <cell r="R1169" t="str">
            <v>2011-8</v>
          </cell>
          <cell r="S1169">
            <v>0.01</v>
          </cell>
          <cell r="T1169">
            <v>2</v>
          </cell>
          <cell r="U1169">
            <v>2114</v>
          </cell>
          <cell r="V1169">
            <v>6.8</v>
          </cell>
          <cell r="W1169" t="str">
            <v>寿光市</v>
          </cell>
          <cell r="X1169" t="str">
            <v>山东省</v>
          </cell>
        </row>
        <row r="1170">
          <cell r="A1170" t="str">
            <v>洲泉银河电影城</v>
          </cell>
          <cell r="B1170">
            <v>1169</v>
          </cell>
          <cell r="C1170" t="str">
            <v>洲泉银河电影城</v>
          </cell>
          <cell r="D1170" t="str">
            <v>浙江时代</v>
          </cell>
          <cell r="F1170" t="str">
            <v>嘉兴市</v>
          </cell>
          <cell r="H1170">
            <v>13.1</v>
          </cell>
          <cell r="I1170" t="str">
            <v>-</v>
          </cell>
          <cell r="J1170">
            <v>29</v>
          </cell>
          <cell r="K1170" t="str">
            <v>-</v>
          </cell>
          <cell r="L1170">
            <v>208</v>
          </cell>
          <cell r="M1170" t="str">
            <v>-</v>
          </cell>
          <cell r="N1170">
            <v>0.45</v>
          </cell>
          <cell r="O1170" t="str">
            <v>-</v>
          </cell>
          <cell r="P1170">
            <v>3</v>
          </cell>
          <cell r="Q1170">
            <v>420</v>
          </cell>
          <cell r="R1170" t="str">
            <v>2011-8</v>
          </cell>
          <cell r="S1170">
            <v>0.16</v>
          </cell>
          <cell r="T1170">
            <v>10</v>
          </cell>
          <cell r="U1170">
            <v>1408</v>
          </cell>
          <cell r="V1170">
            <v>2.2000000000000002</v>
          </cell>
          <cell r="W1170" t="str">
            <v>桐乡市</v>
          </cell>
          <cell r="X1170" t="str">
            <v>浙江省</v>
          </cell>
        </row>
        <row r="1171">
          <cell r="A1171" t="str">
            <v>湘西自治州边城影院</v>
          </cell>
          <cell r="B1171">
            <v>1170</v>
          </cell>
          <cell r="C1171" t="str">
            <v>湘西自治州边城影院</v>
          </cell>
          <cell r="D1171" t="str">
            <v>湖南楚湘</v>
          </cell>
          <cell r="F1171" t="str">
            <v>湘西土家族苗族自治州</v>
          </cell>
          <cell r="H1171">
            <v>13.09</v>
          </cell>
          <cell r="I1171" t="str">
            <v>-</v>
          </cell>
          <cell r="J1171">
            <v>39</v>
          </cell>
          <cell r="K1171" t="str">
            <v>-</v>
          </cell>
          <cell r="L1171">
            <v>335</v>
          </cell>
          <cell r="M1171" t="str">
            <v>-</v>
          </cell>
          <cell r="N1171">
            <v>0.33</v>
          </cell>
          <cell r="O1171" t="str">
            <v>-</v>
          </cell>
          <cell r="P1171">
            <v>4</v>
          </cell>
          <cell r="Q1171">
            <v>610</v>
          </cell>
          <cell r="R1171" t="str">
            <v>2011-8</v>
          </cell>
          <cell r="S1171">
            <v>7.0000000000000007E-2</v>
          </cell>
          <cell r="T1171">
            <v>7</v>
          </cell>
          <cell r="U1171">
            <v>1056</v>
          </cell>
          <cell r="V1171">
            <v>2.7</v>
          </cell>
          <cell r="W1171" t="str">
            <v>吉首市</v>
          </cell>
          <cell r="X1171" t="str">
            <v>湖南省</v>
          </cell>
        </row>
        <row r="1172">
          <cell r="A1172" t="str">
            <v>秀山金鹏影视城</v>
          </cell>
          <cell r="B1172">
            <v>1171</v>
          </cell>
          <cell r="C1172" t="str">
            <v>秀山金鹏影视城</v>
          </cell>
          <cell r="D1172" t="str">
            <v>保利万和</v>
          </cell>
          <cell r="F1172" t="str">
            <v>县城</v>
          </cell>
          <cell r="H1172">
            <v>13.03</v>
          </cell>
          <cell r="I1172" t="str">
            <v>-</v>
          </cell>
          <cell r="J1172">
            <v>39</v>
          </cell>
          <cell r="K1172" t="str">
            <v>-</v>
          </cell>
          <cell r="L1172">
            <v>313</v>
          </cell>
          <cell r="M1172" t="str">
            <v>-</v>
          </cell>
          <cell r="N1172">
            <v>0.33</v>
          </cell>
          <cell r="O1172" t="str">
            <v>-</v>
          </cell>
          <cell r="P1172">
            <v>4</v>
          </cell>
          <cell r="Q1172">
            <v>220</v>
          </cell>
          <cell r="R1172" t="str">
            <v>2011-8</v>
          </cell>
          <cell r="S1172">
            <v>0.19</v>
          </cell>
          <cell r="T1172">
            <v>19</v>
          </cell>
          <cell r="U1172">
            <v>1051</v>
          </cell>
          <cell r="V1172">
            <v>2.5</v>
          </cell>
          <cell r="W1172" t="str">
            <v>秀山土家族苗族自治县</v>
          </cell>
          <cell r="X1172" t="str">
            <v>重庆市</v>
          </cell>
        </row>
        <row r="1173">
          <cell r="A1173" t="str">
            <v>山东省蓬莱橙果电影城</v>
          </cell>
          <cell r="B1173">
            <v>1172</v>
          </cell>
          <cell r="C1173" t="str">
            <v>山东省蓬莱橙果电影城</v>
          </cell>
          <cell r="D1173" t="str">
            <v>九州中原院线</v>
          </cell>
          <cell r="F1173" t="str">
            <v>烟台市</v>
          </cell>
          <cell r="H1173">
            <v>13.01</v>
          </cell>
          <cell r="I1173" t="str">
            <v>-</v>
          </cell>
          <cell r="J1173">
            <v>27</v>
          </cell>
          <cell r="K1173" t="str">
            <v>-</v>
          </cell>
          <cell r="L1173">
            <v>384</v>
          </cell>
          <cell r="M1173" t="str">
            <v>-</v>
          </cell>
          <cell r="N1173">
            <v>0.48</v>
          </cell>
          <cell r="O1173" t="str">
            <v>-</v>
          </cell>
          <cell r="P1173">
            <v>3</v>
          </cell>
          <cell r="Q1173">
            <v>290</v>
          </cell>
          <cell r="R1173" t="str">
            <v>2011-8</v>
          </cell>
          <cell r="S1173">
            <v>0.13</v>
          </cell>
          <cell r="T1173">
            <v>14</v>
          </cell>
          <cell r="U1173">
            <v>1399</v>
          </cell>
          <cell r="V1173">
            <v>4.0999999999999996</v>
          </cell>
          <cell r="W1173" t="str">
            <v>蓬莱市</v>
          </cell>
          <cell r="X1173" t="str">
            <v>山东省</v>
          </cell>
        </row>
        <row r="1174">
          <cell r="A1174" t="str">
            <v>瓦房店星感觉影城</v>
          </cell>
          <cell r="B1174">
            <v>1173</v>
          </cell>
          <cell r="C1174" t="str">
            <v>瓦房店星感觉影城</v>
          </cell>
          <cell r="D1174" t="str">
            <v>中影数字院线</v>
          </cell>
          <cell r="F1174" t="str">
            <v>大连市</v>
          </cell>
          <cell r="H1174">
            <v>12.95</v>
          </cell>
          <cell r="I1174" t="str">
            <v>-</v>
          </cell>
          <cell r="J1174">
            <v>39</v>
          </cell>
          <cell r="K1174" t="str">
            <v>-</v>
          </cell>
          <cell r="L1174">
            <v>569</v>
          </cell>
          <cell r="M1174" t="str">
            <v>-</v>
          </cell>
          <cell r="N1174">
            <v>0.34</v>
          </cell>
          <cell r="O1174" t="str">
            <v>-</v>
          </cell>
          <cell r="P1174">
            <v>6</v>
          </cell>
          <cell r="Q1174">
            <v>703</v>
          </cell>
          <cell r="R1174" t="str">
            <v>2011-8</v>
          </cell>
          <cell r="S1174">
            <v>0.05</v>
          </cell>
          <cell r="T1174">
            <v>6</v>
          </cell>
          <cell r="U1174">
            <v>696</v>
          </cell>
          <cell r="V1174">
            <v>3.1</v>
          </cell>
          <cell r="W1174" t="str">
            <v>瓦房店市</v>
          </cell>
          <cell r="X1174" t="str">
            <v>辽宁省</v>
          </cell>
        </row>
        <row r="1175">
          <cell r="A1175" t="str">
            <v>济南百丽宫影城(恒隆店)</v>
          </cell>
          <cell r="B1175">
            <v>1174</v>
          </cell>
          <cell r="C1175" t="str">
            <v>济南恒隆百丽宫影城</v>
          </cell>
          <cell r="D1175" t="str">
            <v>华夏新华大地电影院线</v>
          </cell>
          <cell r="F1175" t="str">
            <v>济南市</v>
          </cell>
          <cell r="H1175">
            <v>12.84</v>
          </cell>
          <cell r="I1175" t="str">
            <v>-</v>
          </cell>
          <cell r="J1175">
            <v>26</v>
          </cell>
          <cell r="K1175" t="str">
            <v>-</v>
          </cell>
          <cell r="L1175">
            <v>201</v>
          </cell>
          <cell r="M1175" t="str">
            <v>-</v>
          </cell>
          <cell r="N1175">
            <v>0.49</v>
          </cell>
          <cell r="O1175" t="str">
            <v>-</v>
          </cell>
          <cell r="P1175">
            <v>8</v>
          </cell>
          <cell r="Q1175">
            <v>1100</v>
          </cell>
          <cell r="R1175" t="str">
            <v>2011-8</v>
          </cell>
          <cell r="S1175">
            <v>0.18</v>
          </cell>
          <cell r="T1175">
            <v>4</v>
          </cell>
          <cell r="U1175">
            <v>518</v>
          </cell>
          <cell r="V1175">
            <v>0.8</v>
          </cell>
          <cell r="W1175" t="str">
            <v>历下区</v>
          </cell>
          <cell r="X1175" t="str">
            <v>山东省</v>
          </cell>
        </row>
        <row r="1176">
          <cell r="A1176" t="str">
            <v>景洪永恒时光影城(原莎湾星美影城)</v>
          </cell>
          <cell r="B1176">
            <v>1175</v>
          </cell>
          <cell r="C1176" t="str">
            <v>景洪永恒时光影城(原莎湾星美影城)</v>
          </cell>
          <cell r="D1176" t="str">
            <v>中影南方新干线</v>
          </cell>
          <cell r="F1176" t="str">
            <v>西双版纳傣族自治州</v>
          </cell>
          <cell r="H1176">
            <v>12.83</v>
          </cell>
          <cell r="I1176" t="str">
            <v>-</v>
          </cell>
          <cell r="J1176">
            <v>30</v>
          </cell>
          <cell r="K1176" t="str">
            <v>-</v>
          </cell>
          <cell r="L1176">
            <v>166</v>
          </cell>
          <cell r="M1176" t="str">
            <v>-</v>
          </cell>
          <cell r="N1176">
            <v>0.43</v>
          </cell>
          <cell r="O1176" t="str">
            <v>-</v>
          </cell>
          <cell r="P1176">
            <v>4</v>
          </cell>
          <cell r="Q1176">
            <v>495</v>
          </cell>
          <cell r="R1176" t="str">
            <v>2011-8</v>
          </cell>
          <cell r="S1176">
            <v>0.21</v>
          </cell>
          <cell r="T1176">
            <v>8</v>
          </cell>
          <cell r="U1176">
            <v>1034</v>
          </cell>
          <cell r="V1176">
            <v>1.3</v>
          </cell>
          <cell r="W1176" t="str">
            <v>景洪市</v>
          </cell>
          <cell r="X1176" t="str">
            <v>云南省</v>
          </cell>
        </row>
        <row r="1177">
          <cell r="A1177" t="str">
            <v>遵义佳合影城</v>
          </cell>
          <cell r="B1177">
            <v>1176</v>
          </cell>
          <cell r="C1177" t="str">
            <v>遵义佳合影城</v>
          </cell>
          <cell r="D1177" t="str">
            <v>保利万和</v>
          </cell>
          <cell r="F1177" t="str">
            <v>遵义市</v>
          </cell>
          <cell r="H1177">
            <v>12.74</v>
          </cell>
          <cell r="I1177" t="str">
            <v>-</v>
          </cell>
          <cell r="J1177">
            <v>29</v>
          </cell>
          <cell r="K1177" t="str">
            <v>-</v>
          </cell>
          <cell r="L1177">
            <v>401</v>
          </cell>
          <cell r="M1177" t="str">
            <v>-</v>
          </cell>
          <cell r="N1177">
            <v>0.44</v>
          </cell>
          <cell r="O1177" t="str">
            <v>-</v>
          </cell>
          <cell r="P1177">
            <v>4</v>
          </cell>
          <cell r="Q1177">
            <v>462</v>
          </cell>
          <cell r="R1177" t="str">
            <v>2011-8</v>
          </cell>
          <cell r="S1177">
            <v>0.09</v>
          </cell>
          <cell r="T1177">
            <v>9</v>
          </cell>
          <cell r="U1177">
            <v>1028</v>
          </cell>
          <cell r="V1177">
            <v>3.2</v>
          </cell>
          <cell r="W1177" t="str">
            <v>红花岗区</v>
          </cell>
          <cell r="X1177" t="str">
            <v>贵州省</v>
          </cell>
        </row>
        <row r="1178">
          <cell r="A1178" t="str">
            <v>浙江省龙游国际影城</v>
          </cell>
          <cell r="B1178">
            <v>1177</v>
          </cell>
          <cell r="C1178" t="str">
            <v>浙江省龙游国际影城</v>
          </cell>
          <cell r="D1178" t="str">
            <v>浙江横店</v>
          </cell>
          <cell r="F1178" t="str">
            <v>衢州市</v>
          </cell>
          <cell r="H1178">
            <v>12.69</v>
          </cell>
          <cell r="I1178" t="str">
            <v>-</v>
          </cell>
          <cell r="J1178">
            <v>28</v>
          </cell>
          <cell r="K1178" t="str">
            <v>-</v>
          </cell>
          <cell r="L1178">
            <v>449</v>
          </cell>
          <cell r="M1178" t="str">
            <v>-</v>
          </cell>
          <cell r="N1178">
            <v>0.45</v>
          </cell>
          <cell r="O1178" t="str">
            <v>-</v>
          </cell>
          <cell r="P1178">
            <v>5</v>
          </cell>
          <cell r="R1178" t="str">
            <v>2011-8</v>
          </cell>
          <cell r="T1178" t="str">
            <v>N/A</v>
          </cell>
          <cell r="U1178">
            <v>819</v>
          </cell>
          <cell r="V1178">
            <v>2.9</v>
          </cell>
          <cell r="W1178" t="str">
            <v>龙游县</v>
          </cell>
          <cell r="X1178" t="str">
            <v>浙江省</v>
          </cell>
        </row>
        <row r="1179">
          <cell r="A1179" t="str">
            <v>新余茉莉花影城</v>
          </cell>
          <cell r="B1179">
            <v>1178</v>
          </cell>
          <cell r="C1179" t="str">
            <v>新余茉莉花影城</v>
          </cell>
          <cell r="D1179" t="str">
            <v>上海联和院线</v>
          </cell>
          <cell r="F1179" t="str">
            <v>新余市</v>
          </cell>
          <cell r="H1179">
            <v>12.69</v>
          </cell>
          <cell r="I1179" t="str">
            <v>-</v>
          </cell>
          <cell r="J1179">
            <v>19</v>
          </cell>
          <cell r="K1179" t="str">
            <v>-</v>
          </cell>
          <cell r="L1179">
            <v>412</v>
          </cell>
          <cell r="M1179" t="str">
            <v>-</v>
          </cell>
          <cell r="N1179">
            <v>0.67</v>
          </cell>
          <cell r="O1179" t="str">
            <v>-</v>
          </cell>
          <cell r="P1179">
            <v>3</v>
          </cell>
          <cell r="Q1179">
            <v>525</v>
          </cell>
          <cell r="R1179" t="str">
            <v>2011-8</v>
          </cell>
          <cell r="S1179">
            <v>0.09</v>
          </cell>
          <cell r="T1179">
            <v>8</v>
          </cell>
          <cell r="U1179">
            <v>1364</v>
          </cell>
          <cell r="V1179">
            <v>4.4000000000000004</v>
          </cell>
          <cell r="W1179" t="str">
            <v>渝水区</v>
          </cell>
          <cell r="X1179" t="str">
            <v>江西省</v>
          </cell>
        </row>
        <row r="1180">
          <cell r="A1180" t="str">
            <v>安阳巴黎国际影城好莱坞影院</v>
          </cell>
          <cell r="B1180">
            <v>1179</v>
          </cell>
          <cell r="C1180" t="str">
            <v>安阳巴黎国际影城好莱坞影院</v>
          </cell>
          <cell r="D1180" t="str">
            <v>中影星美</v>
          </cell>
          <cell r="F1180" t="str">
            <v>安阳市</v>
          </cell>
          <cell r="H1180">
            <v>12.67</v>
          </cell>
          <cell r="I1180" t="str">
            <v>-</v>
          </cell>
          <cell r="J1180">
            <v>29</v>
          </cell>
          <cell r="K1180" t="str">
            <v>-</v>
          </cell>
          <cell r="L1180">
            <v>570</v>
          </cell>
          <cell r="M1180" t="str">
            <v>-</v>
          </cell>
          <cell r="N1180">
            <v>0.44</v>
          </cell>
          <cell r="O1180" t="str">
            <v>-</v>
          </cell>
          <cell r="P1180">
            <v>6</v>
          </cell>
          <cell r="Q1180">
            <v>600</v>
          </cell>
          <cell r="R1180" t="str">
            <v>2011-8</v>
          </cell>
          <cell r="S1180">
            <v>0.08</v>
          </cell>
          <cell r="T1180">
            <v>7</v>
          </cell>
          <cell r="U1180">
            <v>681</v>
          </cell>
          <cell r="V1180">
            <v>3.1</v>
          </cell>
          <cell r="W1180" t="str">
            <v>文峰区</v>
          </cell>
          <cell r="X1180" t="str">
            <v>河南省</v>
          </cell>
        </row>
        <row r="1181">
          <cell r="A1181" t="str">
            <v>贵州安顺电影城</v>
          </cell>
          <cell r="B1181">
            <v>1180</v>
          </cell>
          <cell r="C1181" t="str">
            <v>贵州安顺电影城</v>
          </cell>
          <cell r="D1181" t="str">
            <v>中影星美</v>
          </cell>
          <cell r="F1181" t="str">
            <v>安顺市</v>
          </cell>
          <cell r="H1181">
            <v>12.6</v>
          </cell>
          <cell r="I1181" t="str">
            <v>-</v>
          </cell>
          <cell r="J1181">
            <v>28</v>
          </cell>
          <cell r="K1181" t="str">
            <v>-</v>
          </cell>
          <cell r="L1181">
            <v>461</v>
          </cell>
          <cell r="M1181" t="str">
            <v>-</v>
          </cell>
          <cell r="N1181">
            <v>0.45</v>
          </cell>
          <cell r="O1181" t="str">
            <v>-</v>
          </cell>
          <cell r="P1181">
            <v>3</v>
          </cell>
          <cell r="Q1181">
            <v>315</v>
          </cell>
          <cell r="R1181" t="str">
            <v>2011-8</v>
          </cell>
          <cell r="S1181">
            <v>0.09</v>
          </cell>
          <cell r="T1181">
            <v>13</v>
          </cell>
          <cell r="U1181">
            <v>1355</v>
          </cell>
          <cell r="V1181">
            <v>5</v>
          </cell>
          <cell r="W1181" t="str">
            <v>西秀区</v>
          </cell>
          <cell r="X1181" t="str">
            <v>贵州省</v>
          </cell>
        </row>
        <row r="1182">
          <cell r="A1182" t="str">
            <v>淮安人民大会堂</v>
          </cell>
          <cell r="B1182">
            <v>1181</v>
          </cell>
          <cell r="C1182" t="str">
            <v>淮安人民大会堂</v>
          </cell>
          <cell r="D1182" t="str">
            <v>中影星美</v>
          </cell>
          <cell r="F1182" t="str">
            <v>淮安市</v>
          </cell>
          <cell r="H1182">
            <v>12.53</v>
          </cell>
          <cell r="I1182" t="str">
            <v>-</v>
          </cell>
          <cell r="J1182">
            <v>23</v>
          </cell>
          <cell r="K1182" t="str">
            <v>-</v>
          </cell>
          <cell r="L1182">
            <v>312</v>
          </cell>
          <cell r="M1182" t="str">
            <v>-</v>
          </cell>
          <cell r="N1182">
            <v>0.55000000000000004</v>
          </cell>
          <cell r="O1182" t="str">
            <v>-</v>
          </cell>
          <cell r="P1182">
            <v>3</v>
          </cell>
          <cell r="Q1182">
            <v>1560</v>
          </cell>
          <cell r="R1182" t="str">
            <v>2011-8</v>
          </cell>
          <cell r="S1182">
            <v>0.03</v>
          </cell>
          <cell r="T1182">
            <v>3</v>
          </cell>
          <cell r="U1182">
            <v>1348</v>
          </cell>
          <cell r="V1182">
            <v>3.4</v>
          </cell>
          <cell r="W1182" t="str">
            <v>清河区</v>
          </cell>
          <cell r="X1182" t="str">
            <v>江苏省</v>
          </cell>
        </row>
        <row r="1183">
          <cell r="A1183" t="str">
            <v>湖州浙北影城</v>
          </cell>
          <cell r="B1183">
            <v>1182</v>
          </cell>
          <cell r="C1183" t="str">
            <v>湖州浙北影城</v>
          </cell>
          <cell r="D1183" t="str">
            <v>浙江时代</v>
          </cell>
          <cell r="F1183" t="str">
            <v>湖州市</v>
          </cell>
          <cell r="H1183">
            <v>12.53</v>
          </cell>
          <cell r="I1183" t="str">
            <v>-</v>
          </cell>
          <cell r="J1183">
            <v>34</v>
          </cell>
          <cell r="K1183" t="str">
            <v>-</v>
          </cell>
          <cell r="L1183">
            <v>171</v>
          </cell>
          <cell r="M1183" t="str">
            <v>-</v>
          </cell>
          <cell r="N1183">
            <v>0.37</v>
          </cell>
          <cell r="O1183" t="str">
            <v>-</v>
          </cell>
          <cell r="P1183">
            <v>2</v>
          </cell>
          <cell r="Q1183">
            <v>615</v>
          </cell>
          <cell r="R1183" t="str">
            <v>2011-8</v>
          </cell>
          <cell r="S1183">
            <v>7.0000000000000007E-2</v>
          </cell>
          <cell r="T1183">
            <v>7</v>
          </cell>
          <cell r="U1183">
            <v>2021</v>
          </cell>
          <cell r="V1183">
            <v>2.8</v>
          </cell>
          <cell r="W1183" t="str">
            <v>吴兴区</v>
          </cell>
          <cell r="X1183" t="str">
            <v>浙江省</v>
          </cell>
        </row>
        <row r="1184">
          <cell r="A1184" t="str">
            <v>侯马九州影城</v>
          </cell>
          <cell r="B1184">
            <v>1183</v>
          </cell>
          <cell r="C1184" t="str">
            <v>侯马九州影城</v>
          </cell>
          <cell r="D1184" t="str">
            <v>九州中原院线</v>
          </cell>
          <cell r="F1184" t="str">
            <v>临汾市</v>
          </cell>
          <cell r="H1184">
            <v>12.52</v>
          </cell>
          <cell r="I1184" t="str">
            <v>-</v>
          </cell>
          <cell r="J1184">
            <v>27</v>
          </cell>
          <cell r="K1184" t="str">
            <v>-</v>
          </cell>
          <cell r="L1184">
            <v>491</v>
          </cell>
          <cell r="M1184" t="str">
            <v>-</v>
          </cell>
          <cell r="N1184">
            <v>0.47</v>
          </cell>
          <cell r="O1184" t="str">
            <v>-</v>
          </cell>
          <cell r="P1184">
            <v>4</v>
          </cell>
          <cell r="Q1184">
            <v>400</v>
          </cell>
          <cell r="R1184" t="str">
            <v>2011-8</v>
          </cell>
          <cell r="S1184">
            <v>0.1</v>
          </cell>
          <cell r="T1184">
            <v>10</v>
          </cell>
          <cell r="U1184">
            <v>1010</v>
          </cell>
          <cell r="V1184">
            <v>4</v>
          </cell>
          <cell r="W1184" t="str">
            <v>侯马市</v>
          </cell>
          <cell r="X1184" t="str">
            <v>山西省</v>
          </cell>
        </row>
        <row r="1185">
          <cell r="A1185" t="str">
            <v>山东烟台东方电影院</v>
          </cell>
          <cell r="B1185">
            <v>1184</v>
          </cell>
          <cell r="C1185" t="str">
            <v>山东烟台东方电影院</v>
          </cell>
          <cell r="D1185" t="str">
            <v>九州中原院线</v>
          </cell>
          <cell r="F1185" t="str">
            <v>烟台市</v>
          </cell>
          <cell r="H1185">
            <v>12.48</v>
          </cell>
          <cell r="I1185" t="str">
            <v>-</v>
          </cell>
          <cell r="J1185">
            <v>17</v>
          </cell>
          <cell r="K1185" t="str">
            <v>-</v>
          </cell>
          <cell r="L1185">
            <v>490</v>
          </cell>
          <cell r="M1185" t="str">
            <v>-</v>
          </cell>
          <cell r="N1185">
            <v>0.72</v>
          </cell>
          <cell r="O1185" t="str">
            <v>-</v>
          </cell>
          <cell r="P1185">
            <v>6</v>
          </cell>
          <cell r="Q1185">
            <v>1000</v>
          </cell>
          <cell r="R1185" t="str">
            <v>2011-8</v>
          </cell>
          <cell r="S1185">
            <v>0.09</v>
          </cell>
          <cell r="T1185">
            <v>4</v>
          </cell>
          <cell r="U1185">
            <v>671</v>
          </cell>
          <cell r="V1185">
            <v>2.6</v>
          </cell>
          <cell r="W1185" t="str">
            <v>福山区</v>
          </cell>
          <cell r="X1185" t="str">
            <v>山东省</v>
          </cell>
        </row>
        <row r="1186">
          <cell r="A1186" t="str">
            <v>广宁县光大电影城</v>
          </cell>
          <cell r="B1186">
            <v>1185</v>
          </cell>
          <cell r="C1186" t="str">
            <v>广宁县光大电影城</v>
          </cell>
          <cell r="D1186" t="str">
            <v>上海联和院线</v>
          </cell>
          <cell r="F1186" t="str">
            <v>肇庆市</v>
          </cell>
          <cell r="H1186">
            <v>12.45</v>
          </cell>
          <cell r="I1186" t="str">
            <v>-</v>
          </cell>
          <cell r="J1186">
            <v>23</v>
          </cell>
          <cell r="K1186" t="str">
            <v>-</v>
          </cell>
          <cell r="L1186">
            <v>461</v>
          </cell>
          <cell r="M1186" t="str">
            <v>-</v>
          </cell>
          <cell r="N1186">
            <v>0.54</v>
          </cell>
          <cell r="O1186" t="str">
            <v>-</v>
          </cell>
          <cell r="P1186">
            <v>4</v>
          </cell>
          <cell r="Q1186">
            <v>488</v>
          </cell>
          <cell r="R1186" t="str">
            <v>2011-8</v>
          </cell>
          <cell r="S1186">
            <v>0.1</v>
          </cell>
          <cell r="T1186">
            <v>8</v>
          </cell>
          <cell r="U1186">
            <v>1004</v>
          </cell>
          <cell r="V1186">
            <v>3.7</v>
          </cell>
          <cell r="W1186" t="str">
            <v>广宁县</v>
          </cell>
          <cell r="X1186" t="str">
            <v>广东省</v>
          </cell>
        </row>
        <row r="1187">
          <cell r="A1187" t="str">
            <v>射洪新世纪影城</v>
          </cell>
          <cell r="B1187">
            <v>1186</v>
          </cell>
          <cell r="C1187" t="str">
            <v>射洪新世纪影城</v>
          </cell>
          <cell r="D1187" t="str">
            <v>四川峨嵋</v>
          </cell>
          <cell r="F1187" t="str">
            <v>遂宁市</v>
          </cell>
          <cell r="H1187">
            <v>12.43</v>
          </cell>
          <cell r="I1187" t="str">
            <v>-</v>
          </cell>
          <cell r="J1187">
            <v>37</v>
          </cell>
          <cell r="K1187" t="str">
            <v>-</v>
          </cell>
          <cell r="L1187">
            <v>347</v>
          </cell>
          <cell r="M1187" t="str">
            <v>-</v>
          </cell>
          <cell r="N1187">
            <v>0.34</v>
          </cell>
          <cell r="O1187" t="str">
            <v>-</v>
          </cell>
          <cell r="P1187">
            <v>5</v>
          </cell>
          <cell r="Q1187">
            <v>308</v>
          </cell>
          <cell r="R1187" t="str">
            <v>2011-8</v>
          </cell>
          <cell r="S1187">
            <v>0.16</v>
          </cell>
          <cell r="T1187">
            <v>13</v>
          </cell>
          <cell r="U1187">
            <v>802</v>
          </cell>
          <cell r="V1187">
            <v>2.2000000000000002</v>
          </cell>
          <cell r="W1187" t="str">
            <v>射洪县</v>
          </cell>
          <cell r="X1187" t="str">
            <v>四川省</v>
          </cell>
        </row>
        <row r="1188">
          <cell r="A1188" t="str">
            <v>大地数字影院--江高数字影院</v>
          </cell>
          <cell r="B1188">
            <v>1187</v>
          </cell>
          <cell r="C1188" t="str">
            <v>江高数字影院</v>
          </cell>
          <cell r="D1188" t="str">
            <v>大地电影院线</v>
          </cell>
          <cell r="F1188" t="str">
            <v>广州市</v>
          </cell>
          <cell r="H1188">
            <v>12.3</v>
          </cell>
          <cell r="I1188" t="str">
            <v>-</v>
          </cell>
          <cell r="J1188">
            <v>37</v>
          </cell>
          <cell r="K1188" t="str">
            <v>-</v>
          </cell>
          <cell r="L1188">
            <v>187</v>
          </cell>
          <cell r="M1188" t="str">
            <v>-</v>
          </cell>
          <cell r="N1188">
            <v>0.34</v>
          </cell>
          <cell r="O1188" t="str">
            <v>-</v>
          </cell>
          <cell r="P1188">
            <v>2</v>
          </cell>
          <cell r="Q1188">
            <v>214</v>
          </cell>
          <cell r="R1188" t="str">
            <v>2011-8</v>
          </cell>
          <cell r="S1188">
            <v>0.17</v>
          </cell>
          <cell r="T1188">
            <v>19</v>
          </cell>
          <cell r="U1188">
            <v>1985</v>
          </cell>
          <cell r="V1188">
            <v>3</v>
          </cell>
          <cell r="W1188" t="str">
            <v>白云区</v>
          </cell>
          <cell r="X1188" t="str">
            <v>广东省</v>
          </cell>
        </row>
        <row r="1189">
          <cell r="A1189" t="str">
            <v>荣成市星达数字电影城</v>
          </cell>
          <cell r="B1189">
            <v>1188</v>
          </cell>
          <cell r="C1189" t="str">
            <v>荣成市星达数字电影城</v>
          </cell>
          <cell r="D1189" t="str">
            <v>山东新世纪</v>
          </cell>
          <cell r="F1189" t="str">
            <v>威海市</v>
          </cell>
          <cell r="H1189">
            <v>12.2</v>
          </cell>
          <cell r="I1189" t="str">
            <v>-</v>
          </cell>
          <cell r="J1189">
            <v>35</v>
          </cell>
          <cell r="K1189" t="str">
            <v>-</v>
          </cell>
          <cell r="L1189">
            <v>285</v>
          </cell>
          <cell r="M1189" t="str">
            <v>-</v>
          </cell>
          <cell r="N1189">
            <v>0.34</v>
          </cell>
          <cell r="O1189" t="str">
            <v>-</v>
          </cell>
          <cell r="P1189">
            <v>4</v>
          </cell>
          <cell r="Q1189">
            <v>400</v>
          </cell>
          <cell r="R1189" t="str">
            <v>2011-8</v>
          </cell>
          <cell r="S1189">
            <v>0.12</v>
          </cell>
          <cell r="T1189">
            <v>10</v>
          </cell>
          <cell r="U1189">
            <v>984</v>
          </cell>
          <cell r="V1189">
            <v>2.2999999999999998</v>
          </cell>
          <cell r="W1189" t="str">
            <v>荣成市</v>
          </cell>
          <cell r="X1189" t="str">
            <v>山东省</v>
          </cell>
        </row>
        <row r="1190">
          <cell r="A1190" t="str">
            <v>大地数字影院--台州路桥数码城</v>
          </cell>
          <cell r="B1190">
            <v>1189</v>
          </cell>
          <cell r="C1190" t="str">
            <v>大地数字影院-台州路桥数码城</v>
          </cell>
          <cell r="D1190" t="str">
            <v>大地电影院线</v>
          </cell>
          <cell r="F1190" t="str">
            <v>台州市</v>
          </cell>
          <cell r="H1190">
            <v>12.17</v>
          </cell>
          <cell r="I1190" t="str">
            <v>-</v>
          </cell>
          <cell r="J1190">
            <v>27</v>
          </cell>
          <cell r="K1190" t="str">
            <v>-</v>
          </cell>
          <cell r="L1190">
            <v>161</v>
          </cell>
          <cell r="M1190" t="str">
            <v>-</v>
          </cell>
          <cell r="N1190">
            <v>0.44</v>
          </cell>
          <cell r="O1190" t="str">
            <v>-</v>
          </cell>
          <cell r="R1190" t="str">
            <v>2011-8</v>
          </cell>
          <cell r="T1190" t="str">
            <v>N/A</v>
          </cell>
          <cell r="U1190" t="str">
            <v>N/A</v>
          </cell>
          <cell r="V1190" t="str">
            <v>N/A</v>
          </cell>
          <cell r="W1190" t="str">
            <v>路桥区</v>
          </cell>
          <cell r="X1190" t="str">
            <v>浙江省</v>
          </cell>
        </row>
        <row r="1191">
          <cell r="A1191" t="str">
            <v>金盾影剧院</v>
          </cell>
          <cell r="B1191">
            <v>1190</v>
          </cell>
          <cell r="C1191" t="str">
            <v>金盾影剧院</v>
          </cell>
          <cell r="D1191" t="str">
            <v>中影星美</v>
          </cell>
          <cell r="F1191" t="str">
            <v>深圳市</v>
          </cell>
          <cell r="H1191">
            <v>12.13</v>
          </cell>
          <cell r="I1191" t="str">
            <v>-</v>
          </cell>
          <cell r="J1191">
            <v>23</v>
          </cell>
          <cell r="K1191" t="str">
            <v>-</v>
          </cell>
          <cell r="L1191">
            <v>84</v>
          </cell>
          <cell r="M1191" t="str">
            <v>-</v>
          </cell>
          <cell r="N1191">
            <v>0.53</v>
          </cell>
          <cell r="O1191" t="str">
            <v>-</v>
          </cell>
          <cell r="P1191">
            <v>1</v>
          </cell>
          <cell r="Q1191">
            <v>736</v>
          </cell>
          <cell r="R1191" t="str">
            <v>2011-8</v>
          </cell>
          <cell r="S1191">
            <v>0.09</v>
          </cell>
          <cell r="T1191">
            <v>5</v>
          </cell>
          <cell r="U1191">
            <v>3912</v>
          </cell>
          <cell r="V1191">
            <v>2.7</v>
          </cell>
          <cell r="W1191" t="str">
            <v>福田区</v>
          </cell>
          <cell r="X1191" t="str">
            <v>广东省</v>
          </cell>
        </row>
        <row r="1192">
          <cell r="A1192" t="str">
            <v>大地数字影院--益阳润林雅苑</v>
          </cell>
          <cell r="B1192">
            <v>1191</v>
          </cell>
          <cell r="C1192" t="str">
            <v>大地数字影院-益阳润林雅苑</v>
          </cell>
          <cell r="D1192" t="str">
            <v>大地电影院线</v>
          </cell>
          <cell r="F1192" t="str">
            <v>益阳市</v>
          </cell>
          <cell r="H1192">
            <v>11.98</v>
          </cell>
          <cell r="I1192" t="str">
            <v>-</v>
          </cell>
          <cell r="J1192">
            <v>24</v>
          </cell>
          <cell r="K1192" t="str">
            <v>-</v>
          </cell>
          <cell r="L1192">
            <v>481</v>
          </cell>
          <cell r="M1192" t="str">
            <v>-</v>
          </cell>
          <cell r="N1192">
            <v>0.49</v>
          </cell>
          <cell r="O1192" t="str">
            <v>-</v>
          </cell>
          <cell r="P1192">
            <v>4</v>
          </cell>
          <cell r="Q1192">
            <v>720</v>
          </cell>
          <cell r="R1192" t="str">
            <v>2011-8</v>
          </cell>
          <cell r="S1192">
            <v>0.06</v>
          </cell>
          <cell r="T1192">
            <v>5</v>
          </cell>
          <cell r="U1192">
            <v>966</v>
          </cell>
          <cell r="V1192">
            <v>3.9</v>
          </cell>
          <cell r="W1192" t="str">
            <v>赫山区</v>
          </cell>
          <cell r="X1192" t="str">
            <v>湖南省</v>
          </cell>
        </row>
        <row r="1193">
          <cell r="A1193" t="str">
            <v>北京红楼影院</v>
          </cell>
          <cell r="B1193">
            <v>1192</v>
          </cell>
          <cell r="C1193" t="str">
            <v>北京红楼影院</v>
          </cell>
          <cell r="D1193" t="str">
            <v>北京新影联</v>
          </cell>
          <cell r="F1193" t="str">
            <v>北京市</v>
          </cell>
          <cell r="H1193">
            <v>11.89</v>
          </cell>
          <cell r="I1193" t="str">
            <v>-</v>
          </cell>
          <cell r="J1193">
            <v>37</v>
          </cell>
          <cell r="K1193" t="str">
            <v>-</v>
          </cell>
          <cell r="L1193">
            <v>395</v>
          </cell>
          <cell r="M1193" t="str">
            <v>-</v>
          </cell>
          <cell r="N1193">
            <v>0.32</v>
          </cell>
          <cell r="O1193" t="str">
            <v>-</v>
          </cell>
          <cell r="P1193">
            <v>5</v>
          </cell>
          <cell r="Q1193">
            <v>1240</v>
          </cell>
          <cell r="R1193" t="str">
            <v>2011-8</v>
          </cell>
          <cell r="S1193">
            <v>0.03</v>
          </cell>
          <cell r="T1193">
            <v>3</v>
          </cell>
          <cell r="U1193">
            <v>767</v>
          </cell>
          <cell r="V1193">
            <v>2.5</v>
          </cell>
          <cell r="W1193" t="str">
            <v>西城区</v>
          </cell>
          <cell r="X1193" t="str">
            <v>北京市</v>
          </cell>
        </row>
        <row r="1194">
          <cell r="A1194" t="str">
            <v>广州花都电影城</v>
          </cell>
          <cell r="B1194">
            <v>1193</v>
          </cell>
          <cell r="C1194" t="str">
            <v>广州花都电影城</v>
          </cell>
          <cell r="D1194" t="str">
            <v>中影星美</v>
          </cell>
          <cell r="F1194" t="str">
            <v>广州市</v>
          </cell>
          <cell r="H1194">
            <v>11.78</v>
          </cell>
          <cell r="I1194" t="str">
            <v>-</v>
          </cell>
          <cell r="J1194">
            <v>26</v>
          </cell>
          <cell r="K1194" t="str">
            <v>-</v>
          </cell>
          <cell r="L1194">
            <v>310</v>
          </cell>
          <cell r="M1194" t="str">
            <v>-</v>
          </cell>
          <cell r="N1194">
            <v>0.46</v>
          </cell>
          <cell r="O1194" t="str">
            <v>-</v>
          </cell>
          <cell r="P1194">
            <v>4</v>
          </cell>
          <cell r="Q1194">
            <v>795</v>
          </cell>
          <cell r="R1194" t="str">
            <v>2011-8</v>
          </cell>
          <cell r="S1194">
            <v>7.0000000000000007E-2</v>
          </cell>
          <cell r="T1194">
            <v>5</v>
          </cell>
          <cell r="U1194">
            <v>950</v>
          </cell>
          <cell r="V1194">
            <v>2.5</v>
          </cell>
          <cell r="W1194" t="str">
            <v>花都区</v>
          </cell>
          <cell r="X1194" t="str">
            <v>广东省</v>
          </cell>
        </row>
        <row r="1195">
          <cell r="A1195" t="str">
            <v>大地数字影院--汉中影剧文化中心</v>
          </cell>
          <cell r="B1195">
            <v>1194</v>
          </cell>
          <cell r="C1195" t="str">
            <v>汉中影剧文化中心</v>
          </cell>
          <cell r="D1195" t="str">
            <v>大地电影院线</v>
          </cell>
          <cell r="F1195" t="str">
            <v>汉中市</v>
          </cell>
          <cell r="H1195">
            <v>11.77</v>
          </cell>
          <cell r="I1195" t="str">
            <v>-</v>
          </cell>
          <cell r="J1195">
            <v>23</v>
          </cell>
          <cell r="K1195" t="str">
            <v>-</v>
          </cell>
          <cell r="L1195">
            <v>345</v>
          </cell>
          <cell r="M1195" t="str">
            <v>-</v>
          </cell>
          <cell r="N1195">
            <v>0.51</v>
          </cell>
          <cell r="O1195" t="str">
            <v>-</v>
          </cell>
          <cell r="P1195">
            <v>2</v>
          </cell>
          <cell r="Q1195">
            <v>562</v>
          </cell>
          <cell r="R1195" t="str">
            <v>2011-8</v>
          </cell>
          <cell r="S1195">
            <v>0.05</v>
          </cell>
          <cell r="T1195">
            <v>7</v>
          </cell>
          <cell r="U1195">
            <v>1899</v>
          </cell>
          <cell r="V1195">
            <v>5.6</v>
          </cell>
          <cell r="W1195" t="str">
            <v>汉台区</v>
          </cell>
          <cell r="X1195" t="str">
            <v>陕西省</v>
          </cell>
        </row>
        <row r="1196">
          <cell r="A1196" t="str">
            <v>梅陇文化馆</v>
          </cell>
          <cell r="B1196">
            <v>1195</v>
          </cell>
          <cell r="C1196" t="str">
            <v>梅陇文化馆</v>
          </cell>
          <cell r="D1196" t="str">
            <v>上海联和院线</v>
          </cell>
          <cell r="F1196" t="str">
            <v>上海市</v>
          </cell>
          <cell r="H1196">
            <v>11.77</v>
          </cell>
          <cell r="I1196" t="str">
            <v>-</v>
          </cell>
          <cell r="J1196">
            <v>39</v>
          </cell>
          <cell r="K1196" t="str">
            <v>-</v>
          </cell>
          <cell r="L1196">
            <v>223</v>
          </cell>
          <cell r="M1196" t="str">
            <v>-</v>
          </cell>
          <cell r="N1196">
            <v>0.31</v>
          </cell>
          <cell r="O1196" t="str">
            <v>-</v>
          </cell>
          <cell r="R1196" t="str">
            <v>2011-8</v>
          </cell>
          <cell r="T1196" t="str">
            <v>N/A</v>
          </cell>
          <cell r="U1196" t="str">
            <v>N/A</v>
          </cell>
          <cell r="V1196" t="str">
            <v>N/A</v>
          </cell>
          <cell r="W1196" t="str">
            <v>徐汇区</v>
          </cell>
          <cell r="X1196" t="str">
            <v>上海市</v>
          </cell>
        </row>
        <row r="1197">
          <cell r="A1197" t="str">
            <v>万州三峡影都</v>
          </cell>
          <cell r="B1197">
            <v>1196</v>
          </cell>
          <cell r="C1197" t="str">
            <v>万州三峡影都</v>
          </cell>
          <cell r="D1197" t="str">
            <v>保利万和</v>
          </cell>
          <cell r="F1197" t="str">
            <v>重庆市</v>
          </cell>
          <cell r="H1197">
            <v>11.73</v>
          </cell>
          <cell r="I1197" t="str">
            <v>-</v>
          </cell>
          <cell r="J1197">
            <v>28</v>
          </cell>
          <cell r="K1197" t="str">
            <v>-</v>
          </cell>
          <cell r="L1197">
            <v>466</v>
          </cell>
          <cell r="M1197" t="str">
            <v>-</v>
          </cell>
          <cell r="N1197">
            <v>0.42</v>
          </cell>
          <cell r="O1197" t="str">
            <v>-</v>
          </cell>
          <cell r="P1197">
            <v>3</v>
          </cell>
          <cell r="Q1197">
            <v>846</v>
          </cell>
          <cell r="R1197" t="str">
            <v>2011-8</v>
          </cell>
          <cell r="S1197">
            <v>0.03</v>
          </cell>
          <cell r="T1197">
            <v>4</v>
          </cell>
          <cell r="U1197">
            <v>1261</v>
          </cell>
          <cell r="V1197">
            <v>5</v>
          </cell>
          <cell r="W1197" t="str">
            <v>万州区</v>
          </cell>
          <cell r="X1197" t="str">
            <v>重庆市</v>
          </cell>
        </row>
        <row r="1198">
          <cell r="A1198" t="str">
            <v>湖州嘉源影城</v>
          </cell>
          <cell r="B1198">
            <v>1197</v>
          </cell>
          <cell r="C1198" t="str">
            <v>湖州嘉源影城</v>
          </cell>
          <cell r="D1198" t="str">
            <v>中影数字院线</v>
          </cell>
          <cell r="F1198" t="str">
            <v>湖州市</v>
          </cell>
          <cell r="H1198">
            <v>11.67</v>
          </cell>
          <cell r="I1198" t="str">
            <v>-</v>
          </cell>
          <cell r="J1198">
            <v>17</v>
          </cell>
          <cell r="K1198" t="str">
            <v>-</v>
          </cell>
          <cell r="L1198">
            <v>345</v>
          </cell>
          <cell r="M1198" t="str">
            <v>-</v>
          </cell>
          <cell r="N1198">
            <v>0.7</v>
          </cell>
          <cell r="O1198" t="str">
            <v>-</v>
          </cell>
          <cell r="P1198">
            <v>3</v>
          </cell>
          <cell r="Q1198">
            <v>400</v>
          </cell>
          <cell r="R1198" t="str">
            <v>2011-8</v>
          </cell>
          <cell r="S1198">
            <v>0.15</v>
          </cell>
          <cell r="T1198">
            <v>9</v>
          </cell>
          <cell r="U1198">
            <v>1255</v>
          </cell>
          <cell r="V1198">
            <v>3.7</v>
          </cell>
          <cell r="W1198" t="str">
            <v>南浔区</v>
          </cell>
          <cell r="X1198" t="str">
            <v>浙江省</v>
          </cell>
        </row>
        <row r="1199">
          <cell r="A1199" t="str">
            <v>大地数字影院--维景影院</v>
          </cell>
          <cell r="B1199">
            <v>1198</v>
          </cell>
          <cell r="C1199" t="str">
            <v>大地数字影院(维景影院)</v>
          </cell>
          <cell r="D1199" t="str">
            <v>大地电影院线</v>
          </cell>
          <cell r="F1199" t="str">
            <v>广州市</v>
          </cell>
          <cell r="H1199">
            <v>11.64</v>
          </cell>
          <cell r="I1199" t="str">
            <v>-</v>
          </cell>
          <cell r="J1199">
            <v>16</v>
          </cell>
          <cell r="K1199" t="str">
            <v>-</v>
          </cell>
          <cell r="L1199">
            <v>66</v>
          </cell>
          <cell r="M1199" t="str">
            <v>-</v>
          </cell>
          <cell r="N1199">
            <v>0.72</v>
          </cell>
          <cell r="O1199" t="str">
            <v>-</v>
          </cell>
          <cell r="P1199">
            <v>1</v>
          </cell>
          <cell r="Q1199">
            <v>254</v>
          </cell>
          <cell r="R1199" t="str">
            <v>2011-8</v>
          </cell>
          <cell r="S1199">
            <v>0.43</v>
          </cell>
          <cell r="T1199">
            <v>15</v>
          </cell>
          <cell r="U1199">
            <v>3754</v>
          </cell>
          <cell r="V1199">
            <v>2.1</v>
          </cell>
          <cell r="W1199" t="str">
            <v>番禺区</v>
          </cell>
          <cell r="X1199" t="str">
            <v>广东省</v>
          </cell>
        </row>
        <row r="1200">
          <cell r="A1200" t="str">
            <v>广州市番禺区沙湾文化中心</v>
          </cell>
          <cell r="B1200">
            <v>1199</v>
          </cell>
          <cell r="C1200" t="str">
            <v>广州市番禺区沙湾文化中心</v>
          </cell>
          <cell r="D1200" t="str">
            <v>中影南方新干线</v>
          </cell>
          <cell r="F1200" t="str">
            <v>广州市</v>
          </cell>
          <cell r="H1200">
            <v>11.62</v>
          </cell>
          <cell r="I1200" t="str">
            <v>-</v>
          </cell>
          <cell r="J1200">
            <v>26</v>
          </cell>
          <cell r="K1200" t="str">
            <v>-</v>
          </cell>
          <cell r="L1200">
            <v>126</v>
          </cell>
          <cell r="M1200" t="str">
            <v>-</v>
          </cell>
          <cell r="N1200">
            <v>0.45</v>
          </cell>
          <cell r="O1200" t="str">
            <v>-</v>
          </cell>
          <cell r="P1200">
            <v>2</v>
          </cell>
          <cell r="Q1200">
            <v>1080</v>
          </cell>
          <cell r="R1200" t="str">
            <v>2011-8</v>
          </cell>
          <cell r="S1200">
            <v>7.0000000000000007E-2</v>
          </cell>
          <cell r="T1200">
            <v>3</v>
          </cell>
          <cell r="U1200">
            <v>1874</v>
          </cell>
          <cell r="V1200">
            <v>2</v>
          </cell>
          <cell r="W1200" t="str">
            <v>番禺区</v>
          </cell>
          <cell r="X1200" t="str">
            <v>广东省</v>
          </cell>
        </row>
        <row r="1201">
          <cell r="A1201" t="str">
            <v>星新影剧院</v>
          </cell>
          <cell r="B1201">
            <v>1200</v>
          </cell>
          <cell r="C1201" t="str">
            <v>星新影剧院</v>
          </cell>
          <cell r="D1201" t="str">
            <v>江苏东方</v>
          </cell>
          <cell r="F1201" t="str">
            <v>宿迁市</v>
          </cell>
          <cell r="H1201">
            <v>11.62</v>
          </cell>
          <cell r="I1201" t="str">
            <v>-</v>
          </cell>
          <cell r="J1201">
            <v>37</v>
          </cell>
          <cell r="K1201" t="str">
            <v>-</v>
          </cell>
          <cell r="L1201">
            <v>214</v>
          </cell>
          <cell r="M1201" t="str">
            <v>-</v>
          </cell>
          <cell r="N1201">
            <v>0.32</v>
          </cell>
          <cell r="O1201" t="str">
            <v>-</v>
          </cell>
          <cell r="R1201" t="str">
            <v>2011-8</v>
          </cell>
          <cell r="T1201" t="str">
            <v>N/A</v>
          </cell>
          <cell r="U1201" t="str">
            <v>N/A</v>
          </cell>
          <cell r="V1201" t="str">
            <v>N/A</v>
          </cell>
          <cell r="W1201" t="str">
            <v>泗洪县</v>
          </cell>
          <cell r="X1201" t="str">
            <v>江苏省</v>
          </cell>
        </row>
        <row r="1202">
          <cell r="A1202" t="str">
            <v>大地数字影院--星都电影城</v>
          </cell>
          <cell r="B1202">
            <v>1201</v>
          </cell>
          <cell r="C1202" t="str">
            <v>星都电影城</v>
          </cell>
          <cell r="D1202" t="str">
            <v>大地电影院线</v>
          </cell>
          <cell r="F1202" t="str">
            <v>省直辖行政单位</v>
          </cell>
          <cell r="H1202">
            <v>11.6</v>
          </cell>
          <cell r="I1202" t="str">
            <v>-</v>
          </cell>
          <cell r="J1202">
            <v>33</v>
          </cell>
          <cell r="K1202" t="str">
            <v>-</v>
          </cell>
          <cell r="L1202">
            <v>312</v>
          </cell>
          <cell r="M1202" t="str">
            <v>-</v>
          </cell>
          <cell r="N1202">
            <v>0.35</v>
          </cell>
          <cell r="O1202" t="str">
            <v>-</v>
          </cell>
          <cell r="P1202">
            <v>2</v>
          </cell>
          <cell r="Q1202">
            <v>386</v>
          </cell>
          <cell r="R1202" t="str">
            <v>2011-8</v>
          </cell>
          <cell r="S1202">
            <v>0.06</v>
          </cell>
          <cell r="T1202">
            <v>10</v>
          </cell>
          <cell r="U1202">
            <v>1872</v>
          </cell>
          <cell r="V1202">
            <v>5</v>
          </cell>
          <cell r="W1202" t="str">
            <v>仙桃市</v>
          </cell>
          <cell r="X1202" t="str">
            <v>湖北省</v>
          </cell>
        </row>
        <row r="1203">
          <cell r="A1203" t="str">
            <v>增城市艺都影剧院</v>
          </cell>
          <cell r="B1203">
            <v>1202</v>
          </cell>
          <cell r="C1203" t="str">
            <v>增城市艺都影剧院</v>
          </cell>
          <cell r="D1203" t="str">
            <v>广州金逸珠江</v>
          </cell>
          <cell r="F1203" t="str">
            <v>广州市</v>
          </cell>
          <cell r="H1203">
            <v>11.58</v>
          </cell>
          <cell r="I1203" t="str">
            <v>-</v>
          </cell>
          <cell r="J1203">
            <v>21</v>
          </cell>
          <cell r="K1203" t="str">
            <v>-</v>
          </cell>
          <cell r="L1203">
            <v>92</v>
          </cell>
          <cell r="M1203" t="str">
            <v>-</v>
          </cell>
          <cell r="N1203">
            <v>0.56000000000000005</v>
          </cell>
          <cell r="O1203" t="str">
            <v>-</v>
          </cell>
          <cell r="P1203">
            <v>2</v>
          </cell>
          <cell r="Q1203">
            <v>872</v>
          </cell>
          <cell r="R1203" t="str">
            <v>2011-8</v>
          </cell>
          <cell r="S1203">
            <v>0.14000000000000001</v>
          </cell>
          <cell r="T1203">
            <v>4</v>
          </cell>
          <cell r="U1203">
            <v>1867</v>
          </cell>
          <cell r="V1203">
            <v>1.5</v>
          </cell>
          <cell r="W1203" t="str">
            <v>增城市</v>
          </cell>
          <cell r="X1203" t="str">
            <v>广东省</v>
          </cell>
        </row>
        <row r="1204">
          <cell r="A1204" t="str">
            <v>金刚里影城</v>
          </cell>
          <cell r="B1204">
            <v>1203</v>
          </cell>
          <cell r="C1204" t="str">
            <v>金刚里影城</v>
          </cell>
          <cell r="D1204" t="str">
            <v>华夏新华大地电影院线</v>
          </cell>
          <cell r="F1204" t="str">
            <v>太原市</v>
          </cell>
          <cell r="H1204">
            <v>11.57</v>
          </cell>
          <cell r="I1204" t="str">
            <v>-</v>
          </cell>
          <cell r="J1204">
            <v>19</v>
          </cell>
          <cell r="K1204" t="str">
            <v>-</v>
          </cell>
          <cell r="L1204">
            <v>698</v>
          </cell>
          <cell r="M1204" t="str">
            <v>-</v>
          </cell>
          <cell r="N1204">
            <v>0.61</v>
          </cell>
          <cell r="O1204" t="str">
            <v>-</v>
          </cell>
          <cell r="P1204">
            <v>7</v>
          </cell>
          <cell r="Q1204">
            <v>800</v>
          </cell>
          <cell r="R1204" t="str">
            <v>2011-8</v>
          </cell>
          <cell r="S1204">
            <v>0.08</v>
          </cell>
          <cell r="T1204">
            <v>5</v>
          </cell>
          <cell r="U1204">
            <v>533</v>
          </cell>
          <cell r="V1204">
            <v>3.2</v>
          </cell>
          <cell r="W1204" t="str">
            <v>杏花岭区</v>
          </cell>
          <cell r="X1204" t="str">
            <v>山西省</v>
          </cell>
        </row>
        <row r="1205">
          <cell r="A1205" t="str">
            <v>韶关市韶关影都</v>
          </cell>
          <cell r="B1205">
            <v>1204</v>
          </cell>
          <cell r="C1205" t="str">
            <v>韶关市韶关影都</v>
          </cell>
          <cell r="D1205" t="str">
            <v>广州金逸珠江</v>
          </cell>
          <cell r="F1205" t="str">
            <v>韶关市</v>
          </cell>
          <cell r="H1205">
            <v>11.53</v>
          </cell>
          <cell r="I1205" t="str">
            <v>-</v>
          </cell>
          <cell r="J1205">
            <v>25</v>
          </cell>
          <cell r="K1205" t="str">
            <v>-</v>
          </cell>
          <cell r="L1205">
            <v>280</v>
          </cell>
          <cell r="M1205" t="str">
            <v>-</v>
          </cell>
          <cell r="N1205">
            <v>0.46</v>
          </cell>
          <cell r="O1205" t="str">
            <v>-</v>
          </cell>
          <cell r="P1205">
            <v>3</v>
          </cell>
          <cell r="Q1205">
            <v>920</v>
          </cell>
          <cell r="R1205" t="str">
            <v>2011-8</v>
          </cell>
          <cell r="S1205">
            <v>0.05</v>
          </cell>
          <cell r="T1205">
            <v>4</v>
          </cell>
          <cell r="U1205">
            <v>1240</v>
          </cell>
          <cell r="V1205">
            <v>3</v>
          </cell>
          <cell r="W1205" t="str">
            <v>浈江区</v>
          </cell>
          <cell r="X1205" t="str">
            <v>广东省</v>
          </cell>
        </row>
        <row r="1206">
          <cell r="A1206" t="str">
            <v>盘县鸿福影院</v>
          </cell>
          <cell r="B1206">
            <v>1205</v>
          </cell>
          <cell r="C1206" t="str">
            <v>盘县鸿福影院</v>
          </cell>
          <cell r="D1206" t="str">
            <v>大地电影院线</v>
          </cell>
          <cell r="F1206" t="str">
            <v>六盘水市</v>
          </cell>
          <cell r="H1206">
            <v>11.47</v>
          </cell>
          <cell r="I1206" t="str">
            <v>-</v>
          </cell>
          <cell r="J1206">
            <v>28</v>
          </cell>
          <cell r="K1206" t="str">
            <v>-</v>
          </cell>
          <cell r="L1206">
            <v>483</v>
          </cell>
          <cell r="M1206" t="str">
            <v>-</v>
          </cell>
          <cell r="N1206">
            <v>0.41</v>
          </cell>
          <cell r="O1206" t="str">
            <v>-</v>
          </cell>
          <cell r="P1206">
            <v>4</v>
          </cell>
          <cell r="Q1206">
            <v>480</v>
          </cell>
          <cell r="R1206" t="str">
            <v>2011-8</v>
          </cell>
          <cell r="S1206">
            <v>7.0000000000000007E-2</v>
          </cell>
          <cell r="T1206">
            <v>8</v>
          </cell>
          <cell r="U1206">
            <v>925</v>
          </cell>
          <cell r="V1206">
            <v>3.9</v>
          </cell>
          <cell r="W1206" t="str">
            <v>盘　县</v>
          </cell>
          <cell r="X1206" t="str">
            <v>贵州省</v>
          </cell>
        </row>
        <row r="1207">
          <cell r="A1207" t="str">
            <v>浙江绍兴诸暨铭仕电影大世界</v>
          </cell>
          <cell r="B1207">
            <v>1206</v>
          </cell>
          <cell r="C1207" t="str">
            <v>浙江绍兴诸暨铭仕电影大世界</v>
          </cell>
          <cell r="D1207" t="str">
            <v>浙江时代</v>
          </cell>
          <cell r="F1207" t="str">
            <v>绍兴市</v>
          </cell>
          <cell r="H1207">
            <v>11.45</v>
          </cell>
          <cell r="I1207" t="str">
            <v>-</v>
          </cell>
          <cell r="J1207">
            <v>38</v>
          </cell>
          <cell r="K1207" t="str">
            <v>-</v>
          </cell>
          <cell r="L1207">
            <v>283</v>
          </cell>
          <cell r="M1207" t="str">
            <v>-</v>
          </cell>
          <cell r="N1207">
            <v>0.3</v>
          </cell>
          <cell r="O1207" t="str">
            <v>-</v>
          </cell>
          <cell r="P1207">
            <v>4</v>
          </cell>
          <cell r="Q1207">
            <v>500</v>
          </cell>
          <cell r="R1207" t="str">
            <v>2011-8</v>
          </cell>
          <cell r="S1207">
            <v>0.09</v>
          </cell>
          <cell r="T1207">
            <v>7</v>
          </cell>
          <cell r="U1207">
            <v>923</v>
          </cell>
          <cell r="V1207">
            <v>2.2999999999999998</v>
          </cell>
          <cell r="W1207" t="str">
            <v>诸暨市</v>
          </cell>
          <cell r="X1207" t="str">
            <v>浙江省</v>
          </cell>
        </row>
        <row r="1208">
          <cell r="A1208" t="str">
            <v>上海安亭镇文体活动中心电影院</v>
          </cell>
          <cell r="B1208">
            <v>1207</v>
          </cell>
          <cell r="C1208" t="str">
            <v>上海安亭镇文体活动中心电影院</v>
          </cell>
          <cell r="D1208" t="str">
            <v>上海联和院线</v>
          </cell>
          <cell r="F1208" t="str">
            <v>上海市</v>
          </cell>
          <cell r="H1208">
            <v>11.44</v>
          </cell>
          <cell r="I1208" t="str">
            <v>-</v>
          </cell>
          <cell r="J1208">
            <v>31</v>
          </cell>
          <cell r="K1208" t="str">
            <v>-</v>
          </cell>
          <cell r="L1208">
            <v>38</v>
          </cell>
          <cell r="M1208" t="str">
            <v>-</v>
          </cell>
          <cell r="N1208">
            <v>0.37</v>
          </cell>
          <cell r="O1208" t="str">
            <v>-</v>
          </cell>
          <cell r="P1208">
            <v>1</v>
          </cell>
          <cell r="Q1208">
            <v>326</v>
          </cell>
          <cell r="R1208" t="str">
            <v>2011-8</v>
          </cell>
          <cell r="S1208">
            <v>0.3</v>
          </cell>
          <cell r="T1208">
            <v>11</v>
          </cell>
          <cell r="U1208">
            <v>3691</v>
          </cell>
          <cell r="V1208">
            <v>1.2</v>
          </cell>
          <cell r="W1208" t="str">
            <v>嘉定区</v>
          </cell>
          <cell r="X1208" t="str">
            <v>上海市</v>
          </cell>
        </row>
        <row r="1209">
          <cell r="A1209" t="str">
            <v>大地数字影院--郁南阳光数字影院</v>
          </cell>
          <cell r="B1209">
            <v>1208</v>
          </cell>
          <cell r="C1209" t="str">
            <v>郁南阳光数字影院(大地院线)</v>
          </cell>
          <cell r="D1209" t="str">
            <v>大地电影院线</v>
          </cell>
          <cell r="F1209" t="str">
            <v>云浮市</v>
          </cell>
          <cell r="H1209">
            <v>11.43</v>
          </cell>
          <cell r="I1209" t="str">
            <v>-</v>
          </cell>
          <cell r="J1209">
            <v>24</v>
          </cell>
          <cell r="K1209" t="str">
            <v>-</v>
          </cell>
          <cell r="L1209">
            <v>341</v>
          </cell>
          <cell r="M1209" t="str">
            <v>-</v>
          </cell>
          <cell r="N1209">
            <v>0.48</v>
          </cell>
          <cell r="O1209" t="str">
            <v>-</v>
          </cell>
          <cell r="P1209">
            <v>3</v>
          </cell>
          <cell r="Q1209">
            <v>297</v>
          </cell>
          <cell r="R1209" t="str">
            <v>2011-8</v>
          </cell>
          <cell r="S1209">
            <v>0.14000000000000001</v>
          </cell>
          <cell r="T1209">
            <v>12</v>
          </cell>
          <cell r="U1209">
            <v>1229</v>
          </cell>
          <cell r="V1209">
            <v>3.7</v>
          </cell>
          <cell r="W1209" t="str">
            <v>郁南县</v>
          </cell>
          <cell r="X1209" t="str">
            <v>广东省</v>
          </cell>
        </row>
        <row r="1210">
          <cell r="A1210" t="str">
            <v>铜川市上美影院</v>
          </cell>
          <cell r="B1210">
            <v>1209</v>
          </cell>
          <cell r="C1210" t="str">
            <v>铜川市上美影院</v>
          </cell>
          <cell r="D1210" t="str">
            <v>上海联和院线</v>
          </cell>
          <cell r="F1210" t="str">
            <v>铜川市</v>
          </cell>
          <cell r="H1210">
            <v>11.43</v>
          </cell>
          <cell r="I1210" t="str">
            <v>-</v>
          </cell>
          <cell r="J1210">
            <v>32</v>
          </cell>
          <cell r="K1210" t="str">
            <v>-</v>
          </cell>
          <cell r="L1210">
            <v>64</v>
          </cell>
          <cell r="M1210" t="str">
            <v>-</v>
          </cell>
          <cell r="N1210">
            <v>0.36</v>
          </cell>
          <cell r="O1210" t="str">
            <v>-</v>
          </cell>
          <cell r="P1210">
            <v>1</v>
          </cell>
          <cell r="Q1210">
            <v>300</v>
          </cell>
          <cell r="R1210" t="str">
            <v>2011-8</v>
          </cell>
          <cell r="S1210">
            <v>0.18</v>
          </cell>
          <cell r="T1210">
            <v>12</v>
          </cell>
          <cell r="U1210">
            <v>3686</v>
          </cell>
          <cell r="V1210">
            <v>2.1</v>
          </cell>
          <cell r="W1210" t="str">
            <v>印台区</v>
          </cell>
          <cell r="X1210" t="str">
            <v>陕西省</v>
          </cell>
        </row>
        <row r="1211">
          <cell r="A1211" t="str">
            <v>大地数字影院--盐城射阳新港数字影院</v>
          </cell>
          <cell r="B1211">
            <v>1210</v>
          </cell>
          <cell r="C1211" t="str">
            <v>盐城射阳新港数字影院</v>
          </cell>
          <cell r="D1211" t="str">
            <v>大地电影院线</v>
          </cell>
          <cell r="F1211" t="str">
            <v>盐城市</v>
          </cell>
          <cell r="H1211">
            <v>11.18</v>
          </cell>
          <cell r="I1211" t="str">
            <v>-</v>
          </cell>
          <cell r="J1211">
            <v>30</v>
          </cell>
          <cell r="K1211" t="str">
            <v>-</v>
          </cell>
          <cell r="L1211">
            <v>487</v>
          </cell>
          <cell r="M1211" t="str">
            <v>-</v>
          </cell>
          <cell r="N1211">
            <v>0.37</v>
          </cell>
          <cell r="O1211" t="str">
            <v>-</v>
          </cell>
          <cell r="P1211">
            <v>2</v>
          </cell>
          <cell r="Q1211">
            <v>231</v>
          </cell>
          <cell r="R1211" t="str">
            <v>2011-8</v>
          </cell>
          <cell r="S1211">
            <v>7.0000000000000007E-2</v>
          </cell>
          <cell r="T1211">
            <v>16</v>
          </cell>
          <cell r="U1211">
            <v>1804</v>
          </cell>
          <cell r="V1211">
            <v>7.9</v>
          </cell>
          <cell r="W1211" t="str">
            <v>射阳县</v>
          </cell>
          <cell r="X1211" t="str">
            <v>江苏省</v>
          </cell>
        </row>
        <row r="1212">
          <cell r="A1212" t="str">
            <v>水牛城电影院</v>
          </cell>
          <cell r="B1212">
            <v>1211</v>
          </cell>
          <cell r="C1212" t="str">
            <v>水牛城电影院</v>
          </cell>
          <cell r="D1212" t="str">
            <v>中影数字院线</v>
          </cell>
          <cell r="F1212" t="str">
            <v>省直辖行政单位</v>
          </cell>
          <cell r="H1212">
            <v>11.18</v>
          </cell>
          <cell r="I1212" t="str">
            <v>-</v>
          </cell>
          <cell r="J1212">
            <v>25</v>
          </cell>
          <cell r="K1212" t="str">
            <v>-</v>
          </cell>
          <cell r="L1212">
            <v>344</v>
          </cell>
          <cell r="M1212" t="str">
            <v>-</v>
          </cell>
          <cell r="N1212">
            <v>0.44</v>
          </cell>
          <cell r="O1212" t="str">
            <v>-</v>
          </cell>
          <cell r="P1212">
            <v>6</v>
          </cell>
          <cell r="R1212" t="str">
            <v>2011-8</v>
          </cell>
          <cell r="T1212" t="str">
            <v>N/A</v>
          </cell>
          <cell r="U1212">
            <v>601</v>
          </cell>
          <cell r="V1212">
            <v>1.8</v>
          </cell>
          <cell r="W1212" t="str">
            <v>潜江市</v>
          </cell>
          <cell r="X1212" t="str">
            <v>湖北省</v>
          </cell>
        </row>
        <row r="1213">
          <cell r="A1213" t="str">
            <v>幸福蓝海国际影城(英德店)</v>
          </cell>
          <cell r="B1213">
            <v>1212</v>
          </cell>
          <cell r="C1213" t="str">
            <v>幸福蓝海国际影城(英德店)</v>
          </cell>
          <cell r="D1213" t="str">
            <v>江苏蓝海亚细亚</v>
          </cell>
          <cell r="F1213" t="str">
            <v>清远市</v>
          </cell>
          <cell r="H1213">
            <v>11.18</v>
          </cell>
          <cell r="I1213" t="str">
            <v>-</v>
          </cell>
          <cell r="J1213">
            <v>32</v>
          </cell>
          <cell r="K1213" t="str">
            <v>-</v>
          </cell>
          <cell r="L1213">
            <v>420</v>
          </cell>
          <cell r="M1213" t="str">
            <v>-</v>
          </cell>
          <cell r="N1213">
            <v>0.35</v>
          </cell>
          <cell r="O1213" t="str">
            <v>-</v>
          </cell>
          <cell r="P1213">
            <v>5</v>
          </cell>
          <cell r="Q1213">
            <v>866</v>
          </cell>
          <cell r="R1213" t="str">
            <v>2011-8</v>
          </cell>
          <cell r="S1213">
            <v>0.05</v>
          </cell>
          <cell r="T1213">
            <v>4</v>
          </cell>
          <cell r="U1213">
            <v>721</v>
          </cell>
          <cell r="V1213">
            <v>2.7</v>
          </cell>
          <cell r="W1213" t="str">
            <v>英德市</v>
          </cell>
          <cell r="X1213" t="str">
            <v>广东省</v>
          </cell>
        </row>
        <row r="1214">
          <cell r="A1214" t="str">
            <v>汕头鮀岛影剧院</v>
          </cell>
          <cell r="B1214">
            <v>1213</v>
          </cell>
          <cell r="C1214" t="str">
            <v>汕头鮀岛影剧院</v>
          </cell>
          <cell r="D1214" t="str">
            <v>未知</v>
          </cell>
          <cell r="F1214" t="str">
            <v>汕头市</v>
          </cell>
          <cell r="H1214">
            <v>10.99</v>
          </cell>
          <cell r="I1214" t="str">
            <v>-</v>
          </cell>
          <cell r="J1214">
            <v>30</v>
          </cell>
          <cell r="K1214" t="str">
            <v>-</v>
          </cell>
          <cell r="L1214">
            <v>215</v>
          </cell>
          <cell r="M1214" t="str">
            <v>-</v>
          </cell>
          <cell r="N1214">
            <v>0.37</v>
          </cell>
          <cell r="O1214" t="str">
            <v>-</v>
          </cell>
          <cell r="P1214">
            <v>3</v>
          </cell>
          <cell r="Q1214">
            <v>1000</v>
          </cell>
          <cell r="R1214" t="str">
            <v>2011-8</v>
          </cell>
          <cell r="S1214">
            <v>0.05</v>
          </cell>
          <cell r="T1214">
            <v>4</v>
          </cell>
          <cell r="U1214">
            <v>1182</v>
          </cell>
          <cell r="V1214">
            <v>2.2999999999999998</v>
          </cell>
          <cell r="W1214" t="str">
            <v>龙湖区</v>
          </cell>
          <cell r="X1214" t="str">
            <v>广东省</v>
          </cell>
        </row>
        <row r="1215">
          <cell r="A1215" t="str">
            <v>广西玉林神舟数码电影城</v>
          </cell>
          <cell r="B1215">
            <v>1214</v>
          </cell>
          <cell r="C1215" t="str">
            <v>广西玉林神舟数码电影城</v>
          </cell>
          <cell r="D1215" t="str">
            <v>中影南方新干线</v>
          </cell>
          <cell r="F1215" t="str">
            <v>玉林市</v>
          </cell>
          <cell r="H1215">
            <v>10.89</v>
          </cell>
          <cell r="I1215" t="str">
            <v>-</v>
          </cell>
          <cell r="J1215">
            <v>27</v>
          </cell>
          <cell r="K1215" t="str">
            <v>-</v>
          </cell>
          <cell r="L1215">
            <v>402</v>
          </cell>
          <cell r="M1215" t="str">
            <v>-</v>
          </cell>
          <cell r="N1215">
            <v>0.4</v>
          </cell>
          <cell r="O1215" t="str">
            <v>-</v>
          </cell>
          <cell r="P1215">
            <v>2</v>
          </cell>
          <cell r="Q1215">
            <v>222</v>
          </cell>
          <cell r="R1215" t="str">
            <v>2011-8</v>
          </cell>
          <cell r="S1215">
            <v>0.09</v>
          </cell>
          <cell r="T1215">
            <v>16</v>
          </cell>
          <cell r="U1215">
            <v>1756</v>
          </cell>
          <cell r="V1215">
            <v>6.5</v>
          </cell>
          <cell r="W1215" t="str">
            <v>玉州区</v>
          </cell>
          <cell r="X1215" t="str">
            <v>广  西</v>
          </cell>
        </row>
        <row r="1216">
          <cell r="A1216" t="str">
            <v>大地数字影院--东营卢米国际影城</v>
          </cell>
          <cell r="B1216">
            <v>1215</v>
          </cell>
          <cell r="C1216" t="str">
            <v>东营卢米国际影城</v>
          </cell>
          <cell r="D1216" t="str">
            <v>大地电影院线</v>
          </cell>
          <cell r="F1216" t="str">
            <v>东营市</v>
          </cell>
          <cell r="H1216">
            <v>10.87</v>
          </cell>
          <cell r="I1216" t="str">
            <v>-</v>
          </cell>
          <cell r="J1216">
            <v>23</v>
          </cell>
          <cell r="K1216" t="str">
            <v>-</v>
          </cell>
          <cell r="L1216">
            <v>533</v>
          </cell>
          <cell r="M1216" t="str">
            <v>-</v>
          </cell>
          <cell r="N1216">
            <v>0.46</v>
          </cell>
          <cell r="O1216" t="str">
            <v>-</v>
          </cell>
          <cell r="P1216">
            <v>4</v>
          </cell>
          <cell r="Q1216">
            <v>508</v>
          </cell>
          <cell r="R1216" t="str">
            <v>2011-8</v>
          </cell>
          <cell r="S1216">
            <v>7.0000000000000007E-2</v>
          </cell>
          <cell r="T1216">
            <v>7</v>
          </cell>
          <cell r="U1216">
            <v>877</v>
          </cell>
          <cell r="V1216">
            <v>4.3</v>
          </cell>
          <cell r="W1216" t="str">
            <v>东营区</v>
          </cell>
          <cell r="X1216" t="str">
            <v>山东省</v>
          </cell>
        </row>
        <row r="1217">
          <cell r="A1217" t="str">
            <v>潇湘醴陵影城</v>
          </cell>
          <cell r="B1217">
            <v>1216</v>
          </cell>
          <cell r="C1217" t="str">
            <v>潇湘醴陵影城</v>
          </cell>
          <cell r="D1217" t="str">
            <v>湖南潇湘</v>
          </cell>
          <cell r="F1217" t="str">
            <v>株洲市</v>
          </cell>
          <cell r="H1217">
            <v>10.82</v>
          </cell>
          <cell r="I1217" t="str">
            <v>-</v>
          </cell>
          <cell r="J1217">
            <v>26</v>
          </cell>
          <cell r="K1217" t="str">
            <v>-</v>
          </cell>
          <cell r="L1217">
            <v>812</v>
          </cell>
          <cell r="M1217" t="str">
            <v>-</v>
          </cell>
          <cell r="N1217">
            <v>0.42</v>
          </cell>
          <cell r="O1217" t="str">
            <v>-</v>
          </cell>
          <cell r="P1217">
            <v>5</v>
          </cell>
          <cell r="Q1217">
            <v>700</v>
          </cell>
          <cell r="R1217" t="str">
            <v>2011-8</v>
          </cell>
          <cell r="S1217">
            <v>0.04</v>
          </cell>
          <cell r="T1217">
            <v>5</v>
          </cell>
          <cell r="U1217">
            <v>698</v>
          </cell>
          <cell r="V1217">
            <v>5.2</v>
          </cell>
          <cell r="W1217" t="str">
            <v>醴陵市</v>
          </cell>
          <cell r="X1217" t="str">
            <v>湖南省</v>
          </cell>
        </row>
        <row r="1218">
          <cell r="A1218" t="str">
            <v>承德市畅达影院</v>
          </cell>
          <cell r="B1218">
            <v>1217</v>
          </cell>
          <cell r="C1218" t="str">
            <v>承德市畅达影院</v>
          </cell>
          <cell r="D1218" t="str">
            <v>华夏新华大地电影院线</v>
          </cell>
          <cell r="F1218" t="str">
            <v>承德市</v>
          </cell>
          <cell r="H1218">
            <v>10.72</v>
          </cell>
          <cell r="I1218" t="str">
            <v>-</v>
          </cell>
          <cell r="J1218">
            <v>50</v>
          </cell>
          <cell r="K1218" t="str">
            <v>-</v>
          </cell>
          <cell r="L1218">
            <v>253</v>
          </cell>
          <cell r="M1218" t="str">
            <v>-</v>
          </cell>
          <cell r="N1218">
            <v>0.22</v>
          </cell>
          <cell r="O1218" t="str">
            <v>-</v>
          </cell>
          <cell r="P1218">
            <v>4</v>
          </cell>
          <cell r="Q1218">
            <v>300</v>
          </cell>
          <cell r="R1218" t="str">
            <v>2011-8</v>
          </cell>
          <cell r="S1218">
            <v>0.11</v>
          </cell>
          <cell r="T1218">
            <v>12</v>
          </cell>
          <cell r="U1218">
            <v>865</v>
          </cell>
          <cell r="V1218">
            <v>2</v>
          </cell>
          <cell r="W1218" t="str">
            <v>双桥区</v>
          </cell>
          <cell r="X1218" t="str">
            <v>河北省</v>
          </cell>
        </row>
        <row r="1219">
          <cell r="A1219" t="str">
            <v>保定百花电影院</v>
          </cell>
          <cell r="B1219">
            <v>1218</v>
          </cell>
          <cell r="C1219" t="str">
            <v>保定百花电影院</v>
          </cell>
          <cell r="D1219" t="str">
            <v>河北中联</v>
          </cell>
          <cell r="F1219" t="str">
            <v>保定市</v>
          </cell>
          <cell r="H1219">
            <v>10.71</v>
          </cell>
          <cell r="I1219" t="str">
            <v>-</v>
          </cell>
          <cell r="J1219">
            <v>34</v>
          </cell>
          <cell r="K1219" t="str">
            <v>-</v>
          </cell>
          <cell r="L1219">
            <v>340</v>
          </cell>
          <cell r="M1219" t="str">
            <v>-</v>
          </cell>
          <cell r="N1219">
            <v>0.31</v>
          </cell>
          <cell r="O1219" t="str">
            <v>-</v>
          </cell>
          <cell r="P1219">
            <v>3</v>
          </cell>
          <cell r="Q1219">
            <v>926</v>
          </cell>
          <cell r="R1219" t="str">
            <v>2011-8</v>
          </cell>
          <cell r="S1219">
            <v>0.03</v>
          </cell>
          <cell r="T1219">
            <v>4</v>
          </cell>
          <cell r="U1219">
            <v>1152</v>
          </cell>
          <cell r="V1219">
            <v>3.7</v>
          </cell>
          <cell r="W1219" t="str">
            <v>北市区</v>
          </cell>
          <cell r="X1219" t="str">
            <v>河北省</v>
          </cell>
        </row>
        <row r="1220">
          <cell r="A1220" t="str">
            <v>盘锦中兴电影院</v>
          </cell>
          <cell r="B1220">
            <v>1219</v>
          </cell>
          <cell r="C1220" t="str">
            <v>盘锦中兴电影院</v>
          </cell>
          <cell r="D1220" t="str">
            <v>辽宁北方</v>
          </cell>
          <cell r="F1220" t="str">
            <v>盘锦市</v>
          </cell>
          <cell r="H1220">
            <v>10.71</v>
          </cell>
          <cell r="I1220" t="str">
            <v>-</v>
          </cell>
          <cell r="J1220">
            <v>41</v>
          </cell>
          <cell r="K1220" t="str">
            <v>-</v>
          </cell>
          <cell r="L1220">
            <v>218</v>
          </cell>
          <cell r="M1220" t="str">
            <v>-</v>
          </cell>
          <cell r="N1220">
            <v>0.26</v>
          </cell>
          <cell r="O1220" t="str">
            <v>-</v>
          </cell>
          <cell r="P1220">
            <v>2</v>
          </cell>
          <cell r="Q1220">
            <v>232</v>
          </cell>
          <cell r="R1220" t="str">
            <v>2011-8</v>
          </cell>
          <cell r="S1220">
            <v>0.1</v>
          </cell>
          <cell r="T1220">
            <v>15</v>
          </cell>
          <cell r="U1220">
            <v>1727</v>
          </cell>
          <cell r="V1220">
            <v>3.5</v>
          </cell>
          <cell r="W1220" t="str">
            <v>兴隆台区</v>
          </cell>
          <cell r="X1220" t="str">
            <v>辽宁省</v>
          </cell>
        </row>
        <row r="1221">
          <cell r="A1221" t="str">
            <v>康定太平洋情歌电影院</v>
          </cell>
          <cell r="B1221">
            <v>1220</v>
          </cell>
          <cell r="C1221" t="str">
            <v>康定太平洋情歌电影院</v>
          </cell>
          <cell r="D1221" t="str">
            <v>四川太平洋</v>
          </cell>
          <cell r="F1221" t="str">
            <v>甘孜藏族自治州</v>
          </cell>
          <cell r="H1221">
            <v>10.59</v>
          </cell>
          <cell r="I1221" t="str">
            <v>-</v>
          </cell>
          <cell r="J1221">
            <v>46</v>
          </cell>
          <cell r="K1221" t="str">
            <v>-</v>
          </cell>
          <cell r="L1221">
            <v>109</v>
          </cell>
          <cell r="M1221" t="str">
            <v>-</v>
          </cell>
          <cell r="N1221">
            <v>0.23</v>
          </cell>
          <cell r="O1221" t="str">
            <v>-</v>
          </cell>
          <cell r="P1221">
            <v>1</v>
          </cell>
          <cell r="Q1221">
            <v>149</v>
          </cell>
          <cell r="R1221" t="str">
            <v>2011-8</v>
          </cell>
          <cell r="S1221">
            <v>0.14000000000000001</v>
          </cell>
          <cell r="T1221">
            <v>23</v>
          </cell>
          <cell r="U1221">
            <v>3416</v>
          </cell>
          <cell r="V1221">
            <v>3.5</v>
          </cell>
          <cell r="W1221" t="str">
            <v>康定县</v>
          </cell>
          <cell r="X1221" t="str">
            <v>四川省</v>
          </cell>
        </row>
        <row r="1222">
          <cell r="A1222" t="str">
            <v>西单4D数字影院</v>
          </cell>
          <cell r="B1222">
            <v>1221</v>
          </cell>
          <cell r="C1222" t="str">
            <v>西单4D数字影院</v>
          </cell>
          <cell r="D1222" t="str">
            <v>北京新影联</v>
          </cell>
          <cell r="F1222" t="str">
            <v>北京市</v>
          </cell>
          <cell r="H1222">
            <v>10.5</v>
          </cell>
          <cell r="I1222" t="str">
            <v>-</v>
          </cell>
          <cell r="J1222">
            <v>41</v>
          </cell>
          <cell r="K1222" t="str">
            <v>-</v>
          </cell>
          <cell r="L1222">
            <v>152</v>
          </cell>
          <cell r="M1222" t="str">
            <v>-</v>
          </cell>
          <cell r="N1222">
            <v>0.26</v>
          </cell>
          <cell r="O1222" t="str">
            <v>-</v>
          </cell>
          <cell r="P1222">
            <v>1</v>
          </cell>
          <cell r="Q1222">
            <v>150</v>
          </cell>
          <cell r="R1222" t="str">
            <v>2011-8</v>
          </cell>
          <cell r="S1222">
            <v>0.11</v>
          </cell>
          <cell r="T1222">
            <v>23</v>
          </cell>
          <cell r="U1222">
            <v>3386</v>
          </cell>
          <cell r="V1222">
            <v>4.9000000000000004</v>
          </cell>
          <cell r="W1222" t="str">
            <v>西城区</v>
          </cell>
          <cell r="X1222" t="str">
            <v>北京市</v>
          </cell>
        </row>
        <row r="1223">
          <cell r="A1223" t="str">
            <v>十堰东风剧场</v>
          </cell>
          <cell r="B1223">
            <v>1222</v>
          </cell>
          <cell r="C1223" t="str">
            <v>十堰东风剧场</v>
          </cell>
          <cell r="D1223" t="str">
            <v>湖北银兴</v>
          </cell>
          <cell r="F1223" t="str">
            <v>十堰市</v>
          </cell>
          <cell r="H1223">
            <v>10.48</v>
          </cell>
          <cell r="I1223" t="str">
            <v>-</v>
          </cell>
          <cell r="J1223">
            <v>20</v>
          </cell>
          <cell r="K1223" t="str">
            <v>-</v>
          </cell>
          <cell r="L1223">
            <v>364</v>
          </cell>
          <cell r="M1223" t="str">
            <v>-</v>
          </cell>
          <cell r="N1223">
            <v>0.53</v>
          </cell>
          <cell r="O1223" t="str">
            <v>-</v>
          </cell>
          <cell r="P1223">
            <v>2</v>
          </cell>
          <cell r="Q1223">
            <v>844</v>
          </cell>
          <cell r="R1223" t="str">
            <v>2011-8</v>
          </cell>
          <cell r="S1223">
            <v>0.03</v>
          </cell>
          <cell r="T1223">
            <v>4</v>
          </cell>
          <cell r="U1223">
            <v>1690</v>
          </cell>
          <cell r="V1223">
            <v>5.9</v>
          </cell>
          <cell r="W1223" t="str">
            <v>张湾区</v>
          </cell>
          <cell r="X1223" t="str">
            <v>湖北省</v>
          </cell>
        </row>
        <row r="1224">
          <cell r="A1224" t="str">
            <v>传奇国际影城(怀柔瑞丽店)</v>
          </cell>
          <cell r="B1224">
            <v>1223</v>
          </cell>
          <cell r="C1224" t="str">
            <v>传奇国际影城(怀柔瑞丽店)</v>
          </cell>
          <cell r="D1224" t="str">
            <v>北京新影联</v>
          </cell>
          <cell r="F1224" t="str">
            <v>北京市</v>
          </cell>
          <cell r="H1224">
            <v>10.45</v>
          </cell>
          <cell r="I1224" t="str">
            <v>-</v>
          </cell>
          <cell r="J1224">
            <v>36</v>
          </cell>
          <cell r="K1224" t="str">
            <v>-</v>
          </cell>
          <cell r="L1224">
            <v>406</v>
          </cell>
          <cell r="M1224" t="str">
            <v>-</v>
          </cell>
          <cell r="N1224">
            <v>0.28999999999999998</v>
          </cell>
          <cell r="O1224" t="str">
            <v>-</v>
          </cell>
          <cell r="P1224">
            <v>5</v>
          </cell>
          <cell r="Q1224">
            <v>500</v>
          </cell>
          <cell r="R1224" t="str">
            <v>2011-8</v>
          </cell>
          <cell r="S1224">
            <v>7.0000000000000007E-2</v>
          </cell>
          <cell r="T1224">
            <v>7</v>
          </cell>
          <cell r="U1224">
            <v>674</v>
          </cell>
          <cell r="V1224">
            <v>2.6</v>
          </cell>
          <cell r="W1224" t="str">
            <v>怀柔区</v>
          </cell>
          <cell r="X1224" t="str">
            <v>北京市</v>
          </cell>
        </row>
        <row r="1225">
          <cell r="A1225" t="str">
            <v>揭阳市普宁流沙电影院</v>
          </cell>
          <cell r="B1225">
            <v>1224</v>
          </cell>
          <cell r="C1225" t="str">
            <v>揭阳市普宁流沙电影院</v>
          </cell>
          <cell r="D1225" t="str">
            <v>中影南方新干线</v>
          </cell>
          <cell r="F1225" t="str">
            <v>揭阳市</v>
          </cell>
          <cell r="H1225">
            <v>10.41</v>
          </cell>
          <cell r="I1225" t="str">
            <v>-</v>
          </cell>
          <cell r="J1225">
            <v>19</v>
          </cell>
          <cell r="K1225" t="str">
            <v>-</v>
          </cell>
          <cell r="L1225">
            <v>422</v>
          </cell>
          <cell r="M1225" t="str">
            <v>-</v>
          </cell>
          <cell r="N1225">
            <v>0.56000000000000005</v>
          </cell>
          <cell r="O1225" t="str">
            <v>-</v>
          </cell>
          <cell r="P1225">
            <v>2</v>
          </cell>
          <cell r="Q1225">
            <v>552</v>
          </cell>
          <cell r="R1225" t="str">
            <v>2011-8</v>
          </cell>
          <cell r="S1225">
            <v>0.05</v>
          </cell>
          <cell r="T1225">
            <v>6</v>
          </cell>
          <cell r="U1225">
            <v>1679</v>
          </cell>
          <cell r="V1225">
            <v>6.8</v>
          </cell>
          <cell r="W1225" t="str">
            <v>榕城区</v>
          </cell>
          <cell r="X1225" t="str">
            <v>广东省</v>
          </cell>
        </row>
        <row r="1226">
          <cell r="A1226" t="str">
            <v>乌兰恰特大剧院</v>
          </cell>
          <cell r="B1226">
            <v>1225</v>
          </cell>
          <cell r="C1226" t="str">
            <v>乌兰恰特大剧院</v>
          </cell>
          <cell r="D1226" t="str">
            <v>河北中联</v>
          </cell>
          <cell r="F1226" t="str">
            <v>呼和浩特市</v>
          </cell>
          <cell r="H1226">
            <v>10.34</v>
          </cell>
          <cell r="I1226" t="str">
            <v>-</v>
          </cell>
          <cell r="J1226">
            <v>30</v>
          </cell>
          <cell r="K1226" t="str">
            <v>-</v>
          </cell>
          <cell r="L1226">
            <v>292</v>
          </cell>
          <cell r="M1226" t="str">
            <v>-</v>
          </cell>
          <cell r="N1226">
            <v>0.35</v>
          </cell>
          <cell r="O1226" t="str">
            <v>-</v>
          </cell>
          <cell r="P1226">
            <v>4</v>
          </cell>
          <cell r="Q1226">
            <v>814</v>
          </cell>
          <cell r="R1226" t="str">
            <v>2011-8</v>
          </cell>
          <cell r="S1226">
            <v>0.06</v>
          </cell>
          <cell r="T1226">
            <v>4</v>
          </cell>
          <cell r="U1226">
            <v>833</v>
          </cell>
          <cell r="V1226">
            <v>2.4</v>
          </cell>
          <cell r="W1226" t="str">
            <v>新城区</v>
          </cell>
          <cell r="X1226" t="str">
            <v>内蒙古</v>
          </cell>
        </row>
        <row r="1227">
          <cell r="A1227" t="str">
            <v>富锦新天地国际影城</v>
          </cell>
          <cell r="B1227">
            <v>1226</v>
          </cell>
          <cell r="C1227" t="str">
            <v>富锦新天地国际影城</v>
          </cell>
          <cell r="D1227" t="str">
            <v>九州中原院线</v>
          </cell>
          <cell r="F1227" t="str">
            <v>佳木斯市</v>
          </cell>
          <cell r="H1227">
            <v>10.31</v>
          </cell>
          <cell r="I1227" t="str">
            <v>-</v>
          </cell>
          <cell r="J1227">
            <v>31</v>
          </cell>
          <cell r="K1227" t="str">
            <v>-</v>
          </cell>
          <cell r="L1227">
            <v>189</v>
          </cell>
          <cell r="M1227" t="str">
            <v>-</v>
          </cell>
          <cell r="N1227">
            <v>0.33</v>
          </cell>
          <cell r="O1227" t="str">
            <v>-</v>
          </cell>
          <cell r="P1227">
            <v>4</v>
          </cell>
          <cell r="Q1227">
            <v>324</v>
          </cell>
          <cell r="R1227" t="str">
            <v>2011-8</v>
          </cell>
          <cell r="S1227">
            <v>0.22</v>
          </cell>
          <cell r="T1227">
            <v>10</v>
          </cell>
          <cell r="U1227">
            <v>831</v>
          </cell>
          <cell r="V1227">
            <v>1.5</v>
          </cell>
          <cell r="W1227" t="str">
            <v>富锦市</v>
          </cell>
          <cell r="X1227" t="str">
            <v>黑龙江</v>
          </cell>
        </row>
        <row r="1228">
          <cell r="A1228" t="str">
            <v>长沙芒果博纳国际影城</v>
          </cell>
          <cell r="B1228">
            <v>1227</v>
          </cell>
          <cell r="C1228" t="str">
            <v>长沙芒果博纳国际影城</v>
          </cell>
          <cell r="D1228" t="str">
            <v>湖南潇湘</v>
          </cell>
          <cell r="F1228" t="str">
            <v>长沙市</v>
          </cell>
          <cell r="H1228">
            <v>10.31</v>
          </cell>
          <cell r="I1228" t="str">
            <v>-</v>
          </cell>
          <cell r="J1228">
            <v>34</v>
          </cell>
          <cell r="K1228" t="str">
            <v>-</v>
          </cell>
          <cell r="L1228">
            <v>225</v>
          </cell>
          <cell r="M1228" t="str">
            <v>-</v>
          </cell>
          <cell r="N1228">
            <v>0.3</v>
          </cell>
          <cell r="O1228" t="str">
            <v>-</v>
          </cell>
          <cell r="P1228">
            <v>10</v>
          </cell>
          <cell r="Q1228">
            <v>1100</v>
          </cell>
          <cell r="R1228" t="str">
            <v>2011-8</v>
          </cell>
          <cell r="S1228">
            <v>0.12</v>
          </cell>
          <cell r="T1228">
            <v>3</v>
          </cell>
          <cell r="U1228">
            <v>332</v>
          </cell>
          <cell r="V1228">
            <v>0.7</v>
          </cell>
          <cell r="W1228" t="str">
            <v>芙蓉区</v>
          </cell>
          <cell r="X1228" t="str">
            <v>湖南省</v>
          </cell>
        </row>
        <row r="1229">
          <cell r="A1229" t="str">
            <v>梧州中影星河数字影城</v>
          </cell>
          <cell r="B1229">
            <v>1228</v>
          </cell>
          <cell r="C1229" t="str">
            <v>梧州中影星河数字影城</v>
          </cell>
          <cell r="D1229" t="str">
            <v>中影数字院线</v>
          </cell>
          <cell r="F1229" t="str">
            <v>梧州市</v>
          </cell>
          <cell r="H1229">
            <v>10.3</v>
          </cell>
          <cell r="I1229" t="str">
            <v>-</v>
          </cell>
          <cell r="J1229">
            <v>28</v>
          </cell>
          <cell r="K1229" t="str">
            <v>-</v>
          </cell>
          <cell r="L1229">
            <v>322</v>
          </cell>
          <cell r="M1229" t="str">
            <v>-</v>
          </cell>
          <cell r="N1229">
            <v>0.36</v>
          </cell>
          <cell r="O1229" t="str">
            <v>-</v>
          </cell>
          <cell r="P1229">
            <v>3</v>
          </cell>
          <cell r="Q1229">
            <v>219</v>
          </cell>
          <cell r="R1229" t="str">
            <v>2011-8</v>
          </cell>
          <cell r="S1229">
            <v>0.15</v>
          </cell>
          <cell r="T1229">
            <v>15</v>
          </cell>
          <cell r="U1229">
            <v>1108</v>
          </cell>
          <cell r="V1229">
            <v>3.5</v>
          </cell>
          <cell r="W1229" t="str">
            <v>万秀区</v>
          </cell>
          <cell r="X1229" t="str">
            <v>广  西</v>
          </cell>
        </row>
        <row r="1230">
          <cell r="A1230" t="str">
            <v>吉林虹杨国际影院</v>
          </cell>
          <cell r="B1230">
            <v>1229</v>
          </cell>
          <cell r="C1230" t="str">
            <v>吉林虹杨国际影院</v>
          </cell>
          <cell r="D1230" t="str">
            <v>时代华夏今典</v>
          </cell>
          <cell r="F1230" t="str">
            <v>吉林市</v>
          </cell>
          <cell r="H1230">
            <v>10.3</v>
          </cell>
          <cell r="I1230" t="str">
            <v>-</v>
          </cell>
          <cell r="J1230">
            <v>29</v>
          </cell>
          <cell r="K1230" t="str">
            <v>-</v>
          </cell>
          <cell r="L1230">
            <v>312</v>
          </cell>
          <cell r="M1230" t="str">
            <v>-</v>
          </cell>
          <cell r="N1230">
            <v>0.36</v>
          </cell>
          <cell r="O1230" t="str">
            <v>-</v>
          </cell>
          <cell r="P1230">
            <v>5</v>
          </cell>
          <cell r="Q1230">
            <v>1000</v>
          </cell>
          <cell r="R1230" t="str">
            <v>2011-8</v>
          </cell>
          <cell r="S1230">
            <v>0.06</v>
          </cell>
          <cell r="T1230">
            <v>3</v>
          </cell>
          <cell r="U1230">
            <v>664</v>
          </cell>
          <cell r="V1230">
            <v>2</v>
          </cell>
          <cell r="W1230" t="str">
            <v>船营区</v>
          </cell>
          <cell r="X1230" t="str">
            <v>吉林省</v>
          </cell>
        </row>
        <row r="1231">
          <cell r="A1231" t="str">
            <v>格尔木大都市电影城</v>
          </cell>
          <cell r="B1231">
            <v>1230</v>
          </cell>
          <cell r="C1231" t="str">
            <v>格尔木大都市电影城</v>
          </cell>
          <cell r="D1231" t="str">
            <v>四川峨嵋</v>
          </cell>
          <cell r="F1231" t="str">
            <v>海西蒙古族藏族自治州</v>
          </cell>
          <cell r="H1231">
            <v>10.29</v>
          </cell>
          <cell r="I1231" t="str">
            <v>-</v>
          </cell>
          <cell r="J1231">
            <v>37</v>
          </cell>
          <cell r="K1231" t="str">
            <v>-</v>
          </cell>
          <cell r="L1231">
            <v>298</v>
          </cell>
          <cell r="M1231" t="str">
            <v>-</v>
          </cell>
          <cell r="N1231">
            <v>0.28000000000000003</v>
          </cell>
          <cell r="O1231" t="str">
            <v>-</v>
          </cell>
          <cell r="P1231">
            <v>3</v>
          </cell>
          <cell r="Q1231">
            <v>433</v>
          </cell>
          <cell r="R1231" t="str">
            <v>2011-8</v>
          </cell>
          <cell r="S1231">
            <v>0.06</v>
          </cell>
          <cell r="T1231">
            <v>8</v>
          </cell>
          <cell r="U1231">
            <v>1107</v>
          </cell>
          <cell r="V1231">
            <v>3.2</v>
          </cell>
          <cell r="W1231" t="str">
            <v>格尔木市</v>
          </cell>
          <cell r="X1231" t="str">
            <v>青海省</v>
          </cell>
        </row>
        <row r="1232">
          <cell r="A1232" t="str">
            <v>渝北电影院</v>
          </cell>
          <cell r="B1232">
            <v>1231</v>
          </cell>
          <cell r="C1232" t="str">
            <v>渝北电影院</v>
          </cell>
          <cell r="D1232" t="str">
            <v>保利万和</v>
          </cell>
          <cell r="F1232" t="str">
            <v>重庆市</v>
          </cell>
          <cell r="H1232">
            <v>10.29</v>
          </cell>
          <cell r="I1232" t="str">
            <v>-</v>
          </cell>
          <cell r="J1232">
            <v>26</v>
          </cell>
          <cell r="K1232" t="str">
            <v>-</v>
          </cell>
          <cell r="L1232">
            <v>471</v>
          </cell>
          <cell r="M1232" t="str">
            <v>-</v>
          </cell>
          <cell r="N1232">
            <v>0.4</v>
          </cell>
          <cell r="O1232" t="str">
            <v>-</v>
          </cell>
          <cell r="P1232">
            <v>3</v>
          </cell>
          <cell r="Q1232">
            <v>426</v>
          </cell>
          <cell r="R1232" t="str">
            <v>2011-8</v>
          </cell>
          <cell r="S1232">
            <v>0.06</v>
          </cell>
          <cell r="T1232">
            <v>8</v>
          </cell>
          <cell r="U1232">
            <v>1107</v>
          </cell>
          <cell r="V1232">
            <v>5.0999999999999996</v>
          </cell>
          <cell r="W1232" t="str">
            <v>渝北区</v>
          </cell>
          <cell r="X1232" t="str">
            <v>重庆市</v>
          </cell>
        </row>
        <row r="1233">
          <cell r="A1233" t="str">
            <v>通程电影城</v>
          </cell>
          <cell r="B1233">
            <v>1232</v>
          </cell>
          <cell r="C1233" t="str">
            <v>通程电影城</v>
          </cell>
          <cell r="D1233" t="str">
            <v>湖南潇湘</v>
          </cell>
          <cell r="F1233" t="str">
            <v>长沙市</v>
          </cell>
          <cell r="H1233">
            <v>10.28</v>
          </cell>
          <cell r="I1233" t="str">
            <v>-</v>
          </cell>
          <cell r="J1233">
            <v>22</v>
          </cell>
          <cell r="K1233" t="str">
            <v>-</v>
          </cell>
          <cell r="L1233">
            <v>689</v>
          </cell>
          <cell r="M1233" t="str">
            <v>-</v>
          </cell>
          <cell r="N1233">
            <v>0.47</v>
          </cell>
          <cell r="O1233" t="str">
            <v>-</v>
          </cell>
          <cell r="P1233">
            <v>4</v>
          </cell>
          <cell r="Q1233">
            <v>500</v>
          </cell>
          <cell r="R1233" t="str">
            <v>2011-8</v>
          </cell>
          <cell r="S1233">
            <v>0.05</v>
          </cell>
          <cell r="T1233">
            <v>7</v>
          </cell>
          <cell r="U1233">
            <v>829</v>
          </cell>
          <cell r="V1233">
            <v>5.6</v>
          </cell>
          <cell r="W1233" t="str">
            <v>芙蓉区</v>
          </cell>
          <cell r="X1233" t="str">
            <v>湖南省</v>
          </cell>
        </row>
        <row r="1234">
          <cell r="A1234" t="str">
            <v>禹州开元奥斯卡影城</v>
          </cell>
          <cell r="B1234">
            <v>1233</v>
          </cell>
          <cell r="C1234" t="str">
            <v>禹州开元奥斯卡影城</v>
          </cell>
          <cell r="D1234" t="str">
            <v>河南奥斯卡</v>
          </cell>
          <cell r="F1234" t="str">
            <v>许昌市</v>
          </cell>
          <cell r="H1234">
            <v>10.27</v>
          </cell>
          <cell r="I1234" t="str">
            <v>-</v>
          </cell>
          <cell r="J1234">
            <v>31</v>
          </cell>
          <cell r="K1234" t="str">
            <v>-</v>
          </cell>
          <cell r="L1234">
            <v>746</v>
          </cell>
          <cell r="M1234" t="str">
            <v>-</v>
          </cell>
          <cell r="N1234">
            <v>0.33</v>
          </cell>
          <cell r="O1234" t="str">
            <v>-</v>
          </cell>
          <cell r="P1234">
            <v>4</v>
          </cell>
          <cell r="Q1234">
            <v>469</v>
          </cell>
          <cell r="R1234" t="str">
            <v>2011-8</v>
          </cell>
          <cell r="S1234">
            <v>0.04</v>
          </cell>
          <cell r="T1234">
            <v>7</v>
          </cell>
          <cell r="U1234">
            <v>828</v>
          </cell>
          <cell r="V1234">
            <v>6</v>
          </cell>
          <cell r="W1234" t="str">
            <v>禹州市</v>
          </cell>
          <cell r="X1234" t="str">
            <v>河南省</v>
          </cell>
        </row>
        <row r="1235">
          <cell r="A1235" t="str">
            <v>江之南电影院</v>
          </cell>
          <cell r="B1235">
            <v>1234</v>
          </cell>
          <cell r="C1235" t="str">
            <v>江之南电影院</v>
          </cell>
          <cell r="D1235" t="str">
            <v>保利万和</v>
          </cell>
          <cell r="F1235" t="str">
            <v>重庆市</v>
          </cell>
          <cell r="H1235">
            <v>10.24</v>
          </cell>
          <cell r="I1235" t="str">
            <v>-</v>
          </cell>
          <cell r="J1235">
            <v>24</v>
          </cell>
          <cell r="K1235" t="str">
            <v>-</v>
          </cell>
          <cell r="L1235">
            <v>394</v>
          </cell>
          <cell r="M1235" t="str">
            <v>-</v>
          </cell>
          <cell r="N1235">
            <v>0.44</v>
          </cell>
          <cell r="O1235" t="str">
            <v>-</v>
          </cell>
          <cell r="P1235">
            <v>4</v>
          </cell>
          <cell r="Q1235">
            <v>605</v>
          </cell>
          <cell r="R1235" t="str">
            <v>2011-8</v>
          </cell>
          <cell r="S1235">
            <v>7.0000000000000007E-2</v>
          </cell>
          <cell r="T1235">
            <v>5</v>
          </cell>
          <cell r="U1235">
            <v>826</v>
          </cell>
          <cell r="V1235">
            <v>3.2</v>
          </cell>
          <cell r="W1235" t="str">
            <v>南岸区</v>
          </cell>
          <cell r="X1235" t="str">
            <v>重庆市</v>
          </cell>
        </row>
        <row r="1236">
          <cell r="A1236" t="str">
            <v>雅图西丽店</v>
          </cell>
          <cell r="B1236">
            <v>1235</v>
          </cell>
          <cell r="C1236" t="str">
            <v>雅图西丽店</v>
          </cell>
          <cell r="D1236" t="str">
            <v>时代华夏今典</v>
          </cell>
          <cell r="F1236" t="str">
            <v>深圳市</v>
          </cell>
          <cell r="H1236">
            <v>10.220000000000001</v>
          </cell>
          <cell r="I1236" t="str">
            <v>-</v>
          </cell>
          <cell r="J1236">
            <v>22</v>
          </cell>
          <cell r="K1236" t="str">
            <v>-</v>
          </cell>
          <cell r="L1236">
            <v>152</v>
          </cell>
          <cell r="M1236" t="str">
            <v>-</v>
          </cell>
          <cell r="N1236">
            <v>0.45</v>
          </cell>
          <cell r="O1236" t="str">
            <v>-</v>
          </cell>
          <cell r="P1236">
            <v>1</v>
          </cell>
          <cell r="R1236" t="str">
            <v>2011-8</v>
          </cell>
          <cell r="T1236" t="str">
            <v>N/A</v>
          </cell>
          <cell r="U1236">
            <v>3297</v>
          </cell>
          <cell r="V1236">
            <v>4.9000000000000004</v>
          </cell>
          <cell r="W1236" t="str">
            <v>南山区</v>
          </cell>
          <cell r="X1236" t="str">
            <v>广东省</v>
          </cell>
        </row>
        <row r="1237">
          <cell r="A1237" t="str">
            <v>晋城市泽州县影剧院</v>
          </cell>
          <cell r="B1237">
            <v>1236</v>
          </cell>
          <cell r="C1237" t="str">
            <v>晋城市泽州县影剧院</v>
          </cell>
          <cell r="D1237" t="str">
            <v>九州中原院线</v>
          </cell>
          <cell r="F1237" t="str">
            <v>晋城市</v>
          </cell>
          <cell r="H1237">
            <v>10.15</v>
          </cell>
          <cell r="I1237" t="str">
            <v>-</v>
          </cell>
          <cell r="J1237">
            <v>27</v>
          </cell>
          <cell r="K1237" t="str">
            <v>-</v>
          </cell>
          <cell r="L1237">
            <v>443</v>
          </cell>
          <cell r="M1237" t="str">
            <v>-</v>
          </cell>
          <cell r="N1237">
            <v>0.37</v>
          </cell>
          <cell r="O1237" t="str">
            <v>-</v>
          </cell>
          <cell r="P1237">
            <v>2</v>
          </cell>
          <cell r="Q1237">
            <v>742</v>
          </cell>
          <cell r="R1237" t="str">
            <v>2011-8</v>
          </cell>
          <cell r="S1237">
            <v>0.02</v>
          </cell>
          <cell r="T1237">
            <v>4</v>
          </cell>
          <cell r="U1237">
            <v>1637</v>
          </cell>
          <cell r="V1237">
            <v>7.1</v>
          </cell>
          <cell r="W1237" t="str">
            <v>泽州县</v>
          </cell>
          <cell r="X1237" t="str">
            <v>山西省</v>
          </cell>
        </row>
        <row r="1238">
          <cell r="A1238" t="str">
            <v>龙泉香榭影城</v>
          </cell>
          <cell r="B1238">
            <v>1237</v>
          </cell>
          <cell r="C1238" t="str">
            <v>龙泉香榭影城</v>
          </cell>
          <cell r="D1238" t="str">
            <v>四川峨嵋</v>
          </cell>
          <cell r="F1238" t="str">
            <v>成都市</v>
          </cell>
          <cell r="H1238">
            <v>10.14</v>
          </cell>
          <cell r="I1238" t="str">
            <v>-</v>
          </cell>
          <cell r="J1238">
            <v>35</v>
          </cell>
          <cell r="K1238" t="str">
            <v>-</v>
          </cell>
          <cell r="L1238">
            <v>307</v>
          </cell>
          <cell r="M1238" t="str">
            <v>-</v>
          </cell>
          <cell r="N1238">
            <v>0.28999999999999998</v>
          </cell>
          <cell r="O1238" t="str">
            <v>-</v>
          </cell>
          <cell r="P1238">
            <v>4</v>
          </cell>
          <cell r="Q1238">
            <v>391</v>
          </cell>
          <cell r="R1238" t="str">
            <v>2011-8</v>
          </cell>
          <cell r="S1238">
            <v>0.1</v>
          </cell>
          <cell r="T1238">
            <v>8</v>
          </cell>
          <cell r="U1238">
            <v>817</v>
          </cell>
          <cell r="V1238">
            <v>2.5</v>
          </cell>
          <cell r="W1238" t="str">
            <v>龙泉驿区</v>
          </cell>
          <cell r="X1238" t="str">
            <v>四川省</v>
          </cell>
        </row>
        <row r="1239">
          <cell r="A1239" t="str">
            <v>运城经济开发区阳光影城</v>
          </cell>
          <cell r="B1239">
            <v>1238</v>
          </cell>
          <cell r="C1239" t="str">
            <v>运城经济开发区阳光影城</v>
          </cell>
          <cell r="D1239" t="str">
            <v>九州中原院线</v>
          </cell>
          <cell r="F1239" t="str">
            <v>运城市</v>
          </cell>
          <cell r="H1239">
            <v>10.119999999999999</v>
          </cell>
          <cell r="I1239" t="str">
            <v>-</v>
          </cell>
          <cell r="J1239">
            <v>24</v>
          </cell>
          <cell r="K1239" t="str">
            <v>-</v>
          </cell>
          <cell r="L1239">
            <v>435</v>
          </cell>
          <cell r="M1239" t="str">
            <v>-</v>
          </cell>
          <cell r="N1239">
            <v>0.42</v>
          </cell>
          <cell r="O1239" t="str">
            <v>-</v>
          </cell>
          <cell r="P1239">
            <v>8</v>
          </cell>
          <cell r="Q1239">
            <v>1000</v>
          </cell>
          <cell r="R1239" t="str">
            <v>2011-8</v>
          </cell>
          <cell r="S1239">
            <v>0.08</v>
          </cell>
          <cell r="T1239">
            <v>3</v>
          </cell>
          <cell r="U1239">
            <v>408</v>
          </cell>
          <cell r="V1239">
            <v>1.8</v>
          </cell>
          <cell r="W1239" t="str">
            <v>盐湖区</v>
          </cell>
          <cell r="X1239" t="str">
            <v>山西省</v>
          </cell>
        </row>
        <row r="1240">
          <cell r="A1240" t="str">
            <v>胶南蓝海国际影城</v>
          </cell>
          <cell r="B1240">
            <v>1239</v>
          </cell>
          <cell r="C1240" t="str">
            <v>胶南蓝海国际影城</v>
          </cell>
          <cell r="D1240" t="str">
            <v>时代华夏今典</v>
          </cell>
          <cell r="F1240" t="str">
            <v>青岛市</v>
          </cell>
          <cell r="H1240">
            <v>10.119999999999999</v>
          </cell>
          <cell r="I1240" t="str">
            <v>-</v>
          </cell>
          <cell r="J1240">
            <v>34</v>
          </cell>
          <cell r="K1240" t="str">
            <v>-</v>
          </cell>
          <cell r="L1240">
            <v>479</v>
          </cell>
          <cell r="M1240" t="str">
            <v>-</v>
          </cell>
          <cell r="N1240">
            <v>0.3</v>
          </cell>
          <cell r="O1240" t="str">
            <v>-</v>
          </cell>
          <cell r="P1240">
            <v>5</v>
          </cell>
          <cell r="Q1240">
            <v>1000</v>
          </cell>
          <cell r="R1240" t="str">
            <v>2011-8</v>
          </cell>
          <cell r="S1240">
            <v>0.03</v>
          </cell>
          <cell r="T1240">
            <v>3</v>
          </cell>
          <cell r="U1240">
            <v>653</v>
          </cell>
          <cell r="V1240">
            <v>3.1</v>
          </cell>
          <cell r="W1240" t="str">
            <v>胶南市</v>
          </cell>
          <cell r="X1240" t="str">
            <v>山东省</v>
          </cell>
        </row>
        <row r="1241">
          <cell r="A1241" t="str">
            <v>广西南宁江南电影城</v>
          </cell>
          <cell r="B1241">
            <v>1240</v>
          </cell>
          <cell r="C1241" t="str">
            <v>广西南宁江南电影城</v>
          </cell>
          <cell r="D1241" t="str">
            <v>中影南方新干线</v>
          </cell>
          <cell r="F1241" t="str">
            <v>南宁市</v>
          </cell>
          <cell r="H1241">
            <v>10.050000000000001</v>
          </cell>
          <cell r="I1241" t="str">
            <v>-</v>
          </cell>
          <cell r="J1241">
            <v>34</v>
          </cell>
          <cell r="K1241" t="str">
            <v>-</v>
          </cell>
          <cell r="L1241">
            <v>328</v>
          </cell>
          <cell r="M1241" t="str">
            <v>-</v>
          </cell>
          <cell r="N1241">
            <v>0.28999999999999998</v>
          </cell>
          <cell r="O1241" t="str">
            <v>-</v>
          </cell>
          <cell r="P1241">
            <v>3</v>
          </cell>
          <cell r="Q1241">
            <v>625</v>
          </cell>
          <cell r="R1241" t="str">
            <v>2011-8</v>
          </cell>
          <cell r="S1241">
            <v>0.04</v>
          </cell>
          <cell r="T1241">
            <v>5</v>
          </cell>
          <cell r="U1241">
            <v>1081</v>
          </cell>
          <cell r="V1241">
            <v>3.5</v>
          </cell>
          <cell r="W1241" t="str">
            <v>兴宁区</v>
          </cell>
          <cell r="X1241" t="str">
            <v>广  西</v>
          </cell>
        </row>
        <row r="1242">
          <cell r="A1242" t="str">
            <v>大地数字影院--江西赣州南康大地电影城</v>
          </cell>
          <cell r="B1242">
            <v>1241</v>
          </cell>
          <cell r="C1242" t="str">
            <v>江西赣州南康大地电影城</v>
          </cell>
          <cell r="D1242" t="str">
            <v>大地电影院线</v>
          </cell>
          <cell r="F1242" t="str">
            <v>赣州市</v>
          </cell>
          <cell r="H1242">
            <v>9.9700000000000006</v>
          </cell>
          <cell r="I1242" t="str">
            <v>-</v>
          </cell>
          <cell r="J1242">
            <v>27</v>
          </cell>
          <cell r="K1242" t="str">
            <v>-</v>
          </cell>
          <cell r="L1242">
            <v>172</v>
          </cell>
          <cell r="M1242" t="str">
            <v>-</v>
          </cell>
          <cell r="N1242">
            <v>0.37</v>
          </cell>
          <cell r="O1242" t="str">
            <v>-</v>
          </cell>
          <cell r="P1242">
            <v>4</v>
          </cell>
          <cell r="Q1242">
            <v>423</v>
          </cell>
          <cell r="R1242" t="str">
            <v>2011-8</v>
          </cell>
          <cell r="S1242">
            <v>0.2</v>
          </cell>
          <cell r="T1242">
            <v>8</v>
          </cell>
          <cell r="U1242">
            <v>804</v>
          </cell>
          <cell r="V1242">
            <v>1.4</v>
          </cell>
          <cell r="W1242" t="str">
            <v>南康市</v>
          </cell>
          <cell r="X1242" t="str">
            <v>江西省</v>
          </cell>
        </row>
        <row r="1243">
          <cell r="A1243" t="str">
            <v>大地数字影院--常州新天地</v>
          </cell>
          <cell r="B1243">
            <v>1242</v>
          </cell>
          <cell r="C1243" t="str">
            <v>大地数字影院--常州新天地</v>
          </cell>
          <cell r="D1243" t="str">
            <v>大地电影院线</v>
          </cell>
          <cell r="F1243" t="str">
            <v>常州市</v>
          </cell>
          <cell r="H1243">
            <v>9.9</v>
          </cell>
          <cell r="I1243" t="str">
            <v>-</v>
          </cell>
          <cell r="J1243">
            <v>26</v>
          </cell>
          <cell r="K1243" t="str">
            <v>-</v>
          </cell>
          <cell r="L1243">
            <v>456</v>
          </cell>
          <cell r="M1243" t="str">
            <v>-</v>
          </cell>
          <cell r="N1243">
            <v>0.38</v>
          </cell>
          <cell r="O1243" t="str">
            <v>-</v>
          </cell>
          <cell r="P1243">
            <v>5</v>
          </cell>
          <cell r="Q1243">
            <v>822</v>
          </cell>
          <cell r="R1243" t="str">
            <v>2011-8</v>
          </cell>
          <cell r="S1243">
            <v>0.05</v>
          </cell>
          <cell r="T1243">
            <v>4</v>
          </cell>
          <cell r="U1243">
            <v>639</v>
          </cell>
          <cell r="V1243">
            <v>2.9</v>
          </cell>
          <cell r="W1243" t="str">
            <v>武进区</v>
          </cell>
          <cell r="X1243" t="str">
            <v>江苏省</v>
          </cell>
        </row>
        <row r="1244">
          <cell r="A1244" t="str">
            <v>壁山电影院</v>
          </cell>
          <cell r="B1244">
            <v>1243</v>
          </cell>
          <cell r="C1244" t="str">
            <v>壁山电影院</v>
          </cell>
          <cell r="D1244" t="str">
            <v>保利万和</v>
          </cell>
          <cell r="F1244" t="str">
            <v>县城</v>
          </cell>
          <cell r="H1244">
            <v>9.7899999999999991</v>
          </cell>
          <cell r="I1244" t="str">
            <v>-</v>
          </cell>
          <cell r="J1244">
            <v>32</v>
          </cell>
          <cell r="K1244" t="str">
            <v>-</v>
          </cell>
          <cell r="L1244">
            <v>173</v>
          </cell>
          <cell r="M1244" t="str">
            <v>-</v>
          </cell>
          <cell r="N1244">
            <v>0.3</v>
          </cell>
          <cell r="O1244" t="str">
            <v>-</v>
          </cell>
          <cell r="P1244">
            <v>3</v>
          </cell>
          <cell r="Q1244">
            <v>224</v>
          </cell>
          <cell r="R1244" t="str">
            <v>2011-8</v>
          </cell>
          <cell r="S1244">
            <v>0.24</v>
          </cell>
          <cell r="T1244">
            <v>14</v>
          </cell>
          <cell r="U1244">
            <v>1053</v>
          </cell>
          <cell r="V1244">
            <v>1.9</v>
          </cell>
          <cell r="W1244" t="str">
            <v>璧山县</v>
          </cell>
          <cell r="X1244" t="str">
            <v>重庆市</v>
          </cell>
        </row>
        <row r="1245">
          <cell r="A1245" t="str">
            <v>岳池县银都电影城</v>
          </cell>
          <cell r="B1245">
            <v>1244</v>
          </cell>
          <cell r="C1245" t="str">
            <v>岳池县银都电影城</v>
          </cell>
          <cell r="D1245" t="str">
            <v>四川太平洋</v>
          </cell>
          <cell r="F1245" t="str">
            <v>广安市</v>
          </cell>
          <cell r="H1245">
            <v>9.7200000000000006</v>
          </cell>
          <cell r="I1245" t="str">
            <v>-</v>
          </cell>
          <cell r="J1245">
            <v>33</v>
          </cell>
          <cell r="K1245" t="str">
            <v>-</v>
          </cell>
          <cell r="L1245">
            <v>210</v>
          </cell>
          <cell r="M1245" t="str">
            <v>-</v>
          </cell>
          <cell r="N1245">
            <v>0.28999999999999998</v>
          </cell>
          <cell r="O1245" t="str">
            <v>-</v>
          </cell>
          <cell r="P1245">
            <v>2</v>
          </cell>
          <cell r="Q1245">
            <v>148</v>
          </cell>
          <cell r="R1245" t="str">
            <v>2011-8</v>
          </cell>
          <cell r="S1245">
            <v>0.19</v>
          </cell>
          <cell r="T1245">
            <v>21</v>
          </cell>
          <cell r="U1245">
            <v>1567</v>
          </cell>
          <cell r="V1245">
            <v>3.4</v>
          </cell>
          <cell r="W1245" t="str">
            <v>岳池县</v>
          </cell>
          <cell r="X1245" t="str">
            <v>四川省</v>
          </cell>
        </row>
        <row r="1246">
          <cell r="A1246" t="str">
            <v>合肥星美国际影城</v>
          </cell>
          <cell r="B1246">
            <v>1245</v>
          </cell>
          <cell r="C1246" t="str">
            <v>合肥星美国际影城</v>
          </cell>
          <cell r="D1246" t="str">
            <v>中影星美</v>
          </cell>
          <cell r="F1246" t="str">
            <v>合肥市</v>
          </cell>
          <cell r="H1246">
            <v>9.6300000000000008</v>
          </cell>
          <cell r="I1246" t="str">
            <v>-</v>
          </cell>
          <cell r="J1246">
            <v>26</v>
          </cell>
          <cell r="K1246" t="str">
            <v>-</v>
          </cell>
          <cell r="L1246">
            <v>487</v>
          </cell>
          <cell r="M1246" t="str">
            <v>-</v>
          </cell>
          <cell r="N1246">
            <v>0.37</v>
          </cell>
          <cell r="O1246" t="str">
            <v>-</v>
          </cell>
          <cell r="P1246">
            <v>5</v>
          </cell>
          <cell r="R1246" t="str">
            <v>2011-8</v>
          </cell>
          <cell r="T1246" t="str">
            <v>N/A</v>
          </cell>
          <cell r="U1246">
            <v>621</v>
          </cell>
          <cell r="V1246">
            <v>3.1</v>
          </cell>
          <cell r="W1246" t="str">
            <v>包河区</v>
          </cell>
          <cell r="X1246" t="str">
            <v>安徽省</v>
          </cell>
        </row>
        <row r="1247">
          <cell r="A1247" t="str">
            <v>河南中州影剧院</v>
          </cell>
          <cell r="B1247">
            <v>1246</v>
          </cell>
          <cell r="C1247" t="str">
            <v>河南中州影剧院</v>
          </cell>
          <cell r="D1247" t="str">
            <v>河南奥斯卡</v>
          </cell>
          <cell r="F1247" t="str">
            <v>郑州市</v>
          </cell>
          <cell r="H1247">
            <v>9.56</v>
          </cell>
          <cell r="I1247" t="str">
            <v>-</v>
          </cell>
          <cell r="J1247">
            <v>23</v>
          </cell>
          <cell r="K1247" t="str">
            <v>-</v>
          </cell>
          <cell r="L1247">
            <v>521</v>
          </cell>
          <cell r="M1247" t="str">
            <v>-</v>
          </cell>
          <cell r="N1247">
            <v>0.42</v>
          </cell>
          <cell r="O1247" t="str">
            <v>-</v>
          </cell>
          <cell r="P1247">
            <v>3</v>
          </cell>
          <cell r="Q1247">
            <v>1335</v>
          </cell>
          <cell r="R1247" t="str">
            <v>2011-8</v>
          </cell>
          <cell r="S1247">
            <v>0.02</v>
          </cell>
          <cell r="T1247">
            <v>2</v>
          </cell>
          <cell r="U1247">
            <v>1028</v>
          </cell>
          <cell r="V1247">
            <v>5.6</v>
          </cell>
          <cell r="W1247" t="str">
            <v>金水区</v>
          </cell>
          <cell r="X1247" t="str">
            <v>河南省</v>
          </cell>
        </row>
        <row r="1248">
          <cell r="A1248" t="str">
            <v>佛山影剧院</v>
          </cell>
          <cell r="B1248">
            <v>1247</v>
          </cell>
          <cell r="C1248" t="str">
            <v>佛山影剧院</v>
          </cell>
          <cell r="D1248" t="str">
            <v>中影南方新干线</v>
          </cell>
          <cell r="F1248" t="str">
            <v>佛山市</v>
          </cell>
          <cell r="H1248">
            <v>9.49</v>
          </cell>
          <cell r="I1248" t="str">
            <v>-</v>
          </cell>
          <cell r="J1248">
            <v>25</v>
          </cell>
          <cell r="K1248" t="str">
            <v>-</v>
          </cell>
          <cell r="L1248">
            <v>296</v>
          </cell>
          <cell r="M1248" t="str">
            <v>-</v>
          </cell>
          <cell r="N1248">
            <v>0.38</v>
          </cell>
          <cell r="O1248" t="str">
            <v>-</v>
          </cell>
          <cell r="P1248">
            <v>1</v>
          </cell>
          <cell r="Q1248">
            <v>1430</v>
          </cell>
          <cell r="R1248" t="str">
            <v>2011-8</v>
          </cell>
          <cell r="S1248">
            <v>0.01</v>
          </cell>
          <cell r="T1248">
            <v>2</v>
          </cell>
          <cell r="U1248">
            <v>3062</v>
          </cell>
          <cell r="V1248">
            <v>9.5</v>
          </cell>
          <cell r="W1248" t="str">
            <v>禅城区</v>
          </cell>
          <cell r="X1248" t="str">
            <v>广东省</v>
          </cell>
        </row>
        <row r="1249">
          <cell r="A1249" t="str">
            <v>浙江江山星光影院</v>
          </cell>
          <cell r="B1249">
            <v>1248</v>
          </cell>
          <cell r="C1249" t="str">
            <v>浙江江山星光影院</v>
          </cell>
          <cell r="D1249" t="str">
            <v>浙江横店</v>
          </cell>
          <cell r="F1249" t="str">
            <v>衢州市</v>
          </cell>
          <cell r="H1249">
            <v>9.44</v>
          </cell>
          <cell r="I1249" t="str">
            <v>-</v>
          </cell>
          <cell r="J1249">
            <v>30</v>
          </cell>
          <cell r="K1249" t="str">
            <v>-</v>
          </cell>
          <cell r="L1249">
            <v>301</v>
          </cell>
          <cell r="M1249" t="str">
            <v>-</v>
          </cell>
          <cell r="N1249">
            <v>0.32</v>
          </cell>
          <cell r="O1249" t="str">
            <v>-</v>
          </cell>
          <cell r="P1249">
            <v>3</v>
          </cell>
          <cell r="Q1249">
            <v>1113</v>
          </cell>
          <cell r="R1249" t="str">
            <v>2011-8</v>
          </cell>
          <cell r="S1249">
            <v>0.03</v>
          </cell>
          <cell r="T1249">
            <v>3</v>
          </cell>
          <cell r="U1249">
            <v>1015</v>
          </cell>
          <cell r="V1249">
            <v>3.2</v>
          </cell>
          <cell r="W1249" t="str">
            <v>柯城区</v>
          </cell>
          <cell r="X1249" t="str">
            <v>浙江省</v>
          </cell>
        </row>
        <row r="1250">
          <cell r="A1250" t="str">
            <v>南部丽都影城</v>
          </cell>
          <cell r="B1250">
            <v>1249</v>
          </cell>
          <cell r="C1250" t="str">
            <v>南部丽都影城</v>
          </cell>
          <cell r="D1250" t="str">
            <v>四川太平洋</v>
          </cell>
          <cell r="F1250" t="str">
            <v>南充市</v>
          </cell>
          <cell r="H1250">
            <v>9.39</v>
          </cell>
          <cell r="I1250" t="str">
            <v>-</v>
          </cell>
          <cell r="J1250">
            <v>35</v>
          </cell>
          <cell r="K1250" t="str">
            <v>-</v>
          </cell>
          <cell r="L1250">
            <v>319</v>
          </cell>
          <cell r="M1250" t="str">
            <v>-</v>
          </cell>
          <cell r="N1250">
            <v>0.27</v>
          </cell>
          <cell r="O1250" t="str">
            <v>-</v>
          </cell>
          <cell r="P1250">
            <v>3</v>
          </cell>
          <cell r="Q1250">
            <v>191</v>
          </cell>
          <cell r="R1250" t="str">
            <v>2011-8</v>
          </cell>
          <cell r="S1250">
            <v>0.13</v>
          </cell>
          <cell r="T1250">
            <v>16</v>
          </cell>
          <cell r="U1250">
            <v>1010</v>
          </cell>
          <cell r="V1250">
            <v>3.4</v>
          </cell>
          <cell r="W1250" t="str">
            <v>南部县</v>
          </cell>
          <cell r="X1250" t="str">
            <v>四川省</v>
          </cell>
        </row>
        <row r="1251">
          <cell r="A1251" t="str">
            <v>17.5焦作奥斯卡影院</v>
          </cell>
          <cell r="B1251">
            <v>1250</v>
          </cell>
          <cell r="C1251" t="str">
            <v>17.5焦作奥斯卡影院</v>
          </cell>
          <cell r="D1251" t="str">
            <v>时代华夏今典</v>
          </cell>
          <cell r="F1251" t="str">
            <v>焦作市</v>
          </cell>
          <cell r="H1251">
            <v>9.36</v>
          </cell>
          <cell r="I1251" t="str">
            <v>-</v>
          </cell>
          <cell r="J1251">
            <v>20</v>
          </cell>
          <cell r="K1251" t="str">
            <v>-</v>
          </cell>
          <cell r="L1251">
            <v>490</v>
          </cell>
          <cell r="M1251" t="str">
            <v>-</v>
          </cell>
          <cell r="N1251">
            <v>0.46</v>
          </cell>
          <cell r="O1251" t="str">
            <v>-</v>
          </cell>
          <cell r="P1251">
            <v>4</v>
          </cell>
          <cell r="Q1251">
            <v>542</v>
          </cell>
          <cell r="R1251" t="str">
            <v>2011-8</v>
          </cell>
          <cell r="S1251">
            <v>7.0000000000000007E-2</v>
          </cell>
          <cell r="T1251">
            <v>6</v>
          </cell>
          <cell r="U1251">
            <v>755</v>
          </cell>
          <cell r="V1251">
            <v>4</v>
          </cell>
          <cell r="W1251" t="str">
            <v>解放区</v>
          </cell>
          <cell r="X1251" t="str">
            <v>河南省</v>
          </cell>
        </row>
        <row r="1252">
          <cell r="A1252" t="str">
            <v>周巷奥克雷影城</v>
          </cell>
          <cell r="B1252">
            <v>1251</v>
          </cell>
          <cell r="C1252" t="str">
            <v>周巷奥克雷影城</v>
          </cell>
          <cell r="D1252" t="str">
            <v>浙江时代</v>
          </cell>
          <cell r="F1252" t="str">
            <v>宁波市</v>
          </cell>
          <cell r="H1252">
            <v>9.27</v>
          </cell>
          <cell r="I1252" t="str">
            <v>-</v>
          </cell>
          <cell r="J1252">
            <v>39</v>
          </cell>
          <cell r="K1252" t="str">
            <v>-</v>
          </cell>
          <cell r="L1252">
            <v>257</v>
          </cell>
          <cell r="M1252" t="str">
            <v>-</v>
          </cell>
          <cell r="N1252">
            <v>0.24</v>
          </cell>
          <cell r="O1252" t="str">
            <v>-</v>
          </cell>
          <cell r="P1252">
            <v>3</v>
          </cell>
          <cell r="Q1252">
            <v>330</v>
          </cell>
          <cell r="R1252" t="str">
            <v>2011-8</v>
          </cell>
          <cell r="S1252">
            <v>0.08</v>
          </cell>
          <cell r="T1252">
            <v>9</v>
          </cell>
          <cell r="U1252">
            <v>997</v>
          </cell>
          <cell r="V1252">
            <v>2.8</v>
          </cell>
          <cell r="W1252" t="str">
            <v>慈溪市</v>
          </cell>
          <cell r="X1252" t="str">
            <v>浙江省</v>
          </cell>
        </row>
        <row r="1253">
          <cell r="A1253" t="str">
            <v>新疆铁路工人文化宫</v>
          </cell>
          <cell r="B1253">
            <v>1252</v>
          </cell>
          <cell r="C1253" t="str">
            <v>新疆铁路工人文化宫</v>
          </cell>
          <cell r="D1253" t="str">
            <v>未知</v>
          </cell>
          <cell r="F1253" t="str">
            <v>乌鲁木齐市</v>
          </cell>
          <cell r="H1253">
            <v>9.24</v>
          </cell>
          <cell r="I1253" t="str">
            <v>-</v>
          </cell>
          <cell r="J1253">
            <v>22</v>
          </cell>
          <cell r="K1253" t="str">
            <v>-</v>
          </cell>
          <cell r="L1253">
            <v>90</v>
          </cell>
          <cell r="M1253" t="str">
            <v>-</v>
          </cell>
          <cell r="N1253">
            <v>0.43</v>
          </cell>
          <cell r="O1253" t="str">
            <v>-</v>
          </cell>
          <cell r="R1253" t="str">
            <v>2011-8</v>
          </cell>
          <cell r="T1253" t="str">
            <v>N/A</v>
          </cell>
          <cell r="U1253" t="str">
            <v>N/A</v>
          </cell>
          <cell r="V1253" t="str">
            <v>N/A</v>
          </cell>
          <cell r="W1253" t="str">
            <v>新市区</v>
          </cell>
          <cell r="X1253" t="str">
            <v>新  疆</v>
          </cell>
        </row>
        <row r="1254">
          <cell r="A1254" t="str">
            <v>贵阳市白云区星光电影院</v>
          </cell>
          <cell r="B1254">
            <v>1253</v>
          </cell>
          <cell r="C1254" t="str">
            <v>贵阳市白云区星光电影院</v>
          </cell>
          <cell r="D1254" t="str">
            <v>九州中原院线</v>
          </cell>
          <cell r="F1254" t="str">
            <v>贵阳市</v>
          </cell>
          <cell r="H1254">
            <v>9.18</v>
          </cell>
          <cell r="I1254" t="str">
            <v>-</v>
          </cell>
          <cell r="J1254">
            <v>29</v>
          </cell>
          <cell r="K1254" t="str">
            <v>-</v>
          </cell>
          <cell r="L1254">
            <v>482</v>
          </cell>
          <cell r="M1254" t="str">
            <v>-</v>
          </cell>
          <cell r="N1254">
            <v>0.32</v>
          </cell>
          <cell r="O1254" t="str">
            <v>-</v>
          </cell>
          <cell r="P1254">
            <v>2</v>
          </cell>
          <cell r="Q1254">
            <v>150</v>
          </cell>
          <cell r="R1254" t="str">
            <v>2011-8</v>
          </cell>
          <cell r="S1254">
            <v>0.09</v>
          </cell>
          <cell r="T1254">
            <v>20</v>
          </cell>
          <cell r="U1254">
            <v>1481</v>
          </cell>
          <cell r="V1254">
            <v>7.8</v>
          </cell>
          <cell r="W1254" t="str">
            <v>白云区</v>
          </cell>
          <cell r="X1254" t="str">
            <v>贵州省</v>
          </cell>
        </row>
        <row r="1255">
          <cell r="A1255" t="str">
            <v>东莞大朗长盛影城</v>
          </cell>
          <cell r="B1255">
            <v>1254</v>
          </cell>
          <cell r="C1255" t="str">
            <v>东莞大朗长盛影城</v>
          </cell>
          <cell r="D1255" t="str">
            <v>中影南方新干线</v>
          </cell>
          <cell r="F1255" t="str">
            <v>东莞市</v>
          </cell>
          <cell r="H1255">
            <v>9.17</v>
          </cell>
          <cell r="I1255" t="str">
            <v>-</v>
          </cell>
          <cell r="J1255">
            <v>37</v>
          </cell>
          <cell r="K1255" t="str">
            <v>-</v>
          </cell>
          <cell r="L1255">
            <v>392</v>
          </cell>
          <cell r="M1255" t="str">
            <v>-</v>
          </cell>
          <cell r="N1255">
            <v>0.25</v>
          </cell>
          <cell r="O1255" t="str">
            <v>-</v>
          </cell>
          <cell r="P1255">
            <v>3</v>
          </cell>
          <cell r="Q1255">
            <v>346</v>
          </cell>
          <cell r="R1255" t="str">
            <v>2011-8</v>
          </cell>
          <cell r="S1255">
            <v>0.06</v>
          </cell>
          <cell r="T1255">
            <v>9</v>
          </cell>
          <cell r="U1255">
            <v>986</v>
          </cell>
          <cell r="V1255">
            <v>4.2</v>
          </cell>
          <cell r="X1255" t="str">
            <v>广东省</v>
          </cell>
        </row>
        <row r="1256">
          <cell r="A1256" t="str">
            <v>深圳百誉大浪电影城</v>
          </cell>
          <cell r="B1256">
            <v>1255</v>
          </cell>
          <cell r="C1256" t="str">
            <v>深圳百誉大浪电影城</v>
          </cell>
          <cell r="D1256" t="str">
            <v>中影南方新干线</v>
          </cell>
          <cell r="F1256" t="str">
            <v>深圳市</v>
          </cell>
          <cell r="H1256">
            <v>9.17</v>
          </cell>
          <cell r="I1256" t="str">
            <v>-</v>
          </cell>
          <cell r="J1256">
            <v>35</v>
          </cell>
          <cell r="K1256" t="str">
            <v>-</v>
          </cell>
          <cell r="L1256">
            <v>559</v>
          </cell>
          <cell r="M1256" t="str">
            <v>-</v>
          </cell>
          <cell r="N1256">
            <v>0.26</v>
          </cell>
          <cell r="O1256" t="str">
            <v>-</v>
          </cell>
          <cell r="P1256">
            <v>4</v>
          </cell>
          <cell r="Q1256">
            <v>600</v>
          </cell>
          <cell r="R1256" t="str">
            <v>2011-8</v>
          </cell>
          <cell r="S1256">
            <v>0.03</v>
          </cell>
          <cell r="T1256">
            <v>5</v>
          </cell>
          <cell r="U1256">
            <v>739</v>
          </cell>
          <cell r="V1256">
            <v>4.5</v>
          </cell>
          <cell r="W1256" t="str">
            <v>宝安区</v>
          </cell>
          <cell r="X1256" t="str">
            <v>广东省</v>
          </cell>
        </row>
        <row r="1257">
          <cell r="A1257" t="str">
            <v>阿克苏地区文化艺术中心</v>
          </cell>
          <cell r="B1257">
            <v>1256</v>
          </cell>
          <cell r="C1257" t="str">
            <v>阿克苏地区文化艺术中心</v>
          </cell>
          <cell r="D1257" t="str">
            <v>未知</v>
          </cell>
          <cell r="F1257" t="str">
            <v>阿克苏地区</v>
          </cell>
          <cell r="H1257">
            <v>9.15</v>
          </cell>
          <cell r="I1257" t="str">
            <v>-</v>
          </cell>
          <cell r="J1257">
            <v>20</v>
          </cell>
          <cell r="K1257" t="str">
            <v>-</v>
          </cell>
          <cell r="L1257">
            <v>285</v>
          </cell>
          <cell r="M1257" t="str">
            <v>-</v>
          </cell>
          <cell r="N1257">
            <v>0.46</v>
          </cell>
          <cell r="O1257" t="str">
            <v>-</v>
          </cell>
          <cell r="R1257" t="str">
            <v>2011-8</v>
          </cell>
          <cell r="T1257" t="str">
            <v>N/A</v>
          </cell>
          <cell r="U1257" t="str">
            <v>N/A</v>
          </cell>
          <cell r="V1257" t="str">
            <v>N/A</v>
          </cell>
          <cell r="W1257" t="str">
            <v>温宿县</v>
          </cell>
          <cell r="X1257" t="str">
            <v>新  疆</v>
          </cell>
        </row>
        <row r="1258">
          <cell r="A1258" t="str">
            <v>大地数字影院--潍坊金沙城市</v>
          </cell>
          <cell r="B1258">
            <v>1257</v>
          </cell>
          <cell r="C1258" t="str">
            <v>大地数字影院--潍坊金沙城市</v>
          </cell>
          <cell r="D1258" t="str">
            <v>大地电影院线</v>
          </cell>
          <cell r="F1258" t="str">
            <v>潍坊市</v>
          </cell>
          <cell r="H1258">
            <v>9.1199999999999992</v>
          </cell>
          <cell r="I1258" t="str">
            <v>-</v>
          </cell>
          <cell r="J1258">
            <v>26</v>
          </cell>
          <cell r="K1258" t="str">
            <v>-</v>
          </cell>
          <cell r="L1258">
            <v>377</v>
          </cell>
          <cell r="M1258" t="str">
            <v>-</v>
          </cell>
          <cell r="N1258">
            <v>0.35</v>
          </cell>
          <cell r="O1258" t="str">
            <v>-</v>
          </cell>
          <cell r="P1258">
            <v>3</v>
          </cell>
          <cell r="Q1258">
            <v>450</v>
          </cell>
          <cell r="R1258" t="str">
            <v>2011-8</v>
          </cell>
          <cell r="S1258">
            <v>0.06</v>
          </cell>
          <cell r="T1258">
            <v>7</v>
          </cell>
          <cell r="U1258">
            <v>981</v>
          </cell>
          <cell r="V1258">
            <v>4.0999999999999996</v>
          </cell>
          <cell r="W1258" t="str">
            <v>潍城区</v>
          </cell>
          <cell r="X1258" t="str">
            <v>山东省</v>
          </cell>
        </row>
        <row r="1259">
          <cell r="A1259" t="str">
            <v>天津长城新天地3D影院</v>
          </cell>
          <cell r="B1259">
            <v>1258</v>
          </cell>
          <cell r="C1259" t="str">
            <v>天津长城新天地3D影院</v>
          </cell>
          <cell r="D1259" t="str">
            <v>天津银光</v>
          </cell>
          <cell r="F1259" t="str">
            <v>天津市</v>
          </cell>
          <cell r="H1259">
            <v>9.07</v>
          </cell>
          <cell r="I1259" t="str">
            <v>-</v>
          </cell>
          <cell r="J1259">
            <v>29</v>
          </cell>
          <cell r="K1259" t="str">
            <v>-</v>
          </cell>
          <cell r="L1259">
            <v>213</v>
          </cell>
          <cell r="M1259" t="str">
            <v>-</v>
          </cell>
          <cell r="N1259">
            <v>0.32</v>
          </cell>
          <cell r="O1259" t="str">
            <v>-</v>
          </cell>
          <cell r="P1259">
            <v>1</v>
          </cell>
          <cell r="Q1259">
            <v>150</v>
          </cell>
          <cell r="R1259" t="str">
            <v>2011-8</v>
          </cell>
          <cell r="S1259">
            <v>0.1</v>
          </cell>
          <cell r="T1259">
            <v>20</v>
          </cell>
          <cell r="U1259">
            <v>2927</v>
          </cell>
          <cell r="V1259">
            <v>6.9</v>
          </cell>
          <cell r="W1259" t="str">
            <v>河西区</v>
          </cell>
          <cell r="X1259" t="str">
            <v>天津市</v>
          </cell>
        </row>
        <row r="1260">
          <cell r="A1260" t="str">
            <v>大地数字影院--德清余英坊数字影院</v>
          </cell>
          <cell r="B1260">
            <v>1259</v>
          </cell>
          <cell r="C1260" t="str">
            <v>德清余英坊数字影院</v>
          </cell>
          <cell r="D1260" t="str">
            <v>大地电影院线</v>
          </cell>
          <cell r="F1260" t="str">
            <v>湖州市</v>
          </cell>
          <cell r="H1260">
            <v>9</v>
          </cell>
          <cell r="I1260" t="str">
            <v>-</v>
          </cell>
          <cell r="J1260">
            <v>32</v>
          </cell>
          <cell r="K1260" t="str">
            <v>-</v>
          </cell>
          <cell r="L1260">
            <v>106</v>
          </cell>
          <cell r="M1260" t="str">
            <v>-</v>
          </cell>
          <cell r="N1260">
            <v>0.28000000000000003</v>
          </cell>
          <cell r="O1260" t="str">
            <v>-</v>
          </cell>
          <cell r="P1260">
            <v>3</v>
          </cell>
          <cell r="Q1260">
            <v>771</v>
          </cell>
          <cell r="R1260" t="str">
            <v>2011-8</v>
          </cell>
          <cell r="S1260">
            <v>0.1</v>
          </cell>
          <cell r="T1260">
            <v>4</v>
          </cell>
          <cell r="U1260">
            <v>968</v>
          </cell>
          <cell r="V1260">
            <v>1.1000000000000001</v>
          </cell>
          <cell r="W1260" t="str">
            <v>德清县</v>
          </cell>
          <cell r="X1260" t="str">
            <v>浙江省</v>
          </cell>
        </row>
        <row r="1261">
          <cell r="A1261" t="str">
            <v>云南省大理州新建影城</v>
          </cell>
          <cell r="B1261">
            <v>1260</v>
          </cell>
          <cell r="C1261" t="str">
            <v>云南省大理州新建影城</v>
          </cell>
          <cell r="D1261" t="str">
            <v>中影南方新干线</v>
          </cell>
          <cell r="F1261" t="str">
            <v>大理白族自治州</v>
          </cell>
          <cell r="H1261">
            <v>8.9499999999999993</v>
          </cell>
          <cell r="I1261" t="str">
            <v>-</v>
          </cell>
          <cell r="J1261">
            <v>29</v>
          </cell>
          <cell r="K1261" t="str">
            <v>-</v>
          </cell>
          <cell r="L1261">
            <v>253</v>
          </cell>
          <cell r="M1261" t="str">
            <v>-</v>
          </cell>
          <cell r="N1261">
            <v>0.31</v>
          </cell>
          <cell r="O1261" t="str">
            <v>-</v>
          </cell>
          <cell r="P1261">
            <v>3</v>
          </cell>
          <cell r="Q1261">
            <v>481</v>
          </cell>
          <cell r="R1261" t="str">
            <v>2011-8</v>
          </cell>
          <cell r="S1261">
            <v>0.08</v>
          </cell>
          <cell r="T1261">
            <v>6</v>
          </cell>
          <cell r="U1261">
            <v>963</v>
          </cell>
          <cell r="V1261">
            <v>2.7</v>
          </cell>
          <cell r="W1261" t="str">
            <v>大理市</v>
          </cell>
          <cell r="X1261" t="str">
            <v>云南省</v>
          </cell>
        </row>
        <row r="1262">
          <cell r="A1262" t="str">
            <v>上海动漫博物馆</v>
          </cell>
          <cell r="B1262">
            <v>1261</v>
          </cell>
          <cell r="C1262" t="str">
            <v>上海动漫博物馆</v>
          </cell>
          <cell r="D1262" t="str">
            <v>上海联和院线</v>
          </cell>
          <cell r="F1262" t="str">
            <v>上海市</v>
          </cell>
          <cell r="H1262">
            <v>8.94</v>
          </cell>
          <cell r="I1262" t="str">
            <v>-</v>
          </cell>
          <cell r="J1262">
            <v>33</v>
          </cell>
          <cell r="K1262" t="str">
            <v>-</v>
          </cell>
          <cell r="L1262">
            <v>46</v>
          </cell>
          <cell r="M1262" t="str">
            <v>-</v>
          </cell>
          <cell r="N1262">
            <v>0.27</v>
          </cell>
          <cell r="O1262" t="str">
            <v>-</v>
          </cell>
          <cell r="P1262">
            <v>1</v>
          </cell>
          <cell r="R1262" t="str">
            <v>2011-8</v>
          </cell>
          <cell r="T1262" t="str">
            <v>N/A</v>
          </cell>
          <cell r="U1262">
            <v>2883</v>
          </cell>
          <cell r="V1262">
            <v>1.5</v>
          </cell>
          <cell r="W1262" t="str">
            <v>浦东新区</v>
          </cell>
          <cell r="X1262" t="str">
            <v>上海市</v>
          </cell>
        </row>
        <row r="1263">
          <cell r="A1263" t="str">
            <v>广西省百色市靖西县幸福国际影城</v>
          </cell>
          <cell r="B1263">
            <v>1262</v>
          </cell>
          <cell r="C1263" t="str">
            <v>广西省百色市靖西县幸福国际影城</v>
          </cell>
          <cell r="D1263" t="str">
            <v>大地电影院线</v>
          </cell>
          <cell r="F1263" t="str">
            <v>百色市</v>
          </cell>
          <cell r="H1263">
            <v>8.8699999999999992</v>
          </cell>
          <cell r="I1263" t="str">
            <v>-</v>
          </cell>
          <cell r="J1263">
            <v>35</v>
          </cell>
          <cell r="K1263" t="str">
            <v>-</v>
          </cell>
          <cell r="L1263">
            <v>275</v>
          </cell>
          <cell r="M1263" t="str">
            <v>-</v>
          </cell>
          <cell r="N1263">
            <v>0.25</v>
          </cell>
          <cell r="O1263" t="str">
            <v>-</v>
          </cell>
          <cell r="R1263" t="str">
            <v>2011-8</v>
          </cell>
          <cell r="T1263" t="str">
            <v>N/A</v>
          </cell>
          <cell r="U1263" t="str">
            <v>N/A</v>
          </cell>
          <cell r="V1263" t="str">
            <v>N/A</v>
          </cell>
          <cell r="W1263" t="str">
            <v>靖西县</v>
          </cell>
          <cell r="X1263" t="str">
            <v>广  西</v>
          </cell>
        </row>
        <row r="1264">
          <cell r="A1264" t="str">
            <v>福泉首映影城</v>
          </cell>
          <cell r="B1264">
            <v>1263</v>
          </cell>
          <cell r="C1264" t="str">
            <v>福泉首映影城</v>
          </cell>
          <cell r="D1264" t="str">
            <v>中影星美</v>
          </cell>
          <cell r="F1264" t="str">
            <v>黔南布依族苗族自治州</v>
          </cell>
          <cell r="H1264">
            <v>8.83</v>
          </cell>
          <cell r="I1264" t="str">
            <v>-</v>
          </cell>
          <cell r="J1264">
            <v>39</v>
          </cell>
          <cell r="K1264" t="str">
            <v>-</v>
          </cell>
          <cell r="L1264">
            <v>315</v>
          </cell>
          <cell r="M1264" t="str">
            <v>-</v>
          </cell>
          <cell r="N1264">
            <v>0.23</v>
          </cell>
          <cell r="O1264" t="str">
            <v>-</v>
          </cell>
          <cell r="R1264" t="str">
            <v>2011-8</v>
          </cell>
          <cell r="T1264" t="str">
            <v>N/A</v>
          </cell>
          <cell r="U1264" t="str">
            <v>N/A</v>
          </cell>
          <cell r="V1264" t="str">
            <v>N/A</v>
          </cell>
          <cell r="W1264" t="str">
            <v>福泉市</v>
          </cell>
          <cell r="X1264" t="str">
            <v>贵州省</v>
          </cell>
        </row>
        <row r="1265">
          <cell r="A1265" t="str">
            <v>17.5开远吉迪数字影视娱乐城</v>
          </cell>
          <cell r="B1265">
            <v>1264</v>
          </cell>
          <cell r="C1265" t="str">
            <v>17.5开远吉迪数字影视娱乐城</v>
          </cell>
          <cell r="D1265" t="str">
            <v>时代华夏今典</v>
          </cell>
          <cell r="F1265" t="str">
            <v>红河哈尼族彝族自治州</v>
          </cell>
          <cell r="H1265">
            <v>8.7899999999999991</v>
          </cell>
          <cell r="I1265" t="str">
            <v>-</v>
          </cell>
          <cell r="J1265">
            <v>20</v>
          </cell>
          <cell r="K1265" t="str">
            <v>-</v>
          </cell>
          <cell r="L1265">
            <v>135</v>
          </cell>
          <cell r="M1265" t="str">
            <v>-</v>
          </cell>
          <cell r="N1265">
            <v>0.43</v>
          </cell>
          <cell r="O1265" t="str">
            <v>-</v>
          </cell>
          <cell r="P1265">
            <v>2</v>
          </cell>
          <cell r="Q1265">
            <v>190</v>
          </cell>
          <cell r="R1265" t="str">
            <v>2011-8</v>
          </cell>
          <cell r="S1265">
            <v>0.33</v>
          </cell>
          <cell r="T1265">
            <v>15</v>
          </cell>
          <cell r="U1265">
            <v>1417</v>
          </cell>
          <cell r="V1265">
            <v>2.2000000000000002</v>
          </cell>
          <cell r="W1265" t="str">
            <v>开远市</v>
          </cell>
          <cell r="X1265" t="str">
            <v>云南省</v>
          </cell>
        </row>
        <row r="1266">
          <cell r="A1266" t="str">
            <v>17.5简阳世纪东方影城</v>
          </cell>
          <cell r="B1266">
            <v>1265</v>
          </cell>
          <cell r="C1266" t="str">
            <v>17.5简阳世纪东方影城</v>
          </cell>
          <cell r="D1266" t="str">
            <v>时代华夏今典</v>
          </cell>
          <cell r="F1266" t="str">
            <v>资阳市</v>
          </cell>
          <cell r="H1266">
            <v>8.76</v>
          </cell>
          <cell r="I1266" t="str">
            <v>-</v>
          </cell>
          <cell r="J1266">
            <v>35</v>
          </cell>
          <cell r="K1266" t="str">
            <v>-</v>
          </cell>
          <cell r="L1266">
            <v>357</v>
          </cell>
          <cell r="M1266" t="str">
            <v>-</v>
          </cell>
          <cell r="N1266">
            <v>0.25</v>
          </cell>
          <cell r="O1266" t="str">
            <v>-</v>
          </cell>
          <cell r="P1266">
            <v>5</v>
          </cell>
          <cell r="Q1266">
            <v>422</v>
          </cell>
          <cell r="R1266" t="str">
            <v>2011-8</v>
          </cell>
          <cell r="S1266">
            <v>0.08</v>
          </cell>
          <cell r="T1266">
            <v>7</v>
          </cell>
          <cell r="U1266">
            <v>565</v>
          </cell>
          <cell r="V1266">
            <v>2.2999999999999998</v>
          </cell>
          <cell r="W1266" t="str">
            <v>简阳市</v>
          </cell>
          <cell r="X1266" t="str">
            <v>四川省</v>
          </cell>
        </row>
        <row r="1267">
          <cell r="A1267" t="str">
            <v>17.5咸阳时代国际影城</v>
          </cell>
          <cell r="B1267">
            <v>1266</v>
          </cell>
          <cell r="C1267" t="str">
            <v>17.5咸阳时代国际影城</v>
          </cell>
          <cell r="D1267" t="str">
            <v>时代华夏今典</v>
          </cell>
          <cell r="F1267" t="str">
            <v>咸阳市</v>
          </cell>
          <cell r="H1267">
            <v>8.74</v>
          </cell>
          <cell r="I1267" t="str">
            <v>-</v>
          </cell>
          <cell r="J1267">
            <v>38</v>
          </cell>
          <cell r="K1267" t="str">
            <v>-</v>
          </cell>
          <cell r="L1267">
            <v>542</v>
          </cell>
          <cell r="M1267" t="str">
            <v>-</v>
          </cell>
          <cell r="N1267">
            <v>0.23</v>
          </cell>
          <cell r="O1267" t="str">
            <v>-</v>
          </cell>
          <cell r="P1267">
            <v>5</v>
          </cell>
          <cell r="Q1267">
            <v>388</v>
          </cell>
          <cell r="R1267" t="str">
            <v>2011-8</v>
          </cell>
          <cell r="S1267">
            <v>0.05</v>
          </cell>
          <cell r="T1267">
            <v>7</v>
          </cell>
          <cell r="U1267">
            <v>564</v>
          </cell>
          <cell r="V1267">
            <v>3.5</v>
          </cell>
          <cell r="W1267" t="str">
            <v>秦都区</v>
          </cell>
          <cell r="X1267" t="str">
            <v>陕西省</v>
          </cell>
        </row>
        <row r="1268">
          <cell r="A1268" t="str">
            <v>佛山市平洲影剧院</v>
          </cell>
          <cell r="B1268">
            <v>1267</v>
          </cell>
          <cell r="C1268" t="str">
            <v>佛山市平洲影剧院</v>
          </cell>
          <cell r="D1268" t="str">
            <v>中影南方新干线</v>
          </cell>
          <cell r="F1268" t="str">
            <v>佛山市</v>
          </cell>
          <cell r="H1268">
            <v>8.7200000000000006</v>
          </cell>
          <cell r="I1268" t="str">
            <v>-</v>
          </cell>
          <cell r="J1268">
            <v>23</v>
          </cell>
          <cell r="K1268" t="str">
            <v>-</v>
          </cell>
          <cell r="L1268">
            <v>112</v>
          </cell>
          <cell r="M1268" t="str">
            <v>-</v>
          </cell>
          <cell r="N1268">
            <v>0.39</v>
          </cell>
          <cell r="O1268" t="str">
            <v>-</v>
          </cell>
          <cell r="P1268">
            <v>2</v>
          </cell>
          <cell r="Q1268">
            <v>1298</v>
          </cell>
          <cell r="R1268" t="str">
            <v>2011-8</v>
          </cell>
          <cell r="S1268">
            <v>0.05</v>
          </cell>
          <cell r="T1268">
            <v>2</v>
          </cell>
          <cell r="U1268">
            <v>1407</v>
          </cell>
          <cell r="V1268">
            <v>1.8</v>
          </cell>
          <cell r="W1268" t="str">
            <v>南海区</v>
          </cell>
          <cell r="X1268" t="str">
            <v>广东省</v>
          </cell>
        </row>
        <row r="1269">
          <cell r="A1269" t="str">
            <v>崇州天道影城</v>
          </cell>
          <cell r="B1269">
            <v>1268</v>
          </cell>
          <cell r="C1269" t="str">
            <v>崇州天道影城</v>
          </cell>
          <cell r="D1269" t="str">
            <v>中影星美</v>
          </cell>
          <cell r="F1269" t="str">
            <v>成都市</v>
          </cell>
          <cell r="H1269">
            <v>8.6999999999999993</v>
          </cell>
          <cell r="I1269" t="str">
            <v>-</v>
          </cell>
          <cell r="J1269">
            <v>36</v>
          </cell>
          <cell r="K1269" t="str">
            <v>-</v>
          </cell>
          <cell r="L1269">
            <v>340</v>
          </cell>
          <cell r="M1269" t="str">
            <v>-</v>
          </cell>
          <cell r="N1269">
            <v>0.24</v>
          </cell>
          <cell r="O1269" t="str">
            <v>-</v>
          </cell>
          <cell r="P1269">
            <v>5</v>
          </cell>
          <cell r="Q1269">
            <v>709</v>
          </cell>
          <cell r="R1269" t="str">
            <v>2011-8</v>
          </cell>
          <cell r="S1269">
            <v>0.05</v>
          </cell>
          <cell r="T1269">
            <v>4</v>
          </cell>
          <cell r="U1269">
            <v>561</v>
          </cell>
          <cell r="V1269">
            <v>2.2000000000000002</v>
          </cell>
          <cell r="W1269" t="str">
            <v>崇州市</v>
          </cell>
          <cell r="X1269" t="str">
            <v>四川省</v>
          </cell>
        </row>
        <row r="1270">
          <cell r="A1270" t="str">
            <v>三明影剧院</v>
          </cell>
          <cell r="B1270">
            <v>1269</v>
          </cell>
          <cell r="C1270" t="str">
            <v>三明影剧院</v>
          </cell>
          <cell r="D1270" t="str">
            <v>福建中兴</v>
          </cell>
          <cell r="F1270" t="str">
            <v>三明市</v>
          </cell>
          <cell r="H1270">
            <v>8.68</v>
          </cell>
          <cell r="I1270" t="str">
            <v>-</v>
          </cell>
          <cell r="J1270">
            <v>38</v>
          </cell>
          <cell r="K1270" t="str">
            <v>-</v>
          </cell>
          <cell r="L1270">
            <v>88</v>
          </cell>
          <cell r="M1270" t="str">
            <v>-</v>
          </cell>
          <cell r="N1270">
            <v>0.23</v>
          </cell>
          <cell r="O1270" t="str">
            <v>-</v>
          </cell>
          <cell r="P1270">
            <v>1</v>
          </cell>
          <cell r="Q1270">
            <v>1030</v>
          </cell>
          <cell r="R1270" t="str">
            <v>2011-8</v>
          </cell>
          <cell r="S1270">
            <v>0.02</v>
          </cell>
          <cell r="T1270">
            <v>3</v>
          </cell>
          <cell r="U1270">
            <v>2799</v>
          </cell>
          <cell r="V1270">
            <v>2.8</v>
          </cell>
          <cell r="W1270" t="str">
            <v>梅列区</v>
          </cell>
          <cell r="X1270" t="str">
            <v>福建省</v>
          </cell>
        </row>
        <row r="1271">
          <cell r="A1271" t="str">
            <v>驻马店奥斯卡(会展中心)电影城</v>
          </cell>
          <cell r="B1271">
            <v>1270</v>
          </cell>
          <cell r="C1271" t="str">
            <v>驻马店奥斯卡(会展中心)电影城</v>
          </cell>
          <cell r="D1271" t="str">
            <v>河南奥斯卡</v>
          </cell>
          <cell r="F1271" t="str">
            <v>驻马店市</v>
          </cell>
          <cell r="H1271">
            <v>8.35</v>
          </cell>
          <cell r="I1271" t="str">
            <v>-</v>
          </cell>
          <cell r="J1271">
            <v>36</v>
          </cell>
          <cell r="K1271" t="str">
            <v>-</v>
          </cell>
          <cell r="L1271">
            <v>193</v>
          </cell>
          <cell r="M1271" t="str">
            <v>-</v>
          </cell>
          <cell r="N1271">
            <v>0.23</v>
          </cell>
          <cell r="O1271" t="str">
            <v>-</v>
          </cell>
          <cell r="P1271">
            <v>3</v>
          </cell>
          <cell r="Q1271">
            <v>931</v>
          </cell>
          <cell r="R1271" t="str">
            <v>2011-8</v>
          </cell>
          <cell r="S1271">
            <v>0.04</v>
          </cell>
          <cell r="T1271">
            <v>3</v>
          </cell>
          <cell r="U1271">
            <v>898</v>
          </cell>
          <cell r="V1271">
            <v>2.1</v>
          </cell>
          <cell r="W1271" t="str">
            <v>驿城区</v>
          </cell>
          <cell r="X1271" t="str">
            <v>河南省</v>
          </cell>
        </row>
        <row r="1272">
          <cell r="A1272" t="str">
            <v>重庆长寿电影院</v>
          </cell>
          <cell r="B1272">
            <v>1271</v>
          </cell>
          <cell r="C1272" t="str">
            <v>重庆长寿电影院</v>
          </cell>
          <cell r="D1272" t="str">
            <v>保利万和</v>
          </cell>
          <cell r="F1272" t="str">
            <v>重庆市</v>
          </cell>
          <cell r="H1272">
            <v>8.34</v>
          </cell>
          <cell r="I1272" t="str">
            <v>-</v>
          </cell>
          <cell r="J1272">
            <v>31</v>
          </cell>
          <cell r="K1272" t="str">
            <v>-</v>
          </cell>
          <cell r="L1272">
            <v>333</v>
          </cell>
          <cell r="M1272" t="str">
            <v>-</v>
          </cell>
          <cell r="N1272">
            <v>0.27</v>
          </cell>
          <cell r="O1272" t="str">
            <v>-</v>
          </cell>
          <cell r="P1272">
            <v>3</v>
          </cell>
          <cell r="Q1272">
            <v>396</v>
          </cell>
          <cell r="R1272" t="str">
            <v>2011-8</v>
          </cell>
          <cell r="S1272">
            <v>0.06</v>
          </cell>
          <cell r="T1272">
            <v>7</v>
          </cell>
          <cell r="U1272">
            <v>897</v>
          </cell>
          <cell r="V1272">
            <v>3.6</v>
          </cell>
          <cell r="W1272" t="str">
            <v>长寿区</v>
          </cell>
          <cell r="X1272" t="str">
            <v>重庆市</v>
          </cell>
        </row>
        <row r="1273">
          <cell r="A1273" t="str">
            <v>山东莱阳八目影城</v>
          </cell>
          <cell r="B1273">
            <v>1272</v>
          </cell>
          <cell r="C1273" t="str">
            <v>山东莱阳八目影城</v>
          </cell>
          <cell r="D1273" t="str">
            <v>山东新世纪</v>
          </cell>
          <cell r="F1273" t="str">
            <v>烟台市</v>
          </cell>
          <cell r="H1273">
            <v>8.3000000000000007</v>
          </cell>
          <cell r="I1273" t="str">
            <v>-</v>
          </cell>
          <cell r="J1273">
            <v>30</v>
          </cell>
          <cell r="K1273" t="str">
            <v>-</v>
          </cell>
          <cell r="L1273">
            <v>299</v>
          </cell>
          <cell r="M1273" t="str">
            <v>-</v>
          </cell>
          <cell r="N1273">
            <v>0.28000000000000003</v>
          </cell>
          <cell r="O1273" t="str">
            <v>-</v>
          </cell>
          <cell r="P1273">
            <v>3</v>
          </cell>
          <cell r="Q1273">
            <v>223</v>
          </cell>
          <cell r="R1273" t="str">
            <v>2011-8</v>
          </cell>
          <cell r="S1273">
            <v>0.13</v>
          </cell>
          <cell r="T1273">
            <v>12</v>
          </cell>
          <cell r="U1273">
            <v>893</v>
          </cell>
          <cell r="V1273">
            <v>3.2</v>
          </cell>
          <cell r="W1273" t="str">
            <v>莱阳市</v>
          </cell>
          <cell r="X1273" t="str">
            <v>山东省</v>
          </cell>
        </row>
        <row r="1274">
          <cell r="A1274" t="str">
            <v>17.5保山九龙新天地影城</v>
          </cell>
          <cell r="B1274">
            <v>1273</v>
          </cell>
          <cell r="C1274" t="str">
            <v>17.5保山九龙新天地影城</v>
          </cell>
          <cell r="D1274" t="str">
            <v>时代华夏今典</v>
          </cell>
          <cell r="F1274" t="str">
            <v>保山市</v>
          </cell>
          <cell r="H1274">
            <v>8.2799999999999994</v>
          </cell>
          <cell r="I1274" t="str">
            <v>-</v>
          </cell>
          <cell r="J1274">
            <v>23</v>
          </cell>
          <cell r="K1274" t="str">
            <v>-</v>
          </cell>
          <cell r="L1274">
            <v>322</v>
          </cell>
          <cell r="M1274" t="str">
            <v>-</v>
          </cell>
          <cell r="N1274">
            <v>0.36</v>
          </cell>
          <cell r="O1274" t="str">
            <v>-</v>
          </cell>
          <cell r="P1274">
            <v>4</v>
          </cell>
          <cell r="Q1274">
            <v>446</v>
          </cell>
          <cell r="R1274" t="str">
            <v>2011-8</v>
          </cell>
          <cell r="S1274">
            <v>0.1</v>
          </cell>
          <cell r="T1274">
            <v>6</v>
          </cell>
          <cell r="U1274">
            <v>668</v>
          </cell>
          <cell r="V1274">
            <v>2.6</v>
          </cell>
          <cell r="W1274" t="str">
            <v>隆阳区</v>
          </cell>
          <cell r="X1274" t="str">
            <v>云南省</v>
          </cell>
        </row>
        <row r="1275">
          <cell r="A1275" t="str">
            <v>马鞍山人民会堂</v>
          </cell>
          <cell r="B1275">
            <v>1274</v>
          </cell>
          <cell r="C1275" t="str">
            <v>马鞍山人民会堂</v>
          </cell>
          <cell r="D1275" t="str">
            <v>上海联和院线</v>
          </cell>
          <cell r="F1275" t="str">
            <v>马鞍山市</v>
          </cell>
          <cell r="H1275">
            <v>8.23</v>
          </cell>
          <cell r="I1275" t="str">
            <v>-</v>
          </cell>
          <cell r="J1275">
            <v>24</v>
          </cell>
          <cell r="K1275" t="str">
            <v>-</v>
          </cell>
          <cell r="L1275">
            <v>132</v>
          </cell>
          <cell r="M1275" t="str">
            <v>-</v>
          </cell>
          <cell r="N1275">
            <v>0.34</v>
          </cell>
          <cell r="O1275" t="str">
            <v>-</v>
          </cell>
          <cell r="P1275">
            <v>1</v>
          </cell>
          <cell r="Q1275">
            <v>802</v>
          </cell>
          <cell r="R1275" t="str">
            <v>2011-8</v>
          </cell>
          <cell r="S1275">
            <v>0.03</v>
          </cell>
          <cell r="T1275">
            <v>3</v>
          </cell>
          <cell r="U1275">
            <v>2655</v>
          </cell>
          <cell r="V1275">
            <v>4.3</v>
          </cell>
          <cell r="W1275" t="str">
            <v>花山区</v>
          </cell>
          <cell r="X1275" t="str">
            <v>安徽省</v>
          </cell>
        </row>
        <row r="1276">
          <cell r="A1276" t="str">
            <v>梅县中影开心电影院</v>
          </cell>
          <cell r="B1276">
            <v>1275</v>
          </cell>
          <cell r="C1276" t="str">
            <v>梅县中影开心电影院</v>
          </cell>
          <cell r="D1276" t="str">
            <v>大地电影院线</v>
          </cell>
          <cell r="F1276" t="str">
            <v>梅州市</v>
          </cell>
          <cell r="H1276">
            <v>8.2100000000000009</v>
          </cell>
          <cell r="I1276" t="str">
            <v>-</v>
          </cell>
          <cell r="J1276">
            <v>31</v>
          </cell>
          <cell r="K1276" t="str">
            <v>-</v>
          </cell>
          <cell r="L1276">
            <v>145</v>
          </cell>
          <cell r="M1276" t="str">
            <v>-</v>
          </cell>
          <cell r="N1276">
            <v>0.26</v>
          </cell>
          <cell r="O1276" t="str">
            <v>-</v>
          </cell>
          <cell r="P1276">
            <v>6</v>
          </cell>
          <cell r="R1276" t="str">
            <v>2011-8</v>
          </cell>
          <cell r="T1276" t="str">
            <v>N/A</v>
          </cell>
          <cell r="U1276">
            <v>441</v>
          </cell>
          <cell r="V1276">
            <v>0.8</v>
          </cell>
          <cell r="W1276" t="str">
            <v>梅　县</v>
          </cell>
          <cell r="X1276" t="str">
            <v>广东省</v>
          </cell>
        </row>
        <row r="1277">
          <cell r="A1277" t="str">
            <v>高平市长平电影院</v>
          </cell>
          <cell r="B1277">
            <v>1276</v>
          </cell>
          <cell r="C1277" t="str">
            <v>高平市长平电影院</v>
          </cell>
          <cell r="D1277" t="str">
            <v>九州中原院线</v>
          </cell>
          <cell r="F1277" t="str">
            <v>晋城市</v>
          </cell>
          <cell r="H1277">
            <v>8.1999999999999993</v>
          </cell>
          <cell r="I1277" t="str">
            <v>-</v>
          </cell>
          <cell r="J1277">
            <v>30</v>
          </cell>
          <cell r="K1277" t="str">
            <v>-</v>
          </cell>
          <cell r="L1277">
            <v>305</v>
          </cell>
          <cell r="M1277" t="str">
            <v>-</v>
          </cell>
          <cell r="N1277">
            <v>0.27</v>
          </cell>
          <cell r="O1277" t="str">
            <v>-</v>
          </cell>
          <cell r="P1277">
            <v>1</v>
          </cell>
          <cell r="Q1277">
            <v>640</v>
          </cell>
          <cell r="R1277" t="str">
            <v>2011-8</v>
          </cell>
          <cell r="S1277">
            <v>0.01</v>
          </cell>
          <cell r="T1277">
            <v>4</v>
          </cell>
          <cell r="U1277">
            <v>2645</v>
          </cell>
          <cell r="V1277">
            <v>9.8000000000000007</v>
          </cell>
          <cell r="W1277" t="str">
            <v>高平市</v>
          </cell>
          <cell r="X1277" t="str">
            <v>山西省</v>
          </cell>
        </row>
        <row r="1278">
          <cell r="A1278" t="str">
            <v>17.5通化金恺威影城</v>
          </cell>
          <cell r="B1278">
            <v>1277</v>
          </cell>
          <cell r="C1278" t="str">
            <v>17.5通化金恺威影城</v>
          </cell>
          <cell r="D1278" t="str">
            <v>时代华夏今典</v>
          </cell>
          <cell r="F1278" t="str">
            <v>通化市</v>
          </cell>
          <cell r="H1278">
            <v>8.18</v>
          </cell>
          <cell r="I1278" t="str">
            <v>-</v>
          </cell>
          <cell r="J1278">
            <v>24</v>
          </cell>
          <cell r="K1278" t="str">
            <v>-</v>
          </cell>
          <cell r="L1278">
            <v>426</v>
          </cell>
          <cell r="M1278" t="str">
            <v>-</v>
          </cell>
          <cell r="N1278">
            <v>0.35</v>
          </cell>
          <cell r="O1278" t="str">
            <v>-</v>
          </cell>
          <cell r="P1278">
            <v>6</v>
          </cell>
          <cell r="R1278" t="str">
            <v>2011-8</v>
          </cell>
          <cell r="T1278" t="str">
            <v>N/A</v>
          </cell>
          <cell r="U1278">
            <v>440</v>
          </cell>
          <cell r="V1278">
            <v>2.2999999999999998</v>
          </cell>
          <cell r="W1278" t="str">
            <v>东昌区</v>
          </cell>
          <cell r="X1278" t="str">
            <v>吉林省</v>
          </cell>
        </row>
        <row r="1279">
          <cell r="A1279" t="str">
            <v>当阳银兴影院</v>
          </cell>
          <cell r="B1279">
            <v>1278</v>
          </cell>
          <cell r="C1279" t="str">
            <v>当阳银兴影院</v>
          </cell>
          <cell r="D1279" t="str">
            <v>湖北银兴</v>
          </cell>
          <cell r="F1279" t="str">
            <v>宜昌市</v>
          </cell>
          <cell r="H1279">
            <v>8.14</v>
          </cell>
          <cell r="I1279" t="str">
            <v>-</v>
          </cell>
          <cell r="J1279">
            <v>25</v>
          </cell>
          <cell r="K1279" t="str">
            <v>-</v>
          </cell>
          <cell r="L1279">
            <v>306</v>
          </cell>
          <cell r="M1279" t="str">
            <v>-</v>
          </cell>
          <cell r="N1279">
            <v>0.32</v>
          </cell>
          <cell r="O1279" t="str">
            <v>-</v>
          </cell>
          <cell r="P1279">
            <v>3</v>
          </cell>
          <cell r="Q1279">
            <v>920</v>
          </cell>
          <cell r="R1279" t="str">
            <v>2011-8</v>
          </cell>
          <cell r="S1279">
            <v>0.03</v>
          </cell>
          <cell r="T1279">
            <v>3</v>
          </cell>
          <cell r="U1279">
            <v>876</v>
          </cell>
          <cell r="V1279">
            <v>3.3</v>
          </cell>
          <cell r="W1279" t="str">
            <v>西陵区</v>
          </cell>
          <cell r="X1279" t="str">
            <v>湖北省</v>
          </cell>
        </row>
        <row r="1280">
          <cell r="A1280" t="str">
            <v>青岛艺佳映画影城</v>
          </cell>
          <cell r="B1280">
            <v>1279</v>
          </cell>
          <cell r="C1280" t="str">
            <v>青岛艺佳映画影城</v>
          </cell>
          <cell r="D1280" t="str">
            <v>辽宁北方</v>
          </cell>
          <cell r="F1280" t="str">
            <v>青岛市</v>
          </cell>
          <cell r="H1280">
            <v>8.11</v>
          </cell>
          <cell r="I1280" t="str">
            <v>-</v>
          </cell>
          <cell r="J1280">
            <v>32</v>
          </cell>
          <cell r="K1280" t="str">
            <v>-</v>
          </cell>
          <cell r="L1280">
            <v>501</v>
          </cell>
          <cell r="M1280" t="str">
            <v>-</v>
          </cell>
          <cell r="N1280">
            <v>0.26</v>
          </cell>
          <cell r="O1280" t="str">
            <v>-</v>
          </cell>
          <cell r="P1280">
            <v>6</v>
          </cell>
          <cell r="Q1280">
            <v>445</v>
          </cell>
          <cell r="R1280" t="str">
            <v>2011-8</v>
          </cell>
          <cell r="S1280">
            <v>7.0000000000000007E-2</v>
          </cell>
          <cell r="T1280">
            <v>6</v>
          </cell>
          <cell r="U1280">
            <v>436</v>
          </cell>
          <cell r="V1280">
            <v>2.7</v>
          </cell>
          <cell r="W1280" t="str">
            <v>崂山区</v>
          </cell>
          <cell r="X1280" t="str">
            <v>山东省</v>
          </cell>
        </row>
        <row r="1281">
          <cell r="A1281" t="str">
            <v>新范阳影城</v>
          </cell>
          <cell r="B1281">
            <v>1280</v>
          </cell>
          <cell r="C1281" t="str">
            <v>新范阳影城</v>
          </cell>
          <cell r="D1281" t="str">
            <v>河北中联</v>
          </cell>
          <cell r="F1281" t="str">
            <v>保定市</v>
          </cell>
          <cell r="H1281">
            <v>8.0500000000000007</v>
          </cell>
          <cell r="I1281" t="str">
            <v>-</v>
          </cell>
          <cell r="J1281">
            <v>39</v>
          </cell>
          <cell r="K1281" t="str">
            <v>-</v>
          </cell>
          <cell r="L1281">
            <v>265</v>
          </cell>
          <cell r="M1281" t="str">
            <v>-</v>
          </cell>
          <cell r="N1281">
            <v>0.2</v>
          </cell>
          <cell r="O1281" t="str">
            <v>-</v>
          </cell>
          <cell r="P1281">
            <v>3</v>
          </cell>
          <cell r="Q1281">
            <v>727</v>
          </cell>
          <cell r="R1281" t="str">
            <v>2011-8</v>
          </cell>
          <cell r="S1281">
            <v>0.03</v>
          </cell>
          <cell r="T1281">
            <v>4</v>
          </cell>
          <cell r="U1281">
            <v>865</v>
          </cell>
          <cell r="V1281">
            <v>2.8</v>
          </cell>
          <cell r="W1281" t="str">
            <v>涿州市</v>
          </cell>
          <cell r="X1281" t="str">
            <v>河北省</v>
          </cell>
        </row>
        <row r="1282">
          <cell r="A1282" t="str">
            <v>鹤壁中影星美</v>
          </cell>
          <cell r="B1282">
            <v>1281</v>
          </cell>
          <cell r="C1282" t="str">
            <v>鹤壁中影星美</v>
          </cell>
          <cell r="D1282" t="str">
            <v>中影星美</v>
          </cell>
          <cell r="F1282" t="str">
            <v>鹤壁市</v>
          </cell>
          <cell r="H1282">
            <v>8.0399999999999991</v>
          </cell>
          <cell r="I1282" t="str">
            <v>-</v>
          </cell>
          <cell r="J1282">
            <v>27</v>
          </cell>
          <cell r="K1282" t="str">
            <v>-</v>
          </cell>
          <cell r="L1282">
            <v>297</v>
          </cell>
          <cell r="M1282" t="str">
            <v>-</v>
          </cell>
          <cell r="N1282">
            <v>0.3</v>
          </cell>
          <cell r="O1282" t="str">
            <v>-</v>
          </cell>
          <cell r="P1282">
            <v>2</v>
          </cell>
          <cell r="Q1282">
            <v>442</v>
          </cell>
          <cell r="R1282" t="str">
            <v>2011-8</v>
          </cell>
          <cell r="S1282">
            <v>0.05</v>
          </cell>
          <cell r="T1282">
            <v>6</v>
          </cell>
          <cell r="U1282">
            <v>1297</v>
          </cell>
          <cell r="V1282">
            <v>4.8</v>
          </cell>
          <cell r="W1282" t="str">
            <v>淇滨区</v>
          </cell>
          <cell r="X1282" t="str">
            <v>河南省</v>
          </cell>
        </row>
        <row r="1283">
          <cell r="A1283" t="str">
            <v>平顶山星光电影城</v>
          </cell>
          <cell r="B1283">
            <v>1282</v>
          </cell>
          <cell r="C1283" t="str">
            <v>平顶山星光电影城</v>
          </cell>
          <cell r="D1283" t="str">
            <v>中影星美</v>
          </cell>
          <cell r="F1283" t="str">
            <v>平顶山市</v>
          </cell>
          <cell r="H1283">
            <v>8.0299999999999994</v>
          </cell>
          <cell r="I1283" t="str">
            <v>-</v>
          </cell>
          <cell r="J1283">
            <v>24</v>
          </cell>
          <cell r="K1283" t="str">
            <v>-</v>
          </cell>
          <cell r="L1283">
            <v>391</v>
          </cell>
          <cell r="M1283" t="str">
            <v>-</v>
          </cell>
          <cell r="N1283">
            <v>0.33</v>
          </cell>
          <cell r="O1283" t="str">
            <v>-</v>
          </cell>
          <cell r="R1283" t="str">
            <v>2011-8</v>
          </cell>
          <cell r="T1283" t="str">
            <v>N/A</v>
          </cell>
          <cell r="U1283" t="str">
            <v>N/A</v>
          </cell>
          <cell r="V1283" t="str">
            <v>N/A</v>
          </cell>
          <cell r="W1283" t="str">
            <v>新华区</v>
          </cell>
          <cell r="X1283" t="str">
            <v>河南省</v>
          </cell>
        </row>
        <row r="1284">
          <cell r="A1284" t="str">
            <v>临汾影剧院</v>
          </cell>
          <cell r="B1284">
            <v>1283</v>
          </cell>
          <cell r="C1284" t="str">
            <v>临汾影剧院</v>
          </cell>
          <cell r="D1284" t="str">
            <v>北京红鲤鱼数字院线</v>
          </cell>
          <cell r="F1284" t="str">
            <v>临汾市</v>
          </cell>
          <cell r="H1284">
            <v>8.0299999999999994</v>
          </cell>
          <cell r="I1284" t="str">
            <v>-</v>
          </cell>
          <cell r="J1284">
            <v>29</v>
          </cell>
          <cell r="K1284" t="str">
            <v>-</v>
          </cell>
          <cell r="L1284">
            <v>89</v>
          </cell>
          <cell r="M1284" t="str">
            <v>-</v>
          </cell>
          <cell r="N1284">
            <v>0.28000000000000003</v>
          </cell>
          <cell r="O1284" t="str">
            <v>-</v>
          </cell>
          <cell r="R1284" t="str">
            <v>2011-8</v>
          </cell>
          <cell r="T1284" t="str">
            <v>N/A</v>
          </cell>
          <cell r="U1284" t="str">
            <v>N/A</v>
          </cell>
          <cell r="V1284" t="str">
            <v>N/A</v>
          </cell>
          <cell r="W1284" t="str">
            <v>尧都区</v>
          </cell>
          <cell r="X1284" t="str">
            <v>山西省</v>
          </cell>
        </row>
        <row r="1285">
          <cell r="A1285" t="str">
            <v>威远庆川电影城</v>
          </cell>
          <cell r="B1285">
            <v>1284</v>
          </cell>
          <cell r="C1285" t="str">
            <v>威远庆川电影城</v>
          </cell>
          <cell r="D1285" t="str">
            <v>四川峨嵋</v>
          </cell>
          <cell r="F1285" t="str">
            <v>内江市</v>
          </cell>
          <cell r="H1285">
            <v>8.02</v>
          </cell>
          <cell r="I1285" t="str">
            <v>-</v>
          </cell>
          <cell r="J1285">
            <v>26</v>
          </cell>
          <cell r="K1285" t="str">
            <v>-</v>
          </cell>
          <cell r="L1285">
            <v>342</v>
          </cell>
          <cell r="M1285" t="str">
            <v>-</v>
          </cell>
          <cell r="N1285">
            <v>0.31</v>
          </cell>
          <cell r="O1285" t="str">
            <v>-</v>
          </cell>
          <cell r="P1285">
            <v>3</v>
          </cell>
          <cell r="Q1285">
            <v>512</v>
          </cell>
          <cell r="R1285" t="str">
            <v>2011-8</v>
          </cell>
          <cell r="S1285">
            <v>0.05</v>
          </cell>
          <cell r="T1285">
            <v>5</v>
          </cell>
          <cell r="U1285">
            <v>862</v>
          </cell>
          <cell r="V1285">
            <v>3.7</v>
          </cell>
          <cell r="W1285" t="str">
            <v>威远县</v>
          </cell>
          <cell r="X1285" t="str">
            <v>四川省</v>
          </cell>
        </row>
        <row r="1286">
          <cell r="A1286" t="str">
            <v>大地数字影院--太仓五洋广场</v>
          </cell>
          <cell r="B1286">
            <v>1285</v>
          </cell>
          <cell r="C1286" t="str">
            <v>大地数字影院--太仓五洋广场</v>
          </cell>
          <cell r="D1286" t="str">
            <v>大地电影院线</v>
          </cell>
          <cell r="F1286" t="str">
            <v>苏州市</v>
          </cell>
          <cell r="H1286">
            <v>7.92</v>
          </cell>
          <cell r="I1286" t="str">
            <v>-</v>
          </cell>
          <cell r="J1286">
            <v>28</v>
          </cell>
          <cell r="K1286" t="str">
            <v>-</v>
          </cell>
          <cell r="L1286">
            <v>242</v>
          </cell>
          <cell r="M1286" t="str">
            <v>-</v>
          </cell>
          <cell r="N1286">
            <v>0.28000000000000003</v>
          </cell>
          <cell r="O1286" t="str">
            <v>-</v>
          </cell>
          <cell r="P1286">
            <v>4</v>
          </cell>
          <cell r="Q1286">
            <v>797</v>
          </cell>
          <cell r="R1286" t="str">
            <v>2011-8</v>
          </cell>
          <cell r="S1286">
            <v>0.06</v>
          </cell>
          <cell r="T1286">
            <v>3</v>
          </cell>
          <cell r="U1286">
            <v>639</v>
          </cell>
          <cell r="V1286">
            <v>2</v>
          </cell>
          <cell r="W1286" t="str">
            <v>太仓市</v>
          </cell>
          <cell r="X1286" t="str">
            <v>江苏省</v>
          </cell>
        </row>
        <row r="1287">
          <cell r="A1287" t="str">
            <v>邵阳市大众电影院</v>
          </cell>
          <cell r="B1287">
            <v>1286</v>
          </cell>
          <cell r="C1287" t="str">
            <v>邵阳市大众电影院</v>
          </cell>
          <cell r="D1287" t="str">
            <v>湖南楚湘</v>
          </cell>
          <cell r="F1287" t="str">
            <v>邵阳市</v>
          </cell>
          <cell r="H1287">
            <v>7.91</v>
          </cell>
          <cell r="I1287" t="str">
            <v>-</v>
          </cell>
          <cell r="J1287">
            <v>26</v>
          </cell>
          <cell r="K1287" t="str">
            <v>-</v>
          </cell>
          <cell r="L1287">
            <v>332</v>
          </cell>
          <cell r="M1287" t="str">
            <v>-</v>
          </cell>
          <cell r="N1287">
            <v>0.3</v>
          </cell>
          <cell r="O1287" t="str">
            <v>-</v>
          </cell>
          <cell r="P1287">
            <v>4</v>
          </cell>
          <cell r="Q1287">
            <v>455</v>
          </cell>
          <cell r="R1287" t="str">
            <v>2011-8</v>
          </cell>
          <cell r="S1287">
            <v>0.08</v>
          </cell>
          <cell r="T1287">
            <v>6</v>
          </cell>
          <cell r="U1287">
            <v>638</v>
          </cell>
          <cell r="V1287">
            <v>2.7</v>
          </cell>
          <cell r="W1287" t="str">
            <v>双清区</v>
          </cell>
          <cell r="X1287" t="str">
            <v>湖南省</v>
          </cell>
        </row>
        <row r="1288">
          <cell r="A1288" t="str">
            <v>天山影城(嘉禾园店)</v>
          </cell>
          <cell r="B1288">
            <v>1287</v>
          </cell>
          <cell r="C1288" t="str">
            <v>天山影城嘉禾园店</v>
          </cell>
          <cell r="D1288" t="str">
            <v>新疆公司</v>
          </cell>
          <cell r="F1288" t="str">
            <v>乌鲁木齐市</v>
          </cell>
          <cell r="H1288">
            <v>7.9</v>
          </cell>
          <cell r="I1288" t="str">
            <v>-</v>
          </cell>
          <cell r="J1288">
            <v>30</v>
          </cell>
          <cell r="K1288" t="str">
            <v>-</v>
          </cell>
          <cell r="L1288">
            <v>502</v>
          </cell>
          <cell r="M1288" t="str">
            <v>-</v>
          </cell>
          <cell r="N1288">
            <v>0.26</v>
          </cell>
          <cell r="O1288" t="str">
            <v>-</v>
          </cell>
          <cell r="P1288">
            <v>4</v>
          </cell>
          <cell r="Q1288">
            <v>270</v>
          </cell>
          <cell r="R1288" t="str">
            <v>2011-8</v>
          </cell>
          <cell r="S1288">
            <v>0.08</v>
          </cell>
          <cell r="T1288">
            <v>9</v>
          </cell>
          <cell r="U1288">
            <v>637</v>
          </cell>
          <cell r="V1288">
            <v>4</v>
          </cell>
          <cell r="W1288" t="str">
            <v>沙依巴克区</v>
          </cell>
          <cell r="X1288" t="str">
            <v>新  疆</v>
          </cell>
        </row>
        <row r="1289">
          <cell r="A1289" t="str">
            <v>南京龙行国际影城</v>
          </cell>
          <cell r="B1289">
            <v>1288</v>
          </cell>
          <cell r="C1289" t="str">
            <v>南京龙行国际影城</v>
          </cell>
          <cell r="D1289" t="str">
            <v>未知</v>
          </cell>
          <cell r="F1289" t="str">
            <v>南京市</v>
          </cell>
          <cell r="H1289">
            <v>7.88</v>
          </cell>
          <cell r="I1289" t="str">
            <v>-</v>
          </cell>
          <cell r="J1289">
            <v>32</v>
          </cell>
          <cell r="K1289" t="str">
            <v>-</v>
          </cell>
          <cell r="L1289">
            <v>318</v>
          </cell>
          <cell r="M1289" t="str">
            <v>-</v>
          </cell>
          <cell r="N1289">
            <v>0.25</v>
          </cell>
          <cell r="O1289" t="str">
            <v>-</v>
          </cell>
          <cell r="P1289">
            <v>4</v>
          </cell>
          <cell r="Q1289">
            <v>350</v>
          </cell>
          <cell r="R1289" t="str">
            <v>2011-8</v>
          </cell>
          <cell r="S1289">
            <v>0.09</v>
          </cell>
          <cell r="T1289">
            <v>7</v>
          </cell>
          <cell r="U1289">
            <v>636</v>
          </cell>
          <cell r="V1289">
            <v>2.6</v>
          </cell>
          <cell r="W1289" t="str">
            <v>浦口区</v>
          </cell>
          <cell r="X1289" t="str">
            <v>江苏省</v>
          </cell>
        </row>
        <row r="1290">
          <cell r="A1290" t="str">
            <v>肇东龙升影院</v>
          </cell>
          <cell r="B1290">
            <v>1289</v>
          </cell>
          <cell r="C1290" t="str">
            <v>肇东龙升影院</v>
          </cell>
          <cell r="D1290" t="str">
            <v>中影星美</v>
          </cell>
          <cell r="F1290" t="str">
            <v>绥化市</v>
          </cell>
          <cell r="H1290">
            <v>7.82</v>
          </cell>
          <cell r="I1290" t="str">
            <v>-</v>
          </cell>
          <cell r="J1290">
            <v>27</v>
          </cell>
          <cell r="K1290" t="str">
            <v>-</v>
          </cell>
          <cell r="L1290">
            <v>380</v>
          </cell>
          <cell r="M1290" t="str">
            <v>-</v>
          </cell>
          <cell r="N1290">
            <v>0.28999999999999998</v>
          </cell>
          <cell r="O1290" t="str">
            <v>-</v>
          </cell>
          <cell r="P1290">
            <v>2</v>
          </cell>
          <cell r="Q1290">
            <v>400</v>
          </cell>
          <cell r="R1290" t="str">
            <v>2011-8</v>
          </cell>
          <cell r="S1290">
            <v>0.04</v>
          </cell>
          <cell r="T1290">
            <v>6</v>
          </cell>
          <cell r="U1290">
            <v>1261</v>
          </cell>
          <cell r="V1290">
            <v>6.1</v>
          </cell>
          <cell r="W1290" t="str">
            <v>肇东市</v>
          </cell>
          <cell r="X1290" t="str">
            <v>黑龙江</v>
          </cell>
        </row>
        <row r="1291">
          <cell r="A1291" t="str">
            <v>盛世泰兴电影院</v>
          </cell>
          <cell r="B1291">
            <v>1290</v>
          </cell>
          <cell r="C1291" t="str">
            <v>盛世泰兴电影院</v>
          </cell>
          <cell r="D1291" t="str">
            <v>江苏蓝海亚细亚</v>
          </cell>
          <cell r="F1291" t="str">
            <v>泰州市</v>
          </cell>
          <cell r="H1291">
            <v>7.74</v>
          </cell>
          <cell r="I1291" t="str">
            <v>-</v>
          </cell>
          <cell r="J1291">
            <v>32</v>
          </cell>
          <cell r="K1291" t="str">
            <v>-</v>
          </cell>
          <cell r="L1291">
            <v>349</v>
          </cell>
          <cell r="M1291" t="str">
            <v>-</v>
          </cell>
          <cell r="N1291">
            <v>0.24</v>
          </cell>
          <cell r="O1291" t="str">
            <v>-</v>
          </cell>
          <cell r="P1291">
            <v>5</v>
          </cell>
          <cell r="Q1291">
            <v>1262</v>
          </cell>
          <cell r="R1291" t="str">
            <v>2011-8</v>
          </cell>
          <cell r="S1291">
            <v>0.03</v>
          </cell>
          <cell r="T1291">
            <v>2</v>
          </cell>
          <cell r="U1291">
            <v>500</v>
          </cell>
          <cell r="V1291">
            <v>2.2999999999999998</v>
          </cell>
          <cell r="W1291" t="str">
            <v>泰兴市</v>
          </cell>
          <cell r="X1291" t="str">
            <v>江苏省</v>
          </cell>
        </row>
        <row r="1292">
          <cell r="A1292" t="str">
            <v>信阳中影国际影城</v>
          </cell>
          <cell r="B1292">
            <v>1291</v>
          </cell>
          <cell r="C1292" t="str">
            <v>信阳中影国际影城</v>
          </cell>
          <cell r="D1292" t="str">
            <v>中影星美</v>
          </cell>
          <cell r="F1292" t="str">
            <v>信阳市</v>
          </cell>
          <cell r="H1292">
            <v>7.74</v>
          </cell>
          <cell r="I1292" t="str">
            <v>-</v>
          </cell>
          <cell r="J1292">
            <v>32</v>
          </cell>
          <cell r="K1292" t="str">
            <v>-</v>
          </cell>
          <cell r="L1292">
            <v>448</v>
          </cell>
          <cell r="M1292" t="str">
            <v>-</v>
          </cell>
          <cell r="N1292">
            <v>0.24</v>
          </cell>
          <cell r="O1292" t="str">
            <v>-</v>
          </cell>
          <cell r="P1292">
            <v>4</v>
          </cell>
          <cell r="Q1292">
            <v>400</v>
          </cell>
          <cell r="R1292" t="str">
            <v>2011-8</v>
          </cell>
          <cell r="S1292">
            <v>0.05</v>
          </cell>
          <cell r="T1292">
            <v>6</v>
          </cell>
          <cell r="U1292">
            <v>624</v>
          </cell>
          <cell r="V1292">
            <v>3.6</v>
          </cell>
          <cell r="W1292" t="str">
            <v>师河区</v>
          </cell>
          <cell r="X1292" t="str">
            <v>河南省</v>
          </cell>
        </row>
        <row r="1293">
          <cell r="A1293" t="str">
            <v>大地数字影院--平湖国际影城</v>
          </cell>
          <cell r="B1293">
            <v>1292</v>
          </cell>
          <cell r="C1293" t="str">
            <v>平湖国际影城</v>
          </cell>
          <cell r="D1293" t="str">
            <v>大地电影院线</v>
          </cell>
          <cell r="F1293" t="str">
            <v>宜昌市</v>
          </cell>
          <cell r="H1293">
            <v>7.74</v>
          </cell>
          <cell r="I1293" t="str">
            <v>-</v>
          </cell>
          <cell r="J1293">
            <v>29</v>
          </cell>
          <cell r="K1293" t="str">
            <v>-</v>
          </cell>
          <cell r="L1293">
            <v>261</v>
          </cell>
          <cell r="M1293" t="str">
            <v>-</v>
          </cell>
          <cell r="N1293">
            <v>0.27</v>
          </cell>
          <cell r="O1293" t="str">
            <v>-</v>
          </cell>
          <cell r="P1293">
            <v>3</v>
          </cell>
          <cell r="Q1293">
            <v>1000</v>
          </cell>
          <cell r="R1293" t="str">
            <v>2011-8</v>
          </cell>
          <cell r="S1293">
            <v>0.03</v>
          </cell>
          <cell r="T1293">
            <v>2</v>
          </cell>
          <cell r="U1293">
            <v>832</v>
          </cell>
          <cell r="V1293">
            <v>2.8</v>
          </cell>
          <cell r="W1293" t="str">
            <v>夷陵区</v>
          </cell>
          <cell r="X1293" t="str">
            <v>湖北省</v>
          </cell>
        </row>
        <row r="1294">
          <cell r="A1294" t="str">
            <v>伊宁市金棕榈影城(开发区店)</v>
          </cell>
          <cell r="B1294">
            <v>1293</v>
          </cell>
          <cell r="C1294" t="str">
            <v>伊宁市金棕榈影城开发区店</v>
          </cell>
          <cell r="D1294" t="str">
            <v>中影数字院线</v>
          </cell>
          <cell r="F1294" t="str">
            <v>伊犁哈萨克自治州</v>
          </cell>
          <cell r="H1294">
            <v>7.72</v>
          </cell>
          <cell r="I1294" t="str">
            <v>-</v>
          </cell>
          <cell r="J1294">
            <v>26</v>
          </cell>
          <cell r="K1294" t="str">
            <v>-</v>
          </cell>
          <cell r="L1294">
            <v>389</v>
          </cell>
          <cell r="M1294" t="str">
            <v>-</v>
          </cell>
          <cell r="N1294">
            <v>0.28999999999999998</v>
          </cell>
          <cell r="O1294" t="str">
            <v>-</v>
          </cell>
          <cell r="P1294">
            <v>3</v>
          </cell>
          <cell r="R1294" t="str">
            <v>2011-8</v>
          </cell>
          <cell r="T1294" t="str">
            <v>N/A</v>
          </cell>
          <cell r="U1294">
            <v>830</v>
          </cell>
          <cell r="V1294">
            <v>4.2</v>
          </cell>
          <cell r="W1294" t="str">
            <v>伊宁市</v>
          </cell>
          <cell r="X1294" t="str">
            <v>新  疆</v>
          </cell>
        </row>
        <row r="1295">
          <cell r="A1295" t="str">
            <v>庭州影院</v>
          </cell>
          <cell r="B1295">
            <v>1294</v>
          </cell>
          <cell r="C1295" t="str">
            <v>庭州影院</v>
          </cell>
          <cell r="D1295" t="str">
            <v>新疆公司</v>
          </cell>
          <cell r="F1295" t="str">
            <v>昌吉回族自治州</v>
          </cell>
          <cell r="H1295">
            <v>7.7</v>
          </cell>
          <cell r="I1295" t="str">
            <v>-</v>
          </cell>
          <cell r="J1295">
            <v>28</v>
          </cell>
          <cell r="K1295" t="str">
            <v>-</v>
          </cell>
          <cell r="L1295">
            <v>217</v>
          </cell>
          <cell r="M1295" t="str">
            <v>-</v>
          </cell>
          <cell r="N1295">
            <v>0.28000000000000003</v>
          </cell>
          <cell r="O1295" t="str">
            <v>-</v>
          </cell>
          <cell r="P1295">
            <v>3</v>
          </cell>
          <cell r="Q1295">
            <v>350</v>
          </cell>
          <cell r="R1295" t="str">
            <v>2011-8</v>
          </cell>
          <cell r="S1295">
            <v>0.11</v>
          </cell>
          <cell r="T1295">
            <v>7</v>
          </cell>
          <cell r="U1295">
            <v>828</v>
          </cell>
          <cell r="V1295">
            <v>2.2999999999999998</v>
          </cell>
          <cell r="W1295" t="str">
            <v>昌吉市</v>
          </cell>
          <cell r="X1295" t="str">
            <v>新  疆</v>
          </cell>
        </row>
        <row r="1296">
          <cell r="A1296" t="str">
            <v>三明永安华夏大剧院</v>
          </cell>
          <cell r="B1296">
            <v>1295</v>
          </cell>
          <cell r="C1296" t="str">
            <v>三明永安华夏大剧院</v>
          </cell>
          <cell r="D1296" t="str">
            <v>福建中兴</v>
          </cell>
          <cell r="F1296" t="str">
            <v>三明市</v>
          </cell>
          <cell r="H1296">
            <v>7.69</v>
          </cell>
          <cell r="I1296" t="str">
            <v>-</v>
          </cell>
          <cell r="J1296">
            <v>23</v>
          </cell>
          <cell r="K1296" t="str">
            <v>-</v>
          </cell>
          <cell r="L1296">
            <v>334</v>
          </cell>
          <cell r="M1296" t="str">
            <v>-</v>
          </cell>
          <cell r="N1296">
            <v>0.33</v>
          </cell>
          <cell r="O1296" t="str">
            <v>-</v>
          </cell>
          <cell r="P1296">
            <v>6</v>
          </cell>
          <cell r="Q1296">
            <v>970</v>
          </cell>
          <cell r="R1296" t="str">
            <v>2011-8</v>
          </cell>
          <cell r="S1296">
            <v>0.06</v>
          </cell>
          <cell r="T1296">
            <v>3</v>
          </cell>
          <cell r="U1296">
            <v>414</v>
          </cell>
          <cell r="V1296">
            <v>1.8</v>
          </cell>
          <cell r="W1296" t="str">
            <v>永安市</v>
          </cell>
          <cell r="X1296" t="str">
            <v>福建省</v>
          </cell>
        </row>
        <row r="1297">
          <cell r="A1297" t="str">
            <v>潍坊中天电影城</v>
          </cell>
          <cell r="B1297">
            <v>1296</v>
          </cell>
          <cell r="C1297" t="str">
            <v>潍坊中天电影城</v>
          </cell>
          <cell r="D1297" t="str">
            <v>山东新世纪</v>
          </cell>
          <cell r="F1297" t="str">
            <v>潍坊市</v>
          </cell>
          <cell r="H1297">
            <v>7.67</v>
          </cell>
          <cell r="I1297" t="str">
            <v>-</v>
          </cell>
          <cell r="J1297">
            <v>27</v>
          </cell>
          <cell r="K1297" t="str">
            <v>-</v>
          </cell>
          <cell r="L1297">
            <v>496</v>
          </cell>
          <cell r="M1297" t="str">
            <v>-</v>
          </cell>
          <cell r="N1297">
            <v>0.28000000000000003</v>
          </cell>
          <cell r="O1297" t="str">
            <v>-</v>
          </cell>
          <cell r="P1297">
            <v>3</v>
          </cell>
          <cell r="Q1297">
            <v>409</v>
          </cell>
          <cell r="R1297" t="str">
            <v>2011-8</v>
          </cell>
          <cell r="S1297">
            <v>0.04</v>
          </cell>
          <cell r="T1297">
            <v>6</v>
          </cell>
          <cell r="U1297">
            <v>825</v>
          </cell>
          <cell r="V1297">
            <v>5.3</v>
          </cell>
          <cell r="W1297" t="str">
            <v>奎文区</v>
          </cell>
          <cell r="X1297" t="str">
            <v>山东省</v>
          </cell>
        </row>
        <row r="1298">
          <cell r="A1298" t="str">
            <v>安康威尼斯国际影城</v>
          </cell>
          <cell r="B1298">
            <v>1297</v>
          </cell>
          <cell r="C1298" t="str">
            <v>安康威尼斯国际影城</v>
          </cell>
          <cell r="D1298" t="str">
            <v>九州中原院线</v>
          </cell>
          <cell r="F1298" t="str">
            <v>安康市</v>
          </cell>
          <cell r="H1298">
            <v>7.59</v>
          </cell>
          <cell r="I1298" t="str">
            <v>-</v>
          </cell>
          <cell r="J1298">
            <v>38</v>
          </cell>
          <cell r="K1298" t="str">
            <v>-</v>
          </cell>
          <cell r="L1298">
            <v>454</v>
          </cell>
          <cell r="M1298" t="str">
            <v>-</v>
          </cell>
          <cell r="N1298">
            <v>0.2</v>
          </cell>
          <cell r="O1298" t="str">
            <v>-</v>
          </cell>
          <cell r="P1298">
            <v>4</v>
          </cell>
          <cell r="Q1298">
            <v>228</v>
          </cell>
          <cell r="R1298" t="str">
            <v>2011-8</v>
          </cell>
          <cell r="S1298">
            <v>0.08</v>
          </cell>
          <cell r="T1298">
            <v>11</v>
          </cell>
          <cell r="U1298">
            <v>612</v>
          </cell>
          <cell r="V1298">
            <v>3.7</v>
          </cell>
          <cell r="W1298" t="str">
            <v>汉滨区</v>
          </cell>
          <cell r="X1298" t="str">
            <v>陕西省</v>
          </cell>
        </row>
        <row r="1299">
          <cell r="A1299" t="str">
            <v>贵州仁怀市酒都影城</v>
          </cell>
          <cell r="B1299">
            <v>1298</v>
          </cell>
          <cell r="C1299" t="str">
            <v>贵州仁怀市酒都影城</v>
          </cell>
          <cell r="D1299" t="str">
            <v>上海联和院线</v>
          </cell>
          <cell r="F1299" t="str">
            <v>遵义市</v>
          </cell>
          <cell r="H1299">
            <v>7.56</v>
          </cell>
          <cell r="I1299" t="str">
            <v>-</v>
          </cell>
          <cell r="J1299">
            <v>33</v>
          </cell>
          <cell r="K1299" t="str">
            <v>-</v>
          </cell>
          <cell r="L1299">
            <v>191</v>
          </cell>
          <cell r="M1299" t="str">
            <v>-</v>
          </cell>
          <cell r="N1299">
            <v>0.23</v>
          </cell>
          <cell r="O1299" t="str">
            <v>-</v>
          </cell>
          <cell r="P1299">
            <v>4</v>
          </cell>
          <cell r="Q1299">
            <v>215</v>
          </cell>
          <cell r="R1299" t="str">
            <v>2011-8</v>
          </cell>
          <cell r="S1299">
            <v>0.22</v>
          </cell>
          <cell r="T1299">
            <v>11</v>
          </cell>
          <cell r="U1299">
            <v>609</v>
          </cell>
          <cell r="V1299">
            <v>1.5</v>
          </cell>
          <cell r="W1299" t="str">
            <v>仁怀市</v>
          </cell>
          <cell r="X1299" t="str">
            <v>贵州省</v>
          </cell>
        </row>
        <row r="1300">
          <cell r="A1300" t="str">
            <v>旺苍电影院</v>
          </cell>
          <cell r="B1300">
            <v>1299</v>
          </cell>
          <cell r="C1300" t="str">
            <v>旺苍电影院</v>
          </cell>
          <cell r="D1300" t="str">
            <v>大地电影院线</v>
          </cell>
          <cell r="F1300" t="str">
            <v>广元市</v>
          </cell>
          <cell r="H1300">
            <v>7.52</v>
          </cell>
          <cell r="I1300" t="str">
            <v>-</v>
          </cell>
          <cell r="J1300">
            <v>38</v>
          </cell>
          <cell r="K1300" t="str">
            <v>-</v>
          </cell>
          <cell r="L1300">
            <v>164</v>
          </cell>
          <cell r="M1300" t="str">
            <v>-</v>
          </cell>
          <cell r="N1300">
            <v>0.2</v>
          </cell>
          <cell r="O1300" t="str">
            <v>-</v>
          </cell>
          <cell r="P1300">
            <v>1</v>
          </cell>
          <cell r="R1300" t="str">
            <v>2011-8</v>
          </cell>
          <cell r="T1300" t="str">
            <v>N/A</v>
          </cell>
          <cell r="U1300">
            <v>2426</v>
          </cell>
          <cell r="V1300">
            <v>5.3</v>
          </cell>
          <cell r="W1300" t="str">
            <v>旺苍县</v>
          </cell>
          <cell r="X1300" t="str">
            <v>四川省</v>
          </cell>
        </row>
        <row r="1301">
          <cell r="A1301" t="str">
            <v>郫县电影院</v>
          </cell>
          <cell r="B1301">
            <v>1300</v>
          </cell>
          <cell r="C1301" t="str">
            <v>郫县电影院</v>
          </cell>
          <cell r="D1301" t="str">
            <v>四川太平洋</v>
          </cell>
          <cell r="F1301" t="str">
            <v>成都市</v>
          </cell>
          <cell r="H1301">
            <v>7.5</v>
          </cell>
          <cell r="I1301" t="str">
            <v>-</v>
          </cell>
          <cell r="J1301">
            <v>22</v>
          </cell>
          <cell r="K1301" t="str">
            <v>-</v>
          </cell>
          <cell r="L1301">
            <v>504</v>
          </cell>
          <cell r="M1301" t="str">
            <v>-</v>
          </cell>
          <cell r="N1301">
            <v>0.34</v>
          </cell>
          <cell r="O1301" t="str">
            <v>-</v>
          </cell>
          <cell r="P1301">
            <v>3</v>
          </cell>
          <cell r="Q1301">
            <v>311</v>
          </cell>
          <cell r="R1301" t="str">
            <v>2011-8</v>
          </cell>
          <cell r="S1301">
            <v>0.06</v>
          </cell>
          <cell r="T1301">
            <v>8</v>
          </cell>
          <cell r="U1301">
            <v>807</v>
          </cell>
          <cell r="V1301">
            <v>5.4</v>
          </cell>
          <cell r="W1301" t="str">
            <v>郫　县</v>
          </cell>
          <cell r="X1301" t="str">
            <v>四川省</v>
          </cell>
        </row>
        <row r="1302">
          <cell r="A1302" t="str">
            <v>华夏星火国际影城(颐高店)</v>
          </cell>
          <cell r="B1302">
            <v>1301</v>
          </cell>
          <cell r="C1302" t="str">
            <v>华夏星火国际影城颐高店</v>
          </cell>
          <cell r="D1302" t="str">
            <v>时代华夏今典</v>
          </cell>
          <cell r="F1302" t="str">
            <v>青岛市</v>
          </cell>
          <cell r="H1302">
            <v>7.48</v>
          </cell>
          <cell r="I1302" t="str">
            <v>-</v>
          </cell>
          <cell r="J1302">
            <v>20</v>
          </cell>
          <cell r="K1302" t="str">
            <v>-</v>
          </cell>
          <cell r="L1302">
            <v>539</v>
          </cell>
          <cell r="M1302" t="str">
            <v>-</v>
          </cell>
          <cell r="N1302">
            <v>0.38</v>
          </cell>
          <cell r="O1302" t="str">
            <v>-</v>
          </cell>
          <cell r="P1302">
            <v>5</v>
          </cell>
          <cell r="Q1302">
            <v>500</v>
          </cell>
          <cell r="R1302" t="str">
            <v>2011-8</v>
          </cell>
          <cell r="S1302">
            <v>7.0000000000000007E-2</v>
          </cell>
          <cell r="T1302">
            <v>5</v>
          </cell>
          <cell r="U1302">
            <v>483</v>
          </cell>
          <cell r="V1302">
            <v>3.5</v>
          </cell>
          <cell r="W1302" t="str">
            <v>市北区</v>
          </cell>
          <cell r="X1302" t="str">
            <v>山东省</v>
          </cell>
        </row>
        <row r="1303">
          <cell r="A1303" t="str">
            <v>临渭区威尼斯影城</v>
          </cell>
          <cell r="B1303">
            <v>1302</v>
          </cell>
          <cell r="C1303" t="str">
            <v>临渭区威尼斯影城</v>
          </cell>
          <cell r="D1303" t="str">
            <v>中影数字院线</v>
          </cell>
          <cell r="F1303" t="str">
            <v>渭南市</v>
          </cell>
          <cell r="H1303">
            <v>7.45</v>
          </cell>
          <cell r="I1303" t="str">
            <v>-</v>
          </cell>
          <cell r="J1303">
            <v>45</v>
          </cell>
          <cell r="K1303" t="str">
            <v>-</v>
          </cell>
          <cell r="L1303">
            <v>454</v>
          </cell>
          <cell r="M1303" t="str">
            <v>-</v>
          </cell>
          <cell r="N1303">
            <v>0.16</v>
          </cell>
          <cell r="O1303" t="str">
            <v>-</v>
          </cell>
          <cell r="P1303">
            <v>2</v>
          </cell>
          <cell r="Q1303">
            <v>300</v>
          </cell>
          <cell r="R1303" t="str">
            <v>2011-8</v>
          </cell>
          <cell r="S1303">
            <v>0.02</v>
          </cell>
          <cell r="T1303">
            <v>8</v>
          </cell>
          <cell r="U1303">
            <v>1201</v>
          </cell>
          <cell r="V1303">
            <v>7.3</v>
          </cell>
          <cell r="W1303" t="str">
            <v>临渭区</v>
          </cell>
          <cell r="X1303" t="str">
            <v>陕西省</v>
          </cell>
        </row>
        <row r="1304">
          <cell r="A1304" t="str">
            <v>宁夏吴忠影剧院</v>
          </cell>
          <cell r="B1304">
            <v>1303</v>
          </cell>
          <cell r="C1304" t="str">
            <v>宁夏吴忠影剧院</v>
          </cell>
          <cell r="D1304" t="str">
            <v>九州中原院线</v>
          </cell>
          <cell r="F1304" t="str">
            <v>吴忠市</v>
          </cell>
          <cell r="H1304">
            <v>7.44</v>
          </cell>
          <cell r="I1304" t="str">
            <v>-</v>
          </cell>
          <cell r="J1304">
            <v>26</v>
          </cell>
          <cell r="K1304" t="str">
            <v>-</v>
          </cell>
          <cell r="L1304">
            <v>187</v>
          </cell>
          <cell r="M1304" t="str">
            <v>-</v>
          </cell>
          <cell r="N1304">
            <v>0.28999999999999998</v>
          </cell>
          <cell r="O1304" t="str">
            <v>-</v>
          </cell>
          <cell r="P1304">
            <v>2</v>
          </cell>
          <cell r="Q1304">
            <v>600</v>
          </cell>
          <cell r="R1304" t="str">
            <v>2011-8</v>
          </cell>
          <cell r="S1304">
            <v>0.05</v>
          </cell>
          <cell r="T1304">
            <v>4</v>
          </cell>
          <cell r="U1304">
            <v>1199</v>
          </cell>
          <cell r="V1304">
            <v>3</v>
          </cell>
          <cell r="W1304" t="str">
            <v>利通区</v>
          </cell>
          <cell r="X1304" t="str">
            <v>宁  夏</v>
          </cell>
        </row>
        <row r="1305">
          <cell r="A1305" t="str">
            <v>涟源华谊国际影城</v>
          </cell>
          <cell r="B1305">
            <v>1304</v>
          </cell>
          <cell r="C1305" t="str">
            <v>涟源华谊国际影城</v>
          </cell>
          <cell r="D1305" t="str">
            <v>浙江横店</v>
          </cell>
          <cell r="F1305" t="str">
            <v>娄底市</v>
          </cell>
          <cell r="H1305">
            <v>7.42</v>
          </cell>
          <cell r="I1305" t="str">
            <v>-</v>
          </cell>
          <cell r="J1305">
            <v>28</v>
          </cell>
          <cell r="K1305" t="str">
            <v>-</v>
          </cell>
          <cell r="L1305">
            <v>391</v>
          </cell>
          <cell r="M1305" t="str">
            <v>-</v>
          </cell>
          <cell r="N1305">
            <v>0.27</v>
          </cell>
          <cell r="O1305" t="str">
            <v>-</v>
          </cell>
          <cell r="P1305">
            <v>4</v>
          </cell>
          <cell r="Q1305">
            <v>500</v>
          </cell>
          <cell r="R1305" t="str">
            <v>2011-8</v>
          </cell>
          <cell r="S1305">
            <v>0.06</v>
          </cell>
          <cell r="T1305">
            <v>5</v>
          </cell>
          <cell r="U1305">
            <v>599</v>
          </cell>
          <cell r="V1305">
            <v>3.2</v>
          </cell>
          <cell r="W1305" t="str">
            <v>涟源市</v>
          </cell>
          <cell r="X1305" t="str">
            <v>湖南省</v>
          </cell>
        </row>
        <row r="1306">
          <cell r="A1306" t="str">
            <v>良乡影剧院</v>
          </cell>
          <cell r="B1306">
            <v>1305</v>
          </cell>
          <cell r="C1306" t="str">
            <v>良乡影剧院</v>
          </cell>
          <cell r="D1306" t="str">
            <v>北京新影联</v>
          </cell>
          <cell r="F1306" t="str">
            <v>北京市</v>
          </cell>
          <cell r="H1306">
            <v>7.42</v>
          </cell>
          <cell r="I1306" t="str">
            <v>-</v>
          </cell>
          <cell r="J1306">
            <v>28</v>
          </cell>
          <cell r="K1306" t="str">
            <v>-</v>
          </cell>
          <cell r="L1306">
            <v>46</v>
          </cell>
          <cell r="M1306" t="str">
            <v>-</v>
          </cell>
          <cell r="N1306">
            <v>0.26</v>
          </cell>
          <cell r="O1306" t="str">
            <v>-</v>
          </cell>
          <cell r="P1306">
            <v>1</v>
          </cell>
          <cell r="Q1306">
            <v>998</v>
          </cell>
          <cell r="R1306" t="str">
            <v>2011-8</v>
          </cell>
          <cell r="S1306">
            <v>0.06</v>
          </cell>
          <cell r="T1306">
            <v>2</v>
          </cell>
          <cell r="U1306">
            <v>2394</v>
          </cell>
          <cell r="V1306">
            <v>1.5</v>
          </cell>
          <cell r="W1306" t="str">
            <v>房山区</v>
          </cell>
          <cell r="X1306" t="str">
            <v>北京市</v>
          </cell>
        </row>
        <row r="1307">
          <cell r="A1307" t="str">
            <v>烟台东方芝罘电影城</v>
          </cell>
          <cell r="B1307">
            <v>1306</v>
          </cell>
          <cell r="C1307" t="str">
            <v>烟台东方芝罘电影城</v>
          </cell>
          <cell r="D1307" t="str">
            <v>上海联和院线</v>
          </cell>
          <cell r="F1307" t="str">
            <v>烟台市</v>
          </cell>
          <cell r="H1307">
            <v>7.42</v>
          </cell>
          <cell r="I1307" t="str">
            <v>-</v>
          </cell>
          <cell r="J1307">
            <v>24</v>
          </cell>
          <cell r="K1307" t="str">
            <v>-</v>
          </cell>
          <cell r="L1307">
            <v>421</v>
          </cell>
          <cell r="M1307" t="str">
            <v>-</v>
          </cell>
          <cell r="N1307">
            <v>0.31</v>
          </cell>
          <cell r="O1307" t="str">
            <v>-</v>
          </cell>
          <cell r="P1307">
            <v>5</v>
          </cell>
          <cell r="Q1307">
            <v>588</v>
          </cell>
          <cell r="R1307" t="str">
            <v>2011-8</v>
          </cell>
          <cell r="S1307">
            <v>0.06</v>
          </cell>
          <cell r="T1307">
            <v>4</v>
          </cell>
          <cell r="U1307">
            <v>479</v>
          </cell>
          <cell r="V1307">
            <v>2.7</v>
          </cell>
          <cell r="W1307" t="str">
            <v>芝罘区</v>
          </cell>
          <cell r="X1307" t="str">
            <v>山东省</v>
          </cell>
        </row>
        <row r="1308">
          <cell r="A1308" t="str">
            <v>烟台市电影公司艺都影剧院</v>
          </cell>
          <cell r="B1308">
            <v>1307</v>
          </cell>
          <cell r="C1308" t="str">
            <v>烟台市电影公司艺都影剧院</v>
          </cell>
          <cell r="D1308" t="str">
            <v>山东新世纪</v>
          </cell>
          <cell r="F1308" t="str">
            <v>烟台市</v>
          </cell>
          <cell r="H1308">
            <v>7.29</v>
          </cell>
          <cell r="I1308" t="str">
            <v>-</v>
          </cell>
          <cell r="J1308">
            <v>28</v>
          </cell>
          <cell r="K1308" t="str">
            <v>-</v>
          </cell>
          <cell r="L1308">
            <v>275</v>
          </cell>
          <cell r="M1308" t="str">
            <v>-</v>
          </cell>
          <cell r="N1308">
            <v>0.26</v>
          </cell>
          <cell r="O1308" t="str">
            <v>-</v>
          </cell>
          <cell r="P1308">
            <v>3</v>
          </cell>
          <cell r="Q1308">
            <v>1203</v>
          </cell>
          <cell r="R1308" t="str">
            <v>2011-8</v>
          </cell>
          <cell r="S1308">
            <v>0.02</v>
          </cell>
          <cell r="T1308">
            <v>2</v>
          </cell>
          <cell r="U1308">
            <v>784</v>
          </cell>
          <cell r="V1308">
            <v>3</v>
          </cell>
          <cell r="W1308" t="str">
            <v>芝罘区</v>
          </cell>
          <cell r="X1308" t="str">
            <v>山东省</v>
          </cell>
        </row>
        <row r="1309">
          <cell r="A1309" t="str">
            <v>嘉禾银川影城</v>
          </cell>
          <cell r="B1309">
            <v>1308</v>
          </cell>
          <cell r="C1309" t="str">
            <v>嘉禾银川影城</v>
          </cell>
          <cell r="D1309" t="str">
            <v>中影星美</v>
          </cell>
          <cell r="F1309" t="str">
            <v>银川市</v>
          </cell>
          <cell r="H1309">
            <v>7.25</v>
          </cell>
          <cell r="I1309" t="str">
            <v>-</v>
          </cell>
          <cell r="J1309">
            <v>18</v>
          </cell>
          <cell r="K1309" t="str">
            <v>-</v>
          </cell>
          <cell r="L1309">
            <v>131</v>
          </cell>
          <cell r="M1309" t="str">
            <v>-</v>
          </cell>
          <cell r="N1309">
            <v>0.4</v>
          </cell>
          <cell r="O1309" t="str">
            <v>-</v>
          </cell>
          <cell r="P1309">
            <v>10</v>
          </cell>
          <cell r="Q1309">
            <v>1387</v>
          </cell>
          <cell r="R1309" t="str">
            <v>2011-8</v>
          </cell>
          <cell r="S1309">
            <v>0.22</v>
          </cell>
          <cell r="T1309">
            <v>2</v>
          </cell>
          <cell r="U1309">
            <v>234</v>
          </cell>
          <cell r="V1309">
            <v>0.4</v>
          </cell>
          <cell r="W1309" t="str">
            <v>金凤区</v>
          </cell>
          <cell r="X1309" t="str">
            <v>宁  夏</v>
          </cell>
        </row>
        <row r="1310">
          <cell r="A1310" t="str">
            <v>惠农区九州嘉豪影院</v>
          </cell>
          <cell r="B1310">
            <v>1309</v>
          </cell>
          <cell r="C1310" t="str">
            <v>惠农区九州嘉豪影院</v>
          </cell>
          <cell r="D1310" t="str">
            <v>九州中原院线</v>
          </cell>
          <cell r="F1310" t="str">
            <v>石嘴山市</v>
          </cell>
          <cell r="H1310">
            <v>7.19</v>
          </cell>
          <cell r="I1310" t="str">
            <v>-</v>
          </cell>
          <cell r="J1310">
            <v>42</v>
          </cell>
          <cell r="K1310" t="str">
            <v>-</v>
          </cell>
          <cell r="L1310">
            <v>82</v>
          </cell>
          <cell r="M1310" t="str">
            <v>-</v>
          </cell>
          <cell r="N1310">
            <v>0.17</v>
          </cell>
          <cell r="O1310" t="str">
            <v>-</v>
          </cell>
          <cell r="R1310" t="str">
            <v>2011-8</v>
          </cell>
          <cell r="T1310" t="str">
            <v>N/A</v>
          </cell>
          <cell r="U1310" t="str">
            <v>N/A</v>
          </cell>
          <cell r="V1310" t="str">
            <v>N/A</v>
          </cell>
          <cell r="W1310" t="str">
            <v>惠农区</v>
          </cell>
          <cell r="X1310" t="str">
            <v>宁  夏</v>
          </cell>
        </row>
        <row r="1311">
          <cell r="A1311" t="str">
            <v>东营市银泰电影院</v>
          </cell>
          <cell r="B1311">
            <v>1310</v>
          </cell>
          <cell r="C1311" t="str">
            <v>东营市银泰电影院</v>
          </cell>
          <cell r="D1311" t="str">
            <v>北京新影联</v>
          </cell>
          <cell r="F1311" t="str">
            <v>东营市</v>
          </cell>
          <cell r="H1311">
            <v>7.17</v>
          </cell>
          <cell r="I1311" t="str">
            <v>-</v>
          </cell>
          <cell r="J1311">
            <v>18</v>
          </cell>
          <cell r="K1311" t="str">
            <v>-</v>
          </cell>
          <cell r="L1311">
            <v>419</v>
          </cell>
          <cell r="M1311" t="str">
            <v>-</v>
          </cell>
          <cell r="N1311">
            <v>0.4</v>
          </cell>
          <cell r="O1311" t="str">
            <v>-</v>
          </cell>
          <cell r="P1311">
            <v>3</v>
          </cell>
          <cell r="Q1311">
            <v>280</v>
          </cell>
          <cell r="R1311" t="str">
            <v>2011-8</v>
          </cell>
          <cell r="S1311">
            <v>0.1</v>
          </cell>
          <cell r="T1311">
            <v>8</v>
          </cell>
          <cell r="U1311">
            <v>771</v>
          </cell>
          <cell r="V1311">
            <v>4.5</v>
          </cell>
          <cell r="W1311" t="str">
            <v>东营区</v>
          </cell>
          <cell r="X1311" t="str">
            <v>山东省</v>
          </cell>
        </row>
        <row r="1312">
          <cell r="A1312" t="str">
            <v>阿克苏盛威世纪影城</v>
          </cell>
          <cell r="B1312">
            <v>1311</v>
          </cell>
          <cell r="C1312" t="str">
            <v>阿克苏盛威世纪影城</v>
          </cell>
          <cell r="D1312" t="str">
            <v>九州中原院线</v>
          </cell>
          <cell r="F1312" t="str">
            <v>阿克苏地区</v>
          </cell>
          <cell r="H1312">
            <v>7.17</v>
          </cell>
          <cell r="I1312" t="str">
            <v>-</v>
          </cell>
          <cell r="J1312">
            <v>29</v>
          </cell>
          <cell r="K1312" t="str">
            <v>-</v>
          </cell>
          <cell r="L1312">
            <v>319</v>
          </cell>
          <cell r="M1312" t="str">
            <v>-</v>
          </cell>
          <cell r="N1312">
            <v>0.25</v>
          </cell>
          <cell r="O1312" t="str">
            <v>-</v>
          </cell>
          <cell r="P1312">
            <v>3</v>
          </cell>
          <cell r="Q1312">
            <v>300</v>
          </cell>
          <cell r="R1312" t="str">
            <v>2011-8</v>
          </cell>
          <cell r="S1312">
            <v>0.08</v>
          </cell>
          <cell r="T1312">
            <v>8</v>
          </cell>
          <cell r="U1312">
            <v>771</v>
          </cell>
          <cell r="V1312">
            <v>3.4</v>
          </cell>
          <cell r="W1312" t="str">
            <v>阿克苏市</v>
          </cell>
          <cell r="X1312" t="str">
            <v>新  疆</v>
          </cell>
        </row>
        <row r="1313">
          <cell r="A1313" t="str">
            <v>幕语汽车影苑</v>
          </cell>
          <cell r="B1313">
            <v>1312</v>
          </cell>
          <cell r="C1313" t="str">
            <v>幕语汽车影苑</v>
          </cell>
          <cell r="D1313" t="str">
            <v>湖南潇湘</v>
          </cell>
          <cell r="F1313" t="str">
            <v>长沙市</v>
          </cell>
          <cell r="H1313">
            <v>7.16</v>
          </cell>
          <cell r="I1313" t="str">
            <v>-</v>
          </cell>
          <cell r="J1313">
            <v>26</v>
          </cell>
          <cell r="K1313" t="str">
            <v>-</v>
          </cell>
          <cell r="L1313">
            <v>182</v>
          </cell>
          <cell r="M1313" t="str">
            <v>-</v>
          </cell>
          <cell r="N1313">
            <v>0.27</v>
          </cell>
          <cell r="O1313" t="str">
            <v>-</v>
          </cell>
          <cell r="P1313">
            <v>2</v>
          </cell>
          <cell r="Q1313">
            <v>100</v>
          </cell>
          <cell r="R1313" t="str">
            <v>2011-8</v>
          </cell>
          <cell r="S1313">
            <v>0.3</v>
          </cell>
          <cell r="T1313">
            <v>23</v>
          </cell>
          <cell r="U1313">
            <v>1154</v>
          </cell>
          <cell r="V1313">
            <v>2.9</v>
          </cell>
          <cell r="W1313" t="str">
            <v>岳麓区</v>
          </cell>
          <cell r="X1313" t="str">
            <v>湖南省</v>
          </cell>
        </row>
        <row r="1314">
          <cell r="A1314" t="str">
            <v>衡阳进步红色电影院</v>
          </cell>
          <cell r="B1314">
            <v>1313</v>
          </cell>
          <cell r="C1314" t="str">
            <v>衡阳进步红色电影院</v>
          </cell>
          <cell r="D1314" t="str">
            <v>湖南楚湘</v>
          </cell>
          <cell r="F1314" t="str">
            <v>衡阳市</v>
          </cell>
          <cell r="H1314">
            <v>7.13</v>
          </cell>
          <cell r="I1314" t="str">
            <v>-</v>
          </cell>
          <cell r="J1314">
            <v>32</v>
          </cell>
          <cell r="K1314" t="str">
            <v>-</v>
          </cell>
          <cell r="L1314">
            <v>105</v>
          </cell>
          <cell r="M1314" t="str">
            <v>-</v>
          </cell>
          <cell r="N1314">
            <v>0.22</v>
          </cell>
          <cell r="O1314" t="str">
            <v>-</v>
          </cell>
          <cell r="P1314">
            <v>2</v>
          </cell>
          <cell r="Q1314">
            <v>440</v>
          </cell>
          <cell r="R1314" t="str">
            <v>2011-8</v>
          </cell>
          <cell r="S1314">
            <v>0.1</v>
          </cell>
          <cell r="T1314">
            <v>5</v>
          </cell>
          <cell r="U1314">
            <v>1150</v>
          </cell>
          <cell r="V1314">
            <v>1.7</v>
          </cell>
          <cell r="W1314" t="str">
            <v>珠晖区</v>
          </cell>
          <cell r="X1314" t="str">
            <v>湖南省</v>
          </cell>
        </row>
        <row r="1315">
          <cell r="A1315" t="str">
            <v>北京市门头沟影剧院</v>
          </cell>
          <cell r="B1315">
            <v>1314</v>
          </cell>
          <cell r="C1315" t="str">
            <v>北京市门头沟影剧院</v>
          </cell>
          <cell r="D1315" t="str">
            <v>北京新影联</v>
          </cell>
          <cell r="F1315" t="str">
            <v>北京市</v>
          </cell>
          <cell r="H1315">
            <v>7.11</v>
          </cell>
          <cell r="I1315" t="str">
            <v>-</v>
          </cell>
          <cell r="J1315">
            <v>33</v>
          </cell>
          <cell r="K1315" t="str">
            <v>-</v>
          </cell>
          <cell r="L1315">
            <v>61</v>
          </cell>
          <cell r="M1315" t="str">
            <v>-</v>
          </cell>
          <cell r="N1315">
            <v>0.22</v>
          </cell>
          <cell r="O1315" t="str">
            <v>-</v>
          </cell>
          <cell r="P1315">
            <v>1</v>
          </cell>
          <cell r="Q1315">
            <v>968</v>
          </cell>
          <cell r="R1315" t="str">
            <v>2011-8</v>
          </cell>
          <cell r="S1315">
            <v>0.04</v>
          </cell>
          <cell r="T1315">
            <v>2</v>
          </cell>
          <cell r="U1315">
            <v>2294</v>
          </cell>
          <cell r="V1315">
            <v>2</v>
          </cell>
          <cell r="W1315" t="str">
            <v>门头沟区</v>
          </cell>
          <cell r="X1315" t="str">
            <v>北京市</v>
          </cell>
        </row>
        <row r="1316">
          <cell r="A1316" t="str">
            <v>溧阳市人民立体声电影院</v>
          </cell>
          <cell r="B1316">
            <v>1315</v>
          </cell>
          <cell r="C1316" t="str">
            <v>溧阳市人民立体声电影院</v>
          </cell>
          <cell r="D1316" t="str">
            <v>江苏东方</v>
          </cell>
          <cell r="F1316" t="str">
            <v>常州市</v>
          </cell>
          <cell r="H1316">
            <v>7.03</v>
          </cell>
          <cell r="I1316" t="str">
            <v>-</v>
          </cell>
          <cell r="J1316">
            <v>30</v>
          </cell>
          <cell r="K1316" t="str">
            <v>-</v>
          </cell>
          <cell r="L1316">
            <v>184</v>
          </cell>
          <cell r="M1316" t="str">
            <v>-</v>
          </cell>
          <cell r="N1316">
            <v>0.23</v>
          </cell>
          <cell r="O1316" t="str">
            <v>-</v>
          </cell>
          <cell r="P1316">
            <v>1</v>
          </cell>
          <cell r="Q1316">
            <v>826</v>
          </cell>
          <cell r="R1316" t="str">
            <v>2011-8</v>
          </cell>
          <cell r="S1316">
            <v>0.02</v>
          </cell>
          <cell r="T1316">
            <v>3</v>
          </cell>
          <cell r="U1316">
            <v>2267</v>
          </cell>
          <cell r="V1316">
            <v>5.9</v>
          </cell>
          <cell r="W1316" t="str">
            <v>溧阳市</v>
          </cell>
          <cell r="X1316" t="str">
            <v>江苏省</v>
          </cell>
        </row>
        <row r="1317">
          <cell r="A1317" t="str">
            <v>广州蓓蕾剧院</v>
          </cell>
          <cell r="B1317">
            <v>1316</v>
          </cell>
          <cell r="C1317" t="str">
            <v>广州蓓蕾剧院</v>
          </cell>
          <cell r="D1317" t="str">
            <v>未知</v>
          </cell>
          <cell r="F1317" t="str">
            <v>广州市</v>
          </cell>
          <cell r="H1317">
            <v>7.02</v>
          </cell>
          <cell r="I1317" t="str">
            <v>-</v>
          </cell>
          <cell r="J1317">
            <v>30</v>
          </cell>
          <cell r="K1317" t="str">
            <v>-</v>
          </cell>
          <cell r="L1317">
            <v>163</v>
          </cell>
          <cell r="M1317" t="str">
            <v>-</v>
          </cell>
          <cell r="N1317">
            <v>0.23</v>
          </cell>
          <cell r="O1317" t="str">
            <v>-</v>
          </cell>
          <cell r="P1317">
            <v>1</v>
          </cell>
          <cell r="Q1317">
            <v>1200</v>
          </cell>
          <cell r="R1317" t="str">
            <v>2011-8</v>
          </cell>
          <cell r="S1317">
            <v>0.01</v>
          </cell>
          <cell r="T1317">
            <v>2</v>
          </cell>
          <cell r="U1317">
            <v>2264</v>
          </cell>
          <cell r="V1317">
            <v>5.3</v>
          </cell>
          <cell r="W1317" t="str">
            <v>越秀区</v>
          </cell>
          <cell r="X1317" t="str">
            <v>广东省</v>
          </cell>
        </row>
        <row r="1318">
          <cell r="A1318" t="str">
            <v>嘉陵江影城</v>
          </cell>
          <cell r="B1318">
            <v>1317</v>
          </cell>
          <cell r="C1318" t="str">
            <v>嘉陵江影城</v>
          </cell>
          <cell r="D1318" t="str">
            <v>保利万和</v>
          </cell>
          <cell r="F1318" t="str">
            <v>重庆市</v>
          </cell>
          <cell r="H1318">
            <v>7</v>
          </cell>
          <cell r="I1318" t="str">
            <v>-</v>
          </cell>
          <cell r="J1318">
            <v>28</v>
          </cell>
          <cell r="K1318" t="str">
            <v>-</v>
          </cell>
          <cell r="L1318">
            <v>222</v>
          </cell>
          <cell r="M1318" t="str">
            <v>-</v>
          </cell>
          <cell r="N1318">
            <v>0.25</v>
          </cell>
          <cell r="O1318" t="str">
            <v>-</v>
          </cell>
          <cell r="P1318">
            <v>3</v>
          </cell>
          <cell r="Q1318">
            <v>181</v>
          </cell>
          <cell r="R1318" t="str">
            <v>2011-8</v>
          </cell>
          <cell r="S1318">
            <v>0.19</v>
          </cell>
          <cell r="T1318">
            <v>12</v>
          </cell>
          <cell r="U1318">
            <v>752</v>
          </cell>
          <cell r="V1318">
            <v>2.4</v>
          </cell>
          <cell r="W1318" t="str">
            <v>江北区</v>
          </cell>
          <cell r="X1318" t="str">
            <v>重庆市</v>
          </cell>
        </row>
        <row r="1319">
          <cell r="A1319" t="str">
            <v>沈阳市文化宫剧场</v>
          </cell>
          <cell r="B1319">
            <v>1318</v>
          </cell>
          <cell r="C1319" t="str">
            <v>沈阳市文化宫剧场</v>
          </cell>
          <cell r="D1319" t="str">
            <v>辽宁北方</v>
          </cell>
          <cell r="F1319" t="str">
            <v>沈阳市</v>
          </cell>
          <cell r="H1319">
            <v>6.99</v>
          </cell>
          <cell r="I1319" t="str">
            <v>-</v>
          </cell>
          <cell r="J1319">
            <v>21</v>
          </cell>
          <cell r="K1319" t="str">
            <v>-</v>
          </cell>
          <cell r="L1319">
            <v>276</v>
          </cell>
          <cell r="M1319" t="str">
            <v>-</v>
          </cell>
          <cell r="N1319">
            <v>0.34</v>
          </cell>
          <cell r="O1319" t="str">
            <v>-</v>
          </cell>
          <cell r="P1319">
            <v>1</v>
          </cell>
          <cell r="Q1319">
            <v>1200</v>
          </cell>
          <cell r="R1319" t="str">
            <v>2011-8</v>
          </cell>
          <cell r="S1319">
            <v>0.01</v>
          </cell>
          <cell r="T1319">
            <v>2</v>
          </cell>
          <cell r="U1319">
            <v>2255</v>
          </cell>
          <cell r="V1319">
            <v>8.9</v>
          </cell>
          <cell r="W1319" t="str">
            <v>和平区</v>
          </cell>
          <cell r="X1319" t="str">
            <v>辽宁省</v>
          </cell>
        </row>
        <row r="1320">
          <cell r="A1320" t="str">
            <v>松原时代经典影城</v>
          </cell>
          <cell r="B1320">
            <v>1319</v>
          </cell>
          <cell r="C1320" t="str">
            <v>松原时代经典影城</v>
          </cell>
          <cell r="D1320" t="str">
            <v>九州中原院线</v>
          </cell>
          <cell r="F1320" t="str">
            <v>松原市</v>
          </cell>
          <cell r="H1320">
            <v>6.91</v>
          </cell>
          <cell r="I1320" t="str">
            <v>-</v>
          </cell>
          <cell r="J1320">
            <v>42</v>
          </cell>
          <cell r="K1320" t="str">
            <v>-</v>
          </cell>
          <cell r="L1320">
            <v>299</v>
          </cell>
          <cell r="M1320" t="str">
            <v>-</v>
          </cell>
          <cell r="N1320">
            <v>0.17</v>
          </cell>
          <cell r="O1320" t="str">
            <v>-</v>
          </cell>
          <cell r="P1320">
            <v>3</v>
          </cell>
          <cell r="Q1320">
            <v>264</v>
          </cell>
          <cell r="R1320" t="str">
            <v>2011-8</v>
          </cell>
          <cell r="S1320">
            <v>0.06</v>
          </cell>
          <cell r="T1320">
            <v>8</v>
          </cell>
          <cell r="U1320">
            <v>743</v>
          </cell>
          <cell r="V1320">
            <v>3.2</v>
          </cell>
          <cell r="W1320" t="str">
            <v>前郭尔罗斯蒙古族自治县</v>
          </cell>
          <cell r="X1320" t="str">
            <v>吉林省</v>
          </cell>
        </row>
        <row r="1321">
          <cell r="A1321" t="str">
            <v>南京今典影城</v>
          </cell>
          <cell r="B1321">
            <v>1320</v>
          </cell>
          <cell r="C1321" t="str">
            <v>南京今典影城</v>
          </cell>
          <cell r="D1321" t="str">
            <v>时代华夏今典</v>
          </cell>
          <cell r="F1321" t="str">
            <v>南京市</v>
          </cell>
          <cell r="H1321">
            <v>6.86</v>
          </cell>
          <cell r="I1321" t="str">
            <v>-</v>
          </cell>
          <cell r="J1321">
            <v>30</v>
          </cell>
          <cell r="K1321" t="str">
            <v>-</v>
          </cell>
          <cell r="L1321">
            <v>340</v>
          </cell>
          <cell r="M1321" t="str">
            <v>-</v>
          </cell>
          <cell r="N1321">
            <v>0.23</v>
          </cell>
          <cell r="O1321" t="str">
            <v>-</v>
          </cell>
          <cell r="P1321">
            <v>4</v>
          </cell>
          <cell r="Q1321">
            <v>375</v>
          </cell>
          <cell r="R1321" t="str">
            <v>2011-8</v>
          </cell>
          <cell r="S1321">
            <v>7.0000000000000007E-2</v>
          </cell>
          <cell r="T1321">
            <v>6</v>
          </cell>
          <cell r="U1321">
            <v>553</v>
          </cell>
          <cell r="V1321">
            <v>2.7</v>
          </cell>
          <cell r="W1321" t="str">
            <v>建邺区</v>
          </cell>
          <cell r="X1321" t="str">
            <v>江苏省</v>
          </cell>
        </row>
        <row r="1322">
          <cell r="A1322" t="str">
            <v>双峰华谊连锁影城</v>
          </cell>
          <cell r="B1322">
            <v>1321</v>
          </cell>
          <cell r="C1322" t="str">
            <v>双峰华谊连锁影城</v>
          </cell>
          <cell r="D1322" t="str">
            <v>浙江横店</v>
          </cell>
          <cell r="F1322" t="str">
            <v>娄底市</v>
          </cell>
          <cell r="H1322">
            <v>6.85</v>
          </cell>
          <cell r="I1322" t="str">
            <v>-</v>
          </cell>
          <cell r="J1322">
            <v>18</v>
          </cell>
          <cell r="K1322" t="str">
            <v>-</v>
          </cell>
          <cell r="L1322">
            <v>413</v>
          </cell>
          <cell r="M1322" t="str">
            <v>-</v>
          </cell>
          <cell r="N1322">
            <v>0.39</v>
          </cell>
          <cell r="O1322" t="str">
            <v>-</v>
          </cell>
          <cell r="P1322">
            <v>4</v>
          </cell>
          <cell r="Q1322">
            <v>422</v>
          </cell>
          <cell r="R1322" t="str">
            <v>2011-8</v>
          </cell>
          <cell r="S1322">
            <v>0.09</v>
          </cell>
          <cell r="T1322">
            <v>5</v>
          </cell>
          <cell r="U1322">
            <v>552</v>
          </cell>
          <cell r="V1322">
            <v>3.3</v>
          </cell>
          <cell r="W1322" t="str">
            <v>双峰县</v>
          </cell>
          <cell r="X1322" t="str">
            <v>湖南省</v>
          </cell>
        </row>
        <row r="1323">
          <cell r="A1323" t="str">
            <v>雅图蛇口店</v>
          </cell>
          <cell r="B1323">
            <v>1322</v>
          </cell>
          <cell r="C1323" t="str">
            <v>雅图蛇口店</v>
          </cell>
          <cell r="D1323" t="str">
            <v>时代华夏今典</v>
          </cell>
          <cell r="F1323" t="str">
            <v>深圳市</v>
          </cell>
          <cell r="H1323">
            <v>6.74</v>
          </cell>
          <cell r="I1323" t="str">
            <v>-</v>
          </cell>
          <cell r="J1323">
            <v>24</v>
          </cell>
          <cell r="K1323" t="str">
            <v>-</v>
          </cell>
          <cell r="L1323">
            <v>191</v>
          </cell>
          <cell r="M1323" t="str">
            <v>-</v>
          </cell>
          <cell r="N1323">
            <v>0.28000000000000003</v>
          </cell>
          <cell r="O1323" t="str">
            <v>-</v>
          </cell>
          <cell r="P1323">
            <v>1</v>
          </cell>
          <cell r="R1323" t="str">
            <v>2011-8</v>
          </cell>
          <cell r="T1323" t="str">
            <v>N/A</v>
          </cell>
          <cell r="U1323">
            <v>2174</v>
          </cell>
          <cell r="V1323">
            <v>6.2</v>
          </cell>
          <cell r="W1323" t="str">
            <v>南山区</v>
          </cell>
          <cell r="X1323" t="str">
            <v>广东省</v>
          </cell>
        </row>
        <row r="1324">
          <cell r="A1324" t="str">
            <v>新化明源国际影城</v>
          </cell>
          <cell r="B1324">
            <v>1323</v>
          </cell>
          <cell r="C1324" t="str">
            <v>新化明源国际影城</v>
          </cell>
          <cell r="D1324" t="str">
            <v>九州中原院线</v>
          </cell>
          <cell r="F1324" t="str">
            <v>娄底市</v>
          </cell>
          <cell r="H1324">
            <v>6.73</v>
          </cell>
          <cell r="I1324" t="str">
            <v>-</v>
          </cell>
          <cell r="J1324">
            <v>29</v>
          </cell>
          <cell r="K1324" t="str">
            <v>-</v>
          </cell>
          <cell r="L1324">
            <v>433</v>
          </cell>
          <cell r="M1324" t="str">
            <v>-</v>
          </cell>
          <cell r="N1324">
            <v>0.23</v>
          </cell>
          <cell r="O1324" t="str">
            <v>-</v>
          </cell>
          <cell r="P1324">
            <v>4</v>
          </cell>
          <cell r="Q1324">
            <v>617</v>
          </cell>
          <cell r="R1324" t="str">
            <v>2011-8</v>
          </cell>
          <cell r="S1324">
            <v>0.03</v>
          </cell>
          <cell r="T1324">
            <v>4</v>
          </cell>
          <cell r="U1324">
            <v>542</v>
          </cell>
          <cell r="V1324">
            <v>3.5</v>
          </cell>
          <cell r="W1324" t="str">
            <v>新化县</v>
          </cell>
          <cell r="X1324" t="str">
            <v>湖南省</v>
          </cell>
        </row>
        <row r="1325">
          <cell r="A1325" t="str">
            <v>昆明中影阿诗玛数字影城</v>
          </cell>
          <cell r="B1325">
            <v>1324</v>
          </cell>
          <cell r="C1325" t="str">
            <v>昆明中影阿诗玛数字影城</v>
          </cell>
          <cell r="D1325" t="str">
            <v>中影数字院线</v>
          </cell>
          <cell r="F1325" t="str">
            <v>昆明市</v>
          </cell>
          <cell r="H1325">
            <v>6.71</v>
          </cell>
          <cell r="I1325" t="str">
            <v>-</v>
          </cell>
          <cell r="J1325">
            <v>35</v>
          </cell>
          <cell r="K1325" t="str">
            <v>-</v>
          </cell>
          <cell r="L1325">
            <v>174</v>
          </cell>
          <cell r="M1325" t="str">
            <v>-</v>
          </cell>
          <cell r="N1325">
            <v>0.19</v>
          </cell>
          <cell r="O1325" t="str">
            <v>-</v>
          </cell>
          <cell r="P1325">
            <v>2</v>
          </cell>
          <cell r="Q1325">
            <v>264</v>
          </cell>
          <cell r="R1325" t="str">
            <v>2011-8</v>
          </cell>
          <cell r="S1325">
            <v>0.08</v>
          </cell>
          <cell r="T1325">
            <v>8</v>
          </cell>
          <cell r="U1325">
            <v>1082</v>
          </cell>
          <cell r="V1325">
            <v>2.8</v>
          </cell>
          <cell r="W1325" t="str">
            <v>石林彝族自治县</v>
          </cell>
          <cell r="X1325" t="str">
            <v>云南省</v>
          </cell>
        </row>
        <row r="1326">
          <cell r="A1326" t="str">
            <v>泰安泰山剧院</v>
          </cell>
          <cell r="B1326">
            <v>1325</v>
          </cell>
          <cell r="C1326" t="str">
            <v>泰安泰山剧院</v>
          </cell>
          <cell r="D1326" t="str">
            <v>山东新世纪</v>
          </cell>
          <cell r="F1326" t="str">
            <v>泰安市</v>
          </cell>
          <cell r="H1326">
            <v>6.69</v>
          </cell>
          <cell r="I1326" t="str">
            <v>-</v>
          </cell>
          <cell r="J1326">
            <v>23</v>
          </cell>
          <cell r="K1326" t="str">
            <v>-</v>
          </cell>
          <cell r="L1326">
            <v>308</v>
          </cell>
          <cell r="M1326" t="str">
            <v>-</v>
          </cell>
          <cell r="N1326">
            <v>0.3</v>
          </cell>
          <cell r="O1326" t="str">
            <v>-</v>
          </cell>
          <cell r="P1326">
            <v>1</v>
          </cell>
          <cell r="Q1326">
            <v>200</v>
          </cell>
          <cell r="R1326" t="str">
            <v>2011-8</v>
          </cell>
          <cell r="S1326">
            <v>0.05</v>
          </cell>
          <cell r="T1326">
            <v>11</v>
          </cell>
          <cell r="U1326">
            <v>2159</v>
          </cell>
          <cell r="V1326">
            <v>9.9</v>
          </cell>
          <cell r="W1326" t="str">
            <v>泰山区</v>
          </cell>
          <cell r="X1326" t="str">
            <v>山东省</v>
          </cell>
        </row>
        <row r="1327">
          <cell r="A1327" t="str">
            <v>大地数字影院--深圳沙井裕客隆</v>
          </cell>
          <cell r="B1327">
            <v>1326</v>
          </cell>
          <cell r="C1327" t="str">
            <v>大地数字影院--深圳沙井裕客隆</v>
          </cell>
          <cell r="D1327" t="str">
            <v>大地电影院线</v>
          </cell>
          <cell r="F1327" t="str">
            <v>深圳市</v>
          </cell>
          <cell r="H1327">
            <v>6.69</v>
          </cell>
          <cell r="I1327" t="str">
            <v>-</v>
          </cell>
          <cell r="J1327">
            <v>8</v>
          </cell>
          <cell r="K1327" t="str">
            <v>-</v>
          </cell>
          <cell r="L1327">
            <v>400</v>
          </cell>
          <cell r="M1327" t="str">
            <v>-</v>
          </cell>
          <cell r="N1327">
            <v>0.88</v>
          </cell>
          <cell r="O1327" t="str">
            <v>-</v>
          </cell>
          <cell r="P1327">
            <v>4</v>
          </cell>
          <cell r="Q1327">
            <v>616</v>
          </cell>
          <cell r="R1327" t="str">
            <v>2011-8</v>
          </cell>
          <cell r="S1327">
            <v>0.14000000000000001</v>
          </cell>
          <cell r="T1327">
            <v>4</v>
          </cell>
          <cell r="U1327">
            <v>539</v>
          </cell>
          <cell r="V1327">
            <v>3.2</v>
          </cell>
          <cell r="W1327" t="str">
            <v>宝安区</v>
          </cell>
          <cell r="X1327" t="str">
            <v>广东省</v>
          </cell>
        </row>
        <row r="1328">
          <cell r="A1328" t="str">
            <v>唐山丰南区影城</v>
          </cell>
          <cell r="B1328">
            <v>1327</v>
          </cell>
          <cell r="C1328" t="str">
            <v>唐山丰南区影城</v>
          </cell>
          <cell r="D1328" t="str">
            <v>九州中原院线</v>
          </cell>
          <cell r="F1328" t="str">
            <v>唐山市</v>
          </cell>
          <cell r="H1328">
            <v>6.63</v>
          </cell>
          <cell r="I1328" t="str">
            <v>-</v>
          </cell>
          <cell r="J1328">
            <v>30</v>
          </cell>
          <cell r="K1328" t="str">
            <v>-</v>
          </cell>
          <cell r="L1328">
            <v>179</v>
          </cell>
          <cell r="M1328" t="str">
            <v>-</v>
          </cell>
          <cell r="N1328">
            <v>0.22</v>
          </cell>
          <cell r="O1328" t="str">
            <v>-</v>
          </cell>
          <cell r="P1328">
            <v>1</v>
          </cell>
          <cell r="Q1328">
            <v>674</v>
          </cell>
          <cell r="R1328" t="str">
            <v>2011-8</v>
          </cell>
          <cell r="S1328">
            <v>0.02</v>
          </cell>
          <cell r="T1328">
            <v>3</v>
          </cell>
          <cell r="U1328">
            <v>2138</v>
          </cell>
          <cell r="V1328">
            <v>5.8</v>
          </cell>
          <cell r="W1328" t="str">
            <v>丰南区</v>
          </cell>
          <cell r="X1328" t="str">
            <v>河北省</v>
          </cell>
        </row>
        <row r="1329">
          <cell r="A1329" t="str">
            <v>昆明东川国际影城</v>
          </cell>
          <cell r="B1329">
            <v>1328</v>
          </cell>
          <cell r="C1329" t="str">
            <v>昆明东川国际影城</v>
          </cell>
          <cell r="D1329" t="str">
            <v>中影星美</v>
          </cell>
          <cell r="F1329" t="str">
            <v>昆明市</v>
          </cell>
          <cell r="H1329">
            <v>6.61</v>
          </cell>
          <cell r="I1329" t="str">
            <v>-</v>
          </cell>
          <cell r="J1329">
            <v>29</v>
          </cell>
          <cell r="K1329" t="str">
            <v>-</v>
          </cell>
          <cell r="L1329">
            <v>255</v>
          </cell>
          <cell r="M1329" t="str">
            <v>-</v>
          </cell>
          <cell r="N1329">
            <v>0.23</v>
          </cell>
          <cell r="O1329" t="str">
            <v>-</v>
          </cell>
          <cell r="P1329">
            <v>3</v>
          </cell>
          <cell r="Q1329">
            <v>272</v>
          </cell>
          <cell r="R1329" t="str">
            <v>2011-8</v>
          </cell>
          <cell r="S1329">
            <v>0.1</v>
          </cell>
          <cell r="T1329">
            <v>8</v>
          </cell>
          <cell r="U1329">
            <v>711</v>
          </cell>
          <cell r="V1329">
            <v>2.7</v>
          </cell>
          <cell r="W1329" t="str">
            <v>东川区</v>
          </cell>
          <cell r="X1329" t="str">
            <v>云南省</v>
          </cell>
        </row>
        <row r="1330">
          <cell r="A1330" t="str">
            <v>浙江嘉兴平湖新世纪影城</v>
          </cell>
          <cell r="B1330">
            <v>1329</v>
          </cell>
          <cell r="C1330" t="str">
            <v>浙江嘉兴平湖新世纪影城</v>
          </cell>
          <cell r="D1330" t="str">
            <v>浙江时代</v>
          </cell>
          <cell r="F1330" t="str">
            <v>嘉兴市</v>
          </cell>
          <cell r="H1330">
            <v>6.6</v>
          </cell>
          <cell r="I1330" t="str">
            <v>-</v>
          </cell>
          <cell r="J1330">
            <v>22</v>
          </cell>
          <cell r="K1330" t="str">
            <v>-</v>
          </cell>
          <cell r="L1330">
            <v>373</v>
          </cell>
          <cell r="M1330" t="str">
            <v>-</v>
          </cell>
          <cell r="N1330">
            <v>0.31</v>
          </cell>
          <cell r="O1330" t="str">
            <v>-</v>
          </cell>
          <cell r="P1330">
            <v>2</v>
          </cell>
          <cell r="Q1330">
            <v>177</v>
          </cell>
          <cell r="R1330" t="str">
            <v>2011-8</v>
          </cell>
          <cell r="S1330">
            <v>0.09</v>
          </cell>
          <cell r="T1330">
            <v>12</v>
          </cell>
          <cell r="U1330">
            <v>1065</v>
          </cell>
          <cell r="V1330">
            <v>6</v>
          </cell>
          <cell r="W1330" t="str">
            <v>平湖市</v>
          </cell>
          <cell r="X1330" t="str">
            <v>浙江省</v>
          </cell>
        </row>
        <row r="1331">
          <cell r="A1331" t="str">
            <v>洪湖市宏伟电影院</v>
          </cell>
          <cell r="B1331">
            <v>1330</v>
          </cell>
          <cell r="C1331" t="str">
            <v>洪湖市宏伟电影院</v>
          </cell>
          <cell r="D1331" t="str">
            <v>湖北银兴</v>
          </cell>
          <cell r="F1331" t="str">
            <v>荆州市</v>
          </cell>
          <cell r="H1331">
            <v>6.55</v>
          </cell>
          <cell r="I1331" t="str">
            <v>-</v>
          </cell>
          <cell r="J1331">
            <v>26</v>
          </cell>
          <cell r="K1331" t="str">
            <v>-</v>
          </cell>
          <cell r="L1331">
            <v>130</v>
          </cell>
          <cell r="M1331" t="str">
            <v>-</v>
          </cell>
          <cell r="N1331">
            <v>0.25</v>
          </cell>
          <cell r="O1331" t="str">
            <v>-</v>
          </cell>
          <cell r="P1331">
            <v>1</v>
          </cell>
          <cell r="Q1331">
            <v>300</v>
          </cell>
          <cell r="R1331" t="str">
            <v>2011-8</v>
          </cell>
          <cell r="S1331">
            <v>0.06</v>
          </cell>
          <cell r="T1331">
            <v>7</v>
          </cell>
          <cell r="U1331">
            <v>2112</v>
          </cell>
          <cell r="V1331">
            <v>4.2</v>
          </cell>
          <cell r="W1331" t="str">
            <v>洪湖市</v>
          </cell>
          <cell r="X1331" t="str">
            <v>湖北省</v>
          </cell>
        </row>
        <row r="1332">
          <cell r="A1332" t="str">
            <v>咸阳时代国际影城(新华店)</v>
          </cell>
          <cell r="B1332">
            <v>1331</v>
          </cell>
          <cell r="C1332" t="str">
            <v>咸阳时代国际影城新华店</v>
          </cell>
          <cell r="D1332" t="str">
            <v>中影数字院线</v>
          </cell>
          <cell r="F1332" t="str">
            <v>咸阳市</v>
          </cell>
          <cell r="H1332">
            <v>6.52</v>
          </cell>
          <cell r="I1332" t="str">
            <v>-</v>
          </cell>
          <cell r="J1332">
            <v>28</v>
          </cell>
          <cell r="K1332" t="str">
            <v>-</v>
          </cell>
          <cell r="L1332">
            <v>492</v>
          </cell>
          <cell r="M1332" t="str">
            <v>-</v>
          </cell>
          <cell r="N1332">
            <v>0.23</v>
          </cell>
          <cell r="O1332" t="str">
            <v>-</v>
          </cell>
          <cell r="P1332">
            <v>5</v>
          </cell>
          <cell r="Q1332">
            <v>321</v>
          </cell>
          <cell r="R1332" t="str">
            <v>2011-8</v>
          </cell>
          <cell r="S1332">
            <v>7.0000000000000007E-2</v>
          </cell>
          <cell r="T1332">
            <v>7</v>
          </cell>
          <cell r="U1332">
            <v>421</v>
          </cell>
          <cell r="V1332">
            <v>3.2</v>
          </cell>
          <cell r="W1332" t="str">
            <v>渭城区</v>
          </cell>
          <cell r="X1332" t="str">
            <v>陕西省</v>
          </cell>
        </row>
        <row r="1333">
          <cell r="A1333" t="str">
            <v>大地数字影院--盐城建湖电影院</v>
          </cell>
          <cell r="B1333">
            <v>1332</v>
          </cell>
          <cell r="C1333" t="str">
            <v>盐城建湖电影院</v>
          </cell>
          <cell r="D1333" t="str">
            <v>大地电影院线</v>
          </cell>
          <cell r="F1333" t="str">
            <v>盐城市</v>
          </cell>
          <cell r="H1333">
            <v>6.48</v>
          </cell>
          <cell r="I1333" t="str">
            <v>-</v>
          </cell>
          <cell r="J1333">
            <v>27</v>
          </cell>
          <cell r="K1333" t="str">
            <v>-</v>
          </cell>
          <cell r="L1333">
            <v>232</v>
          </cell>
          <cell r="M1333" t="str">
            <v>-</v>
          </cell>
          <cell r="N1333">
            <v>0.24</v>
          </cell>
          <cell r="O1333" t="str">
            <v>-</v>
          </cell>
          <cell r="P1333">
            <v>2</v>
          </cell>
          <cell r="Q1333">
            <v>380</v>
          </cell>
          <cell r="R1333" t="str">
            <v>2011-8</v>
          </cell>
          <cell r="S1333">
            <v>0.05</v>
          </cell>
          <cell r="T1333">
            <v>6</v>
          </cell>
          <cell r="U1333">
            <v>1045</v>
          </cell>
          <cell r="V1333">
            <v>3.7</v>
          </cell>
          <cell r="W1333" t="str">
            <v>建湖县</v>
          </cell>
          <cell r="X1333" t="str">
            <v>江苏省</v>
          </cell>
        </row>
        <row r="1334">
          <cell r="A1334" t="str">
            <v>澄迈瑞佳银龙影城</v>
          </cell>
          <cell r="B1334">
            <v>1333</v>
          </cell>
          <cell r="C1334" t="str">
            <v>澄迈瑞佳银龙影城</v>
          </cell>
          <cell r="D1334" t="str">
            <v>上海联和院线</v>
          </cell>
          <cell r="F1334" t="str">
            <v>省直辖县级行政单位</v>
          </cell>
          <cell r="H1334">
            <v>6.46</v>
          </cell>
          <cell r="I1334" t="str">
            <v>-</v>
          </cell>
          <cell r="J1334">
            <v>17</v>
          </cell>
          <cell r="K1334" t="str">
            <v>-</v>
          </cell>
          <cell r="L1334">
            <v>315</v>
          </cell>
          <cell r="M1334" t="str">
            <v>-</v>
          </cell>
          <cell r="N1334">
            <v>0.38</v>
          </cell>
          <cell r="O1334" t="str">
            <v>-</v>
          </cell>
          <cell r="P1334">
            <v>4</v>
          </cell>
          <cell r="R1334" t="str">
            <v>2011-8</v>
          </cell>
          <cell r="T1334" t="str">
            <v>N/A</v>
          </cell>
          <cell r="U1334">
            <v>521</v>
          </cell>
          <cell r="V1334">
            <v>2.5</v>
          </cell>
          <cell r="W1334" t="str">
            <v>澄迈县</v>
          </cell>
          <cell r="X1334" t="str">
            <v>海南省</v>
          </cell>
        </row>
        <row r="1335">
          <cell r="A1335" t="str">
            <v>广州市第二工人文化宫</v>
          </cell>
          <cell r="B1335">
            <v>1334</v>
          </cell>
          <cell r="C1335" t="str">
            <v>广州市第二工人文化宫</v>
          </cell>
          <cell r="D1335" t="str">
            <v>中影南方新干线</v>
          </cell>
          <cell r="F1335" t="str">
            <v>广州市</v>
          </cell>
          <cell r="H1335">
            <v>6.44</v>
          </cell>
          <cell r="I1335" t="str">
            <v>-</v>
          </cell>
          <cell r="J1335">
            <v>30</v>
          </cell>
          <cell r="K1335" t="str">
            <v>-</v>
          </cell>
          <cell r="L1335">
            <v>314</v>
          </cell>
          <cell r="M1335" t="str">
            <v>-</v>
          </cell>
          <cell r="N1335">
            <v>0.21</v>
          </cell>
          <cell r="O1335" t="str">
            <v>-</v>
          </cell>
          <cell r="P1335">
            <v>3</v>
          </cell>
          <cell r="Q1335">
            <v>615</v>
          </cell>
          <cell r="R1335" t="str">
            <v>2011-8</v>
          </cell>
          <cell r="S1335">
            <v>0.03</v>
          </cell>
          <cell r="T1335">
            <v>3</v>
          </cell>
          <cell r="U1335">
            <v>692</v>
          </cell>
          <cell r="V1335">
            <v>3.4</v>
          </cell>
          <cell r="W1335" t="str">
            <v>海珠区</v>
          </cell>
          <cell r="X1335" t="str">
            <v>广东省</v>
          </cell>
        </row>
        <row r="1336">
          <cell r="A1336" t="str">
            <v>榆林华夏国际影城</v>
          </cell>
          <cell r="B1336">
            <v>1335</v>
          </cell>
          <cell r="C1336" t="str">
            <v>榆林华夏国际影城</v>
          </cell>
          <cell r="D1336" t="str">
            <v>时代华夏今典</v>
          </cell>
          <cell r="F1336" t="str">
            <v>榆林市</v>
          </cell>
          <cell r="H1336">
            <v>6.43</v>
          </cell>
          <cell r="I1336" t="str">
            <v>-</v>
          </cell>
          <cell r="J1336">
            <v>33</v>
          </cell>
          <cell r="K1336" t="str">
            <v>-</v>
          </cell>
          <cell r="L1336">
            <v>368</v>
          </cell>
          <cell r="M1336" t="str">
            <v>-</v>
          </cell>
          <cell r="N1336">
            <v>0.2</v>
          </cell>
          <cell r="O1336" t="str">
            <v>-</v>
          </cell>
          <cell r="P1336">
            <v>3</v>
          </cell>
          <cell r="Q1336">
            <v>268</v>
          </cell>
          <cell r="R1336" t="str">
            <v>2011-8</v>
          </cell>
          <cell r="S1336">
            <v>0.06</v>
          </cell>
          <cell r="T1336">
            <v>8</v>
          </cell>
          <cell r="U1336">
            <v>691</v>
          </cell>
          <cell r="V1336">
            <v>4</v>
          </cell>
          <cell r="W1336" t="str">
            <v>榆阳区</v>
          </cell>
          <cell r="X1336" t="str">
            <v>陕西省</v>
          </cell>
        </row>
        <row r="1337">
          <cell r="A1337" t="str">
            <v>温州凯乐斯影城(大学城店)</v>
          </cell>
          <cell r="B1337">
            <v>1336</v>
          </cell>
          <cell r="C1337" t="str">
            <v>温州凯乐斯影城(大学城店)</v>
          </cell>
          <cell r="D1337" t="str">
            <v>温州雁荡</v>
          </cell>
          <cell r="F1337" t="str">
            <v>温州市</v>
          </cell>
          <cell r="H1337">
            <v>6.39</v>
          </cell>
          <cell r="I1337" t="str">
            <v>-</v>
          </cell>
          <cell r="J1337">
            <v>21</v>
          </cell>
          <cell r="K1337" t="str">
            <v>-</v>
          </cell>
          <cell r="L1337">
            <v>310</v>
          </cell>
          <cell r="M1337" t="str">
            <v>-</v>
          </cell>
          <cell r="N1337">
            <v>0.31</v>
          </cell>
          <cell r="O1337" t="str">
            <v>-</v>
          </cell>
          <cell r="P1337">
            <v>4</v>
          </cell>
          <cell r="Q1337">
            <v>436</v>
          </cell>
          <cell r="R1337" t="str">
            <v>2011-8</v>
          </cell>
          <cell r="S1337">
            <v>0.09</v>
          </cell>
          <cell r="T1337">
            <v>5</v>
          </cell>
          <cell r="U1337">
            <v>515</v>
          </cell>
          <cell r="V1337">
            <v>2.5</v>
          </cell>
          <cell r="W1337" t="str">
            <v>瓯海区</v>
          </cell>
          <cell r="X1337" t="str">
            <v>浙江省</v>
          </cell>
        </row>
        <row r="1338">
          <cell r="A1338" t="str">
            <v>江西抚州影都电影院</v>
          </cell>
          <cell r="B1338">
            <v>1337</v>
          </cell>
          <cell r="C1338" t="str">
            <v>江西抚州影都电影院</v>
          </cell>
          <cell r="D1338" t="str">
            <v>中影数字院线</v>
          </cell>
          <cell r="F1338" t="str">
            <v>抚州市</v>
          </cell>
          <cell r="H1338">
            <v>6.37</v>
          </cell>
          <cell r="I1338" t="str">
            <v>-</v>
          </cell>
          <cell r="J1338">
            <v>30</v>
          </cell>
          <cell r="K1338" t="str">
            <v>-</v>
          </cell>
          <cell r="L1338">
            <v>67</v>
          </cell>
          <cell r="M1338" t="str">
            <v>-</v>
          </cell>
          <cell r="N1338">
            <v>0.21</v>
          </cell>
          <cell r="O1338" t="str">
            <v>-</v>
          </cell>
          <cell r="P1338">
            <v>1</v>
          </cell>
          <cell r="Q1338">
            <v>200</v>
          </cell>
          <cell r="R1338" t="str">
            <v>2011-8</v>
          </cell>
          <cell r="S1338">
            <v>0.16</v>
          </cell>
          <cell r="T1338">
            <v>10</v>
          </cell>
          <cell r="U1338">
            <v>2054</v>
          </cell>
          <cell r="V1338">
            <v>2.2000000000000002</v>
          </cell>
          <cell r="W1338" t="str">
            <v>临川区</v>
          </cell>
          <cell r="X1338" t="str">
            <v>江西省</v>
          </cell>
        </row>
        <row r="1339">
          <cell r="A1339" t="str">
            <v>晋江大剧院</v>
          </cell>
          <cell r="B1339">
            <v>1338</v>
          </cell>
          <cell r="C1339" t="str">
            <v>晋江大剧院</v>
          </cell>
          <cell r="D1339" t="str">
            <v>福建中兴</v>
          </cell>
          <cell r="F1339" t="str">
            <v>泉州市</v>
          </cell>
          <cell r="H1339">
            <v>6.36</v>
          </cell>
          <cell r="I1339" t="str">
            <v>-</v>
          </cell>
          <cell r="J1339">
            <v>28</v>
          </cell>
          <cell r="K1339" t="str">
            <v>-</v>
          </cell>
          <cell r="L1339">
            <v>345</v>
          </cell>
          <cell r="M1339" t="str">
            <v>-</v>
          </cell>
          <cell r="N1339">
            <v>0.23</v>
          </cell>
          <cell r="O1339" t="str">
            <v>-</v>
          </cell>
          <cell r="P1339">
            <v>4</v>
          </cell>
          <cell r="Q1339">
            <v>1238</v>
          </cell>
          <cell r="R1339" t="str">
            <v>2011-8</v>
          </cell>
          <cell r="S1339">
            <v>0.02</v>
          </cell>
          <cell r="T1339">
            <v>2</v>
          </cell>
          <cell r="U1339">
            <v>513</v>
          </cell>
          <cell r="V1339">
            <v>2.8</v>
          </cell>
          <cell r="W1339" t="str">
            <v>晋江市</v>
          </cell>
          <cell r="X1339" t="str">
            <v>福建省</v>
          </cell>
        </row>
        <row r="1340">
          <cell r="A1340" t="str">
            <v>广州花都太子电影城</v>
          </cell>
          <cell r="B1340">
            <v>1339</v>
          </cell>
          <cell r="C1340" t="str">
            <v>广州花都太子电影城</v>
          </cell>
          <cell r="D1340" t="str">
            <v>未知</v>
          </cell>
          <cell r="F1340" t="str">
            <v>广州市</v>
          </cell>
          <cell r="H1340">
            <v>6.34</v>
          </cell>
          <cell r="I1340" t="str">
            <v>-</v>
          </cell>
          <cell r="J1340">
            <v>40</v>
          </cell>
          <cell r="K1340" t="str">
            <v>-</v>
          </cell>
          <cell r="L1340">
            <v>412</v>
          </cell>
          <cell r="M1340" t="str">
            <v>-</v>
          </cell>
          <cell r="N1340">
            <v>0.16</v>
          </cell>
          <cell r="O1340" t="str">
            <v>-</v>
          </cell>
          <cell r="P1340">
            <v>4</v>
          </cell>
          <cell r="Q1340">
            <v>685</v>
          </cell>
          <cell r="R1340" t="str">
            <v>2011-8</v>
          </cell>
          <cell r="S1340">
            <v>0.02</v>
          </cell>
          <cell r="T1340">
            <v>3</v>
          </cell>
          <cell r="U1340">
            <v>511</v>
          </cell>
          <cell r="V1340">
            <v>3.3</v>
          </cell>
          <cell r="W1340" t="str">
            <v>花都区</v>
          </cell>
          <cell r="X1340" t="str">
            <v>广东省</v>
          </cell>
        </row>
        <row r="1341">
          <cell r="A1341" t="str">
            <v>梅州汇丰年影城</v>
          </cell>
          <cell r="B1341">
            <v>1340</v>
          </cell>
          <cell r="C1341" t="str">
            <v>梅州汇丰年影城</v>
          </cell>
          <cell r="D1341" t="str">
            <v>中影南方新干线</v>
          </cell>
          <cell r="F1341" t="str">
            <v>梅州市</v>
          </cell>
          <cell r="H1341">
            <v>6.32</v>
          </cell>
          <cell r="I1341" t="str">
            <v>-</v>
          </cell>
          <cell r="J1341">
            <v>36</v>
          </cell>
          <cell r="K1341" t="str">
            <v>-</v>
          </cell>
          <cell r="L1341">
            <v>234</v>
          </cell>
          <cell r="M1341" t="str">
            <v>-</v>
          </cell>
          <cell r="N1341">
            <v>0.18</v>
          </cell>
          <cell r="O1341" t="str">
            <v>-</v>
          </cell>
          <cell r="R1341" t="str">
            <v>2011-8</v>
          </cell>
          <cell r="T1341" t="str">
            <v>N/A</v>
          </cell>
          <cell r="U1341" t="str">
            <v>N/A</v>
          </cell>
          <cell r="V1341" t="str">
            <v>N/A</v>
          </cell>
          <cell r="W1341" t="str">
            <v>兴宁市</v>
          </cell>
          <cell r="X1341" t="str">
            <v>广东省</v>
          </cell>
        </row>
        <row r="1342">
          <cell r="A1342" t="str">
            <v>长春雷纳电影城</v>
          </cell>
          <cell r="B1342">
            <v>1341</v>
          </cell>
          <cell r="C1342" t="str">
            <v>长春雷纳电影城</v>
          </cell>
          <cell r="D1342" t="str">
            <v>大地电影院线</v>
          </cell>
          <cell r="F1342" t="str">
            <v>长春市</v>
          </cell>
          <cell r="H1342">
            <v>6.15</v>
          </cell>
          <cell r="I1342" t="str">
            <v>-</v>
          </cell>
          <cell r="J1342">
            <v>29</v>
          </cell>
          <cell r="K1342" t="str">
            <v>-</v>
          </cell>
          <cell r="L1342">
            <v>226</v>
          </cell>
          <cell r="M1342" t="str">
            <v>-</v>
          </cell>
          <cell r="N1342">
            <v>0.21</v>
          </cell>
          <cell r="O1342" t="str">
            <v>-</v>
          </cell>
          <cell r="P1342">
            <v>4</v>
          </cell>
          <cell r="Q1342">
            <v>600</v>
          </cell>
          <cell r="R1342" t="str">
            <v>2011-8</v>
          </cell>
          <cell r="S1342">
            <v>0.06</v>
          </cell>
          <cell r="T1342">
            <v>3</v>
          </cell>
          <cell r="U1342">
            <v>496</v>
          </cell>
          <cell r="V1342">
            <v>1.8</v>
          </cell>
          <cell r="W1342" t="str">
            <v>二道区</v>
          </cell>
          <cell r="X1342" t="str">
            <v>吉林省</v>
          </cell>
        </row>
        <row r="1343">
          <cell r="A1343" t="str">
            <v>常山影剧院</v>
          </cell>
          <cell r="B1343">
            <v>1342</v>
          </cell>
          <cell r="C1343" t="str">
            <v>常山影剧院</v>
          </cell>
          <cell r="D1343" t="str">
            <v>河北中联</v>
          </cell>
          <cell r="F1343" t="str">
            <v>石家庄市</v>
          </cell>
          <cell r="H1343">
            <v>6.14</v>
          </cell>
          <cell r="I1343" t="str">
            <v>-</v>
          </cell>
          <cell r="J1343">
            <v>26</v>
          </cell>
          <cell r="K1343" t="str">
            <v>-</v>
          </cell>
          <cell r="L1343">
            <v>111</v>
          </cell>
          <cell r="M1343" t="str">
            <v>-</v>
          </cell>
          <cell r="N1343">
            <v>0.24</v>
          </cell>
          <cell r="O1343" t="str">
            <v>-</v>
          </cell>
          <cell r="P1343">
            <v>5</v>
          </cell>
          <cell r="Q1343">
            <v>795</v>
          </cell>
          <cell r="R1343" t="str">
            <v>2011-8</v>
          </cell>
          <cell r="S1343">
            <v>0.14000000000000001</v>
          </cell>
          <cell r="T1343">
            <v>2</v>
          </cell>
          <cell r="U1343">
            <v>396</v>
          </cell>
          <cell r="V1343">
            <v>0.7</v>
          </cell>
          <cell r="W1343" t="str">
            <v>正定县</v>
          </cell>
          <cell r="X1343" t="str">
            <v>河北省</v>
          </cell>
        </row>
        <row r="1344">
          <cell r="A1344" t="str">
            <v>广西北海名声电影城</v>
          </cell>
          <cell r="B1344">
            <v>1343</v>
          </cell>
          <cell r="C1344" t="str">
            <v>广西北海名声电影城</v>
          </cell>
          <cell r="D1344" t="str">
            <v>广州金逸珠江</v>
          </cell>
          <cell r="F1344" t="str">
            <v>北海市</v>
          </cell>
          <cell r="H1344">
            <v>6.12</v>
          </cell>
          <cell r="I1344" t="str">
            <v>-</v>
          </cell>
          <cell r="J1344">
            <v>26</v>
          </cell>
          <cell r="K1344" t="str">
            <v>-</v>
          </cell>
          <cell r="L1344">
            <v>266</v>
          </cell>
          <cell r="M1344" t="str">
            <v>-</v>
          </cell>
          <cell r="N1344">
            <v>0.23</v>
          </cell>
          <cell r="O1344" t="str">
            <v>-</v>
          </cell>
          <cell r="P1344">
            <v>4</v>
          </cell>
          <cell r="Q1344">
            <v>390</v>
          </cell>
          <cell r="R1344" t="str">
            <v>2011-8</v>
          </cell>
          <cell r="S1344">
            <v>0.09</v>
          </cell>
          <cell r="T1344">
            <v>5</v>
          </cell>
          <cell r="U1344">
            <v>494</v>
          </cell>
          <cell r="V1344">
            <v>2.1</v>
          </cell>
          <cell r="W1344" t="str">
            <v>海城区</v>
          </cell>
          <cell r="X1344" t="str">
            <v>广  西</v>
          </cell>
        </row>
        <row r="1345">
          <cell r="A1345" t="str">
            <v>大丰电影院</v>
          </cell>
          <cell r="B1345">
            <v>1344</v>
          </cell>
          <cell r="C1345" t="str">
            <v>大丰电影院</v>
          </cell>
          <cell r="D1345" t="str">
            <v>江苏蓝海亚细亚</v>
          </cell>
          <cell r="F1345" t="str">
            <v>盐城市</v>
          </cell>
          <cell r="H1345">
            <v>5.98</v>
          </cell>
          <cell r="I1345" t="str">
            <v>-</v>
          </cell>
          <cell r="J1345">
            <v>26</v>
          </cell>
          <cell r="K1345" t="str">
            <v>-</v>
          </cell>
          <cell r="L1345">
            <v>457</v>
          </cell>
          <cell r="M1345" t="str">
            <v>-</v>
          </cell>
          <cell r="N1345">
            <v>0.23</v>
          </cell>
          <cell r="O1345" t="str">
            <v>-</v>
          </cell>
          <cell r="P1345">
            <v>4</v>
          </cell>
          <cell r="Q1345">
            <v>781</v>
          </cell>
          <cell r="R1345" t="str">
            <v>2011-8</v>
          </cell>
          <cell r="S1345">
            <v>0.03</v>
          </cell>
          <cell r="T1345">
            <v>2</v>
          </cell>
          <cell r="U1345">
            <v>482</v>
          </cell>
          <cell r="V1345">
            <v>3.7</v>
          </cell>
          <cell r="W1345" t="str">
            <v>大丰市</v>
          </cell>
          <cell r="X1345" t="str">
            <v>江苏省</v>
          </cell>
        </row>
        <row r="1346">
          <cell r="A1346" t="str">
            <v>17.5浏阳市淮川通程电影城</v>
          </cell>
          <cell r="B1346">
            <v>1345</v>
          </cell>
          <cell r="C1346" t="str">
            <v>17.5浏阳市淮川通程电影城</v>
          </cell>
          <cell r="D1346" t="str">
            <v>时代华夏今典</v>
          </cell>
          <cell r="F1346" t="str">
            <v>长沙市</v>
          </cell>
          <cell r="H1346">
            <v>5.93</v>
          </cell>
          <cell r="I1346" t="str">
            <v>-</v>
          </cell>
          <cell r="J1346">
            <v>32</v>
          </cell>
          <cell r="K1346" t="str">
            <v>-</v>
          </cell>
          <cell r="L1346">
            <v>598</v>
          </cell>
          <cell r="M1346" t="str">
            <v>-</v>
          </cell>
          <cell r="N1346">
            <v>0.18</v>
          </cell>
          <cell r="O1346" t="str">
            <v>-</v>
          </cell>
          <cell r="P1346">
            <v>4</v>
          </cell>
          <cell r="Q1346">
            <v>422</v>
          </cell>
          <cell r="R1346" t="str">
            <v>2011-8</v>
          </cell>
          <cell r="S1346">
            <v>0.03</v>
          </cell>
          <cell r="T1346">
            <v>5</v>
          </cell>
          <cell r="U1346">
            <v>478</v>
          </cell>
          <cell r="V1346">
            <v>4.8</v>
          </cell>
          <cell r="W1346" t="str">
            <v>浏阳市</v>
          </cell>
          <cell r="X1346" t="str">
            <v>湖南省</v>
          </cell>
        </row>
        <row r="1347">
          <cell r="A1347" t="str">
            <v>新疆克拉玛依启远影剧院</v>
          </cell>
          <cell r="B1347">
            <v>1346</v>
          </cell>
          <cell r="C1347" t="str">
            <v>新疆克拉玛依启远影剧院</v>
          </cell>
          <cell r="D1347" t="str">
            <v>中影数字院线</v>
          </cell>
          <cell r="F1347" t="str">
            <v>克拉玛依市</v>
          </cell>
          <cell r="H1347">
            <v>5.93</v>
          </cell>
          <cell r="I1347" t="str">
            <v>-</v>
          </cell>
          <cell r="J1347">
            <v>26</v>
          </cell>
          <cell r="K1347" t="str">
            <v>-</v>
          </cell>
          <cell r="L1347">
            <v>193</v>
          </cell>
          <cell r="M1347" t="str">
            <v>-</v>
          </cell>
          <cell r="N1347">
            <v>0.23</v>
          </cell>
          <cell r="O1347" t="str">
            <v>-</v>
          </cell>
          <cell r="P1347">
            <v>3</v>
          </cell>
          <cell r="Q1347">
            <v>929</v>
          </cell>
          <cell r="R1347" t="str">
            <v>2011-8</v>
          </cell>
          <cell r="S1347">
            <v>0.04</v>
          </cell>
          <cell r="T1347">
            <v>2</v>
          </cell>
          <cell r="U1347">
            <v>637</v>
          </cell>
          <cell r="V1347">
            <v>2.1</v>
          </cell>
          <cell r="W1347" t="str">
            <v>白碱滩区</v>
          </cell>
          <cell r="X1347" t="str">
            <v>新  疆</v>
          </cell>
        </row>
        <row r="1348">
          <cell r="A1348" t="str">
            <v>新光影艺苑</v>
          </cell>
          <cell r="B1348">
            <v>1347</v>
          </cell>
          <cell r="C1348" t="str">
            <v>新光影艺苑</v>
          </cell>
          <cell r="D1348" t="str">
            <v>上海联和院线</v>
          </cell>
          <cell r="F1348" t="str">
            <v>上海市</v>
          </cell>
          <cell r="H1348">
            <v>5.83</v>
          </cell>
          <cell r="I1348" t="str">
            <v>-</v>
          </cell>
          <cell r="J1348">
            <v>22</v>
          </cell>
          <cell r="K1348" t="str">
            <v>-</v>
          </cell>
          <cell r="L1348">
            <v>43</v>
          </cell>
          <cell r="M1348" t="str">
            <v>-</v>
          </cell>
          <cell r="N1348">
            <v>0.27</v>
          </cell>
          <cell r="O1348" t="str">
            <v>-</v>
          </cell>
          <cell r="P1348">
            <v>1</v>
          </cell>
          <cell r="Q1348">
            <v>380</v>
          </cell>
          <cell r="R1348" t="str">
            <v>2011-8</v>
          </cell>
          <cell r="S1348">
            <v>0.16</v>
          </cell>
          <cell r="T1348">
            <v>5</v>
          </cell>
          <cell r="U1348">
            <v>1880</v>
          </cell>
          <cell r="V1348">
            <v>1.4</v>
          </cell>
          <cell r="W1348" t="str">
            <v>黄浦区</v>
          </cell>
          <cell r="X1348" t="str">
            <v>上海市</v>
          </cell>
        </row>
        <row r="1349">
          <cell r="A1349" t="str">
            <v>17.5长春宝地影剧院</v>
          </cell>
          <cell r="B1349">
            <v>1348</v>
          </cell>
          <cell r="C1349" t="str">
            <v>17.5长春宝地影剧院</v>
          </cell>
          <cell r="D1349" t="str">
            <v>时代华夏今典</v>
          </cell>
          <cell r="F1349" t="str">
            <v>长春市</v>
          </cell>
          <cell r="H1349">
            <v>5.82</v>
          </cell>
          <cell r="I1349" t="str">
            <v>-</v>
          </cell>
          <cell r="J1349">
            <v>17</v>
          </cell>
          <cell r="K1349" t="str">
            <v>-</v>
          </cell>
          <cell r="L1349">
            <v>412</v>
          </cell>
          <cell r="M1349" t="str">
            <v>-</v>
          </cell>
          <cell r="N1349">
            <v>0.35</v>
          </cell>
          <cell r="O1349" t="str">
            <v>-</v>
          </cell>
          <cell r="P1349">
            <v>3</v>
          </cell>
          <cell r="Q1349">
            <v>204</v>
          </cell>
          <cell r="R1349" t="str">
            <v>2011-8</v>
          </cell>
          <cell r="S1349">
            <v>0.13</v>
          </cell>
          <cell r="T1349">
            <v>9</v>
          </cell>
          <cell r="U1349">
            <v>626</v>
          </cell>
          <cell r="V1349">
            <v>4.4000000000000004</v>
          </cell>
          <cell r="W1349" t="str">
            <v>朝阳区</v>
          </cell>
          <cell r="X1349" t="str">
            <v>吉林省</v>
          </cell>
        </row>
        <row r="1350">
          <cell r="A1350" t="str">
            <v>辽源新天地国际影城</v>
          </cell>
          <cell r="B1350">
            <v>1349</v>
          </cell>
          <cell r="C1350" t="str">
            <v>辽源新天地国际影城</v>
          </cell>
          <cell r="D1350" t="str">
            <v>中影数字院线</v>
          </cell>
          <cell r="F1350" t="str">
            <v>辽源市</v>
          </cell>
          <cell r="H1350">
            <v>5.8</v>
          </cell>
          <cell r="I1350" t="str">
            <v>-</v>
          </cell>
          <cell r="J1350">
            <v>21</v>
          </cell>
          <cell r="K1350" t="str">
            <v>-</v>
          </cell>
          <cell r="L1350">
            <v>371</v>
          </cell>
          <cell r="M1350" t="str">
            <v>-</v>
          </cell>
          <cell r="N1350">
            <v>0.28000000000000003</v>
          </cell>
          <cell r="O1350" t="str">
            <v>-</v>
          </cell>
          <cell r="P1350">
            <v>3</v>
          </cell>
          <cell r="Q1350">
            <v>476</v>
          </cell>
          <cell r="R1350" t="str">
            <v>2011-8</v>
          </cell>
          <cell r="S1350">
            <v>0.05</v>
          </cell>
          <cell r="T1350">
            <v>4</v>
          </cell>
          <cell r="U1350">
            <v>624</v>
          </cell>
          <cell r="V1350">
            <v>4</v>
          </cell>
          <cell r="W1350" t="str">
            <v>龙山区</v>
          </cell>
          <cell r="X1350" t="str">
            <v>吉林省</v>
          </cell>
        </row>
        <row r="1351">
          <cell r="A1351" t="str">
            <v>茂名影剧院</v>
          </cell>
          <cell r="B1351">
            <v>1350</v>
          </cell>
          <cell r="C1351" t="str">
            <v>茂名影剧院</v>
          </cell>
          <cell r="D1351" t="str">
            <v>广州金逸珠江</v>
          </cell>
          <cell r="F1351" t="str">
            <v>茂名市</v>
          </cell>
          <cell r="H1351">
            <v>5.78</v>
          </cell>
          <cell r="I1351" t="str">
            <v>-</v>
          </cell>
          <cell r="J1351">
            <v>21</v>
          </cell>
          <cell r="K1351" t="str">
            <v>-</v>
          </cell>
          <cell r="L1351">
            <v>90</v>
          </cell>
          <cell r="M1351" t="str">
            <v>-</v>
          </cell>
          <cell r="N1351">
            <v>0.28000000000000003</v>
          </cell>
          <cell r="O1351" t="str">
            <v>-</v>
          </cell>
          <cell r="P1351">
            <v>1</v>
          </cell>
          <cell r="Q1351">
            <v>1550</v>
          </cell>
          <cell r="R1351" t="str">
            <v>2011-8</v>
          </cell>
          <cell r="S1351">
            <v>0.02</v>
          </cell>
          <cell r="T1351">
            <v>1</v>
          </cell>
          <cell r="U1351">
            <v>1866</v>
          </cell>
          <cell r="V1351">
            <v>2.9</v>
          </cell>
          <cell r="W1351" t="str">
            <v>茂南区</v>
          </cell>
          <cell r="X1351" t="str">
            <v>广东省</v>
          </cell>
        </row>
        <row r="1352">
          <cell r="A1352" t="str">
            <v>深圳金域新百花影城</v>
          </cell>
          <cell r="B1352">
            <v>1351</v>
          </cell>
          <cell r="C1352" t="str">
            <v>深圳金域新百花影城</v>
          </cell>
          <cell r="D1352" t="str">
            <v>浙江横店</v>
          </cell>
          <cell r="F1352" t="str">
            <v>深圳市</v>
          </cell>
          <cell r="H1352">
            <v>5.78</v>
          </cell>
          <cell r="I1352" t="str">
            <v>-</v>
          </cell>
          <cell r="J1352">
            <v>26</v>
          </cell>
          <cell r="K1352" t="str">
            <v>-</v>
          </cell>
          <cell r="L1352">
            <v>336</v>
          </cell>
          <cell r="M1352" t="str">
            <v>-</v>
          </cell>
          <cell r="N1352">
            <v>0.22</v>
          </cell>
          <cell r="O1352" t="str">
            <v>-</v>
          </cell>
          <cell r="P1352">
            <v>4</v>
          </cell>
          <cell r="Q1352">
            <v>464</v>
          </cell>
          <cell r="R1352" t="str">
            <v>2011-8</v>
          </cell>
          <cell r="S1352">
            <v>0.06</v>
          </cell>
          <cell r="T1352">
            <v>4</v>
          </cell>
          <cell r="U1352">
            <v>466</v>
          </cell>
          <cell r="V1352">
            <v>2.7</v>
          </cell>
          <cell r="W1352" t="str">
            <v>龙岗区</v>
          </cell>
          <cell r="X1352" t="str">
            <v>广东省</v>
          </cell>
        </row>
        <row r="1353">
          <cell r="A1353" t="str">
            <v>大地数字影院--东莞樟木头数字影院</v>
          </cell>
          <cell r="B1353">
            <v>1352</v>
          </cell>
          <cell r="C1353" t="str">
            <v>东莞樟木头数字影院</v>
          </cell>
          <cell r="D1353" t="str">
            <v>大地电影院线</v>
          </cell>
          <cell r="F1353" t="str">
            <v>东莞市</v>
          </cell>
          <cell r="H1353">
            <v>5.72</v>
          </cell>
          <cell r="I1353" t="str">
            <v>-</v>
          </cell>
          <cell r="J1353">
            <v>27</v>
          </cell>
          <cell r="K1353" t="str">
            <v>-</v>
          </cell>
          <cell r="L1353">
            <v>137</v>
          </cell>
          <cell r="M1353" t="str">
            <v>-</v>
          </cell>
          <cell r="N1353">
            <v>0.21</v>
          </cell>
          <cell r="O1353" t="str">
            <v>-</v>
          </cell>
          <cell r="P1353">
            <v>1</v>
          </cell>
          <cell r="Q1353">
            <v>519</v>
          </cell>
          <cell r="R1353" t="str">
            <v>2011-8</v>
          </cell>
          <cell r="S1353">
            <v>0.03</v>
          </cell>
          <cell r="T1353">
            <v>4</v>
          </cell>
          <cell r="U1353">
            <v>1845</v>
          </cell>
          <cell r="V1353">
            <v>4.4000000000000004</v>
          </cell>
          <cell r="X1353" t="str">
            <v>广东省</v>
          </cell>
        </row>
        <row r="1354">
          <cell r="A1354" t="str">
            <v>伊川奥斯卡电影城</v>
          </cell>
          <cell r="B1354">
            <v>1353</v>
          </cell>
          <cell r="C1354" t="str">
            <v>伊川奥斯卡电影城</v>
          </cell>
          <cell r="D1354" t="str">
            <v>河南奥斯卡</v>
          </cell>
          <cell r="F1354" t="str">
            <v>洛阳市</v>
          </cell>
          <cell r="H1354">
            <v>5.68</v>
          </cell>
          <cell r="I1354" t="str">
            <v>-</v>
          </cell>
          <cell r="J1354">
            <v>27</v>
          </cell>
          <cell r="K1354" t="str">
            <v>-</v>
          </cell>
          <cell r="L1354">
            <v>289</v>
          </cell>
          <cell r="M1354" t="str">
            <v>-</v>
          </cell>
          <cell r="N1354">
            <v>0.21</v>
          </cell>
          <cell r="O1354" t="str">
            <v>-</v>
          </cell>
          <cell r="P1354">
            <v>4</v>
          </cell>
          <cell r="Q1354">
            <v>551</v>
          </cell>
          <cell r="R1354" t="str">
            <v>2011-8</v>
          </cell>
          <cell r="S1354">
            <v>0.05</v>
          </cell>
          <cell r="T1354">
            <v>3</v>
          </cell>
          <cell r="U1354">
            <v>458</v>
          </cell>
          <cell r="V1354">
            <v>2.2999999999999998</v>
          </cell>
          <cell r="W1354" t="str">
            <v>伊川县</v>
          </cell>
          <cell r="X1354" t="str">
            <v>河南省</v>
          </cell>
        </row>
        <row r="1355">
          <cell r="A1355" t="str">
            <v>大地数字影院--慈溪新浦鑫亮数字影城</v>
          </cell>
          <cell r="B1355">
            <v>1354</v>
          </cell>
          <cell r="C1355" t="str">
            <v>慈溪新浦鑫亮数字影城</v>
          </cell>
          <cell r="D1355" t="str">
            <v>大地电影院线</v>
          </cell>
          <cell r="F1355" t="str">
            <v>宁波市</v>
          </cell>
          <cell r="H1355">
            <v>5.59</v>
          </cell>
          <cell r="I1355" t="str">
            <v>-</v>
          </cell>
          <cell r="J1355">
            <v>32</v>
          </cell>
          <cell r="K1355" t="str">
            <v>-</v>
          </cell>
          <cell r="L1355">
            <v>199</v>
          </cell>
          <cell r="M1355" t="str">
            <v>-</v>
          </cell>
          <cell r="N1355">
            <v>0.18</v>
          </cell>
          <cell r="O1355" t="str">
            <v>-</v>
          </cell>
          <cell r="P1355">
            <v>3</v>
          </cell>
          <cell r="Q1355">
            <v>300</v>
          </cell>
          <cell r="R1355" t="str">
            <v>2011-8</v>
          </cell>
          <cell r="S1355">
            <v>0.09</v>
          </cell>
          <cell r="T1355">
            <v>6</v>
          </cell>
          <cell r="U1355">
            <v>601</v>
          </cell>
          <cell r="V1355">
            <v>2.1</v>
          </cell>
          <cell r="W1355" t="str">
            <v>慈溪市</v>
          </cell>
          <cell r="X1355" t="str">
            <v>浙江省</v>
          </cell>
        </row>
        <row r="1356">
          <cell r="A1356" t="str">
            <v>聊城世纪电影城</v>
          </cell>
          <cell r="B1356">
            <v>1355</v>
          </cell>
          <cell r="C1356" t="str">
            <v>聊城世纪电影城</v>
          </cell>
          <cell r="D1356" t="str">
            <v>山东新世纪</v>
          </cell>
          <cell r="F1356" t="str">
            <v>聊城市</v>
          </cell>
          <cell r="H1356">
            <v>5.57</v>
          </cell>
          <cell r="I1356" t="str">
            <v>-</v>
          </cell>
          <cell r="J1356">
            <v>23</v>
          </cell>
          <cell r="K1356" t="str">
            <v>-</v>
          </cell>
          <cell r="L1356">
            <v>463</v>
          </cell>
          <cell r="M1356" t="str">
            <v>-</v>
          </cell>
          <cell r="N1356">
            <v>0.24</v>
          </cell>
          <cell r="O1356" t="str">
            <v>-</v>
          </cell>
          <cell r="P1356">
            <v>3</v>
          </cell>
          <cell r="Q1356">
            <v>300</v>
          </cell>
          <cell r="R1356" t="str">
            <v>2011-8</v>
          </cell>
          <cell r="S1356">
            <v>0.05</v>
          </cell>
          <cell r="T1356">
            <v>6</v>
          </cell>
          <cell r="U1356">
            <v>599</v>
          </cell>
          <cell r="V1356">
            <v>5</v>
          </cell>
          <cell r="W1356" t="str">
            <v>东昌府区</v>
          </cell>
          <cell r="X1356" t="str">
            <v>山东省</v>
          </cell>
        </row>
        <row r="1357">
          <cell r="A1357" t="str">
            <v>迪庆香巴拉影城</v>
          </cell>
          <cell r="B1357">
            <v>1356</v>
          </cell>
          <cell r="C1357" t="str">
            <v>迪庆香巴拉影城</v>
          </cell>
          <cell r="D1357" t="str">
            <v>九州中原院线</v>
          </cell>
          <cell r="F1357" t="str">
            <v>迪庆藏族自治州</v>
          </cell>
          <cell r="H1357">
            <v>5.55</v>
          </cell>
          <cell r="I1357" t="str">
            <v>-</v>
          </cell>
          <cell r="J1357">
            <v>45</v>
          </cell>
          <cell r="K1357" t="str">
            <v>-</v>
          </cell>
          <cell r="L1357">
            <v>94</v>
          </cell>
          <cell r="M1357" t="str">
            <v>-</v>
          </cell>
          <cell r="N1357">
            <v>0.12</v>
          </cell>
          <cell r="O1357" t="str">
            <v>-</v>
          </cell>
          <cell r="P1357">
            <v>1</v>
          </cell>
          <cell r="Q1357">
            <v>210</v>
          </cell>
          <cell r="R1357" t="str">
            <v>2011-8</v>
          </cell>
          <cell r="S1357">
            <v>0.06</v>
          </cell>
          <cell r="T1357">
            <v>9</v>
          </cell>
          <cell r="U1357">
            <v>1790</v>
          </cell>
          <cell r="V1357">
            <v>3</v>
          </cell>
          <cell r="W1357" t="str">
            <v>香格里拉县</v>
          </cell>
          <cell r="X1357" t="str">
            <v>云南省</v>
          </cell>
        </row>
        <row r="1358">
          <cell r="A1358" t="str">
            <v>中江鼎尚影城</v>
          </cell>
          <cell r="B1358">
            <v>1357</v>
          </cell>
          <cell r="C1358" t="str">
            <v>中江鼎尚影城</v>
          </cell>
          <cell r="D1358" t="str">
            <v>四川峨嵋</v>
          </cell>
          <cell r="F1358" t="str">
            <v>德阳市</v>
          </cell>
          <cell r="H1358">
            <v>5.53</v>
          </cell>
          <cell r="I1358" t="str">
            <v>-</v>
          </cell>
          <cell r="J1358">
            <v>28</v>
          </cell>
          <cell r="K1358" t="str">
            <v>-</v>
          </cell>
          <cell r="L1358">
            <v>251</v>
          </cell>
          <cell r="M1358" t="str">
            <v>-</v>
          </cell>
          <cell r="N1358">
            <v>0.2</v>
          </cell>
          <cell r="O1358" t="str">
            <v>-</v>
          </cell>
          <cell r="P1358">
            <v>3</v>
          </cell>
          <cell r="Q1358">
            <v>373</v>
          </cell>
          <cell r="R1358" t="str">
            <v>2011-8</v>
          </cell>
          <cell r="S1358">
            <v>0.06</v>
          </cell>
          <cell r="T1358">
            <v>5</v>
          </cell>
          <cell r="U1358">
            <v>594</v>
          </cell>
          <cell r="V1358">
            <v>2.7</v>
          </cell>
          <cell r="W1358" t="str">
            <v>中江县</v>
          </cell>
          <cell r="X1358" t="str">
            <v>四川省</v>
          </cell>
        </row>
        <row r="1359">
          <cell r="A1359" t="str">
            <v>17.5临沧今典影城</v>
          </cell>
          <cell r="B1359">
            <v>1358</v>
          </cell>
          <cell r="C1359" t="str">
            <v>17.5临沧今典影城</v>
          </cell>
          <cell r="D1359" t="str">
            <v>时代华夏今典</v>
          </cell>
          <cell r="F1359" t="str">
            <v>临沧市</v>
          </cell>
          <cell r="H1359">
            <v>5.5</v>
          </cell>
          <cell r="I1359" t="str">
            <v>-</v>
          </cell>
          <cell r="J1359">
            <v>28</v>
          </cell>
          <cell r="K1359" t="str">
            <v>-</v>
          </cell>
          <cell r="L1359">
            <v>284</v>
          </cell>
          <cell r="M1359" t="str">
            <v>-</v>
          </cell>
          <cell r="N1359">
            <v>0.2</v>
          </cell>
          <cell r="O1359" t="str">
            <v>-</v>
          </cell>
          <cell r="P1359">
            <v>4</v>
          </cell>
          <cell r="Q1359">
            <v>412</v>
          </cell>
          <cell r="R1359" t="str">
            <v>2011-8</v>
          </cell>
          <cell r="S1359">
            <v>7.0000000000000007E-2</v>
          </cell>
          <cell r="T1359">
            <v>4</v>
          </cell>
          <cell r="U1359">
            <v>443</v>
          </cell>
          <cell r="V1359">
            <v>2.2999999999999998</v>
          </cell>
          <cell r="W1359" t="str">
            <v>临翔区</v>
          </cell>
          <cell r="X1359" t="str">
            <v>云南省</v>
          </cell>
        </row>
        <row r="1360">
          <cell r="A1360" t="str">
            <v>大地数字影院--南阳电影城</v>
          </cell>
          <cell r="B1360">
            <v>1359</v>
          </cell>
          <cell r="C1360" t="str">
            <v>南阳电影城</v>
          </cell>
          <cell r="D1360" t="str">
            <v>大地电影院线</v>
          </cell>
          <cell r="F1360" t="str">
            <v>南阳市</v>
          </cell>
          <cell r="H1360">
            <v>5.46</v>
          </cell>
          <cell r="I1360" t="str">
            <v>-</v>
          </cell>
          <cell r="J1360">
            <v>26</v>
          </cell>
          <cell r="K1360" t="str">
            <v>-</v>
          </cell>
          <cell r="L1360">
            <v>500</v>
          </cell>
          <cell r="M1360" t="str">
            <v>-</v>
          </cell>
          <cell r="N1360">
            <v>0.21</v>
          </cell>
          <cell r="O1360" t="str">
            <v>-</v>
          </cell>
          <cell r="P1360">
            <v>4</v>
          </cell>
          <cell r="Q1360">
            <v>491</v>
          </cell>
          <cell r="R1360" t="str">
            <v>2011-8</v>
          </cell>
          <cell r="S1360">
            <v>0.03</v>
          </cell>
          <cell r="T1360">
            <v>4</v>
          </cell>
          <cell r="U1360">
            <v>441</v>
          </cell>
          <cell r="V1360">
            <v>4</v>
          </cell>
          <cell r="W1360" t="str">
            <v>宛城区</v>
          </cell>
          <cell r="X1360" t="str">
            <v>河南省</v>
          </cell>
        </row>
        <row r="1361">
          <cell r="A1361" t="str">
            <v>望都锦绣影城</v>
          </cell>
          <cell r="B1361">
            <v>1360</v>
          </cell>
          <cell r="C1361" t="str">
            <v>望都锦绣影城</v>
          </cell>
          <cell r="D1361" t="str">
            <v>河北中联</v>
          </cell>
          <cell r="F1361" t="str">
            <v>保定市</v>
          </cell>
          <cell r="H1361">
            <v>5.44</v>
          </cell>
          <cell r="I1361" t="str">
            <v>-</v>
          </cell>
          <cell r="J1361">
            <v>26</v>
          </cell>
          <cell r="K1361" t="str">
            <v>-</v>
          </cell>
          <cell r="L1361">
            <v>55</v>
          </cell>
          <cell r="M1361" t="str">
            <v>-</v>
          </cell>
          <cell r="N1361">
            <v>0.21</v>
          </cell>
          <cell r="O1361" t="str">
            <v>-</v>
          </cell>
          <cell r="P1361">
            <v>1</v>
          </cell>
          <cell r="Q1361">
            <v>630</v>
          </cell>
          <cell r="R1361" t="str">
            <v>2011-8</v>
          </cell>
          <cell r="S1361">
            <v>0.06</v>
          </cell>
          <cell r="T1361">
            <v>3</v>
          </cell>
          <cell r="U1361">
            <v>1756</v>
          </cell>
          <cell r="V1361">
            <v>1.8</v>
          </cell>
          <cell r="W1361" t="str">
            <v>望都县</v>
          </cell>
          <cell r="X1361" t="str">
            <v>河北省</v>
          </cell>
        </row>
        <row r="1362">
          <cell r="A1362" t="str">
            <v>深圳雅图数字影院(松坪山店)</v>
          </cell>
          <cell r="B1362">
            <v>1361</v>
          </cell>
          <cell r="C1362" t="str">
            <v>深圳雅图数字影院(松坪山店)</v>
          </cell>
          <cell r="D1362" t="str">
            <v>时代华夏今典</v>
          </cell>
          <cell r="F1362" t="str">
            <v>深圳市</v>
          </cell>
          <cell r="H1362">
            <v>5.42</v>
          </cell>
          <cell r="I1362" t="str">
            <v>-</v>
          </cell>
          <cell r="J1362">
            <v>24</v>
          </cell>
          <cell r="K1362" t="str">
            <v>-</v>
          </cell>
          <cell r="L1362">
            <v>249</v>
          </cell>
          <cell r="M1362" t="str">
            <v>-</v>
          </cell>
          <cell r="N1362">
            <v>0.22</v>
          </cell>
          <cell r="O1362" t="str">
            <v>-</v>
          </cell>
          <cell r="P1362">
            <v>3</v>
          </cell>
          <cell r="Q1362">
            <v>215</v>
          </cell>
          <cell r="R1362" t="str">
            <v>2011-8</v>
          </cell>
          <cell r="S1362">
            <v>0.13</v>
          </cell>
          <cell r="T1362">
            <v>8</v>
          </cell>
          <cell r="U1362">
            <v>582</v>
          </cell>
          <cell r="V1362">
            <v>2.7</v>
          </cell>
          <cell r="W1362" t="str">
            <v>南山区</v>
          </cell>
          <cell r="X1362" t="str">
            <v>广东省</v>
          </cell>
        </row>
        <row r="1363">
          <cell r="A1363" t="str">
            <v>巴中大通电影城</v>
          </cell>
          <cell r="B1363">
            <v>1362</v>
          </cell>
          <cell r="C1363" t="str">
            <v>巴中大通电影城</v>
          </cell>
          <cell r="D1363" t="str">
            <v>中影星美</v>
          </cell>
          <cell r="F1363" t="str">
            <v>巴中市</v>
          </cell>
          <cell r="H1363">
            <v>5.41</v>
          </cell>
          <cell r="I1363" t="str">
            <v>-</v>
          </cell>
          <cell r="J1363">
            <v>27</v>
          </cell>
          <cell r="K1363" t="str">
            <v>-</v>
          </cell>
          <cell r="L1363">
            <v>236</v>
          </cell>
          <cell r="M1363" t="str">
            <v>-</v>
          </cell>
          <cell r="N1363">
            <v>0.2</v>
          </cell>
          <cell r="O1363" t="str">
            <v>-</v>
          </cell>
          <cell r="P1363">
            <v>3</v>
          </cell>
          <cell r="R1363" t="str">
            <v>2011-8</v>
          </cell>
          <cell r="T1363" t="str">
            <v>N/A</v>
          </cell>
          <cell r="U1363">
            <v>582</v>
          </cell>
          <cell r="V1363">
            <v>2.5</v>
          </cell>
          <cell r="W1363" t="str">
            <v>巴州区</v>
          </cell>
          <cell r="X1363" t="str">
            <v>四川省</v>
          </cell>
        </row>
        <row r="1364">
          <cell r="A1364" t="str">
            <v>九江花旗数字电影院</v>
          </cell>
          <cell r="B1364">
            <v>1363</v>
          </cell>
          <cell r="C1364" t="str">
            <v>九江花旗数字电影院</v>
          </cell>
          <cell r="D1364" t="str">
            <v>九州中原院线</v>
          </cell>
          <cell r="F1364" t="str">
            <v>九江市</v>
          </cell>
          <cell r="H1364">
            <v>5.37</v>
          </cell>
          <cell r="I1364" t="str">
            <v>-</v>
          </cell>
          <cell r="J1364">
            <v>32</v>
          </cell>
          <cell r="K1364" t="str">
            <v>-</v>
          </cell>
          <cell r="L1364">
            <v>261</v>
          </cell>
          <cell r="M1364" t="str">
            <v>-</v>
          </cell>
          <cell r="N1364">
            <v>0.17</v>
          </cell>
          <cell r="O1364" t="str">
            <v>-</v>
          </cell>
          <cell r="P1364">
            <v>3</v>
          </cell>
          <cell r="Q1364">
            <v>175</v>
          </cell>
          <cell r="R1364" t="str">
            <v>2011-8</v>
          </cell>
          <cell r="S1364">
            <v>0.11</v>
          </cell>
          <cell r="T1364">
            <v>10</v>
          </cell>
          <cell r="U1364">
            <v>578</v>
          </cell>
          <cell r="V1364">
            <v>2.8</v>
          </cell>
          <cell r="W1364" t="str">
            <v>庐山区</v>
          </cell>
          <cell r="X1364" t="str">
            <v>江西省</v>
          </cell>
        </row>
        <row r="1365">
          <cell r="A1365" t="str">
            <v>上海滨海影剧院</v>
          </cell>
          <cell r="B1365">
            <v>1364</v>
          </cell>
          <cell r="C1365" t="str">
            <v>上海滨海影剧院</v>
          </cell>
          <cell r="D1365" t="str">
            <v>上海联和院线</v>
          </cell>
          <cell r="F1365" t="str">
            <v>上海市</v>
          </cell>
          <cell r="H1365">
            <v>5.35</v>
          </cell>
          <cell r="I1365" t="str">
            <v>-</v>
          </cell>
          <cell r="J1365">
            <v>16</v>
          </cell>
          <cell r="K1365" t="str">
            <v>-</v>
          </cell>
          <cell r="L1365">
            <v>122</v>
          </cell>
          <cell r="M1365" t="str">
            <v>-</v>
          </cell>
          <cell r="N1365">
            <v>0.34</v>
          </cell>
          <cell r="O1365" t="str">
            <v>-</v>
          </cell>
          <cell r="P1365">
            <v>2</v>
          </cell>
          <cell r="Q1365">
            <v>761</v>
          </cell>
          <cell r="R1365" t="str">
            <v>2011-8</v>
          </cell>
          <cell r="S1365">
            <v>7.0000000000000007E-2</v>
          </cell>
          <cell r="T1365">
            <v>2</v>
          </cell>
          <cell r="U1365">
            <v>862</v>
          </cell>
          <cell r="V1365">
            <v>2</v>
          </cell>
          <cell r="W1365" t="str">
            <v>金山区</v>
          </cell>
          <cell r="X1365" t="str">
            <v>上海市</v>
          </cell>
        </row>
        <row r="1366">
          <cell r="A1366" t="str">
            <v>嘉年华国际影城</v>
          </cell>
          <cell r="B1366">
            <v>1365</v>
          </cell>
          <cell r="C1366" t="str">
            <v>嘉年华国际影城</v>
          </cell>
          <cell r="D1366" t="str">
            <v>中影星美</v>
          </cell>
          <cell r="F1366" t="str">
            <v>商丘市</v>
          </cell>
          <cell r="H1366">
            <v>5.34</v>
          </cell>
          <cell r="I1366" t="str">
            <v>-</v>
          </cell>
          <cell r="J1366">
            <v>17</v>
          </cell>
          <cell r="K1366" t="str">
            <v>-</v>
          </cell>
          <cell r="L1366">
            <v>568</v>
          </cell>
          <cell r="M1366" t="str">
            <v>-</v>
          </cell>
          <cell r="N1366">
            <v>0.31</v>
          </cell>
          <cell r="O1366" t="str">
            <v>-</v>
          </cell>
          <cell r="P1366">
            <v>4</v>
          </cell>
          <cell r="Q1366">
            <v>560</v>
          </cell>
          <cell r="R1366" t="str">
            <v>2011-8</v>
          </cell>
          <cell r="S1366">
            <v>0.04</v>
          </cell>
          <cell r="T1366">
            <v>3</v>
          </cell>
          <cell r="U1366">
            <v>431</v>
          </cell>
          <cell r="V1366">
            <v>4.5999999999999996</v>
          </cell>
          <cell r="W1366" t="str">
            <v>睢阳区</v>
          </cell>
          <cell r="X1366" t="str">
            <v>河南省</v>
          </cell>
        </row>
        <row r="1367">
          <cell r="A1367" t="str">
            <v>群众影院</v>
          </cell>
          <cell r="B1367">
            <v>1366</v>
          </cell>
          <cell r="C1367" t="str">
            <v>群众影院</v>
          </cell>
          <cell r="D1367" t="str">
            <v>河北中联</v>
          </cell>
          <cell r="F1367" t="str">
            <v>承德市</v>
          </cell>
          <cell r="H1367">
            <v>5.3</v>
          </cell>
          <cell r="I1367" t="str">
            <v>-</v>
          </cell>
          <cell r="J1367">
            <v>33</v>
          </cell>
          <cell r="K1367" t="str">
            <v>-</v>
          </cell>
          <cell r="L1367">
            <v>209</v>
          </cell>
          <cell r="M1367" t="str">
            <v>-</v>
          </cell>
          <cell r="N1367">
            <v>0.16</v>
          </cell>
          <cell r="O1367" t="str">
            <v>-</v>
          </cell>
          <cell r="P1367">
            <v>2</v>
          </cell>
          <cell r="Q1367">
            <v>293</v>
          </cell>
          <cell r="R1367" t="str">
            <v>2011-8</v>
          </cell>
          <cell r="S1367">
            <v>0.05</v>
          </cell>
          <cell r="T1367">
            <v>6</v>
          </cell>
          <cell r="U1367">
            <v>855</v>
          </cell>
          <cell r="V1367">
            <v>3.4</v>
          </cell>
          <cell r="W1367" t="str">
            <v>双桥区</v>
          </cell>
          <cell r="X1367" t="str">
            <v>河北省</v>
          </cell>
        </row>
        <row r="1368">
          <cell r="A1368" t="str">
            <v>安庆环艺影城</v>
          </cell>
          <cell r="B1368">
            <v>1367</v>
          </cell>
          <cell r="C1368" t="str">
            <v>安庆环艺影城</v>
          </cell>
          <cell r="D1368" t="str">
            <v>浙江横店</v>
          </cell>
          <cell r="F1368" t="str">
            <v>安庆市</v>
          </cell>
          <cell r="H1368">
            <v>5.27</v>
          </cell>
          <cell r="I1368" t="str">
            <v>-</v>
          </cell>
          <cell r="J1368">
            <v>23</v>
          </cell>
          <cell r="K1368" t="str">
            <v>-</v>
          </cell>
          <cell r="L1368">
            <v>238</v>
          </cell>
          <cell r="M1368" t="str">
            <v>-</v>
          </cell>
          <cell r="N1368">
            <v>0.22</v>
          </cell>
          <cell r="O1368" t="str">
            <v>-</v>
          </cell>
          <cell r="P1368">
            <v>3</v>
          </cell>
          <cell r="Q1368">
            <v>501</v>
          </cell>
          <cell r="R1368" t="str">
            <v>2011-8</v>
          </cell>
          <cell r="S1368">
            <v>0.06</v>
          </cell>
          <cell r="T1368">
            <v>3</v>
          </cell>
          <cell r="U1368">
            <v>567</v>
          </cell>
          <cell r="V1368">
            <v>2.6</v>
          </cell>
          <cell r="W1368" t="str">
            <v>迎江区</v>
          </cell>
          <cell r="X1368" t="str">
            <v>安徽省</v>
          </cell>
        </row>
        <row r="1369">
          <cell r="A1369" t="str">
            <v>红旗影业超洋影院</v>
          </cell>
          <cell r="B1369">
            <v>1368</v>
          </cell>
          <cell r="C1369" t="str">
            <v>红旗影业超洋影院</v>
          </cell>
          <cell r="D1369" t="str">
            <v>九州中原院线</v>
          </cell>
          <cell r="F1369" t="str">
            <v>成都市</v>
          </cell>
          <cell r="H1369">
            <v>5.21</v>
          </cell>
          <cell r="I1369" t="str">
            <v>-</v>
          </cell>
          <cell r="J1369">
            <v>31</v>
          </cell>
          <cell r="K1369" t="str">
            <v>-</v>
          </cell>
          <cell r="L1369">
            <v>308</v>
          </cell>
          <cell r="M1369" t="str">
            <v>-</v>
          </cell>
          <cell r="N1369">
            <v>0.17</v>
          </cell>
          <cell r="O1369" t="str">
            <v>-</v>
          </cell>
          <cell r="P1369">
            <v>3</v>
          </cell>
          <cell r="Q1369">
            <v>202</v>
          </cell>
          <cell r="R1369" t="str">
            <v>2011-8</v>
          </cell>
          <cell r="S1369">
            <v>0.08</v>
          </cell>
          <cell r="T1369">
            <v>8</v>
          </cell>
          <cell r="U1369">
            <v>560</v>
          </cell>
          <cell r="V1369">
            <v>3.3</v>
          </cell>
          <cell r="W1369" t="str">
            <v>武侯区</v>
          </cell>
          <cell r="X1369" t="str">
            <v>四川省</v>
          </cell>
        </row>
        <row r="1370">
          <cell r="A1370" t="str">
            <v>盐城人民剧院</v>
          </cell>
          <cell r="B1370">
            <v>1369</v>
          </cell>
          <cell r="C1370" t="str">
            <v>盐城人民剧院</v>
          </cell>
          <cell r="D1370" t="str">
            <v>上海联和院线</v>
          </cell>
          <cell r="F1370" t="str">
            <v>盐城市</v>
          </cell>
          <cell r="H1370">
            <v>5.2</v>
          </cell>
          <cell r="I1370" t="str">
            <v>-</v>
          </cell>
          <cell r="J1370">
            <v>30</v>
          </cell>
          <cell r="K1370" t="str">
            <v>-</v>
          </cell>
          <cell r="L1370">
            <v>221</v>
          </cell>
          <cell r="M1370" t="str">
            <v>-</v>
          </cell>
          <cell r="N1370">
            <v>0.17</v>
          </cell>
          <cell r="O1370" t="str">
            <v>-</v>
          </cell>
          <cell r="P1370">
            <v>1</v>
          </cell>
          <cell r="Q1370">
            <v>178</v>
          </cell>
          <cell r="R1370" t="str">
            <v>2011-8</v>
          </cell>
          <cell r="S1370">
            <v>0.04</v>
          </cell>
          <cell r="T1370">
            <v>9</v>
          </cell>
          <cell r="U1370">
            <v>1676</v>
          </cell>
          <cell r="V1370">
            <v>7.1</v>
          </cell>
          <cell r="W1370" t="str">
            <v>亭湖区</v>
          </cell>
          <cell r="X1370" t="str">
            <v>江苏省</v>
          </cell>
        </row>
        <row r="1371">
          <cell r="A1371" t="str">
            <v>海西州民族文化活动中心</v>
          </cell>
          <cell r="B1371">
            <v>1370</v>
          </cell>
          <cell r="C1371" t="str">
            <v>海西州民族文化活动中心</v>
          </cell>
          <cell r="D1371" t="str">
            <v>湖北银兴</v>
          </cell>
          <cell r="F1371" t="str">
            <v>海西蒙古族藏族自治州</v>
          </cell>
          <cell r="H1371">
            <v>5.18</v>
          </cell>
          <cell r="I1371" t="str">
            <v>-</v>
          </cell>
          <cell r="J1371">
            <v>54</v>
          </cell>
          <cell r="K1371" t="str">
            <v>-</v>
          </cell>
          <cell r="L1371">
            <v>124</v>
          </cell>
          <cell r="M1371" t="str">
            <v>-</v>
          </cell>
          <cell r="N1371">
            <v>0.1</v>
          </cell>
          <cell r="O1371" t="str">
            <v>-</v>
          </cell>
          <cell r="P1371">
            <v>2</v>
          </cell>
          <cell r="Q1371">
            <v>137</v>
          </cell>
          <cell r="R1371" t="str">
            <v>2011-8</v>
          </cell>
          <cell r="S1371">
            <v>0.11</v>
          </cell>
          <cell r="T1371">
            <v>12</v>
          </cell>
          <cell r="U1371">
            <v>835</v>
          </cell>
          <cell r="V1371">
            <v>2</v>
          </cell>
          <cell r="W1371" t="str">
            <v>德令哈市</v>
          </cell>
          <cell r="X1371" t="str">
            <v>青海省</v>
          </cell>
        </row>
        <row r="1372">
          <cell r="A1372" t="str">
            <v>厦门梦露阿罗海影城</v>
          </cell>
          <cell r="B1372">
            <v>1371</v>
          </cell>
          <cell r="C1372" t="str">
            <v>厦门梦露阿罗海影城</v>
          </cell>
          <cell r="D1372" t="str">
            <v>中影星美</v>
          </cell>
          <cell r="F1372" t="str">
            <v>厦门市</v>
          </cell>
          <cell r="H1372">
            <v>5.17</v>
          </cell>
          <cell r="I1372" t="str">
            <v>-</v>
          </cell>
          <cell r="J1372">
            <v>19</v>
          </cell>
          <cell r="K1372" t="str">
            <v>-</v>
          </cell>
          <cell r="L1372">
            <v>354</v>
          </cell>
          <cell r="M1372" t="str">
            <v>-</v>
          </cell>
          <cell r="N1372">
            <v>0.27</v>
          </cell>
          <cell r="O1372" t="str">
            <v>-</v>
          </cell>
          <cell r="P1372">
            <v>3</v>
          </cell>
          <cell r="Q1372">
            <v>191</v>
          </cell>
          <cell r="R1372" t="str">
            <v>2011-8</v>
          </cell>
          <cell r="S1372">
            <v>0.12</v>
          </cell>
          <cell r="T1372">
            <v>9</v>
          </cell>
          <cell r="U1372">
            <v>556</v>
          </cell>
          <cell r="V1372">
            <v>3.8</v>
          </cell>
          <cell r="W1372" t="str">
            <v>海沧区</v>
          </cell>
          <cell r="X1372" t="str">
            <v>福建省</v>
          </cell>
        </row>
        <row r="1373">
          <cell r="A1373" t="str">
            <v>三明人民影剧院</v>
          </cell>
          <cell r="B1373">
            <v>1372</v>
          </cell>
          <cell r="C1373" t="str">
            <v>三明人民影剧院</v>
          </cell>
          <cell r="D1373" t="str">
            <v>福建中兴</v>
          </cell>
          <cell r="F1373" t="str">
            <v>三明市</v>
          </cell>
          <cell r="H1373">
            <v>5.14</v>
          </cell>
          <cell r="I1373" t="str">
            <v>-</v>
          </cell>
          <cell r="J1373">
            <v>36</v>
          </cell>
          <cell r="K1373" t="str">
            <v>-</v>
          </cell>
          <cell r="L1373">
            <v>110</v>
          </cell>
          <cell r="M1373" t="str">
            <v>-</v>
          </cell>
          <cell r="N1373">
            <v>0.14000000000000001</v>
          </cell>
          <cell r="O1373" t="str">
            <v>-</v>
          </cell>
          <cell r="P1373">
            <v>1</v>
          </cell>
          <cell r="Q1373">
            <v>498</v>
          </cell>
          <cell r="R1373" t="str">
            <v>2011-8</v>
          </cell>
          <cell r="S1373">
            <v>0.03</v>
          </cell>
          <cell r="T1373">
            <v>3</v>
          </cell>
          <cell r="U1373">
            <v>1659</v>
          </cell>
          <cell r="V1373">
            <v>3.5</v>
          </cell>
          <cell r="W1373" t="str">
            <v>三元区</v>
          </cell>
          <cell r="X1373" t="str">
            <v>福建省</v>
          </cell>
        </row>
        <row r="1374">
          <cell r="A1374" t="str">
            <v>鹰潭市电影院</v>
          </cell>
          <cell r="B1374">
            <v>1373</v>
          </cell>
          <cell r="C1374" t="str">
            <v>鹰潭市电影院</v>
          </cell>
          <cell r="D1374" t="str">
            <v>时代华夏今典</v>
          </cell>
          <cell r="F1374" t="str">
            <v>鹰潭市</v>
          </cell>
          <cell r="H1374">
            <v>5.0999999999999996</v>
          </cell>
          <cell r="I1374" t="str">
            <v>-</v>
          </cell>
          <cell r="J1374">
            <v>29</v>
          </cell>
          <cell r="K1374" t="str">
            <v>-</v>
          </cell>
          <cell r="L1374">
            <v>306</v>
          </cell>
          <cell r="M1374" t="str">
            <v>-</v>
          </cell>
          <cell r="N1374">
            <v>0.17</v>
          </cell>
          <cell r="O1374" t="str">
            <v>-</v>
          </cell>
          <cell r="P1374">
            <v>2</v>
          </cell>
          <cell r="Q1374">
            <v>480</v>
          </cell>
          <cell r="R1374" t="str">
            <v>2011-8</v>
          </cell>
          <cell r="S1374">
            <v>0.02</v>
          </cell>
          <cell r="T1374">
            <v>3</v>
          </cell>
          <cell r="U1374">
            <v>822</v>
          </cell>
          <cell r="V1374">
            <v>4.9000000000000004</v>
          </cell>
          <cell r="W1374" t="str">
            <v>月湖区</v>
          </cell>
          <cell r="X1374" t="str">
            <v>江西省</v>
          </cell>
        </row>
        <row r="1375">
          <cell r="A1375" t="str">
            <v>17.5深圳西乡今典影城</v>
          </cell>
          <cell r="B1375">
            <v>1374</v>
          </cell>
          <cell r="C1375" t="str">
            <v>17.5深圳西乡今典影城</v>
          </cell>
          <cell r="D1375" t="str">
            <v>时代华夏今典</v>
          </cell>
          <cell r="F1375" t="str">
            <v>深圳市</v>
          </cell>
          <cell r="H1375">
            <v>5.09</v>
          </cell>
          <cell r="I1375" t="str">
            <v>-</v>
          </cell>
          <cell r="J1375">
            <v>35</v>
          </cell>
          <cell r="K1375" t="str">
            <v>-</v>
          </cell>
          <cell r="L1375">
            <v>268</v>
          </cell>
          <cell r="M1375" t="str">
            <v>-</v>
          </cell>
          <cell r="N1375">
            <v>0.15</v>
          </cell>
          <cell r="O1375" t="str">
            <v>-</v>
          </cell>
          <cell r="P1375">
            <v>5</v>
          </cell>
          <cell r="Q1375">
            <v>500</v>
          </cell>
          <cell r="R1375" t="str">
            <v>2011-8</v>
          </cell>
          <cell r="S1375">
            <v>0.05</v>
          </cell>
          <cell r="T1375">
            <v>3</v>
          </cell>
          <cell r="U1375">
            <v>328</v>
          </cell>
          <cell r="V1375">
            <v>1.7</v>
          </cell>
          <cell r="W1375" t="str">
            <v>宝安区</v>
          </cell>
          <cell r="X1375" t="str">
            <v>广东省</v>
          </cell>
        </row>
        <row r="1376">
          <cell r="A1376" t="str">
            <v>新疆塔城塔尔巴哈台影剧院</v>
          </cell>
          <cell r="B1376">
            <v>1375</v>
          </cell>
          <cell r="C1376" t="str">
            <v>新疆塔城塔尔巴哈台影剧院</v>
          </cell>
          <cell r="D1376" t="str">
            <v>中影数字院线</v>
          </cell>
          <cell r="F1376" t="str">
            <v>塔城地区</v>
          </cell>
          <cell r="H1376">
            <v>5.07</v>
          </cell>
          <cell r="I1376" t="str">
            <v>-</v>
          </cell>
          <cell r="J1376">
            <v>25</v>
          </cell>
          <cell r="K1376" t="str">
            <v>-</v>
          </cell>
          <cell r="L1376">
            <v>307</v>
          </cell>
          <cell r="M1376" t="str">
            <v>-</v>
          </cell>
          <cell r="N1376">
            <v>0.2</v>
          </cell>
          <cell r="O1376" t="str">
            <v>-</v>
          </cell>
          <cell r="P1376">
            <v>3</v>
          </cell>
          <cell r="Q1376">
            <v>619</v>
          </cell>
          <cell r="R1376" t="str">
            <v>2011-8</v>
          </cell>
          <cell r="S1376">
            <v>0.03</v>
          </cell>
          <cell r="T1376">
            <v>3</v>
          </cell>
          <cell r="U1376">
            <v>546</v>
          </cell>
          <cell r="V1376">
            <v>3.3</v>
          </cell>
          <cell r="W1376" t="str">
            <v>塔城市</v>
          </cell>
          <cell r="X1376" t="str">
            <v>新  疆</v>
          </cell>
        </row>
        <row r="1377">
          <cell r="A1377" t="str">
            <v>大地数字影院--高州银河数字电影城</v>
          </cell>
          <cell r="B1377">
            <v>1376</v>
          </cell>
          <cell r="C1377" t="str">
            <v>高州银河数字电影城</v>
          </cell>
          <cell r="D1377" t="str">
            <v>大地电影院线</v>
          </cell>
          <cell r="F1377" t="str">
            <v>茂名市</v>
          </cell>
          <cell r="H1377">
            <v>5.07</v>
          </cell>
          <cell r="I1377" t="str">
            <v>-</v>
          </cell>
          <cell r="J1377">
            <v>26</v>
          </cell>
          <cell r="K1377" t="str">
            <v>-</v>
          </cell>
          <cell r="L1377">
            <v>238</v>
          </cell>
          <cell r="M1377" t="str">
            <v>-</v>
          </cell>
          <cell r="N1377">
            <v>0.19</v>
          </cell>
          <cell r="O1377" t="str">
            <v>-</v>
          </cell>
          <cell r="P1377">
            <v>3</v>
          </cell>
          <cell r="Q1377">
            <v>800</v>
          </cell>
          <cell r="R1377" t="str">
            <v>2011-8</v>
          </cell>
          <cell r="S1377">
            <v>0.03</v>
          </cell>
          <cell r="T1377">
            <v>2</v>
          </cell>
          <cell r="U1377">
            <v>545</v>
          </cell>
          <cell r="V1377">
            <v>2.6</v>
          </cell>
          <cell r="W1377" t="str">
            <v>高州市</v>
          </cell>
          <cell r="X1377" t="str">
            <v>广东省</v>
          </cell>
        </row>
        <row r="1378">
          <cell r="A1378" t="str">
            <v>安庆市皖影影城-怀宁店</v>
          </cell>
          <cell r="B1378">
            <v>1377</v>
          </cell>
          <cell r="C1378" t="str">
            <v>安庆市皖影影城-怀宁店</v>
          </cell>
          <cell r="D1378" t="str">
            <v>中影星美</v>
          </cell>
          <cell r="F1378" t="str">
            <v>安庆市</v>
          </cell>
          <cell r="H1378">
            <v>5.07</v>
          </cell>
          <cell r="I1378" t="str">
            <v>-</v>
          </cell>
          <cell r="J1378">
            <v>32</v>
          </cell>
          <cell r="K1378" t="str">
            <v>-</v>
          </cell>
          <cell r="L1378">
            <v>264</v>
          </cell>
          <cell r="M1378" t="str">
            <v>-</v>
          </cell>
          <cell r="N1378">
            <v>0.16</v>
          </cell>
          <cell r="O1378" t="str">
            <v>-</v>
          </cell>
          <cell r="P1378">
            <v>4</v>
          </cell>
          <cell r="Q1378">
            <v>422</v>
          </cell>
          <cell r="R1378" t="str">
            <v>2011-8</v>
          </cell>
          <cell r="S1378">
            <v>0.06</v>
          </cell>
          <cell r="T1378">
            <v>4</v>
          </cell>
          <cell r="U1378">
            <v>409</v>
          </cell>
          <cell r="V1378">
            <v>2.1</v>
          </cell>
          <cell r="W1378" t="str">
            <v>怀宁县</v>
          </cell>
          <cell r="X1378" t="str">
            <v>安徽省</v>
          </cell>
        </row>
        <row r="1379">
          <cell r="A1379" t="str">
            <v>吉林敦化影剧院</v>
          </cell>
          <cell r="B1379">
            <v>1378</v>
          </cell>
          <cell r="C1379" t="str">
            <v>吉林敦化影剧院</v>
          </cell>
          <cell r="D1379" t="str">
            <v>吉林长影</v>
          </cell>
          <cell r="F1379" t="str">
            <v>延边朝鲜族自治州</v>
          </cell>
          <cell r="H1379">
            <v>5.0599999999999996</v>
          </cell>
          <cell r="I1379" t="str">
            <v>-</v>
          </cell>
          <cell r="J1379">
            <v>24</v>
          </cell>
          <cell r="K1379" t="str">
            <v>-</v>
          </cell>
          <cell r="L1379">
            <v>57</v>
          </cell>
          <cell r="M1379" t="str">
            <v>-</v>
          </cell>
          <cell r="N1379">
            <v>0.21</v>
          </cell>
          <cell r="O1379" t="str">
            <v>-</v>
          </cell>
          <cell r="P1379">
            <v>1</v>
          </cell>
          <cell r="Q1379">
            <v>802</v>
          </cell>
          <cell r="R1379" t="str">
            <v>2011-8</v>
          </cell>
          <cell r="S1379">
            <v>0.05</v>
          </cell>
          <cell r="T1379">
            <v>2</v>
          </cell>
          <cell r="U1379">
            <v>1632</v>
          </cell>
          <cell r="V1379">
            <v>1.8</v>
          </cell>
          <cell r="W1379" t="str">
            <v>敦化市</v>
          </cell>
          <cell r="X1379" t="str">
            <v>吉林省</v>
          </cell>
        </row>
        <row r="1380">
          <cell r="A1380" t="str">
            <v>湘潭群艺影剧院</v>
          </cell>
          <cell r="B1380">
            <v>1379</v>
          </cell>
          <cell r="C1380" t="str">
            <v>湘潭群艺影剧院</v>
          </cell>
          <cell r="D1380" t="str">
            <v>湖南潇湘</v>
          </cell>
          <cell r="F1380" t="str">
            <v>湘潭市</v>
          </cell>
          <cell r="H1380">
            <v>5.04</v>
          </cell>
          <cell r="I1380" t="str">
            <v>-</v>
          </cell>
          <cell r="J1380">
            <v>21</v>
          </cell>
          <cell r="K1380" t="str">
            <v>-</v>
          </cell>
          <cell r="L1380">
            <v>518</v>
          </cell>
          <cell r="M1380" t="str">
            <v>-</v>
          </cell>
          <cell r="N1380">
            <v>0.24</v>
          </cell>
          <cell r="O1380" t="str">
            <v>-</v>
          </cell>
          <cell r="P1380">
            <v>3</v>
          </cell>
          <cell r="Q1380">
            <v>595</v>
          </cell>
          <cell r="R1380" t="str">
            <v>2011-8</v>
          </cell>
          <cell r="S1380">
            <v>0.02</v>
          </cell>
          <cell r="T1380">
            <v>3</v>
          </cell>
          <cell r="U1380">
            <v>542</v>
          </cell>
          <cell r="V1380">
            <v>5.6</v>
          </cell>
          <cell r="W1380" t="str">
            <v>雨湖区</v>
          </cell>
          <cell r="X1380" t="str">
            <v>湖南省</v>
          </cell>
        </row>
        <row r="1381">
          <cell r="A1381" t="str">
            <v>无锡大会堂</v>
          </cell>
          <cell r="B1381">
            <v>1380</v>
          </cell>
          <cell r="C1381" t="str">
            <v>无锡大会堂</v>
          </cell>
          <cell r="D1381" t="str">
            <v>上海联和院线</v>
          </cell>
          <cell r="F1381" t="str">
            <v>无锡市</v>
          </cell>
          <cell r="H1381">
            <v>5.03</v>
          </cell>
          <cell r="I1381" t="str">
            <v>-</v>
          </cell>
          <cell r="J1381">
            <v>27</v>
          </cell>
          <cell r="K1381" t="str">
            <v>-</v>
          </cell>
          <cell r="L1381">
            <v>174</v>
          </cell>
          <cell r="M1381" t="str">
            <v>-</v>
          </cell>
          <cell r="N1381">
            <v>0.19</v>
          </cell>
          <cell r="O1381" t="str">
            <v>-</v>
          </cell>
          <cell r="P1381">
            <v>3</v>
          </cell>
          <cell r="Q1381">
            <v>2014</v>
          </cell>
          <cell r="R1381" t="str">
            <v>2011-8</v>
          </cell>
          <cell r="S1381">
            <v>0.02</v>
          </cell>
          <cell r="T1381">
            <v>1</v>
          </cell>
          <cell r="U1381">
            <v>541</v>
          </cell>
          <cell r="V1381">
            <v>1.9</v>
          </cell>
          <cell r="W1381" t="str">
            <v>南长区</v>
          </cell>
          <cell r="X1381" t="str">
            <v>江苏省</v>
          </cell>
        </row>
        <row r="1382">
          <cell r="A1382" t="str">
            <v>大地数字影院--梅州客天下影院</v>
          </cell>
          <cell r="B1382">
            <v>1381</v>
          </cell>
          <cell r="C1382" t="str">
            <v>梅州客天下影院</v>
          </cell>
          <cell r="D1382" t="str">
            <v>大地电影院线</v>
          </cell>
          <cell r="F1382" t="str">
            <v>梅州市</v>
          </cell>
          <cell r="H1382">
            <v>5.0199999999999996</v>
          </cell>
          <cell r="I1382" t="str">
            <v>-</v>
          </cell>
          <cell r="J1382">
            <v>37</v>
          </cell>
          <cell r="K1382" t="str">
            <v>-</v>
          </cell>
          <cell r="L1382">
            <v>72</v>
          </cell>
          <cell r="M1382" t="str">
            <v>-</v>
          </cell>
          <cell r="N1382">
            <v>0.14000000000000001</v>
          </cell>
          <cell r="O1382" t="str">
            <v>-</v>
          </cell>
          <cell r="P1382">
            <v>1</v>
          </cell>
          <cell r="Q1382">
            <v>216</v>
          </cell>
          <cell r="R1382" t="str">
            <v>2011-8</v>
          </cell>
          <cell r="S1382">
            <v>0.09</v>
          </cell>
          <cell r="T1382">
            <v>7</v>
          </cell>
          <cell r="U1382">
            <v>1619</v>
          </cell>
          <cell r="V1382">
            <v>2.2999999999999998</v>
          </cell>
          <cell r="W1382" t="str">
            <v>梅江区</v>
          </cell>
          <cell r="X1382" t="str">
            <v>广东省</v>
          </cell>
        </row>
        <row r="1383">
          <cell r="A1383" t="str">
            <v>安庆人民剧场</v>
          </cell>
          <cell r="B1383">
            <v>1382</v>
          </cell>
          <cell r="C1383" t="str">
            <v>安庆人民剧场</v>
          </cell>
          <cell r="D1383" t="str">
            <v>江苏蓝海亚细亚</v>
          </cell>
          <cell r="F1383" t="str">
            <v>安庆市</v>
          </cell>
          <cell r="H1383">
            <v>4.97</v>
          </cell>
          <cell r="I1383" t="str">
            <v>-</v>
          </cell>
          <cell r="J1383">
            <v>27</v>
          </cell>
          <cell r="K1383" t="str">
            <v>-</v>
          </cell>
          <cell r="L1383">
            <v>292</v>
          </cell>
          <cell r="M1383" t="str">
            <v>-</v>
          </cell>
          <cell r="N1383">
            <v>0.18</v>
          </cell>
          <cell r="O1383" t="str">
            <v>-</v>
          </cell>
          <cell r="P1383">
            <v>1</v>
          </cell>
          <cell r="Q1383">
            <v>1200</v>
          </cell>
          <cell r="R1383" t="str">
            <v>2011-8</v>
          </cell>
          <cell r="S1383">
            <v>0.01</v>
          </cell>
          <cell r="T1383">
            <v>1</v>
          </cell>
          <cell r="U1383">
            <v>1605</v>
          </cell>
          <cell r="V1383">
            <v>9.4</v>
          </cell>
          <cell r="W1383" t="str">
            <v>迎江区</v>
          </cell>
          <cell r="X1383" t="str">
            <v>安徽省</v>
          </cell>
        </row>
        <row r="1384">
          <cell r="A1384" t="str">
            <v>十堰亚新国际影城(丹江店)</v>
          </cell>
          <cell r="B1384">
            <v>1383</v>
          </cell>
          <cell r="C1384" t="str">
            <v>十堰亚新国际影城(丹江店)</v>
          </cell>
          <cell r="D1384" t="str">
            <v>未知</v>
          </cell>
          <cell r="F1384" t="str">
            <v>十堰市</v>
          </cell>
          <cell r="H1384">
            <v>4.97</v>
          </cell>
          <cell r="I1384" t="str">
            <v>-</v>
          </cell>
          <cell r="J1384">
            <v>24</v>
          </cell>
          <cell r="K1384" t="str">
            <v>-</v>
          </cell>
          <cell r="L1384">
            <v>263</v>
          </cell>
          <cell r="M1384" t="str">
            <v>-</v>
          </cell>
          <cell r="N1384">
            <v>0.21</v>
          </cell>
          <cell r="O1384" t="str">
            <v>-</v>
          </cell>
          <cell r="P1384">
            <v>2</v>
          </cell>
          <cell r="Q1384">
            <v>300</v>
          </cell>
          <cell r="R1384" t="str">
            <v>2011-8</v>
          </cell>
          <cell r="S1384">
            <v>0.05</v>
          </cell>
          <cell r="T1384">
            <v>5</v>
          </cell>
          <cell r="U1384">
            <v>802</v>
          </cell>
          <cell r="V1384">
            <v>4.2</v>
          </cell>
          <cell r="W1384" t="str">
            <v>丹江口市</v>
          </cell>
          <cell r="X1384" t="str">
            <v>湖北省</v>
          </cell>
        </row>
        <row r="1385">
          <cell r="A1385" t="str">
            <v>岱山文化中心电影院</v>
          </cell>
          <cell r="B1385">
            <v>1384</v>
          </cell>
          <cell r="C1385" t="str">
            <v>岱山文化中心电影院</v>
          </cell>
          <cell r="D1385" t="str">
            <v>未知</v>
          </cell>
          <cell r="F1385" t="str">
            <v>舟山市</v>
          </cell>
          <cell r="H1385">
            <v>4.96</v>
          </cell>
          <cell r="I1385" t="str">
            <v>-</v>
          </cell>
          <cell r="J1385">
            <v>32</v>
          </cell>
          <cell r="K1385" t="str">
            <v>-</v>
          </cell>
          <cell r="L1385">
            <v>31</v>
          </cell>
          <cell r="M1385" t="str">
            <v>-</v>
          </cell>
          <cell r="N1385">
            <v>0.15</v>
          </cell>
          <cell r="O1385" t="str">
            <v>-</v>
          </cell>
          <cell r="P1385">
            <v>1</v>
          </cell>
          <cell r="Q1385">
            <v>331</v>
          </cell>
          <cell r="R1385" t="str">
            <v>2011-8</v>
          </cell>
          <cell r="S1385">
            <v>0.15</v>
          </cell>
          <cell r="T1385">
            <v>5</v>
          </cell>
          <cell r="U1385">
            <v>1601</v>
          </cell>
          <cell r="V1385">
            <v>1</v>
          </cell>
          <cell r="W1385" t="str">
            <v>岱山县</v>
          </cell>
          <cell r="X1385" t="str">
            <v>浙江省</v>
          </cell>
        </row>
        <row r="1386">
          <cell r="A1386" t="str">
            <v>“橙”Cinemas影院</v>
          </cell>
          <cell r="B1386">
            <v>1385</v>
          </cell>
          <cell r="C1386" t="str">
            <v>“橙”Cinemas影院</v>
          </cell>
          <cell r="D1386" t="str">
            <v>中影星美</v>
          </cell>
          <cell r="F1386" t="str">
            <v>北京市</v>
          </cell>
          <cell r="H1386">
            <v>4.9400000000000004</v>
          </cell>
          <cell r="I1386" t="str">
            <v>-</v>
          </cell>
          <cell r="J1386">
            <v>80</v>
          </cell>
          <cell r="K1386" t="str">
            <v>-</v>
          </cell>
          <cell r="L1386">
            <v>133</v>
          </cell>
          <cell r="M1386" t="str">
            <v>-</v>
          </cell>
          <cell r="N1386">
            <v>0.06</v>
          </cell>
          <cell r="O1386" t="str">
            <v>-</v>
          </cell>
          <cell r="P1386">
            <v>3</v>
          </cell>
          <cell r="Q1386">
            <v>86</v>
          </cell>
          <cell r="R1386" t="str">
            <v>2011-8</v>
          </cell>
          <cell r="S1386">
            <v>0.16</v>
          </cell>
          <cell r="T1386">
            <v>19</v>
          </cell>
          <cell r="U1386">
            <v>531</v>
          </cell>
          <cell r="V1386">
            <v>1.4</v>
          </cell>
          <cell r="W1386" t="str">
            <v>朝阳区</v>
          </cell>
          <cell r="X1386" t="str">
            <v>北京市</v>
          </cell>
        </row>
        <row r="1387">
          <cell r="A1387" t="str">
            <v>边家村工人文化宫</v>
          </cell>
          <cell r="B1387">
            <v>1386</v>
          </cell>
          <cell r="C1387" t="str">
            <v>边家村工人文化宫</v>
          </cell>
          <cell r="D1387" t="str">
            <v>西安长安</v>
          </cell>
          <cell r="F1387" t="str">
            <v>西安市</v>
          </cell>
          <cell r="H1387">
            <v>4.91</v>
          </cell>
          <cell r="I1387" t="str">
            <v>-</v>
          </cell>
          <cell r="J1387">
            <v>27</v>
          </cell>
          <cell r="K1387" t="str">
            <v>-</v>
          </cell>
          <cell r="L1387">
            <v>186</v>
          </cell>
          <cell r="M1387" t="str">
            <v>-</v>
          </cell>
          <cell r="N1387">
            <v>0.18</v>
          </cell>
          <cell r="O1387" t="str">
            <v>-</v>
          </cell>
          <cell r="P1387">
            <v>2</v>
          </cell>
          <cell r="Q1387">
            <v>984</v>
          </cell>
          <cell r="R1387" t="str">
            <v>2011-8</v>
          </cell>
          <cell r="S1387">
            <v>0.02</v>
          </cell>
          <cell r="T1387">
            <v>2</v>
          </cell>
          <cell r="U1387">
            <v>792</v>
          </cell>
          <cell r="V1387">
            <v>3</v>
          </cell>
          <cell r="W1387" t="str">
            <v>碑林区</v>
          </cell>
          <cell r="X1387" t="str">
            <v>陕西省</v>
          </cell>
        </row>
        <row r="1388">
          <cell r="A1388" t="str">
            <v>上海重固影剧院</v>
          </cell>
          <cell r="B1388">
            <v>1387</v>
          </cell>
          <cell r="C1388" t="str">
            <v>上海重固影剧院</v>
          </cell>
          <cell r="D1388" t="str">
            <v>未知</v>
          </cell>
          <cell r="F1388" t="str">
            <v>上海市</v>
          </cell>
          <cell r="H1388">
            <v>4.91</v>
          </cell>
          <cell r="I1388" t="str">
            <v>-</v>
          </cell>
          <cell r="J1388">
            <v>17</v>
          </cell>
          <cell r="K1388" t="str">
            <v>-</v>
          </cell>
          <cell r="L1388">
            <v>87</v>
          </cell>
          <cell r="M1388" t="str">
            <v>-</v>
          </cell>
          <cell r="N1388">
            <v>0.28999999999999998</v>
          </cell>
          <cell r="O1388" t="str">
            <v>-</v>
          </cell>
          <cell r="R1388" t="str">
            <v>2011-8</v>
          </cell>
          <cell r="T1388" t="str">
            <v>N/A</v>
          </cell>
          <cell r="U1388" t="str">
            <v>N/A</v>
          </cell>
          <cell r="V1388" t="str">
            <v>N/A</v>
          </cell>
          <cell r="W1388" t="str">
            <v>青浦区</v>
          </cell>
          <cell r="X1388" t="str">
            <v>上海市</v>
          </cell>
        </row>
        <row r="1389">
          <cell r="A1389" t="str">
            <v>五莲县环谊电影城</v>
          </cell>
          <cell r="B1389">
            <v>1388</v>
          </cell>
          <cell r="C1389" t="str">
            <v>五莲县环谊电影城</v>
          </cell>
          <cell r="D1389" t="str">
            <v>山东新世纪</v>
          </cell>
          <cell r="F1389" t="str">
            <v>日照市</v>
          </cell>
          <cell r="H1389">
            <v>4.9000000000000004</v>
          </cell>
          <cell r="I1389" t="str">
            <v>-</v>
          </cell>
          <cell r="J1389">
            <v>26</v>
          </cell>
          <cell r="K1389" t="str">
            <v>-</v>
          </cell>
          <cell r="L1389">
            <v>160</v>
          </cell>
          <cell r="M1389" t="str">
            <v>-</v>
          </cell>
          <cell r="N1389">
            <v>0.19</v>
          </cell>
          <cell r="O1389" t="str">
            <v>-</v>
          </cell>
          <cell r="P1389">
            <v>3</v>
          </cell>
          <cell r="Q1389">
            <v>1668</v>
          </cell>
          <cell r="R1389" t="str">
            <v>2011-8</v>
          </cell>
          <cell r="S1389">
            <v>0.02</v>
          </cell>
          <cell r="T1389">
            <v>1</v>
          </cell>
          <cell r="U1389">
            <v>527</v>
          </cell>
          <cell r="V1389">
            <v>1.7</v>
          </cell>
          <cell r="W1389" t="str">
            <v>五莲县</v>
          </cell>
          <cell r="X1389" t="str">
            <v>山东省</v>
          </cell>
        </row>
        <row r="1390">
          <cell r="A1390" t="str">
            <v>思茅区恒光影城</v>
          </cell>
          <cell r="B1390">
            <v>1389</v>
          </cell>
          <cell r="C1390" t="str">
            <v>思茅区恒光影城</v>
          </cell>
          <cell r="D1390" t="str">
            <v>中影南方新干线</v>
          </cell>
          <cell r="F1390" t="str">
            <v>普洱市</v>
          </cell>
          <cell r="H1390">
            <v>4.8600000000000003</v>
          </cell>
          <cell r="I1390" t="str">
            <v>-</v>
          </cell>
          <cell r="J1390">
            <v>23</v>
          </cell>
          <cell r="K1390" t="str">
            <v>-</v>
          </cell>
          <cell r="L1390">
            <v>146</v>
          </cell>
          <cell r="M1390" t="str">
            <v>-</v>
          </cell>
          <cell r="N1390">
            <v>0.21</v>
          </cell>
          <cell r="O1390" t="str">
            <v>-</v>
          </cell>
          <cell r="R1390" t="str">
            <v>2011-8</v>
          </cell>
          <cell r="T1390" t="str">
            <v>N/A</v>
          </cell>
          <cell r="U1390" t="str">
            <v>N/A</v>
          </cell>
          <cell r="V1390" t="str">
            <v>N/A</v>
          </cell>
          <cell r="W1390" t="str">
            <v>普洱哈尼族彝族自治县</v>
          </cell>
          <cell r="X1390" t="str">
            <v>云南省</v>
          </cell>
        </row>
        <row r="1391">
          <cell r="A1391" t="str">
            <v>欧阳予倩大剧院</v>
          </cell>
          <cell r="B1391">
            <v>1390</v>
          </cell>
          <cell r="C1391" t="str">
            <v>欧阳予倩大剧院</v>
          </cell>
          <cell r="D1391" t="str">
            <v>时代华夏今典</v>
          </cell>
          <cell r="F1391" t="str">
            <v>长沙市</v>
          </cell>
          <cell r="H1391">
            <v>4.83</v>
          </cell>
          <cell r="I1391" t="str">
            <v>-</v>
          </cell>
          <cell r="J1391">
            <v>28</v>
          </cell>
          <cell r="K1391" t="str">
            <v>-</v>
          </cell>
          <cell r="L1391">
            <v>497</v>
          </cell>
          <cell r="M1391" t="str">
            <v>-</v>
          </cell>
          <cell r="N1391">
            <v>0.17</v>
          </cell>
          <cell r="O1391" t="str">
            <v>-</v>
          </cell>
          <cell r="P1391">
            <v>1</v>
          </cell>
          <cell r="Q1391">
            <v>515</v>
          </cell>
          <cell r="R1391" t="str">
            <v>2011-8</v>
          </cell>
          <cell r="S1391">
            <v>0.01</v>
          </cell>
          <cell r="T1391">
            <v>3</v>
          </cell>
          <cell r="U1391">
            <v>1558</v>
          </cell>
          <cell r="V1391">
            <v>16</v>
          </cell>
          <cell r="W1391" t="str">
            <v>浏阳市</v>
          </cell>
          <cell r="X1391" t="str">
            <v>湖南省</v>
          </cell>
        </row>
        <row r="1392">
          <cell r="A1392" t="str">
            <v>东莞横店影视电影城</v>
          </cell>
          <cell r="B1392">
            <v>1391</v>
          </cell>
          <cell r="C1392" t="str">
            <v>东莞横店电影城</v>
          </cell>
          <cell r="D1392" t="str">
            <v>浙江横店</v>
          </cell>
          <cell r="F1392" t="str">
            <v>东莞市</v>
          </cell>
          <cell r="H1392">
            <v>4.8</v>
          </cell>
          <cell r="I1392" t="str">
            <v>-</v>
          </cell>
          <cell r="J1392">
            <v>29</v>
          </cell>
          <cell r="K1392" t="str">
            <v>-</v>
          </cell>
          <cell r="L1392">
            <v>115</v>
          </cell>
          <cell r="M1392" t="str">
            <v>-</v>
          </cell>
          <cell r="N1392">
            <v>0.17</v>
          </cell>
          <cell r="O1392" t="str">
            <v>-</v>
          </cell>
          <cell r="P1392">
            <v>5</v>
          </cell>
          <cell r="Q1392">
            <v>900</v>
          </cell>
          <cell r="R1392" t="str">
            <v>2011-8</v>
          </cell>
          <cell r="S1392">
            <v>0.08</v>
          </cell>
          <cell r="T1392">
            <v>2</v>
          </cell>
          <cell r="U1392">
            <v>310</v>
          </cell>
          <cell r="V1392">
            <v>0.7</v>
          </cell>
          <cell r="X1392" t="str">
            <v>广东省</v>
          </cell>
        </row>
        <row r="1393">
          <cell r="A1393" t="str">
            <v>佛山市顺德区龙江镇盈信星光电影院</v>
          </cell>
          <cell r="B1393">
            <v>1392</v>
          </cell>
          <cell r="C1393" t="str">
            <v>佛山市顺德区龙江镇盈信星光电影院</v>
          </cell>
          <cell r="D1393" t="str">
            <v>中影南方新干线</v>
          </cell>
          <cell r="F1393" t="str">
            <v>佛山市</v>
          </cell>
          <cell r="H1393">
            <v>4.8</v>
          </cell>
          <cell r="I1393" t="str">
            <v>-</v>
          </cell>
          <cell r="J1393">
            <v>44</v>
          </cell>
          <cell r="K1393" t="str">
            <v>-</v>
          </cell>
          <cell r="L1393">
            <v>260</v>
          </cell>
          <cell r="M1393" t="str">
            <v>-</v>
          </cell>
          <cell r="N1393">
            <v>0.11</v>
          </cell>
          <cell r="O1393" t="str">
            <v>-</v>
          </cell>
          <cell r="P1393">
            <v>3</v>
          </cell>
          <cell r="Q1393">
            <v>249</v>
          </cell>
          <cell r="R1393" t="str">
            <v>2011-8</v>
          </cell>
          <cell r="S1393">
            <v>0.05</v>
          </cell>
          <cell r="T1393">
            <v>6</v>
          </cell>
          <cell r="U1393">
            <v>516</v>
          </cell>
          <cell r="V1393">
            <v>2.8</v>
          </cell>
          <cell r="W1393" t="str">
            <v>顺德区</v>
          </cell>
          <cell r="X1393" t="str">
            <v>广东省</v>
          </cell>
        </row>
        <row r="1394">
          <cell r="A1394" t="str">
            <v>福建石狮集发影城</v>
          </cell>
          <cell r="B1394">
            <v>1393</v>
          </cell>
          <cell r="C1394" t="str">
            <v>福建石狮集发影城</v>
          </cell>
          <cell r="D1394" t="str">
            <v>中影南方新干线</v>
          </cell>
          <cell r="F1394" t="str">
            <v>泉州市</v>
          </cell>
          <cell r="H1394">
            <v>4.8</v>
          </cell>
          <cell r="I1394" t="str">
            <v>-</v>
          </cell>
          <cell r="J1394">
            <v>19</v>
          </cell>
          <cell r="K1394" t="str">
            <v>-</v>
          </cell>
          <cell r="L1394">
            <v>239</v>
          </cell>
          <cell r="M1394" t="str">
            <v>-</v>
          </cell>
          <cell r="N1394">
            <v>0.25</v>
          </cell>
          <cell r="O1394" t="str">
            <v>-</v>
          </cell>
          <cell r="P1394">
            <v>4</v>
          </cell>
          <cell r="Q1394">
            <v>500</v>
          </cell>
          <cell r="R1394" t="str">
            <v>2011-8</v>
          </cell>
          <cell r="S1394">
            <v>0.08</v>
          </cell>
          <cell r="T1394">
            <v>3</v>
          </cell>
          <cell r="U1394">
            <v>387</v>
          </cell>
          <cell r="V1394">
            <v>1.9</v>
          </cell>
          <cell r="W1394" t="str">
            <v>石狮市</v>
          </cell>
          <cell r="X1394" t="str">
            <v>福建省</v>
          </cell>
        </row>
        <row r="1395">
          <cell r="A1395" t="str">
            <v>郑州中影星美国际影城(新密影视城店)</v>
          </cell>
          <cell r="B1395">
            <v>1394</v>
          </cell>
          <cell r="C1395" t="str">
            <v>中影星美新密影视城</v>
          </cell>
          <cell r="D1395" t="str">
            <v>中影星美</v>
          </cell>
          <cell r="F1395" t="str">
            <v>郑州市</v>
          </cell>
          <cell r="H1395">
            <v>4.7699999999999996</v>
          </cell>
          <cell r="I1395" t="str">
            <v>-</v>
          </cell>
          <cell r="J1395">
            <v>24</v>
          </cell>
          <cell r="K1395" t="str">
            <v>-</v>
          </cell>
          <cell r="L1395">
            <v>342</v>
          </cell>
          <cell r="M1395" t="str">
            <v>-</v>
          </cell>
          <cell r="N1395">
            <v>0.2</v>
          </cell>
          <cell r="O1395" t="str">
            <v>-</v>
          </cell>
          <cell r="Q1395">
            <v>1000</v>
          </cell>
          <cell r="R1395" t="str">
            <v>2011-8</v>
          </cell>
          <cell r="T1395">
            <v>2</v>
          </cell>
          <cell r="U1395" t="str">
            <v>N/A</v>
          </cell>
          <cell r="V1395" t="str">
            <v>N/A</v>
          </cell>
          <cell r="W1395" t="str">
            <v>新密市</v>
          </cell>
          <cell r="X1395" t="str">
            <v>河南省</v>
          </cell>
        </row>
        <row r="1396">
          <cell r="A1396" t="str">
            <v>徐汇影剧场</v>
          </cell>
          <cell r="B1396">
            <v>1395</v>
          </cell>
          <cell r="C1396" t="str">
            <v>徐汇影剧场</v>
          </cell>
          <cell r="D1396" t="str">
            <v>上海联和院线</v>
          </cell>
          <cell r="F1396" t="str">
            <v>上海市</v>
          </cell>
          <cell r="H1396">
            <v>4.7699999999999996</v>
          </cell>
          <cell r="I1396" t="str">
            <v>-</v>
          </cell>
          <cell r="J1396">
            <v>11</v>
          </cell>
          <cell r="K1396" t="str">
            <v>-</v>
          </cell>
          <cell r="L1396">
            <v>96</v>
          </cell>
          <cell r="M1396" t="str">
            <v>-</v>
          </cell>
          <cell r="N1396">
            <v>0.42</v>
          </cell>
          <cell r="O1396" t="str">
            <v>-</v>
          </cell>
          <cell r="P1396">
            <v>2</v>
          </cell>
          <cell r="Q1396">
            <v>570</v>
          </cell>
          <cell r="R1396" t="str">
            <v>2011-8</v>
          </cell>
          <cell r="S1396">
            <v>0.15</v>
          </cell>
          <cell r="T1396">
            <v>3</v>
          </cell>
          <cell r="U1396">
            <v>769</v>
          </cell>
          <cell r="V1396">
            <v>1.5</v>
          </cell>
          <cell r="W1396" t="str">
            <v>徐汇区</v>
          </cell>
          <cell r="X1396" t="str">
            <v>上海市</v>
          </cell>
        </row>
        <row r="1397">
          <cell r="A1397" t="str">
            <v>四川德阳艺术宫</v>
          </cell>
          <cell r="B1397">
            <v>1396</v>
          </cell>
          <cell r="C1397" t="str">
            <v>四川德阳艺术宫</v>
          </cell>
          <cell r="D1397" t="str">
            <v>中影星美</v>
          </cell>
          <cell r="F1397" t="str">
            <v>德阳市</v>
          </cell>
          <cell r="H1397">
            <v>4.6900000000000004</v>
          </cell>
          <cell r="I1397" t="str">
            <v>-</v>
          </cell>
          <cell r="J1397">
            <v>32</v>
          </cell>
          <cell r="K1397" t="str">
            <v>-</v>
          </cell>
          <cell r="L1397">
            <v>202</v>
          </cell>
          <cell r="M1397" t="str">
            <v>-</v>
          </cell>
          <cell r="N1397">
            <v>0.15</v>
          </cell>
          <cell r="O1397" t="str">
            <v>-</v>
          </cell>
          <cell r="P1397">
            <v>2</v>
          </cell>
          <cell r="Q1397">
            <v>994</v>
          </cell>
          <cell r="R1397" t="str">
            <v>2011-8</v>
          </cell>
          <cell r="S1397">
            <v>0.01</v>
          </cell>
          <cell r="T1397">
            <v>2</v>
          </cell>
          <cell r="U1397">
            <v>757</v>
          </cell>
          <cell r="V1397">
            <v>3.3</v>
          </cell>
          <cell r="W1397" t="str">
            <v>绵竹市</v>
          </cell>
          <cell r="X1397" t="str">
            <v>四川省</v>
          </cell>
        </row>
        <row r="1398">
          <cell r="A1398" t="str">
            <v>阜新市工人文化宫</v>
          </cell>
          <cell r="B1398">
            <v>1397</v>
          </cell>
          <cell r="C1398" t="str">
            <v>阜新市工人文化宫</v>
          </cell>
          <cell r="D1398" t="str">
            <v>辽宁北方</v>
          </cell>
          <cell r="F1398" t="str">
            <v>阜新市</v>
          </cell>
          <cell r="H1398">
            <v>4.6100000000000003</v>
          </cell>
          <cell r="I1398" t="str">
            <v>-</v>
          </cell>
          <cell r="J1398">
            <v>26</v>
          </cell>
          <cell r="K1398" t="str">
            <v>-</v>
          </cell>
          <cell r="L1398">
            <v>135</v>
          </cell>
          <cell r="M1398" t="str">
            <v>-</v>
          </cell>
          <cell r="N1398">
            <v>0.18</v>
          </cell>
          <cell r="O1398" t="str">
            <v>-</v>
          </cell>
          <cell r="P1398">
            <v>2</v>
          </cell>
          <cell r="Q1398">
            <v>1150</v>
          </cell>
          <cell r="R1398" t="str">
            <v>2011-8</v>
          </cell>
          <cell r="S1398">
            <v>0.02</v>
          </cell>
          <cell r="T1398">
            <v>1</v>
          </cell>
          <cell r="U1398">
            <v>744</v>
          </cell>
          <cell r="V1398">
            <v>2.2000000000000002</v>
          </cell>
          <cell r="W1398" t="str">
            <v>海州区</v>
          </cell>
          <cell r="X1398" t="str">
            <v>辽宁省</v>
          </cell>
        </row>
        <row r="1399">
          <cell r="A1399" t="str">
            <v>浙江绍兴孓民电影院</v>
          </cell>
          <cell r="B1399">
            <v>1398</v>
          </cell>
          <cell r="C1399" t="str">
            <v>浙江绍兴孓民电影院</v>
          </cell>
          <cell r="D1399" t="str">
            <v>浙江时代</v>
          </cell>
          <cell r="F1399" t="str">
            <v>绍兴市</v>
          </cell>
          <cell r="H1399">
            <v>4.5599999999999996</v>
          </cell>
          <cell r="I1399" t="str">
            <v>-</v>
          </cell>
          <cell r="J1399">
            <v>24</v>
          </cell>
          <cell r="K1399" t="str">
            <v>-</v>
          </cell>
          <cell r="L1399">
            <v>256</v>
          </cell>
          <cell r="M1399" t="str">
            <v>-</v>
          </cell>
          <cell r="N1399">
            <v>0.19</v>
          </cell>
          <cell r="O1399" t="str">
            <v>-</v>
          </cell>
          <cell r="P1399">
            <v>2</v>
          </cell>
          <cell r="Q1399">
            <v>133</v>
          </cell>
          <cell r="R1399" t="str">
            <v>2011-8</v>
          </cell>
          <cell r="S1399">
            <v>0.11</v>
          </cell>
          <cell r="T1399">
            <v>11</v>
          </cell>
          <cell r="U1399">
            <v>736</v>
          </cell>
          <cell r="V1399">
            <v>4.0999999999999996</v>
          </cell>
          <cell r="W1399" t="str">
            <v>越城区</v>
          </cell>
          <cell r="X1399" t="str">
            <v>浙江省</v>
          </cell>
        </row>
        <row r="1400">
          <cell r="A1400" t="str">
            <v>阿房宫艺术电影院</v>
          </cell>
          <cell r="B1400">
            <v>1399</v>
          </cell>
          <cell r="C1400" t="str">
            <v>阿房宫艺术电影院</v>
          </cell>
          <cell r="D1400" t="str">
            <v>西安长安</v>
          </cell>
          <cell r="F1400" t="str">
            <v>西安市</v>
          </cell>
          <cell r="H1400">
            <v>4.55</v>
          </cell>
          <cell r="I1400" t="str">
            <v>-</v>
          </cell>
          <cell r="J1400">
            <v>30</v>
          </cell>
          <cell r="K1400" t="str">
            <v>-</v>
          </cell>
          <cell r="L1400">
            <v>281</v>
          </cell>
          <cell r="M1400" t="str">
            <v>-</v>
          </cell>
          <cell r="N1400">
            <v>0.15</v>
          </cell>
          <cell r="O1400" t="str">
            <v>-</v>
          </cell>
          <cell r="P1400">
            <v>3</v>
          </cell>
          <cell r="Q1400">
            <v>718</v>
          </cell>
          <cell r="R1400" t="str">
            <v>2011-8</v>
          </cell>
          <cell r="S1400">
            <v>0.02</v>
          </cell>
          <cell r="T1400">
            <v>2</v>
          </cell>
          <cell r="U1400">
            <v>489</v>
          </cell>
          <cell r="V1400">
            <v>3</v>
          </cell>
          <cell r="W1400" t="str">
            <v>碑林区</v>
          </cell>
          <cell r="X1400" t="str">
            <v>陕西省</v>
          </cell>
        </row>
        <row r="1401">
          <cell r="A1401" t="str">
            <v>尚志市九州时代电影城</v>
          </cell>
          <cell r="B1401">
            <v>1400</v>
          </cell>
          <cell r="C1401" t="str">
            <v>尚志市九州时代电影城</v>
          </cell>
          <cell r="D1401" t="str">
            <v>九州中原院线</v>
          </cell>
          <cell r="F1401" t="str">
            <v>哈尔滨市</v>
          </cell>
          <cell r="H1401">
            <v>4.55</v>
          </cell>
          <cell r="I1401" t="str">
            <v>-</v>
          </cell>
          <cell r="J1401">
            <v>26</v>
          </cell>
          <cell r="K1401" t="str">
            <v>-</v>
          </cell>
          <cell r="L1401">
            <v>199</v>
          </cell>
          <cell r="M1401" t="str">
            <v>-</v>
          </cell>
          <cell r="N1401">
            <v>0.17</v>
          </cell>
          <cell r="O1401" t="str">
            <v>-</v>
          </cell>
          <cell r="P1401">
            <v>2</v>
          </cell>
          <cell r="Q1401">
            <v>409</v>
          </cell>
          <cell r="R1401" t="str">
            <v>2011-8</v>
          </cell>
          <cell r="S1401">
            <v>0.04</v>
          </cell>
          <cell r="T1401">
            <v>4</v>
          </cell>
          <cell r="U1401">
            <v>733</v>
          </cell>
          <cell r="V1401">
            <v>3.2</v>
          </cell>
          <cell r="W1401" t="str">
            <v>尚志市</v>
          </cell>
          <cell r="X1401" t="str">
            <v>黑龙江</v>
          </cell>
        </row>
        <row r="1402">
          <cell r="A1402" t="str">
            <v>大连华臣司红星电影院</v>
          </cell>
          <cell r="B1402">
            <v>1401</v>
          </cell>
          <cell r="C1402" t="str">
            <v>大连华臣司红星电影院</v>
          </cell>
          <cell r="D1402" t="str">
            <v>辽宁北方</v>
          </cell>
          <cell r="F1402" t="str">
            <v>大连市</v>
          </cell>
          <cell r="H1402">
            <v>4.54</v>
          </cell>
          <cell r="I1402" t="str">
            <v>-</v>
          </cell>
          <cell r="J1402">
            <v>29</v>
          </cell>
          <cell r="K1402" t="str">
            <v>-</v>
          </cell>
          <cell r="L1402">
            <v>311</v>
          </cell>
          <cell r="M1402" t="str">
            <v>-</v>
          </cell>
          <cell r="N1402">
            <v>0.16</v>
          </cell>
          <cell r="O1402" t="str">
            <v>-</v>
          </cell>
          <cell r="P1402">
            <v>3</v>
          </cell>
          <cell r="Q1402">
            <v>1204</v>
          </cell>
          <cell r="R1402" t="str">
            <v>2011-8</v>
          </cell>
          <cell r="S1402">
            <v>0.01</v>
          </cell>
          <cell r="T1402">
            <v>1</v>
          </cell>
          <cell r="U1402">
            <v>488</v>
          </cell>
          <cell r="V1402">
            <v>3.3</v>
          </cell>
          <cell r="W1402" t="str">
            <v>沙河口区</v>
          </cell>
          <cell r="X1402" t="str">
            <v>辽宁省</v>
          </cell>
        </row>
        <row r="1403">
          <cell r="A1403" t="str">
            <v>山东微山县为银电影公司</v>
          </cell>
          <cell r="B1403">
            <v>1402</v>
          </cell>
          <cell r="C1403" t="str">
            <v>山东微山县为银电影公司</v>
          </cell>
          <cell r="D1403" t="str">
            <v>九州中原院线</v>
          </cell>
          <cell r="F1403" t="str">
            <v>济宁市</v>
          </cell>
          <cell r="H1403">
            <v>4.51</v>
          </cell>
          <cell r="I1403" t="str">
            <v>-</v>
          </cell>
          <cell r="J1403">
            <v>25</v>
          </cell>
          <cell r="K1403" t="str">
            <v>-</v>
          </cell>
          <cell r="L1403">
            <v>186</v>
          </cell>
          <cell r="M1403" t="str">
            <v>-</v>
          </cell>
          <cell r="N1403">
            <v>0.18</v>
          </cell>
          <cell r="O1403" t="str">
            <v>-</v>
          </cell>
          <cell r="P1403">
            <v>3</v>
          </cell>
          <cell r="Q1403">
            <v>189</v>
          </cell>
          <cell r="R1403" t="str">
            <v>2011-8</v>
          </cell>
          <cell r="S1403">
            <v>0.16</v>
          </cell>
          <cell r="T1403">
            <v>8</v>
          </cell>
          <cell r="U1403">
            <v>485</v>
          </cell>
          <cell r="V1403">
            <v>2</v>
          </cell>
          <cell r="W1403" t="str">
            <v>微山县</v>
          </cell>
          <cell r="X1403" t="str">
            <v>山东省</v>
          </cell>
        </row>
        <row r="1404">
          <cell r="A1404" t="str">
            <v>浙江金华东阳影城</v>
          </cell>
          <cell r="B1404">
            <v>1403</v>
          </cell>
          <cell r="C1404" t="str">
            <v>浙江金华东阳影城</v>
          </cell>
          <cell r="D1404" t="str">
            <v>浙江时代</v>
          </cell>
          <cell r="F1404" t="str">
            <v>金华市</v>
          </cell>
          <cell r="H1404">
            <v>4.5</v>
          </cell>
          <cell r="I1404" t="str">
            <v>-</v>
          </cell>
          <cell r="J1404">
            <v>22</v>
          </cell>
          <cell r="K1404" t="str">
            <v>-</v>
          </cell>
          <cell r="L1404">
            <v>118</v>
          </cell>
          <cell r="M1404" t="str">
            <v>-</v>
          </cell>
          <cell r="N1404">
            <v>0.2</v>
          </cell>
          <cell r="O1404" t="str">
            <v>-</v>
          </cell>
          <cell r="P1404">
            <v>2</v>
          </cell>
          <cell r="Q1404">
            <v>437</v>
          </cell>
          <cell r="R1404" t="str">
            <v>2011-8</v>
          </cell>
          <cell r="S1404">
            <v>0.08</v>
          </cell>
          <cell r="T1404">
            <v>3</v>
          </cell>
          <cell r="U1404">
            <v>727</v>
          </cell>
          <cell r="V1404">
            <v>1.9</v>
          </cell>
          <cell r="W1404" t="str">
            <v>东阳市</v>
          </cell>
          <cell r="X1404" t="str">
            <v>浙江省</v>
          </cell>
        </row>
        <row r="1405">
          <cell r="A1405" t="str">
            <v>大地数字影院--福建三明好心情影院</v>
          </cell>
          <cell r="B1405">
            <v>1404</v>
          </cell>
          <cell r="C1405" t="str">
            <v>福建三明好心情影院</v>
          </cell>
          <cell r="D1405" t="str">
            <v>大地电影院线</v>
          </cell>
          <cell r="F1405" t="str">
            <v>三明市</v>
          </cell>
          <cell r="H1405">
            <v>4.49</v>
          </cell>
          <cell r="I1405" t="str">
            <v>-</v>
          </cell>
          <cell r="J1405">
            <v>50</v>
          </cell>
          <cell r="K1405" t="str">
            <v>-</v>
          </cell>
          <cell r="L1405">
            <v>73</v>
          </cell>
          <cell r="M1405" t="str">
            <v>-</v>
          </cell>
          <cell r="N1405">
            <v>0.09</v>
          </cell>
          <cell r="O1405" t="str">
            <v>-</v>
          </cell>
          <cell r="P1405">
            <v>1</v>
          </cell>
          <cell r="Q1405">
            <v>84</v>
          </cell>
          <cell r="R1405" t="str">
            <v>2011-8</v>
          </cell>
          <cell r="S1405">
            <v>0.15</v>
          </cell>
          <cell r="T1405">
            <v>17</v>
          </cell>
          <cell r="U1405">
            <v>1449</v>
          </cell>
          <cell r="V1405">
            <v>2.4</v>
          </cell>
          <cell r="W1405" t="str">
            <v>梅列区</v>
          </cell>
          <cell r="X1405" t="str">
            <v>福建省</v>
          </cell>
        </row>
        <row r="1406">
          <cell r="A1406" t="str">
            <v>贵阳金枫电影城</v>
          </cell>
          <cell r="B1406">
            <v>1405</v>
          </cell>
          <cell r="C1406" t="str">
            <v>贵阳金枫电影城</v>
          </cell>
          <cell r="D1406" t="str">
            <v>上海联和院线</v>
          </cell>
          <cell r="F1406" t="str">
            <v>贵阳市</v>
          </cell>
          <cell r="H1406">
            <v>4.49</v>
          </cell>
          <cell r="I1406" t="str">
            <v>-</v>
          </cell>
          <cell r="J1406">
            <v>35</v>
          </cell>
          <cell r="K1406" t="str">
            <v>-</v>
          </cell>
          <cell r="L1406">
            <v>208</v>
          </cell>
          <cell r="M1406" t="str">
            <v>-</v>
          </cell>
          <cell r="N1406">
            <v>0.13</v>
          </cell>
          <cell r="O1406" t="str">
            <v>-</v>
          </cell>
          <cell r="P1406">
            <v>4</v>
          </cell>
          <cell r="Q1406">
            <v>271</v>
          </cell>
          <cell r="R1406" t="str">
            <v>2011-8</v>
          </cell>
          <cell r="S1406">
            <v>0.09</v>
          </cell>
          <cell r="T1406">
            <v>5</v>
          </cell>
          <cell r="U1406">
            <v>362</v>
          </cell>
          <cell r="V1406">
            <v>1.7</v>
          </cell>
          <cell r="W1406" t="str">
            <v>清镇市</v>
          </cell>
          <cell r="X1406" t="str">
            <v>贵州省</v>
          </cell>
        </row>
        <row r="1407">
          <cell r="A1407" t="str">
            <v>17.5青岛今典影院</v>
          </cell>
          <cell r="B1407">
            <v>1406</v>
          </cell>
          <cell r="C1407" t="str">
            <v>17.5青岛今典影院</v>
          </cell>
          <cell r="D1407" t="str">
            <v>时代华夏今典</v>
          </cell>
          <cell r="F1407" t="str">
            <v>青岛市</v>
          </cell>
          <cell r="H1407">
            <v>4.4800000000000004</v>
          </cell>
          <cell r="I1407" t="str">
            <v>-</v>
          </cell>
          <cell r="J1407">
            <v>23</v>
          </cell>
          <cell r="K1407" t="str">
            <v>-</v>
          </cell>
          <cell r="L1407">
            <v>377</v>
          </cell>
          <cell r="M1407" t="str">
            <v>-</v>
          </cell>
          <cell r="N1407">
            <v>0.19</v>
          </cell>
          <cell r="O1407" t="str">
            <v>-</v>
          </cell>
          <cell r="R1407" t="str">
            <v>2011-8</v>
          </cell>
          <cell r="T1407" t="str">
            <v>N/A</v>
          </cell>
          <cell r="U1407" t="str">
            <v>N/A</v>
          </cell>
          <cell r="V1407" t="str">
            <v>N/A</v>
          </cell>
          <cell r="W1407" t="str">
            <v>城阳区</v>
          </cell>
          <cell r="X1407" t="str">
            <v>山东省</v>
          </cell>
        </row>
        <row r="1408">
          <cell r="A1408" t="str">
            <v>大地数字影院--鸿庆影城</v>
          </cell>
          <cell r="B1408">
            <v>1407</v>
          </cell>
          <cell r="C1408" t="str">
            <v>鸿庆影城</v>
          </cell>
          <cell r="D1408" t="str">
            <v>大地电影院线</v>
          </cell>
          <cell r="F1408" t="str">
            <v>三门峡市</v>
          </cell>
          <cell r="H1408">
            <v>4.4800000000000004</v>
          </cell>
          <cell r="I1408" t="str">
            <v>-</v>
          </cell>
          <cell r="J1408">
            <v>29</v>
          </cell>
          <cell r="K1408" t="str">
            <v>-</v>
          </cell>
          <cell r="L1408">
            <v>307</v>
          </cell>
          <cell r="M1408" t="str">
            <v>-</v>
          </cell>
          <cell r="N1408">
            <v>0.16</v>
          </cell>
          <cell r="O1408" t="str">
            <v>-</v>
          </cell>
          <cell r="P1408">
            <v>3</v>
          </cell>
          <cell r="Q1408">
            <v>999</v>
          </cell>
          <cell r="R1408" t="str">
            <v>2011-8</v>
          </cell>
          <cell r="S1408">
            <v>0.02</v>
          </cell>
          <cell r="T1408">
            <v>1</v>
          </cell>
          <cell r="U1408">
            <v>481</v>
          </cell>
          <cell r="V1408">
            <v>3.3</v>
          </cell>
          <cell r="W1408" t="str">
            <v>义马市</v>
          </cell>
          <cell r="X1408" t="str">
            <v>河南省</v>
          </cell>
        </row>
        <row r="1409">
          <cell r="A1409" t="str">
            <v>漳平市嘉亿电影城</v>
          </cell>
          <cell r="B1409">
            <v>1408</v>
          </cell>
          <cell r="C1409" t="str">
            <v>漳平市嘉亿电影城</v>
          </cell>
          <cell r="D1409" t="str">
            <v>中影数字院线</v>
          </cell>
          <cell r="F1409" t="str">
            <v>龙岩市</v>
          </cell>
          <cell r="H1409">
            <v>4.46</v>
          </cell>
          <cell r="I1409" t="str">
            <v>-</v>
          </cell>
          <cell r="J1409">
            <v>36</v>
          </cell>
          <cell r="K1409" t="str">
            <v>-</v>
          </cell>
          <cell r="L1409">
            <v>182</v>
          </cell>
          <cell r="M1409" t="str">
            <v>-</v>
          </cell>
          <cell r="N1409">
            <v>0.12</v>
          </cell>
          <cell r="O1409" t="str">
            <v>-</v>
          </cell>
          <cell r="R1409" t="str">
            <v>2011-8</v>
          </cell>
          <cell r="T1409" t="str">
            <v>N/A</v>
          </cell>
          <cell r="U1409" t="str">
            <v>N/A</v>
          </cell>
          <cell r="V1409" t="str">
            <v>N/A</v>
          </cell>
          <cell r="W1409" t="str">
            <v>漳平市</v>
          </cell>
          <cell r="X1409" t="str">
            <v>福建省</v>
          </cell>
        </row>
        <row r="1410">
          <cell r="A1410" t="str">
            <v>呼和浩特市环球数字影院</v>
          </cell>
          <cell r="B1410">
            <v>1409</v>
          </cell>
          <cell r="C1410" t="str">
            <v>呼和浩特市环球数字影院</v>
          </cell>
          <cell r="D1410" t="str">
            <v>九州中原院线</v>
          </cell>
          <cell r="F1410" t="str">
            <v>呼和浩特市</v>
          </cell>
          <cell r="H1410">
            <v>4.42</v>
          </cell>
          <cell r="I1410" t="str">
            <v>-</v>
          </cell>
          <cell r="J1410">
            <v>24</v>
          </cell>
          <cell r="K1410" t="str">
            <v>-</v>
          </cell>
          <cell r="L1410">
            <v>269</v>
          </cell>
          <cell r="M1410" t="str">
            <v>-</v>
          </cell>
          <cell r="N1410">
            <v>0.19</v>
          </cell>
          <cell r="O1410" t="str">
            <v>-</v>
          </cell>
          <cell r="P1410">
            <v>2</v>
          </cell>
          <cell r="Q1410">
            <v>189</v>
          </cell>
          <cell r="R1410" t="str">
            <v>2011-8</v>
          </cell>
          <cell r="S1410">
            <v>7.0000000000000007E-2</v>
          </cell>
          <cell r="T1410">
            <v>8</v>
          </cell>
          <cell r="U1410">
            <v>713</v>
          </cell>
          <cell r="V1410">
            <v>4.3</v>
          </cell>
          <cell r="W1410" t="str">
            <v>新城区</v>
          </cell>
          <cell r="X1410" t="str">
            <v>内蒙古</v>
          </cell>
        </row>
        <row r="1411">
          <cell r="A1411" t="str">
            <v>延边工人文化宫·嘉纳影城</v>
          </cell>
          <cell r="B1411">
            <v>1410</v>
          </cell>
          <cell r="C1411" t="str">
            <v>延边工人文化宫·嘉纳影城</v>
          </cell>
          <cell r="D1411" t="str">
            <v>北京新影联</v>
          </cell>
          <cell r="F1411" t="str">
            <v>延边朝鲜族自治州</v>
          </cell>
          <cell r="H1411">
            <v>4.42</v>
          </cell>
          <cell r="I1411" t="str">
            <v>-</v>
          </cell>
          <cell r="J1411">
            <v>21</v>
          </cell>
          <cell r="K1411" t="str">
            <v>-</v>
          </cell>
          <cell r="L1411">
            <v>52</v>
          </cell>
          <cell r="M1411" t="str">
            <v>-</v>
          </cell>
          <cell r="N1411">
            <v>0.21</v>
          </cell>
          <cell r="O1411" t="str">
            <v>-</v>
          </cell>
          <cell r="P1411">
            <v>1</v>
          </cell>
          <cell r="Q1411">
            <v>1200</v>
          </cell>
          <cell r="R1411" t="str">
            <v>2011-8</v>
          </cell>
          <cell r="S1411">
            <v>0.03</v>
          </cell>
          <cell r="T1411">
            <v>1</v>
          </cell>
          <cell r="U1411">
            <v>1425</v>
          </cell>
          <cell r="V1411">
            <v>1.7</v>
          </cell>
          <cell r="W1411" t="str">
            <v>延吉市</v>
          </cell>
          <cell r="X1411" t="str">
            <v>吉林省</v>
          </cell>
        </row>
        <row r="1412">
          <cell r="A1412" t="str">
            <v>烟台靓客深港电影城</v>
          </cell>
          <cell r="B1412">
            <v>1411</v>
          </cell>
          <cell r="C1412" t="str">
            <v>烟台靓客深港电影城</v>
          </cell>
          <cell r="D1412" t="str">
            <v>中影数字院线</v>
          </cell>
          <cell r="F1412" t="str">
            <v>烟台市</v>
          </cell>
          <cell r="H1412">
            <v>4.37</v>
          </cell>
          <cell r="I1412" t="str">
            <v>-</v>
          </cell>
          <cell r="J1412">
            <v>33</v>
          </cell>
          <cell r="K1412" t="str">
            <v>-</v>
          </cell>
          <cell r="L1412">
            <v>372</v>
          </cell>
          <cell r="M1412" t="str">
            <v>-</v>
          </cell>
          <cell r="N1412">
            <v>0.13</v>
          </cell>
          <cell r="O1412" t="str">
            <v>-</v>
          </cell>
          <cell r="P1412">
            <v>7</v>
          </cell>
          <cell r="Q1412">
            <v>486</v>
          </cell>
          <cell r="R1412" t="str">
            <v>2011-8</v>
          </cell>
          <cell r="S1412">
            <v>0.05</v>
          </cell>
          <cell r="T1412">
            <v>3</v>
          </cell>
          <cell r="U1412">
            <v>201</v>
          </cell>
          <cell r="V1412">
            <v>1.7</v>
          </cell>
          <cell r="W1412" t="str">
            <v>芝罘区</v>
          </cell>
          <cell r="X1412" t="str">
            <v>山东省</v>
          </cell>
        </row>
        <row r="1413">
          <cell r="A1413" t="str">
            <v>乌鲁木齐新影皇城影都</v>
          </cell>
          <cell r="B1413">
            <v>1412</v>
          </cell>
          <cell r="C1413" t="str">
            <v>乌鲁木齐新影皇城影都</v>
          </cell>
          <cell r="D1413" t="str">
            <v>新疆公司</v>
          </cell>
          <cell r="F1413" t="str">
            <v>乌鲁木齐市</v>
          </cell>
          <cell r="H1413">
            <v>4.37</v>
          </cell>
          <cell r="I1413" t="str">
            <v>-</v>
          </cell>
          <cell r="J1413">
            <v>21</v>
          </cell>
          <cell r="K1413" t="str">
            <v>-</v>
          </cell>
          <cell r="L1413">
            <v>409</v>
          </cell>
          <cell r="M1413" t="str">
            <v>-</v>
          </cell>
          <cell r="N1413">
            <v>0.21</v>
          </cell>
          <cell r="O1413" t="str">
            <v>-</v>
          </cell>
          <cell r="P1413">
            <v>6</v>
          </cell>
          <cell r="Q1413">
            <v>371</v>
          </cell>
          <cell r="R1413" t="str">
            <v>2011-8</v>
          </cell>
          <cell r="S1413">
            <v>0.08</v>
          </cell>
          <cell r="T1413">
            <v>4</v>
          </cell>
          <cell r="U1413">
            <v>235</v>
          </cell>
          <cell r="V1413">
            <v>2.2000000000000002</v>
          </cell>
          <cell r="W1413" t="str">
            <v>天山区</v>
          </cell>
          <cell r="X1413" t="str">
            <v>新  疆</v>
          </cell>
        </row>
        <row r="1414">
          <cell r="A1414" t="str">
            <v>佛山市西南影剧院</v>
          </cell>
          <cell r="B1414">
            <v>1413</v>
          </cell>
          <cell r="C1414" t="str">
            <v>佛山市西南影剧院</v>
          </cell>
          <cell r="D1414" t="str">
            <v>中影南方新干线</v>
          </cell>
          <cell r="F1414" t="str">
            <v>佛山市</v>
          </cell>
          <cell r="H1414">
            <v>4.28</v>
          </cell>
          <cell r="I1414" t="str">
            <v>-</v>
          </cell>
          <cell r="J1414">
            <v>24</v>
          </cell>
          <cell r="K1414" t="str">
            <v>-</v>
          </cell>
          <cell r="L1414">
            <v>147</v>
          </cell>
          <cell r="M1414" t="str">
            <v>-</v>
          </cell>
          <cell r="N1414">
            <v>0.18</v>
          </cell>
          <cell r="O1414" t="str">
            <v>-</v>
          </cell>
          <cell r="P1414">
            <v>1</v>
          </cell>
          <cell r="Q1414">
            <v>1229</v>
          </cell>
          <cell r="R1414" t="str">
            <v>2011-8</v>
          </cell>
          <cell r="S1414">
            <v>0.01</v>
          </cell>
          <cell r="T1414">
            <v>1</v>
          </cell>
          <cell r="U1414">
            <v>1379</v>
          </cell>
          <cell r="V1414">
            <v>4.7</v>
          </cell>
          <cell r="W1414" t="str">
            <v>三水区</v>
          </cell>
          <cell r="X1414" t="str">
            <v>广东省</v>
          </cell>
        </row>
        <row r="1415">
          <cell r="A1415" t="str">
            <v>云南德宏州芒市电影院</v>
          </cell>
          <cell r="B1415">
            <v>1414</v>
          </cell>
          <cell r="C1415" t="str">
            <v>云南德宏州芒市电影院</v>
          </cell>
          <cell r="D1415" t="str">
            <v>中影南方新干线</v>
          </cell>
          <cell r="F1415" t="str">
            <v>德宏傣族景颇族自治州</v>
          </cell>
          <cell r="H1415">
            <v>4.26</v>
          </cell>
          <cell r="I1415" t="str">
            <v>-</v>
          </cell>
          <cell r="J1415">
            <v>21</v>
          </cell>
          <cell r="K1415" t="str">
            <v>-</v>
          </cell>
          <cell r="L1415">
            <v>191</v>
          </cell>
          <cell r="M1415" t="str">
            <v>-</v>
          </cell>
          <cell r="N1415">
            <v>0.21</v>
          </cell>
          <cell r="O1415" t="str">
            <v>-</v>
          </cell>
          <cell r="P1415">
            <v>2</v>
          </cell>
          <cell r="Q1415">
            <v>707</v>
          </cell>
          <cell r="R1415" t="str">
            <v>2011-8</v>
          </cell>
          <cell r="S1415">
            <v>0.03</v>
          </cell>
          <cell r="T1415">
            <v>2</v>
          </cell>
          <cell r="U1415">
            <v>687</v>
          </cell>
          <cell r="V1415">
            <v>3.1</v>
          </cell>
          <cell r="W1415" t="str">
            <v>潞西市</v>
          </cell>
          <cell r="X1415" t="str">
            <v>云南省</v>
          </cell>
        </row>
        <row r="1416">
          <cell r="A1416" t="str">
            <v>吉林江城剧场</v>
          </cell>
          <cell r="B1416">
            <v>1415</v>
          </cell>
          <cell r="C1416" t="str">
            <v>吉林江城剧场</v>
          </cell>
          <cell r="D1416" t="str">
            <v>吉林长影</v>
          </cell>
          <cell r="F1416" t="str">
            <v>吉林市</v>
          </cell>
          <cell r="H1416">
            <v>4.26</v>
          </cell>
          <cell r="I1416" t="str">
            <v>-</v>
          </cell>
          <cell r="J1416">
            <v>29</v>
          </cell>
          <cell r="K1416" t="str">
            <v>-</v>
          </cell>
          <cell r="L1416">
            <v>260</v>
          </cell>
          <cell r="M1416" t="str">
            <v>-</v>
          </cell>
          <cell r="N1416">
            <v>0.15</v>
          </cell>
          <cell r="O1416" t="str">
            <v>-</v>
          </cell>
          <cell r="P1416">
            <v>3</v>
          </cell>
          <cell r="Q1416">
            <v>558</v>
          </cell>
          <cell r="R1416" t="str">
            <v>2011-8</v>
          </cell>
          <cell r="S1416">
            <v>0.03</v>
          </cell>
          <cell r="T1416">
            <v>2</v>
          </cell>
          <cell r="U1416">
            <v>458</v>
          </cell>
          <cell r="V1416">
            <v>2.8</v>
          </cell>
          <cell r="W1416" t="str">
            <v>昌邑区</v>
          </cell>
          <cell r="X1416" t="str">
            <v>吉林省</v>
          </cell>
        </row>
        <row r="1417">
          <cell r="A1417" t="str">
            <v>沙县影剧院</v>
          </cell>
          <cell r="B1417">
            <v>1416</v>
          </cell>
          <cell r="C1417" t="str">
            <v>沙县影剧院</v>
          </cell>
          <cell r="D1417" t="str">
            <v>福建中兴</v>
          </cell>
          <cell r="F1417" t="str">
            <v>三明市</v>
          </cell>
          <cell r="H1417">
            <v>4.21</v>
          </cell>
          <cell r="I1417" t="str">
            <v>-</v>
          </cell>
          <cell r="J1417">
            <v>28</v>
          </cell>
          <cell r="K1417" t="str">
            <v>-</v>
          </cell>
          <cell r="L1417">
            <v>107</v>
          </cell>
          <cell r="M1417" t="str">
            <v>-</v>
          </cell>
          <cell r="N1417">
            <v>0.15</v>
          </cell>
          <cell r="O1417" t="str">
            <v>-</v>
          </cell>
          <cell r="P1417">
            <v>4</v>
          </cell>
          <cell r="Q1417">
            <v>1275</v>
          </cell>
          <cell r="R1417" t="str">
            <v>2011-8</v>
          </cell>
          <cell r="S1417">
            <v>0.04</v>
          </cell>
          <cell r="T1417">
            <v>1</v>
          </cell>
          <cell r="U1417">
            <v>340</v>
          </cell>
          <cell r="V1417">
            <v>0.9</v>
          </cell>
          <cell r="W1417" t="str">
            <v>沙　县</v>
          </cell>
          <cell r="X1417" t="str">
            <v>福建省</v>
          </cell>
        </row>
        <row r="1418">
          <cell r="A1418" t="str">
            <v>嘉兴海宁剧院</v>
          </cell>
          <cell r="B1418">
            <v>1417</v>
          </cell>
          <cell r="C1418" t="str">
            <v>嘉兴海宁剧院</v>
          </cell>
          <cell r="D1418" t="str">
            <v>浙江时代</v>
          </cell>
          <cell r="F1418" t="str">
            <v>嘉兴市</v>
          </cell>
          <cell r="H1418">
            <v>4.16</v>
          </cell>
          <cell r="I1418" t="str">
            <v>-</v>
          </cell>
          <cell r="J1418">
            <v>24</v>
          </cell>
          <cell r="K1418" t="str">
            <v>-</v>
          </cell>
          <cell r="L1418">
            <v>257</v>
          </cell>
          <cell r="M1418" t="str">
            <v>-</v>
          </cell>
          <cell r="N1418">
            <v>0.17</v>
          </cell>
          <cell r="O1418" t="str">
            <v>-</v>
          </cell>
          <cell r="P1418">
            <v>1</v>
          </cell>
          <cell r="Q1418">
            <v>998</v>
          </cell>
          <cell r="R1418" t="str">
            <v>2011-8</v>
          </cell>
          <cell r="S1418">
            <v>0.01</v>
          </cell>
          <cell r="T1418">
            <v>1</v>
          </cell>
          <cell r="U1418">
            <v>1341</v>
          </cell>
          <cell r="V1418">
            <v>8.3000000000000007</v>
          </cell>
          <cell r="W1418" t="str">
            <v>海宁市</v>
          </cell>
          <cell r="X1418" t="str">
            <v>浙江省</v>
          </cell>
        </row>
        <row r="1419">
          <cell r="A1419" t="str">
            <v>富顺县华诚影院</v>
          </cell>
          <cell r="B1419">
            <v>1418</v>
          </cell>
          <cell r="C1419" t="str">
            <v>富顺县华诚影院</v>
          </cell>
          <cell r="D1419" t="str">
            <v>中影数字院线</v>
          </cell>
          <cell r="F1419" t="str">
            <v>自贡市</v>
          </cell>
          <cell r="H1419">
            <v>4.1100000000000003</v>
          </cell>
          <cell r="I1419" t="str">
            <v>-</v>
          </cell>
          <cell r="J1419">
            <v>48</v>
          </cell>
          <cell r="K1419" t="str">
            <v>-</v>
          </cell>
          <cell r="L1419">
            <v>84</v>
          </cell>
          <cell r="M1419" t="str">
            <v>-</v>
          </cell>
          <cell r="N1419">
            <v>0.09</v>
          </cell>
          <cell r="O1419" t="str">
            <v>-</v>
          </cell>
          <cell r="P1419">
            <v>2</v>
          </cell>
          <cell r="Q1419">
            <v>150</v>
          </cell>
          <cell r="R1419" t="str">
            <v>2011-8</v>
          </cell>
          <cell r="S1419">
            <v>0.14000000000000001</v>
          </cell>
          <cell r="T1419">
            <v>9</v>
          </cell>
          <cell r="U1419">
            <v>663</v>
          </cell>
          <cell r="V1419">
            <v>1.4</v>
          </cell>
          <cell r="W1419" t="str">
            <v>富顺县</v>
          </cell>
          <cell r="X1419" t="str">
            <v>四川省</v>
          </cell>
        </row>
        <row r="1420">
          <cell r="A1420" t="str">
            <v>保山马里电影院</v>
          </cell>
          <cell r="B1420">
            <v>1419</v>
          </cell>
          <cell r="C1420" t="str">
            <v>保山马里电影院</v>
          </cell>
          <cell r="D1420" t="str">
            <v>九州中原院线</v>
          </cell>
          <cell r="F1420" t="str">
            <v>保山市</v>
          </cell>
          <cell r="H1420">
            <v>4.07</v>
          </cell>
          <cell r="I1420" t="str">
            <v>-</v>
          </cell>
          <cell r="J1420">
            <v>21</v>
          </cell>
          <cell r="K1420" t="str">
            <v>-</v>
          </cell>
          <cell r="L1420">
            <v>279</v>
          </cell>
          <cell r="M1420" t="str">
            <v>-</v>
          </cell>
          <cell r="N1420">
            <v>0.19</v>
          </cell>
          <cell r="O1420" t="str">
            <v>-</v>
          </cell>
          <cell r="P1420">
            <v>3</v>
          </cell>
          <cell r="Q1420">
            <v>300</v>
          </cell>
          <cell r="R1420" t="str">
            <v>2011-8</v>
          </cell>
          <cell r="S1420">
            <v>7.0000000000000007E-2</v>
          </cell>
          <cell r="T1420">
            <v>4</v>
          </cell>
          <cell r="U1420">
            <v>438</v>
          </cell>
          <cell r="V1420">
            <v>3</v>
          </cell>
          <cell r="W1420" t="str">
            <v>隆阳区</v>
          </cell>
          <cell r="X1420" t="str">
            <v>云南省</v>
          </cell>
        </row>
        <row r="1421">
          <cell r="A1421" t="str">
            <v>佛山市高明影剧院</v>
          </cell>
          <cell r="B1421">
            <v>1420</v>
          </cell>
          <cell r="C1421" t="str">
            <v>佛山市高明影剧院</v>
          </cell>
          <cell r="D1421" t="str">
            <v>中影南方新干线</v>
          </cell>
          <cell r="F1421" t="str">
            <v>佛山市</v>
          </cell>
          <cell r="H1421">
            <v>4.0599999999999996</v>
          </cell>
          <cell r="I1421" t="str">
            <v>-</v>
          </cell>
          <cell r="J1421">
            <v>34</v>
          </cell>
          <cell r="K1421" t="str">
            <v>-</v>
          </cell>
          <cell r="L1421">
            <v>52</v>
          </cell>
          <cell r="M1421" t="str">
            <v>-</v>
          </cell>
          <cell r="N1421">
            <v>0.12</v>
          </cell>
          <cell r="O1421" t="str">
            <v>-</v>
          </cell>
          <cell r="P1421">
            <v>1</v>
          </cell>
          <cell r="Q1421">
            <v>847</v>
          </cell>
          <cell r="R1421" t="str">
            <v>2011-8</v>
          </cell>
          <cell r="S1421">
            <v>0.03</v>
          </cell>
          <cell r="T1421">
            <v>2</v>
          </cell>
          <cell r="U1421">
            <v>1309</v>
          </cell>
          <cell r="V1421">
            <v>1.7</v>
          </cell>
          <cell r="W1421" t="str">
            <v>高明区</v>
          </cell>
          <cell r="X1421" t="str">
            <v>广东省</v>
          </cell>
        </row>
        <row r="1422">
          <cell r="A1422" t="str">
            <v>中山市三乡影剧院</v>
          </cell>
          <cell r="B1422">
            <v>1421</v>
          </cell>
          <cell r="C1422" t="str">
            <v>中山市三乡影剧院</v>
          </cell>
          <cell r="D1422" t="str">
            <v>中影南方新干线</v>
          </cell>
          <cell r="F1422" t="str">
            <v>中山市</v>
          </cell>
          <cell r="H1422">
            <v>4.03</v>
          </cell>
          <cell r="I1422" t="str">
            <v>-</v>
          </cell>
          <cell r="J1422">
            <v>28</v>
          </cell>
          <cell r="K1422" t="str">
            <v>-</v>
          </cell>
          <cell r="L1422">
            <v>104</v>
          </cell>
          <cell r="M1422" t="str">
            <v>-</v>
          </cell>
          <cell r="N1422">
            <v>0.14000000000000001</v>
          </cell>
          <cell r="O1422" t="str">
            <v>-</v>
          </cell>
          <cell r="P1422">
            <v>1</v>
          </cell>
          <cell r="Q1422">
            <v>512</v>
          </cell>
          <cell r="R1422" t="str">
            <v>2011-8</v>
          </cell>
          <cell r="S1422">
            <v>0.03</v>
          </cell>
          <cell r="T1422">
            <v>3</v>
          </cell>
          <cell r="U1422">
            <v>1301</v>
          </cell>
          <cell r="V1422">
            <v>3.4</v>
          </cell>
          <cell r="X1422" t="str">
            <v>广东省</v>
          </cell>
        </row>
        <row r="1423">
          <cell r="A1423" t="str">
            <v>天山影城(天山店)</v>
          </cell>
          <cell r="B1423">
            <v>1422</v>
          </cell>
          <cell r="C1423" t="str">
            <v>天山影城博乐店</v>
          </cell>
          <cell r="D1423" t="str">
            <v>新疆公司</v>
          </cell>
          <cell r="F1423" t="str">
            <v>博尔塔拉蒙古自治州</v>
          </cell>
          <cell r="H1423">
            <v>4.03</v>
          </cell>
          <cell r="I1423" t="str">
            <v>-</v>
          </cell>
          <cell r="J1423">
            <v>36</v>
          </cell>
          <cell r="K1423" t="str">
            <v>-</v>
          </cell>
          <cell r="L1423">
            <v>322</v>
          </cell>
          <cell r="M1423" t="str">
            <v>-</v>
          </cell>
          <cell r="N1423">
            <v>0.11</v>
          </cell>
          <cell r="O1423" t="str">
            <v>-</v>
          </cell>
          <cell r="P1423">
            <v>4</v>
          </cell>
          <cell r="Q1423">
            <v>300</v>
          </cell>
          <cell r="R1423" t="str">
            <v>2011-8</v>
          </cell>
          <cell r="S1423">
            <v>0.05</v>
          </cell>
          <cell r="T1423">
            <v>4</v>
          </cell>
          <cell r="U1423">
            <v>325</v>
          </cell>
          <cell r="V1423">
            <v>2.6</v>
          </cell>
          <cell r="W1423" t="str">
            <v>博乐市</v>
          </cell>
          <cell r="X1423" t="str">
            <v>新  疆</v>
          </cell>
        </row>
        <row r="1424">
          <cell r="A1424" t="str">
            <v>丰润动车城影院</v>
          </cell>
          <cell r="B1424">
            <v>1423</v>
          </cell>
          <cell r="C1424" t="str">
            <v>丰润动车城影院</v>
          </cell>
          <cell r="D1424" t="str">
            <v>河北中联</v>
          </cell>
          <cell r="F1424" t="str">
            <v>唐山市</v>
          </cell>
          <cell r="H1424">
            <v>3.97</v>
          </cell>
          <cell r="I1424" t="str">
            <v>-</v>
          </cell>
          <cell r="J1424">
            <v>28</v>
          </cell>
          <cell r="K1424" t="str">
            <v>-</v>
          </cell>
          <cell r="L1424">
            <v>40</v>
          </cell>
          <cell r="M1424" t="str">
            <v>-</v>
          </cell>
          <cell r="N1424">
            <v>0.14000000000000001</v>
          </cell>
          <cell r="O1424" t="str">
            <v>-</v>
          </cell>
          <cell r="P1424">
            <v>1</v>
          </cell>
          <cell r="Q1424">
            <v>1430</v>
          </cell>
          <cell r="R1424" t="str">
            <v>2011-8</v>
          </cell>
          <cell r="S1424">
            <v>0.02</v>
          </cell>
          <cell r="T1424">
            <v>1</v>
          </cell>
          <cell r="U1424">
            <v>1281</v>
          </cell>
          <cell r="V1424">
            <v>1.3</v>
          </cell>
          <cell r="W1424" t="str">
            <v>丰润区</v>
          </cell>
          <cell r="X1424" t="str">
            <v>河北省</v>
          </cell>
        </row>
        <row r="1425">
          <cell r="A1425" t="str">
            <v>山东淄博博山区电影院</v>
          </cell>
          <cell r="B1425">
            <v>1424</v>
          </cell>
          <cell r="C1425" t="str">
            <v>山东淄博博山区电影院</v>
          </cell>
          <cell r="D1425" t="str">
            <v>九州中原院线</v>
          </cell>
          <cell r="F1425" t="str">
            <v>淄博市</v>
          </cell>
          <cell r="H1425">
            <v>3.93</v>
          </cell>
          <cell r="I1425" t="str">
            <v>-</v>
          </cell>
          <cell r="J1425">
            <v>24</v>
          </cell>
          <cell r="K1425" t="str">
            <v>-</v>
          </cell>
          <cell r="L1425">
            <v>319</v>
          </cell>
          <cell r="M1425" t="str">
            <v>-</v>
          </cell>
          <cell r="N1425">
            <v>0.17</v>
          </cell>
          <cell r="O1425" t="str">
            <v>-</v>
          </cell>
          <cell r="P1425">
            <v>1</v>
          </cell>
          <cell r="Q1425">
            <v>108</v>
          </cell>
          <cell r="R1425" t="str">
            <v>2011-8</v>
          </cell>
          <cell r="S1425">
            <v>0.05</v>
          </cell>
          <cell r="T1425">
            <v>12</v>
          </cell>
          <cell r="U1425">
            <v>1268</v>
          </cell>
          <cell r="V1425">
            <v>10.3</v>
          </cell>
          <cell r="W1425" t="str">
            <v>博山区</v>
          </cell>
          <cell r="X1425" t="str">
            <v>山东省</v>
          </cell>
        </row>
        <row r="1426">
          <cell r="A1426" t="str">
            <v>大庆奥林影院</v>
          </cell>
          <cell r="B1426">
            <v>1425</v>
          </cell>
          <cell r="C1426" t="str">
            <v>大庆奥林影院</v>
          </cell>
          <cell r="D1426" t="str">
            <v>未知</v>
          </cell>
          <cell r="F1426" t="str">
            <v>大庆市</v>
          </cell>
          <cell r="H1426">
            <v>3.87</v>
          </cell>
          <cell r="I1426" t="str">
            <v>-</v>
          </cell>
          <cell r="J1426">
            <v>20</v>
          </cell>
          <cell r="K1426" t="str">
            <v>-</v>
          </cell>
          <cell r="L1426">
            <v>269</v>
          </cell>
          <cell r="M1426" t="str">
            <v>-</v>
          </cell>
          <cell r="N1426">
            <v>0.19</v>
          </cell>
          <cell r="O1426" t="str">
            <v>-</v>
          </cell>
          <cell r="P1426">
            <v>4</v>
          </cell>
          <cell r="Q1426">
            <v>203</v>
          </cell>
          <cell r="R1426" t="str">
            <v>2011-8</v>
          </cell>
          <cell r="S1426">
            <v>0.14000000000000001</v>
          </cell>
          <cell r="T1426">
            <v>6</v>
          </cell>
          <cell r="U1426">
            <v>312</v>
          </cell>
          <cell r="V1426">
            <v>2.2000000000000002</v>
          </cell>
          <cell r="W1426" t="str">
            <v>让胡路区</v>
          </cell>
          <cell r="X1426" t="str">
            <v>黑龙江</v>
          </cell>
        </row>
        <row r="1427">
          <cell r="A1427" t="str">
            <v>罗平盛世华夏影城数码影城</v>
          </cell>
          <cell r="B1427">
            <v>1426</v>
          </cell>
          <cell r="C1427" t="str">
            <v>罗平盛世华夏影城数码影城</v>
          </cell>
          <cell r="D1427" t="str">
            <v>中影星美</v>
          </cell>
          <cell r="F1427" t="str">
            <v>曲靖市</v>
          </cell>
          <cell r="H1427">
            <v>3.83</v>
          </cell>
          <cell r="I1427" t="str">
            <v>-</v>
          </cell>
          <cell r="J1427">
            <v>29</v>
          </cell>
          <cell r="K1427" t="str">
            <v>-</v>
          </cell>
          <cell r="L1427">
            <v>161</v>
          </cell>
          <cell r="M1427" t="str">
            <v>-</v>
          </cell>
          <cell r="N1427">
            <v>0.13</v>
          </cell>
          <cell r="O1427" t="str">
            <v>-</v>
          </cell>
          <cell r="P1427">
            <v>3</v>
          </cell>
          <cell r="Q1427">
            <v>312</v>
          </cell>
          <cell r="R1427" t="str">
            <v>2011-8</v>
          </cell>
          <cell r="S1427">
            <v>0.08</v>
          </cell>
          <cell r="T1427">
            <v>4</v>
          </cell>
          <cell r="U1427">
            <v>412</v>
          </cell>
          <cell r="V1427">
            <v>1.7</v>
          </cell>
          <cell r="W1427" t="str">
            <v>罗平县</v>
          </cell>
          <cell r="X1427" t="str">
            <v>云南省</v>
          </cell>
        </row>
        <row r="1428">
          <cell r="A1428" t="str">
            <v>17.5陕西雅图数字影院</v>
          </cell>
          <cell r="B1428">
            <v>1427</v>
          </cell>
          <cell r="C1428" t="str">
            <v>17.5陕西雅图数字影院</v>
          </cell>
          <cell r="D1428" t="str">
            <v>时代华夏今典</v>
          </cell>
          <cell r="F1428" t="str">
            <v>西安市</v>
          </cell>
          <cell r="H1428">
            <v>3.79</v>
          </cell>
          <cell r="I1428" t="str">
            <v>-</v>
          </cell>
          <cell r="J1428">
            <v>24</v>
          </cell>
          <cell r="K1428" t="str">
            <v>-</v>
          </cell>
          <cell r="L1428">
            <v>198</v>
          </cell>
          <cell r="M1428" t="str">
            <v>-</v>
          </cell>
          <cell r="N1428">
            <v>0.16</v>
          </cell>
          <cell r="O1428" t="str">
            <v>-</v>
          </cell>
          <cell r="P1428">
            <v>2</v>
          </cell>
          <cell r="Q1428">
            <v>158</v>
          </cell>
          <cell r="R1428" t="str">
            <v>2011-8</v>
          </cell>
          <cell r="S1428">
            <v>0.1</v>
          </cell>
          <cell r="T1428">
            <v>8</v>
          </cell>
          <cell r="U1428">
            <v>611</v>
          </cell>
          <cell r="V1428">
            <v>3.2</v>
          </cell>
          <cell r="W1428" t="str">
            <v>碑林区</v>
          </cell>
          <cell r="X1428" t="str">
            <v>陕西省</v>
          </cell>
        </row>
        <row r="1429">
          <cell r="A1429" t="str">
            <v>焉耆县人民影剧院</v>
          </cell>
          <cell r="B1429">
            <v>1428</v>
          </cell>
          <cell r="C1429" t="str">
            <v>焉耆县人民影剧院</v>
          </cell>
          <cell r="D1429" t="str">
            <v>未知</v>
          </cell>
          <cell r="F1429" t="str">
            <v>巴音郭楞蒙古自治州</v>
          </cell>
          <cell r="H1429">
            <v>3.76</v>
          </cell>
          <cell r="I1429" t="str">
            <v>-</v>
          </cell>
          <cell r="J1429">
            <v>18</v>
          </cell>
          <cell r="K1429" t="str">
            <v>-</v>
          </cell>
          <cell r="L1429">
            <v>193</v>
          </cell>
          <cell r="M1429" t="str">
            <v>-</v>
          </cell>
          <cell r="N1429">
            <v>0.21</v>
          </cell>
          <cell r="O1429" t="str">
            <v>-</v>
          </cell>
          <cell r="P1429">
            <v>4</v>
          </cell>
          <cell r="Q1429">
            <v>557</v>
          </cell>
          <cell r="R1429" t="str">
            <v>2011-8</v>
          </cell>
          <cell r="S1429">
            <v>0.08</v>
          </cell>
          <cell r="T1429">
            <v>2</v>
          </cell>
          <cell r="U1429">
            <v>303</v>
          </cell>
          <cell r="V1429">
            <v>1.6</v>
          </cell>
          <cell r="W1429" t="str">
            <v>焉耆回族自治县</v>
          </cell>
          <cell r="X1429" t="str">
            <v>新  疆</v>
          </cell>
        </row>
        <row r="1430">
          <cell r="A1430" t="str">
            <v>17.5重庆金豫影城</v>
          </cell>
          <cell r="B1430">
            <v>1429</v>
          </cell>
          <cell r="C1430" t="str">
            <v>17.5重庆金豫影城</v>
          </cell>
          <cell r="D1430" t="str">
            <v>时代华夏今典</v>
          </cell>
          <cell r="F1430" t="str">
            <v>重庆市</v>
          </cell>
          <cell r="H1430">
            <v>3.76</v>
          </cell>
          <cell r="I1430" t="str">
            <v>-</v>
          </cell>
          <cell r="J1430">
            <v>24</v>
          </cell>
          <cell r="K1430" t="str">
            <v>-</v>
          </cell>
          <cell r="L1430">
            <v>419</v>
          </cell>
          <cell r="M1430" t="str">
            <v>-</v>
          </cell>
          <cell r="N1430">
            <v>0.16</v>
          </cell>
          <cell r="O1430" t="str">
            <v>-</v>
          </cell>
          <cell r="R1430" t="str">
            <v>2011-8</v>
          </cell>
          <cell r="T1430" t="str">
            <v>N/A</v>
          </cell>
          <cell r="U1430" t="str">
            <v>N/A</v>
          </cell>
          <cell r="V1430" t="str">
            <v>N/A</v>
          </cell>
          <cell r="W1430" t="str">
            <v>渝中区</v>
          </cell>
          <cell r="X1430" t="str">
            <v>重庆市</v>
          </cell>
        </row>
        <row r="1431">
          <cell r="A1431" t="str">
            <v>天津芳雅影城</v>
          </cell>
          <cell r="B1431">
            <v>1430</v>
          </cell>
          <cell r="C1431" t="str">
            <v>天津芳雅影城</v>
          </cell>
          <cell r="D1431" t="str">
            <v>未知</v>
          </cell>
          <cell r="F1431" t="str">
            <v>天津市</v>
          </cell>
          <cell r="H1431">
            <v>3.76</v>
          </cell>
          <cell r="I1431" t="str">
            <v>-</v>
          </cell>
          <cell r="J1431">
            <v>28</v>
          </cell>
          <cell r="K1431" t="str">
            <v>-</v>
          </cell>
          <cell r="L1431">
            <v>193</v>
          </cell>
          <cell r="M1431" t="str">
            <v>-</v>
          </cell>
          <cell r="N1431">
            <v>0.13</v>
          </cell>
          <cell r="O1431" t="str">
            <v>-</v>
          </cell>
          <cell r="R1431" t="str">
            <v>2011-8</v>
          </cell>
          <cell r="T1431" t="str">
            <v>N/A</v>
          </cell>
          <cell r="U1431" t="str">
            <v>N/A</v>
          </cell>
          <cell r="V1431" t="str">
            <v>N/A</v>
          </cell>
          <cell r="W1431" t="str">
            <v>和平区</v>
          </cell>
          <cell r="X1431" t="str">
            <v>天津市</v>
          </cell>
        </row>
        <row r="1432">
          <cell r="A1432" t="str">
            <v>云港市灌云县影剧院</v>
          </cell>
          <cell r="B1432">
            <v>1431</v>
          </cell>
          <cell r="C1432" t="str">
            <v>云港市灌云县影剧院</v>
          </cell>
          <cell r="D1432" t="str">
            <v>江苏东方</v>
          </cell>
          <cell r="F1432" t="str">
            <v>连云港市</v>
          </cell>
          <cell r="H1432">
            <v>3.73</v>
          </cell>
          <cell r="I1432" t="str">
            <v>-</v>
          </cell>
          <cell r="J1432">
            <v>27</v>
          </cell>
          <cell r="K1432" t="str">
            <v>-</v>
          </cell>
          <cell r="L1432">
            <v>149</v>
          </cell>
          <cell r="M1432" t="str">
            <v>-</v>
          </cell>
          <cell r="N1432">
            <v>0.14000000000000001</v>
          </cell>
          <cell r="O1432" t="str">
            <v>-</v>
          </cell>
          <cell r="P1432">
            <v>1</v>
          </cell>
          <cell r="Q1432">
            <v>1166</v>
          </cell>
          <cell r="R1432" t="str">
            <v>2011-8</v>
          </cell>
          <cell r="S1432">
            <v>0.01</v>
          </cell>
          <cell r="T1432">
            <v>1</v>
          </cell>
          <cell r="U1432">
            <v>1203</v>
          </cell>
          <cell r="V1432">
            <v>4.8</v>
          </cell>
          <cell r="W1432" t="str">
            <v>灌云县</v>
          </cell>
          <cell r="X1432" t="str">
            <v>江苏省</v>
          </cell>
        </row>
        <row r="1433">
          <cell r="A1433" t="str">
            <v>17.5郑州今典江山名门影城</v>
          </cell>
          <cell r="B1433">
            <v>1432</v>
          </cell>
          <cell r="C1433" t="str">
            <v>17.5郑州今典江山名门影城</v>
          </cell>
          <cell r="D1433" t="str">
            <v>时代华夏今典</v>
          </cell>
          <cell r="F1433" t="str">
            <v>郑州市</v>
          </cell>
          <cell r="H1433">
            <v>3.71</v>
          </cell>
          <cell r="I1433" t="str">
            <v>-</v>
          </cell>
          <cell r="J1433">
            <v>28</v>
          </cell>
          <cell r="K1433" t="str">
            <v>-</v>
          </cell>
          <cell r="L1433">
            <v>309</v>
          </cell>
          <cell r="M1433" t="str">
            <v>-</v>
          </cell>
          <cell r="N1433">
            <v>0.13</v>
          </cell>
          <cell r="O1433" t="str">
            <v>-</v>
          </cell>
          <cell r="P1433">
            <v>4</v>
          </cell>
          <cell r="Q1433">
            <v>390</v>
          </cell>
          <cell r="R1433" t="str">
            <v>2011-8</v>
          </cell>
          <cell r="S1433">
            <v>0.04</v>
          </cell>
          <cell r="T1433">
            <v>3</v>
          </cell>
          <cell r="U1433">
            <v>299</v>
          </cell>
          <cell r="V1433">
            <v>2.5</v>
          </cell>
          <cell r="W1433" t="str">
            <v>金水区</v>
          </cell>
          <cell r="X1433" t="str">
            <v>河南省</v>
          </cell>
        </row>
        <row r="1434">
          <cell r="A1434" t="str">
            <v>17.5大庆新东风影院</v>
          </cell>
          <cell r="B1434">
            <v>1433</v>
          </cell>
          <cell r="C1434" t="str">
            <v>17.5大庆新东风影院</v>
          </cell>
          <cell r="D1434" t="str">
            <v>时代华夏今典</v>
          </cell>
          <cell r="F1434" t="str">
            <v>大庆市</v>
          </cell>
          <cell r="H1434">
            <v>3.7</v>
          </cell>
          <cell r="I1434" t="str">
            <v>-</v>
          </cell>
          <cell r="J1434">
            <v>19</v>
          </cell>
          <cell r="K1434" t="str">
            <v>-</v>
          </cell>
          <cell r="L1434">
            <v>302</v>
          </cell>
          <cell r="M1434" t="str">
            <v>-</v>
          </cell>
          <cell r="N1434">
            <v>0.19</v>
          </cell>
          <cell r="O1434" t="str">
            <v>-</v>
          </cell>
          <cell r="P1434">
            <v>3</v>
          </cell>
          <cell r="Q1434">
            <v>252</v>
          </cell>
          <cell r="R1434" t="str">
            <v>2011-8</v>
          </cell>
          <cell r="S1434">
            <v>0.08</v>
          </cell>
          <cell r="T1434">
            <v>5</v>
          </cell>
          <cell r="U1434">
            <v>398</v>
          </cell>
          <cell r="V1434">
            <v>3.2</v>
          </cell>
          <cell r="W1434" t="str">
            <v>萨尔图区</v>
          </cell>
          <cell r="X1434" t="str">
            <v>黑龙江</v>
          </cell>
        </row>
        <row r="1435">
          <cell r="A1435" t="str">
            <v>广西南宁实验电影院</v>
          </cell>
          <cell r="B1435">
            <v>1434</v>
          </cell>
          <cell r="C1435" t="str">
            <v>广西南宁实验电影院</v>
          </cell>
          <cell r="D1435" t="str">
            <v>中影南方新干线</v>
          </cell>
          <cell r="F1435" t="str">
            <v>南宁市</v>
          </cell>
          <cell r="H1435">
            <v>3.7</v>
          </cell>
          <cell r="I1435" t="str">
            <v>-</v>
          </cell>
          <cell r="J1435">
            <v>29</v>
          </cell>
          <cell r="K1435" t="str">
            <v>-</v>
          </cell>
          <cell r="L1435">
            <v>100</v>
          </cell>
          <cell r="M1435" t="str">
            <v>-</v>
          </cell>
          <cell r="N1435">
            <v>0.13</v>
          </cell>
          <cell r="O1435" t="str">
            <v>-</v>
          </cell>
          <cell r="P1435">
            <v>3</v>
          </cell>
          <cell r="Q1435">
            <v>194</v>
          </cell>
          <cell r="R1435" t="str">
            <v>2011-8</v>
          </cell>
          <cell r="S1435">
            <v>0.2</v>
          </cell>
          <cell r="T1435">
            <v>6</v>
          </cell>
          <cell r="U1435">
            <v>398</v>
          </cell>
          <cell r="V1435">
            <v>1.1000000000000001</v>
          </cell>
          <cell r="W1435" t="str">
            <v>兴宁区</v>
          </cell>
          <cell r="X1435" t="str">
            <v>广  西</v>
          </cell>
        </row>
        <row r="1436">
          <cell r="A1436" t="str">
            <v>金山石化工人影剧院</v>
          </cell>
          <cell r="B1436">
            <v>1435</v>
          </cell>
          <cell r="C1436" t="str">
            <v>金山石化工人影剧院</v>
          </cell>
          <cell r="D1436" t="str">
            <v>上海大光明</v>
          </cell>
          <cell r="F1436" t="str">
            <v>上海市</v>
          </cell>
          <cell r="H1436">
            <v>3.68</v>
          </cell>
          <cell r="I1436" t="str">
            <v>-</v>
          </cell>
          <cell r="J1436">
            <v>16</v>
          </cell>
          <cell r="K1436" t="str">
            <v>-</v>
          </cell>
          <cell r="L1436">
            <v>68</v>
          </cell>
          <cell r="M1436" t="str">
            <v>-</v>
          </cell>
          <cell r="N1436">
            <v>0.23</v>
          </cell>
          <cell r="O1436" t="str">
            <v>-</v>
          </cell>
          <cell r="P1436">
            <v>1</v>
          </cell>
          <cell r="Q1436">
            <v>890</v>
          </cell>
          <cell r="R1436" t="str">
            <v>2011-8</v>
          </cell>
          <cell r="S1436">
            <v>0.04</v>
          </cell>
          <cell r="T1436">
            <v>1</v>
          </cell>
          <cell r="U1436">
            <v>1188</v>
          </cell>
          <cell r="V1436">
            <v>2.2000000000000002</v>
          </cell>
          <cell r="W1436" t="str">
            <v>松江区</v>
          </cell>
          <cell r="X1436" t="str">
            <v>上海市</v>
          </cell>
        </row>
        <row r="1437">
          <cell r="A1437" t="str">
            <v>秦皇岛影剧城</v>
          </cell>
          <cell r="B1437">
            <v>1436</v>
          </cell>
          <cell r="C1437" t="str">
            <v>秦皇岛影剧城</v>
          </cell>
          <cell r="D1437" t="str">
            <v>华夏新华大地电影院线</v>
          </cell>
          <cell r="F1437" t="str">
            <v>秦皇岛市</v>
          </cell>
          <cell r="H1437">
            <v>3.68</v>
          </cell>
          <cell r="I1437" t="str">
            <v>-</v>
          </cell>
          <cell r="J1437">
            <v>22</v>
          </cell>
          <cell r="K1437" t="str">
            <v>-</v>
          </cell>
          <cell r="L1437">
            <v>224</v>
          </cell>
          <cell r="M1437" t="str">
            <v>-</v>
          </cell>
          <cell r="N1437">
            <v>0.17</v>
          </cell>
          <cell r="O1437" t="str">
            <v>-</v>
          </cell>
          <cell r="P1437">
            <v>5</v>
          </cell>
          <cell r="Q1437">
            <v>1546</v>
          </cell>
          <cell r="R1437" t="str">
            <v>2011-8</v>
          </cell>
          <cell r="S1437">
            <v>0.02</v>
          </cell>
          <cell r="T1437">
            <v>1</v>
          </cell>
          <cell r="U1437">
            <v>238</v>
          </cell>
          <cell r="V1437">
            <v>1.4</v>
          </cell>
          <cell r="W1437" t="str">
            <v>海港区</v>
          </cell>
          <cell r="X1437" t="str">
            <v>河北省</v>
          </cell>
        </row>
        <row r="1438">
          <cell r="A1438" t="str">
            <v>商洛威尼斯国际影城</v>
          </cell>
          <cell r="B1438">
            <v>1437</v>
          </cell>
          <cell r="C1438" t="str">
            <v>商洛威尼斯国际影城</v>
          </cell>
          <cell r="D1438" t="str">
            <v>九州中原院线</v>
          </cell>
          <cell r="F1438" t="str">
            <v>商洛市</v>
          </cell>
          <cell r="H1438">
            <v>3.65</v>
          </cell>
          <cell r="I1438" t="str">
            <v>-</v>
          </cell>
          <cell r="J1438">
            <v>41</v>
          </cell>
          <cell r="K1438" t="str">
            <v>-</v>
          </cell>
          <cell r="L1438">
            <v>381</v>
          </cell>
          <cell r="M1438" t="str">
            <v>-</v>
          </cell>
          <cell r="N1438">
            <v>0.09</v>
          </cell>
          <cell r="O1438" t="str">
            <v>-</v>
          </cell>
          <cell r="P1438">
            <v>4</v>
          </cell>
          <cell r="Q1438">
            <v>350</v>
          </cell>
          <cell r="R1438" t="str">
            <v>2011-8</v>
          </cell>
          <cell r="S1438">
            <v>0.03</v>
          </cell>
          <cell r="T1438">
            <v>3</v>
          </cell>
          <cell r="U1438">
            <v>294</v>
          </cell>
          <cell r="V1438">
            <v>3.1</v>
          </cell>
          <cell r="W1438" t="str">
            <v>商州区</v>
          </cell>
          <cell r="X1438" t="str">
            <v>陕西省</v>
          </cell>
        </row>
        <row r="1439">
          <cell r="A1439" t="str">
            <v>邹平星际电影城</v>
          </cell>
          <cell r="B1439">
            <v>1438</v>
          </cell>
          <cell r="C1439" t="str">
            <v>邹平星际电影城</v>
          </cell>
          <cell r="D1439" t="str">
            <v>未知</v>
          </cell>
          <cell r="F1439" t="str">
            <v>滨州市</v>
          </cell>
          <cell r="H1439">
            <v>3.64</v>
          </cell>
          <cell r="I1439" t="str">
            <v>-</v>
          </cell>
          <cell r="J1439">
            <v>20</v>
          </cell>
          <cell r="K1439" t="str">
            <v>-</v>
          </cell>
          <cell r="L1439">
            <v>338</v>
          </cell>
          <cell r="M1439" t="str">
            <v>-</v>
          </cell>
          <cell r="N1439">
            <v>0.18</v>
          </cell>
          <cell r="O1439" t="str">
            <v>-</v>
          </cell>
          <cell r="P1439">
            <v>4</v>
          </cell>
          <cell r="Q1439">
            <v>420</v>
          </cell>
          <cell r="R1439" t="str">
            <v>2011-8</v>
          </cell>
          <cell r="S1439">
            <v>0.05</v>
          </cell>
          <cell r="T1439">
            <v>3</v>
          </cell>
          <cell r="U1439">
            <v>294</v>
          </cell>
          <cell r="V1439">
            <v>2.7</v>
          </cell>
          <cell r="W1439" t="str">
            <v>邹平县</v>
          </cell>
          <cell r="X1439" t="str">
            <v>山东省</v>
          </cell>
        </row>
        <row r="1440">
          <cell r="A1440" t="str">
            <v>大地数字影院--灵山森禾电影院</v>
          </cell>
          <cell r="B1440">
            <v>1439</v>
          </cell>
          <cell r="C1440" t="str">
            <v>灵山森禾电影院</v>
          </cell>
          <cell r="D1440" t="str">
            <v>大地电影院线</v>
          </cell>
          <cell r="F1440" t="str">
            <v>钦州市</v>
          </cell>
          <cell r="H1440">
            <v>3.63</v>
          </cell>
          <cell r="I1440" t="str">
            <v>-</v>
          </cell>
          <cell r="J1440">
            <v>29</v>
          </cell>
          <cell r="K1440" t="str">
            <v>-</v>
          </cell>
          <cell r="L1440">
            <v>163</v>
          </cell>
          <cell r="M1440" t="str">
            <v>-</v>
          </cell>
          <cell r="N1440">
            <v>0.13</v>
          </cell>
          <cell r="O1440" t="str">
            <v>-</v>
          </cell>
          <cell r="R1440" t="str">
            <v>2011-8</v>
          </cell>
          <cell r="T1440" t="str">
            <v>N/A</v>
          </cell>
          <cell r="U1440" t="str">
            <v>N/A</v>
          </cell>
          <cell r="V1440" t="str">
            <v>N/A</v>
          </cell>
          <cell r="W1440" t="str">
            <v>灵山县</v>
          </cell>
          <cell r="X1440" t="str">
            <v>广  西</v>
          </cell>
        </row>
        <row r="1441">
          <cell r="A1441" t="str">
            <v>衢州嘉年华人民影院</v>
          </cell>
          <cell r="B1441">
            <v>1440</v>
          </cell>
          <cell r="C1441" t="str">
            <v>衢州嘉年华人民影院</v>
          </cell>
          <cell r="D1441" t="str">
            <v>温州雁荡</v>
          </cell>
          <cell r="F1441" t="str">
            <v>衢州市</v>
          </cell>
          <cell r="H1441">
            <v>3.62</v>
          </cell>
          <cell r="I1441" t="str">
            <v>-</v>
          </cell>
          <cell r="J1441">
            <v>29</v>
          </cell>
          <cell r="K1441" t="str">
            <v>-</v>
          </cell>
          <cell r="L1441">
            <v>301</v>
          </cell>
          <cell r="M1441" t="str">
            <v>-</v>
          </cell>
          <cell r="N1441">
            <v>0.13</v>
          </cell>
          <cell r="O1441" t="str">
            <v>-</v>
          </cell>
          <cell r="P1441">
            <v>3</v>
          </cell>
          <cell r="Q1441">
            <v>264</v>
          </cell>
          <cell r="R1441" t="str">
            <v>2011-8</v>
          </cell>
          <cell r="S1441">
            <v>0.05</v>
          </cell>
          <cell r="T1441">
            <v>4</v>
          </cell>
          <cell r="U1441">
            <v>389</v>
          </cell>
          <cell r="V1441">
            <v>3.2</v>
          </cell>
          <cell r="X1441" t="str">
            <v>浙江省</v>
          </cell>
        </row>
        <row r="1442">
          <cell r="A1442" t="str">
            <v>句容新城市电影院</v>
          </cell>
          <cell r="B1442">
            <v>1441</v>
          </cell>
          <cell r="C1442" t="str">
            <v>句容新城市电影院</v>
          </cell>
          <cell r="D1442" t="str">
            <v>上海联和院线</v>
          </cell>
          <cell r="F1442" t="str">
            <v>镇江市</v>
          </cell>
          <cell r="H1442">
            <v>3.61</v>
          </cell>
          <cell r="I1442" t="str">
            <v>-</v>
          </cell>
          <cell r="J1442">
            <v>30</v>
          </cell>
          <cell r="K1442" t="str">
            <v>-</v>
          </cell>
          <cell r="L1442">
            <v>160</v>
          </cell>
          <cell r="M1442" t="str">
            <v>-</v>
          </cell>
          <cell r="N1442">
            <v>0.12</v>
          </cell>
          <cell r="O1442" t="str">
            <v>-</v>
          </cell>
          <cell r="P1442">
            <v>2</v>
          </cell>
          <cell r="Q1442">
            <v>205</v>
          </cell>
          <cell r="R1442" t="str">
            <v>2011-8</v>
          </cell>
          <cell r="S1442">
            <v>7.0000000000000007E-2</v>
          </cell>
          <cell r="T1442">
            <v>6</v>
          </cell>
          <cell r="U1442">
            <v>582</v>
          </cell>
          <cell r="V1442">
            <v>2.6</v>
          </cell>
          <cell r="W1442" t="str">
            <v>句容市</v>
          </cell>
          <cell r="X1442" t="str">
            <v>江苏省</v>
          </cell>
        </row>
        <row r="1443">
          <cell r="A1443" t="str">
            <v>潇湘赤壁国际影城</v>
          </cell>
          <cell r="B1443">
            <v>1442</v>
          </cell>
          <cell r="C1443" t="str">
            <v>潇湘赤壁国际影城</v>
          </cell>
          <cell r="D1443" t="str">
            <v>湖南潇湘</v>
          </cell>
          <cell r="F1443" t="str">
            <v>咸宁市</v>
          </cell>
          <cell r="H1443">
            <v>3.61</v>
          </cell>
          <cell r="I1443" t="str">
            <v>-</v>
          </cell>
          <cell r="J1443">
            <v>21</v>
          </cell>
          <cell r="K1443" t="str">
            <v>-</v>
          </cell>
          <cell r="L1443">
            <v>373</v>
          </cell>
          <cell r="M1443" t="str">
            <v>-</v>
          </cell>
          <cell r="N1443">
            <v>0.17</v>
          </cell>
          <cell r="O1443" t="str">
            <v>-</v>
          </cell>
          <cell r="P1443">
            <v>6</v>
          </cell>
          <cell r="Q1443">
            <v>700</v>
          </cell>
          <cell r="R1443" t="str">
            <v>2011-8</v>
          </cell>
          <cell r="S1443">
            <v>0.04</v>
          </cell>
          <cell r="T1443">
            <v>2</v>
          </cell>
          <cell r="U1443">
            <v>194</v>
          </cell>
          <cell r="V1443">
            <v>2</v>
          </cell>
          <cell r="W1443" t="str">
            <v>赤壁市</v>
          </cell>
          <cell r="X1443" t="str">
            <v>湖北省</v>
          </cell>
        </row>
        <row r="1444">
          <cell r="A1444" t="str">
            <v>湘潭市正宇胜利电影城</v>
          </cell>
          <cell r="B1444">
            <v>1443</v>
          </cell>
          <cell r="C1444" t="str">
            <v>湘潭市正宇胜利电影城</v>
          </cell>
          <cell r="D1444" t="str">
            <v>湖南楚湘</v>
          </cell>
          <cell r="F1444" t="str">
            <v>湘潭市</v>
          </cell>
          <cell r="H1444">
            <v>3.57</v>
          </cell>
          <cell r="I1444" t="str">
            <v>-</v>
          </cell>
          <cell r="J1444">
            <v>18</v>
          </cell>
          <cell r="K1444" t="str">
            <v>-</v>
          </cell>
          <cell r="L1444">
            <v>579</v>
          </cell>
          <cell r="M1444" t="str">
            <v>-</v>
          </cell>
          <cell r="N1444">
            <v>0.2</v>
          </cell>
          <cell r="O1444" t="str">
            <v>-</v>
          </cell>
          <cell r="P1444">
            <v>2</v>
          </cell>
          <cell r="Q1444">
            <v>585</v>
          </cell>
          <cell r="R1444" t="str">
            <v>2011-8</v>
          </cell>
          <cell r="S1444">
            <v>0.01</v>
          </cell>
          <cell r="T1444">
            <v>2</v>
          </cell>
          <cell r="U1444">
            <v>576</v>
          </cell>
          <cell r="V1444">
            <v>9.3000000000000007</v>
          </cell>
          <cell r="W1444" t="str">
            <v>岳塘区</v>
          </cell>
          <cell r="X1444" t="str">
            <v>湖南省</v>
          </cell>
        </row>
        <row r="1445">
          <cell r="A1445" t="str">
            <v>靖江电影院</v>
          </cell>
          <cell r="B1445">
            <v>1444</v>
          </cell>
          <cell r="C1445" t="str">
            <v>靖江电影院</v>
          </cell>
          <cell r="D1445" t="str">
            <v>上海联和院线</v>
          </cell>
          <cell r="F1445" t="str">
            <v>泰州市</v>
          </cell>
          <cell r="H1445">
            <v>3.55</v>
          </cell>
          <cell r="I1445" t="str">
            <v>-</v>
          </cell>
          <cell r="J1445">
            <v>20</v>
          </cell>
          <cell r="K1445" t="str">
            <v>-</v>
          </cell>
          <cell r="L1445">
            <v>52</v>
          </cell>
          <cell r="M1445" t="str">
            <v>-</v>
          </cell>
          <cell r="N1445">
            <v>0.18</v>
          </cell>
          <cell r="O1445" t="str">
            <v>-</v>
          </cell>
          <cell r="P1445">
            <v>1</v>
          </cell>
          <cell r="Q1445">
            <v>946</v>
          </cell>
          <cell r="R1445" t="str">
            <v>2011-8</v>
          </cell>
          <cell r="S1445">
            <v>0.04</v>
          </cell>
          <cell r="T1445">
            <v>1</v>
          </cell>
          <cell r="U1445">
            <v>1147</v>
          </cell>
          <cell r="V1445">
            <v>1.7</v>
          </cell>
          <cell r="W1445" t="str">
            <v>靖江市</v>
          </cell>
          <cell r="X1445" t="str">
            <v>江苏省</v>
          </cell>
        </row>
        <row r="1446">
          <cell r="A1446" t="str">
            <v>上海东方</v>
          </cell>
          <cell r="B1446">
            <v>1445</v>
          </cell>
          <cell r="C1446" t="str">
            <v>上海东方</v>
          </cell>
          <cell r="D1446" t="str">
            <v>上海联和院线</v>
          </cell>
          <cell r="F1446" t="str">
            <v>上海市</v>
          </cell>
          <cell r="H1446">
            <v>3.55</v>
          </cell>
          <cell r="I1446" t="str">
            <v>-</v>
          </cell>
          <cell r="J1446">
            <v>11</v>
          </cell>
          <cell r="K1446" t="str">
            <v>-</v>
          </cell>
          <cell r="L1446">
            <v>41</v>
          </cell>
          <cell r="M1446" t="str">
            <v>-</v>
          </cell>
          <cell r="N1446">
            <v>0.32</v>
          </cell>
          <cell r="O1446" t="str">
            <v>-</v>
          </cell>
          <cell r="P1446">
            <v>2</v>
          </cell>
          <cell r="Q1446">
            <v>702</v>
          </cell>
          <cell r="R1446" t="str">
            <v>2011-8</v>
          </cell>
          <cell r="S1446">
            <v>0.22</v>
          </cell>
          <cell r="T1446">
            <v>2</v>
          </cell>
          <cell r="U1446">
            <v>573</v>
          </cell>
          <cell r="V1446">
            <v>0.7</v>
          </cell>
          <cell r="W1446" t="str">
            <v>南汇区</v>
          </cell>
          <cell r="X1446" t="str">
            <v>上海市</v>
          </cell>
        </row>
        <row r="1447">
          <cell r="A1447" t="str">
            <v>东图影剧院</v>
          </cell>
          <cell r="B1447">
            <v>1446</v>
          </cell>
          <cell r="C1447" t="str">
            <v>东图影剧院</v>
          </cell>
          <cell r="D1447" t="str">
            <v>北京新影联</v>
          </cell>
          <cell r="F1447" t="str">
            <v>北京市</v>
          </cell>
          <cell r="H1447">
            <v>3.54</v>
          </cell>
          <cell r="I1447" t="str">
            <v>-</v>
          </cell>
          <cell r="J1447">
            <v>20</v>
          </cell>
          <cell r="K1447" t="str">
            <v>-</v>
          </cell>
          <cell r="L1447">
            <v>32</v>
          </cell>
          <cell r="M1447" t="str">
            <v>-</v>
          </cell>
          <cell r="N1447">
            <v>0.18</v>
          </cell>
          <cell r="O1447" t="str">
            <v>-</v>
          </cell>
          <cell r="P1447">
            <v>1</v>
          </cell>
          <cell r="Q1447">
            <v>614</v>
          </cell>
          <cell r="R1447" t="str">
            <v>2011-8</v>
          </cell>
          <cell r="S1447">
            <v>0.09</v>
          </cell>
          <cell r="T1447">
            <v>2</v>
          </cell>
          <cell r="U1447">
            <v>1143</v>
          </cell>
          <cell r="V1447">
            <v>1</v>
          </cell>
          <cell r="W1447" t="str">
            <v>东城区</v>
          </cell>
          <cell r="X1447" t="str">
            <v>北京市</v>
          </cell>
        </row>
        <row r="1448">
          <cell r="A1448" t="str">
            <v>莱芜馨百影城</v>
          </cell>
          <cell r="B1448">
            <v>1447</v>
          </cell>
          <cell r="C1448" t="str">
            <v>莱芜馨百影城</v>
          </cell>
          <cell r="D1448" t="str">
            <v>大地电影院线</v>
          </cell>
          <cell r="F1448" t="str">
            <v>莱芜市</v>
          </cell>
          <cell r="H1448">
            <v>3.52</v>
          </cell>
          <cell r="I1448" t="str">
            <v>-</v>
          </cell>
          <cell r="J1448">
            <v>19</v>
          </cell>
          <cell r="K1448" t="str">
            <v>-</v>
          </cell>
          <cell r="L1448">
            <v>327</v>
          </cell>
          <cell r="M1448" t="str">
            <v>-</v>
          </cell>
          <cell r="N1448">
            <v>0.18</v>
          </cell>
          <cell r="O1448" t="str">
            <v>-</v>
          </cell>
          <cell r="R1448" t="str">
            <v>2011-8</v>
          </cell>
          <cell r="T1448" t="str">
            <v>N/A</v>
          </cell>
          <cell r="U1448" t="str">
            <v>N/A</v>
          </cell>
          <cell r="V1448" t="str">
            <v>N/A</v>
          </cell>
          <cell r="W1448" t="str">
            <v>莱城区</v>
          </cell>
          <cell r="X1448" t="str">
            <v>山东省</v>
          </cell>
        </row>
        <row r="1449">
          <cell r="A1449" t="str">
            <v>佛山市南海影剧院</v>
          </cell>
          <cell r="B1449">
            <v>1448</v>
          </cell>
          <cell r="C1449" t="str">
            <v>佛山市南海影剧院</v>
          </cell>
          <cell r="D1449" t="str">
            <v>中影南方新干线</v>
          </cell>
          <cell r="F1449" t="str">
            <v>佛山市</v>
          </cell>
          <cell r="H1449">
            <v>3.52</v>
          </cell>
          <cell r="I1449" t="str">
            <v>-</v>
          </cell>
          <cell r="J1449">
            <v>29</v>
          </cell>
          <cell r="K1449" t="str">
            <v>-</v>
          </cell>
          <cell r="L1449">
            <v>31</v>
          </cell>
          <cell r="M1449" t="str">
            <v>-</v>
          </cell>
          <cell r="N1449">
            <v>0.12</v>
          </cell>
          <cell r="O1449" t="str">
            <v>-</v>
          </cell>
          <cell r="P1449">
            <v>1</v>
          </cell>
          <cell r="Q1449">
            <v>1177</v>
          </cell>
          <cell r="R1449" t="str">
            <v>2011-8</v>
          </cell>
          <cell r="S1449">
            <v>0.03</v>
          </cell>
          <cell r="T1449">
            <v>1</v>
          </cell>
          <cell r="U1449">
            <v>1134</v>
          </cell>
          <cell r="V1449">
            <v>1</v>
          </cell>
          <cell r="W1449" t="str">
            <v>南海区</v>
          </cell>
          <cell r="X1449" t="str">
            <v>广东省</v>
          </cell>
        </row>
        <row r="1450">
          <cell r="A1450" t="str">
            <v>重庆永川国际影城</v>
          </cell>
          <cell r="B1450">
            <v>1449</v>
          </cell>
          <cell r="C1450" t="str">
            <v>重庆永川国际影城</v>
          </cell>
          <cell r="D1450" t="str">
            <v>保利万和</v>
          </cell>
          <cell r="F1450" t="str">
            <v>重庆市</v>
          </cell>
          <cell r="H1450">
            <v>3.49</v>
          </cell>
          <cell r="I1450" t="str">
            <v>-</v>
          </cell>
          <cell r="J1450">
            <v>19</v>
          </cell>
          <cell r="K1450" t="str">
            <v>-</v>
          </cell>
          <cell r="L1450">
            <v>220</v>
          </cell>
          <cell r="M1450" t="str">
            <v>-</v>
          </cell>
          <cell r="N1450">
            <v>0.18</v>
          </cell>
          <cell r="O1450" t="str">
            <v>-</v>
          </cell>
          <cell r="P1450">
            <v>3</v>
          </cell>
          <cell r="Q1450">
            <v>909</v>
          </cell>
          <cell r="R1450" t="str">
            <v>2011-8</v>
          </cell>
          <cell r="S1450">
            <v>0.03</v>
          </cell>
          <cell r="T1450">
            <v>1</v>
          </cell>
          <cell r="U1450">
            <v>376</v>
          </cell>
          <cell r="V1450">
            <v>2.4</v>
          </cell>
          <cell r="X1450" t="str">
            <v>重庆市</v>
          </cell>
        </row>
        <row r="1451">
          <cell r="A1451" t="str">
            <v>大地数字影院--南宁江南淡村商贸城</v>
          </cell>
          <cell r="B1451">
            <v>1450</v>
          </cell>
          <cell r="C1451" t="str">
            <v>大地数字影院--南宁江南淡村商贸城</v>
          </cell>
          <cell r="D1451" t="str">
            <v>大地电影院线</v>
          </cell>
          <cell r="F1451" t="str">
            <v>南宁市</v>
          </cell>
          <cell r="H1451">
            <v>3.44</v>
          </cell>
          <cell r="I1451" t="str">
            <v>-</v>
          </cell>
          <cell r="J1451">
            <v>15</v>
          </cell>
          <cell r="K1451" t="str">
            <v>-</v>
          </cell>
          <cell r="L1451">
            <v>204</v>
          </cell>
          <cell r="M1451" t="str">
            <v>-</v>
          </cell>
          <cell r="N1451">
            <v>0.23</v>
          </cell>
          <cell r="O1451" t="str">
            <v>-</v>
          </cell>
          <cell r="R1451" t="str">
            <v>2011-8</v>
          </cell>
          <cell r="T1451" t="str">
            <v>N/A</v>
          </cell>
          <cell r="U1451" t="str">
            <v>N/A</v>
          </cell>
          <cell r="V1451" t="str">
            <v>N/A</v>
          </cell>
          <cell r="W1451" t="str">
            <v>江南区</v>
          </cell>
          <cell r="X1451" t="str">
            <v>广  西</v>
          </cell>
        </row>
        <row r="1452">
          <cell r="A1452" t="str">
            <v>大地数字影院--高安新瑞电影城</v>
          </cell>
          <cell r="B1452">
            <v>1451</v>
          </cell>
          <cell r="C1452" t="str">
            <v>高安新瑞电影城</v>
          </cell>
          <cell r="D1452" t="str">
            <v>大地电影院线</v>
          </cell>
          <cell r="F1452" t="str">
            <v>宜春市</v>
          </cell>
          <cell r="H1452">
            <v>3.4</v>
          </cell>
          <cell r="I1452" t="str">
            <v>-</v>
          </cell>
          <cell r="J1452">
            <v>17</v>
          </cell>
          <cell r="K1452" t="str">
            <v>-</v>
          </cell>
          <cell r="L1452">
            <v>182</v>
          </cell>
          <cell r="M1452" t="str">
            <v>-</v>
          </cell>
          <cell r="N1452">
            <v>0.2</v>
          </cell>
          <cell r="O1452" t="str">
            <v>-</v>
          </cell>
          <cell r="P1452">
            <v>2</v>
          </cell>
          <cell r="R1452" t="str">
            <v>2011-8</v>
          </cell>
          <cell r="T1452" t="str">
            <v>N/A</v>
          </cell>
          <cell r="U1452">
            <v>548</v>
          </cell>
          <cell r="V1452">
            <v>2.9</v>
          </cell>
          <cell r="W1452" t="str">
            <v>高安市</v>
          </cell>
          <cell r="X1452" t="str">
            <v>江西省</v>
          </cell>
        </row>
        <row r="1453">
          <cell r="A1453" t="str">
            <v>本溪华龙中影影院</v>
          </cell>
          <cell r="B1453">
            <v>1452</v>
          </cell>
          <cell r="C1453" t="str">
            <v>本溪华龙中影影院</v>
          </cell>
          <cell r="D1453" t="str">
            <v>辽宁北方</v>
          </cell>
          <cell r="F1453" t="str">
            <v>本溪市</v>
          </cell>
          <cell r="H1453">
            <v>3.39</v>
          </cell>
          <cell r="I1453" t="str">
            <v>-</v>
          </cell>
          <cell r="J1453">
            <v>34</v>
          </cell>
          <cell r="K1453" t="str">
            <v>-</v>
          </cell>
          <cell r="L1453">
            <v>232</v>
          </cell>
          <cell r="M1453" t="str">
            <v>-</v>
          </cell>
          <cell r="N1453">
            <v>0.1</v>
          </cell>
          <cell r="O1453" t="str">
            <v>-</v>
          </cell>
          <cell r="P1453">
            <v>3</v>
          </cell>
          <cell r="Q1453">
            <v>260</v>
          </cell>
          <cell r="R1453" t="str">
            <v>2011-8</v>
          </cell>
          <cell r="S1453">
            <v>0.05</v>
          </cell>
          <cell r="T1453">
            <v>4</v>
          </cell>
          <cell r="U1453">
            <v>365</v>
          </cell>
          <cell r="V1453">
            <v>2.5</v>
          </cell>
          <cell r="W1453" t="str">
            <v>本溪满族自治县</v>
          </cell>
          <cell r="X1453" t="str">
            <v>辽宁省</v>
          </cell>
        </row>
        <row r="1454">
          <cell r="A1454" t="str">
            <v>滑县奥斯卡浩创电影城</v>
          </cell>
          <cell r="B1454">
            <v>1453</v>
          </cell>
          <cell r="C1454" t="str">
            <v>滑县奥斯卡浩创电影城</v>
          </cell>
          <cell r="D1454" t="str">
            <v>河南奥斯卡</v>
          </cell>
          <cell r="F1454" t="str">
            <v>安阳市</v>
          </cell>
          <cell r="H1454">
            <v>3.39</v>
          </cell>
          <cell r="I1454" t="str">
            <v>-</v>
          </cell>
          <cell r="J1454">
            <v>26</v>
          </cell>
          <cell r="K1454" t="str">
            <v>-</v>
          </cell>
          <cell r="L1454">
            <v>322</v>
          </cell>
          <cell r="M1454" t="str">
            <v>-</v>
          </cell>
          <cell r="N1454">
            <v>0.13</v>
          </cell>
          <cell r="O1454" t="str">
            <v>-</v>
          </cell>
          <cell r="P1454">
            <v>3</v>
          </cell>
          <cell r="Q1454">
            <v>252</v>
          </cell>
          <cell r="R1454" t="str">
            <v>2011-8</v>
          </cell>
          <cell r="S1454">
            <v>0.05</v>
          </cell>
          <cell r="T1454">
            <v>4</v>
          </cell>
          <cell r="U1454">
            <v>365</v>
          </cell>
          <cell r="V1454">
            <v>3.5</v>
          </cell>
          <cell r="W1454" t="str">
            <v>滑　县</v>
          </cell>
          <cell r="X1454" t="str">
            <v>河南省</v>
          </cell>
        </row>
        <row r="1455">
          <cell r="A1455" t="str">
            <v>黄山徽州大剧院</v>
          </cell>
          <cell r="B1455">
            <v>1454</v>
          </cell>
          <cell r="C1455" t="str">
            <v>黄山徽州大剧院</v>
          </cell>
          <cell r="D1455" t="str">
            <v>中影数字院线</v>
          </cell>
          <cell r="F1455" t="str">
            <v>黄山市</v>
          </cell>
          <cell r="H1455">
            <v>3.39</v>
          </cell>
          <cell r="I1455" t="str">
            <v>-</v>
          </cell>
          <cell r="J1455">
            <v>27</v>
          </cell>
          <cell r="K1455" t="str">
            <v>-</v>
          </cell>
          <cell r="L1455">
            <v>62</v>
          </cell>
          <cell r="M1455" t="str">
            <v>-</v>
          </cell>
          <cell r="N1455">
            <v>0.12</v>
          </cell>
          <cell r="O1455" t="str">
            <v>-</v>
          </cell>
          <cell r="P1455">
            <v>1</v>
          </cell>
          <cell r="Q1455">
            <v>813</v>
          </cell>
          <cell r="R1455" t="str">
            <v>2011-8</v>
          </cell>
          <cell r="S1455">
            <v>0.02</v>
          </cell>
          <cell r="T1455">
            <v>1</v>
          </cell>
          <cell r="U1455">
            <v>1094</v>
          </cell>
          <cell r="V1455">
            <v>2</v>
          </cell>
          <cell r="W1455" t="str">
            <v>屯溪区</v>
          </cell>
          <cell r="X1455" t="str">
            <v>安徽省</v>
          </cell>
        </row>
        <row r="1456">
          <cell r="A1456" t="str">
            <v>原州区电影院</v>
          </cell>
          <cell r="B1456">
            <v>1455</v>
          </cell>
          <cell r="C1456" t="str">
            <v>原州区电影院</v>
          </cell>
          <cell r="D1456" t="str">
            <v>九州中原院线</v>
          </cell>
          <cell r="F1456" t="str">
            <v>固原市</v>
          </cell>
          <cell r="H1456">
            <v>3.39</v>
          </cell>
          <cell r="I1456" t="str">
            <v>-</v>
          </cell>
          <cell r="J1456">
            <v>24</v>
          </cell>
          <cell r="K1456" t="str">
            <v>-</v>
          </cell>
          <cell r="L1456">
            <v>94</v>
          </cell>
          <cell r="M1456" t="str">
            <v>-</v>
          </cell>
          <cell r="N1456">
            <v>0.14000000000000001</v>
          </cell>
          <cell r="O1456" t="str">
            <v>-</v>
          </cell>
          <cell r="R1456" t="str">
            <v>2011-8</v>
          </cell>
          <cell r="T1456" t="str">
            <v>N/A</v>
          </cell>
          <cell r="U1456" t="str">
            <v>N/A</v>
          </cell>
          <cell r="V1456" t="str">
            <v>N/A</v>
          </cell>
          <cell r="W1456" t="str">
            <v>原州区</v>
          </cell>
          <cell r="X1456" t="str">
            <v>宁  夏</v>
          </cell>
        </row>
        <row r="1457">
          <cell r="A1457" t="str">
            <v>青州天马国际影城</v>
          </cell>
          <cell r="B1457">
            <v>1456</v>
          </cell>
          <cell r="C1457" t="str">
            <v>青州天马国际影城</v>
          </cell>
          <cell r="D1457" t="str">
            <v>时代华夏今典</v>
          </cell>
          <cell r="F1457" t="str">
            <v>潍坊市</v>
          </cell>
          <cell r="H1457">
            <v>3.37</v>
          </cell>
          <cell r="I1457" t="str">
            <v>-</v>
          </cell>
          <cell r="J1457">
            <v>20</v>
          </cell>
          <cell r="K1457" t="str">
            <v>-</v>
          </cell>
          <cell r="L1457">
            <v>187</v>
          </cell>
          <cell r="M1457" t="str">
            <v>-</v>
          </cell>
          <cell r="N1457">
            <v>0.17</v>
          </cell>
          <cell r="O1457" t="str">
            <v>-</v>
          </cell>
          <cell r="P1457">
            <v>5</v>
          </cell>
          <cell r="Q1457">
            <v>500</v>
          </cell>
          <cell r="R1457" t="str">
            <v>2011-8</v>
          </cell>
          <cell r="S1457">
            <v>0.09</v>
          </cell>
          <cell r="T1457">
            <v>2</v>
          </cell>
          <cell r="U1457">
            <v>218</v>
          </cell>
          <cell r="V1457">
            <v>1.2</v>
          </cell>
          <cell r="W1457" t="str">
            <v>青州市</v>
          </cell>
          <cell r="X1457" t="str">
            <v>山东省</v>
          </cell>
        </row>
        <row r="1458">
          <cell r="A1458" t="str">
            <v>丹东市文化宫</v>
          </cell>
          <cell r="B1458">
            <v>1457</v>
          </cell>
          <cell r="C1458" t="str">
            <v>丹东市文化宫</v>
          </cell>
          <cell r="D1458" t="str">
            <v>辽宁北方</v>
          </cell>
          <cell r="F1458" t="str">
            <v>丹东市</v>
          </cell>
          <cell r="H1458">
            <v>3.37</v>
          </cell>
          <cell r="I1458" t="str">
            <v>-</v>
          </cell>
          <cell r="J1458">
            <v>27</v>
          </cell>
          <cell r="K1458" t="str">
            <v>-</v>
          </cell>
          <cell r="L1458">
            <v>178</v>
          </cell>
          <cell r="M1458" t="str">
            <v>-</v>
          </cell>
          <cell r="N1458">
            <v>0.12</v>
          </cell>
          <cell r="O1458" t="str">
            <v>-</v>
          </cell>
          <cell r="P1458">
            <v>2</v>
          </cell>
          <cell r="Q1458">
            <v>1300</v>
          </cell>
          <cell r="R1458" t="str">
            <v>2011-8</v>
          </cell>
          <cell r="S1458">
            <v>0.01</v>
          </cell>
          <cell r="T1458">
            <v>1</v>
          </cell>
          <cell r="U1458">
            <v>543</v>
          </cell>
          <cell r="V1458">
            <v>2.9</v>
          </cell>
          <cell r="W1458" t="str">
            <v>振兴区</v>
          </cell>
          <cell r="X1458" t="str">
            <v>辽宁省</v>
          </cell>
        </row>
        <row r="1459">
          <cell r="A1459" t="str">
            <v>桦甸市人民剧场</v>
          </cell>
          <cell r="B1459">
            <v>1458</v>
          </cell>
          <cell r="C1459" t="str">
            <v>桦甸市人民剧场</v>
          </cell>
          <cell r="D1459" t="str">
            <v>未知</v>
          </cell>
          <cell r="F1459" t="str">
            <v>吉林市</v>
          </cell>
          <cell r="H1459">
            <v>3.36</v>
          </cell>
          <cell r="I1459" t="str">
            <v>-</v>
          </cell>
          <cell r="J1459">
            <v>29</v>
          </cell>
          <cell r="K1459" t="str">
            <v>-</v>
          </cell>
          <cell r="L1459">
            <v>136</v>
          </cell>
          <cell r="M1459" t="str">
            <v>-</v>
          </cell>
          <cell r="N1459">
            <v>0.12</v>
          </cell>
          <cell r="O1459" t="str">
            <v>-</v>
          </cell>
          <cell r="R1459" t="str">
            <v>2011-8</v>
          </cell>
          <cell r="T1459" t="str">
            <v>N/A</v>
          </cell>
          <cell r="U1459" t="str">
            <v>N/A</v>
          </cell>
          <cell r="V1459" t="str">
            <v>N/A</v>
          </cell>
          <cell r="W1459" t="str">
            <v>桦甸市</v>
          </cell>
          <cell r="X1459" t="str">
            <v>吉林省</v>
          </cell>
        </row>
        <row r="1460">
          <cell r="A1460" t="str">
            <v>贵州贵阳澎湖湾影院</v>
          </cell>
          <cell r="B1460">
            <v>1459</v>
          </cell>
          <cell r="C1460" t="str">
            <v>贵州贵阳澎湖湾影院</v>
          </cell>
          <cell r="D1460" t="str">
            <v>华夏新华大地电影院线</v>
          </cell>
          <cell r="F1460" t="str">
            <v>贵阳市</v>
          </cell>
          <cell r="H1460">
            <v>3.31</v>
          </cell>
          <cell r="I1460" t="str">
            <v>-</v>
          </cell>
          <cell r="J1460">
            <v>25</v>
          </cell>
          <cell r="K1460" t="str">
            <v>-</v>
          </cell>
          <cell r="L1460">
            <v>272</v>
          </cell>
          <cell r="M1460" t="str">
            <v>-</v>
          </cell>
          <cell r="N1460">
            <v>0.13</v>
          </cell>
          <cell r="O1460" t="str">
            <v>-</v>
          </cell>
          <cell r="P1460">
            <v>3</v>
          </cell>
          <cell r="Q1460">
            <v>382</v>
          </cell>
          <cell r="R1460" t="str">
            <v>2011-8</v>
          </cell>
          <cell r="S1460">
            <v>0.04</v>
          </cell>
          <cell r="T1460">
            <v>3</v>
          </cell>
          <cell r="U1460">
            <v>356</v>
          </cell>
          <cell r="V1460">
            <v>2.9</v>
          </cell>
          <cell r="W1460" t="str">
            <v>云岩区</v>
          </cell>
          <cell r="X1460" t="str">
            <v>贵州省</v>
          </cell>
        </row>
        <row r="1461">
          <cell r="A1461" t="str">
            <v>武穴电影院</v>
          </cell>
          <cell r="B1461">
            <v>1460</v>
          </cell>
          <cell r="C1461" t="str">
            <v>武穴电影院</v>
          </cell>
          <cell r="D1461" t="str">
            <v>湖北银兴</v>
          </cell>
          <cell r="F1461" t="str">
            <v>黄冈市</v>
          </cell>
          <cell r="H1461">
            <v>3.28</v>
          </cell>
          <cell r="I1461" t="str">
            <v>-</v>
          </cell>
          <cell r="J1461">
            <v>28</v>
          </cell>
          <cell r="K1461" t="str">
            <v>-</v>
          </cell>
          <cell r="L1461">
            <v>71</v>
          </cell>
          <cell r="M1461" t="str">
            <v>-</v>
          </cell>
          <cell r="N1461">
            <v>0.12</v>
          </cell>
          <cell r="O1461" t="str">
            <v>-</v>
          </cell>
          <cell r="P1461">
            <v>1</v>
          </cell>
          <cell r="Q1461">
            <v>288</v>
          </cell>
          <cell r="R1461" t="str">
            <v>2011-8</v>
          </cell>
          <cell r="S1461">
            <v>0.06</v>
          </cell>
          <cell r="T1461">
            <v>4</v>
          </cell>
          <cell r="U1461">
            <v>1057</v>
          </cell>
          <cell r="V1461">
            <v>2.2999999999999998</v>
          </cell>
          <cell r="W1461" t="str">
            <v>武穴市</v>
          </cell>
          <cell r="X1461" t="str">
            <v>湖北省</v>
          </cell>
        </row>
        <row r="1462">
          <cell r="A1462" t="str">
            <v>福建京剧院凤凰剧院</v>
          </cell>
          <cell r="B1462">
            <v>1461</v>
          </cell>
          <cell r="C1462" t="str">
            <v>福建京剧院凤凰剧院</v>
          </cell>
          <cell r="D1462" t="str">
            <v>福建中兴</v>
          </cell>
          <cell r="F1462" t="str">
            <v>福州市</v>
          </cell>
          <cell r="H1462">
            <v>3.17</v>
          </cell>
          <cell r="I1462" t="str">
            <v>-</v>
          </cell>
          <cell r="J1462">
            <v>21</v>
          </cell>
          <cell r="K1462" t="str">
            <v>-</v>
          </cell>
          <cell r="L1462">
            <v>26</v>
          </cell>
          <cell r="M1462" t="str">
            <v>-</v>
          </cell>
          <cell r="N1462">
            <v>0.15</v>
          </cell>
          <cell r="O1462" t="str">
            <v>-</v>
          </cell>
          <cell r="P1462">
            <v>1</v>
          </cell>
          <cell r="Q1462">
            <v>743</v>
          </cell>
          <cell r="R1462" t="str">
            <v>2011-8</v>
          </cell>
          <cell r="S1462">
            <v>0.08</v>
          </cell>
          <cell r="T1462">
            <v>1</v>
          </cell>
          <cell r="U1462">
            <v>1023</v>
          </cell>
          <cell r="V1462">
            <v>0.8</v>
          </cell>
          <cell r="W1462" t="str">
            <v>鼓楼区</v>
          </cell>
          <cell r="X1462" t="str">
            <v>福建省</v>
          </cell>
        </row>
        <row r="1463">
          <cell r="A1463" t="str">
            <v>舟山市嵊泗影剧院</v>
          </cell>
          <cell r="B1463">
            <v>1462</v>
          </cell>
          <cell r="C1463" t="str">
            <v>舟山市嵊泗影剧院</v>
          </cell>
          <cell r="D1463" t="str">
            <v>未知</v>
          </cell>
          <cell r="F1463" t="str">
            <v>舟山市</v>
          </cell>
          <cell r="H1463">
            <v>3.17</v>
          </cell>
          <cell r="I1463" t="str">
            <v>-</v>
          </cell>
          <cell r="J1463">
            <v>27</v>
          </cell>
          <cell r="K1463" t="str">
            <v>-</v>
          </cell>
          <cell r="L1463">
            <v>40</v>
          </cell>
          <cell r="M1463" t="str">
            <v>-</v>
          </cell>
          <cell r="N1463">
            <v>0.12</v>
          </cell>
          <cell r="O1463" t="str">
            <v>-</v>
          </cell>
          <cell r="P1463">
            <v>1</v>
          </cell>
          <cell r="R1463" t="str">
            <v>2011-8</v>
          </cell>
          <cell r="T1463" t="str">
            <v>N/A</v>
          </cell>
          <cell r="U1463">
            <v>1021</v>
          </cell>
          <cell r="V1463">
            <v>1.3</v>
          </cell>
          <cell r="W1463" t="str">
            <v>嵊泗县</v>
          </cell>
          <cell r="X1463" t="str">
            <v>浙江省</v>
          </cell>
        </row>
        <row r="1464">
          <cell r="A1464" t="str">
            <v>星火影剧院</v>
          </cell>
          <cell r="B1464">
            <v>1463</v>
          </cell>
          <cell r="C1464" t="str">
            <v>星火影剧院</v>
          </cell>
          <cell r="D1464" t="str">
            <v>上海联和院线</v>
          </cell>
          <cell r="F1464" t="str">
            <v>上海市</v>
          </cell>
          <cell r="H1464">
            <v>3.09</v>
          </cell>
          <cell r="I1464" t="str">
            <v>-</v>
          </cell>
          <cell r="J1464">
            <v>10</v>
          </cell>
          <cell r="K1464" t="str">
            <v>-</v>
          </cell>
          <cell r="L1464">
            <v>32</v>
          </cell>
          <cell r="M1464" t="str">
            <v>-</v>
          </cell>
          <cell r="N1464">
            <v>0.3</v>
          </cell>
          <cell r="O1464" t="str">
            <v>-</v>
          </cell>
          <cell r="P1464">
            <v>2</v>
          </cell>
          <cell r="Q1464">
            <v>994</v>
          </cell>
          <cell r="R1464" t="str">
            <v>2011-8</v>
          </cell>
          <cell r="S1464">
            <v>0.19</v>
          </cell>
          <cell r="T1464">
            <v>1</v>
          </cell>
          <cell r="U1464">
            <v>498</v>
          </cell>
          <cell r="V1464">
            <v>0.5</v>
          </cell>
          <cell r="W1464" t="str">
            <v>闸北区</v>
          </cell>
          <cell r="X1464" t="str">
            <v>上海市</v>
          </cell>
        </row>
        <row r="1465">
          <cell r="A1465" t="str">
            <v>西藏日喀则珠峰电影城</v>
          </cell>
          <cell r="B1465">
            <v>1464</v>
          </cell>
          <cell r="C1465" t="str">
            <v>西藏日喀则珠峰电影城</v>
          </cell>
          <cell r="D1465" t="str">
            <v>中影星美</v>
          </cell>
          <cell r="F1465" t="str">
            <v>日喀则地区</v>
          </cell>
          <cell r="H1465">
            <v>3.06</v>
          </cell>
          <cell r="I1465" t="str">
            <v>-</v>
          </cell>
          <cell r="J1465">
            <v>41</v>
          </cell>
          <cell r="K1465" t="str">
            <v>-</v>
          </cell>
          <cell r="L1465">
            <v>154</v>
          </cell>
          <cell r="M1465" t="str">
            <v>-</v>
          </cell>
          <cell r="N1465">
            <v>7.0000000000000007E-2</v>
          </cell>
          <cell r="O1465" t="str">
            <v>-</v>
          </cell>
          <cell r="P1465">
            <v>2</v>
          </cell>
          <cell r="Q1465">
            <v>191</v>
          </cell>
          <cell r="R1465" t="str">
            <v>2011-8</v>
          </cell>
          <cell r="S1465">
            <v>0.05</v>
          </cell>
          <cell r="T1465">
            <v>5</v>
          </cell>
          <cell r="U1465">
            <v>494</v>
          </cell>
          <cell r="V1465">
            <v>2.5</v>
          </cell>
          <cell r="W1465" t="str">
            <v>日喀则市</v>
          </cell>
          <cell r="X1465" t="str">
            <v>西  藏</v>
          </cell>
        </row>
        <row r="1466">
          <cell r="A1466" t="str">
            <v>宁乡蓝天电影院</v>
          </cell>
          <cell r="B1466">
            <v>1465</v>
          </cell>
          <cell r="C1466" t="str">
            <v>宁乡蓝天电影院</v>
          </cell>
          <cell r="D1466" t="str">
            <v>湖南潇湘</v>
          </cell>
          <cell r="F1466" t="str">
            <v>长沙市</v>
          </cell>
          <cell r="H1466">
            <v>3.01</v>
          </cell>
          <cell r="I1466" t="str">
            <v>-</v>
          </cell>
          <cell r="J1466">
            <v>23</v>
          </cell>
          <cell r="K1466" t="str">
            <v>-</v>
          </cell>
          <cell r="L1466">
            <v>180</v>
          </cell>
          <cell r="M1466" t="str">
            <v>-</v>
          </cell>
          <cell r="N1466">
            <v>0.13</v>
          </cell>
          <cell r="O1466" t="str">
            <v>-</v>
          </cell>
          <cell r="P1466">
            <v>2</v>
          </cell>
          <cell r="Q1466">
            <v>217</v>
          </cell>
          <cell r="R1466" t="str">
            <v>2011-8</v>
          </cell>
          <cell r="S1466">
            <v>7.0000000000000007E-2</v>
          </cell>
          <cell r="T1466">
            <v>4</v>
          </cell>
          <cell r="U1466">
            <v>486</v>
          </cell>
          <cell r="V1466">
            <v>2.9</v>
          </cell>
          <cell r="W1466" t="str">
            <v>宁乡县</v>
          </cell>
          <cell r="X1466" t="str">
            <v>湖南省</v>
          </cell>
        </row>
        <row r="1467">
          <cell r="A1467" t="str">
            <v>盐城电影院</v>
          </cell>
          <cell r="B1467">
            <v>1466</v>
          </cell>
          <cell r="C1467" t="str">
            <v>盐城电影院</v>
          </cell>
          <cell r="D1467" t="str">
            <v>江苏蓝海亚细亚</v>
          </cell>
          <cell r="F1467" t="str">
            <v>盐城市</v>
          </cell>
          <cell r="H1467">
            <v>2.97</v>
          </cell>
          <cell r="I1467" t="str">
            <v>-</v>
          </cell>
          <cell r="J1467">
            <v>24</v>
          </cell>
          <cell r="K1467" t="str">
            <v>-</v>
          </cell>
          <cell r="L1467">
            <v>292</v>
          </cell>
          <cell r="M1467" t="str">
            <v>-</v>
          </cell>
          <cell r="N1467">
            <v>0.12</v>
          </cell>
          <cell r="O1467" t="str">
            <v>-</v>
          </cell>
          <cell r="P1467">
            <v>2</v>
          </cell>
          <cell r="Q1467">
            <v>621</v>
          </cell>
          <cell r="R1467" t="str">
            <v>2011-8</v>
          </cell>
          <cell r="S1467">
            <v>0.01</v>
          </cell>
          <cell r="T1467">
            <v>2</v>
          </cell>
          <cell r="U1467">
            <v>479</v>
          </cell>
          <cell r="V1467">
            <v>4.7</v>
          </cell>
          <cell r="W1467" t="str">
            <v>盐都区</v>
          </cell>
          <cell r="X1467" t="str">
            <v>江苏省</v>
          </cell>
        </row>
        <row r="1468">
          <cell r="A1468" t="str">
            <v>海口琼山影剧院</v>
          </cell>
          <cell r="B1468">
            <v>1467</v>
          </cell>
          <cell r="C1468" t="str">
            <v>海口琼山影剧院</v>
          </cell>
          <cell r="D1468" t="str">
            <v>中影星美</v>
          </cell>
          <cell r="F1468" t="str">
            <v>海口市</v>
          </cell>
          <cell r="H1468">
            <v>2.97</v>
          </cell>
          <cell r="I1468" t="str">
            <v>-</v>
          </cell>
          <cell r="J1468">
            <v>23</v>
          </cell>
          <cell r="K1468" t="str">
            <v>-</v>
          </cell>
          <cell r="L1468">
            <v>74</v>
          </cell>
          <cell r="M1468" t="str">
            <v>-</v>
          </cell>
          <cell r="N1468">
            <v>0.13</v>
          </cell>
          <cell r="O1468" t="str">
            <v>-</v>
          </cell>
          <cell r="P1468">
            <v>1</v>
          </cell>
          <cell r="Q1468">
            <v>800</v>
          </cell>
          <cell r="R1468" t="str">
            <v>2011-8</v>
          </cell>
          <cell r="S1468">
            <v>0.02</v>
          </cell>
          <cell r="T1468">
            <v>1</v>
          </cell>
          <cell r="U1468">
            <v>957</v>
          </cell>
          <cell r="V1468">
            <v>2.4</v>
          </cell>
          <cell r="W1468" t="str">
            <v>琼山区</v>
          </cell>
          <cell r="X1468" t="str">
            <v>海南省</v>
          </cell>
        </row>
        <row r="1469">
          <cell r="A1469" t="str">
            <v>香凝影剧院</v>
          </cell>
          <cell r="B1469">
            <v>1468</v>
          </cell>
          <cell r="C1469" t="str">
            <v>香凝影剧院</v>
          </cell>
          <cell r="D1469" t="str">
            <v>未知</v>
          </cell>
          <cell r="F1469" t="str">
            <v>广州市</v>
          </cell>
          <cell r="H1469">
            <v>2.96</v>
          </cell>
          <cell r="I1469" t="str">
            <v>-</v>
          </cell>
          <cell r="J1469">
            <v>27</v>
          </cell>
          <cell r="K1469" t="str">
            <v>-</v>
          </cell>
          <cell r="L1469">
            <v>86</v>
          </cell>
          <cell r="M1469" t="str">
            <v>-</v>
          </cell>
          <cell r="N1469">
            <v>0.11</v>
          </cell>
          <cell r="O1469" t="str">
            <v>-</v>
          </cell>
          <cell r="Q1469">
            <v>330</v>
          </cell>
          <cell r="R1469" t="str">
            <v>2011-8</v>
          </cell>
          <cell r="T1469">
            <v>3</v>
          </cell>
          <cell r="U1469" t="str">
            <v>N/A</v>
          </cell>
          <cell r="V1469" t="str">
            <v>N/A</v>
          </cell>
          <cell r="W1469" t="str">
            <v>荔湾区</v>
          </cell>
          <cell r="X1469" t="str">
            <v>广东省</v>
          </cell>
        </row>
        <row r="1470">
          <cell r="A1470" t="str">
            <v>17.5鹰潭金典数字影院</v>
          </cell>
          <cell r="B1470">
            <v>1469</v>
          </cell>
          <cell r="C1470" t="str">
            <v>17.5鹰潭金典数字影院</v>
          </cell>
          <cell r="D1470" t="str">
            <v>时代华夏今典</v>
          </cell>
          <cell r="F1470" t="str">
            <v>鹰潭市</v>
          </cell>
          <cell r="H1470">
            <v>2.94</v>
          </cell>
          <cell r="I1470" t="str">
            <v>-</v>
          </cell>
          <cell r="J1470">
            <v>19</v>
          </cell>
          <cell r="K1470" t="str">
            <v>-</v>
          </cell>
          <cell r="L1470">
            <v>212</v>
          </cell>
          <cell r="M1470" t="str">
            <v>-</v>
          </cell>
          <cell r="N1470">
            <v>0.15</v>
          </cell>
          <cell r="O1470" t="str">
            <v>-</v>
          </cell>
          <cell r="P1470">
            <v>1</v>
          </cell>
          <cell r="Q1470">
            <v>80</v>
          </cell>
          <cell r="R1470" t="str">
            <v>2011-8</v>
          </cell>
          <cell r="S1470">
            <v>0.09</v>
          </cell>
          <cell r="T1470">
            <v>12</v>
          </cell>
          <cell r="U1470">
            <v>947</v>
          </cell>
          <cell r="V1470">
            <v>6.8</v>
          </cell>
          <cell r="W1470" t="str">
            <v>月湖区</v>
          </cell>
          <cell r="X1470" t="str">
            <v>江西省</v>
          </cell>
        </row>
        <row r="1471">
          <cell r="A1471" t="str">
            <v>阿拉善盟工会俱乐部</v>
          </cell>
          <cell r="B1471">
            <v>1470</v>
          </cell>
          <cell r="C1471" t="str">
            <v>阿拉善盟工会俱乐部</v>
          </cell>
          <cell r="D1471" t="str">
            <v>九州中原院线</v>
          </cell>
          <cell r="F1471" t="str">
            <v>阿拉善盟</v>
          </cell>
          <cell r="H1471">
            <v>2.92</v>
          </cell>
          <cell r="I1471" t="str">
            <v>-</v>
          </cell>
          <cell r="J1471">
            <v>29</v>
          </cell>
          <cell r="K1471" t="str">
            <v>-</v>
          </cell>
          <cell r="L1471">
            <v>11</v>
          </cell>
          <cell r="M1471" t="str">
            <v>-</v>
          </cell>
          <cell r="N1471">
            <v>0.1</v>
          </cell>
          <cell r="O1471" t="str">
            <v>-</v>
          </cell>
          <cell r="P1471">
            <v>1</v>
          </cell>
          <cell r="Q1471">
            <v>300</v>
          </cell>
          <cell r="R1471" t="str">
            <v>2011-8</v>
          </cell>
          <cell r="S1471">
            <v>0.3</v>
          </cell>
          <cell r="T1471">
            <v>3</v>
          </cell>
          <cell r="U1471">
            <v>942</v>
          </cell>
          <cell r="V1471">
            <v>0.4</v>
          </cell>
          <cell r="W1471" t="str">
            <v>阿拉善左旗</v>
          </cell>
          <cell r="X1471" t="str">
            <v>内蒙古</v>
          </cell>
        </row>
        <row r="1472">
          <cell r="A1472" t="str">
            <v>喀什西部明珠影院</v>
          </cell>
          <cell r="B1472">
            <v>1471</v>
          </cell>
          <cell r="C1472" t="str">
            <v>喀什西部明珠影院</v>
          </cell>
          <cell r="D1472" t="str">
            <v>中影数字院线</v>
          </cell>
          <cell r="F1472" t="str">
            <v>喀什地区</v>
          </cell>
          <cell r="H1472">
            <v>2.92</v>
          </cell>
          <cell r="I1472" t="str">
            <v>-</v>
          </cell>
          <cell r="J1472">
            <v>26</v>
          </cell>
          <cell r="K1472" t="str">
            <v>-</v>
          </cell>
          <cell r="L1472">
            <v>213</v>
          </cell>
          <cell r="M1472" t="str">
            <v>-</v>
          </cell>
          <cell r="N1472">
            <v>0.11</v>
          </cell>
          <cell r="O1472" t="str">
            <v>-</v>
          </cell>
          <cell r="P1472">
            <v>5</v>
          </cell>
          <cell r="Q1472">
            <v>600</v>
          </cell>
          <cell r="R1472" t="str">
            <v>2011-8</v>
          </cell>
          <cell r="S1472">
            <v>0.04</v>
          </cell>
          <cell r="T1472">
            <v>2</v>
          </cell>
          <cell r="U1472">
            <v>188</v>
          </cell>
          <cell r="V1472">
            <v>1.4</v>
          </cell>
          <cell r="W1472" t="str">
            <v>喀什市</v>
          </cell>
          <cell r="X1472" t="str">
            <v>新  疆</v>
          </cell>
        </row>
        <row r="1473">
          <cell r="A1473" t="str">
            <v>中山市烟洲楼宇实业服务有限公司翠景文化中心</v>
          </cell>
          <cell r="B1473">
            <v>1472</v>
          </cell>
          <cell r="C1473" t="str">
            <v>中山市烟洲楼宇实业服务有限公司翠景文化中心</v>
          </cell>
          <cell r="D1473" t="str">
            <v>广州金逸珠江</v>
          </cell>
          <cell r="F1473" t="str">
            <v>中山市</v>
          </cell>
          <cell r="H1473">
            <v>2.92</v>
          </cell>
          <cell r="I1473" t="str">
            <v>-</v>
          </cell>
          <cell r="J1473">
            <v>27</v>
          </cell>
          <cell r="K1473" t="str">
            <v>-</v>
          </cell>
          <cell r="L1473">
            <v>60</v>
          </cell>
          <cell r="M1473" t="str">
            <v>-</v>
          </cell>
          <cell r="N1473">
            <v>0.11</v>
          </cell>
          <cell r="O1473" t="str">
            <v>-</v>
          </cell>
          <cell r="P1473">
            <v>6</v>
          </cell>
          <cell r="Q1473">
            <v>985</v>
          </cell>
          <cell r="R1473" t="str">
            <v>2011-8</v>
          </cell>
          <cell r="S1473">
            <v>0.11</v>
          </cell>
          <cell r="T1473">
            <v>1</v>
          </cell>
          <cell r="U1473">
            <v>157</v>
          </cell>
          <cell r="V1473">
            <v>0.3</v>
          </cell>
          <cell r="X1473" t="str">
            <v>广东省</v>
          </cell>
        </row>
        <row r="1474">
          <cell r="A1474" t="str">
            <v>武昌八一银鑫电影院</v>
          </cell>
          <cell r="B1474">
            <v>1473</v>
          </cell>
          <cell r="C1474" t="str">
            <v>武昌八一银鑫电影院</v>
          </cell>
          <cell r="D1474" t="str">
            <v>湖北银兴</v>
          </cell>
          <cell r="F1474" t="str">
            <v>武汉市</v>
          </cell>
          <cell r="H1474">
            <v>2.9</v>
          </cell>
          <cell r="I1474" t="str">
            <v>-</v>
          </cell>
          <cell r="J1474">
            <v>29</v>
          </cell>
          <cell r="K1474" t="str">
            <v>-</v>
          </cell>
          <cell r="L1474">
            <v>29</v>
          </cell>
          <cell r="M1474" t="str">
            <v>-</v>
          </cell>
          <cell r="N1474">
            <v>0.1</v>
          </cell>
          <cell r="O1474" t="str">
            <v>-</v>
          </cell>
          <cell r="R1474" t="str">
            <v>2011-8</v>
          </cell>
          <cell r="T1474" t="str">
            <v>N/A</v>
          </cell>
          <cell r="U1474" t="str">
            <v>N/A</v>
          </cell>
          <cell r="V1474" t="str">
            <v>N/A</v>
          </cell>
          <cell r="W1474" t="str">
            <v>武昌区</v>
          </cell>
          <cell r="X1474" t="str">
            <v>湖北省</v>
          </cell>
        </row>
        <row r="1475">
          <cell r="A1475" t="str">
            <v>甘肃省兰州市兰州剧院</v>
          </cell>
          <cell r="B1475">
            <v>1474</v>
          </cell>
          <cell r="C1475" t="str">
            <v>甘肃省兰州市兰州剧院</v>
          </cell>
          <cell r="D1475" t="str">
            <v>四川峨嵋</v>
          </cell>
          <cell r="F1475" t="str">
            <v>兰州市</v>
          </cell>
          <cell r="H1475">
            <v>2.89</v>
          </cell>
          <cell r="I1475" t="str">
            <v>-</v>
          </cell>
          <cell r="J1475">
            <v>31</v>
          </cell>
          <cell r="K1475" t="str">
            <v>-</v>
          </cell>
          <cell r="L1475">
            <v>115</v>
          </cell>
          <cell r="M1475" t="str">
            <v>-</v>
          </cell>
          <cell r="N1475">
            <v>0.09</v>
          </cell>
          <cell r="O1475" t="str">
            <v>-</v>
          </cell>
          <cell r="P1475">
            <v>2</v>
          </cell>
          <cell r="Q1475">
            <v>1138</v>
          </cell>
          <cell r="R1475" t="str">
            <v>2011-8</v>
          </cell>
          <cell r="S1475">
            <v>0.01</v>
          </cell>
          <cell r="T1475">
            <v>1</v>
          </cell>
          <cell r="U1475">
            <v>467</v>
          </cell>
          <cell r="V1475">
            <v>1.9</v>
          </cell>
          <cell r="W1475" t="str">
            <v>城关区</v>
          </cell>
          <cell r="X1475" t="str">
            <v>甘肃省</v>
          </cell>
        </row>
        <row r="1476">
          <cell r="A1476" t="str">
            <v>吴川同德城华影国际影城</v>
          </cell>
          <cell r="B1476">
            <v>1475</v>
          </cell>
          <cell r="C1476" t="str">
            <v>吴川同德城华影国际影城</v>
          </cell>
          <cell r="D1476" t="str">
            <v>未知</v>
          </cell>
          <cell r="F1476" t="str">
            <v>湛江市</v>
          </cell>
          <cell r="H1476">
            <v>2.87</v>
          </cell>
          <cell r="I1476" t="str">
            <v>-</v>
          </cell>
          <cell r="J1476">
            <v>30</v>
          </cell>
          <cell r="K1476" t="str">
            <v>-</v>
          </cell>
          <cell r="L1476">
            <v>43</v>
          </cell>
          <cell r="M1476" t="str">
            <v>-</v>
          </cell>
          <cell r="N1476">
            <v>0.1</v>
          </cell>
          <cell r="O1476" t="str">
            <v>-</v>
          </cell>
          <cell r="R1476" t="str">
            <v>2011-8</v>
          </cell>
          <cell r="T1476" t="str">
            <v>N/A</v>
          </cell>
          <cell r="U1476" t="str">
            <v>N/A</v>
          </cell>
          <cell r="V1476" t="str">
            <v>N/A</v>
          </cell>
          <cell r="W1476" t="str">
            <v>吴川市</v>
          </cell>
          <cell r="X1476" t="str">
            <v>广东省</v>
          </cell>
        </row>
        <row r="1477">
          <cell r="A1477" t="str">
            <v>广东东莞电影院</v>
          </cell>
          <cell r="B1477">
            <v>1476</v>
          </cell>
          <cell r="C1477" t="str">
            <v>广东东莞电影院</v>
          </cell>
          <cell r="D1477" t="str">
            <v>中影南方新干线</v>
          </cell>
          <cell r="F1477" t="str">
            <v>东莞市</v>
          </cell>
          <cell r="H1477">
            <v>2.86</v>
          </cell>
          <cell r="I1477" t="str">
            <v>-</v>
          </cell>
          <cell r="J1477">
            <v>31</v>
          </cell>
          <cell r="K1477" t="str">
            <v>-</v>
          </cell>
          <cell r="L1477">
            <v>151</v>
          </cell>
          <cell r="M1477" t="str">
            <v>-</v>
          </cell>
          <cell r="N1477">
            <v>0.09</v>
          </cell>
          <cell r="O1477" t="str">
            <v>-</v>
          </cell>
          <cell r="P1477">
            <v>2</v>
          </cell>
          <cell r="Q1477">
            <v>1140</v>
          </cell>
          <cell r="R1477" t="str">
            <v>2011-8</v>
          </cell>
          <cell r="S1477">
            <v>0.01</v>
          </cell>
          <cell r="T1477">
            <v>1</v>
          </cell>
          <cell r="U1477">
            <v>461</v>
          </cell>
          <cell r="V1477">
            <v>2.4</v>
          </cell>
          <cell r="X1477" t="str">
            <v>广东省</v>
          </cell>
        </row>
        <row r="1478">
          <cell r="A1478" t="str">
            <v>缙云县英皇动漫娱乐城影城</v>
          </cell>
          <cell r="B1478">
            <v>1477</v>
          </cell>
          <cell r="C1478" t="str">
            <v>缙云县英皇动漫娱乐城影城</v>
          </cell>
          <cell r="D1478" t="str">
            <v>浙江星光</v>
          </cell>
          <cell r="F1478" t="str">
            <v>丽水市</v>
          </cell>
          <cell r="H1478">
            <v>2.85</v>
          </cell>
          <cell r="I1478" t="str">
            <v>-</v>
          </cell>
          <cell r="J1478">
            <v>18</v>
          </cell>
          <cell r="K1478" t="str">
            <v>-</v>
          </cell>
          <cell r="L1478">
            <v>125</v>
          </cell>
          <cell r="M1478" t="str">
            <v>-</v>
          </cell>
          <cell r="N1478">
            <v>0.16</v>
          </cell>
          <cell r="O1478" t="str">
            <v>-</v>
          </cell>
          <cell r="P1478">
            <v>1</v>
          </cell>
          <cell r="Q1478">
            <v>110</v>
          </cell>
          <cell r="R1478" t="str">
            <v>2011-8</v>
          </cell>
          <cell r="S1478">
            <v>0.11</v>
          </cell>
          <cell r="T1478">
            <v>8</v>
          </cell>
          <cell r="U1478">
            <v>919</v>
          </cell>
          <cell r="V1478">
            <v>4</v>
          </cell>
          <cell r="W1478" t="str">
            <v>缙云县</v>
          </cell>
          <cell r="X1478" t="str">
            <v>浙江省</v>
          </cell>
        </row>
        <row r="1479">
          <cell r="A1479" t="str">
            <v>海慧电影院(荆门影视厅)</v>
          </cell>
          <cell r="B1479">
            <v>1478</v>
          </cell>
          <cell r="C1479" t="str">
            <v>海慧电影院(荆门影视厅)</v>
          </cell>
          <cell r="D1479" t="str">
            <v>湖北银兴</v>
          </cell>
          <cell r="F1479" t="str">
            <v>荆门市</v>
          </cell>
          <cell r="H1479">
            <v>2.84</v>
          </cell>
          <cell r="I1479" t="str">
            <v>-</v>
          </cell>
          <cell r="J1479">
            <v>18</v>
          </cell>
          <cell r="K1479" t="str">
            <v>-</v>
          </cell>
          <cell r="L1479">
            <v>87</v>
          </cell>
          <cell r="M1479" t="str">
            <v>-</v>
          </cell>
          <cell r="N1479">
            <v>0.16</v>
          </cell>
          <cell r="O1479" t="str">
            <v>-</v>
          </cell>
          <cell r="P1479">
            <v>2</v>
          </cell>
          <cell r="Q1479">
            <v>891</v>
          </cell>
          <cell r="R1479" t="str">
            <v>2011-8</v>
          </cell>
          <cell r="S1479">
            <v>0.04</v>
          </cell>
          <cell r="T1479">
            <v>1</v>
          </cell>
          <cell r="U1479">
            <v>457</v>
          </cell>
          <cell r="V1479">
            <v>1.4</v>
          </cell>
          <cell r="W1479" t="str">
            <v>东宝区</v>
          </cell>
          <cell r="X1479" t="str">
            <v>湖北省</v>
          </cell>
        </row>
        <row r="1480">
          <cell r="A1480" t="str">
            <v>新疆阿克苏农一师文化宫</v>
          </cell>
          <cell r="B1480">
            <v>1479</v>
          </cell>
          <cell r="C1480" t="str">
            <v>新疆阿克苏农一师文化宫</v>
          </cell>
          <cell r="D1480" t="str">
            <v>中影数字院线</v>
          </cell>
          <cell r="F1480" t="str">
            <v>阿克苏地区</v>
          </cell>
          <cell r="H1480">
            <v>2.82</v>
          </cell>
          <cell r="I1480" t="str">
            <v>-</v>
          </cell>
          <cell r="J1480">
            <v>18</v>
          </cell>
          <cell r="K1480" t="str">
            <v>-</v>
          </cell>
          <cell r="L1480">
            <v>137</v>
          </cell>
          <cell r="M1480" t="str">
            <v>-</v>
          </cell>
          <cell r="N1480">
            <v>0.16</v>
          </cell>
          <cell r="O1480" t="str">
            <v>-</v>
          </cell>
          <cell r="P1480">
            <v>1</v>
          </cell>
          <cell r="Q1480">
            <v>900</v>
          </cell>
          <cell r="R1480" t="str">
            <v>2011-8</v>
          </cell>
          <cell r="S1480">
            <v>0.01</v>
          </cell>
          <cell r="T1480">
            <v>1</v>
          </cell>
          <cell r="U1480">
            <v>911</v>
          </cell>
          <cell r="V1480">
            <v>4.4000000000000004</v>
          </cell>
          <cell r="W1480" t="str">
            <v>阿克苏市</v>
          </cell>
          <cell r="X1480" t="str">
            <v>新  疆</v>
          </cell>
        </row>
        <row r="1481">
          <cell r="A1481" t="str">
            <v>红蓝紫电影城</v>
          </cell>
          <cell r="B1481">
            <v>1480</v>
          </cell>
          <cell r="C1481" t="str">
            <v>红蓝紫电影城</v>
          </cell>
          <cell r="D1481" t="str">
            <v>上海大光明</v>
          </cell>
          <cell r="F1481" t="str">
            <v>陇南市</v>
          </cell>
          <cell r="H1481">
            <v>2.8</v>
          </cell>
          <cell r="I1481" t="str">
            <v>-</v>
          </cell>
          <cell r="J1481">
            <v>24</v>
          </cell>
          <cell r="K1481" t="str">
            <v>-</v>
          </cell>
          <cell r="L1481">
            <v>200</v>
          </cell>
          <cell r="M1481" t="str">
            <v>-</v>
          </cell>
          <cell r="N1481">
            <v>0.12</v>
          </cell>
          <cell r="O1481" t="str">
            <v>-</v>
          </cell>
          <cell r="P1481">
            <v>3</v>
          </cell>
          <cell r="Q1481">
            <v>298</v>
          </cell>
          <cell r="R1481" t="str">
            <v>2011-8</v>
          </cell>
          <cell r="S1481">
            <v>0.06</v>
          </cell>
          <cell r="T1481">
            <v>3</v>
          </cell>
          <cell r="U1481">
            <v>301</v>
          </cell>
          <cell r="V1481">
            <v>2.2000000000000002</v>
          </cell>
          <cell r="W1481" t="str">
            <v>成　县</v>
          </cell>
          <cell r="X1481" t="str">
            <v>甘肃省</v>
          </cell>
        </row>
        <row r="1482">
          <cell r="A1482" t="str">
            <v>17.5沅江市南天电影城</v>
          </cell>
          <cell r="B1482">
            <v>1481</v>
          </cell>
          <cell r="C1482" t="str">
            <v>17.5沅江市南天电影城</v>
          </cell>
          <cell r="D1482" t="str">
            <v>时代华夏今典</v>
          </cell>
          <cell r="F1482" t="str">
            <v>益阳市</v>
          </cell>
          <cell r="H1482">
            <v>2.77</v>
          </cell>
          <cell r="I1482" t="str">
            <v>-</v>
          </cell>
          <cell r="J1482">
            <v>26</v>
          </cell>
          <cell r="K1482" t="str">
            <v>-</v>
          </cell>
          <cell r="L1482">
            <v>131</v>
          </cell>
          <cell r="M1482" t="str">
            <v>-</v>
          </cell>
          <cell r="N1482">
            <v>0.11</v>
          </cell>
          <cell r="O1482" t="str">
            <v>-</v>
          </cell>
          <cell r="P1482">
            <v>2</v>
          </cell>
          <cell r="Q1482">
            <v>296</v>
          </cell>
          <cell r="R1482" t="str">
            <v>2011-8</v>
          </cell>
          <cell r="S1482">
            <v>0.05</v>
          </cell>
          <cell r="T1482">
            <v>3</v>
          </cell>
          <cell r="U1482">
            <v>446</v>
          </cell>
          <cell r="V1482">
            <v>2.1</v>
          </cell>
          <cell r="W1482" t="str">
            <v>沅江市</v>
          </cell>
          <cell r="X1482" t="str">
            <v>湖南省</v>
          </cell>
        </row>
        <row r="1483">
          <cell r="A1483" t="str">
            <v>云南省临沧市电影院</v>
          </cell>
          <cell r="B1483">
            <v>1482</v>
          </cell>
          <cell r="C1483" t="str">
            <v>云南省临沧市电影院</v>
          </cell>
          <cell r="D1483" t="str">
            <v>九州中原院线</v>
          </cell>
          <cell r="F1483" t="str">
            <v>临沧市</v>
          </cell>
          <cell r="H1483">
            <v>2.76</v>
          </cell>
          <cell r="I1483" t="str">
            <v>-</v>
          </cell>
          <cell r="J1483">
            <v>27</v>
          </cell>
          <cell r="K1483" t="str">
            <v>-</v>
          </cell>
          <cell r="L1483">
            <v>91</v>
          </cell>
          <cell r="M1483" t="str">
            <v>-</v>
          </cell>
          <cell r="N1483">
            <v>0.1</v>
          </cell>
          <cell r="O1483" t="str">
            <v>-</v>
          </cell>
          <cell r="P1483">
            <v>1</v>
          </cell>
          <cell r="Q1483">
            <v>136</v>
          </cell>
          <cell r="R1483" t="str">
            <v>2011-8</v>
          </cell>
          <cell r="S1483">
            <v>0.08</v>
          </cell>
          <cell r="T1483">
            <v>7</v>
          </cell>
          <cell r="U1483">
            <v>891</v>
          </cell>
          <cell r="V1483">
            <v>2.9</v>
          </cell>
          <cell r="W1483" t="str">
            <v>临翔区</v>
          </cell>
          <cell r="X1483" t="str">
            <v>云南省</v>
          </cell>
        </row>
        <row r="1484">
          <cell r="A1484" t="str">
            <v>东妮娅汇璟电影院</v>
          </cell>
          <cell r="B1484">
            <v>1483</v>
          </cell>
          <cell r="C1484" t="str">
            <v>东妮娅汇璟电影院</v>
          </cell>
          <cell r="D1484" t="str">
            <v>未知</v>
          </cell>
          <cell r="F1484" t="str">
            <v>厦门市</v>
          </cell>
          <cell r="H1484">
            <v>2.75</v>
          </cell>
          <cell r="I1484" t="str">
            <v>-</v>
          </cell>
          <cell r="J1484">
            <v>18</v>
          </cell>
          <cell r="K1484" t="str">
            <v>-</v>
          </cell>
          <cell r="L1484">
            <v>69</v>
          </cell>
          <cell r="M1484" t="str">
            <v>-</v>
          </cell>
          <cell r="N1484">
            <v>0.15</v>
          </cell>
          <cell r="O1484" t="str">
            <v>-</v>
          </cell>
          <cell r="P1484">
            <v>1</v>
          </cell>
          <cell r="Q1484">
            <v>200</v>
          </cell>
          <cell r="R1484" t="str">
            <v>2011-8</v>
          </cell>
          <cell r="S1484">
            <v>0.11</v>
          </cell>
          <cell r="T1484">
            <v>4</v>
          </cell>
          <cell r="U1484">
            <v>888</v>
          </cell>
          <cell r="V1484">
            <v>2.2000000000000002</v>
          </cell>
          <cell r="W1484" t="str">
            <v>思明区</v>
          </cell>
          <cell r="X1484" t="str">
            <v>福建省</v>
          </cell>
        </row>
        <row r="1485">
          <cell r="A1485" t="str">
            <v>盐城市响水县亚邦3D影城</v>
          </cell>
          <cell r="B1485">
            <v>1484</v>
          </cell>
          <cell r="C1485" t="str">
            <v>盐城市响水县亚邦3D影城</v>
          </cell>
          <cell r="D1485" t="str">
            <v>北京红鲤鱼数字院线</v>
          </cell>
          <cell r="F1485" t="str">
            <v>盐城市</v>
          </cell>
          <cell r="H1485">
            <v>2.72</v>
          </cell>
          <cell r="I1485" t="str">
            <v>-</v>
          </cell>
          <cell r="J1485">
            <v>29</v>
          </cell>
          <cell r="K1485" t="str">
            <v>-</v>
          </cell>
          <cell r="L1485">
            <v>233</v>
          </cell>
          <cell r="M1485" t="str">
            <v>-</v>
          </cell>
          <cell r="N1485">
            <v>0.09</v>
          </cell>
          <cell r="O1485" t="str">
            <v>-</v>
          </cell>
          <cell r="P1485">
            <v>3</v>
          </cell>
          <cell r="Q1485">
            <v>300</v>
          </cell>
          <cell r="R1485" t="str">
            <v>2011-8</v>
          </cell>
          <cell r="S1485">
            <v>0.04</v>
          </cell>
          <cell r="T1485">
            <v>3</v>
          </cell>
          <cell r="U1485">
            <v>292</v>
          </cell>
          <cell r="V1485">
            <v>2.5</v>
          </cell>
          <cell r="W1485" t="str">
            <v>响水县</v>
          </cell>
          <cell r="X1485" t="str">
            <v>江苏省</v>
          </cell>
        </row>
        <row r="1486">
          <cell r="A1486" t="str">
            <v>横店影视·夏飞3D影城</v>
          </cell>
          <cell r="B1486">
            <v>1485</v>
          </cell>
          <cell r="C1486" t="str">
            <v>横店影视·夏飞3D影城</v>
          </cell>
          <cell r="D1486" t="str">
            <v>浙江横店</v>
          </cell>
          <cell r="F1486" t="str">
            <v>东莞市</v>
          </cell>
          <cell r="H1486">
            <v>2.71</v>
          </cell>
          <cell r="I1486" t="str">
            <v>-</v>
          </cell>
          <cell r="J1486">
            <v>18</v>
          </cell>
          <cell r="K1486" t="str">
            <v>-</v>
          </cell>
          <cell r="L1486">
            <v>429</v>
          </cell>
          <cell r="M1486" t="str">
            <v>-</v>
          </cell>
          <cell r="N1486">
            <v>0.15</v>
          </cell>
          <cell r="O1486" t="str">
            <v>-</v>
          </cell>
          <cell r="P1486">
            <v>10</v>
          </cell>
          <cell r="Q1486">
            <v>700</v>
          </cell>
          <cell r="R1486" t="str">
            <v>2011-8</v>
          </cell>
          <cell r="S1486">
            <v>0.05</v>
          </cell>
          <cell r="T1486">
            <v>1</v>
          </cell>
          <cell r="U1486">
            <v>87</v>
          </cell>
          <cell r="V1486">
            <v>1.4</v>
          </cell>
          <cell r="X1486" t="str">
            <v>广东省</v>
          </cell>
        </row>
        <row r="1487">
          <cell r="A1487" t="str">
            <v>廊坊霸州市数字影院</v>
          </cell>
          <cell r="B1487">
            <v>1486</v>
          </cell>
          <cell r="C1487" t="str">
            <v>廊坊霸州市数字影院</v>
          </cell>
          <cell r="D1487" t="str">
            <v>河北中联</v>
          </cell>
          <cell r="F1487" t="str">
            <v>廊坊市</v>
          </cell>
          <cell r="H1487">
            <v>2.71</v>
          </cell>
          <cell r="I1487" t="str">
            <v>-</v>
          </cell>
          <cell r="J1487">
            <v>17</v>
          </cell>
          <cell r="K1487" t="str">
            <v>-</v>
          </cell>
          <cell r="L1487">
            <v>29</v>
          </cell>
          <cell r="M1487" t="str">
            <v>-</v>
          </cell>
          <cell r="N1487">
            <v>0.16</v>
          </cell>
          <cell r="O1487" t="str">
            <v>-</v>
          </cell>
          <cell r="P1487">
            <v>1</v>
          </cell>
          <cell r="Q1487">
            <v>1452</v>
          </cell>
          <cell r="R1487" t="str">
            <v>2011-8</v>
          </cell>
          <cell r="S1487">
            <v>0.04</v>
          </cell>
          <cell r="T1487">
            <v>1</v>
          </cell>
          <cell r="U1487">
            <v>873</v>
          </cell>
          <cell r="V1487">
            <v>0.9</v>
          </cell>
          <cell r="W1487" t="str">
            <v>霸州市</v>
          </cell>
          <cell r="X1487" t="str">
            <v>河北省</v>
          </cell>
        </row>
        <row r="1488">
          <cell r="A1488" t="str">
            <v>枣阳银兴影城</v>
          </cell>
          <cell r="B1488">
            <v>1487</v>
          </cell>
          <cell r="C1488" t="str">
            <v>枣阳银兴影城</v>
          </cell>
          <cell r="D1488" t="str">
            <v>湖北银兴</v>
          </cell>
          <cell r="F1488" t="str">
            <v>襄樊市</v>
          </cell>
          <cell r="H1488">
            <v>2.7</v>
          </cell>
          <cell r="I1488" t="str">
            <v>-</v>
          </cell>
          <cell r="J1488">
            <v>32</v>
          </cell>
          <cell r="K1488" t="str">
            <v>-</v>
          </cell>
          <cell r="L1488">
            <v>80</v>
          </cell>
          <cell r="M1488" t="str">
            <v>-</v>
          </cell>
          <cell r="N1488">
            <v>0.09</v>
          </cell>
          <cell r="O1488" t="str">
            <v>-</v>
          </cell>
          <cell r="P1488">
            <v>1</v>
          </cell>
          <cell r="Q1488">
            <v>350</v>
          </cell>
          <cell r="R1488" t="str">
            <v>2011-8</v>
          </cell>
          <cell r="S1488">
            <v>0.03</v>
          </cell>
          <cell r="T1488">
            <v>2</v>
          </cell>
          <cell r="U1488">
            <v>871</v>
          </cell>
          <cell r="V1488">
            <v>2.6</v>
          </cell>
          <cell r="W1488" t="str">
            <v>枣阳市</v>
          </cell>
          <cell r="X1488" t="str">
            <v>湖北省</v>
          </cell>
        </row>
        <row r="1489">
          <cell r="A1489" t="str">
            <v>虹口工人俱乐部</v>
          </cell>
          <cell r="B1489">
            <v>1488</v>
          </cell>
          <cell r="C1489" t="str">
            <v>虹口工人俱乐部</v>
          </cell>
          <cell r="D1489" t="str">
            <v>上海联和院线</v>
          </cell>
          <cell r="F1489" t="str">
            <v>上海市</v>
          </cell>
          <cell r="H1489">
            <v>2.69</v>
          </cell>
          <cell r="I1489" t="str">
            <v>-</v>
          </cell>
          <cell r="J1489">
            <v>32</v>
          </cell>
          <cell r="K1489" t="str">
            <v>-</v>
          </cell>
          <cell r="L1489">
            <v>8</v>
          </cell>
          <cell r="M1489" t="str">
            <v>-</v>
          </cell>
          <cell r="N1489">
            <v>0.08</v>
          </cell>
          <cell r="O1489" t="str">
            <v>-</v>
          </cell>
          <cell r="P1489">
            <v>2</v>
          </cell>
          <cell r="Q1489">
            <v>820</v>
          </cell>
          <cell r="R1489" t="str">
            <v>2011-8</v>
          </cell>
          <cell r="S1489">
            <v>0.26</v>
          </cell>
          <cell r="T1489">
            <v>1</v>
          </cell>
          <cell r="U1489">
            <v>434</v>
          </cell>
          <cell r="V1489">
            <v>0.1</v>
          </cell>
          <cell r="W1489" t="str">
            <v>虹口区</v>
          </cell>
          <cell r="X1489" t="str">
            <v>上海市</v>
          </cell>
        </row>
        <row r="1490">
          <cell r="A1490" t="str">
            <v>乐平艺轩国际影城</v>
          </cell>
          <cell r="B1490">
            <v>1489</v>
          </cell>
          <cell r="C1490" t="str">
            <v>乐平艺轩国际影城</v>
          </cell>
          <cell r="D1490" t="str">
            <v>中影南方新干线</v>
          </cell>
          <cell r="F1490" t="str">
            <v>景德镇市</v>
          </cell>
          <cell r="H1490">
            <v>2.65</v>
          </cell>
          <cell r="I1490" t="str">
            <v>-</v>
          </cell>
          <cell r="J1490">
            <v>31</v>
          </cell>
          <cell r="K1490" t="str">
            <v>-</v>
          </cell>
          <cell r="L1490">
            <v>100</v>
          </cell>
          <cell r="M1490" t="str">
            <v>-</v>
          </cell>
          <cell r="N1490">
            <v>0.09</v>
          </cell>
          <cell r="O1490" t="str">
            <v>-</v>
          </cell>
          <cell r="P1490">
            <v>1</v>
          </cell>
          <cell r="Q1490">
            <v>1100</v>
          </cell>
          <cell r="R1490" t="str">
            <v>2011-8</v>
          </cell>
          <cell r="S1490">
            <v>0.01</v>
          </cell>
          <cell r="T1490">
            <v>1</v>
          </cell>
          <cell r="U1490">
            <v>855</v>
          </cell>
          <cell r="V1490">
            <v>3.2</v>
          </cell>
          <cell r="W1490" t="str">
            <v>乐平市</v>
          </cell>
          <cell r="X1490" t="str">
            <v>江西省</v>
          </cell>
        </row>
        <row r="1491">
          <cell r="A1491" t="str">
            <v>广州电影院</v>
          </cell>
          <cell r="B1491">
            <v>1490</v>
          </cell>
          <cell r="C1491" t="str">
            <v>广州电影院</v>
          </cell>
          <cell r="D1491" t="str">
            <v>广州金逸珠江</v>
          </cell>
          <cell r="F1491" t="str">
            <v>广州市</v>
          </cell>
          <cell r="H1491">
            <v>2.65</v>
          </cell>
          <cell r="I1491" t="str">
            <v>-</v>
          </cell>
          <cell r="J1491">
            <v>32</v>
          </cell>
          <cell r="K1491" t="str">
            <v>-</v>
          </cell>
          <cell r="L1491">
            <v>128</v>
          </cell>
          <cell r="M1491" t="str">
            <v>-</v>
          </cell>
          <cell r="N1491">
            <v>0.08</v>
          </cell>
          <cell r="O1491" t="str">
            <v>-</v>
          </cell>
          <cell r="P1491">
            <v>1</v>
          </cell>
          <cell r="Q1491">
            <v>303</v>
          </cell>
          <cell r="R1491" t="str">
            <v>2011-8</v>
          </cell>
          <cell r="S1491">
            <v>0.02</v>
          </cell>
          <cell r="T1491">
            <v>3</v>
          </cell>
          <cell r="U1491">
            <v>855</v>
          </cell>
          <cell r="V1491">
            <v>4.0999999999999996</v>
          </cell>
          <cell r="W1491" t="str">
            <v>荔湾区</v>
          </cell>
          <cell r="X1491" t="str">
            <v>广东省</v>
          </cell>
        </row>
        <row r="1492">
          <cell r="A1492" t="str">
            <v>浙江杭州胜利剧院</v>
          </cell>
          <cell r="B1492">
            <v>1491</v>
          </cell>
          <cell r="C1492" t="str">
            <v>浙江杭州胜利剧院</v>
          </cell>
          <cell r="D1492" t="str">
            <v>浙江时代</v>
          </cell>
          <cell r="F1492" t="str">
            <v>杭州市</v>
          </cell>
          <cell r="H1492">
            <v>2.63</v>
          </cell>
          <cell r="I1492" t="str">
            <v>-</v>
          </cell>
          <cell r="J1492">
            <v>41</v>
          </cell>
          <cell r="K1492" t="str">
            <v>-</v>
          </cell>
          <cell r="L1492">
            <v>68</v>
          </cell>
          <cell r="M1492" t="str">
            <v>-</v>
          </cell>
          <cell r="N1492">
            <v>0.06</v>
          </cell>
          <cell r="O1492" t="str">
            <v>-</v>
          </cell>
          <cell r="P1492">
            <v>1</v>
          </cell>
          <cell r="Q1492">
            <v>713</v>
          </cell>
          <cell r="R1492" t="str">
            <v>2011-8</v>
          </cell>
          <cell r="S1492">
            <v>0.01</v>
          </cell>
          <cell r="T1492">
            <v>1</v>
          </cell>
          <cell r="U1492">
            <v>848</v>
          </cell>
          <cell r="V1492">
            <v>2.2000000000000002</v>
          </cell>
          <cell r="W1492" t="str">
            <v>上城区</v>
          </cell>
          <cell r="X1492" t="str">
            <v>浙江省</v>
          </cell>
        </row>
        <row r="1493">
          <cell r="A1493" t="str">
            <v>榆林大兴影城</v>
          </cell>
          <cell r="B1493">
            <v>1492</v>
          </cell>
          <cell r="C1493" t="str">
            <v>榆林大兴影城</v>
          </cell>
          <cell r="D1493" t="str">
            <v>九州中原院线</v>
          </cell>
          <cell r="F1493" t="str">
            <v>榆林市</v>
          </cell>
          <cell r="H1493">
            <v>2.61</v>
          </cell>
          <cell r="I1493" t="str">
            <v>-</v>
          </cell>
          <cell r="J1493">
            <v>29</v>
          </cell>
          <cell r="K1493" t="str">
            <v>-</v>
          </cell>
          <cell r="L1493">
            <v>463</v>
          </cell>
          <cell r="M1493" t="str">
            <v>-</v>
          </cell>
          <cell r="N1493">
            <v>0.09</v>
          </cell>
          <cell r="O1493" t="str">
            <v>-</v>
          </cell>
          <cell r="P1493">
            <v>4</v>
          </cell>
          <cell r="Q1493">
            <v>362</v>
          </cell>
          <cell r="R1493" t="str">
            <v>2011-8</v>
          </cell>
          <cell r="S1493">
            <v>0.02</v>
          </cell>
          <cell r="T1493">
            <v>2</v>
          </cell>
          <cell r="U1493">
            <v>211</v>
          </cell>
          <cell r="V1493">
            <v>3.7</v>
          </cell>
          <cell r="W1493" t="str">
            <v>榆阳区</v>
          </cell>
          <cell r="X1493" t="str">
            <v>陕西省</v>
          </cell>
        </row>
        <row r="1494">
          <cell r="A1494" t="str">
            <v>鄂尔多斯市群众艺术馆</v>
          </cell>
          <cell r="B1494">
            <v>1493</v>
          </cell>
          <cell r="C1494" t="str">
            <v>鄂尔多斯市群众艺术馆</v>
          </cell>
          <cell r="D1494" t="str">
            <v>未知</v>
          </cell>
          <cell r="F1494" t="str">
            <v>鄂尔多斯市</v>
          </cell>
          <cell r="H1494">
            <v>2.59</v>
          </cell>
          <cell r="I1494" t="str">
            <v>-</v>
          </cell>
          <cell r="J1494">
            <v>42</v>
          </cell>
          <cell r="K1494" t="str">
            <v>-</v>
          </cell>
          <cell r="L1494">
            <v>25</v>
          </cell>
          <cell r="M1494" t="str">
            <v>-</v>
          </cell>
          <cell r="N1494">
            <v>0.06</v>
          </cell>
          <cell r="O1494" t="str">
            <v>-</v>
          </cell>
          <cell r="R1494" t="str">
            <v>2011-8</v>
          </cell>
          <cell r="T1494" t="str">
            <v>N/A</v>
          </cell>
          <cell r="U1494" t="str">
            <v>N/A</v>
          </cell>
          <cell r="V1494" t="str">
            <v>N/A</v>
          </cell>
          <cell r="W1494" t="str">
            <v>东胜区</v>
          </cell>
          <cell r="X1494" t="str">
            <v>内蒙古</v>
          </cell>
        </row>
        <row r="1495">
          <cell r="A1495" t="str">
            <v>长沙电影城</v>
          </cell>
          <cell r="B1495">
            <v>1494</v>
          </cell>
          <cell r="C1495" t="str">
            <v>长沙电影城</v>
          </cell>
          <cell r="D1495" t="str">
            <v>湖南潇湘</v>
          </cell>
          <cell r="F1495" t="str">
            <v>长沙市</v>
          </cell>
          <cell r="H1495">
            <v>2.59</v>
          </cell>
          <cell r="I1495" t="str">
            <v>-</v>
          </cell>
          <cell r="J1495">
            <v>36</v>
          </cell>
          <cell r="K1495" t="str">
            <v>-</v>
          </cell>
          <cell r="L1495">
            <v>170</v>
          </cell>
          <cell r="M1495" t="str">
            <v>-</v>
          </cell>
          <cell r="N1495">
            <v>7.0000000000000007E-2</v>
          </cell>
          <cell r="O1495" t="str">
            <v>-</v>
          </cell>
          <cell r="P1495">
            <v>5</v>
          </cell>
          <cell r="Q1495">
            <v>1338</v>
          </cell>
          <cell r="R1495" t="str">
            <v>2011-8</v>
          </cell>
          <cell r="S1495">
            <v>0.02</v>
          </cell>
          <cell r="T1495">
            <v>1</v>
          </cell>
          <cell r="U1495">
            <v>167</v>
          </cell>
          <cell r="V1495">
            <v>1.1000000000000001</v>
          </cell>
          <cell r="W1495" t="str">
            <v>雨花区</v>
          </cell>
          <cell r="X1495" t="str">
            <v>湖南省</v>
          </cell>
        </row>
        <row r="1496">
          <cell r="A1496" t="str">
            <v>南充锦轩国际影城</v>
          </cell>
          <cell r="B1496">
            <v>1495</v>
          </cell>
          <cell r="C1496" t="str">
            <v>南充锦轩国际影城</v>
          </cell>
          <cell r="D1496" t="str">
            <v>九州中原院线</v>
          </cell>
          <cell r="F1496" t="str">
            <v>南充市</v>
          </cell>
          <cell r="H1496">
            <v>2.58</v>
          </cell>
          <cell r="I1496" t="str">
            <v>-</v>
          </cell>
          <cell r="J1496">
            <v>23</v>
          </cell>
          <cell r="K1496" t="str">
            <v>-</v>
          </cell>
          <cell r="L1496">
            <v>184</v>
          </cell>
          <cell r="M1496" t="str">
            <v>-</v>
          </cell>
          <cell r="N1496">
            <v>0.11</v>
          </cell>
          <cell r="O1496" t="str">
            <v>-</v>
          </cell>
          <cell r="P1496">
            <v>7</v>
          </cell>
          <cell r="Q1496">
            <v>422</v>
          </cell>
          <cell r="R1496" t="str">
            <v>2011-8</v>
          </cell>
          <cell r="S1496">
            <v>0.1</v>
          </cell>
          <cell r="T1496">
            <v>2</v>
          </cell>
          <cell r="U1496">
            <v>119</v>
          </cell>
          <cell r="V1496">
            <v>0.8</v>
          </cell>
          <cell r="W1496" t="str">
            <v>顺庆区</v>
          </cell>
          <cell r="X1496" t="str">
            <v>四川省</v>
          </cell>
        </row>
        <row r="1497">
          <cell r="A1497" t="str">
            <v>赣州市唐人轩影城</v>
          </cell>
          <cell r="B1497">
            <v>1496</v>
          </cell>
          <cell r="C1497" t="str">
            <v>赣州市唐人轩影城</v>
          </cell>
          <cell r="D1497" t="str">
            <v>未知</v>
          </cell>
          <cell r="F1497" t="str">
            <v>赣州市</v>
          </cell>
          <cell r="H1497">
            <v>2.58</v>
          </cell>
          <cell r="I1497" t="str">
            <v>-</v>
          </cell>
          <cell r="J1497">
            <v>45</v>
          </cell>
          <cell r="K1497" t="str">
            <v>-</v>
          </cell>
          <cell r="L1497">
            <v>68</v>
          </cell>
          <cell r="M1497" t="str">
            <v>-</v>
          </cell>
          <cell r="N1497">
            <v>0.06</v>
          </cell>
          <cell r="O1497" t="str">
            <v>-</v>
          </cell>
          <cell r="P1497">
            <v>5</v>
          </cell>
          <cell r="R1497" t="str">
            <v>2011-8</v>
          </cell>
          <cell r="T1497" t="str">
            <v>N/A</v>
          </cell>
          <cell r="U1497">
            <v>167</v>
          </cell>
          <cell r="V1497">
            <v>0.4</v>
          </cell>
          <cell r="W1497" t="str">
            <v>章贡区</v>
          </cell>
          <cell r="X1497" t="str">
            <v>江西省</v>
          </cell>
        </row>
        <row r="1498">
          <cell r="A1498" t="str">
            <v>辉县奥斯卡影城</v>
          </cell>
          <cell r="B1498">
            <v>1497</v>
          </cell>
          <cell r="C1498" t="str">
            <v>辉县奥斯卡影城</v>
          </cell>
          <cell r="D1498" t="str">
            <v>河南奥斯卡</v>
          </cell>
          <cell r="F1498" t="str">
            <v>新乡市</v>
          </cell>
          <cell r="H1498">
            <v>2.57</v>
          </cell>
          <cell r="I1498" t="str">
            <v>-</v>
          </cell>
          <cell r="J1498">
            <v>20</v>
          </cell>
          <cell r="K1498" t="str">
            <v>-</v>
          </cell>
          <cell r="L1498">
            <v>151</v>
          </cell>
          <cell r="M1498" t="str">
            <v>-</v>
          </cell>
          <cell r="N1498">
            <v>0.13</v>
          </cell>
          <cell r="O1498" t="str">
            <v>-</v>
          </cell>
          <cell r="P1498">
            <v>1</v>
          </cell>
          <cell r="Q1498">
            <v>128</v>
          </cell>
          <cell r="R1498" t="str">
            <v>2011-8</v>
          </cell>
          <cell r="S1498">
            <v>7.0000000000000007E-2</v>
          </cell>
          <cell r="T1498">
            <v>6</v>
          </cell>
          <cell r="U1498">
            <v>828</v>
          </cell>
          <cell r="V1498">
            <v>4.9000000000000004</v>
          </cell>
          <cell r="W1498" t="str">
            <v>辉县市</v>
          </cell>
          <cell r="X1498" t="str">
            <v>河南省</v>
          </cell>
        </row>
        <row r="1499">
          <cell r="A1499" t="str">
            <v>江门市东湖影剧院</v>
          </cell>
          <cell r="B1499">
            <v>1498</v>
          </cell>
          <cell r="C1499" t="str">
            <v>江门市东湖影剧院</v>
          </cell>
          <cell r="D1499" t="str">
            <v>中影南方新干线</v>
          </cell>
          <cell r="F1499" t="str">
            <v>江门市</v>
          </cell>
          <cell r="H1499">
            <v>2.5499999999999998</v>
          </cell>
          <cell r="I1499" t="str">
            <v>-</v>
          </cell>
          <cell r="J1499">
            <v>18</v>
          </cell>
          <cell r="K1499" t="str">
            <v>-</v>
          </cell>
          <cell r="L1499">
            <v>94</v>
          </cell>
          <cell r="M1499" t="str">
            <v>-</v>
          </cell>
          <cell r="N1499">
            <v>0.14000000000000001</v>
          </cell>
          <cell r="O1499" t="str">
            <v>-</v>
          </cell>
          <cell r="P1499">
            <v>1</v>
          </cell>
          <cell r="Q1499">
            <v>1068</v>
          </cell>
          <cell r="R1499" t="str">
            <v>2011-8</v>
          </cell>
          <cell r="S1499">
            <v>0.01</v>
          </cell>
          <cell r="T1499">
            <v>1</v>
          </cell>
          <cell r="U1499">
            <v>823</v>
          </cell>
          <cell r="V1499">
            <v>3</v>
          </cell>
          <cell r="W1499" t="str">
            <v>蓬江区</v>
          </cell>
          <cell r="X1499" t="str">
            <v>广东省</v>
          </cell>
        </row>
        <row r="1500">
          <cell r="A1500" t="str">
            <v>临淄齐都影城</v>
          </cell>
          <cell r="B1500">
            <v>1499</v>
          </cell>
          <cell r="C1500" t="str">
            <v>临淄齐都影城</v>
          </cell>
          <cell r="D1500" t="str">
            <v>九州中原院线</v>
          </cell>
          <cell r="F1500" t="str">
            <v>淄博市</v>
          </cell>
          <cell r="H1500">
            <v>2.5499999999999998</v>
          </cell>
          <cell r="I1500" t="str">
            <v>-</v>
          </cell>
          <cell r="J1500">
            <v>25</v>
          </cell>
          <cell r="K1500" t="str">
            <v>-</v>
          </cell>
          <cell r="L1500">
            <v>125</v>
          </cell>
          <cell r="M1500" t="str">
            <v>-</v>
          </cell>
          <cell r="N1500">
            <v>0.1</v>
          </cell>
          <cell r="O1500" t="str">
            <v>-</v>
          </cell>
          <cell r="P1500">
            <v>3</v>
          </cell>
          <cell r="Q1500">
            <v>189</v>
          </cell>
          <cell r="R1500" t="str">
            <v>2011-8</v>
          </cell>
          <cell r="S1500">
            <v>0.13</v>
          </cell>
          <cell r="T1500">
            <v>4</v>
          </cell>
          <cell r="U1500">
            <v>274</v>
          </cell>
          <cell r="V1500">
            <v>1.3</v>
          </cell>
          <cell r="W1500" t="str">
            <v>临淄区</v>
          </cell>
          <cell r="X1500" t="str">
            <v>山东省</v>
          </cell>
        </row>
        <row r="1501">
          <cell r="A1501" t="str">
            <v>重庆图书馆电影院</v>
          </cell>
          <cell r="B1501">
            <v>1500</v>
          </cell>
          <cell r="C1501" t="str">
            <v>重庆图书馆电影院</v>
          </cell>
          <cell r="D1501" t="str">
            <v>保利万和</v>
          </cell>
          <cell r="F1501" t="str">
            <v>重庆市</v>
          </cell>
          <cell r="H1501">
            <v>2.5299999999999998</v>
          </cell>
          <cell r="I1501" t="str">
            <v>-</v>
          </cell>
          <cell r="J1501">
            <v>28</v>
          </cell>
          <cell r="K1501" t="str">
            <v>-</v>
          </cell>
          <cell r="L1501">
            <v>119</v>
          </cell>
          <cell r="M1501" t="str">
            <v>-</v>
          </cell>
          <cell r="N1501">
            <v>0.09</v>
          </cell>
          <cell r="O1501" t="str">
            <v>-</v>
          </cell>
          <cell r="P1501">
            <v>1</v>
          </cell>
          <cell r="Q1501">
            <v>400</v>
          </cell>
          <cell r="R1501" t="str">
            <v>2011-8</v>
          </cell>
          <cell r="S1501">
            <v>0.02</v>
          </cell>
          <cell r="T1501">
            <v>2</v>
          </cell>
          <cell r="U1501">
            <v>817</v>
          </cell>
          <cell r="V1501">
            <v>3.8</v>
          </cell>
          <cell r="W1501" t="str">
            <v>沙坪坝区</v>
          </cell>
          <cell r="X1501" t="str">
            <v>重庆市</v>
          </cell>
        </row>
        <row r="1502">
          <cell r="A1502" t="str">
            <v>绍兴市诸暨大世界影城</v>
          </cell>
          <cell r="B1502">
            <v>1501</v>
          </cell>
          <cell r="C1502" t="str">
            <v>绍兴市诸暨大世界影城</v>
          </cell>
          <cell r="D1502" t="str">
            <v>浙江时代</v>
          </cell>
          <cell r="F1502" t="str">
            <v>绍兴市</v>
          </cell>
          <cell r="H1502">
            <v>2.52</v>
          </cell>
          <cell r="I1502" t="str">
            <v>-</v>
          </cell>
          <cell r="J1502">
            <v>34</v>
          </cell>
          <cell r="K1502" t="str">
            <v>-</v>
          </cell>
          <cell r="L1502">
            <v>161</v>
          </cell>
          <cell r="M1502" t="str">
            <v>-</v>
          </cell>
          <cell r="N1502">
            <v>7.0000000000000007E-2</v>
          </cell>
          <cell r="O1502" t="str">
            <v>-</v>
          </cell>
          <cell r="R1502" t="str">
            <v>2011-8</v>
          </cell>
          <cell r="T1502" t="str">
            <v>N/A</v>
          </cell>
          <cell r="U1502" t="str">
            <v>N/A</v>
          </cell>
          <cell r="V1502" t="str">
            <v>N/A</v>
          </cell>
          <cell r="W1502" t="str">
            <v>诸暨市</v>
          </cell>
          <cell r="X1502" t="str">
            <v>浙江省</v>
          </cell>
        </row>
        <row r="1503">
          <cell r="A1503" t="str">
            <v>红缘坊茶楼壶中天电影院</v>
          </cell>
          <cell r="B1503">
            <v>1502</v>
          </cell>
          <cell r="C1503" t="str">
            <v>红缘坊茶楼壶中天电影院</v>
          </cell>
          <cell r="D1503" t="str">
            <v>中影星美</v>
          </cell>
          <cell r="F1503" t="str">
            <v>安顺市</v>
          </cell>
          <cell r="H1503">
            <v>2.4900000000000002</v>
          </cell>
          <cell r="I1503" t="str">
            <v>-</v>
          </cell>
          <cell r="J1503">
            <v>28</v>
          </cell>
          <cell r="K1503" t="str">
            <v>-</v>
          </cell>
          <cell r="L1503">
            <v>158</v>
          </cell>
          <cell r="M1503" t="str">
            <v>-</v>
          </cell>
          <cell r="N1503">
            <v>0.09</v>
          </cell>
          <cell r="O1503" t="str">
            <v>-</v>
          </cell>
          <cell r="P1503">
            <v>3</v>
          </cell>
          <cell r="R1503" t="str">
            <v>2011-8</v>
          </cell>
          <cell r="T1503" t="str">
            <v>N/A</v>
          </cell>
          <cell r="U1503">
            <v>268</v>
          </cell>
          <cell r="V1503">
            <v>1.7</v>
          </cell>
          <cell r="W1503" t="str">
            <v>平坝县</v>
          </cell>
          <cell r="X1503" t="str">
            <v>贵州省</v>
          </cell>
        </row>
        <row r="1504">
          <cell r="A1504" t="str">
            <v>阳新新视界电影城</v>
          </cell>
          <cell r="B1504">
            <v>1503</v>
          </cell>
          <cell r="C1504" t="str">
            <v>阳新新视界电影城</v>
          </cell>
          <cell r="D1504" t="str">
            <v>九州中原院线</v>
          </cell>
          <cell r="F1504" t="str">
            <v>黄石市</v>
          </cell>
          <cell r="H1504">
            <v>2.4900000000000002</v>
          </cell>
          <cell r="I1504" t="str">
            <v>-</v>
          </cell>
          <cell r="J1504">
            <v>32</v>
          </cell>
          <cell r="K1504" t="str">
            <v>-</v>
          </cell>
          <cell r="L1504">
            <v>106</v>
          </cell>
          <cell r="M1504" t="str">
            <v>-</v>
          </cell>
          <cell r="N1504">
            <v>0.08</v>
          </cell>
          <cell r="O1504" t="str">
            <v>-</v>
          </cell>
          <cell r="P1504">
            <v>2</v>
          </cell>
          <cell r="Q1504">
            <v>266</v>
          </cell>
          <cell r="R1504" t="str">
            <v>2011-8</v>
          </cell>
          <cell r="S1504">
            <v>0.06</v>
          </cell>
          <cell r="T1504">
            <v>3</v>
          </cell>
          <cell r="U1504">
            <v>401</v>
          </cell>
          <cell r="V1504">
            <v>1.7</v>
          </cell>
          <cell r="W1504" t="str">
            <v>阳新县</v>
          </cell>
          <cell r="X1504" t="str">
            <v>湖北省</v>
          </cell>
        </row>
        <row r="1505">
          <cell r="A1505" t="str">
            <v>广丰创和数码电影院</v>
          </cell>
          <cell r="B1505">
            <v>1504</v>
          </cell>
          <cell r="C1505" t="str">
            <v>广丰创和数码电影院</v>
          </cell>
          <cell r="D1505" t="str">
            <v>时代华夏今典</v>
          </cell>
          <cell r="F1505" t="str">
            <v>上饶市</v>
          </cell>
          <cell r="H1505">
            <v>2.4900000000000002</v>
          </cell>
          <cell r="I1505" t="str">
            <v>-</v>
          </cell>
          <cell r="J1505">
            <v>25</v>
          </cell>
          <cell r="K1505" t="str">
            <v>-</v>
          </cell>
          <cell r="L1505">
            <v>119</v>
          </cell>
          <cell r="M1505" t="str">
            <v>-</v>
          </cell>
          <cell r="N1505">
            <v>0.1</v>
          </cell>
          <cell r="O1505" t="str">
            <v>-</v>
          </cell>
          <cell r="P1505">
            <v>1</v>
          </cell>
          <cell r="Q1505">
            <v>222</v>
          </cell>
          <cell r="R1505" t="str">
            <v>2011-8</v>
          </cell>
          <cell r="S1505">
            <v>0.04</v>
          </cell>
          <cell r="T1505">
            <v>4</v>
          </cell>
          <cell r="U1505">
            <v>802</v>
          </cell>
          <cell r="V1505">
            <v>3.8</v>
          </cell>
          <cell r="W1505" t="str">
            <v>广丰县</v>
          </cell>
          <cell r="X1505" t="str">
            <v>江西省</v>
          </cell>
        </row>
        <row r="1506">
          <cell r="A1506" t="str">
            <v>惠东县新笙影城</v>
          </cell>
          <cell r="B1506">
            <v>1505</v>
          </cell>
          <cell r="C1506" t="str">
            <v>惠东县新笙影城</v>
          </cell>
          <cell r="D1506" t="str">
            <v>湖南潇湘</v>
          </cell>
          <cell r="F1506" t="str">
            <v>惠州市</v>
          </cell>
          <cell r="H1506">
            <v>2.4700000000000002</v>
          </cell>
          <cell r="I1506" t="str">
            <v>-</v>
          </cell>
          <cell r="J1506">
            <v>29</v>
          </cell>
          <cell r="K1506" t="str">
            <v>-</v>
          </cell>
          <cell r="L1506">
            <v>66</v>
          </cell>
          <cell r="M1506" t="str">
            <v>-</v>
          </cell>
          <cell r="N1506">
            <v>0.09</v>
          </cell>
          <cell r="O1506" t="str">
            <v>-</v>
          </cell>
          <cell r="R1506" t="str">
            <v>2011-8</v>
          </cell>
          <cell r="T1506" t="str">
            <v>N/A</v>
          </cell>
          <cell r="U1506" t="str">
            <v>N/A</v>
          </cell>
          <cell r="V1506" t="str">
            <v>N/A</v>
          </cell>
          <cell r="W1506" t="str">
            <v>惠东县</v>
          </cell>
          <cell r="X1506" t="str">
            <v>广东省</v>
          </cell>
        </row>
        <row r="1507">
          <cell r="A1507" t="str">
            <v>17.5长沙佳润影院</v>
          </cell>
          <cell r="B1507">
            <v>1506</v>
          </cell>
          <cell r="C1507" t="str">
            <v>17.5长沙佳润影院</v>
          </cell>
          <cell r="D1507" t="str">
            <v>时代华夏今典</v>
          </cell>
          <cell r="F1507" t="str">
            <v>长沙市</v>
          </cell>
          <cell r="H1507">
            <v>2.4500000000000002</v>
          </cell>
          <cell r="I1507" t="str">
            <v>-</v>
          </cell>
          <cell r="J1507">
            <v>28</v>
          </cell>
          <cell r="K1507" t="str">
            <v>-</v>
          </cell>
          <cell r="L1507">
            <v>92</v>
          </cell>
          <cell r="M1507" t="str">
            <v>-</v>
          </cell>
          <cell r="N1507">
            <v>0.09</v>
          </cell>
          <cell r="O1507" t="str">
            <v>-</v>
          </cell>
          <cell r="P1507">
            <v>4</v>
          </cell>
          <cell r="Q1507">
            <v>600</v>
          </cell>
          <cell r="R1507" t="str">
            <v>2011-8</v>
          </cell>
          <cell r="S1507">
            <v>0.06</v>
          </cell>
          <cell r="T1507">
            <v>1</v>
          </cell>
          <cell r="U1507">
            <v>198</v>
          </cell>
          <cell r="V1507">
            <v>0.7</v>
          </cell>
          <cell r="W1507" t="str">
            <v>芙蓉区</v>
          </cell>
          <cell r="X1507" t="str">
            <v>湖南省</v>
          </cell>
        </row>
        <row r="1508">
          <cell r="A1508" t="str">
            <v>辽宁开原维多利亚影都</v>
          </cell>
          <cell r="B1508">
            <v>1507</v>
          </cell>
          <cell r="C1508" t="str">
            <v>辽宁开原维多利亚影都</v>
          </cell>
          <cell r="D1508" t="str">
            <v>九州中原院线</v>
          </cell>
          <cell r="F1508" t="str">
            <v>铁岭市</v>
          </cell>
          <cell r="H1508">
            <v>2.42</v>
          </cell>
          <cell r="I1508" t="str">
            <v>-</v>
          </cell>
          <cell r="J1508">
            <v>22</v>
          </cell>
          <cell r="K1508" t="str">
            <v>-</v>
          </cell>
          <cell r="L1508">
            <v>235</v>
          </cell>
          <cell r="M1508" t="str">
            <v>-</v>
          </cell>
          <cell r="N1508">
            <v>0.11</v>
          </cell>
          <cell r="O1508" t="str">
            <v>-</v>
          </cell>
          <cell r="P1508">
            <v>2</v>
          </cell>
          <cell r="Q1508">
            <v>128</v>
          </cell>
          <cell r="R1508" t="str">
            <v>2011-8</v>
          </cell>
          <cell r="S1508">
            <v>7.0000000000000007E-2</v>
          </cell>
          <cell r="T1508">
            <v>6</v>
          </cell>
          <cell r="U1508">
            <v>390</v>
          </cell>
          <cell r="V1508">
            <v>3.8</v>
          </cell>
          <cell r="W1508" t="str">
            <v>开原市</v>
          </cell>
          <cell r="X1508" t="str">
            <v>辽宁省</v>
          </cell>
        </row>
        <row r="1509">
          <cell r="A1509" t="str">
            <v>唐山开平数字影院</v>
          </cell>
          <cell r="B1509">
            <v>1508</v>
          </cell>
          <cell r="C1509" t="str">
            <v>唐山开平数字影院</v>
          </cell>
          <cell r="D1509" t="str">
            <v>河北中联</v>
          </cell>
          <cell r="F1509" t="str">
            <v>唐山市</v>
          </cell>
          <cell r="H1509">
            <v>2.4</v>
          </cell>
          <cell r="I1509" t="str">
            <v>-</v>
          </cell>
          <cell r="J1509">
            <v>19</v>
          </cell>
          <cell r="K1509" t="str">
            <v>-</v>
          </cell>
          <cell r="L1509">
            <v>48</v>
          </cell>
          <cell r="M1509" t="str">
            <v>-</v>
          </cell>
          <cell r="N1509">
            <v>0.12</v>
          </cell>
          <cell r="O1509" t="str">
            <v>-</v>
          </cell>
          <cell r="P1509">
            <v>1</v>
          </cell>
          <cell r="R1509" t="str">
            <v>2011-8</v>
          </cell>
          <cell r="T1509" t="str">
            <v>N/A</v>
          </cell>
          <cell r="U1509">
            <v>775</v>
          </cell>
          <cell r="V1509">
            <v>1.5</v>
          </cell>
          <cell r="W1509" t="str">
            <v>开平区</v>
          </cell>
          <cell r="X1509" t="str">
            <v>河北省</v>
          </cell>
        </row>
        <row r="1510">
          <cell r="A1510" t="str">
            <v>宁安工人文化宫</v>
          </cell>
          <cell r="B1510">
            <v>1509</v>
          </cell>
          <cell r="C1510" t="str">
            <v>宁安工人文化宫</v>
          </cell>
          <cell r="D1510" t="str">
            <v>时代华夏今典</v>
          </cell>
          <cell r="F1510" t="str">
            <v>牡丹江市</v>
          </cell>
          <cell r="H1510">
            <v>2.39</v>
          </cell>
          <cell r="I1510" t="str">
            <v>-</v>
          </cell>
          <cell r="J1510">
            <v>24</v>
          </cell>
          <cell r="K1510" t="str">
            <v>-</v>
          </cell>
          <cell r="L1510">
            <v>114</v>
          </cell>
          <cell r="M1510" t="str">
            <v>-</v>
          </cell>
          <cell r="N1510">
            <v>0.1</v>
          </cell>
          <cell r="O1510" t="str">
            <v>-</v>
          </cell>
          <cell r="P1510">
            <v>2</v>
          </cell>
          <cell r="Q1510">
            <v>1150</v>
          </cell>
          <cell r="R1510" t="str">
            <v>2011-8</v>
          </cell>
          <cell r="S1510">
            <v>0.02</v>
          </cell>
          <cell r="T1510">
            <v>1</v>
          </cell>
          <cell r="U1510">
            <v>385</v>
          </cell>
          <cell r="V1510">
            <v>1.8</v>
          </cell>
          <cell r="W1510" t="str">
            <v>宁安市</v>
          </cell>
          <cell r="X1510" t="str">
            <v>黑龙江</v>
          </cell>
        </row>
        <row r="1511">
          <cell r="A1511" t="str">
            <v>衢州市巨化电影院</v>
          </cell>
          <cell r="B1511">
            <v>1510</v>
          </cell>
          <cell r="C1511" t="str">
            <v>衢州市巨化电影院</v>
          </cell>
          <cell r="D1511" t="str">
            <v>九州中原院线</v>
          </cell>
          <cell r="F1511" t="str">
            <v>衢州市</v>
          </cell>
          <cell r="H1511">
            <v>2.36</v>
          </cell>
          <cell r="I1511" t="str">
            <v>-</v>
          </cell>
          <cell r="J1511">
            <v>18</v>
          </cell>
          <cell r="K1511" t="str">
            <v>-</v>
          </cell>
          <cell r="L1511">
            <v>240</v>
          </cell>
          <cell r="M1511" t="str">
            <v>-</v>
          </cell>
          <cell r="N1511">
            <v>0.13</v>
          </cell>
          <cell r="O1511" t="str">
            <v>-</v>
          </cell>
          <cell r="P1511">
            <v>3</v>
          </cell>
          <cell r="R1511" t="str">
            <v>2011-8</v>
          </cell>
          <cell r="T1511" t="str">
            <v>N/A</v>
          </cell>
          <cell r="U1511">
            <v>254</v>
          </cell>
          <cell r="V1511">
            <v>2.6</v>
          </cell>
          <cell r="W1511" t="str">
            <v>柯城区</v>
          </cell>
          <cell r="X1511" t="str">
            <v>浙江省</v>
          </cell>
        </row>
        <row r="1512">
          <cell r="A1512" t="str">
            <v>益阳大剧院</v>
          </cell>
          <cell r="B1512">
            <v>1511</v>
          </cell>
          <cell r="C1512" t="str">
            <v>益阳大剧院</v>
          </cell>
          <cell r="D1512" t="str">
            <v>湖南楚湘</v>
          </cell>
          <cell r="F1512" t="str">
            <v>益阳市</v>
          </cell>
          <cell r="H1512">
            <v>2.36</v>
          </cell>
          <cell r="I1512" t="str">
            <v>-</v>
          </cell>
          <cell r="J1512">
            <v>30</v>
          </cell>
          <cell r="K1512" t="str">
            <v>-</v>
          </cell>
          <cell r="L1512">
            <v>118</v>
          </cell>
          <cell r="M1512" t="str">
            <v>-</v>
          </cell>
          <cell r="N1512">
            <v>0.08</v>
          </cell>
          <cell r="O1512" t="str">
            <v>-</v>
          </cell>
          <cell r="P1512">
            <v>2</v>
          </cell>
          <cell r="Q1512">
            <v>620</v>
          </cell>
          <cell r="R1512" t="str">
            <v>2011-8</v>
          </cell>
          <cell r="S1512">
            <v>0.02</v>
          </cell>
          <cell r="T1512">
            <v>1</v>
          </cell>
          <cell r="U1512">
            <v>380</v>
          </cell>
          <cell r="V1512">
            <v>1.9</v>
          </cell>
          <cell r="W1512" t="str">
            <v>赫山区</v>
          </cell>
          <cell r="X1512" t="str">
            <v>湖南省</v>
          </cell>
        </row>
        <row r="1513">
          <cell r="A1513" t="str">
            <v>江苏省通州区金沙中广江海数字电影院</v>
          </cell>
          <cell r="B1513">
            <v>1512</v>
          </cell>
          <cell r="C1513" t="str">
            <v>江苏省通州区金沙中广江海数字电影院</v>
          </cell>
          <cell r="D1513" t="str">
            <v>上海联和院线</v>
          </cell>
          <cell r="F1513" t="str">
            <v>南通市</v>
          </cell>
          <cell r="H1513">
            <v>2.33</v>
          </cell>
          <cell r="I1513" t="str">
            <v>-</v>
          </cell>
          <cell r="J1513">
            <v>41</v>
          </cell>
          <cell r="K1513" t="str">
            <v>-</v>
          </cell>
          <cell r="L1513">
            <v>165</v>
          </cell>
          <cell r="M1513" t="str">
            <v>-</v>
          </cell>
          <cell r="N1513">
            <v>0.06</v>
          </cell>
          <cell r="O1513" t="str">
            <v>-</v>
          </cell>
          <cell r="P1513">
            <v>3</v>
          </cell>
          <cell r="Q1513">
            <v>5000</v>
          </cell>
          <cell r="R1513" t="str">
            <v>2011-8</v>
          </cell>
          <cell r="S1513" t="str">
            <v>%</v>
          </cell>
          <cell r="U1513">
            <v>251</v>
          </cell>
          <cell r="V1513">
            <v>1.8</v>
          </cell>
          <cell r="W1513" t="str">
            <v>通州市</v>
          </cell>
          <cell r="X1513" t="str">
            <v>江苏省</v>
          </cell>
        </row>
        <row r="1514">
          <cell r="A1514" t="str">
            <v>衡阳广电中心电影院</v>
          </cell>
          <cell r="B1514">
            <v>1513</v>
          </cell>
          <cell r="C1514" t="str">
            <v>衡阳广电中心电影院</v>
          </cell>
          <cell r="D1514" t="str">
            <v>未知</v>
          </cell>
          <cell r="F1514" t="str">
            <v>衡阳市</v>
          </cell>
          <cell r="H1514">
            <v>2.29</v>
          </cell>
          <cell r="I1514" t="str">
            <v>-</v>
          </cell>
          <cell r="J1514">
            <v>24</v>
          </cell>
          <cell r="K1514" t="str">
            <v>-</v>
          </cell>
          <cell r="L1514">
            <v>61</v>
          </cell>
          <cell r="M1514" t="str">
            <v>-</v>
          </cell>
          <cell r="N1514">
            <v>0.09</v>
          </cell>
          <cell r="O1514" t="str">
            <v>-</v>
          </cell>
          <cell r="P1514">
            <v>1</v>
          </cell>
          <cell r="Q1514">
            <v>780</v>
          </cell>
          <cell r="R1514" t="str">
            <v>2011-8</v>
          </cell>
          <cell r="S1514">
            <v>0.02</v>
          </cell>
          <cell r="T1514">
            <v>1</v>
          </cell>
          <cell r="U1514">
            <v>740</v>
          </cell>
          <cell r="V1514">
            <v>2</v>
          </cell>
          <cell r="W1514" t="str">
            <v>蒸湘区</v>
          </cell>
          <cell r="X1514" t="str">
            <v>湖南省</v>
          </cell>
        </row>
        <row r="1515">
          <cell r="A1515" t="str">
            <v>梅州市亮胜客家艺术中心剧院</v>
          </cell>
          <cell r="B1515">
            <v>1514</v>
          </cell>
          <cell r="C1515" t="str">
            <v>梅州市亮胜客家艺术中心剧院</v>
          </cell>
          <cell r="D1515" t="str">
            <v>中影南方新干线</v>
          </cell>
          <cell r="F1515" t="str">
            <v>梅州市</v>
          </cell>
          <cell r="H1515">
            <v>2.29</v>
          </cell>
          <cell r="I1515" t="str">
            <v>-</v>
          </cell>
          <cell r="J1515">
            <v>24</v>
          </cell>
          <cell r="K1515" t="str">
            <v>-</v>
          </cell>
          <cell r="L1515">
            <v>26</v>
          </cell>
          <cell r="M1515" t="str">
            <v>-</v>
          </cell>
          <cell r="N1515">
            <v>0.1</v>
          </cell>
          <cell r="O1515" t="str">
            <v>-</v>
          </cell>
          <cell r="P1515">
            <v>1</v>
          </cell>
          <cell r="Q1515">
            <v>600</v>
          </cell>
          <cell r="R1515" t="str">
            <v>2011-8</v>
          </cell>
          <cell r="S1515">
            <v>0.06</v>
          </cell>
          <cell r="T1515">
            <v>1</v>
          </cell>
          <cell r="U1515">
            <v>740</v>
          </cell>
          <cell r="V1515">
            <v>0.8</v>
          </cell>
          <cell r="W1515" t="str">
            <v>梅江区</v>
          </cell>
          <cell r="X1515" t="str">
            <v>广东省</v>
          </cell>
        </row>
        <row r="1516">
          <cell r="A1516" t="str">
            <v>六安金土地影院</v>
          </cell>
          <cell r="B1516">
            <v>1515</v>
          </cell>
          <cell r="C1516" t="str">
            <v>六安金土地影院</v>
          </cell>
          <cell r="D1516" t="str">
            <v>大地电影院线</v>
          </cell>
          <cell r="F1516" t="str">
            <v>六安市</v>
          </cell>
          <cell r="H1516">
            <v>2.2799999999999998</v>
          </cell>
          <cell r="I1516" t="str">
            <v>-</v>
          </cell>
          <cell r="J1516">
            <v>25</v>
          </cell>
          <cell r="K1516" t="str">
            <v>-</v>
          </cell>
          <cell r="L1516">
            <v>84</v>
          </cell>
          <cell r="M1516" t="str">
            <v>-</v>
          </cell>
          <cell r="N1516">
            <v>0.09</v>
          </cell>
          <cell r="O1516" t="str">
            <v>-</v>
          </cell>
          <cell r="P1516">
            <v>1</v>
          </cell>
          <cell r="Q1516">
            <v>44</v>
          </cell>
          <cell r="R1516" t="str">
            <v>2011-8</v>
          </cell>
          <cell r="S1516">
            <v>0.25</v>
          </cell>
          <cell r="T1516">
            <v>17</v>
          </cell>
          <cell r="U1516">
            <v>734</v>
          </cell>
          <cell r="V1516">
            <v>2.7</v>
          </cell>
          <cell r="W1516" t="str">
            <v>金寨县</v>
          </cell>
          <cell r="X1516" t="str">
            <v>安徽省</v>
          </cell>
        </row>
        <row r="1517">
          <cell r="A1517" t="str">
            <v>幸福电影院</v>
          </cell>
          <cell r="B1517">
            <v>1516</v>
          </cell>
          <cell r="C1517" t="str">
            <v>幸福电影院</v>
          </cell>
          <cell r="D1517" t="str">
            <v>新疆公司</v>
          </cell>
          <cell r="F1517" t="str">
            <v>乌鲁木齐市</v>
          </cell>
          <cell r="H1517">
            <v>2.25</v>
          </cell>
          <cell r="I1517" t="str">
            <v>-</v>
          </cell>
          <cell r="J1517">
            <v>28</v>
          </cell>
          <cell r="K1517" t="str">
            <v>-</v>
          </cell>
          <cell r="L1517">
            <v>236</v>
          </cell>
          <cell r="M1517" t="str">
            <v>-</v>
          </cell>
          <cell r="N1517">
            <v>0.08</v>
          </cell>
          <cell r="O1517" t="str">
            <v>-</v>
          </cell>
          <cell r="P1517">
            <v>3</v>
          </cell>
          <cell r="Q1517">
            <v>197</v>
          </cell>
          <cell r="R1517" t="str">
            <v>2011-8</v>
          </cell>
          <cell r="S1517">
            <v>0.05</v>
          </cell>
          <cell r="T1517">
            <v>4</v>
          </cell>
          <cell r="U1517">
            <v>242</v>
          </cell>
          <cell r="V1517">
            <v>2.5</v>
          </cell>
          <cell r="W1517" t="str">
            <v>天山区</v>
          </cell>
          <cell r="X1517" t="str">
            <v>新  疆</v>
          </cell>
        </row>
        <row r="1518">
          <cell r="A1518" t="str">
            <v>江西省吉安市安福县影剧院</v>
          </cell>
          <cell r="B1518">
            <v>1517</v>
          </cell>
          <cell r="C1518" t="str">
            <v>江西省吉安市安福县影剧院</v>
          </cell>
          <cell r="D1518" t="str">
            <v>中影数字院线</v>
          </cell>
          <cell r="F1518" t="str">
            <v>吉安市</v>
          </cell>
          <cell r="H1518">
            <v>2.2400000000000002</v>
          </cell>
          <cell r="I1518" t="str">
            <v>-</v>
          </cell>
          <cell r="J1518">
            <v>20</v>
          </cell>
          <cell r="K1518" t="str">
            <v>-</v>
          </cell>
          <cell r="L1518">
            <v>30</v>
          </cell>
          <cell r="M1518" t="str">
            <v>-</v>
          </cell>
          <cell r="N1518">
            <v>0.11</v>
          </cell>
          <cell r="O1518" t="str">
            <v>-</v>
          </cell>
          <cell r="R1518" t="str">
            <v>2011-8</v>
          </cell>
          <cell r="T1518" t="str">
            <v>N/A</v>
          </cell>
          <cell r="U1518" t="str">
            <v>N/A</v>
          </cell>
          <cell r="V1518" t="str">
            <v>N/A</v>
          </cell>
          <cell r="W1518" t="str">
            <v>安福县</v>
          </cell>
          <cell r="X1518" t="str">
            <v>江西省</v>
          </cell>
        </row>
        <row r="1519">
          <cell r="A1519" t="str">
            <v>新野奥斯卡影城</v>
          </cell>
          <cell r="B1519">
            <v>1518</v>
          </cell>
          <cell r="C1519" t="str">
            <v>新野奥斯卡影城</v>
          </cell>
          <cell r="D1519" t="str">
            <v>河南奥斯卡</v>
          </cell>
          <cell r="F1519" t="str">
            <v>南阳市</v>
          </cell>
          <cell r="H1519">
            <v>2.23</v>
          </cell>
          <cell r="I1519" t="str">
            <v>-</v>
          </cell>
          <cell r="J1519">
            <v>20</v>
          </cell>
          <cell r="K1519" t="str">
            <v>-</v>
          </cell>
          <cell r="L1519">
            <v>186</v>
          </cell>
          <cell r="M1519" t="str">
            <v>-</v>
          </cell>
          <cell r="N1519">
            <v>0.11</v>
          </cell>
          <cell r="O1519" t="str">
            <v>-</v>
          </cell>
          <cell r="P1519">
            <v>2</v>
          </cell>
          <cell r="Q1519">
            <v>81</v>
          </cell>
          <cell r="R1519" t="str">
            <v>2011-8</v>
          </cell>
          <cell r="S1519">
            <v>0.15</v>
          </cell>
          <cell r="T1519">
            <v>9</v>
          </cell>
          <cell r="U1519">
            <v>360</v>
          </cell>
          <cell r="V1519">
            <v>3</v>
          </cell>
          <cell r="W1519" t="str">
            <v>新野县</v>
          </cell>
          <cell r="X1519" t="str">
            <v>河南省</v>
          </cell>
        </row>
        <row r="1520">
          <cell r="A1520" t="str">
            <v>邳州华美国际影院</v>
          </cell>
          <cell r="B1520">
            <v>1519</v>
          </cell>
          <cell r="C1520" t="str">
            <v>邳州华美国际影院</v>
          </cell>
          <cell r="D1520" t="str">
            <v>九州中原院线</v>
          </cell>
          <cell r="F1520" t="str">
            <v>徐州市</v>
          </cell>
          <cell r="H1520">
            <v>2.21</v>
          </cell>
          <cell r="I1520" t="str">
            <v>-</v>
          </cell>
          <cell r="J1520">
            <v>37</v>
          </cell>
          <cell r="K1520" t="str">
            <v>-</v>
          </cell>
          <cell r="L1520">
            <v>189</v>
          </cell>
          <cell r="M1520" t="str">
            <v>-</v>
          </cell>
          <cell r="N1520">
            <v>0.06</v>
          </cell>
          <cell r="O1520" t="str">
            <v>-</v>
          </cell>
          <cell r="P1520">
            <v>4</v>
          </cell>
          <cell r="Q1520">
            <v>300</v>
          </cell>
          <cell r="R1520" t="str">
            <v>2011-8</v>
          </cell>
          <cell r="S1520">
            <v>0.04</v>
          </cell>
          <cell r="T1520">
            <v>2</v>
          </cell>
          <cell r="U1520">
            <v>179</v>
          </cell>
          <cell r="V1520">
            <v>1.5</v>
          </cell>
          <cell r="W1520" t="str">
            <v>邳州市</v>
          </cell>
          <cell r="X1520" t="str">
            <v>江苏省</v>
          </cell>
        </row>
        <row r="1521">
          <cell r="A1521" t="str">
            <v>日照电影发行放映有限公司动感地带影城</v>
          </cell>
          <cell r="B1521">
            <v>1520</v>
          </cell>
          <cell r="C1521" t="str">
            <v>日照电影发行放映有限公司动感地带影城</v>
          </cell>
          <cell r="D1521" t="str">
            <v>辽宁北方</v>
          </cell>
          <cell r="F1521" t="str">
            <v>日照市</v>
          </cell>
          <cell r="H1521">
            <v>2.2000000000000002</v>
          </cell>
          <cell r="I1521" t="str">
            <v>-</v>
          </cell>
          <cell r="J1521">
            <v>27</v>
          </cell>
          <cell r="K1521" t="str">
            <v>-</v>
          </cell>
          <cell r="L1521">
            <v>190</v>
          </cell>
          <cell r="M1521" t="str">
            <v>-</v>
          </cell>
          <cell r="N1521">
            <v>0.08</v>
          </cell>
          <cell r="O1521" t="str">
            <v>-</v>
          </cell>
          <cell r="P1521">
            <v>3</v>
          </cell>
          <cell r="Q1521">
            <v>256</v>
          </cell>
          <cell r="R1521" t="str">
            <v>2011-8</v>
          </cell>
          <cell r="S1521">
            <v>0.05</v>
          </cell>
          <cell r="T1521">
            <v>3</v>
          </cell>
          <cell r="U1521">
            <v>236</v>
          </cell>
          <cell r="V1521">
            <v>2</v>
          </cell>
          <cell r="W1521" t="str">
            <v>东港区</v>
          </cell>
          <cell r="X1521" t="str">
            <v>山东省</v>
          </cell>
        </row>
        <row r="1522">
          <cell r="A1522" t="str">
            <v>承德县电影院</v>
          </cell>
          <cell r="B1522">
            <v>1521</v>
          </cell>
          <cell r="C1522" t="str">
            <v>承德县电影院</v>
          </cell>
          <cell r="D1522" t="str">
            <v>河北中联</v>
          </cell>
          <cell r="F1522" t="str">
            <v>承德市</v>
          </cell>
          <cell r="H1522">
            <v>2.19</v>
          </cell>
          <cell r="I1522" t="str">
            <v>-</v>
          </cell>
          <cell r="J1522">
            <v>32</v>
          </cell>
          <cell r="K1522" t="str">
            <v>-</v>
          </cell>
          <cell r="L1522">
            <v>50</v>
          </cell>
          <cell r="M1522" t="str">
            <v>-</v>
          </cell>
          <cell r="N1522">
            <v>7.0000000000000007E-2</v>
          </cell>
          <cell r="O1522" t="str">
            <v>-</v>
          </cell>
          <cell r="P1522">
            <v>1</v>
          </cell>
          <cell r="Q1522">
            <v>400</v>
          </cell>
          <cell r="R1522" t="str">
            <v>2011-8</v>
          </cell>
          <cell r="S1522">
            <v>0.03</v>
          </cell>
          <cell r="T1522">
            <v>2</v>
          </cell>
          <cell r="U1522">
            <v>708</v>
          </cell>
          <cell r="V1522">
            <v>1.6</v>
          </cell>
          <cell r="W1522" t="str">
            <v>承德县</v>
          </cell>
          <cell r="X1522" t="str">
            <v>河北省</v>
          </cell>
        </row>
        <row r="1523">
          <cell r="A1523" t="str">
            <v>贵阳市协力电影院</v>
          </cell>
          <cell r="B1523">
            <v>1522</v>
          </cell>
          <cell r="C1523" t="str">
            <v>贵阳市协力电影院</v>
          </cell>
          <cell r="D1523" t="str">
            <v>华夏新华大地电影院线</v>
          </cell>
          <cell r="F1523" t="str">
            <v>贵阳市</v>
          </cell>
          <cell r="H1523">
            <v>2.16</v>
          </cell>
          <cell r="I1523" t="str">
            <v>-</v>
          </cell>
          <cell r="J1523">
            <v>25</v>
          </cell>
          <cell r="K1523" t="str">
            <v>-</v>
          </cell>
          <cell r="L1523">
            <v>93</v>
          </cell>
          <cell r="M1523" t="str">
            <v>-</v>
          </cell>
          <cell r="N1523">
            <v>0.09</v>
          </cell>
          <cell r="O1523" t="str">
            <v>-</v>
          </cell>
          <cell r="P1523">
            <v>1</v>
          </cell>
          <cell r="Q1523">
            <v>108</v>
          </cell>
          <cell r="R1523" t="str">
            <v>2011-8</v>
          </cell>
          <cell r="S1523">
            <v>0.09</v>
          </cell>
          <cell r="T1523">
            <v>6</v>
          </cell>
          <cell r="U1523">
            <v>698</v>
          </cell>
          <cell r="V1523">
            <v>3</v>
          </cell>
          <cell r="W1523" t="str">
            <v>南明区</v>
          </cell>
          <cell r="X1523" t="str">
            <v>贵州省</v>
          </cell>
        </row>
        <row r="1524">
          <cell r="A1524" t="str">
            <v>上海东宫剧院</v>
          </cell>
          <cell r="B1524">
            <v>1523</v>
          </cell>
          <cell r="C1524" t="str">
            <v>上海东宫剧院</v>
          </cell>
          <cell r="D1524" t="str">
            <v>上海联和院线</v>
          </cell>
          <cell r="F1524" t="str">
            <v>上海市</v>
          </cell>
          <cell r="H1524">
            <v>2.16</v>
          </cell>
          <cell r="I1524" t="str">
            <v>-</v>
          </cell>
          <cell r="J1524">
            <v>13</v>
          </cell>
          <cell r="K1524" t="str">
            <v>-</v>
          </cell>
          <cell r="L1524">
            <v>3</v>
          </cell>
          <cell r="M1524" t="str">
            <v>-</v>
          </cell>
          <cell r="N1524">
            <v>0.16</v>
          </cell>
          <cell r="O1524" t="str">
            <v>-</v>
          </cell>
          <cell r="P1524">
            <v>2</v>
          </cell>
          <cell r="Q1524">
            <v>1199</v>
          </cell>
          <cell r="R1524" t="str">
            <v>2011-8</v>
          </cell>
          <cell r="S1524">
            <v>0.91</v>
          </cell>
          <cell r="T1524">
            <v>1</v>
          </cell>
          <cell r="U1524">
            <v>348</v>
          </cell>
          <cell r="V1524">
            <v>0</v>
          </cell>
          <cell r="W1524" t="str">
            <v>杨浦区</v>
          </cell>
          <cell r="X1524" t="str">
            <v>上海市</v>
          </cell>
        </row>
        <row r="1525">
          <cell r="A1525" t="str">
            <v>湖南省岳阳市汨罗市帝豪影城</v>
          </cell>
          <cell r="B1525">
            <v>1524</v>
          </cell>
          <cell r="C1525" t="str">
            <v>湖南省岳阳市汨罗市帝豪影城</v>
          </cell>
          <cell r="D1525" t="str">
            <v>湖南楚湘</v>
          </cell>
          <cell r="F1525" t="str">
            <v>岳阳市</v>
          </cell>
          <cell r="H1525">
            <v>2.16</v>
          </cell>
          <cell r="I1525" t="str">
            <v>-</v>
          </cell>
          <cell r="J1525">
            <v>26</v>
          </cell>
          <cell r="K1525" t="str">
            <v>-</v>
          </cell>
          <cell r="L1525">
            <v>225</v>
          </cell>
          <cell r="M1525" t="str">
            <v>-</v>
          </cell>
          <cell r="N1525">
            <v>0.08</v>
          </cell>
          <cell r="O1525" t="str">
            <v>-</v>
          </cell>
          <cell r="P1525">
            <v>3</v>
          </cell>
          <cell r="Q1525">
            <v>356</v>
          </cell>
          <cell r="R1525" t="str">
            <v>2011-8</v>
          </cell>
          <cell r="S1525">
            <v>0.03</v>
          </cell>
          <cell r="T1525">
            <v>2</v>
          </cell>
          <cell r="U1525">
            <v>232</v>
          </cell>
          <cell r="V1525">
            <v>2.4</v>
          </cell>
          <cell r="W1525" t="str">
            <v>汨罗市</v>
          </cell>
          <cell r="X1525" t="str">
            <v>湖南省</v>
          </cell>
        </row>
        <row r="1526">
          <cell r="A1526" t="str">
            <v>厦门集美世纪嘉华</v>
          </cell>
          <cell r="B1526">
            <v>1525</v>
          </cell>
          <cell r="C1526" t="str">
            <v>厦门集美世纪嘉华</v>
          </cell>
          <cell r="D1526" t="str">
            <v>中影星美</v>
          </cell>
          <cell r="F1526" t="str">
            <v>厦门市</v>
          </cell>
          <cell r="H1526">
            <v>2.16</v>
          </cell>
          <cell r="I1526" t="str">
            <v>-</v>
          </cell>
          <cell r="J1526">
            <v>37</v>
          </cell>
          <cell r="K1526" t="str">
            <v>-</v>
          </cell>
          <cell r="L1526">
            <v>143</v>
          </cell>
          <cell r="M1526" t="str">
            <v>-</v>
          </cell>
          <cell r="N1526">
            <v>0.06</v>
          </cell>
          <cell r="O1526" t="str">
            <v>-</v>
          </cell>
          <cell r="P1526">
            <v>2</v>
          </cell>
          <cell r="Q1526">
            <v>182</v>
          </cell>
          <cell r="R1526" t="str">
            <v>2011-8</v>
          </cell>
          <cell r="S1526">
            <v>0.04</v>
          </cell>
          <cell r="T1526">
            <v>4</v>
          </cell>
          <cell r="U1526">
            <v>348</v>
          </cell>
          <cell r="V1526">
            <v>2.2999999999999998</v>
          </cell>
          <cell r="W1526" t="str">
            <v>集美区</v>
          </cell>
          <cell r="X1526" t="str">
            <v>福建省</v>
          </cell>
        </row>
        <row r="1527">
          <cell r="A1527" t="str">
            <v>酉阳电影院</v>
          </cell>
          <cell r="B1527">
            <v>1526</v>
          </cell>
          <cell r="C1527" t="str">
            <v>酉阳电影院</v>
          </cell>
          <cell r="D1527" t="str">
            <v>保利万和</v>
          </cell>
          <cell r="F1527" t="str">
            <v>县城</v>
          </cell>
          <cell r="H1527">
            <v>2.16</v>
          </cell>
          <cell r="I1527" t="str">
            <v>-</v>
          </cell>
          <cell r="J1527">
            <v>21</v>
          </cell>
          <cell r="K1527" t="str">
            <v>-</v>
          </cell>
          <cell r="L1527">
            <v>67</v>
          </cell>
          <cell r="M1527" t="str">
            <v>-</v>
          </cell>
          <cell r="N1527">
            <v>0.1</v>
          </cell>
          <cell r="O1527" t="str">
            <v>-</v>
          </cell>
          <cell r="P1527">
            <v>1</v>
          </cell>
          <cell r="Q1527">
            <v>370</v>
          </cell>
          <cell r="R1527" t="str">
            <v>2011-8</v>
          </cell>
          <cell r="S1527">
            <v>0.04</v>
          </cell>
          <cell r="T1527">
            <v>2</v>
          </cell>
          <cell r="U1527">
            <v>696</v>
          </cell>
          <cell r="V1527">
            <v>2.2000000000000002</v>
          </cell>
          <cell r="W1527" t="str">
            <v>酉阳土家族苗族自治县</v>
          </cell>
          <cell r="X1527" t="str">
            <v>重庆市</v>
          </cell>
        </row>
        <row r="1528">
          <cell r="A1528" t="str">
            <v>17.5大庆市让胡路区新城电影院</v>
          </cell>
          <cell r="B1528">
            <v>1527</v>
          </cell>
          <cell r="C1528" t="str">
            <v>17.5大庆市让胡路区新城电影院</v>
          </cell>
          <cell r="D1528" t="str">
            <v>时代华夏今典</v>
          </cell>
          <cell r="F1528" t="str">
            <v>大庆市</v>
          </cell>
          <cell r="H1528">
            <v>2.12</v>
          </cell>
          <cell r="I1528" t="str">
            <v>-</v>
          </cell>
          <cell r="J1528">
            <v>19</v>
          </cell>
          <cell r="K1528" t="str">
            <v>-</v>
          </cell>
          <cell r="L1528">
            <v>171</v>
          </cell>
          <cell r="M1528" t="str">
            <v>-</v>
          </cell>
          <cell r="N1528">
            <v>0.11</v>
          </cell>
          <cell r="O1528" t="str">
            <v>-</v>
          </cell>
          <cell r="P1528">
            <v>1</v>
          </cell>
          <cell r="Q1528">
            <v>190</v>
          </cell>
          <cell r="R1528" t="str">
            <v>2011-8</v>
          </cell>
          <cell r="S1528">
            <v>0.03</v>
          </cell>
          <cell r="T1528">
            <v>4</v>
          </cell>
          <cell r="U1528">
            <v>682</v>
          </cell>
          <cell r="V1528">
            <v>5.5</v>
          </cell>
          <cell r="W1528" t="str">
            <v>让胡路区</v>
          </cell>
          <cell r="X1528" t="str">
            <v>黑龙江</v>
          </cell>
        </row>
        <row r="1529">
          <cell r="A1529" t="str">
            <v>滕州剧院</v>
          </cell>
          <cell r="B1529">
            <v>1528</v>
          </cell>
          <cell r="C1529" t="str">
            <v>滕州剧院</v>
          </cell>
          <cell r="D1529" t="str">
            <v>山东新世纪</v>
          </cell>
          <cell r="F1529" t="str">
            <v>枣庄市</v>
          </cell>
          <cell r="H1529">
            <v>2.1</v>
          </cell>
          <cell r="I1529" t="str">
            <v>-</v>
          </cell>
          <cell r="J1529">
            <v>18</v>
          </cell>
          <cell r="K1529" t="str">
            <v>-</v>
          </cell>
          <cell r="L1529">
            <v>233</v>
          </cell>
          <cell r="M1529" t="str">
            <v>-</v>
          </cell>
          <cell r="N1529">
            <v>0.11</v>
          </cell>
          <cell r="O1529" t="str">
            <v>-</v>
          </cell>
          <cell r="P1529">
            <v>1</v>
          </cell>
          <cell r="R1529" t="str">
            <v>2011-8</v>
          </cell>
          <cell r="T1529" t="str">
            <v>N/A</v>
          </cell>
          <cell r="U1529">
            <v>678</v>
          </cell>
          <cell r="V1529">
            <v>7.5</v>
          </cell>
          <cell r="W1529" t="str">
            <v>滕州市</v>
          </cell>
          <cell r="X1529" t="str">
            <v>山东省</v>
          </cell>
        </row>
        <row r="1530">
          <cell r="A1530" t="str">
            <v>桃源县漳江影城</v>
          </cell>
          <cell r="B1530">
            <v>1529</v>
          </cell>
          <cell r="C1530" t="str">
            <v>桃源县漳江影城</v>
          </cell>
          <cell r="D1530" t="str">
            <v>湖南楚湘</v>
          </cell>
          <cell r="F1530" t="str">
            <v>常德市</v>
          </cell>
          <cell r="H1530">
            <v>2.1</v>
          </cell>
          <cell r="I1530" t="str">
            <v>-</v>
          </cell>
          <cell r="J1530">
            <v>30</v>
          </cell>
          <cell r="K1530" t="str">
            <v>-</v>
          </cell>
          <cell r="L1530">
            <v>118</v>
          </cell>
          <cell r="M1530" t="str">
            <v>-</v>
          </cell>
          <cell r="N1530">
            <v>7.0000000000000007E-2</v>
          </cell>
          <cell r="O1530" t="str">
            <v>-</v>
          </cell>
          <cell r="R1530" t="str">
            <v>2011-8</v>
          </cell>
          <cell r="T1530" t="str">
            <v>N/A</v>
          </cell>
          <cell r="U1530" t="str">
            <v>N/A</v>
          </cell>
          <cell r="V1530" t="str">
            <v>N/A</v>
          </cell>
          <cell r="W1530" t="str">
            <v>桃源县</v>
          </cell>
          <cell r="X1530" t="str">
            <v>湖南省</v>
          </cell>
        </row>
        <row r="1531">
          <cell r="A1531" t="str">
            <v>菊城影剧院</v>
          </cell>
          <cell r="B1531">
            <v>1530</v>
          </cell>
          <cell r="C1531" t="str">
            <v>菊城影剧院</v>
          </cell>
          <cell r="D1531" t="str">
            <v>中影南方新干线</v>
          </cell>
          <cell r="F1531" t="str">
            <v>中山市</v>
          </cell>
          <cell r="H1531">
            <v>2.06</v>
          </cell>
          <cell r="I1531" t="str">
            <v>-</v>
          </cell>
          <cell r="J1531">
            <v>22</v>
          </cell>
          <cell r="K1531" t="str">
            <v>-</v>
          </cell>
          <cell r="L1531">
            <v>69</v>
          </cell>
          <cell r="M1531" t="str">
            <v>-</v>
          </cell>
          <cell r="N1531">
            <v>0.1</v>
          </cell>
          <cell r="O1531" t="str">
            <v>-</v>
          </cell>
          <cell r="R1531" t="str">
            <v>2011-8</v>
          </cell>
          <cell r="T1531" t="str">
            <v>N/A</v>
          </cell>
          <cell r="U1531" t="str">
            <v>N/A</v>
          </cell>
          <cell r="V1531" t="str">
            <v>N/A</v>
          </cell>
          <cell r="X1531" t="str">
            <v>广东省</v>
          </cell>
        </row>
        <row r="1532">
          <cell r="A1532" t="str">
            <v>沈阳市富林影院</v>
          </cell>
          <cell r="B1532">
            <v>1531</v>
          </cell>
          <cell r="C1532" t="str">
            <v>沈阳市富林影院</v>
          </cell>
          <cell r="D1532" t="str">
            <v>中影数字院线</v>
          </cell>
          <cell r="F1532" t="str">
            <v>沈阳市</v>
          </cell>
          <cell r="H1532">
            <v>2.0499999999999998</v>
          </cell>
          <cell r="I1532" t="str">
            <v>-</v>
          </cell>
          <cell r="J1532">
            <v>28</v>
          </cell>
          <cell r="K1532" t="str">
            <v>-</v>
          </cell>
          <cell r="L1532">
            <v>160</v>
          </cell>
          <cell r="M1532" t="str">
            <v>-</v>
          </cell>
          <cell r="N1532">
            <v>7.0000000000000007E-2</v>
          </cell>
          <cell r="O1532" t="str">
            <v>-</v>
          </cell>
          <cell r="P1532">
            <v>1</v>
          </cell>
          <cell r="Q1532">
            <v>1000</v>
          </cell>
          <cell r="R1532" t="str">
            <v>2011-8</v>
          </cell>
          <cell r="S1532" t="str">
            <v>%</v>
          </cell>
          <cell r="T1532">
            <v>1</v>
          </cell>
          <cell r="U1532">
            <v>661</v>
          </cell>
          <cell r="V1532">
            <v>5.2</v>
          </cell>
          <cell r="W1532" t="str">
            <v>沈河区</v>
          </cell>
          <cell r="X1532" t="str">
            <v>辽宁省</v>
          </cell>
        </row>
        <row r="1533">
          <cell r="A1533" t="str">
            <v>17.5北京今典四道口影城</v>
          </cell>
          <cell r="B1533">
            <v>1532</v>
          </cell>
          <cell r="C1533" t="str">
            <v>17.5北京今典四道口影城</v>
          </cell>
          <cell r="D1533" t="str">
            <v>时代华夏今典</v>
          </cell>
          <cell r="F1533" t="str">
            <v>北京市</v>
          </cell>
          <cell r="H1533">
            <v>2.04</v>
          </cell>
          <cell r="I1533" t="str">
            <v>-</v>
          </cell>
          <cell r="J1533">
            <v>32</v>
          </cell>
          <cell r="K1533" t="str">
            <v>-</v>
          </cell>
          <cell r="L1533">
            <v>167</v>
          </cell>
          <cell r="M1533" t="str">
            <v>-</v>
          </cell>
          <cell r="N1533">
            <v>0.06</v>
          </cell>
          <cell r="O1533" t="str">
            <v>-</v>
          </cell>
          <cell r="P1533">
            <v>7</v>
          </cell>
          <cell r="Q1533">
            <v>1000</v>
          </cell>
          <cell r="R1533" t="str">
            <v>2011-8</v>
          </cell>
          <cell r="S1533">
            <v>0.03</v>
          </cell>
          <cell r="T1533">
            <v>1</v>
          </cell>
          <cell r="U1533">
            <v>94</v>
          </cell>
          <cell r="V1533">
            <v>0.8</v>
          </cell>
          <cell r="W1533" t="str">
            <v>海淀区</v>
          </cell>
          <cell r="X1533" t="str">
            <v>北京市</v>
          </cell>
        </row>
        <row r="1534">
          <cell r="A1534" t="str">
            <v>贵州省印江自治县广场影视城</v>
          </cell>
          <cell r="B1534">
            <v>1533</v>
          </cell>
          <cell r="C1534" t="str">
            <v>贵州省印江自治县广场影视城</v>
          </cell>
          <cell r="D1534" t="str">
            <v>中影星美</v>
          </cell>
          <cell r="F1534" t="str">
            <v>铜仁地区</v>
          </cell>
          <cell r="H1534">
            <v>2.04</v>
          </cell>
          <cell r="I1534" t="str">
            <v>-</v>
          </cell>
          <cell r="J1534">
            <v>29</v>
          </cell>
          <cell r="K1534" t="str">
            <v>-</v>
          </cell>
          <cell r="L1534">
            <v>172</v>
          </cell>
          <cell r="M1534" t="str">
            <v>-</v>
          </cell>
          <cell r="N1534">
            <v>7.0000000000000007E-2</v>
          </cell>
          <cell r="O1534" t="str">
            <v>-</v>
          </cell>
          <cell r="R1534" t="str">
            <v>2011-8</v>
          </cell>
          <cell r="T1534" t="str">
            <v>N/A</v>
          </cell>
          <cell r="U1534" t="str">
            <v>N/A</v>
          </cell>
          <cell r="V1534" t="str">
            <v>N/A</v>
          </cell>
          <cell r="W1534" t="str">
            <v>印江土家族苗族自治县</v>
          </cell>
          <cell r="X1534" t="str">
            <v>贵州省</v>
          </cell>
        </row>
        <row r="1535">
          <cell r="A1535" t="str">
            <v>上高县金字塔影城</v>
          </cell>
          <cell r="B1535">
            <v>1534</v>
          </cell>
          <cell r="C1535" t="str">
            <v>上高县金字塔影城</v>
          </cell>
          <cell r="D1535" t="str">
            <v>华夏新华大地电影院线</v>
          </cell>
          <cell r="F1535" t="str">
            <v>宜春市</v>
          </cell>
          <cell r="H1535">
            <v>2.02</v>
          </cell>
          <cell r="I1535" t="str">
            <v>-</v>
          </cell>
          <cell r="J1535">
            <v>33</v>
          </cell>
          <cell r="K1535" t="str">
            <v>-</v>
          </cell>
          <cell r="L1535">
            <v>101</v>
          </cell>
          <cell r="M1535" t="str">
            <v>-</v>
          </cell>
          <cell r="N1535">
            <v>0.06</v>
          </cell>
          <cell r="O1535" t="str">
            <v>-</v>
          </cell>
          <cell r="R1535" t="str">
            <v>2011-8</v>
          </cell>
          <cell r="T1535" t="str">
            <v>N/A</v>
          </cell>
          <cell r="U1535" t="str">
            <v>N/A</v>
          </cell>
          <cell r="V1535" t="str">
            <v>N/A</v>
          </cell>
          <cell r="W1535" t="str">
            <v>上高县</v>
          </cell>
          <cell r="X1535" t="str">
            <v>江西省</v>
          </cell>
        </row>
        <row r="1536">
          <cell r="A1536" t="str">
            <v>遵化市影剧院</v>
          </cell>
          <cell r="B1536">
            <v>1535</v>
          </cell>
          <cell r="C1536" t="str">
            <v>遵化市影剧院</v>
          </cell>
          <cell r="D1536" t="str">
            <v>河北中联</v>
          </cell>
          <cell r="F1536" t="str">
            <v>唐山市</v>
          </cell>
          <cell r="H1536">
            <v>2.0099999999999998</v>
          </cell>
          <cell r="I1536" t="str">
            <v>-</v>
          </cell>
          <cell r="J1536">
            <v>11</v>
          </cell>
          <cell r="K1536" t="str">
            <v>-</v>
          </cell>
          <cell r="L1536">
            <v>30</v>
          </cell>
          <cell r="M1536" t="str">
            <v>-</v>
          </cell>
          <cell r="N1536">
            <v>0.18</v>
          </cell>
          <cell r="O1536" t="str">
            <v>-</v>
          </cell>
          <cell r="P1536">
            <v>1</v>
          </cell>
          <cell r="R1536" t="str">
            <v>2011-8</v>
          </cell>
          <cell r="T1536" t="str">
            <v>N/A</v>
          </cell>
          <cell r="U1536">
            <v>649</v>
          </cell>
          <cell r="V1536">
            <v>1</v>
          </cell>
          <cell r="W1536" t="str">
            <v>遵化市</v>
          </cell>
          <cell r="X1536" t="str">
            <v>河北省</v>
          </cell>
        </row>
        <row r="1537">
          <cell r="A1537" t="str">
            <v>江西省贵溪市光影数字影院</v>
          </cell>
          <cell r="B1537">
            <v>1536</v>
          </cell>
          <cell r="C1537" t="str">
            <v>江西省贵溪市光影数字影院</v>
          </cell>
          <cell r="D1537" t="str">
            <v>九州中原院线</v>
          </cell>
          <cell r="F1537" t="str">
            <v>南昌市</v>
          </cell>
          <cell r="H1537">
            <v>2</v>
          </cell>
          <cell r="I1537" t="str">
            <v>-</v>
          </cell>
          <cell r="J1537">
            <v>30</v>
          </cell>
          <cell r="K1537" t="str">
            <v>-</v>
          </cell>
          <cell r="L1537">
            <v>79</v>
          </cell>
          <cell r="M1537" t="str">
            <v>-</v>
          </cell>
          <cell r="N1537">
            <v>7.0000000000000007E-2</v>
          </cell>
          <cell r="O1537" t="str">
            <v>-</v>
          </cell>
          <cell r="R1537" t="str">
            <v>2011-8</v>
          </cell>
          <cell r="T1537" t="str">
            <v>N/A</v>
          </cell>
          <cell r="U1537" t="str">
            <v>N/A</v>
          </cell>
          <cell r="V1537" t="str">
            <v>N/A</v>
          </cell>
          <cell r="W1537" t="str">
            <v>南昌县</v>
          </cell>
          <cell r="X1537" t="str">
            <v>江西省</v>
          </cell>
        </row>
        <row r="1538">
          <cell r="A1538" t="str">
            <v>佛山市南庄文化中心</v>
          </cell>
          <cell r="B1538">
            <v>1537</v>
          </cell>
          <cell r="C1538" t="str">
            <v>佛山市南庄文化中心</v>
          </cell>
          <cell r="D1538" t="str">
            <v>中影南方新干线</v>
          </cell>
          <cell r="F1538" t="str">
            <v>佛山市</v>
          </cell>
          <cell r="H1538">
            <v>2</v>
          </cell>
          <cell r="I1538" t="str">
            <v>-</v>
          </cell>
          <cell r="J1538">
            <v>25</v>
          </cell>
          <cell r="K1538" t="str">
            <v>-</v>
          </cell>
          <cell r="L1538">
            <v>9</v>
          </cell>
          <cell r="M1538" t="str">
            <v>-</v>
          </cell>
          <cell r="N1538">
            <v>0.08</v>
          </cell>
          <cell r="O1538" t="str">
            <v>-</v>
          </cell>
          <cell r="P1538">
            <v>2</v>
          </cell>
          <cell r="Q1538">
            <v>1232</v>
          </cell>
          <cell r="R1538" t="str">
            <v>2011-8</v>
          </cell>
          <cell r="S1538">
            <v>0.15</v>
          </cell>
          <cell r="T1538">
            <v>1</v>
          </cell>
          <cell r="U1538">
            <v>322</v>
          </cell>
          <cell r="V1538">
            <v>0.1</v>
          </cell>
          <cell r="W1538" t="str">
            <v>南海区</v>
          </cell>
          <cell r="X1538" t="str">
            <v>广东省</v>
          </cell>
        </row>
        <row r="1539">
          <cell r="A1539" t="str">
            <v>绥芬河华夏数字影院</v>
          </cell>
          <cell r="B1539">
            <v>1538</v>
          </cell>
          <cell r="C1539" t="str">
            <v>绥芬河华夏数字影院</v>
          </cell>
          <cell r="D1539" t="str">
            <v>时代华夏今典</v>
          </cell>
          <cell r="F1539" t="str">
            <v>牡丹江市</v>
          </cell>
          <cell r="H1539">
            <v>1.98</v>
          </cell>
          <cell r="I1539" t="str">
            <v>-</v>
          </cell>
          <cell r="J1539">
            <v>47</v>
          </cell>
          <cell r="K1539" t="str">
            <v>-</v>
          </cell>
          <cell r="L1539">
            <v>92</v>
          </cell>
          <cell r="M1539" t="str">
            <v>-</v>
          </cell>
          <cell r="N1539">
            <v>0.04</v>
          </cell>
          <cell r="O1539" t="str">
            <v>-</v>
          </cell>
          <cell r="P1539">
            <v>2</v>
          </cell>
          <cell r="Q1539">
            <v>340</v>
          </cell>
          <cell r="R1539" t="str">
            <v>2011-8</v>
          </cell>
          <cell r="S1539">
            <v>0.03</v>
          </cell>
          <cell r="T1539">
            <v>2</v>
          </cell>
          <cell r="U1539">
            <v>319</v>
          </cell>
          <cell r="V1539">
            <v>1.5</v>
          </cell>
          <cell r="W1539" t="str">
            <v>绥芬河市</v>
          </cell>
          <cell r="X1539" t="str">
            <v>黑龙江</v>
          </cell>
        </row>
        <row r="1540">
          <cell r="A1540" t="str">
            <v>乌兰察布市大乐明影城</v>
          </cell>
          <cell r="B1540">
            <v>1539</v>
          </cell>
          <cell r="C1540" t="str">
            <v>乌兰察布市大乐明影城</v>
          </cell>
          <cell r="D1540" t="str">
            <v>未知</v>
          </cell>
          <cell r="F1540" t="str">
            <v>乌兰察布市</v>
          </cell>
          <cell r="H1540">
            <v>1.97</v>
          </cell>
          <cell r="I1540" t="str">
            <v>-</v>
          </cell>
          <cell r="J1540">
            <v>25</v>
          </cell>
          <cell r="K1540" t="str">
            <v>-</v>
          </cell>
          <cell r="L1540">
            <v>89</v>
          </cell>
          <cell r="M1540" t="str">
            <v>-</v>
          </cell>
          <cell r="N1540">
            <v>0.08</v>
          </cell>
          <cell r="O1540" t="str">
            <v>-</v>
          </cell>
          <cell r="P1540">
            <v>1</v>
          </cell>
          <cell r="R1540" t="str">
            <v>2011-8</v>
          </cell>
          <cell r="T1540" t="str">
            <v>N/A</v>
          </cell>
          <cell r="U1540">
            <v>636</v>
          </cell>
          <cell r="V1540">
            <v>2.9</v>
          </cell>
          <cell r="W1540" t="str">
            <v>集宁区</v>
          </cell>
          <cell r="X1540" t="str">
            <v>内蒙古</v>
          </cell>
        </row>
        <row r="1541">
          <cell r="A1541" t="str">
            <v>哈尔滨星美国际影城</v>
          </cell>
          <cell r="B1541">
            <v>1540</v>
          </cell>
          <cell r="C1541" t="str">
            <v>哈尔滨星美国际影城</v>
          </cell>
          <cell r="D1541" t="str">
            <v>中影星美</v>
          </cell>
          <cell r="F1541" t="str">
            <v>哈尔滨市</v>
          </cell>
          <cell r="H1541">
            <v>1.96</v>
          </cell>
          <cell r="I1541" t="str">
            <v>-</v>
          </cell>
          <cell r="J1541">
            <v>26</v>
          </cell>
          <cell r="K1541" t="str">
            <v>-</v>
          </cell>
          <cell r="L1541">
            <v>95</v>
          </cell>
          <cell r="M1541" t="str">
            <v>-</v>
          </cell>
          <cell r="N1541">
            <v>0.08</v>
          </cell>
          <cell r="O1541" t="str">
            <v>-</v>
          </cell>
          <cell r="P1541">
            <v>6</v>
          </cell>
          <cell r="Q1541">
            <v>1203</v>
          </cell>
          <cell r="R1541" t="str">
            <v>2011-8</v>
          </cell>
          <cell r="S1541">
            <v>0.04</v>
          </cell>
          <cell r="T1541">
            <v>1</v>
          </cell>
          <cell r="U1541">
            <v>105</v>
          </cell>
          <cell r="V1541">
            <v>0.5</v>
          </cell>
          <cell r="W1541" t="str">
            <v>松北区</v>
          </cell>
          <cell r="X1541" t="str">
            <v>黑龙江</v>
          </cell>
        </row>
        <row r="1542">
          <cell r="A1542" t="str">
            <v>辛集新视界影院</v>
          </cell>
          <cell r="B1542">
            <v>1541</v>
          </cell>
          <cell r="C1542" t="str">
            <v>辛集新视界影院</v>
          </cell>
          <cell r="D1542" t="str">
            <v>北京红鲤鱼数字院线</v>
          </cell>
          <cell r="F1542" t="str">
            <v>石家庄市</v>
          </cell>
          <cell r="H1542">
            <v>1.96</v>
          </cell>
          <cell r="I1542" t="str">
            <v>-</v>
          </cell>
          <cell r="J1542">
            <v>29</v>
          </cell>
          <cell r="K1542" t="str">
            <v>-</v>
          </cell>
          <cell r="L1542">
            <v>125</v>
          </cell>
          <cell r="M1542" t="str">
            <v>-</v>
          </cell>
          <cell r="N1542">
            <v>7.0000000000000007E-2</v>
          </cell>
          <cell r="O1542" t="str">
            <v>-</v>
          </cell>
          <cell r="P1542">
            <v>3</v>
          </cell>
          <cell r="Q1542">
            <v>295</v>
          </cell>
          <cell r="R1542" t="str">
            <v>2011-8</v>
          </cell>
          <cell r="S1542">
            <v>0.05</v>
          </cell>
          <cell r="T1542">
            <v>2</v>
          </cell>
          <cell r="U1542">
            <v>210</v>
          </cell>
          <cell r="V1542">
            <v>1.3</v>
          </cell>
          <cell r="W1542" t="str">
            <v>辛集市</v>
          </cell>
          <cell r="X1542" t="str">
            <v>河北省</v>
          </cell>
        </row>
        <row r="1543">
          <cell r="A1543" t="str">
            <v>奎屯和平影城</v>
          </cell>
          <cell r="B1543">
            <v>1542</v>
          </cell>
          <cell r="C1543" t="str">
            <v>奎屯和平影城</v>
          </cell>
          <cell r="D1543" t="str">
            <v>中影数字院线</v>
          </cell>
          <cell r="F1543" t="str">
            <v>伊犁哈萨克自治州</v>
          </cell>
          <cell r="H1543">
            <v>1.95</v>
          </cell>
          <cell r="I1543" t="str">
            <v>-</v>
          </cell>
          <cell r="J1543">
            <v>30</v>
          </cell>
          <cell r="K1543" t="str">
            <v>-</v>
          </cell>
          <cell r="L1543">
            <v>97</v>
          </cell>
          <cell r="M1543" t="str">
            <v>-</v>
          </cell>
          <cell r="N1543">
            <v>7.0000000000000007E-2</v>
          </cell>
          <cell r="O1543" t="str">
            <v>-</v>
          </cell>
          <cell r="P1543">
            <v>1</v>
          </cell>
          <cell r="Q1543">
            <v>378</v>
          </cell>
          <cell r="R1543" t="str">
            <v>2011-8</v>
          </cell>
          <cell r="S1543">
            <v>0.02</v>
          </cell>
          <cell r="T1543">
            <v>2</v>
          </cell>
          <cell r="U1543">
            <v>629</v>
          </cell>
          <cell r="V1543">
            <v>3.1</v>
          </cell>
          <cell r="W1543" t="str">
            <v>奎屯市</v>
          </cell>
          <cell r="X1543" t="str">
            <v>新  疆</v>
          </cell>
        </row>
        <row r="1544">
          <cell r="A1544" t="str">
            <v>围场县视野文化影视服务中心</v>
          </cell>
          <cell r="B1544">
            <v>1543</v>
          </cell>
          <cell r="C1544" t="str">
            <v>围场县视野文化影视服务中心</v>
          </cell>
          <cell r="D1544" t="str">
            <v>河北中联</v>
          </cell>
          <cell r="F1544" t="str">
            <v>承德市</v>
          </cell>
          <cell r="H1544">
            <v>1.95</v>
          </cell>
          <cell r="I1544" t="str">
            <v>-</v>
          </cell>
          <cell r="J1544">
            <v>22</v>
          </cell>
          <cell r="K1544" t="str">
            <v>-</v>
          </cell>
          <cell r="L1544">
            <v>45</v>
          </cell>
          <cell r="M1544" t="str">
            <v>-</v>
          </cell>
          <cell r="N1544">
            <v>0.09</v>
          </cell>
          <cell r="O1544" t="str">
            <v>-</v>
          </cell>
          <cell r="R1544" t="str">
            <v>2011-8</v>
          </cell>
          <cell r="T1544" t="str">
            <v>N/A</v>
          </cell>
          <cell r="U1544" t="str">
            <v>N/A</v>
          </cell>
          <cell r="V1544" t="str">
            <v>N/A</v>
          </cell>
          <cell r="W1544" t="str">
            <v>围场满族蒙古族自治县</v>
          </cell>
          <cell r="X1544" t="str">
            <v>河北省</v>
          </cell>
        </row>
        <row r="1545">
          <cell r="A1545" t="str">
            <v>中山市文华工人电影城</v>
          </cell>
          <cell r="B1545">
            <v>1544</v>
          </cell>
          <cell r="C1545" t="str">
            <v>中山市文华工人电影城</v>
          </cell>
          <cell r="D1545" t="str">
            <v>中影数字院线</v>
          </cell>
          <cell r="F1545" t="str">
            <v>中山市</v>
          </cell>
          <cell r="H1545">
            <v>1.94</v>
          </cell>
          <cell r="I1545" t="str">
            <v>-</v>
          </cell>
          <cell r="J1545">
            <v>27</v>
          </cell>
          <cell r="K1545" t="str">
            <v>-</v>
          </cell>
          <cell r="L1545">
            <v>122</v>
          </cell>
          <cell r="M1545" t="str">
            <v>-</v>
          </cell>
          <cell r="N1545">
            <v>7.0000000000000007E-2</v>
          </cell>
          <cell r="O1545" t="str">
            <v>-</v>
          </cell>
          <cell r="P1545">
            <v>2</v>
          </cell>
          <cell r="Q1545">
            <v>228</v>
          </cell>
          <cell r="R1545" t="str">
            <v>2011-8</v>
          </cell>
          <cell r="S1545">
            <v>0.05</v>
          </cell>
          <cell r="T1545">
            <v>3</v>
          </cell>
          <cell r="U1545">
            <v>313</v>
          </cell>
          <cell r="V1545">
            <v>2</v>
          </cell>
          <cell r="X1545" t="str">
            <v>广东省</v>
          </cell>
        </row>
        <row r="1546">
          <cell r="A1546" t="str">
            <v>烟台大光明电影院</v>
          </cell>
          <cell r="B1546">
            <v>1545</v>
          </cell>
          <cell r="C1546" t="str">
            <v>烟台大光明电影院</v>
          </cell>
          <cell r="D1546" t="str">
            <v>山东新世纪</v>
          </cell>
          <cell r="F1546" t="str">
            <v>烟台市</v>
          </cell>
          <cell r="H1546">
            <v>1.94</v>
          </cell>
          <cell r="I1546" t="str">
            <v>-</v>
          </cell>
          <cell r="J1546">
            <v>19</v>
          </cell>
          <cell r="K1546" t="str">
            <v>-</v>
          </cell>
          <cell r="L1546">
            <v>193</v>
          </cell>
          <cell r="M1546" t="str">
            <v>-</v>
          </cell>
          <cell r="N1546">
            <v>0.1</v>
          </cell>
          <cell r="O1546" t="str">
            <v>-</v>
          </cell>
          <cell r="P1546">
            <v>3</v>
          </cell>
          <cell r="Q1546">
            <v>390</v>
          </cell>
          <cell r="R1546" t="str">
            <v>2011-8</v>
          </cell>
          <cell r="S1546">
            <v>0.04</v>
          </cell>
          <cell r="T1546">
            <v>2</v>
          </cell>
          <cell r="U1546">
            <v>209</v>
          </cell>
          <cell r="V1546">
            <v>2.1</v>
          </cell>
          <cell r="W1546" t="str">
            <v>芝罘区</v>
          </cell>
          <cell r="X1546" t="str">
            <v>山东省</v>
          </cell>
        </row>
        <row r="1547">
          <cell r="A1547" t="str">
            <v>石柱电影院</v>
          </cell>
          <cell r="B1547">
            <v>1546</v>
          </cell>
          <cell r="C1547" t="str">
            <v>石柱电影院</v>
          </cell>
          <cell r="D1547" t="str">
            <v>保利万和</v>
          </cell>
          <cell r="F1547" t="str">
            <v>县城</v>
          </cell>
          <cell r="H1547">
            <v>1.93</v>
          </cell>
          <cell r="I1547" t="str">
            <v>-</v>
          </cell>
          <cell r="J1547">
            <v>22</v>
          </cell>
          <cell r="K1547" t="str">
            <v>-</v>
          </cell>
          <cell r="L1547">
            <v>22</v>
          </cell>
          <cell r="M1547" t="str">
            <v>-</v>
          </cell>
          <cell r="N1547">
            <v>0.09</v>
          </cell>
          <cell r="O1547" t="str">
            <v>-</v>
          </cell>
          <cell r="P1547">
            <v>1</v>
          </cell>
          <cell r="Q1547">
            <v>449</v>
          </cell>
          <cell r="R1547" t="str">
            <v>2011-8</v>
          </cell>
          <cell r="S1547">
            <v>0.09</v>
          </cell>
          <cell r="T1547">
            <v>1</v>
          </cell>
          <cell r="U1547">
            <v>622</v>
          </cell>
          <cell r="V1547">
            <v>0.7</v>
          </cell>
          <cell r="W1547" t="str">
            <v>石柱土家族自治县</v>
          </cell>
          <cell r="X1547" t="str">
            <v>重庆市</v>
          </cell>
        </row>
        <row r="1548">
          <cell r="A1548" t="str">
            <v>吐哈油田公司工会文化影视中心</v>
          </cell>
          <cell r="B1548">
            <v>1547</v>
          </cell>
          <cell r="C1548" t="str">
            <v>吐哈油田公司工会文化影视中心</v>
          </cell>
          <cell r="D1548" t="str">
            <v>新疆公司</v>
          </cell>
          <cell r="F1548" t="str">
            <v>吐鲁番地区</v>
          </cell>
          <cell r="H1548">
            <v>1.92</v>
          </cell>
          <cell r="I1548" t="str">
            <v>-</v>
          </cell>
          <cell r="J1548">
            <v>18</v>
          </cell>
          <cell r="K1548" t="str">
            <v>-</v>
          </cell>
          <cell r="L1548">
            <v>75</v>
          </cell>
          <cell r="M1548" t="str">
            <v>-</v>
          </cell>
          <cell r="N1548">
            <v>0.11</v>
          </cell>
          <cell r="O1548" t="str">
            <v>-</v>
          </cell>
          <cell r="R1548" t="str">
            <v>2011-8</v>
          </cell>
          <cell r="T1548" t="str">
            <v>N/A</v>
          </cell>
          <cell r="U1548" t="str">
            <v>N/A</v>
          </cell>
          <cell r="V1548" t="str">
            <v>N/A</v>
          </cell>
          <cell r="W1548" t="str">
            <v>鄯善县</v>
          </cell>
          <cell r="X1548" t="str">
            <v>新  疆</v>
          </cell>
        </row>
        <row r="1549">
          <cell r="A1549" t="str">
            <v>樟树市药都星河影城</v>
          </cell>
          <cell r="B1549">
            <v>1548</v>
          </cell>
          <cell r="C1549" t="str">
            <v>樟树市药都星河影城</v>
          </cell>
          <cell r="D1549" t="str">
            <v>未知</v>
          </cell>
          <cell r="F1549" t="str">
            <v>宜春市</v>
          </cell>
          <cell r="H1549">
            <v>1.91</v>
          </cell>
          <cell r="I1549" t="str">
            <v>-</v>
          </cell>
          <cell r="J1549">
            <v>21</v>
          </cell>
          <cell r="K1549" t="str">
            <v>-</v>
          </cell>
          <cell r="L1549">
            <v>44</v>
          </cell>
          <cell r="M1549" t="str">
            <v>-</v>
          </cell>
          <cell r="N1549">
            <v>0.09</v>
          </cell>
          <cell r="O1549" t="str">
            <v>-</v>
          </cell>
          <cell r="R1549" t="str">
            <v>2011-8</v>
          </cell>
          <cell r="T1549" t="str">
            <v>N/A</v>
          </cell>
          <cell r="U1549" t="str">
            <v>N/A</v>
          </cell>
          <cell r="V1549" t="str">
            <v>N/A</v>
          </cell>
          <cell r="W1549" t="str">
            <v>樟树市</v>
          </cell>
          <cell r="X1549" t="str">
            <v>江西省</v>
          </cell>
        </row>
        <row r="1550">
          <cell r="A1550" t="str">
            <v>厦门中华电影院</v>
          </cell>
          <cell r="B1550">
            <v>1549</v>
          </cell>
          <cell r="C1550" t="str">
            <v>厦门中华电影院</v>
          </cell>
          <cell r="D1550" t="str">
            <v>福建中兴</v>
          </cell>
          <cell r="F1550" t="str">
            <v>厦门市</v>
          </cell>
          <cell r="H1550">
            <v>1.9</v>
          </cell>
          <cell r="I1550" t="str">
            <v>-</v>
          </cell>
          <cell r="J1550">
            <v>29</v>
          </cell>
          <cell r="K1550" t="str">
            <v>-</v>
          </cell>
          <cell r="L1550">
            <v>73</v>
          </cell>
          <cell r="M1550" t="str">
            <v>-</v>
          </cell>
          <cell r="N1550">
            <v>7.0000000000000007E-2</v>
          </cell>
          <cell r="O1550" t="str">
            <v>-</v>
          </cell>
          <cell r="P1550">
            <v>2</v>
          </cell>
          <cell r="Q1550">
            <v>480</v>
          </cell>
          <cell r="R1550" t="str">
            <v>2011-8</v>
          </cell>
          <cell r="S1550">
            <v>0.04</v>
          </cell>
          <cell r="T1550">
            <v>1</v>
          </cell>
          <cell r="U1550">
            <v>306</v>
          </cell>
          <cell r="V1550">
            <v>1.2</v>
          </cell>
          <cell r="X1550" t="str">
            <v>福建省</v>
          </cell>
        </row>
        <row r="1551">
          <cell r="A1551" t="str">
            <v>新疆喀什葛尔影剧院</v>
          </cell>
          <cell r="B1551">
            <v>1550</v>
          </cell>
          <cell r="C1551" t="str">
            <v>新疆喀什葛尔影剧院</v>
          </cell>
          <cell r="D1551" t="str">
            <v>九州中原院线</v>
          </cell>
          <cell r="F1551" t="str">
            <v>喀什地区</v>
          </cell>
          <cell r="H1551">
            <v>1.88</v>
          </cell>
          <cell r="I1551" t="str">
            <v>-</v>
          </cell>
          <cell r="J1551">
            <v>30</v>
          </cell>
          <cell r="K1551" t="str">
            <v>-</v>
          </cell>
          <cell r="L1551">
            <v>97</v>
          </cell>
          <cell r="M1551" t="str">
            <v>-</v>
          </cell>
          <cell r="N1551">
            <v>0.06</v>
          </cell>
          <cell r="O1551" t="str">
            <v>-</v>
          </cell>
          <cell r="P1551">
            <v>2</v>
          </cell>
          <cell r="Q1551">
            <v>695</v>
          </cell>
          <cell r="R1551" t="str">
            <v>2011-8</v>
          </cell>
          <cell r="S1551">
            <v>0.02</v>
          </cell>
          <cell r="T1551">
            <v>1</v>
          </cell>
          <cell r="U1551">
            <v>302</v>
          </cell>
          <cell r="V1551">
            <v>1.6</v>
          </cell>
          <cell r="W1551" t="str">
            <v>喀什市</v>
          </cell>
          <cell r="X1551" t="str">
            <v>新  疆</v>
          </cell>
        </row>
        <row r="1552">
          <cell r="A1552" t="str">
            <v>长春一汽会堂电影院</v>
          </cell>
          <cell r="B1552">
            <v>1551</v>
          </cell>
          <cell r="C1552" t="str">
            <v>长春一汽会堂电影院</v>
          </cell>
          <cell r="D1552" t="str">
            <v>吉林长影</v>
          </cell>
          <cell r="F1552" t="str">
            <v>长春市</v>
          </cell>
          <cell r="H1552">
            <v>1.85</v>
          </cell>
          <cell r="I1552" t="str">
            <v>-</v>
          </cell>
          <cell r="J1552">
            <v>27</v>
          </cell>
          <cell r="K1552" t="str">
            <v>-</v>
          </cell>
          <cell r="L1552">
            <v>32</v>
          </cell>
          <cell r="M1552" t="str">
            <v>-</v>
          </cell>
          <cell r="N1552">
            <v>7.0000000000000007E-2</v>
          </cell>
          <cell r="O1552" t="str">
            <v>-</v>
          </cell>
          <cell r="P1552">
            <v>1</v>
          </cell>
          <cell r="Q1552">
            <v>1467</v>
          </cell>
          <cell r="R1552" t="str">
            <v>2011-8</v>
          </cell>
          <cell r="S1552">
            <v>0.01</v>
          </cell>
          <cell r="U1552">
            <v>596</v>
          </cell>
          <cell r="V1552">
            <v>1</v>
          </cell>
          <cell r="W1552" t="str">
            <v>绿园区</v>
          </cell>
          <cell r="X1552" t="str">
            <v>吉林省</v>
          </cell>
        </row>
        <row r="1553">
          <cell r="A1553" t="str">
            <v>17.5延安华夏数字影院</v>
          </cell>
          <cell r="B1553">
            <v>1552</v>
          </cell>
          <cell r="C1553" t="str">
            <v>17.5延安华夏数字影院</v>
          </cell>
          <cell r="D1553" t="str">
            <v>时代华夏今典</v>
          </cell>
          <cell r="F1553" t="str">
            <v>延安市</v>
          </cell>
          <cell r="H1553">
            <v>1.84</v>
          </cell>
          <cell r="I1553" t="str">
            <v>-</v>
          </cell>
          <cell r="J1553">
            <v>17</v>
          </cell>
          <cell r="K1553" t="str">
            <v>-</v>
          </cell>
          <cell r="L1553">
            <v>203</v>
          </cell>
          <cell r="M1553" t="str">
            <v>-</v>
          </cell>
          <cell r="N1553">
            <v>0.11</v>
          </cell>
          <cell r="O1553" t="str">
            <v>-</v>
          </cell>
          <cell r="P1553">
            <v>1</v>
          </cell>
          <cell r="Q1553">
            <v>80</v>
          </cell>
          <cell r="R1553" t="str">
            <v>2011-8</v>
          </cell>
          <cell r="S1553">
            <v>7.0000000000000007E-2</v>
          </cell>
          <cell r="T1553">
            <v>7</v>
          </cell>
          <cell r="U1553">
            <v>595</v>
          </cell>
          <cell r="V1553">
            <v>6.5</v>
          </cell>
          <cell r="W1553" t="str">
            <v>宝塔区</v>
          </cell>
          <cell r="X1553" t="str">
            <v>陕西省</v>
          </cell>
        </row>
        <row r="1554">
          <cell r="A1554" t="str">
            <v>连江县金字塔影城</v>
          </cell>
          <cell r="B1554">
            <v>1553</v>
          </cell>
          <cell r="C1554" t="str">
            <v>连江县金字塔影城</v>
          </cell>
          <cell r="D1554" t="str">
            <v>北京红鲤鱼数字院线</v>
          </cell>
          <cell r="F1554" t="str">
            <v>福州市</v>
          </cell>
          <cell r="H1554">
            <v>1.84</v>
          </cell>
          <cell r="I1554" t="str">
            <v>-</v>
          </cell>
          <cell r="J1554">
            <v>25</v>
          </cell>
          <cell r="K1554" t="str">
            <v>-</v>
          </cell>
          <cell r="L1554">
            <v>82</v>
          </cell>
          <cell r="M1554" t="str">
            <v>-</v>
          </cell>
          <cell r="N1554">
            <v>0.08</v>
          </cell>
          <cell r="O1554" t="str">
            <v>-</v>
          </cell>
          <cell r="P1554">
            <v>5</v>
          </cell>
          <cell r="Q1554">
            <v>500</v>
          </cell>
          <cell r="R1554" t="str">
            <v>2011-8</v>
          </cell>
          <cell r="S1554">
            <v>0.09</v>
          </cell>
          <cell r="T1554">
            <v>1</v>
          </cell>
          <cell r="U1554">
            <v>119</v>
          </cell>
          <cell r="V1554">
            <v>0.5</v>
          </cell>
          <cell r="W1554" t="str">
            <v>连江县</v>
          </cell>
          <cell r="X1554" t="str">
            <v>福建省</v>
          </cell>
        </row>
        <row r="1555">
          <cell r="A1555" t="str">
            <v>巴中市江北数字影院</v>
          </cell>
          <cell r="B1555">
            <v>1554</v>
          </cell>
          <cell r="C1555" t="str">
            <v>巴中市江北数字影院</v>
          </cell>
          <cell r="D1555" t="str">
            <v>九州中原院线</v>
          </cell>
          <cell r="F1555" t="str">
            <v>巴中市</v>
          </cell>
          <cell r="H1555">
            <v>1.83</v>
          </cell>
          <cell r="I1555" t="str">
            <v>-</v>
          </cell>
          <cell r="J1555">
            <v>23</v>
          </cell>
          <cell r="K1555" t="str">
            <v>-</v>
          </cell>
          <cell r="L1555">
            <v>167</v>
          </cell>
          <cell r="M1555" t="str">
            <v>-</v>
          </cell>
          <cell r="N1555">
            <v>0.08</v>
          </cell>
          <cell r="O1555" t="str">
            <v>-</v>
          </cell>
          <cell r="P1555">
            <v>4</v>
          </cell>
          <cell r="Q1555">
            <v>300</v>
          </cell>
          <cell r="R1555" t="str">
            <v>2011-8</v>
          </cell>
          <cell r="S1555">
            <v>0.06</v>
          </cell>
          <cell r="T1555">
            <v>2</v>
          </cell>
          <cell r="U1555">
            <v>148</v>
          </cell>
          <cell r="V1555">
            <v>1.3</v>
          </cell>
          <cell r="W1555" t="str">
            <v>巴州区</v>
          </cell>
          <cell r="X1555" t="str">
            <v>四川省</v>
          </cell>
        </row>
        <row r="1556">
          <cell r="A1556" t="str">
            <v>郯城县银都电影城</v>
          </cell>
          <cell r="B1556">
            <v>1555</v>
          </cell>
          <cell r="C1556" t="str">
            <v>郯城县银都电影城</v>
          </cell>
          <cell r="D1556" t="str">
            <v>山东新世纪</v>
          </cell>
          <cell r="F1556" t="str">
            <v>临沂市</v>
          </cell>
          <cell r="H1556">
            <v>1.83</v>
          </cell>
          <cell r="I1556" t="str">
            <v>-</v>
          </cell>
          <cell r="J1556">
            <v>25</v>
          </cell>
          <cell r="K1556" t="str">
            <v>-</v>
          </cell>
          <cell r="L1556">
            <v>162</v>
          </cell>
          <cell r="M1556" t="str">
            <v>-</v>
          </cell>
          <cell r="N1556">
            <v>7.0000000000000007E-2</v>
          </cell>
          <cell r="O1556" t="str">
            <v>-</v>
          </cell>
          <cell r="R1556" t="str">
            <v>2011-8</v>
          </cell>
          <cell r="T1556" t="str">
            <v>N/A</v>
          </cell>
          <cell r="U1556" t="str">
            <v>N/A</v>
          </cell>
          <cell r="V1556" t="str">
            <v>N/A</v>
          </cell>
          <cell r="W1556" t="str">
            <v>郯城县</v>
          </cell>
          <cell r="X1556" t="str">
            <v>山东省</v>
          </cell>
        </row>
        <row r="1557">
          <cell r="A1557" t="str">
            <v>长垣奥斯卡大视界影城</v>
          </cell>
          <cell r="B1557">
            <v>1556</v>
          </cell>
          <cell r="C1557" t="str">
            <v>长垣奥斯卡大视界影城</v>
          </cell>
          <cell r="D1557" t="str">
            <v>河南奥斯卡</v>
          </cell>
          <cell r="F1557" t="str">
            <v>新乡市</v>
          </cell>
          <cell r="H1557">
            <v>1.82</v>
          </cell>
          <cell r="I1557" t="str">
            <v>-</v>
          </cell>
          <cell r="J1557">
            <v>18</v>
          </cell>
          <cell r="K1557" t="str">
            <v>-</v>
          </cell>
          <cell r="L1557">
            <v>600</v>
          </cell>
          <cell r="M1557" t="str">
            <v>-</v>
          </cell>
          <cell r="N1557">
            <v>0.1</v>
          </cell>
          <cell r="O1557" t="str">
            <v>-</v>
          </cell>
          <cell r="P1557">
            <v>4</v>
          </cell>
          <cell r="Q1557">
            <v>467</v>
          </cell>
          <cell r="R1557" t="str">
            <v>2011-8</v>
          </cell>
          <cell r="S1557">
            <v>0.01</v>
          </cell>
          <cell r="T1557">
            <v>1</v>
          </cell>
          <cell r="U1557">
            <v>147</v>
          </cell>
          <cell r="V1557">
            <v>4.8</v>
          </cell>
          <cell r="W1557" t="str">
            <v>长垣县</v>
          </cell>
          <cell r="X1557" t="str">
            <v>河南省</v>
          </cell>
        </row>
        <row r="1558">
          <cell r="A1558" t="str">
            <v>淮安清江影城</v>
          </cell>
          <cell r="B1558">
            <v>1557</v>
          </cell>
          <cell r="C1558" t="str">
            <v>淮安清江影城</v>
          </cell>
          <cell r="D1558" t="str">
            <v>未知</v>
          </cell>
          <cell r="F1558" t="str">
            <v>淮安市</v>
          </cell>
          <cell r="H1558">
            <v>1.82</v>
          </cell>
          <cell r="I1558" t="str">
            <v>-</v>
          </cell>
          <cell r="J1558">
            <v>17</v>
          </cell>
          <cell r="K1558" t="str">
            <v>-</v>
          </cell>
          <cell r="L1558">
            <v>189</v>
          </cell>
          <cell r="M1558" t="str">
            <v>-</v>
          </cell>
          <cell r="N1558">
            <v>0.11</v>
          </cell>
          <cell r="O1558" t="str">
            <v>-</v>
          </cell>
          <cell r="P1558">
            <v>2</v>
          </cell>
          <cell r="Q1558">
            <v>150</v>
          </cell>
          <cell r="R1558" t="str">
            <v>2011-8</v>
          </cell>
          <cell r="S1558">
            <v>0.08</v>
          </cell>
          <cell r="T1558">
            <v>4</v>
          </cell>
          <cell r="U1558">
            <v>293</v>
          </cell>
          <cell r="V1558">
            <v>3</v>
          </cell>
          <cell r="W1558" t="str">
            <v>清河区</v>
          </cell>
          <cell r="X1558" t="str">
            <v>江苏省</v>
          </cell>
        </row>
        <row r="1559">
          <cell r="A1559" t="str">
            <v>乐亭县数字影院</v>
          </cell>
          <cell r="B1559">
            <v>1558</v>
          </cell>
          <cell r="C1559" t="str">
            <v>乐亭县数字影院</v>
          </cell>
          <cell r="D1559" t="str">
            <v>河北中联</v>
          </cell>
          <cell r="F1559" t="str">
            <v>唐山市</v>
          </cell>
          <cell r="H1559">
            <v>1.8</v>
          </cell>
          <cell r="I1559" t="str">
            <v>-</v>
          </cell>
          <cell r="J1559">
            <v>26</v>
          </cell>
          <cell r="K1559" t="str">
            <v>-</v>
          </cell>
          <cell r="L1559">
            <v>47</v>
          </cell>
          <cell r="M1559" t="str">
            <v>-</v>
          </cell>
          <cell r="N1559">
            <v>7.0000000000000007E-2</v>
          </cell>
          <cell r="O1559" t="str">
            <v>-</v>
          </cell>
          <cell r="P1559">
            <v>2</v>
          </cell>
          <cell r="Q1559">
            <v>1350</v>
          </cell>
          <cell r="R1559" t="str">
            <v>2011-8</v>
          </cell>
          <cell r="S1559">
            <v>0.02</v>
          </cell>
          <cell r="U1559">
            <v>291</v>
          </cell>
          <cell r="V1559">
            <v>0.8</v>
          </cell>
          <cell r="W1559" t="str">
            <v>乐亭县</v>
          </cell>
          <cell r="X1559" t="str">
            <v>河北省</v>
          </cell>
        </row>
        <row r="1560">
          <cell r="A1560" t="str">
            <v>优图国际影城</v>
          </cell>
          <cell r="B1560">
            <v>1559</v>
          </cell>
          <cell r="C1560" t="str">
            <v>优图国际影城</v>
          </cell>
          <cell r="D1560" t="str">
            <v>九州中原院线</v>
          </cell>
          <cell r="F1560" t="str">
            <v>重庆市</v>
          </cell>
          <cell r="H1560">
            <v>1.7</v>
          </cell>
          <cell r="I1560" t="str">
            <v>-</v>
          </cell>
          <cell r="J1560">
            <v>30</v>
          </cell>
          <cell r="K1560" t="str">
            <v>-</v>
          </cell>
          <cell r="L1560">
            <v>107</v>
          </cell>
          <cell r="M1560" t="str">
            <v>-</v>
          </cell>
          <cell r="N1560">
            <v>0.06</v>
          </cell>
          <cell r="O1560" t="str">
            <v>-</v>
          </cell>
          <cell r="P1560">
            <v>2</v>
          </cell>
          <cell r="Q1560">
            <v>200</v>
          </cell>
          <cell r="R1560" t="str">
            <v>2011-8</v>
          </cell>
          <cell r="S1560">
            <v>0.05</v>
          </cell>
          <cell r="T1560">
            <v>3</v>
          </cell>
          <cell r="U1560">
            <v>275</v>
          </cell>
          <cell r="V1560">
            <v>1.7</v>
          </cell>
          <cell r="W1560" t="str">
            <v>北碚区</v>
          </cell>
          <cell r="X1560" t="str">
            <v>重庆市</v>
          </cell>
        </row>
        <row r="1561">
          <cell r="A1561" t="str">
            <v>伊川县电影院</v>
          </cell>
          <cell r="B1561">
            <v>1560</v>
          </cell>
          <cell r="C1561" t="str">
            <v>伊川县电影院</v>
          </cell>
          <cell r="D1561" t="str">
            <v>北京红鲤鱼数字院线</v>
          </cell>
          <cell r="F1561" t="str">
            <v>洛阳市</v>
          </cell>
          <cell r="H1561">
            <v>1.7</v>
          </cell>
          <cell r="I1561" t="str">
            <v>-</v>
          </cell>
          <cell r="J1561">
            <v>10</v>
          </cell>
          <cell r="K1561" t="str">
            <v>-</v>
          </cell>
          <cell r="L1561">
            <v>28</v>
          </cell>
          <cell r="M1561" t="str">
            <v>-</v>
          </cell>
          <cell r="N1561">
            <v>0.17</v>
          </cell>
          <cell r="O1561" t="str">
            <v>-</v>
          </cell>
          <cell r="Q1561">
            <v>1</v>
          </cell>
          <cell r="R1561" t="str">
            <v>2011-8</v>
          </cell>
          <cell r="T1561">
            <v>547</v>
          </cell>
          <cell r="U1561" t="str">
            <v>N/A</v>
          </cell>
          <cell r="V1561" t="str">
            <v>N/A</v>
          </cell>
          <cell r="W1561" t="str">
            <v>伊川县</v>
          </cell>
          <cell r="X1561" t="str">
            <v>河南省</v>
          </cell>
        </row>
        <row r="1562">
          <cell r="A1562" t="str">
            <v>山东省济宁市汶上阳光电影城</v>
          </cell>
          <cell r="B1562">
            <v>1561</v>
          </cell>
          <cell r="C1562" t="str">
            <v>山东省济宁市汶上阳光电影城</v>
          </cell>
          <cell r="D1562" t="str">
            <v>未知</v>
          </cell>
          <cell r="F1562" t="str">
            <v>济宁市</v>
          </cell>
          <cell r="H1562">
            <v>1.68</v>
          </cell>
          <cell r="I1562" t="str">
            <v>-</v>
          </cell>
          <cell r="J1562">
            <v>29</v>
          </cell>
          <cell r="K1562" t="str">
            <v>-</v>
          </cell>
          <cell r="L1562">
            <v>165</v>
          </cell>
          <cell r="M1562" t="str">
            <v>-</v>
          </cell>
          <cell r="N1562">
            <v>0.06</v>
          </cell>
          <cell r="O1562" t="str">
            <v>-</v>
          </cell>
          <cell r="P1562">
            <v>5</v>
          </cell>
          <cell r="Q1562">
            <v>300</v>
          </cell>
          <cell r="R1562" t="str">
            <v>2011-8</v>
          </cell>
          <cell r="S1562">
            <v>0.06</v>
          </cell>
          <cell r="T1562">
            <v>2</v>
          </cell>
          <cell r="U1562">
            <v>109</v>
          </cell>
          <cell r="V1562">
            <v>1.1000000000000001</v>
          </cell>
          <cell r="W1562" t="str">
            <v>汶上县</v>
          </cell>
          <cell r="X1562" t="str">
            <v>山东省</v>
          </cell>
        </row>
        <row r="1563">
          <cell r="A1563" t="str">
            <v>阜宁国际影院</v>
          </cell>
          <cell r="B1563">
            <v>1562</v>
          </cell>
          <cell r="C1563" t="str">
            <v>阜宁国际影院</v>
          </cell>
          <cell r="D1563" t="str">
            <v>大地电影院线</v>
          </cell>
          <cell r="F1563" t="str">
            <v>盐城市</v>
          </cell>
          <cell r="H1563">
            <v>1.67</v>
          </cell>
          <cell r="I1563" t="str">
            <v>-</v>
          </cell>
          <cell r="J1563">
            <v>30</v>
          </cell>
          <cell r="K1563" t="str">
            <v>-</v>
          </cell>
          <cell r="L1563">
            <v>87</v>
          </cell>
          <cell r="M1563" t="str">
            <v>-</v>
          </cell>
          <cell r="N1563">
            <v>0.06</v>
          </cell>
          <cell r="O1563" t="str">
            <v>-</v>
          </cell>
          <cell r="P1563">
            <v>3</v>
          </cell>
          <cell r="Q1563">
            <v>140</v>
          </cell>
          <cell r="R1563" t="str">
            <v>2011-8</v>
          </cell>
          <cell r="S1563">
            <v>0.14000000000000001</v>
          </cell>
          <cell r="T1563">
            <v>4</v>
          </cell>
          <cell r="U1563">
            <v>180</v>
          </cell>
          <cell r="V1563">
            <v>0.9</v>
          </cell>
          <cell r="W1563" t="str">
            <v>阜宁县</v>
          </cell>
          <cell r="X1563" t="str">
            <v>江苏省</v>
          </cell>
        </row>
        <row r="1564">
          <cell r="A1564" t="str">
            <v>17.5临渭豪华电影院</v>
          </cell>
          <cell r="B1564">
            <v>1563</v>
          </cell>
          <cell r="C1564" t="str">
            <v>17.5临渭豪华电影院</v>
          </cell>
          <cell r="D1564" t="str">
            <v>时代华夏今典</v>
          </cell>
          <cell r="F1564" t="str">
            <v>渭南市</v>
          </cell>
          <cell r="H1564">
            <v>1.66</v>
          </cell>
          <cell r="I1564" t="str">
            <v>-</v>
          </cell>
          <cell r="J1564">
            <v>22</v>
          </cell>
          <cell r="K1564" t="str">
            <v>-</v>
          </cell>
          <cell r="L1564">
            <v>232</v>
          </cell>
          <cell r="M1564" t="str">
            <v>-</v>
          </cell>
          <cell r="N1564">
            <v>7.0000000000000007E-2</v>
          </cell>
          <cell r="O1564" t="str">
            <v>-</v>
          </cell>
          <cell r="P1564">
            <v>3</v>
          </cell>
          <cell r="Q1564">
            <v>317</v>
          </cell>
          <cell r="R1564" t="str">
            <v>2011-8</v>
          </cell>
          <cell r="S1564">
            <v>0.03</v>
          </cell>
          <cell r="T1564">
            <v>2</v>
          </cell>
          <cell r="U1564">
            <v>178</v>
          </cell>
          <cell r="V1564">
            <v>2.5</v>
          </cell>
          <cell r="W1564" t="str">
            <v>临渭区</v>
          </cell>
          <cell r="X1564" t="str">
            <v>陕西省</v>
          </cell>
        </row>
        <row r="1565">
          <cell r="A1565" t="str">
            <v>郴州苏仙影视城</v>
          </cell>
          <cell r="B1565">
            <v>1564</v>
          </cell>
          <cell r="C1565" t="str">
            <v>郴州苏仙影视城</v>
          </cell>
          <cell r="D1565" t="str">
            <v>湖南楚湘</v>
          </cell>
          <cell r="F1565" t="str">
            <v>郴州市</v>
          </cell>
          <cell r="H1565">
            <v>1.64</v>
          </cell>
          <cell r="I1565" t="str">
            <v>-</v>
          </cell>
          <cell r="J1565">
            <v>23</v>
          </cell>
          <cell r="K1565" t="str">
            <v>-</v>
          </cell>
          <cell r="L1565">
            <v>109</v>
          </cell>
          <cell r="M1565" t="str">
            <v>-</v>
          </cell>
          <cell r="N1565">
            <v>7.0000000000000007E-2</v>
          </cell>
          <cell r="O1565" t="str">
            <v>-</v>
          </cell>
          <cell r="P1565">
            <v>2</v>
          </cell>
          <cell r="Q1565">
            <v>1000</v>
          </cell>
          <cell r="R1565" t="str">
            <v>2011-8</v>
          </cell>
          <cell r="S1565">
            <v>0.01</v>
          </cell>
          <cell r="T1565">
            <v>1</v>
          </cell>
          <cell r="U1565">
            <v>265</v>
          </cell>
          <cell r="V1565">
            <v>1.8</v>
          </cell>
          <cell r="W1565" t="str">
            <v>苏仙区</v>
          </cell>
          <cell r="X1565" t="str">
            <v>湖南省</v>
          </cell>
        </row>
        <row r="1566">
          <cell r="A1566" t="str">
            <v>将乐县镛城影剧院</v>
          </cell>
          <cell r="B1566">
            <v>1565</v>
          </cell>
          <cell r="C1566" t="str">
            <v>将乐县镛城影剧院</v>
          </cell>
          <cell r="D1566" t="str">
            <v>福建中兴</v>
          </cell>
          <cell r="F1566" t="str">
            <v>三明市</v>
          </cell>
          <cell r="H1566">
            <v>1.62</v>
          </cell>
          <cell r="I1566" t="str">
            <v>-</v>
          </cell>
          <cell r="J1566">
            <v>17</v>
          </cell>
          <cell r="K1566" t="str">
            <v>-</v>
          </cell>
          <cell r="L1566">
            <v>51</v>
          </cell>
          <cell r="M1566" t="str">
            <v>-</v>
          </cell>
          <cell r="N1566">
            <v>0.09</v>
          </cell>
          <cell r="O1566" t="str">
            <v>-</v>
          </cell>
          <cell r="P1566">
            <v>1</v>
          </cell>
          <cell r="R1566" t="str">
            <v>2011-8</v>
          </cell>
          <cell r="T1566" t="str">
            <v>N/A</v>
          </cell>
          <cell r="U1566">
            <v>522</v>
          </cell>
          <cell r="V1566">
            <v>1.6</v>
          </cell>
          <cell r="W1566" t="str">
            <v>将乐县</v>
          </cell>
          <cell r="X1566" t="str">
            <v>福建省</v>
          </cell>
        </row>
        <row r="1567">
          <cell r="A1567" t="str">
            <v>邹平全球通电影城</v>
          </cell>
          <cell r="B1567">
            <v>1566</v>
          </cell>
          <cell r="C1567" t="str">
            <v>邹平全球通电影城</v>
          </cell>
          <cell r="D1567" t="str">
            <v>辽宁北方</v>
          </cell>
          <cell r="F1567" t="str">
            <v>滨州市</v>
          </cell>
          <cell r="H1567">
            <v>1.62</v>
          </cell>
          <cell r="I1567" t="str">
            <v>-</v>
          </cell>
          <cell r="J1567">
            <v>21</v>
          </cell>
          <cell r="K1567" t="str">
            <v>-</v>
          </cell>
          <cell r="L1567">
            <v>211</v>
          </cell>
          <cell r="M1567" t="str">
            <v>-</v>
          </cell>
          <cell r="N1567">
            <v>0.08</v>
          </cell>
          <cell r="O1567" t="str">
            <v>-</v>
          </cell>
          <cell r="P1567">
            <v>5</v>
          </cell>
          <cell r="Q1567">
            <v>696</v>
          </cell>
          <cell r="R1567" t="str">
            <v>2011-8</v>
          </cell>
          <cell r="S1567">
            <v>0.03</v>
          </cell>
          <cell r="T1567">
            <v>1</v>
          </cell>
          <cell r="U1567">
            <v>104</v>
          </cell>
          <cell r="V1567">
            <v>1.4</v>
          </cell>
          <cell r="W1567" t="str">
            <v>邹平县</v>
          </cell>
          <cell r="X1567" t="str">
            <v>山东省</v>
          </cell>
        </row>
        <row r="1568">
          <cell r="A1568" t="str">
            <v>广德金字塔影城</v>
          </cell>
          <cell r="B1568">
            <v>1567</v>
          </cell>
          <cell r="C1568" t="str">
            <v>广德金字塔影城</v>
          </cell>
          <cell r="D1568" t="str">
            <v>中影星美</v>
          </cell>
          <cell r="F1568" t="str">
            <v>宣城市</v>
          </cell>
          <cell r="H1568">
            <v>1.59</v>
          </cell>
          <cell r="I1568" t="str">
            <v>-</v>
          </cell>
          <cell r="J1568">
            <v>30</v>
          </cell>
          <cell r="K1568" t="str">
            <v>-</v>
          </cell>
          <cell r="L1568">
            <v>87</v>
          </cell>
          <cell r="M1568" t="str">
            <v>-</v>
          </cell>
          <cell r="N1568">
            <v>0.05</v>
          </cell>
          <cell r="O1568" t="str">
            <v>-</v>
          </cell>
          <cell r="P1568">
            <v>2</v>
          </cell>
          <cell r="Q1568">
            <v>100</v>
          </cell>
          <cell r="R1568" t="str">
            <v>2011-8</v>
          </cell>
          <cell r="S1568">
            <v>0.12</v>
          </cell>
          <cell r="T1568">
            <v>5</v>
          </cell>
          <cell r="U1568">
            <v>256</v>
          </cell>
          <cell r="V1568">
            <v>1.4</v>
          </cell>
          <cell r="W1568" t="str">
            <v>广德县</v>
          </cell>
          <cell r="X1568" t="str">
            <v>安徽省</v>
          </cell>
        </row>
        <row r="1569">
          <cell r="A1569" t="str">
            <v>鄱阳国际数码影城</v>
          </cell>
          <cell r="B1569">
            <v>1568</v>
          </cell>
          <cell r="C1569" t="str">
            <v>鄱阳国际数码影城</v>
          </cell>
          <cell r="D1569" t="str">
            <v>时代华夏今典</v>
          </cell>
          <cell r="F1569" t="str">
            <v>上饶市</v>
          </cell>
          <cell r="H1569">
            <v>1.55</v>
          </cell>
          <cell r="I1569" t="str">
            <v>-</v>
          </cell>
          <cell r="J1569">
            <v>20</v>
          </cell>
          <cell r="K1569" t="str">
            <v>-</v>
          </cell>
          <cell r="L1569">
            <v>184</v>
          </cell>
          <cell r="M1569" t="str">
            <v>-</v>
          </cell>
          <cell r="N1569">
            <v>0.08</v>
          </cell>
          <cell r="O1569" t="str">
            <v>-</v>
          </cell>
          <cell r="P1569">
            <v>3</v>
          </cell>
          <cell r="Q1569">
            <v>340</v>
          </cell>
          <cell r="R1569" t="str">
            <v>2011-8</v>
          </cell>
          <cell r="S1569">
            <v>0.04</v>
          </cell>
          <cell r="T1569">
            <v>1</v>
          </cell>
          <cell r="U1569">
            <v>167</v>
          </cell>
          <cell r="V1569">
            <v>2</v>
          </cell>
          <cell r="W1569" t="str">
            <v>鄱阳县</v>
          </cell>
          <cell r="X1569" t="str">
            <v>江西省</v>
          </cell>
        </row>
        <row r="1570">
          <cell r="A1570" t="str">
            <v>山东省龙口市银河电影城</v>
          </cell>
          <cell r="B1570">
            <v>1569</v>
          </cell>
          <cell r="C1570" t="str">
            <v>山东省龙口市银河电影城</v>
          </cell>
          <cell r="D1570" t="str">
            <v>山东新世纪</v>
          </cell>
          <cell r="F1570" t="str">
            <v>烟台市</v>
          </cell>
          <cell r="H1570">
            <v>1.55</v>
          </cell>
          <cell r="I1570" t="str">
            <v>-</v>
          </cell>
          <cell r="J1570">
            <v>24</v>
          </cell>
          <cell r="K1570" t="str">
            <v>-</v>
          </cell>
          <cell r="L1570">
            <v>88</v>
          </cell>
          <cell r="M1570" t="str">
            <v>-</v>
          </cell>
          <cell r="N1570">
            <v>7.0000000000000007E-2</v>
          </cell>
          <cell r="O1570" t="str">
            <v>-</v>
          </cell>
          <cell r="P1570">
            <v>1</v>
          </cell>
          <cell r="Q1570">
            <v>400</v>
          </cell>
          <cell r="R1570" t="str">
            <v>2011-8</v>
          </cell>
          <cell r="S1570">
            <v>0.02</v>
          </cell>
          <cell r="T1570">
            <v>1</v>
          </cell>
          <cell r="U1570">
            <v>499</v>
          </cell>
          <cell r="V1570">
            <v>2.8</v>
          </cell>
          <cell r="W1570" t="str">
            <v>龙口市</v>
          </cell>
          <cell r="X1570" t="str">
            <v>山东省</v>
          </cell>
        </row>
        <row r="1571">
          <cell r="A1571" t="str">
            <v>农安镇万豪电影院</v>
          </cell>
          <cell r="B1571">
            <v>1570</v>
          </cell>
          <cell r="C1571" t="str">
            <v>农安镇万豪电影院</v>
          </cell>
          <cell r="D1571" t="str">
            <v>大地电影院线</v>
          </cell>
          <cell r="F1571" t="str">
            <v>长春市</v>
          </cell>
          <cell r="H1571">
            <v>1.52</v>
          </cell>
          <cell r="I1571" t="str">
            <v>-</v>
          </cell>
          <cell r="J1571">
            <v>31</v>
          </cell>
          <cell r="K1571" t="str">
            <v>-</v>
          </cell>
          <cell r="L1571">
            <v>65</v>
          </cell>
          <cell r="M1571" t="str">
            <v>-</v>
          </cell>
          <cell r="N1571">
            <v>0.05</v>
          </cell>
          <cell r="O1571" t="str">
            <v>-</v>
          </cell>
          <cell r="R1571" t="str">
            <v>2011-8</v>
          </cell>
          <cell r="T1571" t="str">
            <v>N/A</v>
          </cell>
          <cell r="U1571" t="str">
            <v>N/A</v>
          </cell>
          <cell r="V1571" t="str">
            <v>N/A</v>
          </cell>
          <cell r="W1571" t="str">
            <v>农安县</v>
          </cell>
          <cell r="X1571" t="str">
            <v>吉林省</v>
          </cell>
        </row>
        <row r="1572">
          <cell r="A1572" t="str">
            <v>乌兰察布市山程影院</v>
          </cell>
          <cell r="B1572">
            <v>1571</v>
          </cell>
          <cell r="C1572" t="str">
            <v>乌兰察布市山程影院</v>
          </cell>
          <cell r="D1572" t="str">
            <v>九州中原院线</v>
          </cell>
          <cell r="F1572" t="str">
            <v>乌兰察布市</v>
          </cell>
          <cell r="H1572">
            <v>1.51</v>
          </cell>
          <cell r="I1572" t="str">
            <v>-</v>
          </cell>
          <cell r="J1572">
            <v>22</v>
          </cell>
          <cell r="K1572" t="str">
            <v>-</v>
          </cell>
          <cell r="L1572">
            <v>79</v>
          </cell>
          <cell r="M1572" t="str">
            <v>-</v>
          </cell>
          <cell r="N1572">
            <v>7.0000000000000007E-2</v>
          </cell>
          <cell r="O1572" t="str">
            <v>-</v>
          </cell>
          <cell r="R1572" t="str">
            <v>2011-8</v>
          </cell>
          <cell r="T1572" t="str">
            <v>N/A</v>
          </cell>
          <cell r="U1572" t="str">
            <v>N/A</v>
          </cell>
          <cell r="V1572" t="str">
            <v>N/A</v>
          </cell>
          <cell r="W1572" t="str">
            <v>集宁区</v>
          </cell>
          <cell r="X1572" t="str">
            <v>内蒙古</v>
          </cell>
        </row>
        <row r="1573">
          <cell r="A1573" t="str">
            <v>德州世纪电影院</v>
          </cell>
          <cell r="B1573">
            <v>1572</v>
          </cell>
          <cell r="C1573" t="str">
            <v>德州世纪电影院</v>
          </cell>
          <cell r="D1573" t="str">
            <v>山东新世纪</v>
          </cell>
          <cell r="F1573" t="str">
            <v>德州市</v>
          </cell>
          <cell r="H1573">
            <v>1.5</v>
          </cell>
          <cell r="I1573" t="str">
            <v>-</v>
          </cell>
          <cell r="J1573">
            <v>21</v>
          </cell>
          <cell r="K1573" t="str">
            <v>-</v>
          </cell>
          <cell r="L1573">
            <v>42</v>
          </cell>
          <cell r="M1573" t="str">
            <v>-</v>
          </cell>
          <cell r="N1573">
            <v>7.0000000000000007E-2</v>
          </cell>
          <cell r="O1573" t="str">
            <v>-</v>
          </cell>
          <cell r="P1573">
            <v>1</v>
          </cell>
          <cell r="Q1573">
            <v>300</v>
          </cell>
          <cell r="R1573" t="str">
            <v>2011-8</v>
          </cell>
          <cell r="S1573">
            <v>0.06</v>
          </cell>
          <cell r="T1573">
            <v>2</v>
          </cell>
          <cell r="U1573">
            <v>483</v>
          </cell>
          <cell r="V1573">
            <v>1.4</v>
          </cell>
          <cell r="W1573" t="str">
            <v>德城区</v>
          </cell>
          <cell r="X1573" t="str">
            <v>山东省</v>
          </cell>
        </row>
        <row r="1574">
          <cell r="A1574" t="str">
            <v>广西省桂林福旺城影院</v>
          </cell>
          <cell r="B1574">
            <v>1573</v>
          </cell>
          <cell r="C1574" t="str">
            <v>广西省桂林福旺城影院</v>
          </cell>
          <cell r="D1574" t="str">
            <v>中影南方新干线</v>
          </cell>
          <cell r="F1574" t="str">
            <v>桂林市</v>
          </cell>
          <cell r="H1574">
            <v>1.49</v>
          </cell>
          <cell r="I1574" t="str">
            <v>-</v>
          </cell>
          <cell r="J1574">
            <v>25</v>
          </cell>
          <cell r="K1574" t="str">
            <v>-</v>
          </cell>
          <cell r="L1574">
            <v>152</v>
          </cell>
          <cell r="M1574" t="str">
            <v>-</v>
          </cell>
          <cell r="N1574">
            <v>0.06</v>
          </cell>
          <cell r="O1574" t="str">
            <v>-</v>
          </cell>
          <cell r="P1574">
            <v>4</v>
          </cell>
          <cell r="R1574" t="str">
            <v>2011-8</v>
          </cell>
          <cell r="T1574" t="str">
            <v>N/A</v>
          </cell>
          <cell r="U1574">
            <v>120</v>
          </cell>
          <cell r="V1574">
            <v>1.2</v>
          </cell>
          <cell r="W1574" t="str">
            <v>临桂县</v>
          </cell>
          <cell r="X1574" t="str">
            <v>广  西</v>
          </cell>
        </row>
        <row r="1575">
          <cell r="A1575" t="str">
            <v>应城市电影院</v>
          </cell>
          <cell r="B1575">
            <v>1574</v>
          </cell>
          <cell r="C1575" t="str">
            <v>应城市电影院</v>
          </cell>
          <cell r="D1575" t="str">
            <v>湖北银兴</v>
          </cell>
          <cell r="F1575" t="str">
            <v>孝感市</v>
          </cell>
          <cell r="H1575">
            <v>1.49</v>
          </cell>
          <cell r="I1575" t="str">
            <v>-</v>
          </cell>
          <cell r="J1575">
            <v>20</v>
          </cell>
          <cell r="K1575" t="str">
            <v>-</v>
          </cell>
          <cell r="L1575">
            <v>83</v>
          </cell>
          <cell r="M1575" t="str">
            <v>-</v>
          </cell>
          <cell r="N1575">
            <v>7.0000000000000007E-2</v>
          </cell>
          <cell r="O1575" t="str">
            <v>-</v>
          </cell>
          <cell r="P1575">
            <v>3</v>
          </cell>
          <cell r="Q1575">
            <v>381</v>
          </cell>
          <cell r="R1575" t="str">
            <v>2011-8</v>
          </cell>
          <cell r="S1575">
            <v>7.0000000000000007E-2</v>
          </cell>
          <cell r="T1575">
            <v>1</v>
          </cell>
          <cell r="U1575">
            <v>160</v>
          </cell>
          <cell r="V1575">
            <v>0.9</v>
          </cell>
          <cell r="W1575" t="str">
            <v>应城市</v>
          </cell>
          <cell r="X1575" t="str">
            <v>湖北省</v>
          </cell>
        </row>
        <row r="1576">
          <cell r="A1576" t="str">
            <v>吉安奥斯卡电影院</v>
          </cell>
          <cell r="B1576">
            <v>1575</v>
          </cell>
          <cell r="C1576" t="str">
            <v>吉安奥斯卡电影院</v>
          </cell>
          <cell r="D1576" t="str">
            <v>未知</v>
          </cell>
          <cell r="F1576" t="str">
            <v>吉安市</v>
          </cell>
          <cell r="H1576">
            <v>1.46</v>
          </cell>
          <cell r="I1576" t="str">
            <v>-</v>
          </cell>
          <cell r="J1576">
            <v>30</v>
          </cell>
          <cell r="K1576" t="str">
            <v>-</v>
          </cell>
          <cell r="L1576">
            <v>36</v>
          </cell>
          <cell r="M1576" t="str">
            <v>-</v>
          </cell>
          <cell r="N1576">
            <v>0.05</v>
          </cell>
          <cell r="O1576" t="str">
            <v>-</v>
          </cell>
          <cell r="R1576" t="str">
            <v>2011-8</v>
          </cell>
          <cell r="T1576" t="str">
            <v>N/A</v>
          </cell>
          <cell r="U1576" t="str">
            <v>N/A</v>
          </cell>
          <cell r="V1576" t="str">
            <v>N/A</v>
          </cell>
          <cell r="W1576" t="str">
            <v>吉州区</v>
          </cell>
          <cell r="X1576" t="str">
            <v>江西省</v>
          </cell>
        </row>
        <row r="1577">
          <cell r="A1577" t="str">
            <v>汉寿龙阳金马电影院</v>
          </cell>
          <cell r="B1577">
            <v>1576</v>
          </cell>
          <cell r="C1577" t="str">
            <v>汉寿龙阳金马电影院</v>
          </cell>
          <cell r="D1577" t="str">
            <v>北京红鲤鱼数字院线</v>
          </cell>
          <cell r="F1577" t="str">
            <v>常德市</v>
          </cell>
          <cell r="H1577">
            <v>1.43</v>
          </cell>
          <cell r="I1577" t="str">
            <v>-</v>
          </cell>
          <cell r="J1577">
            <v>20</v>
          </cell>
          <cell r="K1577" t="str">
            <v>-</v>
          </cell>
          <cell r="L1577">
            <v>140</v>
          </cell>
          <cell r="M1577" t="str">
            <v>-</v>
          </cell>
          <cell r="N1577">
            <v>7.0000000000000007E-2</v>
          </cell>
          <cell r="O1577" t="str">
            <v>-</v>
          </cell>
          <cell r="P1577">
            <v>3</v>
          </cell>
          <cell r="Q1577">
            <v>223</v>
          </cell>
          <cell r="R1577" t="str">
            <v>2011-8</v>
          </cell>
          <cell r="S1577">
            <v>7.0000000000000007E-2</v>
          </cell>
          <cell r="T1577">
            <v>2</v>
          </cell>
          <cell r="U1577">
            <v>154</v>
          </cell>
          <cell r="V1577">
            <v>1.5</v>
          </cell>
          <cell r="W1577" t="str">
            <v>汉寿县</v>
          </cell>
          <cell r="X1577" t="str">
            <v>湖南省</v>
          </cell>
        </row>
        <row r="1578">
          <cell r="A1578" t="str">
            <v>桂阳县电影院</v>
          </cell>
          <cell r="B1578">
            <v>1577</v>
          </cell>
          <cell r="C1578" t="str">
            <v>桂阳县电影院</v>
          </cell>
          <cell r="D1578" t="str">
            <v>湖南楚湘</v>
          </cell>
          <cell r="F1578" t="str">
            <v>郴州市</v>
          </cell>
          <cell r="H1578">
            <v>1.43</v>
          </cell>
          <cell r="I1578" t="str">
            <v>-</v>
          </cell>
          <cell r="J1578">
            <v>22</v>
          </cell>
          <cell r="K1578" t="str">
            <v>-</v>
          </cell>
          <cell r="L1578">
            <v>89</v>
          </cell>
          <cell r="M1578" t="str">
            <v>-</v>
          </cell>
          <cell r="N1578">
            <v>0.06</v>
          </cell>
          <cell r="O1578" t="str">
            <v>-</v>
          </cell>
          <cell r="P1578">
            <v>1</v>
          </cell>
          <cell r="Q1578">
            <v>800</v>
          </cell>
          <cell r="R1578" t="str">
            <v>2011-8</v>
          </cell>
          <cell r="S1578">
            <v>0.01</v>
          </cell>
          <cell r="T1578">
            <v>1</v>
          </cell>
          <cell r="U1578">
            <v>462</v>
          </cell>
          <cell r="V1578">
            <v>2.9</v>
          </cell>
          <cell r="W1578" t="str">
            <v>桂阳县</v>
          </cell>
          <cell r="X1578" t="str">
            <v>湖南省</v>
          </cell>
        </row>
        <row r="1579">
          <cell r="A1579" t="str">
            <v>郸城县奥斯卡新视界影城</v>
          </cell>
          <cell r="B1579">
            <v>1578</v>
          </cell>
          <cell r="C1579" t="str">
            <v>郸城县奥斯卡新视界影城</v>
          </cell>
          <cell r="D1579" t="str">
            <v>河南奥斯卡</v>
          </cell>
          <cell r="F1579" t="str">
            <v>周口市</v>
          </cell>
          <cell r="H1579">
            <v>1.43</v>
          </cell>
          <cell r="I1579" t="str">
            <v>-</v>
          </cell>
          <cell r="J1579">
            <v>23</v>
          </cell>
          <cell r="K1579" t="str">
            <v>-</v>
          </cell>
          <cell r="L1579">
            <v>146</v>
          </cell>
          <cell r="M1579" t="str">
            <v>-</v>
          </cell>
          <cell r="N1579">
            <v>0.06</v>
          </cell>
          <cell r="O1579" t="str">
            <v>-</v>
          </cell>
          <cell r="R1579" t="str">
            <v>2011-8</v>
          </cell>
          <cell r="T1579" t="str">
            <v>N/A</v>
          </cell>
          <cell r="U1579" t="str">
            <v>N/A</v>
          </cell>
          <cell r="V1579" t="str">
            <v>N/A</v>
          </cell>
          <cell r="W1579" t="str">
            <v>郸城县</v>
          </cell>
          <cell r="X1579" t="str">
            <v>河南省</v>
          </cell>
        </row>
        <row r="1580">
          <cell r="A1580" t="str">
            <v>郯城县郯子影城</v>
          </cell>
          <cell r="B1580">
            <v>1579</v>
          </cell>
          <cell r="C1580" t="str">
            <v>郯城县郯子影城</v>
          </cell>
          <cell r="D1580" t="str">
            <v>山东新世纪</v>
          </cell>
          <cell r="F1580" t="str">
            <v>临沂市</v>
          </cell>
          <cell r="H1580">
            <v>1.41</v>
          </cell>
          <cell r="I1580" t="str">
            <v>-</v>
          </cell>
          <cell r="J1580">
            <v>22</v>
          </cell>
          <cell r="K1580" t="str">
            <v>-</v>
          </cell>
          <cell r="L1580">
            <v>72</v>
          </cell>
          <cell r="M1580" t="str">
            <v>-</v>
          </cell>
          <cell r="N1580">
            <v>0.06</v>
          </cell>
          <cell r="O1580" t="str">
            <v>-</v>
          </cell>
          <cell r="R1580" t="str">
            <v>2011-8</v>
          </cell>
          <cell r="T1580" t="str">
            <v>N/A</v>
          </cell>
          <cell r="U1580" t="str">
            <v>N/A</v>
          </cell>
          <cell r="V1580" t="str">
            <v>N/A</v>
          </cell>
          <cell r="W1580" t="str">
            <v>郯城县</v>
          </cell>
          <cell r="X1580" t="str">
            <v>山东省</v>
          </cell>
        </row>
        <row r="1581">
          <cell r="A1581" t="str">
            <v>丹东东港百度影视城</v>
          </cell>
          <cell r="B1581">
            <v>1580</v>
          </cell>
          <cell r="C1581" t="str">
            <v>丹东东港百度影视城</v>
          </cell>
          <cell r="D1581" t="str">
            <v>辽宁北方</v>
          </cell>
          <cell r="F1581" t="str">
            <v>丹东市</v>
          </cell>
          <cell r="H1581">
            <v>1.38</v>
          </cell>
          <cell r="I1581" t="str">
            <v>-</v>
          </cell>
          <cell r="J1581">
            <v>36</v>
          </cell>
          <cell r="K1581" t="str">
            <v>-</v>
          </cell>
          <cell r="L1581">
            <v>98</v>
          </cell>
          <cell r="M1581" t="str">
            <v>-</v>
          </cell>
          <cell r="N1581">
            <v>0.04</v>
          </cell>
          <cell r="O1581" t="str">
            <v>-</v>
          </cell>
          <cell r="P1581">
            <v>2</v>
          </cell>
          <cell r="Q1581">
            <v>178</v>
          </cell>
          <cell r="R1581" t="str">
            <v>2011-8</v>
          </cell>
          <cell r="S1581">
            <v>0.04</v>
          </cell>
          <cell r="T1581">
            <v>3</v>
          </cell>
          <cell r="U1581">
            <v>223</v>
          </cell>
          <cell r="V1581">
            <v>1.6</v>
          </cell>
          <cell r="W1581" t="str">
            <v>东港市</v>
          </cell>
          <cell r="X1581" t="str">
            <v>辽宁省</v>
          </cell>
        </row>
        <row r="1582">
          <cell r="A1582" t="str">
            <v>河北省保定市易县现代电影院</v>
          </cell>
          <cell r="B1582">
            <v>1581</v>
          </cell>
          <cell r="C1582" t="str">
            <v>河北省保定市易县现代电影院</v>
          </cell>
          <cell r="D1582" t="str">
            <v>河北中联</v>
          </cell>
          <cell r="F1582" t="str">
            <v>保定市</v>
          </cell>
          <cell r="H1582">
            <v>1.38</v>
          </cell>
          <cell r="I1582" t="str">
            <v>-</v>
          </cell>
          <cell r="J1582">
            <v>33</v>
          </cell>
          <cell r="K1582" t="str">
            <v>-</v>
          </cell>
          <cell r="L1582">
            <v>34</v>
          </cell>
          <cell r="M1582" t="str">
            <v>-</v>
          </cell>
          <cell r="N1582">
            <v>0.04</v>
          </cell>
          <cell r="O1582" t="str">
            <v>-</v>
          </cell>
          <cell r="R1582" t="str">
            <v>2011-8</v>
          </cell>
          <cell r="T1582" t="str">
            <v>N/A</v>
          </cell>
          <cell r="U1582" t="str">
            <v>N/A</v>
          </cell>
          <cell r="V1582" t="str">
            <v>N/A</v>
          </cell>
          <cell r="W1582" t="str">
            <v>易　县</v>
          </cell>
          <cell r="X1582" t="str">
            <v>河北省</v>
          </cell>
        </row>
        <row r="1583">
          <cell r="A1583" t="str">
            <v>17.5栾川影城</v>
          </cell>
          <cell r="B1583">
            <v>1582</v>
          </cell>
          <cell r="C1583" t="str">
            <v>17.5栾川影城</v>
          </cell>
          <cell r="D1583" t="str">
            <v>时代华夏今典</v>
          </cell>
          <cell r="F1583" t="str">
            <v>洛阳市</v>
          </cell>
          <cell r="H1583">
            <v>1.36</v>
          </cell>
          <cell r="I1583" t="str">
            <v>-</v>
          </cell>
          <cell r="J1583">
            <v>23</v>
          </cell>
          <cell r="K1583" t="str">
            <v>-</v>
          </cell>
          <cell r="L1583">
            <v>111</v>
          </cell>
          <cell r="M1583" t="str">
            <v>-</v>
          </cell>
          <cell r="N1583">
            <v>0.06</v>
          </cell>
          <cell r="O1583" t="str">
            <v>-</v>
          </cell>
          <cell r="R1583" t="str">
            <v>2011-8</v>
          </cell>
          <cell r="T1583" t="str">
            <v>N/A</v>
          </cell>
          <cell r="U1583" t="str">
            <v>N/A</v>
          </cell>
          <cell r="V1583" t="str">
            <v>N/A</v>
          </cell>
          <cell r="W1583" t="str">
            <v>栾川县</v>
          </cell>
          <cell r="X1583" t="str">
            <v>河南省</v>
          </cell>
        </row>
        <row r="1584">
          <cell r="A1584" t="str">
            <v>西安橙天嘉禾怡丰城影城</v>
          </cell>
          <cell r="B1584">
            <v>1583</v>
          </cell>
          <cell r="C1584" t="str">
            <v>西安橙天嘉禾怡丰城影城</v>
          </cell>
          <cell r="D1584" t="str">
            <v>未知</v>
          </cell>
          <cell r="F1584" t="str">
            <v>西安市</v>
          </cell>
          <cell r="H1584">
            <v>1.36</v>
          </cell>
          <cell r="I1584" t="str">
            <v>-</v>
          </cell>
          <cell r="J1584">
            <v>24</v>
          </cell>
          <cell r="K1584" t="str">
            <v>-</v>
          </cell>
          <cell r="L1584">
            <v>87</v>
          </cell>
          <cell r="M1584" t="str">
            <v>-</v>
          </cell>
          <cell r="N1584">
            <v>0.06</v>
          </cell>
          <cell r="O1584" t="str">
            <v>-</v>
          </cell>
          <cell r="P1584">
            <v>7</v>
          </cell>
          <cell r="Q1584">
            <v>906</v>
          </cell>
          <cell r="R1584" t="str">
            <v>2011-8</v>
          </cell>
          <cell r="S1584">
            <v>0.05</v>
          </cell>
          <cell r="U1584">
            <v>63</v>
          </cell>
          <cell r="V1584">
            <v>0.4</v>
          </cell>
          <cell r="W1584" t="str">
            <v>碑林区</v>
          </cell>
          <cell r="X1584" t="str">
            <v>陕西省</v>
          </cell>
        </row>
        <row r="1585">
          <cell r="A1585" t="str">
            <v>吉林电业文化宫</v>
          </cell>
          <cell r="B1585">
            <v>1584</v>
          </cell>
          <cell r="C1585" t="str">
            <v>吉林电业文化宫</v>
          </cell>
          <cell r="D1585" t="str">
            <v>吉林长影</v>
          </cell>
          <cell r="F1585" t="str">
            <v>长春市</v>
          </cell>
          <cell r="H1585">
            <v>1.35</v>
          </cell>
          <cell r="I1585" t="str">
            <v>-</v>
          </cell>
          <cell r="J1585">
            <v>17</v>
          </cell>
          <cell r="K1585" t="str">
            <v>-</v>
          </cell>
          <cell r="L1585">
            <v>54</v>
          </cell>
          <cell r="M1585" t="str">
            <v>-</v>
          </cell>
          <cell r="N1585">
            <v>0.08</v>
          </cell>
          <cell r="O1585" t="str">
            <v>-</v>
          </cell>
          <cell r="P1585">
            <v>1</v>
          </cell>
          <cell r="Q1585">
            <v>950</v>
          </cell>
          <cell r="R1585" t="str">
            <v>2011-8</v>
          </cell>
          <cell r="S1585">
            <v>0.02</v>
          </cell>
          <cell r="U1585">
            <v>436</v>
          </cell>
          <cell r="V1585">
            <v>1.7</v>
          </cell>
          <cell r="W1585" t="str">
            <v>南关区</v>
          </cell>
          <cell r="X1585" t="str">
            <v>吉林省</v>
          </cell>
        </row>
        <row r="1586">
          <cell r="A1586" t="str">
            <v>内蒙古鄂尔多斯市西金影院</v>
          </cell>
          <cell r="B1586">
            <v>1585</v>
          </cell>
          <cell r="C1586" t="str">
            <v>内蒙古鄂尔多斯市西金影院</v>
          </cell>
          <cell r="D1586" t="str">
            <v>未知</v>
          </cell>
          <cell r="F1586" t="str">
            <v>鄂尔多斯市</v>
          </cell>
          <cell r="H1586">
            <v>1.35</v>
          </cell>
          <cell r="I1586" t="str">
            <v>-</v>
          </cell>
          <cell r="J1586">
            <v>15</v>
          </cell>
          <cell r="K1586" t="str">
            <v>-</v>
          </cell>
          <cell r="L1586">
            <v>31</v>
          </cell>
          <cell r="M1586" t="str">
            <v>-</v>
          </cell>
          <cell r="N1586">
            <v>0.09</v>
          </cell>
          <cell r="O1586" t="str">
            <v>-</v>
          </cell>
          <cell r="R1586" t="str">
            <v>2011-8</v>
          </cell>
          <cell r="T1586" t="str">
            <v>N/A</v>
          </cell>
          <cell r="U1586" t="str">
            <v>N/A</v>
          </cell>
          <cell r="V1586" t="str">
            <v>N/A</v>
          </cell>
          <cell r="X1586" t="str">
            <v>内蒙古</v>
          </cell>
        </row>
        <row r="1587">
          <cell r="A1587" t="str">
            <v>邹平广电大剧院</v>
          </cell>
          <cell r="B1587">
            <v>1586</v>
          </cell>
          <cell r="C1587" t="str">
            <v>邹平广电大剧院</v>
          </cell>
          <cell r="D1587" t="str">
            <v>中影数字院线</v>
          </cell>
          <cell r="F1587" t="str">
            <v>滨州市</v>
          </cell>
          <cell r="H1587">
            <v>1.35</v>
          </cell>
          <cell r="I1587" t="str">
            <v>-</v>
          </cell>
          <cell r="J1587">
            <v>29</v>
          </cell>
          <cell r="K1587" t="str">
            <v>-</v>
          </cell>
          <cell r="L1587">
            <v>17</v>
          </cell>
          <cell r="M1587" t="str">
            <v>-</v>
          </cell>
          <cell r="N1587">
            <v>0.05</v>
          </cell>
          <cell r="O1587" t="str">
            <v>-</v>
          </cell>
          <cell r="P1587">
            <v>1</v>
          </cell>
          <cell r="Q1587">
            <v>800</v>
          </cell>
          <cell r="R1587" t="str">
            <v>2011-8</v>
          </cell>
          <cell r="S1587">
            <v>0.03</v>
          </cell>
          <cell r="T1587">
            <v>1</v>
          </cell>
          <cell r="U1587">
            <v>435</v>
          </cell>
          <cell r="V1587">
            <v>0.5</v>
          </cell>
          <cell r="W1587" t="str">
            <v>邹平县</v>
          </cell>
          <cell r="X1587" t="str">
            <v>山东省</v>
          </cell>
        </row>
        <row r="1588">
          <cell r="A1588" t="str">
            <v>云南省昆明市春城剧院电影院</v>
          </cell>
          <cell r="B1588">
            <v>1587</v>
          </cell>
          <cell r="C1588" t="str">
            <v>云南省昆明市春城剧院电影院</v>
          </cell>
          <cell r="D1588" t="str">
            <v>未知</v>
          </cell>
          <cell r="F1588" t="str">
            <v>昆明市</v>
          </cell>
          <cell r="H1588">
            <v>1.35</v>
          </cell>
          <cell r="I1588" t="str">
            <v>-</v>
          </cell>
          <cell r="J1588">
            <v>20</v>
          </cell>
          <cell r="K1588" t="str">
            <v>-</v>
          </cell>
          <cell r="L1588">
            <v>149</v>
          </cell>
          <cell r="M1588" t="str">
            <v>-</v>
          </cell>
          <cell r="N1588">
            <v>7.0000000000000007E-2</v>
          </cell>
          <cell r="O1588" t="str">
            <v>-</v>
          </cell>
          <cell r="R1588" t="str">
            <v>2011-8</v>
          </cell>
          <cell r="T1588" t="str">
            <v>N/A</v>
          </cell>
          <cell r="U1588" t="str">
            <v>N/A</v>
          </cell>
          <cell r="V1588" t="str">
            <v>N/A</v>
          </cell>
          <cell r="W1588" t="str">
            <v>盘龙区</v>
          </cell>
          <cell r="X1588" t="str">
            <v>云南省</v>
          </cell>
        </row>
        <row r="1589">
          <cell r="A1589" t="str">
            <v>宁夏中卫世和房地产开发影院</v>
          </cell>
          <cell r="B1589">
            <v>1588</v>
          </cell>
          <cell r="C1589" t="str">
            <v>宁夏中卫世和房地产开发影院</v>
          </cell>
          <cell r="D1589" t="str">
            <v>九州中原院线</v>
          </cell>
          <cell r="F1589" t="str">
            <v>中卫市</v>
          </cell>
          <cell r="H1589">
            <v>1.34</v>
          </cell>
          <cell r="I1589" t="str">
            <v>-</v>
          </cell>
          <cell r="J1589">
            <v>26</v>
          </cell>
          <cell r="K1589" t="str">
            <v>-</v>
          </cell>
          <cell r="L1589">
            <v>70</v>
          </cell>
          <cell r="M1589" t="str">
            <v>-</v>
          </cell>
          <cell r="N1589">
            <v>0.05</v>
          </cell>
          <cell r="O1589" t="str">
            <v>-</v>
          </cell>
          <cell r="P1589">
            <v>1</v>
          </cell>
          <cell r="Q1589">
            <v>150</v>
          </cell>
          <cell r="R1589" t="str">
            <v>2011-8</v>
          </cell>
          <cell r="S1589">
            <v>0.05</v>
          </cell>
          <cell r="T1589">
            <v>3</v>
          </cell>
          <cell r="U1589">
            <v>433</v>
          </cell>
          <cell r="V1589">
            <v>2.2999999999999998</v>
          </cell>
          <cell r="W1589" t="str">
            <v>沙坡头区</v>
          </cell>
          <cell r="X1589" t="str">
            <v>宁  夏</v>
          </cell>
        </row>
        <row r="1590">
          <cell r="A1590" t="str">
            <v>北京观唐佳影电影放映有限责任公司</v>
          </cell>
          <cell r="B1590">
            <v>1589</v>
          </cell>
          <cell r="C1590" t="str">
            <v>北京观唐佳影电影放映有限责任公司</v>
          </cell>
          <cell r="D1590" t="str">
            <v>北京新影联</v>
          </cell>
          <cell r="F1590" t="str">
            <v>北京市</v>
          </cell>
          <cell r="H1590">
            <v>1.34</v>
          </cell>
          <cell r="I1590" t="str">
            <v>-</v>
          </cell>
          <cell r="J1590">
            <v>21</v>
          </cell>
          <cell r="K1590" t="str">
            <v>-</v>
          </cell>
          <cell r="L1590">
            <v>111</v>
          </cell>
          <cell r="M1590" t="str">
            <v>-</v>
          </cell>
          <cell r="N1590">
            <v>0.06</v>
          </cell>
          <cell r="O1590" t="str">
            <v>-</v>
          </cell>
          <cell r="P1590">
            <v>4</v>
          </cell>
          <cell r="Q1590">
            <v>206</v>
          </cell>
          <cell r="R1590" t="str">
            <v>2011-8</v>
          </cell>
          <cell r="S1590">
            <v>0.11</v>
          </cell>
          <cell r="T1590">
            <v>2</v>
          </cell>
          <cell r="U1590">
            <v>108</v>
          </cell>
          <cell r="V1590">
            <v>0.9</v>
          </cell>
          <cell r="W1590" t="str">
            <v>丰台区</v>
          </cell>
          <cell r="X1590" t="str">
            <v>北京市</v>
          </cell>
        </row>
        <row r="1591">
          <cell r="A1591" t="str">
            <v>太平洋影城</v>
          </cell>
          <cell r="B1591">
            <v>1590</v>
          </cell>
          <cell r="C1591" t="str">
            <v>太平洋影城</v>
          </cell>
          <cell r="D1591" t="str">
            <v>河北中联</v>
          </cell>
          <cell r="F1591" t="str">
            <v>石家庄市</v>
          </cell>
          <cell r="H1591">
            <v>1.33</v>
          </cell>
          <cell r="I1591" t="str">
            <v>-</v>
          </cell>
          <cell r="J1591">
            <v>35</v>
          </cell>
          <cell r="K1591" t="str">
            <v>-</v>
          </cell>
          <cell r="L1591">
            <v>45</v>
          </cell>
          <cell r="M1591" t="str">
            <v>-</v>
          </cell>
          <cell r="N1591">
            <v>0.04</v>
          </cell>
          <cell r="O1591" t="str">
            <v>-</v>
          </cell>
          <cell r="P1591">
            <v>4</v>
          </cell>
          <cell r="Q1591">
            <v>398</v>
          </cell>
          <cell r="R1591" t="str">
            <v>2011-8</v>
          </cell>
          <cell r="S1591">
            <v>0.08</v>
          </cell>
          <cell r="T1591">
            <v>1</v>
          </cell>
          <cell r="U1591">
            <v>107</v>
          </cell>
          <cell r="V1591">
            <v>0.4</v>
          </cell>
          <cell r="W1591" t="str">
            <v>新华区</v>
          </cell>
          <cell r="X1591" t="str">
            <v>河北省</v>
          </cell>
        </row>
        <row r="1592">
          <cell r="A1592" t="str">
            <v>无锡蓓蕾影视中心</v>
          </cell>
          <cell r="B1592">
            <v>1591</v>
          </cell>
          <cell r="C1592" t="str">
            <v>无锡蓓蕾影视中心</v>
          </cell>
          <cell r="D1592" t="str">
            <v>上海大光明</v>
          </cell>
          <cell r="F1592" t="str">
            <v>无锡市</v>
          </cell>
          <cell r="H1592">
            <v>1.32</v>
          </cell>
          <cell r="I1592" t="str">
            <v>-</v>
          </cell>
          <cell r="J1592">
            <v>16</v>
          </cell>
          <cell r="K1592" t="str">
            <v>-</v>
          </cell>
          <cell r="L1592">
            <v>79</v>
          </cell>
          <cell r="M1592" t="str">
            <v>-</v>
          </cell>
          <cell r="N1592">
            <v>0.08</v>
          </cell>
          <cell r="O1592" t="str">
            <v>-</v>
          </cell>
          <cell r="P1592">
            <v>1</v>
          </cell>
          <cell r="Q1592">
            <v>894</v>
          </cell>
          <cell r="R1592" t="str">
            <v>2011-8</v>
          </cell>
          <cell r="S1592">
            <v>0.01</v>
          </cell>
          <cell r="U1592">
            <v>425</v>
          </cell>
          <cell r="V1592">
            <v>2.5</v>
          </cell>
          <cell r="W1592" t="str">
            <v>南长区</v>
          </cell>
          <cell r="X1592" t="str">
            <v>江苏省</v>
          </cell>
        </row>
        <row r="1593">
          <cell r="A1593" t="str">
            <v>巨鹿县新视影城</v>
          </cell>
          <cell r="B1593">
            <v>1592</v>
          </cell>
          <cell r="C1593" t="str">
            <v>巨鹿县新视影城</v>
          </cell>
          <cell r="D1593" t="str">
            <v>未知</v>
          </cell>
          <cell r="F1593" t="str">
            <v>邢台市</v>
          </cell>
          <cell r="H1593">
            <v>1.31</v>
          </cell>
          <cell r="I1593" t="str">
            <v>-</v>
          </cell>
          <cell r="J1593">
            <v>29</v>
          </cell>
          <cell r="K1593" t="str">
            <v>-</v>
          </cell>
          <cell r="L1593">
            <v>65</v>
          </cell>
          <cell r="M1593" t="str">
            <v>-</v>
          </cell>
          <cell r="N1593">
            <v>0.04</v>
          </cell>
          <cell r="O1593" t="str">
            <v>-</v>
          </cell>
          <cell r="P1593">
            <v>2</v>
          </cell>
          <cell r="Q1593">
            <v>136</v>
          </cell>
          <cell r="R1593" t="str">
            <v>2011-8</v>
          </cell>
          <cell r="S1593">
            <v>0.1</v>
          </cell>
          <cell r="T1593">
            <v>3</v>
          </cell>
          <cell r="U1593">
            <v>211</v>
          </cell>
          <cell r="V1593">
            <v>1</v>
          </cell>
          <cell r="W1593" t="str">
            <v>巨鹿县</v>
          </cell>
          <cell r="X1593" t="str">
            <v>河北省</v>
          </cell>
        </row>
        <row r="1594">
          <cell r="A1594" t="str">
            <v>勉县影视中心</v>
          </cell>
          <cell r="B1594">
            <v>1593</v>
          </cell>
          <cell r="C1594" t="str">
            <v>勉县影视中心</v>
          </cell>
          <cell r="D1594" t="str">
            <v>时代华夏今典</v>
          </cell>
          <cell r="F1594" t="str">
            <v>汉中市</v>
          </cell>
          <cell r="H1594">
            <v>1.29</v>
          </cell>
          <cell r="I1594" t="str">
            <v>-</v>
          </cell>
          <cell r="J1594">
            <v>24</v>
          </cell>
          <cell r="K1594" t="str">
            <v>-</v>
          </cell>
          <cell r="L1594">
            <v>122</v>
          </cell>
          <cell r="M1594" t="str">
            <v>-</v>
          </cell>
          <cell r="N1594">
            <v>0.05</v>
          </cell>
          <cell r="O1594" t="str">
            <v>-</v>
          </cell>
          <cell r="P1594">
            <v>4</v>
          </cell>
          <cell r="Q1594">
            <v>600</v>
          </cell>
          <cell r="R1594" t="str">
            <v>2011-8</v>
          </cell>
          <cell r="S1594">
            <v>0.03</v>
          </cell>
          <cell r="T1594">
            <v>1</v>
          </cell>
          <cell r="U1594">
            <v>104</v>
          </cell>
          <cell r="V1594">
            <v>1</v>
          </cell>
          <cell r="W1594" t="str">
            <v>勉　县</v>
          </cell>
          <cell r="X1594" t="str">
            <v>陕西省</v>
          </cell>
        </row>
        <row r="1595">
          <cell r="A1595" t="str">
            <v>银兴乐天影城西园旗舰店</v>
          </cell>
          <cell r="B1595">
            <v>1594</v>
          </cell>
          <cell r="C1595" t="str">
            <v>银兴乐天影城西园旗舰店</v>
          </cell>
          <cell r="D1595" t="str">
            <v>湖北银兴</v>
          </cell>
          <cell r="F1595" t="str">
            <v>武汉市</v>
          </cell>
          <cell r="H1595">
            <v>1.29</v>
          </cell>
          <cell r="I1595" t="str">
            <v>-</v>
          </cell>
          <cell r="J1595">
            <v>29</v>
          </cell>
          <cell r="K1595" t="str">
            <v>-</v>
          </cell>
          <cell r="L1595">
            <v>93</v>
          </cell>
          <cell r="M1595" t="str">
            <v>-</v>
          </cell>
          <cell r="N1595">
            <v>0.04</v>
          </cell>
          <cell r="O1595" t="str">
            <v>-</v>
          </cell>
          <cell r="P1595">
            <v>12</v>
          </cell>
          <cell r="Q1595">
            <v>2320</v>
          </cell>
          <cell r="R1595" t="str">
            <v>2011-8</v>
          </cell>
          <cell r="S1595">
            <v>0.02</v>
          </cell>
          <cell r="U1595">
            <v>35</v>
          </cell>
          <cell r="V1595">
            <v>0.2</v>
          </cell>
          <cell r="W1595" t="str">
            <v>江汉区</v>
          </cell>
          <cell r="X1595" t="str">
            <v>湖北省</v>
          </cell>
        </row>
        <row r="1596">
          <cell r="A1596" t="str">
            <v>天津津南电影城</v>
          </cell>
          <cell r="B1596">
            <v>1595</v>
          </cell>
          <cell r="C1596" t="str">
            <v>天津津南电影城</v>
          </cell>
          <cell r="D1596" t="str">
            <v>中影星美</v>
          </cell>
          <cell r="F1596" t="str">
            <v>天津市</v>
          </cell>
          <cell r="H1596">
            <v>1.29</v>
          </cell>
          <cell r="I1596" t="str">
            <v>-</v>
          </cell>
          <cell r="J1596">
            <v>30</v>
          </cell>
          <cell r="K1596" t="str">
            <v>-</v>
          </cell>
          <cell r="L1596">
            <v>56</v>
          </cell>
          <cell r="M1596" t="str">
            <v>-</v>
          </cell>
          <cell r="N1596">
            <v>0.04</v>
          </cell>
          <cell r="O1596" t="str">
            <v>-</v>
          </cell>
          <cell r="P1596">
            <v>5</v>
          </cell>
          <cell r="Q1596">
            <v>1406</v>
          </cell>
          <cell r="R1596" t="str">
            <v>2011-8</v>
          </cell>
          <cell r="S1596">
            <v>0.03</v>
          </cell>
          <cell r="U1596">
            <v>83</v>
          </cell>
          <cell r="V1596">
            <v>0.4</v>
          </cell>
          <cell r="W1596" t="str">
            <v>津南区</v>
          </cell>
          <cell r="X1596" t="str">
            <v>天津市</v>
          </cell>
        </row>
        <row r="1597">
          <cell r="A1597" t="str">
            <v>云南省曲靖市宣威市电影院</v>
          </cell>
          <cell r="B1597">
            <v>1596</v>
          </cell>
          <cell r="C1597" t="str">
            <v>云南省曲靖市宣威市电影院</v>
          </cell>
          <cell r="D1597" t="str">
            <v>未知</v>
          </cell>
          <cell r="F1597" t="str">
            <v>曲靖市</v>
          </cell>
          <cell r="H1597">
            <v>1.27</v>
          </cell>
          <cell r="I1597" t="str">
            <v>-</v>
          </cell>
          <cell r="J1597">
            <v>15</v>
          </cell>
          <cell r="K1597" t="str">
            <v>-</v>
          </cell>
          <cell r="L1597">
            <v>97</v>
          </cell>
          <cell r="M1597" t="str">
            <v>-</v>
          </cell>
          <cell r="N1597">
            <v>0.09</v>
          </cell>
          <cell r="O1597" t="str">
            <v>-</v>
          </cell>
          <cell r="R1597" t="str">
            <v>2011-8</v>
          </cell>
          <cell r="T1597" t="str">
            <v>N/A</v>
          </cell>
          <cell r="U1597" t="str">
            <v>N/A</v>
          </cell>
          <cell r="V1597" t="str">
            <v>N/A</v>
          </cell>
          <cell r="W1597" t="str">
            <v>宣威市</v>
          </cell>
          <cell r="X1597" t="str">
            <v>云南省</v>
          </cell>
        </row>
        <row r="1598">
          <cell r="A1598" t="str">
            <v>神木大兴影院</v>
          </cell>
          <cell r="B1598">
            <v>1597</v>
          </cell>
          <cell r="C1598" t="str">
            <v>神木大兴影院</v>
          </cell>
          <cell r="D1598" t="str">
            <v>九州中原院线</v>
          </cell>
          <cell r="F1598" t="str">
            <v>榆林市</v>
          </cell>
          <cell r="H1598">
            <v>1.26</v>
          </cell>
          <cell r="I1598" t="str">
            <v>-</v>
          </cell>
          <cell r="J1598">
            <v>19</v>
          </cell>
          <cell r="K1598" t="str">
            <v>-</v>
          </cell>
          <cell r="L1598">
            <v>148</v>
          </cell>
          <cell r="M1598" t="str">
            <v>-</v>
          </cell>
          <cell r="N1598">
            <v>7.0000000000000007E-2</v>
          </cell>
          <cell r="O1598" t="str">
            <v>-</v>
          </cell>
          <cell r="P1598">
            <v>1</v>
          </cell>
          <cell r="Q1598">
            <v>200</v>
          </cell>
          <cell r="R1598" t="str">
            <v>2011-8</v>
          </cell>
          <cell r="S1598">
            <v>0.02</v>
          </cell>
          <cell r="T1598">
            <v>2</v>
          </cell>
          <cell r="U1598">
            <v>408</v>
          </cell>
          <cell r="V1598">
            <v>4.8</v>
          </cell>
          <cell r="W1598" t="str">
            <v>神木县</v>
          </cell>
          <cell r="X1598" t="str">
            <v>陕西省</v>
          </cell>
        </row>
        <row r="1599">
          <cell r="A1599" t="str">
            <v>山东省聊城市影剧院</v>
          </cell>
          <cell r="B1599">
            <v>1598</v>
          </cell>
          <cell r="C1599" t="str">
            <v>山东省聊城市影剧院</v>
          </cell>
          <cell r="D1599" t="str">
            <v>辽宁北方</v>
          </cell>
          <cell r="F1599" t="str">
            <v>聊城市</v>
          </cell>
          <cell r="H1599">
            <v>1.26</v>
          </cell>
          <cell r="I1599" t="str">
            <v>-</v>
          </cell>
          <cell r="J1599">
            <v>20</v>
          </cell>
          <cell r="K1599" t="str">
            <v>-</v>
          </cell>
          <cell r="L1599">
            <v>157</v>
          </cell>
          <cell r="M1599" t="str">
            <v>-</v>
          </cell>
          <cell r="N1599">
            <v>0.06</v>
          </cell>
          <cell r="O1599" t="str">
            <v>-</v>
          </cell>
          <cell r="P1599">
            <v>3</v>
          </cell>
          <cell r="Q1599">
            <v>1550</v>
          </cell>
          <cell r="R1599" t="str">
            <v>2011-8</v>
          </cell>
          <cell r="S1599">
            <v>0.01</v>
          </cell>
          <cell r="U1599">
            <v>135</v>
          </cell>
          <cell r="V1599">
            <v>1.7</v>
          </cell>
          <cell r="W1599" t="str">
            <v>东昌府区</v>
          </cell>
          <cell r="X1599" t="str">
            <v>山东省</v>
          </cell>
        </row>
        <row r="1600">
          <cell r="A1600" t="str">
            <v>湖北黄冈市罗田县电影院</v>
          </cell>
          <cell r="B1600">
            <v>1599</v>
          </cell>
          <cell r="C1600" t="str">
            <v>湖北黄冈市罗田县电影院</v>
          </cell>
          <cell r="D1600" t="str">
            <v>九州中原院线</v>
          </cell>
          <cell r="F1600" t="str">
            <v>黄冈市</v>
          </cell>
          <cell r="H1600">
            <v>1.25</v>
          </cell>
          <cell r="I1600" t="str">
            <v>-</v>
          </cell>
          <cell r="J1600">
            <v>20</v>
          </cell>
          <cell r="K1600" t="str">
            <v>-</v>
          </cell>
          <cell r="L1600">
            <v>115</v>
          </cell>
          <cell r="M1600" t="str">
            <v>-</v>
          </cell>
          <cell r="N1600">
            <v>0.06</v>
          </cell>
          <cell r="O1600" t="str">
            <v>-</v>
          </cell>
          <cell r="P1600">
            <v>1</v>
          </cell>
          <cell r="Q1600">
            <v>81</v>
          </cell>
          <cell r="R1600" t="str">
            <v>2011-8</v>
          </cell>
          <cell r="S1600">
            <v>7.0000000000000007E-2</v>
          </cell>
          <cell r="T1600">
            <v>5</v>
          </cell>
          <cell r="U1600">
            <v>404</v>
          </cell>
          <cell r="V1600">
            <v>3.7</v>
          </cell>
          <cell r="W1600" t="str">
            <v>罗田县</v>
          </cell>
          <cell r="X1600" t="str">
            <v>湖北省</v>
          </cell>
        </row>
        <row r="1601">
          <cell r="A1601" t="str">
            <v>绥德县金字塔影城</v>
          </cell>
          <cell r="B1601">
            <v>1600</v>
          </cell>
          <cell r="C1601" t="str">
            <v>绥德县金字塔影城</v>
          </cell>
          <cell r="D1601" t="str">
            <v>华夏新华大地电影院线</v>
          </cell>
          <cell r="F1601" t="str">
            <v>榆林市</v>
          </cell>
          <cell r="H1601">
            <v>1.25</v>
          </cell>
          <cell r="I1601" t="str">
            <v>-</v>
          </cell>
          <cell r="J1601">
            <v>29</v>
          </cell>
          <cell r="K1601" t="str">
            <v>-</v>
          </cell>
          <cell r="L1601">
            <v>85</v>
          </cell>
          <cell r="M1601" t="str">
            <v>-</v>
          </cell>
          <cell r="N1601">
            <v>0.04</v>
          </cell>
          <cell r="O1601" t="str">
            <v>-</v>
          </cell>
          <cell r="R1601" t="str">
            <v>2011-8</v>
          </cell>
          <cell r="T1601" t="str">
            <v>N/A</v>
          </cell>
          <cell r="U1601" t="str">
            <v>N/A</v>
          </cell>
          <cell r="V1601" t="str">
            <v>N/A</v>
          </cell>
          <cell r="W1601" t="str">
            <v>绥德县</v>
          </cell>
          <cell r="X1601" t="str">
            <v>陕西省</v>
          </cell>
        </row>
        <row r="1602">
          <cell r="A1602" t="str">
            <v>高安市德亿影院</v>
          </cell>
          <cell r="B1602">
            <v>1601</v>
          </cell>
          <cell r="C1602" t="str">
            <v>高安市德亿影院</v>
          </cell>
          <cell r="D1602" t="str">
            <v>湖南潇湘</v>
          </cell>
          <cell r="F1602" t="str">
            <v>宜春市</v>
          </cell>
          <cell r="H1602">
            <v>1.24</v>
          </cell>
          <cell r="I1602" t="str">
            <v>-</v>
          </cell>
          <cell r="J1602">
            <v>27</v>
          </cell>
          <cell r="K1602" t="str">
            <v>-</v>
          </cell>
          <cell r="L1602">
            <v>107</v>
          </cell>
          <cell r="M1602" t="str">
            <v>-</v>
          </cell>
          <cell r="N1602">
            <v>0.05</v>
          </cell>
          <cell r="O1602" t="str">
            <v>-</v>
          </cell>
          <cell r="Q1602">
            <v>1</v>
          </cell>
          <cell r="R1602" t="str">
            <v>2011-8</v>
          </cell>
          <cell r="T1602">
            <v>400</v>
          </cell>
          <cell r="U1602" t="str">
            <v>N/A</v>
          </cell>
          <cell r="V1602" t="str">
            <v>N/A</v>
          </cell>
          <cell r="W1602" t="str">
            <v>高安市</v>
          </cell>
          <cell r="X1602" t="str">
            <v>江西省</v>
          </cell>
        </row>
        <row r="1603">
          <cell r="A1603" t="str">
            <v>太西国际影院</v>
          </cell>
          <cell r="B1603">
            <v>1602</v>
          </cell>
          <cell r="C1603" t="str">
            <v>太西国际影院</v>
          </cell>
          <cell r="D1603" t="str">
            <v>未知</v>
          </cell>
          <cell r="F1603" t="str">
            <v>阿拉善盟</v>
          </cell>
          <cell r="H1603">
            <v>1.24</v>
          </cell>
          <cell r="I1603" t="str">
            <v>-</v>
          </cell>
          <cell r="J1603">
            <v>30</v>
          </cell>
          <cell r="K1603" t="str">
            <v>-</v>
          </cell>
          <cell r="L1603">
            <v>76</v>
          </cell>
          <cell r="M1603" t="str">
            <v>-</v>
          </cell>
          <cell r="N1603">
            <v>0.04</v>
          </cell>
          <cell r="O1603" t="str">
            <v>-</v>
          </cell>
          <cell r="P1603">
            <v>2</v>
          </cell>
          <cell r="Q1603">
            <v>300</v>
          </cell>
          <cell r="R1603" t="str">
            <v>2011-8</v>
          </cell>
          <cell r="S1603">
            <v>0.04</v>
          </cell>
          <cell r="T1603">
            <v>1</v>
          </cell>
          <cell r="U1603">
            <v>200</v>
          </cell>
          <cell r="V1603">
            <v>1.2</v>
          </cell>
          <cell r="W1603" t="str">
            <v>阿拉善左旗</v>
          </cell>
          <cell r="X1603" t="str">
            <v>内蒙古</v>
          </cell>
        </row>
        <row r="1604">
          <cell r="A1604" t="str">
            <v>灌南县金字塔3D国际影城</v>
          </cell>
          <cell r="B1604">
            <v>1603</v>
          </cell>
          <cell r="C1604" t="str">
            <v>灌南县金字塔3D国际影城</v>
          </cell>
          <cell r="D1604" t="str">
            <v>华夏新华大地电影院线</v>
          </cell>
          <cell r="F1604" t="str">
            <v>连云港市</v>
          </cell>
          <cell r="H1604">
            <v>1.24</v>
          </cell>
          <cell r="I1604" t="str">
            <v>-</v>
          </cell>
          <cell r="J1604">
            <v>29</v>
          </cell>
          <cell r="K1604" t="str">
            <v>-</v>
          </cell>
          <cell r="L1604">
            <v>115</v>
          </cell>
          <cell r="M1604" t="str">
            <v>-</v>
          </cell>
          <cell r="N1604">
            <v>0.04</v>
          </cell>
          <cell r="O1604" t="str">
            <v>-</v>
          </cell>
          <cell r="P1604">
            <v>4</v>
          </cell>
          <cell r="Q1604">
            <v>400</v>
          </cell>
          <cell r="R1604" t="str">
            <v>2011-8</v>
          </cell>
          <cell r="S1604">
            <v>0.04</v>
          </cell>
          <cell r="T1604">
            <v>1</v>
          </cell>
          <cell r="U1604">
            <v>100</v>
          </cell>
          <cell r="V1604">
            <v>0.9</v>
          </cell>
          <cell r="W1604" t="str">
            <v>灌南县</v>
          </cell>
          <cell r="X1604" t="str">
            <v>江苏省</v>
          </cell>
        </row>
        <row r="1605">
          <cell r="A1605" t="str">
            <v>潮州市潮州影剧院</v>
          </cell>
          <cell r="B1605">
            <v>1604</v>
          </cell>
          <cell r="C1605" t="str">
            <v>潮州市潮州影剧院</v>
          </cell>
          <cell r="D1605" t="str">
            <v>中影南方新干线</v>
          </cell>
          <cell r="F1605" t="str">
            <v>潮州市</v>
          </cell>
          <cell r="H1605">
            <v>1.24</v>
          </cell>
          <cell r="I1605" t="str">
            <v>-</v>
          </cell>
          <cell r="J1605">
            <v>23</v>
          </cell>
          <cell r="K1605" t="str">
            <v>-</v>
          </cell>
          <cell r="L1605">
            <v>93</v>
          </cell>
          <cell r="M1605" t="str">
            <v>-</v>
          </cell>
          <cell r="N1605">
            <v>0.05</v>
          </cell>
          <cell r="O1605" t="str">
            <v>-</v>
          </cell>
          <cell r="P1605">
            <v>2</v>
          </cell>
          <cell r="Q1605">
            <v>1199</v>
          </cell>
          <cell r="R1605" t="str">
            <v>2011-8</v>
          </cell>
          <cell r="S1605">
            <v>0.01</v>
          </cell>
          <cell r="U1605">
            <v>200</v>
          </cell>
          <cell r="V1605">
            <v>1.5</v>
          </cell>
          <cell r="W1605" t="str">
            <v>湘桥区</v>
          </cell>
          <cell r="X1605" t="str">
            <v>广东省</v>
          </cell>
        </row>
        <row r="1606">
          <cell r="A1606" t="str">
            <v>文登银河电影城</v>
          </cell>
          <cell r="B1606">
            <v>1605</v>
          </cell>
          <cell r="C1606" t="str">
            <v>文登银河电影城</v>
          </cell>
          <cell r="D1606" t="str">
            <v>北京红鲤鱼数字院线</v>
          </cell>
          <cell r="F1606" t="str">
            <v>威海市</v>
          </cell>
          <cell r="H1606">
            <v>1.23</v>
          </cell>
          <cell r="I1606" t="str">
            <v>-</v>
          </cell>
          <cell r="J1606">
            <v>20</v>
          </cell>
          <cell r="K1606" t="str">
            <v>-</v>
          </cell>
          <cell r="L1606">
            <v>53</v>
          </cell>
          <cell r="M1606" t="str">
            <v>-</v>
          </cell>
          <cell r="N1606">
            <v>0.06</v>
          </cell>
          <cell r="O1606" t="str">
            <v>-</v>
          </cell>
          <cell r="P1606">
            <v>9</v>
          </cell>
          <cell r="Q1606">
            <v>393</v>
          </cell>
          <cell r="R1606" t="str">
            <v>2011-8</v>
          </cell>
          <cell r="S1606">
            <v>0.26</v>
          </cell>
          <cell r="T1606">
            <v>1</v>
          </cell>
          <cell r="U1606">
            <v>44</v>
          </cell>
          <cell r="V1606">
            <v>0.2</v>
          </cell>
          <cell r="W1606" t="str">
            <v>文登市</v>
          </cell>
          <cell r="X1606" t="str">
            <v>山东省</v>
          </cell>
        </row>
        <row r="1607">
          <cell r="A1607" t="str">
            <v>横县电影院</v>
          </cell>
          <cell r="B1607">
            <v>1606</v>
          </cell>
          <cell r="C1607" t="str">
            <v>横县电影院</v>
          </cell>
          <cell r="D1607" t="str">
            <v>中影南方新干线</v>
          </cell>
          <cell r="F1607" t="str">
            <v>南宁市</v>
          </cell>
          <cell r="H1607">
            <v>1.23</v>
          </cell>
          <cell r="I1607" t="str">
            <v>-</v>
          </cell>
          <cell r="J1607">
            <v>20</v>
          </cell>
          <cell r="K1607" t="str">
            <v>-</v>
          </cell>
          <cell r="L1607">
            <v>85</v>
          </cell>
          <cell r="M1607" t="str">
            <v>-</v>
          </cell>
          <cell r="N1607">
            <v>0.06</v>
          </cell>
          <cell r="O1607" t="str">
            <v>-</v>
          </cell>
          <cell r="R1607" t="str">
            <v>2011-8</v>
          </cell>
          <cell r="T1607" t="str">
            <v>N/A</v>
          </cell>
          <cell r="U1607" t="str">
            <v>N/A</v>
          </cell>
          <cell r="V1607" t="str">
            <v>N/A</v>
          </cell>
          <cell r="W1607" t="str">
            <v>横　县</v>
          </cell>
          <cell r="X1607" t="str">
            <v>广  西</v>
          </cell>
        </row>
        <row r="1608">
          <cell r="A1608" t="str">
            <v>永年县洺洲数字影视城</v>
          </cell>
          <cell r="B1608">
            <v>1607</v>
          </cell>
          <cell r="C1608" t="str">
            <v>永年县洺洲数字影视城</v>
          </cell>
          <cell r="D1608" t="str">
            <v>河北中联</v>
          </cell>
          <cell r="F1608" t="str">
            <v>邯郸市</v>
          </cell>
          <cell r="H1608">
            <v>1.22</v>
          </cell>
          <cell r="I1608" t="str">
            <v>-</v>
          </cell>
          <cell r="J1608">
            <v>20</v>
          </cell>
          <cell r="K1608" t="str">
            <v>-</v>
          </cell>
          <cell r="L1608">
            <v>133</v>
          </cell>
          <cell r="M1608" t="str">
            <v>-</v>
          </cell>
          <cell r="N1608">
            <v>0.06</v>
          </cell>
          <cell r="O1608" t="str">
            <v>-</v>
          </cell>
          <cell r="P1608">
            <v>2</v>
          </cell>
          <cell r="Q1608">
            <v>500</v>
          </cell>
          <cell r="R1608" t="str">
            <v>2011-8</v>
          </cell>
          <cell r="S1608">
            <v>0.02</v>
          </cell>
          <cell r="T1608">
            <v>1</v>
          </cell>
          <cell r="U1608">
            <v>197</v>
          </cell>
          <cell r="V1608">
            <v>2.1</v>
          </cell>
          <cell r="W1608" t="str">
            <v>永年县</v>
          </cell>
          <cell r="X1608" t="str">
            <v>河北省</v>
          </cell>
        </row>
        <row r="1609">
          <cell r="A1609" t="str">
            <v>承德市兴隆县剧场</v>
          </cell>
          <cell r="B1609">
            <v>1608</v>
          </cell>
          <cell r="C1609" t="str">
            <v>承德市兴隆县剧场</v>
          </cell>
          <cell r="D1609" t="str">
            <v>河北中联</v>
          </cell>
          <cell r="F1609" t="str">
            <v>承德市</v>
          </cell>
          <cell r="H1609">
            <v>1.22</v>
          </cell>
          <cell r="I1609" t="str">
            <v>-</v>
          </cell>
          <cell r="J1609">
            <v>24</v>
          </cell>
          <cell r="K1609" t="str">
            <v>-</v>
          </cell>
          <cell r="L1609">
            <v>15</v>
          </cell>
          <cell r="M1609" t="str">
            <v>-</v>
          </cell>
          <cell r="N1609">
            <v>0.05</v>
          </cell>
          <cell r="O1609" t="str">
            <v>-</v>
          </cell>
          <cell r="P1609">
            <v>1</v>
          </cell>
          <cell r="R1609" t="str">
            <v>2011-8</v>
          </cell>
          <cell r="T1609" t="str">
            <v>N/A</v>
          </cell>
          <cell r="U1609">
            <v>392</v>
          </cell>
          <cell r="V1609">
            <v>0.5</v>
          </cell>
          <cell r="W1609" t="str">
            <v>兴隆县</v>
          </cell>
          <cell r="X1609" t="str">
            <v>河北省</v>
          </cell>
        </row>
        <row r="1610">
          <cell r="A1610" t="str">
            <v>丽水电影院</v>
          </cell>
          <cell r="B1610">
            <v>1609</v>
          </cell>
          <cell r="C1610" t="str">
            <v>丽水电影院</v>
          </cell>
          <cell r="D1610" t="str">
            <v>温州雁荡</v>
          </cell>
          <cell r="F1610" t="str">
            <v>丽水市</v>
          </cell>
          <cell r="H1610">
            <v>1.19</v>
          </cell>
          <cell r="I1610" t="str">
            <v>-</v>
          </cell>
          <cell r="J1610">
            <v>20</v>
          </cell>
          <cell r="K1610" t="str">
            <v>-</v>
          </cell>
          <cell r="L1610">
            <v>30</v>
          </cell>
          <cell r="M1610" t="str">
            <v>-</v>
          </cell>
          <cell r="N1610">
            <v>0.06</v>
          </cell>
          <cell r="O1610" t="str">
            <v>-</v>
          </cell>
          <cell r="P1610">
            <v>1</v>
          </cell>
          <cell r="Q1610">
            <v>1049</v>
          </cell>
          <cell r="R1610" t="str">
            <v>2011-8</v>
          </cell>
          <cell r="S1610">
            <v>0.02</v>
          </cell>
          <cell r="U1610">
            <v>385</v>
          </cell>
          <cell r="V1610">
            <v>1</v>
          </cell>
          <cell r="W1610" t="str">
            <v>莲都区</v>
          </cell>
          <cell r="X1610" t="str">
            <v>浙江省</v>
          </cell>
        </row>
        <row r="1611">
          <cell r="A1611" t="str">
            <v>湘乡新三和电影城</v>
          </cell>
          <cell r="B1611">
            <v>1610</v>
          </cell>
          <cell r="C1611" t="str">
            <v>湘乡新三和电影城</v>
          </cell>
          <cell r="D1611" t="str">
            <v>湖南楚湘</v>
          </cell>
          <cell r="F1611" t="str">
            <v>湘潭市</v>
          </cell>
          <cell r="H1611">
            <v>1.18</v>
          </cell>
          <cell r="I1611" t="str">
            <v>-</v>
          </cell>
          <cell r="J1611">
            <v>23</v>
          </cell>
          <cell r="K1611" t="str">
            <v>-</v>
          </cell>
          <cell r="L1611">
            <v>397</v>
          </cell>
          <cell r="M1611" t="str">
            <v>-</v>
          </cell>
          <cell r="N1611">
            <v>0.05</v>
          </cell>
          <cell r="O1611" t="str">
            <v>-</v>
          </cell>
          <cell r="P1611">
            <v>3</v>
          </cell>
          <cell r="Q1611">
            <v>193</v>
          </cell>
          <cell r="R1611" t="str">
            <v>2011-8</v>
          </cell>
          <cell r="S1611">
            <v>0.02</v>
          </cell>
          <cell r="T1611">
            <v>2</v>
          </cell>
          <cell r="U1611">
            <v>127</v>
          </cell>
          <cell r="V1611">
            <v>4.3</v>
          </cell>
          <cell r="W1611" t="str">
            <v>湘乡市</v>
          </cell>
          <cell r="X1611" t="str">
            <v>湖南省</v>
          </cell>
        </row>
        <row r="1612">
          <cell r="A1612" t="str">
            <v>北戴河文化宫</v>
          </cell>
          <cell r="B1612">
            <v>1611</v>
          </cell>
          <cell r="C1612" t="str">
            <v>北戴河文化宫</v>
          </cell>
          <cell r="D1612" t="str">
            <v>河北中联</v>
          </cell>
          <cell r="F1612" t="str">
            <v>秦皇岛市</v>
          </cell>
          <cell r="H1612">
            <v>1.18</v>
          </cell>
          <cell r="I1612" t="str">
            <v>-</v>
          </cell>
          <cell r="J1612">
            <v>25</v>
          </cell>
          <cell r="K1612" t="str">
            <v>-</v>
          </cell>
          <cell r="L1612">
            <v>8</v>
          </cell>
          <cell r="M1612" t="str">
            <v>-</v>
          </cell>
          <cell r="N1612">
            <v>0.05</v>
          </cell>
          <cell r="O1612" t="str">
            <v>-</v>
          </cell>
          <cell r="P1612">
            <v>1</v>
          </cell>
          <cell r="R1612" t="str">
            <v>2011-8</v>
          </cell>
          <cell r="T1612" t="str">
            <v>N/A</v>
          </cell>
          <cell r="U1612">
            <v>380</v>
          </cell>
          <cell r="V1612">
            <v>0.3</v>
          </cell>
          <cell r="W1612" t="str">
            <v>北戴河区</v>
          </cell>
          <cell r="X1612" t="str">
            <v>河北省</v>
          </cell>
        </row>
        <row r="1613">
          <cell r="A1613" t="str">
            <v>茂县国际影城</v>
          </cell>
          <cell r="B1613">
            <v>1612</v>
          </cell>
          <cell r="C1613" t="str">
            <v>茂县国际影城</v>
          </cell>
          <cell r="D1613" t="str">
            <v>北京红鲤鱼数字院线</v>
          </cell>
          <cell r="F1613" t="str">
            <v>阿坝藏族羌族自治州</v>
          </cell>
          <cell r="H1613">
            <v>1.1599999999999999</v>
          </cell>
          <cell r="I1613" t="str">
            <v>-</v>
          </cell>
          <cell r="J1613">
            <v>33</v>
          </cell>
          <cell r="K1613" t="str">
            <v>-</v>
          </cell>
          <cell r="L1613">
            <v>55</v>
          </cell>
          <cell r="M1613" t="str">
            <v>-</v>
          </cell>
          <cell r="N1613">
            <v>0.04</v>
          </cell>
          <cell r="O1613" t="str">
            <v>-</v>
          </cell>
          <cell r="P1613">
            <v>3</v>
          </cell>
          <cell r="Q1613">
            <v>571</v>
          </cell>
          <cell r="R1613" t="str">
            <v>2011-8</v>
          </cell>
          <cell r="S1613">
            <v>0.03</v>
          </cell>
          <cell r="T1613">
            <v>1</v>
          </cell>
          <cell r="U1613">
            <v>125</v>
          </cell>
          <cell r="V1613">
            <v>0.6</v>
          </cell>
          <cell r="W1613" t="str">
            <v>茂　县</v>
          </cell>
          <cell r="X1613" t="str">
            <v>四川省</v>
          </cell>
        </row>
        <row r="1614">
          <cell r="A1614" t="str">
            <v>咸宁绿洲银兴影城</v>
          </cell>
          <cell r="B1614">
            <v>1613</v>
          </cell>
          <cell r="C1614" t="str">
            <v>咸宁绿洲银兴影城</v>
          </cell>
          <cell r="D1614" t="str">
            <v>湖北银兴</v>
          </cell>
          <cell r="F1614" t="str">
            <v>咸宁市</v>
          </cell>
          <cell r="H1614">
            <v>1.1599999999999999</v>
          </cell>
          <cell r="I1614" t="str">
            <v>-</v>
          </cell>
          <cell r="J1614">
            <v>15</v>
          </cell>
          <cell r="K1614" t="str">
            <v>-</v>
          </cell>
          <cell r="L1614">
            <v>123</v>
          </cell>
          <cell r="M1614" t="str">
            <v>-</v>
          </cell>
          <cell r="N1614">
            <v>0.08</v>
          </cell>
          <cell r="O1614" t="str">
            <v>-</v>
          </cell>
          <cell r="P1614">
            <v>2</v>
          </cell>
          <cell r="Q1614">
            <v>340</v>
          </cell>
          <cell r="R1614" t="str">
            <v>2011-8</v>
          </cell>
          <cell r="S1614">
            <v>0.04</v>
          </cell>
          <cell r="T1614">
            <v>1</v>
          </cell>
          <cell r="U1614">
            <v>187</v>
          </cell>
          <cell r="V1614">
            <v>2</v>
          </cell>
          <cell r="W1614" t="str">
            <v>咸安区</v>
          </cell>
          <cell r="X1614" t="str">
            <v>湖北省</v>
          </cell>
        </row>
        <row r="1615">
          <cell r="A1615" t="str">
            <v>安顺环宇电影城</v>
          </cell>
          <cell r="B1615">
            <v>1614</v>
          </cell>
          <cell r="C1615" t="str">
            <v>安顺环宇电影城</v>
          </cell>
          <cell r="D1615" t="str">
            <v>未知</v>
          </cell>
          <cell r="F1615" t="str">
            <v>安顺市</v>
          </cell>
          <cell r="H1615">
            <v>1.1599999999999999</v>
          </cell>
          <cell r="I1615" t="str">
            <v>-</v>
          </cell>
          <cell r="J1615">
            <v>26</v>
          </cell>
          <cell r="K1615" t="str">
            <v>-</v>
          </cell>
          <cell r="L1615">
            <v>125</v>
          </cell>
          <cell r="M1615" t="str">
            <v>-</v>
          </cell>
          <cell r="N1615">
            <v>0.04</v>
          </cell>
          <cell r="O1615" t="str">
            <v>-</v>
          </cell>
          <cell r="P1615">
            <v>3</v>
          </cell>
          <cell r="Q1615">
            <v>150</v>
          </cell>
          <cell r="R1615" t="str">
            <v>2011-8</v>
          </cell>
          <cell r="S1615">
            <v>7.0000000000000007E-2</v>
          </cell>
          <cell r="T1615">
            <v>2</v>
          </cell>
          <cell r="U1615">
            <v>124</v>
          </cell>
          <cell r="V1615">
            <v>1.3</v>
          </cell>
          <cell r="W1615" t="str">
            <v>西秀区</v>
          </cell>
          <cell r="X1615" t="str">
            <v>贵州省</v>
          </cell>
        </row>
        <row r="1616">
          <cell r="A1616" t="str">
            <v>新晃电影城</v>
          </cell>
          <cell r="B1616">
            <v>1615</v>
          </cell>
          <cell r="C1616" t="str">
            <v>新晃电影城</v>
          </cell>
          <cell r="D1616" t="str">
            <v>九州中原院线</v>
          </cell>
          <cell r="F1616" t="str">
            <v>怀化市</v>
          </cell>
          <cell r="H1616">
            <v>1.1399999999999999</v>
          </cell>
          <cell r="I1616" t="str">
            <v>-</v>
          </cell>
          <cell r="J1616">
            <v>19</v>
          </cell>
          <cell r="K1616" t="str">
            <v>-</v>
          </cell>
          <cell r="L1616">
            <v>99</v>
          </cell>
          <cell r="M1616" t="str">
            <v>-</v>
          </cell>
          <cell r="N1616">
            <v>0.06</v>
          </cell>
          <cell r="O1616" t="str">
            <v>-</v>
          </cell>
          <cell r="P1616">
            <v>2</v>
          </cell>
          <cell r="Q1616">
            <v>180</v>
          </cell>
          <cell r="R1616" t="str">
            <v>2011-8</v>
          </cell>
          <cell r="S1616">
            <v>7.0000000000000007E-2</v>
          </cell>
          <cell r="T1616">
            <v>2</v>
          </cell>
          <cell r="U1616">
            <v>184</v>
          </cell>
          <cell r="V1616">
            <v>1.6</v>
          </cell>
          <cell r="W1616" t="str">
            <v>新晃侗族自治县</v>
          </cell>
          <cell r="X1616" t="str">
            <v>湖南省</v>
          </cell>
        </row>
        <row r="1617">
          <cell r="A1617" t="str">
            <v>镇江星港影城</v>
          </cell>
          <cell r="B1617">
            <v>1616</v>
          </cell>
          <cell r="C1617" t="str">
            <v>镇江星港影城</v>
          </cell>
          <cell r="D1617" t="str">
            <v>上海联和院线</v>
          </cell>
          <cell r="F1617" t="str">
            <v>镇江市</v>
          </cell>
          <cell r="H1617">
            <v>1.1299999999999999</v>
          </cell>
          <cell r="I1617" t="str">
            <v>-</v>
          </cell>
          <cell r="J1617">
            <v>26</v>
          </cell>
          <cell r="K1617" t="str">
            <v>-</v>
          </cell>
          <cell r="L1617">
            <v>93</v>
          </cell>
          <cell r="M1617" t="str">
            <v>-</v>
          </cell>
          <cell r="N1617">
            <v>0.04</v>
          </cell>
          <cell r="O1617" t="str">
            <v>-</v>
          </cell>
          <cell r="P1617">
            <v>3</v>
          </cell>
          <cell r="Q1617">
            <v>400</v>
          </cell>
          <cell r="R1617" t="str">
            <v>2011-8</v>
          </cell>
          <cell r="S1617">
            <v>0.04</v>
          </cell>
          <cell r="T1617">
            <v>1</v>
          </cell>
          <cell r="U1617">
            <v>122</v>
          </cell>
          <cell r="V1617">
            <v>1</v>
          </cell>
          <cell r="W1617" t="str">
            <v>京口区</v>
          </cell>
          <cell r="X1617" t="str">
            <v>江苏省</v>
          </cell>
        </row>
        <row r="1618">
          <cell r="A1618" t="str">
            <v>长垣县奥斯卡新村影院</v>
          </cell>
          <cell r="B1618">
            <v>1617</v>
          </cell>
          <cell r="C1618" t="str">
            <v>长垣县奥斯卡新村影院</v>
          </cell>
          <cell r="D1618" t="str">
            <v>河南奥斯卡</v>
          </cell>
          <cell r="F1618" t="str">
            <v>新乡市</v>
          </cell>
          <cell r="H1618">
            <v>1.0900000000000001</v>
          </cell>
          <cell r="I1618" t="str">
            <v>-</v>
          </cell>
          <cell r="J1618">
            <v>30</v>
          </cell>
          <cell r="K1618" t="str">
            <v>-</v>
          </cell>
          <cell r="L1618">
            <v>103</v>
          </cell>
          <cell r="M1618" t="str">
            <v>-</v>
          </cell>
          <cell r="N1618">
            <v>0.04</v>
          </cell>
          <cell r="O1618" t="str">
            <v>-</v>
          </cell>
          <cell r="P1618">
            <v>1</v>
          </cell>
          <cell r="Q1618">
            <v>175</v>
          </cell>
          <cell r="R1618" t="str">
            <v>2011-8</v>
          </cell>
          <cell r="S1618">
            <v>0.02</v>
          </cell>
          <cell r="T1618">
            <v>2</v>
          </cell>
          <cell r="U1618">
            <v>351</v>
          </cell>
          <cell r="V1618">
            <v>3.3</v>
          </cell>
          <cell r="W1618" t="str">
            <v>长垣县</v>
          </cell>
          <cell r="X1618" t="str">
            <v>河南省</v>
          </cell>
        </row>
        <row r="1619">
          <cell r="A1619" t="str">
            <v>阜平县数字影院</v>
          </cell>
          <cell r="B1619">
            <v>1618</v>
          </cell>
          <cell r="C1619" t="str">
            <v>阜平县数字影院</v>
          </cell>
          <cell r="D1619" t="str">
            <v>河北中联</v>
          </cell>
          <cell r="F1619" t="str">
            <v>保定市</v>
          </cell>
          <cell r="H1619">
            <v>1.0900000000000001</v>
          </cell>
          <cell r="I1619" t="str">
            <v>-</v>
          </cell>
          <cell r="J1619">
            <v>19</v>
          </cell>
          <cell r="K1619" t="str">
            <v>-</v>
          </cell>
          <cell r="L1619">
            <v>31</v>
          </cell>
          <cell r="M1619" t="str">
            <v>-</v>
          </cell>
          <cell r="N1619">
            <v>0.06</v>
          </cell>
          <cell r="O1619" t="str">
            <v>-</v>
          </cell>
          <cell r="P1619">
            <v>1</v>
          </cell>
          <cell r="Q1619">
            <v>907</v>
          </cell>
          <cell r="R1619" t="str">
            <v>2011-8</v>
          </cell>
          <cell r="S1619">
            <v>0.02</v>
          </cell>
          <cell r="U1619">
            <v>351</v>
          </cell>
          <cell r="V1619">
            <v>1</v>
          </cell>
          <cell r="W1619" t="str">
            <v>阜平县</v>
          </cell>
          <cell r="X1619" t="str">
            <v>河北省</v>
          </cell>
        </row>
        <row r="1620">
          <cell r="A1620" t="str">
            <v>广州影酷数字影院-阳春店</v>
          </cell>
          <cell r="B1620">
            <v>1619</v>
          </cell>
          <cell r="C1620" t="str">
            <v>广州影酷数字影院-阳春店</v>
          </cell>
          <cell r="D1620" t="str">
            <v>九州中原院线</v>
          </cell>
          <cell r="F1620" t="str">
            <v>广州市</v>
          </cell>
          <cell r="H1620">
            <v>1.08</v>
          </cell>
          <cell r="I1620" t="str">
            <v>-</v>
          </cell>
          <cell r="J1620">
            <v>23</v>
          </cell>
          <cell r="K1620" t="str">
            <v>-</v>
          </cell>
          <cell r="L1620">
            <v>143</v>
          </cell>
          <cell r="M1620" t="str">
            <v>-</v>
          </cell>
          <cell r="N1620">
            <v>0.05</v>
          </cell>
          <cell r="O1620" t="str">
            <v>-</v>
          </cell>
          <cell r="P1620">
            <v>3</v>
          </cell>
          <cell r="Q1620">
            <v>195</v>
          </cell>
          <cell r="R1620" t="str">
            <v>2011-8</v>
          </cell>
          <cell r="S1620">
            <v>0.05</v>
          </cell>
          <cell r="T1620">
            <v>2</v>
          </cell>
          <cell r="U1620">
            <v>116</v>
          </cell>
          <cell r="V1620">
            <v>1.5</v>
          </cell>
          <cell r="W1620" t="str">
            <v>从化市</v>
          </cell>
          <cell r="X1620" t="str">
            <v>广东省</v>
          </cell>
        </row>
        <row r="1621">
          <cell r="A1621" t="str">
            <v>磁县文博影院</v>
          </cell>
          <cell r="B1621">
            <v>1620</v>
          </cell>
          <cell r="C1621" t="str">
            <v>磁县文博影院</v>
          </cell>
          <cell r="D1621" t="str">
            <v>华夏新华大地电影院线</v>
          </cell>
          <cell r="F1621" t="str">
            <v>邯郸市</v>
          </cell>
          <cell r="H1621">
            <v>1.07</v>
          </cell>
          <cell r="I1621" t="str">
            <v>-</v>
          </cell>
          <cell r="J1621">
            <v>25</v>
          </cell>
          <cell r="K1621" t="str">
            <v>-</v>
          </cell>
          <cell r="L1621">
            <v>31</v>
          </cell>
          <cell r="M1621" t="str">
            <v>-</v>
          </cell>
          <cell r="N1621">
            <v>0.04</v>
          </cell>
          <cell r="O1621" t="str">
            <v>-</v>
          </cell>
          <cell r="P1621">
            <v>1</v>
          </cell>
          <cell r="R1621" t="str">
            <v>2011-8</v>
          </cell>
          <cell r="T1621" t="str">
            <v>N/A</v>
          </cell>
          <cell r="U1621">
            <v>346</v>
          </cell>
          <cell r="V1621">
            <v>1</v>
          </cell>
          <cell r="W1621" t="str">
            <v>磁　县</v>
          </cell>
          <cell r="X1621" t="str">
            <v>河北省</v>
          </cell>
        </row>
        <row r="1622">
          <cell r="A1622" t="str">
            <v>宁都县唐人轩影城</v>
          </cell>
          <cell r="B1622">
            <v>1621</v>
          </cell>
          <cell r="C1622" t="str">
            <v>宁都县唐人轩影城</v>
          </cell>
          <cell r="D1622" t="str">
            <v>时代华夏今典</v>
          </cell>
          <cell r="F1622" t="str">
            <v>赣州市</v>
          </cell>
          <cell r="H1622">
            <v>1.03</v>
          </cell>
          <cell r="I1622" t="str">
            <v>-</v>
          </cell>
          <cell r="J1622">
            <v>47</v>
          </cell>
          <cell r="K1622" t="str">
            <v>-</v>
          </cell>
          <cell r="L1622">
            <v>31</v>
          </cell>
          <cell r="M1622" t="str">
            <v>-</v>
          </cell>
          <cell r="N1622">
            <v>0.02</v>
          </cell>
          <cell r="O1622" t="str">
            <v>-</v>
          </cell>
          <cell r="R1622" t="str">
            <v>2011-8</v>
          </cell>
          <cell r="T1622" t="str">
            <v>N/A</v>
          </cell>
          <cell r="U1622" t="str">
            <v>N/A</v>
          </cell>
          <cell r="V1622" t="str">
            <v>N/A</v>
          </cell>
          <cell r="W1622" t="str">
            <v>宁都县</v>
          </cell>
          <cell r="X1622" t="str">
            <v>江西省</v>
          </cell>
        </row>
        <row r="1623">
          <cell r="A1623" t="str">
            <v>衡水市天翼电影院</v>
          </cell>
          <cell r="B1623">
            <v>1622</v>
          </cell>
          <cell r="C1623" t="str">
            <v>衡水市天翼电影院</v>
          </cell>
          <cell r="D1623" t="str">
            <v>中影星美</v>
          </cell>
          <cell r="F1623" t="str">
            <v>衡水市</v>
          </cell>
          <cell r="H1623">
            <v>1.01</v>
          </cell>
          <cell r="I1623" t="str">
            <v>-</v>
          </cell>
          <cell r="J1623">
            <v>17</v>
          </cell>
          <cell r="K1623" t="str">
            <v>-</v>
          </cell>
          <cell r="L1623">
            <v>134</v>
          </cell>
          <cell r="M1623" t="str">
            <v>-</v>
          </cell>
          <cell r="N1623">
            <v>0.06</v>
          </cell>
          <cell r="O1623" t="str">
            <v>-</v>
          </cell>
          <cell r="P1623">
            <v>3</v>
          </cell>
          <cell r="Q1623">
            <v>300</v>
          </cell>
          <cell r="R1623" t="str">
            <v>2011-8</v>
          </cell>
          <cell r="S1623">
            <v>0.05</v>
          </cell>
          <cell r="T1623">
            <v>1</v>
          </cell>
          <cell r="U1623">
            <v>109</v>
          </cell>
          <cell r="V1623">
            <v>1.4</v>
          </cell>
          <cell r="W1623" t="str">
            <v>桃城区</v>
          </cell>
          <cell r="X1623" t="str">
            <v>河北省</v>
          </cell>
        </row>
        <row r="1624">
          <cell r="A1624" t="str">
            <v>冷水江市广电中心</v>
          </cell>
          <cell r="B1624">
            <v>1623</v>
          </cell>
          <cell r="C1624" t="str">
            <v>冷水江市广电中心</v>
          </cell>
          <cell r="D1624" t="str">
            <v>湖南潇湘</v>
          </cell>
          <cell r="F1624" t="str">
            <v>娄底市</v>
          </cell>
          <cell r="H1624">
            <v>1.01</v>
          </cell>
          <cell r="I1624" t="str">
            <v>-</v>
          </cell>
          <cell r="J1624">
            <v>29</v>
          </cell>
          <cell r="K1624" t="str">
            <v>-</v>
          </cell>
          <cell r="L1624">
            <v>53</v>
          </cell>
          <cell r="M1624" t="str">
            <v>-</v>
          </cell>
          <cell r="N1624">
            <v>0.04</v>
          </cell>
          <cell r="O1624" t="str">
            <v>-</v>
          </cell>
          <cell r="P1624">
            <v>1</v>
          </cell>
          <cell r="Q1624">
            <v>178</v>
          </cell>
          <cell r="R1624" t="str">
            <v>2011-8</v>
          </cell>
          <cell r="S1624">
            <v>0.04</v>
          </cell>
          <cell r="T1624">
            <v>2</v>
          </cell>
          <cell r="U1624">
            <v>326</v>
          </cell>
          <cell r="V1624">
            <v>1.7</v>
          </cell>
          <cell r="W1624" t="str">
            <v>冷水江市</v>
          </cell>
          <cell r="X1624" t="str">
            <v>湖南省</v>
          </cell>
        </row>
        <row r="1625">
          <cell r="A1625" t="str">
            <v>大厂3D数字影院</v>
          </cell>
          <cell r="B1625">
            <v>1624</v>
          </cell>
          <cell r="C1625" t="str">
            <v>大厂3D数字影院</v>
          </cell>
          <cell r="D1625" t="str">
            <v>河北中联</v>
          </cell>
          <cell r="F1625" t="str">
            <v>廊坊市</v>
          </cell>
          <cell r="H1625">
            <v>1</v>
          </cell>
          <cell r="I1625" t="str">
            <v>-</v>
          </cell>
          <cell r="J1625">
            <v>34</v>
          </cell>
          <cell r="K1625" t="str">
            <v>-</v>
          </cell>
          <cell r="L1625">
            <v>34</v>
          </cell>
          <cell r="M1625" t="str">
            <v>-</v>
          </cell>
          <cell r="N1625">
            <v>0.03</v>
          </cell>
          <cell r="O1625" t="str">
            <v>-</v>
          </cell>
          <cell r="P1625">
            <v>1</v>
          </cell>
          <cell r="Q1625">
            <v>356</v>
          </cell>
          <cell r="R1625" t="str">
            <v>2011-8</v>
          </cell>
          <cell r="S1625">
            <v>0.02</v>
          </cell>
          <cell r="T1625">
            <v>1</v>
          </cell>
          <cell r="U1625">
            <v>323</v>
          </cell>
          <cell r="V1625">
            <v>1.1000000000000001</v>
          </cell>
          <cell r="W1625" t="str">
            <v>大厂回族自治县</v>
          </cell>
          <cell r="X1625" t="str">
            <v>河北省</v>
          </cell>
        </row>
        <row r="1626">
          <cell r="A1626" t="str">
            <v>沛县时代风电影会所</v>
          </cell>
          <cell r="B1626">
            <v>1625</v>
          </cell>
          <cell r="C1626" t="str">
            <v>沛县时代风电影会所</v>
          </cell>
          <cell r="D1626" t="str">
            <v>大地电影院线</v>
          </cell>
          <cell r="F1626" t="str">
            <v>徐州市</v>
          </cell>
          <cell r="H1626">
            <v>0.99</v>
          </cell>
          <cell r="I1626" t="str">
            <v>-</v>
          </cell>
          <cell r="J1626">
            <v>29</v>
          </cell>
          <cell r="K1626" t="str">
            <v>-</v>
          </cell>
          <cell r="L1626">
            <v>119</v>
          </cell>
          <cell r="M1626" t="str">
            <v>-</v>
          </cell>
          <cell r="N1626">
            <v>0.03</v>
          </cell>
          <cell r="O1626" t="str">
            <v>-</v>
          </cell>
          <cell r="P1626">
            <v>6</v>
          </cell>
          <cell r="Q1626">
            <v>800</v>
          </cell>
          <cell r="R1626" t="str">
            <v>2011-8</v>
          </cell>
          <cell r="S1626">
            <v>0.02</v>
          </cell>
          <cell r="U1626">
            <v>53</v>
          </cell>
          <cell r="V1626">
            <v>0.6</v>
          </cell>
          <cell r="W1626" t="str">
            <v>沛　县</v>
          </cell>
          <cell r="X1626" t="str">
            <v>江苏省</v>
          </cell>
        </row>
        <row r="1627">
          <cell r="A1627" t="str">
            <v>无锡远东大光明影城</v>
          </cell>
          <cell r="B1627">
            <v>1626</v>
          </cell>
          <cell r="C1627" t="str">
            <v>无锡远东大光明影城</v>
          </cell>
          <cell r="D1627" t="str">
            <v>上海大光明</v>
          </cell>
          <cell r="F1627" t="str">
            <v>无锡市</v>
          </cell>
          <cell r="H1627">
            <v>0.99</v>
          </cell>
          <cell r="I1627" t="str">
            <v>-</v>
          </cell>
          <cell r="J1627">
            <v>18</v>
          </cell>
          <cell r="K1627" t="str">
            <v>-</v>
          </cell>
          <cell r="L1627">
            <v>101</v>
          </cell>
          <cell r="M1627" t="str">
            <v>-</v>
          </cell>
          <cell r="N1627">
            <v>0.06</v>
          </cell>
          <cell r="O1627" t="str">
            <v>-</v>
          </cell>
          <cell r="P1627">
            <v>3</v>
          </cell>
          <cell r="Q1627">
            <v>360</v>
          </cell>
          <cell r="R1627" t="str">
            <v>2011-8</v>
          </cell>
          <cell r="S1627">
            <v>0.05</v>
          </cell>
          <cell r="T1627">
            <v>1</v>
          </cell>
          <cell r="U1627">
            <v>107</v>
          </cell>
          <cell r="V1627">
            <v>1.1000000000000001</v>
          </cell>
          <cell r="W1627" t="str">
            <v>宜兴市</v>
          </cell>
          <cell r="X1627" t="str">
            <v>江苏省</v>
          </cell>
        </row>
        <row r="1628">
          <cell r="A1628" t="str">
            <v>浙江金华浦江电影院</v>
          </cell>
          <cell r="B1628">
            <v>1627</v>
          </cell>
          <cell r="C1628" t="str">
            <v>浙江金华浦江电影院</v>
          </cell>
          <cell r="D1628" t="str">
            <v>浙江时代</v>
          </cell>
          <cell r="F1628" t="str">
            <v>金华市</v>
          </cell>
          <cell r="H1628">
            <v>0.99</v>
          </cell>
          <cell r="I1628" t="str">
            <v>-</v>
          </cell>
          <cell r="J1628">
            <v>20</v>
          </cell>
          <cell r="K1628" t="str">
            <v>-</v>
          </cell>
          <cell r="L1628">
            <v>126</v>
          </cell>
          <cell r="M1628" t="str">
            <v>-</v>
          </cell>
          <cell r="N1628">
            <v>0.05</v>
          </cell>
          <cell r="O1628" t="str">
            <v>-</v>
          </cell>
          <cell r="P1628">
            <v>2</v>
          </cell>
          <cell r="Q1628">
            <v>1013</v>
          </cell>
          <cell r="R1628" t="str">
            <v>2011-8</v>
          </cell>
          <cell r="S1628">
            <v>0.01</v>
          </cell>
          <cell r="U1628">
            <v>159</v>
          </cell>
          <cell r="V1628">
            <v>2</v>
          </cell>
          <cell r="W1628" t="str">
            <v>浦江县</v>
          </cell>
          <cell r="X1628" t="str">
            <v>浙江省</v>
          </cell>
        </row>
        <row r="1629">
          <cell r="A1629" t="str">
            <v>黑龙江虎林市电影院</v>
          </cell>
          <cell r="B1629">
            <v>1628</v>
          </cell>
          <cell r="C1629" t="str">
            <v>黑龙江虎林市电影院</v>
          </cell>
          <cell r="D1629" t="str">
            <v>辽宁北方</v>
          </cell>
          <cell r="F1629" t="str">
            <v>鸡西市</v>
          </cell>
          <cell r="H1629">
            <v>0.98</v>
          </cell>
          <cell r="I1629" t="str">
            <v>-</v>
          </cell>
          <cell r="J1629">
            <v>22</v>
          </cell>
          <cell r="K1629" t="str">
            <v>-</v>
          </cell>
          <cell r="L1629">
            <v>34</v>
          </cell>
          <cell r="M1629" t="str">
            <v>-</v>
          </cell>
          <cell r="N1629">
            <v>0.05</v>
          </cell>
          <cell r="O1629" t="str">
            <v>-</v>
          </cell>
          <cell r="P1629">
            <v>2</v>
          </cell>
          <cell r="Q1629">
            <v>840</v>
          </cell>
          <cell r="R1629" t="str">
            <v>2011-8</v>
          </cell>
          <cell r="S1629">
            <v>0.03</v>
          </cell>
          <cell r="U1629">
            <v>158</v>
          </cell>
          <cell r="V1629">
            <v>0.5</v>
          </cell>
          <cell r="W1629" t="str">
            <v>虎林市</v>
          </cell>
          <cell r="X1629" t="str">
            <v>黑龙江</v>
          </cell>
        </row>
        <row r="1630">
          <cell r="A1630" t="str">
            <v>赣州于都唐人轩影城</v>
          </cell>
          <cell r="B1630">
            <v>1629</v>
          </cell>
          <cell r="C1630" t="str">
            <v>赣州于都唐人轩影城</v>
          </cell>
          <cell r="D1630" t="str">
            <v>时代华夏今典</v>
          </cell>
          <cell r="F1630" t="str">
            <v>赣州市</v>
          </cell>
          <cell r="H1630">
            <v>0.97</v>
          </cell>
          <cell r="I1630" t="str">
            <v>-</v>
          </cell>
          <cell r="J1630">
            <v>46</v>
          </cell>
          <cell r="K1630" t="str">
            <v>-</v>
          </cell>
          <cell r="L1630">
            <v>31</v>
          </cell>
          <cell r="M1630" t="str">
            <v>-</v>
          </cell>
          <cell r="N1630">
            <v>0.02</v>
          </cell>
          <cell r="O1630" t="str">
            <v>-</v>
          </cell>
          <cell r="P1630">
            <v>3</v>
          </cell>
          <cell r="Q1630">
            <v>360</v>
          </cell>
          <cell r="R1630" t="str">
            <v>2011-8</v>
          </cell>
          <cell r="S1630">
            <v>0.06</v>
          </cell>
          <cell r="T1630">
            <v>1</v>
          </cell>
          <cell r="U1630">
            <v>105</v>
          </cell>
          <cell r="V1630">
            <v>0.3</v>
          </cell>
          <cell r="W1630" t="str">
            <v>于都县</v>
          </cell>
          <cell r="X1630" t="str">
            <v>江西省</v>
          </cell>
        </row>
        <row r="1631">
          <cell r="A1631" t="str">
            <v>平顶山市人民电影院</v>
          </cell>
          <cell r="B1631">
            <v>1630</v>
          </cell>
          <cell r="C1631" t="str">
            <v>平顶山市人民电影院</v>
          </cell>
          <cell r="D1631" t="str">
            <v>河南奥斯卡</v>
          </cell>
          <cell r="F1631" t="str">
            <v>平顶山市</v>
          </cell>
          <cell r="H1631">
            <v>0.96</v>
          </cell>
          <cell r="I1631" t="str">
            <v>-</v>
          </cell>
          <cell r="J1631">
            <v>20</v>
          </cell>
          <cell r="K1631" t="str">
            <v>-</v>
          </cell>
          <cell r="L1631">
            <v>68</v>
          </cell>
          <cell r="M1631" t="str">
            <v>-</v>
          </cell>
          <cell r="N1631">
            <v>0.05</v>
          </cell>
          <cell r="O1631" t="str">
            <v>-</v>
          </cell>
          <cell r="P1631">
            <v>2</v>
          </cell>
          <cell r="Q1631">
            <v>235</v>
          </cell>
          <cell r="R1631" t="str">
            <v>2011-8</v>
          </cell>
          <cell r="S1631">
            <v>0.06</v>
          </cell>
          <cell r="T1631">
            <v>1</v>
          </cell>
          <cell r="U1631">
            <v>155</v>
          </cell>
          <cell r="V1631">
            <v>1.1000000000000001</v>
          </cell>
          <cell r="W1631" t="str">
            <v>新华区</v>
          </cell>
          <cell r="X1631" t="str">
            <v>河南省</v>
          </cell>
        </row>
        <row r="1632">
          <cell r="A1632" t="str">
            <v>日晖电影院</v>
          </cell>
          <cell r="B1632">
            <v>1631</v>
          </cell>
          <cell r="C1632" t="str">
            <v>日晖电影院</v>
          </cell>
          <cell r="D1632" t="str">
            <v>上海联和院线</v>
          </cell>
          <cell r="F1632" t="str">
            <v>上海市</v>
          </cell>
          <cell r="H1632">
            <v>0.95</v>
          </cell>
          <cell r="I1632" t="str">
            <v>-</v>
          </cell>
          <cell r="J1632">
            <v>28</v>
          </cell>
          <cell r="K1632" t="str">
            <v>-</v>
          </cell>
          <cell r="L1632">
            <v>67</v>
          </cell>
          <cell r="M1632" t="str">
            <v>-</v>
          </cell>
          <cell r="N1632">
            <v>0.03</v>
          </cell>
          <cell r="O1632" t="str">
            <v>-</v>
          </cell>
          <cell r="P1632">
            <v>2</v>
          </cell>
          <cell r="Q1632">
            <v>386</v>
          </cell>
          <cell r="R1632" t="str">
            <v>2011-8</v>
          </cell>
          <cell r="S1632">
            <v>0.03</v>
          </cell>
          <cell r="T1632">
            <v>1</v>
          </cell>
          <cell r="U1632">
            <v>154</v>
          </cell>
          <cell r="V1632">
            <v>1.1000000000000001</v>
          </cell>
          <cell r="W1632" t="str">
            <v>徐汇区</v>
          </cell>
          <cell r="X1632" t="str">
            <v>上海市</v>
          </cell>
        </row>
        <row r="1633">
          <cell r="A1633" t="str">
            <v>雄县百花影院</v>
          </cell>
          <cell r="B1633">
            <v>1632</v>
          </cell>
          <cell r="C1633" t="str">
            <v>雄县百花影院</v>
          </cell>
          <cell r="D1633" t="str">
            <v>北京红鲤鱼数字院线</v>
          </cell>
          <cell r="F1633" t="str">
            <v>保定市</v>
          </cell>
          <cell r="H1633">
            <v>0.94</v>
          </cell>
          <cell r="I1633" t="str">
            <v>-</v>
          </cell>
          <cell r="J1633">
            <v>17</v>
          </cell>
          <cell r="K1633" t="str">
            <v>-</v>
          </cell>
          <cell r="L1633">
            <v>54</v>
          </cell>
          <cell r="M1633" t="str">
            <v>-</v>
          </cell>
          <cell r="N1633">
            <v>0.06</v>
          </cell>
          <cell r="O1633" t="str">
            <v>-</v>
          </cell>
          <cell r="R1633" t="str">
            <v>2011-8</v>
          </cell>
          <cell r="T1633" t="str">
            <v>N/A</v>
          </cell>
          <cell r="U1633" t="str">
            <v>N/A</v>
          </cell>
          <cell r="V1633" t="str">
            <v>N/A</v>
          </cell>
          <cell r="W1633" t="str">
            <v>雄　县</v>
          </cell>
          <cell r="X1633" t="str">
            <v>河北省</v>
          </cell>
        </row>
        <row r="1634">
          <cell r="A1634" t="str">
            <v>姜堰市金字塔影城</v>
          </cell>
          <cell r="B1634">
            <v>1633</v>
          </cell>
          <cell r="C1634" t="str">
            <v>姜堰市金字塔影城</v>
          </cell>
          <cell r="D1634" t="str">
            <v>华夏新华大地电影院线</v>
          </cell>
          <cell r="F1634" t="str">
            <v>泰州市</v>
          </cell>
          <cell r="H1634">
            <v>0.94</v>
          </cell>
          <cell r="I1634" t="str">
            <v>-</v>
          </cell>
          <cell r="J1634">
            <v>24</v>
          </cell>
          <cell r="K1634" t="str">
            <v>-</v>
          </cell>
          <cell r="L1634">
            <v>58</v>
          </cell>
          <cell r="M1634" t="str">
            <v>-</v>
          </cell>
          <cell r="N1634">
            <v>0.04</v>
          </cell>
          <cell r="O1634" t="str">
            <v>-</v>
          </cell>
          <cell r="R1634" t="str">
            <v>2011-8</v>
          </cell>
          <cell r="T1634" t="str">
            <v>N/A</v>
          </cell>
          <cell r="U1634" t="str">
            <v>N/A</v>
          </cell>
          <cell r="V1634" t="str">
            <v>N/A</v>
          </cell>
          <cell r="W1634" t="str">
            <v>姜堰市</v>
          </cell>
          <cell r="X1634" t="str">
            <v>江苏省</v>
          </cell>
        </row>
        <row r="1635">
          <cell r="A1635" t="str">
            <v>韶山市城市影院</v>
          </cell>
          <cell r="B1635">
            <v>1634</v>
          </cell>
          <cell r="C1635" t="str">
            <v>韶山市城市影院</v>
          </cell>
          <cell r="D1635" t="str">
            <v>九州中原院线</v>
          </cell>
          <cell r="F1635" t="str">
            <v>湘潭市</v>
          </cell>
          <cell r="H1635">
            <v>0.93</v>
          </cell>
          <cell r="I1635" t="str">
            <v>-</v>
          </cell>
          <cell r="J1635">
            <v>26</v>
          </cell>
          <cell r="K1635" t="str">
            <v>-</v>
          </cell>
          <cell r="L1635">
            <v>31</v>
          </cell>
          <cell r="M1635" t="str">
            <v>-</v>
          </cell>
          <cell r="N1635">
            <v>0.04</v>
          </cell>
          <cell r="O1635" t="str">
            <v>-</v>
          </cell>
          <cell r="R1635" t="str">
            <v>2011-8</v>
          </cell>
          <cell r="T1635" t="str">
            <v>N/A</v>
          </cell>
          <cell r="U1635" t="str">
            <v>N/A</v>
          </cell>
          <cell r="V1635" t="str">
            <v>N/A</v>
          </cell>
          <cell r="W1635" t="str">
            <v>韶山市</v>
          </cell>
          <cell r="X1635" t="str">
            <v>湖南省</v>
          </cell>
        </row>
        <row r="1636">
          <cell r="A1636" t="str">
            <v>益阳赫山区电影城</v>
          </cell>
          <cell r="B1636">
            <v>1635</v>
          </cell>
          <cell r="C1636" t="str">
            <v>益阳赫山区电影城</v>
          </cell>
          <cell r="D1636" t="str">
            <v>湖南楚湘</v>
          </cell>
          <cell r="F1636" t="str">
            <v>益阳市</v>
          </cell>
          <cell r="H1636">
            <v>0.93</v>
          </cell>
          <cell r="I1636" t="str">
            <v>-</v>
          </cell>
          <cell r="J1636">
            <v>17</v>
          </cell>
          <cell r="K1636" t="str">
            <v>-</v>
          </cell>
          <cell r="L1636">
            <v>163</v>
          </cell>
          <cell r="M1636" t="str">
            <v>-</v>
          </cell>
          <cell r="N1636">
            <v>0.06</v>
          </cell>
          <cell r="O1636" t="str">
            <v>-</v>
          </cell>
          <cell r="P1636">
            <v>3</v>
          </cell>
          <cell r="Q1636">
            <v>736</v>
          </cell>
          <cell r="R1636" t="str">
            <v>2011-8</v>
          </cell>
          <cell r="S1636">
            <v>0.01</v>
          </cell>
          <cell r="U1636">
            <v>100</v>
          </cell>
          <cell r="V1636">
            <v>1.8</v>
          </cell>
          <cell r="W1636" t="str">
            <v>赫山区</v>
          </cell>
          <cell r="X1636" t="str">
            <v>湖南省</v>
          </cell>
        </row>
        <row r="1637">
          <cell r="A1637" t="str">
            <v>平原县世纪影城</v>
          </cell>
          <cell r="B1637">
            <v>1636</v>
          </cell>
          <cell r="C1637" t="str">
            <v>平原县世纪影城</v>
          </cell>
          <cell r="D1637" t="str">
            <v>山东新世纪</v>
          </cell>
          <cell r="F1637" t="str">
            <v>德州市</v>
          </cell>
          <cell r="H1637">
            <v>0.93</v>
          </cell>
          <cell r="I1637" t="str">
            <v>-</v>
          </cell>
          <cell r="J1637">
            <v>18</v>
          </cell>
          <cell r="K1637" t="str">
            <v>-</v>
          </cell>
          <cell r="L1637">
            <v>193</v>
          </cell>
          <cell r="M1637" t="str">
            <v>-</v>
          </cell>
          <cell r="N1637">
            <v>0.05</v>
          </cell>
          <cell r="O1637" t="str">
            <v>-</v>
          </cell>
          <cell r="P1637">
            <v>4</v>
          </cell>
          <cell r="R1637" t="str">
            <v>2011-8</v>
          </cell>
          <cell r="T1637" t="str">
            <v>N/A</v>
          </cell>
          <cell r="U1637">
            <v>75</v>
          </cell>
          <cell r="V1637">
            <v>1.6</v>
          </cell>
          <cell r="W1637" t="str">
            <v>平原县</v>
          </cell>
          <cell r="X1637" t="str">
            <v>山东省</v>
          </cell>
        </row>
        <row r="1638">
          <cell r="A1638" t="str">
            <v>沈阳苏家屯区焱太数字影院</v>
          </cell>
          <cell r="B1638">
            <v>1637</v>
          </cell>
          <cell r="C1638" t="str">
            <v>沈阳苏家屯区焱太数字影院</v>
          </cell>
          <cell r="D1638" t="str">
            <v>九州中原院线</v>
          </cell>
          <cell r="F1638" t="str">
            <v>沈阳市</v>
          </cell>
          <cell r="H1638">
            <v>0.92</v>
          </cell>
          <cell r="I1638" t="str">
            <v>-</v>
          </cell>
          <cell r="J1638">
            <v>20</v>
          </cell>
          <cell r="K1638" t="str">
            <v>-</v>
          </cell>
          <cell r="L1638">
            <v>196</v>
          </cell>
          <cell r="M1638" t="str">
            <v>-</v>
          </cell>
          <cell r="N1638">
            <v>0.05</v>
          </cell>
          <cell r="O1638" t="str">
            <v>-</v>
          </cell>
          <cell r="P1638">
            <v>1</v>
          </cell>
          <cell r="Q1638">
            <v>70</v>
          </cell>
          <cell r="R1638" t="str">
            <v>2011-8</v>
          </cell>
          <cell r="S1638">
            <v>0.03</v>
          </cell>
          <cell r="T1638">
            <v>4</v>
          </cell>
          <cell r="U1638">
            <v>295</v>
          </cell>
          <cell r="V1638">
            <v>6.3</v>
          </cell>
          <cell r="W1638" t="str">
            <v>苏家屯区</v>
          </cell>
          <cell r="X1638" t="str">
            <v>辽宁省</v>
          </cell>
        </row>
        <row r="1639">
          <cell r="A1639" t="str">
            <v>安庆长江3D影院</v>
          </cell>
          <cell r="B1639">
            <v>1638</v>
          </cell>
          <cell r="C1639" t="str">
            <v>安庆长江3D影院</v>
          </cell>
          <cell r="D1639" t="str">
            <v>浙江横店</v>
          </cell>
          <cell r="F1639" t="str">
            <v>安庆市</v>
          </cell>
          <cell r="H1639">
            <v>0.91</v>
          </cell>
          <cell r="I1639" t="str">
            <v>-</v>
          </cell>
          <cell r="J1639">
            <v>31</v>
          </cell>
          <cell r="K1639" t="str">
            <v>-</v>
          </cell>
          <cell r="L1639">
            <v>46</v>
          </cell>
          <cell r="M1639" t="str">
            <v>-</v>
          </cell>
          <cell r="N1639">
            <v>0.03</v>
          </cell>
          <cell r="O1639" t="str">
            <v>-</v>
          </cell>
          <cell r="P1639">
            <v>3</v>
          </cell>
          <cell r="Q1639">
            <v>400</v>
          </cell>
          <cell r="R1639" t="str">
            <v>2011-8</v>
          </cell>
          <cell r="S1639">
            <v>0.05</v>
          </cell>
          <cell r="T1639">
            <v>1</v>
          </cell>
          <cell r="U1639">
            <v>98</v>
          </cell>
          <cell r="V1639">
            <v>0.5</v>
          </cell>
          <cell r="W1639" t="str">
            <v>迎江区</v>
          </cell>
          <cell r="X1639" t="str">
            <v>安徽省</v>
          </cell>
        </row>
        <row r="1640">
          <cell r="A1640" t="str">
            <v>灵丘电影院</v>
          </cell>
          <cell r="B1640">
            <v>1639</v>
          </cell>
          <cell r="C1640" t="str">
            <v>灵丘电影院</v>
          </cell>
          <cell r="D1640" t="str">
            <v>北京红鲤鱼数字院线</v>
          </cell>
          <cell r="F1640" t="str">
            <v>大同市</v>
          </cell>
          <cell r="H1640">
            <v>0.91</v>
          </cell>
          <cell r="I1640" t="str">
            <v>-</v>
          </cell>
          <cell r="J1640">
            <v>22</v>
          </cell>
          <cell r="K1640" t="str">
            <v>-</v>
          </cell>
          <cell r="L1640">
            <v>51</v>
          </cell>
          <cell r="M1640" t="str">
            <v>-</v>
          </cell>
          <cell r="N1640">
            <v>0.04</v>
          </cell>
          <cell r="O1640" t="str">
            <v>-</v>
          </cell>
          <cell r="R1640" t="str">
            <v>2011-8</v>
          </cell>
          <cell r="T1640" t="str">
            <v>N/A</v>
          </cell>
          <cell r="U1640" t="str">
            <v>N/A</v>
          </cell>
          <cell r="V1640" t="str">
            <v>N/A</v>
          </cell>
          <cell r="W1640" t="str">
            <v>灵丘县</v>
          </cell>
          <cell r="X1640" t="str">
            <v>山西省</v>
          </cell>
        </row>
        <row r="1641">
          <cell r="A1641" t="str">
            <v>云城区经典影剧院</v>
          </cell>
          <cell r="B1641">
            <v>1640</v>
          </cell>
          <cell r="C1641" t="str">
            <v>云城区经典影剧院</v>
          </cell>
          <cell r="D1641" t="str">
            <v>时代华夏今典</v>
          </cell>
          <cell r="F1641" t="str">
            <v>云浮市</v>
          </cell>
          <cell r="H1641">
            <v>0.89</v>
          </cell>
          <cell r="I1641" t="str">
            <v>-</v>
          </cell>
          <cell r="J1641">
            <v>30</v>
          </cell>
          <cell r="K1641" t="str">
            <v>-</v>
          </cell>
          <cell r="L1641">
            <v>64</v>
          </cell>
          <cell r="M1641" t="str">
            <v>-</v>
          </cell>
          <cell r="N1641">
            <v>0.03</v>
          </cell>
          <cell r="O1641" t="str">
            <v>-</v>
          </cell>
          <cell r="P1641">
            <v>2</v>
          </cell>
          <cell r="Q1641">
            <v>600</v>
          </cell>
          <cell r="R1641" t="str">
            <v>2011-8</v>
          </cell>
          <cell r="S1641">
            <v>0.02</v>
          </cell>
          <cell r="U1641">
            <v>144</v>
          </cell>
          <cell r="V1641">
            <v>1</v>
          </cell>
          <cell r="W1641" t="str">
            <v>云城区</v>
          </cell>
          <cell r="X1641" t="str">
            <v>广东省</v>
          </cell>
        </row>
        <row r="1642">
          <cell r="A1642" t="str">
            <v>哈尔滨市工人文化宫</v>
          </cell>
          <cell r="B1642">
            <v>1641</v>
          </cell>
          <cell r="C1642" t="str">
            <v>哈尔滨市工人文化宫</v>
          </cell>
          <cell r="D1642" t="str">
            <v>辽宁北方</v>
          </cell>
          <cell r="F1642" t="str">
            <v>哈尔滨市</v>
          </cell>
          <cell r="H1642">
            <v>0.88</v>
          </cell>
          <cell r="I1642" t="str">
            <v>-</v>
          </cell>
          <cell r="J1642">
            <v>23</v>
          </cell>
          <cell r="K1642" t="str">
            <v>-</v>
          </cell>
          <cell r="L1642">
            <v>15</v>
          </cell>
          <cell r="M1642" t="str">
            <v>-</v>
          </cell>
          <cell r="N1642">
            <v>0.04</v>
          </cell>
          <cell r="O1642" t="str">
            <v>-</v>
          </cell>
          <cell r="P1642">
            <v>2</v>
          </cell>
          <cell r="Q1642">
            <v>917</v>
          </cell>
          <cell r="R1642" t="str">
            <v>2011-8</v>
          </cell>
          <cell r="S1642">
            <v>0.06</v>
          </cell>
          <cell r="U1642">
            <v>143</v>
          </cell>
          <cell r="V1642">
            <v>0.2</v>
          </cell>
          <cell r="W1642" t="str">
            <v>南岗区</v>
          </cell>
          <cell r="X1642" t="str">
            <v>黑龙江</v>
          </cell>
        </row>
        <row r="1643">
          <cell r="A1643" t="str">
            <v>钦州博胜影院</v>
          </cell>
          <cell r="B1643">
            <v>1642</v>
          </cell>
          <cell r="C1643" t="str">
            <v>钦州博胜影院</v>
          </cell>
          <cell r="D1643" t="str">
            <v>九州中原院线</v>
          </cell>
          <cell r="F1643" t="str">
            <v>钦州市</v>
          </cell>
          <cell r="H1643">
            <v>0.87</v>
          </cell>
          <cell r="I1643" t="str">
            <v>-</v>
          </cell>
          <cell r="J1643">
            <v>27</v>
          </cell>
          <cell r="K1643" t="str">
            <v>-</v>
          </cell>
          <cell r="L1643">
            <v>42</v>
          </cell>
          <cell r="M1643" t="str">
            <v>-</v>
          </cell>
          <cell r="N1643">
            <v>0.03</v>
          </cell>
          <cell r="O1643" t="str">
            <v>-</v>
          </cell>
          <cell r="P1643">
            <v>2</v>
          </cell>
          <cell r="Q1643">
            <v>206</v>
          </cell>
          <cell r="R1643" t="str">
            <v>2011-8</v>
          </cell>
          <cell r="S1643">
            <v>7.0000000000000007E-2</v>
          </cell>
          <cell r="T1643">
            <v>1</v>
          </cell>
          <cell r="U1643">
            <v>140</v>
          </cell>
          <cell r="V1643">
            <v>0.7</v>
          </cell>
          <cell r="W1643" t="str">
            <v>钦北区</v>
          </cell>
          <cell r="X1643" t="str">
            <v>广  西</v>
          </cell>
        </row>
        <row r="1644">
          <cell r="A1644" t="str">
            <v>商城县中广影院</v>
          </cell>
          <cell r="B1644">
            <v>1643</v>
          </cell>
          <cell r="C1644" t="str">
            <v>商城县中广影院</v>
          </cell>
          <cell r="D1644" t="str">
            <v>九州中原院线</v>
          </cell>
          <cell r="F1644" t="str">
            <v>信阳市</v>
          </cell>
          <cell r="H1644">
            <v>0.86</v>
          </cell>
          <cell r="I1644" t="str">
            <v>-</v>
          </cell>
          <cell r="J1644">
            <v>15</v>
          </cell>
          <cell r="K1644" t="str">
            <v>-</v>
          </cell>
          <cell r="L1644">
            <v>61</v>
          </cell>
          <cell r="M1644" t="str">
            <v>-</v>
          </cell>
          <cell r="N1644">
            <v>0.06</v>
          </cell>
          <cell r="O1644" t="str">
            <v>-</v>
          </cell>
          <cell r="P1644">
            <v>1</v>
          </cell>
          <cell r="Q1644">
            <v>200</v>
          </cell>
          <cell r="R1644" t="str">
            <v>2011-8</v>
          </cell>
          <cell r="S1644">
            <v>0.05</v>
          </cell>
          <cell r="T1644">
            <v>1</v>
          </cell>
          <cell r="U1644">
            <v>278</v>
          </cell>
          <cell r="V1644">
            <v>2</v>
          </cell>
          <cell r="W1644" t="str">
            <v>商城县</v>
          </cell>
          <cell r="X1644" t="str">
            <v>河南省</v>
          </cell>
        </row>
        <row r="1645">
          <cell r="A1645" t="str">
            <v>灵石县通宇俱乐部城东影院</v>
          </cell>
          <cell r="B1645">
            <v>1644</v>
          </cell>
          <cell r="C1645" t="str">
            <v>灵石县通宇俱乐部城东影院</v>
          </cell>
          <cell r="D1645" t="str">
            <v>中影数字院线</v>
          </cell>
          <cell r="F1645" t="str">
            <v>晋中市</v>
          </cell>
          <cell r="H1645">
            <v>0.85</v>
          </cell>
          <cell r="I1645" t="str">
            <v>-</v>
          </cell>
          <cell r="J1645">
            <v>37</v>
          </cell>
          <cell r="K1645" t="str">
            <v>-</v>
          </cell>
          <cell r="L1645">
            <v>51</v>
          </cell>
          <cell r="M1645" t="str">
            <v>-</v>
          </cell>
          <cell r="N1645">
            <v>0.02</v>
          </cell>
          <cell r="O1645" t="str">
            <v>-</v>
          </cell>
          <cell r="R1645" t="str">
            <v>2011-8</v>
          </cell>
          <cell r="T1645" t="str">
            <v>N/A</v>
          </cell>
          <cell r="U1645" t="str">
            <v>N/A</v>
          </cell>
          <cell r="V1645" t="str">
            <v>N/A</v>
          </cell>
          <cell r="W1645" t="str">
            <v>灵石县</v>
          </cell>
          <cell r="X1645" t="str">
            <v>山西省</v>
          </cell>
        </row>
        <row r="1646">
          <cell r="A1646" t="str">
            <v>深圳雅图数字影院(大新店)</v>
          </cell>
          <cell r="B1646">
            <v>1645</v>
          </cell>
          <cell r="C1646" t="str">
            <v>深圳雅图数字影院大新店</v>
          </cell>
          <cell r="D1646" t="str">
            <v>时代华夏今典</v>
          </cell>
          <cell r="F1646" t="str">
            <v>深圳市</v>
          </cell>
          <cell r="H1646">
            <v>0.84</v>
          </cell>
          <cell r="I1646" t="str">
            <v>-</v>
          </cell>
          <cell r="J1646">
            <v>24</v>
          </cell>
          <cell r="K1646" t="str">
            <v>-</v>
          </cell>
          <cell r="L1646">
            <v>113</v>
          </cell>
          <cell r="M1646" t="str">
            <v>-</v>
          </cell>
          <cell r="N1646">
            <v>0.03</v>
          </cell>
          <cell r="O1646" t="str">
            <v>-</v>
          </cell>
          <cell r="P1646">
            <v>3</v>
          </cell>
          <cell r="Q1646">
            <v>200</v>
          </cell>
          <cell r="R1646" t="str">
            <v>2011-8</v>
          </cell>
          <cell r="S1646">
            <v>0.05</v>
          </cell>
          <cell r="T1646">
            <v>1</v>
          </cell>
          <cell r="U1646">
            <v>91</v>
          </cell>
          <cell r="V1646">
            <v>1.2</v>
          </cell>
          <cell r="W1646" t="str">
            <v>南山区</v>
          </cell>
          <cell r="X1646" t="str">
            <v>广东省</v>
          </cell>
        </row>
        <row r="1647">
          <cell r="A1647" t="str">
            <v>开原大戏院影城</v>
          </cell>
          <cell r="B1647">
            <v>1646</v>
          </cell>
          <cell r="C1647" t="str">
            <v>开原大戏院影城</v>
          </cell>
          <cell r="D1647" t="str">
            <v>中影数字院线</v>
          </cell>
          <cell r="F1647" t="str">
            <v>铁岭市</v>
          </cell>
          <cell r="H1647">
            <v>0.82</v>
          </cell>
          <cell r="I1647" t="str">
            <v>-</v>
          </cell>
          <cell r="J1647">
            <v>20</v>
          </cell>
          <cell r="K1647" t="str">
            <v>-</v>
          </cell>
          <cell r="L1647">
            <v>108</v>
          </cell>
          <cell r="M1647" t="str">
            <v>-</v>
          </cell>
          <cell r="N1647">
            <v>0.04</v>
          </cell>
          <cell r="O1647" t="str">
            <v>-</v>
          </cell>
          <cell r="P1647">
            <v>2</v>
          </cell>
          <cell r="Q1647">
            <v>176</v>
          </cell>
          <cell r="R1647" t="str">
            <v>2011-8</v>
          </cell>
          <cell r="S1647">
            <v>0.04</v>
          </cell>
          <cell r="T1647">
            <v>1</v>
          </cell>
          <cell r="U1647">
            <v>132</v>
          </cell>
          <cell r="V1647">
            <v>1.7</v>
          </cell>
          <cell r="W1647" t="str">
            <v>开原市</v>
          </cell>
          <cell r="X1647" t="str">
            <v>辽宁省</v>
          </cell>
        </row>
        <row r="1648">
          <cell r="A1648" t="str">
            <v>唐县新视觉影城</v>
          </cell>
          <cell r="B1648">
            <v>1647</v>
          </cell>
          <cell r="C1648" t="str">
            <v>唐县新视觉影城</v>
          </cell>
          <cell r="D1648" t="str">
            <v>河北中联</v>
          </cell>
          <cell r="F1648" t="str">
            <v>保定市</v>
          </cell>
          <cell r="H1648">
            <v>0.81</v>
          </cell>
          <cell r="I1648" t="str">
            <v>-</v>
          </cell>
          <cell r="J1648">
            <v>29</v>
          </cell>
          <cell r="K1648" t="str">
            <v>-</v>
          </cell>
          <cell r="L1648">
            <v>59</v>
          </cell>
          <cell r="M1648" t="str">
            <v>-</v>
          </cell>
          <cell r="N1648">
            <v>0.03</v>
          </cell>
          <cell r="O1648" t="str">
            <v>-</v>
          </cell>
          <cell r="P1648">
            <v>2</v>
          </cell>
          <cell r="R1648" t="str">
            <v>2011-8</v>
          </cell>
          <cell r="T1648" t="str">
            <v>N/A</v>
          </cell>
          <cell r="U1648">
            <v>131</v>
          </cell>
          <cell r="V1648">
            <v>1</v>
          </cell>
          <cell r="W1648" t="str">
            <v>唐　县</v>
          </cell>
          <cell r="X1648" t="str">
            <v>河北省</v>
          </cell>
        </row>
        <row r="1649">
          <cell r="A1649" t="str">
            <v>武宁星河影城</v>
          </cell>
          <cell r="B1649">
            <v>1648</v>
          </cell>
          <cell r="C1649" t="str">
            <v>武宁星河影城</v>
          </cell>
          <cell r="D1649" t="str">
            <v>未知</v>
          </cell>
          <cell r="F1649" t="str">
            <v>九江市</v>
          </cell>
          <cell r="H1649">
            <v>0.8</v>
          </cell>
          <cell r="I1649" t="str">
            <v>-</v>
          </cell>
          <cell r="J1649">
            <v>26</v>
          </cell>
          <cell r="K1649" t="str">
            <v>-</v>
          </cell>
          <cell r="L1649">
            <v>74</v>
          </cell>
          <cell r="M1649" t="str">
            <v>-</v>
          </cell>
          <cell r="N1649">
            <v>0.03</v>
          </cell>
          <cell r="O1649" t="str">
            <v>-</v>
          </cell>
          <cell r="P1649">
            <v>2</v>
          </cell>
          <cell r="Q1649">
            <v>486</v>
          </cell>
          <cell r="R1649" t="str">
            <v>2011-8</v>
          </cell>
          <cell r="S1649">
            <v>0.02</v>
          </cell>
          <cell r="T1649">
            <v>1</v>
          </cell>
          <cell r="U1649">
            <v>128</v>
          </cell>
          <cell r="V1649">
            <v>1.2</v>
          </cell>
          <cell r="W1649" t="str">
            <v>武宁县</v>
          </cell>
          <cell r="X1649" t="str">
            <v>江西省</v>
          </cell>
        </row>
        <row r="1650">
          <cell r="A1650" t="str">
            <v>泉州市今典影城</v>
          </cell>
          <cell r="B1650">
            <v>1649</v>
          </cell>
          <cell r="C1650" t="str">
            <v>泉州市今典影城</v>
          </cell>
          <cell r="D1650" t="str">
            <v>时代华夏今典</v>
          </cell>
          <cell r="F1650" t="str">
            <v>泉州市</v>
          </cell>
          <cell r="H1650">
            <v>0.79</v>
          </cell>
          <cell r="I1650" t="str">
            <v>-</v>
          </cell>
          <cell r="J1650">
            <v>23</v>
          </cell>
          <cell r="K1650" t="str">
            <v>-</v>
          </cell>
          <cell r="L1650">
            <v>120</v>
          </cell>
          <cell r="M1650" t="str">
            <v>-</v>
          </cell>
          <cell r="N1650">
            <v>0.03</v>
          </cell>
          <cell r="O1650" t="str">
            <v>-</v>
          </cell>
          <cell r="R1650" t="str">
            <v>2011-8</v>
          </cell>
          <cell r="T1650" t="str">
            <v>N/A</v>
          </cell>
          <cell r="U1650" t="str">
            <v>N/A</v>
          </cell>
          <cell r="V1650" t="str">
            <v>N/A</v>
          </cell>
          <cell r="W1650" t="str">
            <v>丰泽区</v>
          </cell>
          <cell r="X1650" t="str">
            <v>福建省</v>
          </cell>
        </row>
        <row r="1651">
          <cell r="A1651" t="str">
            <v>无为县铁山影剧院</v>
          </cell>
          <cell r="B1651">
            <v>1650</v>
          </cell>
          <cell r="C1651" t="str">
            <v>无为县铁山影剧院</v>
          </cell>
          <cell r="D1651" t="str">
            <v>北京红鲤鱼数字院线</v>
          </cell>
          <cell r="F1651" t="str">
            <v>巢湖市</v>
          </cell>
          <cell r="H1651">
            <v>0.78</v>
          </cell>
          <cell r="I1651" t="str">
            <v>-</v>
          </cell>
          <cell r="J1651">
            <v>34</v>
          </cell>
          <cell r="K1651" t="str">
            <v>-</v>
          </cell>
          <cell r="L1651">
            <v>54</v>
          </cell>
          <cell r="M1651" t="str">
            <v>-</v>
          </cell>
          <cell r="N1651">
            <v>0.02</v>
          </cell>
          <cell r="O1651" t="str">
            <v>-</v>
          </cell>
          <cell r="R1651" t="str">
            <v>2011-8</v>
          </cell>
          <cell r="T1651" t="str">
            <v>N/A</v>
          </cell>
          <cell r="U1651" t="str">
            <v>N/A</v>
          </cell>
          <cell r="V1651" t="str">
            <v>N/A</v>
          </cell>
          <cell r="W1651" t="str">
            <v>无为县</v>
          </cell>
          <cell r="X1651" t="str">
            <v>安徽省</v>
          </cell>
        </row>
        <row r="1652">
          <cell r="A1652" t="str">
            <v>赣南剧院</v>
          </cell>
          <cell r="B1652">
            <v>1651</v>
          </cell>
          <cell r="C1652" t="str">
            <v>赣南剧院</v>
          </cell>
          <cell r="D1652" t="str">
            <v>武汉天河</v>
          </cell>
          <cell r="F1652" t="str">
            <v>赣州市</v>
          </cell>
          <cell r="H1652">
            <v>0.77</v>
          </cell>
          <cell r="I1652" t="str">
            <v>-</v>
          </cell>
          <cell r="J1652">
            <v>18</v>
          </cell>
          <cell r="K1652" t="str">
            <v>-</v>
          </cell>
          <cell r="L1652">
            <v>77</v>
          </cell>
          <cell r="M1652" t="str">
            <v>-</v>
          </cell>
          <cell r="N1652">
            <v>0.04</v>
          </cell>
          <cell r="O1652" t="str">
            <v>-</v>
          </cell>
          <cell r="P1652">
            <v>1</v>
          </cell>
          <cell r="Q1652">
            <v>900</v>
          </cell>
          <cell r="R1652" t="str">
            <v>2011-8</v>
          </cell>
          <cell r="S1652">
            <v>0.01</v>
          </cell>
          <cell r="U1652">
            <v>250</v>
          </cell>
          <cell r="V1652">
            <v>2.5</v>
          </cell>
          <cell r="W1652" t="str">
            <v>章贡区</v>
          </cell>
          <cell r="X1652" t="str">
            <v>江西省</v>
          </cell>
        </row>
        <row r="1653">
          <cell r="A1653" t="str">
            <v>扬州金字塔影城</v>
          </cell>
          <cell r="B1653">
            <v>1652</v>
          </cell>
          <cell r="C1653" t="str">
            <v>扬州金字塔影城</v>
          </cell>
          <cell r="D1653" t="str">
            <v>华夏新华大地电影院线</v>
          </cell>
          <cell r="F1653" t="str">
            <v>扬州市</v>
          </cell>
          <cell r="H1653">
            <v>0.75</v>
          </cell>
          <cell r="I1653" t="str">
            <v>-</v>
          </cell>
          <cell r="J1653">
            <v>20</v>
          </cell>
          <cell r="K1653" t="str">
            <v>-</v>
          </cell>
          <cell r="L1653">
            <v>105</v>
          </cell>
          <cell r="M1653" t="str">
            <v>-</v>
          </cell>
          <cell r="N1653">
            <v>0.04</v>
          </cell>
          <cell r="O1653" t="str">
            <v>-</v>
          </cell>
          <cell r="P1653">
            <v>7</v>
          </cell>
          <cell r="Q1653">
            <v>500</v>
          </cell>
          <cell r="R1653" t="str">
            <v>2011-8</v>
          </cell>
          <cell r="S1653">
            <v>0.05</v>
          </cell>
          <cell r="U1653">
            <v>34</v>
          </cell>
          <cell r="V1653">
            <v>0.5</v>
          </cell>
          <cell r="W1653" t="str">
            <v>邗江区</v>
          </cell>
          <cell r="X1653" t="str">
            <v>江苏省</v>
          </cell>
        </row>
        <row r="1654">
          <cell r="A1654" t="str">
            <v>梅州大埔客都影院</v>
          </cell>
          <cell r="B1654">
            <v>1653</v>
          </cell>
          <cell r="C1654" t="str">
            <v>梅州大埔客都影院</v>
          </cell>
          <cell r="D1654" t="str">
            <v>中影南方新干线</v>
          </cell>
          <cell r="F1654" t="str">
            <v>梅州市</v>
          </cell>
          <cell r="H1654">
            <v>0.72</v>
          </cell>
          <cell r="I1654" t="str">
            <v>-</v>
          </cell>
          <cell r="J1654">
            <v>20</v>
          </cell>
          <cell r="K1654" t="str">
            <v>-</v>
          </cell>
          <cell r="L1654">
            <v>74</v>
          </cell>
          <cell r="M1654" t="str">
            <v>-</v>
          </cell>
          <cell r="N1654">
            <v>0.04</v>
          </cell>
          <cell r="O1654" t="str">
            <v>-</v>
          </cell>
          <cell r="P1654">
            <v>1</v>
          </cell>
          <cell r="Q1654">
            <v>1000</v>
          </cell>
          <cell r="R1654" t="str">
            <v>2011-8</v>
          </cell>
          <cell r="S1654" t="str">
            <v>%</v>
          </cell>
          <cell r="U1654">
            <v>231</v>
          </cell>
          <cell r="V1654">
            <v>2.4</v>
          </cell>
          <cell r="W1654" t="str">
            <v>大埔县</v>
          </cell>
          <cell r="X1654" t="str">
            <v>广东省</v>
          </cell>
        </row>
        <row r="1655">
          <cell r="A1655" t="str">
            <v>江西艺术剧院影城</v>
          </cell>
          <cell r="B1655">
            <v>1654</v>
          </cell>
          <cell r="C1655" t="str">
            <v>江西艺术剧院影城</v>
          </cell>
          <cell r="D1655" t="str">
            <v>中影星美</v>
          </cell>
          <cell r="F1655" t="str">
            <v>南昌市</v>
          </cell>
          <cell r="H1655">
            <v>0.71</v>
          </cell>
          <cell r="I1655" t="str">
            <v>-</v>
          </cell>
          <cell r="J1655">
            <v>24</v>
          </cell>
          <cell r="K1655" t="str">
            <v>-</v>
          </cell>
          <cell r="L1655">
            <v>51</v>
          </cell>
          <cell r="M1655" t="str">
            <v>-</v>
          </cell>
          <cell r="N1655">
            <v>0.03</v>
          </cell>
          <cell r="O1655" t="str">
            <v>-</v>
          </cell>
          <cell r="P1655">
            <v>5</v>
          </cell>
          <cell r="Q1655">
            <v>1710</v>
          </cell>
          <cell r="R1655" t="str">
            <v>2011-8</v>
          </cell>
          <cell r="S1655">
            <v>0.02</v>
          </cell>
          <cell r="U1655">
            <v>46</v>
          </cell>
          <cell r="V1655">
            <v>0.3</v>
          </cell>
          <cell r="W1655" t="str">
            <v>东湖区</v>
          </cell>
          <cell r="X1655" t="str">
            <v>江西省</v>
          </cell>
        </row>
        <row r="1656">
          <cell r="A1656" t="str">
            <v>枣庄影乐城</v>
          </cell>
          <cell r="B1656">
            <v>1655</v>
          </cell>
          <cell r="C1656" t="str">
            <v>枣庄影乐城</v>
          </cell>
          <cell r="D1656" t="str">
            <v>未知</v>
          </cell>
          <cell r="F1656" t="str">
            <v>枣庄市</v>
          </cell>
          <cell r="H1656">
            <v>0.71</v>
          </cell>
          <cell r="I1656" t="str">
            <v>-</v>
          </cell>
          <cell r="J1656">
            <v>22</v>
          </cell>
          <cell r="K1656" t="str">
            <v>-</v>
          </cell>
          <cell r="L1656">
            <v>79</v>
          </cell>
          <cell r="M1656" t="str">
            <v>-</v>
          </cell>
          <cell r="N1656">
            <v>0.03</v>
          </cell>
          <cell r="O1656" t="str">
            <v>-</v>
          </cell>
          <cell r="R1656" t="str">
            <v>2011-8</v>
          </cell>
          <cell r="T1656" t="str">
            <v>N/A</v>
          </cell>
          <cell r="U1656" t="str">
            <v>N/A</v>
          </cell>
          <cell r="V1656" t="str">
            <v>N/A</v>
          </cell>
          <cell r="W1656" t="str">
            <v>市中区</v>
          </cell>
          <cell r="X1656" t="str">
            <v>山东省</v>
          </cell>
        </row>
        <row r="1657">
          <cell r="A1657" t="str">
            <v>伊春县工人文化宫</v>
          </cell>
          <cell r="B1657">
            <v>1656</v>
          </cell>
          <cell r="C1657" t="str">
            <v>伊春县工人文化宫</v>
          </cell>
          <cell r="D1657" t="str">
            <v>北京红鲤鱼数字院线</v>
          </cell>
          <cell r="F1657" t="str">
            <v>伊春市</v>
          </cell>
          <cell r="H1657">
            <v>0.7</v>
          </cell>
          <cell r="I1657" t="str">
            <v>-</v>
          </cell>
          <cell r="J1657">
            <v>16</v>
          </cell>
          <cell r="K1657" t="str">
            <v>-</v>
          </cell>
          <cell r="L1657">
            <v>59</v>
          </cell>
          <cell r="M1657" t="str">
            <v>-</v>
          </cell>
          <cell r="N1657">
            <v>0.04</v>
          </cell>
          <cell r="O1657" t="str">
            <v>-</v>
          </cell>
          <cell r="P1657">
            <v>1</v>
          </cell>
          <cell r="Q1657">
            <v>837</v>
          </cell>
          <cell r="R1657" t="str">
            <v>2011-8</v>
          </cell>
          <cell r="S1657">
            <v>0.01</v>
          </cell>
          <cell r="U1657">
            <v>227</v>
          </cell>
          <cell r="V1657">
            <v>1.9</v>
          </cell>
          <cell r="W1657" t="str">
            <v>伊春区</v>
          </cell>
          <cell r="X1657" t="str">
            <v>黑龙江</v>
          </cell>
        </row>
        <row r="1658">
          <cell r="A1658" t="str">
            <v>阿勒腾影院</v>
          </cell>
          <cell r="B1658">
            <v>1657</v>
          </cell>
          <cell r="C1658" t="str">
            <v>阿勒腾影院</v>
          </cell>
          <cell r="D1658" t="str">
            <v>未知</v>
          </cell>
          <cell r="F1658" t="str">
            <v>阿勒泰地区</v>
          </cell>
          <cell r="H1658">
            <v>0.7</v>
          </cell>
          <cell r="I1658" t="str">
            <v>-</v>
          </cell>
          <cell r="J1658">
            <v>22</v>
          </cell>
          <cell r="K1658" t="str">
            <v>-</v>
          </cell>
          <cell r="L1658">
            <v>88</v>
          </cell>
          <cell r="M1658" t="str">
            <v>-</v>
          </cell>
          <cell r="N1658">
            <v>0.03</v>
          </cell>
          <cell r="O1658" t="str">
            <v>-</v>
          </cell>
          <cell r="P1658">
            <v>2</v>
          </cell>
          <cell r="R1658" t="str">
            <v>2011-8</v>
          </cell>
          <cell r="T1658" t="str">
            <v>N/A</v>
          </cell>
          <cell r="U1658">
            <v>114</v>
          </cell>
          <cell r="V1658">
            <v>1.4</v>
          </cell>
          <cell r="W1658" t="str">
            <v>阿勒泰市</v>
          </cell>
          <cell r="X1658" t="str">
            <v>新  疆</v>
          </cell>
        </row>
        <row r="1659">
          <cell r="A1659" t="str">
            <v>西充县东门桥电影院</v>
          </cell>
          <cell r="B1659">
            <v>1658</v>
          </cell>
          <cell r="C1659" t="str">
            <v>西充县东门桥电影院</v>
          </cell>
          <cell r="D1659" t="str">
            <v>四川峨嵋</v>
          </cell>
          <cell r="F1659" t="str">
            <v>南充市</v>
          </cell>
          <cell r="H1659">
            <v>0.7</v>
          </cell>
          <cell r="I1659" t="str">
            <v>-</v>
          </cell>
          <cell r="J1659">
            <v>16</v>
          </cell>
          <cell r="K1659" t="str">
            <v>-</v>
          </cell>
          <cell r="L1659">
            <v>109</v>
          </cell>
          <cell r="M1659" t="str">
            <v>-</v>
          </cell>
          <cell r="N1659">
            <v>0.04</v>
          </cell>
          <cell r="O1659" t="str">
            <v>-</v>
          </cell>
          <cell r="P1659">
            <v>1</v>
          </cell>
          <cell r="Q1659">
            <v>143</v>
          </cell>
          <cell r="R1659" t="str">
            <v>2011-8</v>
          </cell>
          <cell r="S1659">
            <v>0.03</v>
          </cell>
          <cell r="T1659">
            <v>2</v>
          </cell>
          <cell r="U1659">
            <v>226</v>
          </cell>
          <cell r="V1659">
            <v>3.5</v>
          </cell>
          <cell r="W1659" t="str">
            <v>西充县</v>
          </cell>
          <cell r="X1659" t="str">
            <v>四川省</v>
          </cell>
        </row>
        <row r="1660">
          <cell r="A1660" t="str">
            <v>广东省陆丰新视觉数字影院</v>
          </cell>
          <cell r="B1660">
            <v>1659</v>
          </cell>
          <cell r="C1660" t="str">
            <v>广东省陆丰新视觉数字影院</v>
          </cell>
          <cell r="D1660" t="str">
            <v>中影南方新干线</v>
          </cell>
          <cell r="F1660" t="str">
            <v>汕尾市</v>
          </cell>
          <cell r="H1660">
            <v>0.7</v>
          </cell>
          <cell r="I1660" t="str">
            <v>-</v>
          </cell>
          <cell r="J1660">
            <v>23</v>
          </cell>
          <cell r="K1660" t="str">
            <v>-</v>
          </cell>
          <cell r="L1660">
            <v>61</v>
          </cell>
          <cell r="M1660" t="str">
            <v>-</v>
          </cell>
          <cell r="N1660">
            <v>0.03</v>
          </cell>
          <cell r="O1660" t="str">
            <v>-</v>
          </cell>
          <cell r="P1660">
            <v>4</v>
          </cell>
          <cell r="Q1660">
            <v>497</v>
          </cell>
          <cell r="R1660" t="str">
            <v>2011-8</v>
          </cell>
          <cell r="S1660">
            <v>0.04</v>
          </cell>
          <cell r="U1660">
            <v>56</v>
          </cell>
          <cell r="V1660">
            <v>0.5</v>
          </cell>
          <cell r="W1660" t="str">
            <v>陆丰市</v>
          </cell>
          <cell r="X1660" t="str">
            <v>广东省</v>
          </cell>
        </row>
        <row r="1661">
          <cell r="A1661" t="str">
            <v>外高桥娱乐总汇</v>
          </cell>
          <cell r="B1661">
            <v>1660</v>
          </cell>
          <cell r="C1661" t="str">
            <v>外高桥娱乐总汇</v>
          </cell>
          <cell r="D1661" t="str">
            <v>上海联和院线</v>
          </cell>
          <cell r="F1661" t="str">
            <v>上海市</v>
          </cell>
          <cell r="H1661">
            <v>0.7</v>
          </cell>
          <cell r="I1661" t="str">
            <v>-</v>
          </cell>
          <cell r="J1661">
            <v>23</v>
          </cell>
          <cell r="K1661" t="str">
            <v>-</v>
          </cell>
          <cell r="L1661">
            <v>30</v>
          </cell>
          <cell r="M1661" t="str">
            <v>-</v>
          </cell>
          <cell r="N1661">
            <v>0.03</v>
          </cell>
          <cell r="O1661" t="str">
            <v>-</v>
          </cell>
          <cell r="P1661">
            <v>2</v>
          </cell>
          <cell r="Q1661">
            <v>617</v>
          </cell>
          <cell r="R1661" t="str">
            <v>2011-8</v>
          </cell>
          <cell r="S1661">
            <v>0.03</v>
          </cell>
          <cell r="U1661">
            <v>112</v>
          </cell>
          <cell r="V1661">
            <v>0.5</v>
          </cell>
          <cell r="W1661" t="str">
            <v>浦东新区</v>
          </cell>
          <cell r="X1661" t="str">
            <v>上海市</v>
          </cell>
        </row>
        <row r="1662">
          <cell r="A1662" t="str">
            <v>云南省文山州文山县电影院</v>
          </cell>
          <cell r="B1662">
            <v>1661</v>
          </cell>
          <cell r="C1662" t="str">
            <v>云南省文山州文山县电影院</v>
          </cell>
          <cell r="D1662" t="str">
            <v>中影南方新干线</v>
          </cell>
          <cell r="F1662" t="str">
            <v>文山壮族苗族自治州</v>
          </cell>
          <cell r="H1662">
            <v>0.69</v>
          </cell>
          <cell r="I1662" t="str">
            <v>-</v>
          </cell>
          <cell r="J1662">
            <v>17</v>
          </cell>
          <cell r="K1662" t="str">
            <v>-</v>
          </cell>
          <cell r="L1662">
            <v>30</v>
          </cell>
          <cell r="M1662" t="str">
            <v>-</v>
          </cell>
          <cell r="N1662">
            <v>0.04</v>
          </cell>
          <cell r="O1662" t="str">
            <v>-</v>
          </cell>
          <cell r="R1662" t="str">
            <v>2011-8</v>
          </cell>
          <cell r="T1662" t="str">
            <v>N/A</v>
          </cell>
          <cell r="U1662" t="str">
            <v>N/A</v>
          </cell>
          <cell r="V1662" t="str">
            <v>N/A</v>
          </cell>
          <cell r="W1662" t="str">
            <v>文山县</v>
          </cell>
          <cell r="X1662" t="str">
            <v>云南省</v>
          </cell>
        </row>
        <row r="1663">
          <cell r="A1663" t="str">
            <v>大地数字影院--略阳电影院</v>
          </cell>
          <cell r="B1663">
            <v>1662</v>
          </cell>
          <cell r="C1663" t="str">
            <v>略阳电影院</v>
          </cell>
          <cell r="D1663" t="str">
            <v>大地电影院线</v>
          </cell>
          <cell r="F1663" t="str">
            <v>汉中市</v>
          </cell>
          <cell r="H1663">
            <v>0.68</v>
          </cell>
          <cell r="I1663" t="str">
            <v>-</v>
          </cell>
          <cell r="J1663">
            <v>16</v>
          </cell>
          <cell r="K1663" t="str">
            <v>-</v>
          </cell>
          <cell r="L1663">
            <v>33</v>
          </cell>
          <cell r="M1663" t="str">
            <v>-</v>
          </cell>
          <cell r="N1663">
            <v>0.04</v>
          </cell>
          <cell r="O1663" t="str">
            <v>-</v>
          </cell>
          <cell r="P1663">
            <v>1</v>
          </cell>
          <cell r="Q1663">
            <v>439</v>
          </cell>
          <cell r="R1663" t="str">
            <v>2011-8</v>
          </cell>
          <cell r="S1663">
            <v>0.03</v>
          </cell>
          <cell r="U1663">
            <v>218</v>
          </cell>
          <cell r="V1663">
            <v>1.1000000000000001</v>
          </cell>
          <cell r="W1663" t="str">
            <v>略阳县</v>
          </cell>
          <cell r="X1663" t="str">
            <v>陕西省</v>
          </cell>
        </row>
        <row r="1664">
          <cell r="A1664" t="str">
            <v>贵州省毕节市乌蒙影城</v>
          </cell>
          <cell r="B1664">
            <v>1663</v>
          </cell>
          <cell r="C1664" t="str">
            <v>贵州省毕节市乌蒙影城</v>
          </cell>
          <cell r="D1664" t="str">
            <v>未知</v>
          </cell>
          <cell r="F1664" t="str">
            <v>毕节地区</v>
          </cell>
          <cell r="H1664">
            <v>0.65</v>
          </cell>
          <cell r="I1664" t="str">
            <v>-</v>
          </cell>
          <cell r="J1664">
            <v>24</v>
          </cell>
          <cell r="K1664" t="str">
            <v>-</v>
          </cell>
          <cell r="L1664">
            <v>93</v>
          </cell>
          <cell r="M1664" t="str">
            <v>-</v>
          </cell>
          <cell r="N1664">
            <v>0.03</v>
          </cell>
          <cell r="O1664" t="str">
            <v>-</v>
          </cell>
          <cell r="R1664" t="str">
            <v>2011-8</v>
          </cell>
          <cell r="T1664" t="str">
            <v>N/A</v>
          </cell>
          <cell r="U1664" t="str">
            <v>N/A</v>
          </cell>
          <cell r="V1664" t="str">
            <v>N/A</v>
          </cell>
          <cell r="W1664" t="str">
            <v>毕节市</v>
          </cell>
          <cell r="X1664" t="str">
            <v>贵州省</v>
          </cell>
        </row>
        <row r="1665">
          <cell r="A1665" t="str">
            <v>平阴新世纪影城</v>
          </cell>
          <cell r="B1665">
            <v>1664</v>
          </cell>
          <cell r="C1665" t="str">
            <v>平阴新世纪影城</v>
          </cell>
          <cell r="D1665" t="str">
            <v>山东新世纪</v>
          </cell>
          <cell r="F1665" t="str">
            <v>济南市</v>
          </cell>
          <cell r="H1665">
            <v>0.65</v>
          </cell>
          <cell r="I1665" t="str">
            <v>-</v>
          </cell>
          <cell r="J1665">
            <v>17</v>
          </cell>
          <cell r="K1665" t="str">
            <v>-</v>
          </cell>
          <cell r="L1665">
            <v>90</v>
          </cell>
          <cell r="M1665" t="str">
            <v>-</v>
          </cell>
          <cell r="N1665">
            <v>0.04</v>
          </cell>
          <cell r="O1665" t="str">
            <v>-</v>
          </cell>
          <cell r="P1665">
            <v>2</v>
          </cell>
          <cell r="Q1665">
            <v>150</v>
          </cell>
          <cell r="R1665" t="str">
            <v>2011-8</v>
          </cell>
          <cell r="S1665">
            <v>0.06</v>
          </cell>
          <cell r="T1665">
            <v>1</v>
          </cell>
          <cell r="U1665">
            <v>105</v>
          </cell>
          <cell r="V1665">
            <v>1.5</v>
          </cell>
          <cell r="W1665" t="str">
            <v>平阴县</v>
          </cell>
          <cell r="X1665" t="str">
            <v>山东省</v>
          </cell>
        </row>
        <row r="1666">
          <cell r="A1666" t="str">
            <v>馆陶联心数字影城</v>
          </cell>
          <cell r="B1666">
            <v>1665</v>
          </cell>
          <cell r="C1666" t="str">
            <v>馆陶联心数字影城</v>
          </cell>
          <cell r="D1666" t="str">
            <v>九州中原院线</v>
          </cell>
          <cell r="F1666" t="str">
            <v>邯郸市</v>
          </cell>
          <cell r="H1666">
            <v>0.65</v>
          </cell>
          <cell r="I1666" t="str">
            <v>-</v>
          </cell>
          <cell r="J1666">
            <v>25</v>
          </cell>
          <cell r="K1666" t="str">
            <v>-</v>
          </cell>
          <cell r="L1666">
            <v>20</v>
          </cell>
          <cell r="M1666" t="str">
            <v>-</v>
          </cell>
          <cell r="N1666">
            <v>0.03</v>
          </cell>
          <cell r="O1666" t="str">
            <v>-</v>
          </cell>
          <cell r="P1666">
            <v>2</v>
          </cell>
          <cell r="Q1666">
            <v>134</v>
          </cell>
          <cell r="R1666" t="str">
            <v>2011-8</v>
          </cell>
          <cell r="S1666">
            <v>0.2</v>
          </cell>
          <cell r="T1666">
            <v>2</v>
          </cell>
          <cell r="U1666">
            <v>104</v>
          </cell>
          <cell r="V1666">
            <v>0.3</v>
          </cell>
          <cell r="W1666" t="str">
            <v>馆陶县</v>
          </cell>
          <cell r="X1666" t="str">
            <v>河北省</v>
          </cell>
        </row>
        <row r="1667">
          <cell r="A1667" t="str">
            <v>三河影剧院</v>
          </cell>
          <cell r="B1667">
            <v>1666</v>
          </cell>
          <cell r="C1667" t="str">
            <v>三河影剧院</v>
          </cell>
          <cell r="D1667" t="str">
            <v>河北中联</v>
          </cell>
          <cell r="F1667" t="str">
            <v>廊坊市</v>
          </cell>
          <cell r="H1667">
            <v>0.65</v>
          </cell>
          <cell r="I1667" t="str">
            <v>-</v>
          </cell>
          <cell r="J1667">
            <v>25</v>
          </cell>
          <cell r="K1667" t="str">
            <v>-</v>
          </cell>
          <cell r="L1667">
            <v>32</v>
          </cell>
          <cell r="M1667" t="str">
            <v>-</v>
          </cell>
          <cell r="N1667">
            <v>0.03</v>
          </cell>
          <cell r="O1667" t="str">
            <v>-</v>
          </cell>
          <cell r="P1667">
            <v>1</v>
          </cell>
          <cell r="R1667" t="str">
            <v>2011-8</v>
          </cell>
          <cell r="T1667" t="str">
            <v>N/A</v>
          </cell>
          <cell r="U1667">
            <v>209</v>
          </cell>
          <cell r="V1667">
            <v>1</v>
          </cell>
          <cell r="W1667" t="str">
            <v>安次区</v>
          </cell>
          <cell r="X1667" t="str">
            <v>河北省</v>
          </cell>
        </row>
        <row r="1668">
          <cell r="A1668" t="str">
            <v>河南省濮阳市金逸国际影城</v>
          </cell>
          <cell r="B1668">
            <v>1667</v>
          </cell>
          <cell r="C1668" t="str">
            <v>河南省濮阳市金逸国际影城</v>
          </cell>
          <cell r="D1668" t="str">
            <v>广州金逸珠江</v>
          </cell>
          <cell r="F1668" t="str">
            <v>濮阳市</v>
          </cell>
          <cell r="H1668">
            <v>0.64</v>
          </cell>
          <cell r="I1668" t="str">
            <v>-</v>
          </cell>
          <cell r="J1668">
            <v>19</v>
          </cell>
          <cell r="K1668" t="str">
            <v>-</v>
          </cell>
          <cell r="L1668">
            <v>88</v>
          </cell>
          <cell r="M1668" t="str">
            <v>-</v>
          </cell>
          <cell r="N1668">
            <v>0.03</v>
          </cell>
          <cell r="O1668" t="str">
            <v>-</v>
          </cell>
          <cell r="R1668" t="str">
            <v>2011-8</v>
          </cell>
          <cell r="T1668" t="str">
            <v>N/A</v>
          </cell>
          <cell r="U1668" t="str">
            <v>N/A</v>
          </cell>
          <cell r="V1668" t="str">
            <v>N/A</v>
          </cell>
          <cell r="W1668" t="str">
            <v>华龙区</v>
          </cell>
          <cell r="X1668" t="str">
            <v>河南省</v>
          </cell>
        </row>
        <row r="1669">
          <cell r="A1669" t="str">
            <v>昆明新圆通影剧院</v>
          </cell>
          <cell r="B1669">
            <v>1668</v>
          </cell>
          <cell r="C1669" t="str">
            <v>昆明新圆通影剧院</v>
          </cell>
          <cell r="D1669" t="str">
            <v>九州中原院线</v>
          </cell>
          <cell r="F1669" t="str">
            <v>昆明市</v>
          </cell>
          <cell r="H1669">
            <v>0.64</v>
          </cell>
          <cell r="I1669" t="str">
            <v>-</v>
          </cell>
          <cell r="J1669">
            <v>22</v>
          </cell>
          <cell r="K1669" t="str">
            <v>-</v>
          </cell>
          <cell r="L1669">
            <v>94</v>
          </cell>
          <cell r="M1669" t="str">
            <v>-</v>
          </cell>
          <cell r="N1669">
            <v>0.03</v>
          </cell>
          <cell r="O1669" t="str">
            <v>-</v>
          </cell>
          <cell r="P1669">
            <v>5</v>
          </cell>
          <cell r="Q1669">
            <v>595</v>
          </cell>
          <cell r="R1669" t="str">
            <v>2011-8</v>
          </cell>
          <cell r="S1669">
            <v>0.03</v>
          </cell>
          <cell r="U1669">
            <v>41</v>
          </cell>
          <cell r="V1669">
            <v>0.6</v>
          </cell>
          <cell r="W1669" t="str">
            <v>五华区</v>
          </cell>
          <cell r="X1669" t="str">
            <v>云南省</v>
          </cell>
        </row>
        <row r="1670">
          <cell r="A1670" t="str">
            <v>修水金字塔尧年影城</v>
          </cell>
          <cell r="B1670">
            <v>1669</v>
          </cell>
          <cell r="C1670" t="str">
            <v>修水金字塔尧年影城</v>
          </cell>
          <cell r="D1670" t="str">
            <v>中影星美</v>
          </cell>
          <cell r="F1670" t="str">
            <v>九江市</v>
          </cell>
          <cell r="H1670">
            <v>0.63</v>
          </cell>
          <cell r="I1670" t="str">
            <v>-</v>
          </cell>
          <cell r="J1670">
            <v>30</v>
          </cell>
          <cell r="K1670" t="str">
            <v>-</v>
          </cell>
          <cell r="L1670">
            <v>70</v>
          </cell>
          <cell r="M1670" t="str">
            <v>-</v>
          </cell>
          <cell r="N1670">
            <v>0.02</v>
          </cell>
          <cell r="O1670" t="str">
            <v>-</v>
          </cell>
          <cell r="P1670">
            <v>2</v>
          </cell>
          <cell r="Q1670">
            <v>200</v>
          </cell>
          <cell r="R1670" t="str">
            <v>2011-8</v>
          </cell>
          <cell r="S1670">
            <v>0.03</v>
          </cell>
          <cell r="T1670">
            <v>1</v>
          </cell>
          <cell r="U1670">
            <v>102</v>
          </cell>
          <cell r="V1670">
            <v>1.1000000000000001</v>
          </cell>
          <cell r="W1670" t="str">
            <v>修水县</v>
          </cell>
          <cell r="X1670" t="str">
            <v>江西省</v>
          </cell>
        </row>
        <row r="1671">
          <cell r="A1671" t="str">
            <v>新泰数字电影院</v>
          </cell>
          <cell r="B1671">
            <v>1670</v>
          </cell>
          <cell r="C1671" t="str">
            <v>新泰数字电影院</v>
          </cell>
          <cell r="D1671" t="str">
            <v>北京红鲤鱼数字院线</v>
          </cell>
          <cell r="F1671" t="str">
            <v>泰安市</v>
          </cell>
          <cell r="H1671">
            <v>0.63</v>
          </cell>
          <cell r="I1671" t="str">
            <v>-</v>
          </cell>
          <cell r="J1671">
            <v>15</v>
          </cell>
          <cell r="K1671" t="str">
            <v>-</v>
          </cell>
          <cell r="L1671">
            <v>32</v>
          </cell>
          <cell r="M1671" t="str">
            <v>-</v>
          </cell>
          <cell r="N1671">
            <v>0.04</v>
          </cell>
          <cell r="O1671" t="str">
            <v>-</v>
          </cell>
          <cell r="P1671">
            <v>3</v>
          </cell>
          <cell r="Q1671">
            <v>1080</v>
          </cell>
          <cell r="R1671" t="str">
            <v>2011-8</v>
          </cell>
          <cell r="S1671">
            <v>0.04</v>
          </cell>
          <cell r="U1671">
            <v>68</v>
          </cell>
          <cell r="V1671">
            <v>0.3</v>
          </cell>
          <cell r="W1671" t="str">
            <v>新泰市</v>
          </cell>
          <cell r="X1671" t="str">
            <v>山东省</v>
          </cell>
        </row>
        <row r="1672">
          <cell r="A1672" t="str">
            <v>临平电影院</v>
          </cell>
          <cell r="B1672">
            <v>1671</v>
          </cell>
          <cell r="C1672" t="str">
            <v>临平电影院</v>
          </cell>
          <cell r="D1672" t="str">
            <v>浙江星光</v>
          </cell>
          <cell r="F1672" t="str">
            <v>杭州市</v>
          </cell>
          <cell r="H1672">
            <v>0.63</v>
          </cell>
          <cell r="I1672" t="str">
            <v>-</v>
          </cell>
          <cell r="J1672">
            <v>19</v>
          </cell>
          <cell r="K1672" t="str">
            <v>-</v>
          </cell>
          <cell r="L1672">
            <v>57</v>
          </cell>
          <cell r="M1672" t="str">
            <v>-</v>
          </cell>
          <cell r="N1672">
            <v>0.03</v>
          </cell>
          <cell r="O1672" t="str">
            <v>-</v>
          </cell>
          <cell r="P1672">
            <v>1</v>
          </cell>
          <cell r="Q1672">
            <v>422</v>
          </cell>
          <cell r="R1672" t="str">
            <v>2011-8</v>
          </cell>
          <cell r="S1672">
            <v>0.01</v>
          </cell>
          <cell r="U1672">
            <v>203</v>
          </cell>
          <cell r="V1672">
            <v>1.8</v>
          </cell>
          <cell r="W1672" t="str">
            <v>余杭区</v>
          </cell>
          <cell r="X1672" t="str">
            <v>浙江省</v>
          </cell>
        </row>
        <row r="1673">
          <cell r="A1673" t="str">
            <v>海安电影院</v>
          </cell>
          <cell r="B1673">
            <v>1672</v>
          </cell>
          <cell r="C1673" t="str">
            <v>海安电影院</v>
          </cell>
          <cell r="D1673" t="str">
            <v>江苏蓝海亚细亚</v>
          </cell>
          <cell r="F1673" t="str">
            <v>南通市</v>
          </cell>
          <cell r="H1673">
            <v>0.63</v>
          </cell>
          <cell r="I1673" t="str">
            <v>-</v>
          </cell>
          <cell r="J1673">
            <v>25</v>
          </cell>
          <cell r="K1673" t="str">
            <v>-</v>
          </cell>
          <cell r="L1673">
            <v>38</v>
          </cell>
          <cell r="M1673" t="str">
            <v>-</v>
          </cell>
          <cell r="N1673">
            <v>0.03</v>
          </cell>
          <cell r="O1673" t="str">
            <v>-</v>
          </cell>
          <cell r="P1673">
            <v>2</v>
          </cell>
          <cell r="Q1673">
            <v>1008</v>
          </cell>
          <cell r="R1673" t="str">
            <v>2011-8</v>
          </cell>
          <cell r="S1673">
            <v>0.01</v>
          </cell>
          <cell r="U1673">
            <v>101</v>
          </cell>
          <cell r="V1673">
            <v>0.6</v>
          </cell>
          <cell r="W1673" t="str">
            <v>海安县</v>
          </cell>
          <cell r="X1673" t="str">
            <v>江苏省</v>
          </cell>
        </row>
        <row r="1674">
          <cell r="A1674" t="str">
            <v>太原市尖草坪文化活动中心影城</v>
          </cell>
          <cell r="B1674">
            <v>1673</v>
          </cell>
          <cell r="C1674" t="str">
            <v>太原市尖草坪文化活动中心影城</v>
          </cell>
          <cell r="D1674" t="str">
            <v>中影数字院线</v>
          </cell>
          <cell r="F1674" t="str">
            <v>太原市</v>
          </cell>
          <cell r="H1674">
            <v>0.62</v>
          </cell>
          <cell r="I1674" t="str">
            <v>-</v>
          </cell>
          <cell r="J1674">
            <v>17</v>
          </cell>
          <cell r="K1674" t="str">
            <v>-</v>
          </cell>
          <cell r="L1674">
            <v>84</v>
          </cell>
          <cell r="M1674" t="str">
            <v>-</v>
          </cell>
          <cell r="N1674">
            <v>0.04</v>
          </cell>
          <cell r="O1674" t="str">
            <v>-</v>
          </cell>
          <cell r="P1674">
            <v>1</v>
          </cell>
          <cell r="Q1674">
            <v>645</v>
          </cell>
          <cell r="R1674" t="str">
            <v>2011-8</v>
          </cell>
          <cell r="S1674">
            <v>0.01</v>
          </cell>
          <cell r="U1674">
            <v>201</v>
          </cell>
          <cell r="V1674">
            <v>2.7</v>
          </cell>
          <cell r="W1674" t="str">
            <v>尖草坪区</v>
          </cell>
          <cell r="X1674" t="str">
            <v>山西省</v>
          </cell>
        </row>
        <row r="1675">
          <cell r="A1675" t="str">
            <v>东莞市长安影剧院</v>
          </cell>
          <cell r="B1675">
            <v>1674</v>
          </cell>
          <cell r="C1675" t="str">
            <v>东莞市长安影剧院</v>
          </cell>
          <cell r="D1675" t="str">
            <v>中影南方新干线</v>
          </cell>
          <cell r="F1675" t="str">
            <v>东莞市</v>
          </cell>
          <cell r="H1675">
            <v>0.6</v>
          </cell>
          <cell r="I1675" t="str">
            <v>-</v>
          </cell>
          <cell r="J1675">
            <v>20</v>
          </cell>
          <cell r="K1675" t="str">
            <v>-</v>
          </cell>
          <cell r="L1675">
            <v>23</v>
          </cell>
          <cell r="M1675" t="str">
            <v>-</v>
          </cell>
          <cell r="N1675">
            <v>0.03</v>
          </cell>
          <cell r="O1675" t="str">
            <v>-</v>
          </cell>
          <cell r="P1675">
            <v>1</v>
          </cell>
          <cell r="Q1675">
            <v>893</v>
          </cell>
          <cell r="R1675" t="str">
            <v>2011-8</v>
          </cell>
          <cell r="S1675">
            <v>0.01</v>
          </cell>
          <cell r="U1675">
            <v>194</v>
          </cell>
          <cell r="V1675">
            <v>0.7</v>
          </cell>
          <cell r="X1675" t="str">
            <v>广东省</v>
          </cell>
        </row>
        <row r="1676">
          <cell r="A1676" t="str">
            <v>营口市港龙电影院</v>
          </cell>
          <cell r="B1676">
            <v>1675</v>
          </cell>
          <cell r="C1676" t="str">
            <v>营口市港龙电影院</v>
          </cell>
          <cell r="D1676" t="str">
            <v>九州中原院线</v>
          </cell>
          <cell r="F1676" t="str">
            <v>营口市</v>
          </cell>
          <cell r="H1676">
            <v>0.57999999999999996</v>
          </cell>
          <cell r="I1676" t="str">
            <v>-</v>
          </cell>
          <cell r="J1676">
            <v>26</v>
          </cell>
          <cell r="K1676" t="str">
            <v>-</v>
          </cell>
          <cell r="L1676">
            <v>64</v>
          </cell>
          <cell r="M1676" t="str">
            <v>-</v>
          </cell>
          <cell r="N1676">
            <v>0.02</v>
          </cell>
          <cell r="O1676" t="str">
            <v>-</v>
          </cell>
          <cell r="R1676" t="str">
            <v>2011-8</v>
          </cell>
          <cell r="T1676" t="str">
            <v>N/A</v>
          </cell>
          <cell r="U1676" t="str">
            <v>N/A</v>
          </cell>
          <cell r="V1676" t="str">
            <v>N/A</v>
          </cell>
          <cell r="W1676" t="str">
            <v>站前区</v>
          </cell>
          <cell r="X1676" t="str">
            <v>辽宁省</v>
          </cell>
        </row>
        <row r="1677">
          <cell r="A1677" t="str">
            <v>深圳市高新电影院</v>
          </cell>
          <cell r="B1677">
            <v>1676</v>
          </cell>
          <cell r="C1677" t="str">
            <v>深圳市高新电影院</v>
          </cell>
          <cell r="D1677" t="str">
            <v>中影南方新干线</v>
          </cell>
          <cell r="F1677" t="str">
            <v>深圳市</v>
          </cell>
          <cell r="H1677">
            <v>0.56999999999999995</v>
          </cell>
          <cell r="I1677" t="str">
            <v>-</v>
          </cell>
          <cell r="J1677">
            <v>20</v>
          </cell>
          <cell r="K1677" t="str">
            <v>-</v>
          </cell>
          <cell r="L1677">
            <v>29</v>
          </cell>
          <cell r="M1677" t="str">
            <v>-</v>
          </cell>
          <cell r="N1677">
            <v>0.03</v>
          </cell>
          <cell r="O1677" t="str">
            <v>-</v>
          </cell>
          <cell r="P1677">
            <v>1</v>
          </cell>
          <cell r="Q1677">
            <v>200</v>
          </cell>
          <cell r="R1677" t="str">
            <v>2011-8</v>
          </cell>
          <cell r="S1677">
            <v>0.05</v>
          </cell>
          <cell r="T1677">
            <v>1</v>
          </cell>
          <cell r="U1677">
            <v>185</v>
          </cell>
          <cell r="V1677">
            <v>0.9</v>
          </cell>
          <cell r="W1677" t="str">
            <v>南山区</v>
          </cell>
          <cell r="X1677" t="str">
            <v>广东省</v>
          </cell>
        </row>
        <row r="1678">
          <cell r="A1678" t="str">
            <v>陕西省榆林市府谷县地球村影院</v>
          </cell>
          <cell r="B1678">
            <v>1677</v>
          </cell>
          <cell r="C1678" t="str">
            <v>陕西省榆林市府谷县地球村影院</v>
          </cell>
          <cell r="D1678" t="str">
            <v>九州中原院线</v>
          </cell>
          <cell r="F1678" t="str">
            <v>榆林市</v>
          </cell>
          <cell r="H1678">
            <v>0.56999999999999995</v>
          </cell>
          <cell r="I1678" t="str">
            <v>-</v>
          </cell>
          <cell r="J1678">
            <v>26</v>
          </cell>
          <cell r="K1678" t="str">
            <v>-</v>
          </cell>
          <cell r="L1678">
            <v>96</v>
          </cell>
          <cell r="M1678" t="str">
            <v>-</v>
          </cell>
          <cell r="N1678">
            <v>0.02</v>
          </cell>
          <cell r="O1678" t="str">
            <v>-</v>
          </cell>
          <cell r="R1678" t="str">
            <v>2011-8</v>
          </cell>
          <cell r="T1678" t="str">
            <v>N/A</v>
          </cell>
          <cell r="U1678" t="str">
            <v>N/A</v>
          </cell>
          <cell r="V1678" t="str">
            <v>N/A</v>
          </cell>
          <cell r="W1678" t="str">
            <v>府谷县</v>
          </cell>
          <cell r="X1678" t="str">
            <v>陕西省</v>
          </cell>
        </row>
        <row r="1679">
          <cell r="A1679" t="str">
            <v>如皋大剧院</v>
          </cell>
          <cell r="B1679">
            <v>1678</v>
          </cell>
          <cell r="C1679" t="str">
            <v>如皋大剧院</v>
          </cell>
          <cell r="D1679" t="str">
            <v>世纪环球</v>
          </cell>
          <cell r="F1679" t="str">
            <v>南通市</v>
          </cell>
          <cell r="H1679">
            <v>0.56000000000000005</v>
          </cell>
          <cell r="I1679" t="str">
            <v>-</v>
          </cell>
          <cell r="J1679">
            <v>16</v>
          </cell>
          <cell r="K1679" t="str">
            <v>-</v>
          </cell>
          <cell r="L1679">
            <v>31</v>
          </cell>
          <cell r="M1679" t="str">
            <v>-</v>
          </cell>
          <cell r="N1679">
            <v>0.03</v>
          </cell>
          <cell r="O1679" t="str">
            <v>-</v>
          </cell>
          <cell r="P1679">
            <v>2</v>
          </cell>
          <cell r="Q1679">
            <v>1218</v>
          </cell>
          <cell r="R1679" t="str">
            <v>2011-8</v>
          </cell>
          <cell r="S1679">
            <v>0.02</v>
          </cell>
          <cell r="U1679">
            <v>90</v>
          </cell>
          <cell r="V1679">
            <v>0.5</v>
          </cell>
          <cell r="W1679" t="str">
            <v>如皋市</v>
          </cell>
          <cell r="X1679" t="str">
            <v>江苏省</v>
          </cell>
        </row>
        <row r="1680">
          <cell r="A1680" t="str">
            <v>青岛市中国电影院</v>
          </cell>
          <cell r="B1680">
            <v>1679</v>
          </cell>
          <cell r="C1680" t="str">
            <v>青岛市中国电影院</v>
          </cell>
          <cell r="D1680" t="str">
            <v>辽宁北方</v>
          </cell>
          <cell r="F1680" t="str">
            <v>青岛市</v>
          </cell>
          <cell r="H1680">
            <v>0.55000000000000004</v>
          </cell>
          <cell r="I1680" t="str">
            <v>-</v>
          </cell>
          <cell r="J1680">
            <v>25</v>
          </cell>
          <cell r="K1680" t="str">
            <v>-</v>
          </cell>
          <cell r="L1680">
            <v>90</v>
          </cell>
          <cell r="M1680" t="str">
            <v>-</v>
          </cell>
          <cell r="N1680">
            <v>0.02</v>
          </cell>
          <cell r="O1680" t="str">
            <v>-</v>
          </cell>
          <cell r="P1680">
            <v>4</v>
          </cell>
          <cell r="Q1680">
            <v>452</v>
          </cell>
          <cell r="R1680" t="str">
            <v>2011-8</v>
          </cell>
          <cell r="S1680">
            <v>0.02</v>
          </cell>
          <cell r="U1680">
            <v>44</v>
          </cell>
          <cell r="V1680">
            <v>0.7</v>
          </cell>
          <cell r="W1680" t="str">
            <v>市南区</v>
          </cell>
          <cell r="X1680" t="str">
            <v>山东省</v>
          </cell>
        </row>
        <row r="1681">
          <cell r="A1681" t="str">
            <v>荣昌影院</v>
          </cell>
          <cell r="B1681">
            <v>1680</v>
          </cell>
          <cell r="C1681" t="str">
            <v>荣昌影院</v>
          </cell>
          <cell r="D1681" t="str">
            <v>保利万和</v>
          </cell>
          <cell r="F1681" t="str">
            <v>县城</v>
          </cell>
          <cell r="H1681">
            <v>0.55000000000000004</v>
          </cell>
          <cell r="I1681" t="str">
            <v>-</v>
          </cell>
          <cell r="J1681">
            <v>21</v>
          </cell>
          <cell r="K1681" t="str">
            <v>-</v>
          </cell>
          <cell r="L1681">
            <v>62</v>
          </cell>
          <cell r="M1681" t="str">
            <v>-</v>
          </cell>
          <cell r="N1681">
            <v>0.03</v>
          </cell>
          <cell r="O1681" t="str">
            <v>-</v>
          </cell>
          <cell r="P1681">
            <v>2</v>
          </cell>
          <cell r="Q1681">
            <v>171</v>
          </cell>
          <cell r="R1681" t="str">
            <v>2011-8</v>
          </cell>
          <cell r="S1681">
            <v>0.05</v>
          </cell>
          <cell r="T1681">
            <v>1</v>
          </cell>
          <cell r="U1681">
            <v>88</v>
          </cell>
          <cell r="V1681">
            <v>1</v>
          </cell>
          <cell r="W1681" t="str">
            <v>荣昌县</v>
          </cell>
          <cell r="X1681" t="str">
            <v>重庆市</v>
          </cell>
        </row>
        <row r="1682">
          <cell r="A1682" t="str">
            <v>武夷山新时代影城</v>
          </cell>
          <cell r="B1682">
            <v>1681</v>
          </cell>
          <cell r="C1682" t="str">
            <v>武夷山新时代影城</v>
          </cell>
          <cell r="D1682" t="str">
            <v>北京红鲤鱼数字院线</v>
          </cell>
          <cell r="F1682" t="str">
            <v>南平市</v>
          </cell>
          <cell r="H1682">
            <v>0.54</v>
          </cell>
          <cell r="I1682" t="str">
            <v>-</v>
          </cell>
          <cell r="J1682">
            <v>32</v>
          </cell>
          <cell r="K1682" t="str">
            <v>-</v>
          </cell>
          <cell r="L1682">
            <v>65</v>
          </cell>
          <cell r="M1682" t="str">
            <v>-</v>
          </cell>
          <cell r="N1682">
            <v>0.02</v>
          </cell>
          <cell r="O1682" t="str">
            <v>-</v>
          </cell>
          <cell r="P1682">
            <v>2</v>
          </cell>
          <cell r="Q1682">
            <v>288</v>
          </cell>
          <cell r="R1682" t="str">
            <v>2011-8</v>
          </cell>
          <cell r="S1682">
            <v>0.02</v>
          </cell>
          <cell r="T1682">
            <v>1</v>
          </cell>
          <cell r="U1682">
            <v>88</v>
          </cell>
          <cell r="V1682">
            <v>1</v>
          </cell>
          <cell r="W1682" t="str">
            <v>武夷山市</v>
          </cell>
          <cell r="X1682" t="str">
            <v>福建省</v>
          </cell>
        </row>
        <row r="1683">
          <cell r="A1683" t="str">
            <v>空港电影院</v>
          </cell>
          <cell r="B1683">
            <v>1682</v>
          </cell>
          <cell r="C1683" t="str">
            <v>空港电影院</v>
          </cell>
          <cell r="D1683" t="str">
            <v>保利万和</v>
          </cell>
          <cell r="F1683" t="str">
            <v>重庆市</v>
          </cell>
          <cell r="H1683">
            <v>0.53</v>
          </cell>
          <cell r="I1683" t="str">
            <v>-</v>
          </cell>
          <cell r="J1683">
            <v>29</v>
          </cell>
          <cell r="K1683" t="str">
            <v>-</v>
          </cell>
          <cell r="L1683">
            <v>28</v>
          </cell>
          <cell r="M1683" t="str">
            <v>-</v>
          </cell>
          <cell r="N1683">
            <v>0.02</v>
          </cell>
          <cell r="O1683" t="str">
            <v>-</v>
          </cell>
          <cell r="P1683">
            <v>1</v>
          </cell>
          <cell r="Q1683">
            <v>198</v>
          </cell>
          <cell r="R1683" t="str">
            <v>2011-8</v>
          </cell>
          <cell r="S1683">
            <v>0.03</v>
          </cell>
          <cell r="T1683">
            <v>1</v>
          </cell>
          <cell r="U1683">
            <v>171</v>
          </cell>
          <cell r="V1683">
            <v>0.9</v>
          </cell>
          <cell r="W1683" t="str">
            <v>渝北区</v>
          </cell>
          <cell r="X1683" t="str">
            <v>重庆市</v>
          </cell>
        </row>
        <row r="1684">
          <cell r="A1684" t="str">
            <v>鹤壁影视城山城影院</v>
          </cell>
          <cell r="B1684">
            <v>1683</v>
          </cell>
          <cell r="C1684" t="str">
            <v>鹤壁影视城山城影院</v>
          </cell>
          <cell r="D1684" t="str">
            <v>中影星美</v>
          </cell>
          <cell r="F1684" t="str">
            <v>鹤壁市</v>
          </cell>
          <cell r="H1684">
            <v>0.53</v>
          </cell>
          <cell r="I1684" t="str">
            <v>-</v>
          </cell>
          <cell r="J1684">
            <v>23</v>
          </cell>
          <cell r="K1684" t="str">
            <v>-</v>
          </cell>
          <cell r="L1684">
            <v>80</v>
          </cell>
          <cell r="M1684" t="str">
            <v>-</v>
          </cell>
          <cell r="N1684">
            <v>0.02</v>
          </cell>
          <cell r="O1684" t="str">
            <v>-</v>
          </cell>
          <cell r="P1684">
            <v>2</v>
          </cell>
          <cell r="Q1684">
            <v>160</v>
          </cell>
          <cell r="R1684" t="str">
            <v>2011-8</v>
          </cell>
          <cell r="S1684">
            <v>0.04</v>
          </cell>
          <cell r="T1684">
            <v>1</v>
          </cell>
          <cell r="U1684">
            <v>85</v>
          </cell>
          <cell r="V1684">
            <v>1.3</v>
          </cell>
          <cell r="W1684" t="str">
            <v>山城区</v>
          </cell>
          <cell r="X1684" t="str">
            <v>河南省</v>
          </cell>
        </row>
        <row r="1685">
          <cell r="A1685" t="str">
            <v>河源市金鹰数字影院</v>
          </cell>
          <cell r="B1685">
            <v>1684</v>
          </cell>
          <cell r="C1685" t="str">
            <v>河源市金鹰数字影院</v>
          </cell>
          <cell r="D1685" t="str">
            <v>中影南方新干线</v>
          </cell>
          <cell r="F1685" t="str">
            <v>河源市</v>
          </cell>
          <cell r="H1685">
            <v>0.53</v>
          </cell>
          <cell r="I1685" t="str">
            <v>-</v>
          </cell>
          <cell r="J1685">
            <v>25</v>
          </cell>
          <cell r="K1685" t="str">
            <v>-</v>
          </cell>
          <cell r="L1685">
            <v>31</v>
          </cell>
          <cell r="M1685" t="str">
            <v>-</v>
          </cell>
          <cell r="N1685">
            <v>0.02</v>
          </cell>
          <cell r="O1685" t="str">
            <v>-</v>
          </cell>
          <cell r="P1685">
            <v>1</v>
          </cell>
          <cell r="Q1685">
            <v>80</v>
          </cell>
          <cell r="R1685" t="str">
            <v>2011-8</v>
          </cell>
          <cell r="S1685">
            <v>0.09</v>
          </cell>
          <cell r="T1685">
            <v>2</v>
          </cell>
          <cell r="U1685">
            <v>170</v>
          </cell>
          <cell r="V1685">
            <v>1</v>
          </cell>
          <cell r="W1685" t="str">
            <v>源城区</v>
          </cell>
          <cell r="X1685" t="str">
            <v>广东省</v>
          </cell>
        </row>
        <row r="1686">
          <cell r="A1686" t="str">
            <v>邯郸县华文影城</v>
          </cell>
          <cell r="B1686">
            <v>1685</v>
          </cell>
          <cell r="C1686" t="str">
            <v>邯郸县华文影城</v>
          </cell>
          <cell r="D1686" t="str">
            <v>北京红鲤鱼数字院线</v>
          </cell>
          <cell r="F1686" t="str">
            <v>邯郸市</v>
          </cell>
          <cell r="H1686">
            <v>0.52</v>
          </cell>
          <cell r="I1686" t="str">
            <v>-</v>
          </cell>
          <cell r="J1686">
            <v>25</v>
          </cell>
          <cell r="K1686" t="str">
            <v>-</v>
          </cell>
          <cell r="L1686">
            <v>81</v>
          </cell>
          <cell r="M1686" t="str">
            <v>-</v>
          </cell>
          <cell r="N1686">
            <v>0.02</v>
          </cell>
          <cell r="O1686" t="str">
            <v>-</v>
          </cell>
          <cell r="P1686">
            <v>2</v>
          </cell>
          <cell r="Q1686">
            <v>160</v>
          </cell>
          <cell r="R1686" t="str">
            <v>2011-8</v>
          </cell>
          <cell r="S1686">
            <v>0.03</v>
          </cell>
          <cell r="T1686">
            <v>1</v>
          </cell>
          <cell r="U1686">
            <v>84</v>
          </cell>
          <cell r="V1686">
            <v>1.3</v>
          </cell>
          <cell r="W1686" t="str">
            <v>邯郸县</v>
          </cell>
          <cell r="X1686" t="str">
            <v>河北省</v>
          </cell>
        </row>
        <row r="1687">
          <cell r="A1687" t="str">
            <v>城口电影院</v>
          </cell>
          <cell r="B1687">
            <v>1686</v>
          </cell>
          <cell r="C1687" t="str">
            <v>城口电影院</v>
          </cell>
          <cell r="D1687" t="str">
            <v>保利万和</v>
          </cell>
          <cell r="F1687" t="str">
            <v>县城</v>
          </cell>
          <cell r="H1687">
            <v>0.52</v>
          </cell>
          <cell r="I1687" t="str">
            <v>-</v>
          </cell>
          <cell r="J1687">
            <v>15</v>
          </cell>
          <cell r="K1687" t="str">
            <v>-</v>
          </cell>
          <cell r="L1687">
            <v>86</v>
          </cell>
          <cell r="M1687" t="str">
            <v>-</v>
          </cell>
          <cell r="N1687">
            <v>0.03</v>
          </cell>
          <cell r="O1687" t="str">
            <v>-</v>
          </cell>
          <cell r="P1687">
            <v>2</v>
          </cell>
          <cell r="Q1687">
            <v>200</v>
          </cell>
          <cell r="R1687" t="str">
            <v>2011-8</v>
          </cell>
          <cell r="S1687">
            <v>0.04</v>
          </cell>
          <cell r="T1687">
            <v>1</v>
          </cell>
          <cell r="U1687">
            <v>84</v>
          </cell>
          <cell r="V1687">
            <v>1.4</v>
          </cell>
          <cell r="W1687" t="str">
            <v>城口县</v>
          </cell>
          <cell r="X1687" t="str">
            <v>重庆市</v>
          </cell>
        </row>
        <row r="1688">
          <cell r="A1688" t="str">
            <v>肃宁县数字影院</v>
          </cell>
          <cell r="B1688">
            <v>1687</v>
          </cell>
          <cell r="C1688" t="str">
            <v>肃宁县数字影院</v>
          </cell>
          <cell r="D1688" t="str">
            <v>河北中联</v>
          </cell>
          <cell r="F1688" t="str">
            <v>沧州市</v>
          </cell>
          <cell r="H1688">
            <v>0.51</v>
          </cell>
          <cell r="I1688" t="str">
            <v>-</v>
          </cell>
          <cell r="J1688">
            <v>30</v>
          </cell>
          <cell r="K1688" t="str">
            <v>-</v>
          </cell>
          <cell r="L1688">
            <v>35</v>
          </cell>
          <cell r="M1688" t="str">
            <v>-</v>
          </cell>
          <cell r="N1688">
            <v>0.02</v>
          </cell>
          <cell r="O1688" t="str">
            <v>-</v>
          </cell>
          <cell r="P1688">
            <v>1</v>
          </cell>
          <cell r="Q1688">
            <v>706</v>
          </cell>
          <cell r="R1688" t="str">
            <v>2011-8</v>
          </cell>
          <cell r="S1688">
            <v>0.01</v>
          </cell>
          <cell r="U1688">
            <v>165</v>
          </cell>
          <cell r="V1688">
            <v>1.1000000000000001</v>
          </cell>
          <cell r="W1688" t="str">
            <v>肃宁县</v>
          </cell>
          <cell r="X1688" t="str">
            <v>河北省</v>
          </cell>
        </row>
        <row r="1689">
          <cell r="A1689" t="str">
            <v>宽城县城数字影院</v>
          </cell>
          <cell r="B1689">
            <v>1688</v>
          </cell>
          <cell r="C1689" t="str">
            <v>宽城县城数字影院</v>
          </cell>
          <cell r="D1689" t="str">
            <v>河北中联</v>
          </cell>
          <cell r="F1689" t="str">
            <v>承德市</v>
          </cell>
          <cell r="H1689">
            <v>0.49</v>
          </cell>
          <cell r="I1689" t="str">
            <v>-</v>
          </cell>
          <cell r="J1689">
            <v>28</v>
          </cell>
          <cell r="K1689" t="str">
            <v>-</v>
          </cell>
          <cell r="L1689">
            <v>28</v>
          </cell>
          <cell r="M1689" t="str">
            <v>-</v>
          </cell>
          <cell r="N1689">
            <v>0.02</v>
          </cell>
          <cell r="O1689" t="str">
            <v>-</v>
          </cell>
          <cell r="P1689">
            <v>1</v>
          </cell>
          <cell r="Q1689">
            <v>700</v>
          </cell>
          <cell r="R1689" t="str">
            <v>2011-8</v>
          </cell>
          <cell r="S1689">
            <v>0.01</v>
          </cell>
          <cell r="U1689">
            <v>158</v>
          </cell>
          <cell r="V1689">
            <v>0.9</v>
          </cell>
          <cell r="W1689" t="str">
            <v>宽城满族自治县</v>
          </cell>
          <cell r="X1689" t="str">
            <v>河北省</v>
          </cell>
        </row>
        <row r="1690">
          <cell r="A1690" t="str">
            <v>钟祥市新世纪影宫</v>
          </cell>
          <cell r="B1690">
            <v>1689</v>
          </cell>
          <cell r="C1690" t="str">
            <v>钟祥市新世纪影宫</v>
          </cell>
          <cell r="D1690" t="str">
            <v>北京红鲤鱼数字院线</v>
          </cell>
          <cell r="F1690" t="str">
            <v>荆门市</v>
          </cell>
          <cell r="H1690">
            <v>0.46</v>
          </cell>
          <cell r="I1690" t="str">
            <v>-</v>
          </cell>
          <cell r="J1690">
            <v>20</v>
          </cell>
          <cell r="K1690" t="str">
            <v>-</v>
          </cell>
          <cell r="L1690">
            <v>43</v>
          </cell>
          <cell r="M1690" t="str">
            <v>-</v>
          </cell>
          <cell r="N1690">
            <v>0.02</v>
          </cell>
          <cell r="O1690" t="str">
            <v>-</v>
          </cell>
          <cell r="P1690">
            <v>1</v>
          </cell>
          <cell r="Q1690">
            <v>518</v>
          </cell>
          <cell r="R1690" t="str">
            <v>2011-8</v>
          </cell>
          <cell r="S1690">
            <v>0.01</v>
          </cell>
          <cell r="U1690">
            <v>150</v>
          </cell>
          <cell r="V1690">
            <v>1.4</v>
          </cell>
          <cell r="W1690" t="str">
            <v>钟祥市</v>
          </cell>
          <cell r="X1690" t="str">
            <v>湖北省</v>
          </cell>
        </row>
        <row r="1691">
          <cell r="A1691" t="str">
            <v>江西省瑞金市新天地影城</v>
          </cell>
          <cell r="B1691">
            <v>1690</v>
          </cell>
          <cell r="C1691" t="str">
            <v>江西省瑞金市新天地影城</v>
          </cell>
          <cell r="D1691" t="str">
            <v>未知</v>
          </cell>
          <cell r="F1691" t="str">
            <v>赣州市</v>
          </cell>
          <cell r="H1691">
            <v>0.46</v>
          </cell>
          <cell r="I1691" t="str">
            <v>-</v>
          </cell>
          <cell r="J1691">
            <v>24</v>
          </cell>
          <cell r="K1691" t="str">
            <v>-</v>
          </cell>
          <cell r="L1691">
            <v>54</v>
          </cell>
          <cell r="M1691" t="str">
            <v>-</v>
          </cell>
          <cell r="N1691">
            <v>0.02</v>
          </cell>
          <cell r="O1691" t="str">
            <v>-</v>
          </cell>
          <cell r="R1691" t="str">
            <v>2011-8</v>
          </cell>
          <cell r="T1691" t="str">
            <v>N/A</v>
          </cell>
          <cell r="U1691" t="str">
            <v>N/A</v>
          </cell>
          <cell r="V1691" t="str">
            <v>N/A</v>
          </cell>
          <cell r="W1691" t="str">
            <v>瑞金市</v>
          </cell>
          <cell r="X1691" t="str">
            <v>江西省</v>
          </cell>
        </row>
        <row r="1692">
          <cell r="A1692" t="str">
            <v>深圳雅图恒英数字影院</v>
          </cell>
          <cell r="B1692">
            <v>1691</v>
          </cell>
          <cell r="C1692" t="str">
            <v>深圳雅图恒英数字影院</v>
          </cell>
          <cell r="D1692" t="str">
            <v>时代华夏今典</v>
          </cell>
          <cell r="F1692" t="str">
            <v>深圳市</v>
          </cell>
          <cell r="H1692">
            <v>0.46</v>
          </cell>
          <cell r="I1692" t="str">
            <v>-</v>
          </cell>
          <cell r="J1692">
            <v>24</v>
          </cell>
          <cell r="K1692" t="str">
            <v>-</v>
          </cell>
          <cell r="L1692">
            <v>55</v>
          </cell>
          <cell r="M1692" t="str">
            <v>-</v>
          </cell>
          <cell r="N1692">
            <v>0.02</v>
          </cell>
          <cell r="O1692" t="str">
            <v>-</v>
          </cell>
          <cell r="P1692">
            <v>2</v>
          </cell>
          <cell r="Q1692">
            <v>180</v>
          </cell>
          <cell r="R1692" t="str">
            <v>2011-8</v>
          </cell>
          <cell r="S1692">
            <v>0.04</v>
          </cell>
          <cell r="T1692">
            <v>1</v>
          </cell>
          <cell r="U1692">
            <v>74</v>
          </cell>
          <cell r="V1692">
            <v>0.9</v>
          </cell>
          <cell r="W1692" t="str">
            <v>南山区</v>
          </cell>
          <cell r="X1692" t="str">
            <v>广东省</v>
          </cell>
        </row>
        <row r="1693">
          <cell r="A1693" t="str">
            <v>洛阳市工人俱乐部</v>
          </cell>
          <cell r="B1693">
            <v>1692</v>
          </cell>
          <cell r="C1693" t="str">
            <v>洛阳市工人俱乐部</v>
          </cell>
          <cell r="D1693" t="str">
            <v>中影星美</v>
          </cell>
          <cell r="F1693" t="str">
            <v>洛阳市</v>
          </cell>
          <cell r="H1693">
            <v>0.46</v>
          </cell>
          <cell r="I1693" t="str">
            <v>-</v>
          </cell>
          <cell r="J1693">
            <v>15</v>
          </cell>
          <cell r="K1693" t="str">
            <v>-</v>
          </cell>
          <cell r="L1693">
            <v>124</v>
          </cell>
          <cell r="M1693" t="str">
            <v>-</v>
          </cell>
          <cell r="N1693">
            <v>0.03</v>
          </cell>
          <cell r="O1693" t="str">
            <v>-</v>
          </cell>
          <cell r="P1693">
            <v>1</v>
          </cell>
          <cell r="Q1693">
            <v>1236</v>
          </cell>
          <cell r="R1693" t="str">
            <v>2011-8</v>
          </cell>
          <cell r="S1693" t="str">
            <v>%</v>
          </cell>
          <cell r="U1693">
            <v>149</v>
          </cell>
          <cell r="V1693">
            <v>4</v>
          </cell>
          <cell r="W1693" t="str">
            <v>西工区</v>
          </cell>
          <cell r="X1693" t="str">
            <v>河南省</v>
          </cell>
        </row>
        <row r="1694">
          <cell r="A1694" t="str">
            <v>西部牛仔汽车影院</v>
          </cell>
          <cell r="B1694">
            <v>1693</v>
          </cell>
          <cell r="C1694" t="str">
            <v>西部牛仔汽车影院</v>
          </cell>
          <cell r="D1694" t="str">
            <v>未知</v>
          </cell>
          <cell r="F1694" t="str">
            <v>北京市</v>
          </cell>
          <cell r="H1694">
            <v>0.46</v>
          </cell>
          <cell r="I1694" t="str">
            <v>-</v>
          </cell>
          <cell r="J1694">
            <v>43</v>
          </cell>
          <cell r="K1694" t="str">
            <v>-</v>
          </cell>
          <cell r="L1694">
            <v>20</v>
          </cell>
          <cell r="M1694" t="str">
            <v>-</v>
          </cell>
          <cell r="N1694">
            <v>0.01</v>
          </cell>
          <cell r="O1694" t="str">
            <v>-</v>
          </cell>
          <cell r="P1694">
            <v>1</v>
          </cell>
          <cell r="R1694" t="str">
            <v>2011-8</v>
          </cell>
          <cell r="T1694" t="str">
            <v>N/A</v>
          </cell>
          <cell r="U1694">
            <v>147</v>
          </cell>
          <cell r="V1694">
            <v>0.6</v>
          </cell>
          <cell r="W1694" t="str">
            <v>通州区</v>
          </cell>
          <cell r="X1694" t="str">
            <v>北京市</v>
          </cell>
        </row>
        <row r="1695">
          <cell r="A1695" t="str">
            <v>祁东县金鹰电影院</v>
          </cell>
          <cell r="B1695">
            <v>1694</v>
          </cell>
          <cell r="C1695" t="str">
            <v>祁东县金鹰电影院</v>
          </cell>
          <cell r="D1695" t="str">
            <v>湖南潇湘</v>
          </cell>
          <cell r="F1695" t="str">
            <v>衡阳市</v>
          </cell>
          <cell r="H1695">
            <v>0.45</v>
          </cell>
          <cell r="I1695" t="str">
            <v>-</v>
          </cell>
          <cell r="J1695">
            <v>19</v>
          </cell>
          <cell r="K1695" t="str">
            <v>-</v>
          </cell>
          <cell r="L1695">
            <v>55</v>
          </cell>
          <cell r="M1695" t="str">
            <v>-</v>
          </cell>
          <cell r="N1695">
            <v>0.02</v>
          </cell>
          <cell r="O1695" t="str">
            <v>-</v>
          </cell>
          <cell r="P1695">
            <v>3</v>
          </cell>
          <cell r="Q1695">
            <v>200</v>
          </cell>
          <cell r="R1695" t="str">
            <v>2011-8</v>
          </cell>
          <cell r="S1695">
            <v>0.06</v>
          </cell>
          <cell r="T1695">
            <v>1</v>
          </cell>
          <cell r="U1695">
            <v>48</v>
          </cell>
          <cell r="V1695">
            <v>0.6</v>
          </cell>
          <cell r="W1695" t="str">
            <v>祁东县</v>
          </cell>
          <cell r="X1695" t="str">
            <v>湖南省</v>
          </cell>
        </row>
        <row r="1696">
          <cell r="A1696" t="str">
            <v>昌黎县电影院</v>
          </cell>
          <cell r="B1696">
            <v>1695</v>
          </cell>
          <cell r="C1696" t="str">
            <v>昌黎县电影院</v>
          </cell>
          <cell r="D1696" t="str">
            <v>河北中联</v>
          </cell>
          <cell r="F1696" t="str">
            <v>秦皇岛市</v>
          </cell>
          <cell r="H1696">
            <v>0.44</v>
          </cell>
          <cell r="I1696" t="str">
            <v>-</v>
          </cell>
          <cell r="J1696">
            <v>19</v>
          </cell>
          <cell r="K1696" t="str">
            <v>-</v>
          </cell>
          <cell r="L1696">
            <v>26</v>
          </cell>
          <cell r="M1696" t="str">
            <v>-</v>
          </cell>
          <cell r="N1696">
            <v>0.02</v>
          </cell>
          <cell r="O1696" t="str">
            <v>-</v>
          </cell>
          <cell r="R1696" t="str">
            <v>2011-8</v>
          </cell>
          <cell r="T1696" t="str">
            <v>N/A</v>
          </cell>
          <cell r="U1696" t="str">
            <v>N/A</v>
          </cell>
          <cell r="V1696" t="str">
            <v>N/A</v>
          </cell>
          <cell r="W1696" t="str">
            <v>昌黎县</v>
          </cell>
          <cell r="X1696" t="str">
            <v>河北省</v>
          </cell>
        </row>
        <row r="1697">
          <cell r="A1697" t="str">
            <v>库车金字塔影城</v>
          </cell>
          <cell r="B1697">
            <v>1696</v>
          </cell>
          <cell r="C1697" t="str">
            <v>库车金字塔影城</v>
          </cell>
          <cell r="D1697" t="str">
            <v>新疆公司</v>
          </cell>
          <cell r="F1697" t="str">
            <v>阿克苏地区</v>
          </cell>
          <cell r="H1697">
            <v>0.44</v>
          </cell>
          <cell r="I1697" t="str">
            <v>-</v>
          </cell>
          <cell r="J1697">
            <v>26</v>
          </cell>
          <cell r="K1697" t="str">
            <v>-</v>
          </cell>
          <cell r="L1697">
            <v>52</v>
          </cell>
          <cell r="M1697" t="str">
            <v>-</v>
          </cell>
          <cell r="N1697">
            <v>0.02</v>
          </cell>
          <cell r="O1697" t="str">
            <v>-</v>
          </cell>
          <cell r="P1697">
            <v>2</v>
          </cell>
          <cell r="Q1697">
            <v>200</v>
          </cell>
          <cell r="R1697" t="str">
            <v>2011-8</v>
          </cell>
          <cell r="S1697">
            <v>0.03</v>
          </cell>
          <cell r="T1697">
            <v>1</v>
          </cell>
          <cell r="U1697">
            <v>71</v>
          </cell>
          <cell r="V1697">
            <v>0.8</v>
          </cell>
          <cell r="W1697" t="str">
            <v>库车县</v>
          </cell>
          <cell r="X1697" t="str">
            <v>新  疆</v>
          </cell>
        </row>
        <row r="1698">
          <cell r="A1698" t="str">
            <v>明珠影剧院</v>
          </cell>
          <cell r="B1698">
            <v>1697</v>
          </cell>
          <cell r="C1698" t="str">
            <v>明珠影剧院</v>
          </cell>
          <cell r="D1698" t="str">
            <v>河北中联</v>
          </cell>
          <cell r="F1698" t="str">
            <v>廊坊市</v>
          </cell>
          <cell r="H1698">
            <v>0.44</v>
          </cell>
          <cell r="I1698" t="str">
            <v>-</v>
          </cell>
          <cell r="J1698">
            <v>34</v>
          </cell>
          <cell r="K1698" t="str">
            <v>-</v>
          </cell>
          <cell r="L1698">
            <v>6</v>
          </cell>
          <cell r="M1698" t="str">
            <v>-</v>
          </cell>
          <cell r="N1698">
            <v>0.01</v>
          </cell>
          <cell r="O1698" t="str">
            <v>-</v>
          </cell>
          <cell r="P1698">
            <v>1</v>
          </cell>
          <cell r="Q1698">
            <v>1000</v>
          </cell>
          <cell r="R1698" t="str">
            <v>2011-8</v>
          </cell>
          <cell r="S1698">
            <v>0.02</v>
          </cell>
          <cell r="U1698">
            <v>142</v>
          </cell>
          <cell r="V1698">
            <v>0.2</v>
          </cell>
          <cell r="W1698" t="str">
            <v>广阳区</v>
          </cell>
          <cell r="X1698" t="str">
            <v>河北省</v>
          </cell>
        </row>
        <row r="1699">
          <cell r="A1699" t="str">
            <v>兰州新兴影城</v>
          </cell>
          <cell r="B1699">
            <v>1698</v>
          </cell>
          <cell r="C1699" t="str">
            <v>兰州新兴影城</v>
          </cell>
          <cell r="D1699" t="str">
            <v>未知</v>
          </cell>
          <cell r="F1699" t="str">
            <v>兰州市</v>
          </cell>
          <cell r="H1699">
            <v>0.42</v>
          </cell>
          <cell r="I1699" t="str">
            <v>-</v>
          </cell>
          <cell r="J1699">
            <v>28</v>
          </cell>
          <cell r="K1699" t="str">
            <v>-</v>
          </cell>
          <cell r="L1699">
            <v>49</v>
          </cell>
          <cell r="M1699" t="str">
            <v>-</v>
          </cell>
          <cell r="N1699">
            <v>0.02</v>
          </cell>
          <cell r="O1699" t="str">
            <v>-</v>
          </cell>
          <cell r="R1699" t="str">
            <v>2011-8</v>
          </cell>
          <cell r="T1699" t="str">
            <v>N/A</v>
          </cell>
          <cell r="U1699" t="str">
            <v>N/A</v>
          </cell>
          <cell r="V1699" t="str">
            <v>N/A</v>
          </cell>
          <cell r="W1699" t="str">
            <v>城关区</v>
          </cell>
          <cell r="X1699" t="str">
            <v>甘肃省</v>
          </cell>
        </row>
        <row r="1700">
          <cell r="A1700" t="str">
            <v>浙江嘉兴海宁文化馆</v>
          </cell>
          <cell r="B1700">
            <v>1699</v>
          </cell>
          <cell r="C1700" t="str">
            <v>浙江嘉兴海宁文化馆</v>
          </cell>
          <cell r="D1700" t="str">
            <v>浙江时代</v>
          </cell>
          <cell r="F1700" t="str">
            <v>嘉兴市</v>
          </cell>
          <cell r="H1700">
            <v>0.42</v>
          </cell>
          <cell r="I1700" t="str">
            <v>-</v>
          </cell>
          <cell r="J1700">
            <v>15</v>
          </cell>
          <cell r="K1700" t="str">
            <v>-</v>
          </cell>
          <cell r="L1700">
            <v>47</v>
          </cell>
          <cell r="M1700" t="str">
            <v>-</v>
          </cell>
          <cell r="N1700">
            <v>0.03</v>
          </cell>
          <cell r="O1700" t="str">
            <v>-</v>
          </cell>
          <cell r="P1700">
            <v>1</v>
          </cell>
          <cell r="Q1700">
            <v>501</v>
          </cell>
          <cell r="R1700" t="str">
            <v>2011-8</v>
          </cell>
          <cell r="S1700">
            <v>0.01</v>
          </cell>
          <cell r="U1700">
            <v>137</v>
          </cell>
          <cell r="V1700">
            <v>1.5</v>
          </cell>
          <cell r="W1700" t="str">
            <v>海宁市</v>
          </cell>
          <cell r="X1700" t="str">
            <v>浙江省</v>
          </cell>
        </row>
        <row r="1701">
          <cell r="A1701" t="str">
            <v>泰山影剧院</v>
          </cell>
          <cell r="B1701">
            <v>1700</v>
          </cell>
          <cell r="C1701" t="str">
            <v>泰山影剧院</v>
          </cell>
          <cell r="D1701" t="str">
            <v>山东新世纪</v>
          </cell>
          <cell r="F1701" t="str">
            <v>泰安市</v>
          </cell>
          <cell r="H1701">
            <v>0.42</v>
          </cell>
          <cell r="I1701" t="str">
            <v>-</v>
          </cell>
          <cell r="J1701">
            <v>22</v>
          </cell>
          <cell r="K1701" t="str">
            <v>-</v>
          </cell>
          <cell r="L1701">
            <v>56</v>
          </cell>
          <cell r="M1701" t="str">
            <v>-</v>
          </cell>
          <cell r="N1701">
            <v>0.02</v>
          </cell>
          <cell r="O1701" t="str">
            <v>-</v>
          </cell>
          <cell r="P1701">
            <v>2</v>
          </cell>
          <cell r="Q1701">
            <v>1320</v>
          </cell>
          <cell r="R1701" t="str">
            <v>2011-8</v>
          </cell>
          <cell r="S1701">
            <v>0.01</v>
          </cell>
          <cell r="U1701">
            <v>68</v>
          </cell>
          <cell r="V1701">
            <v>0.9</v>
          </cell>
          <cell r="W1701" t="str">
            <v>泰山区</v>
          </cell>
          <cell r="X1701" t="str">
            <v>山东省</v>
          </cell>
        </row>
        <row r="1702">
          <cell r="A1702" t="str">
            <v>厦金湾汽车电影院</v>
          </cell>
          <cell r="B1702">
            <v>1701</v>
          </cell>
          <cell r="C1702" t="str">
            <v>厦金湾汽车电影院</v>
          </cell>
          <cell r="D1702" t="str">
            <v>福建中兴</v>
          </cell>
          <cell r="F1702" t="str">
            <v>厦门市</v>
          </cell>
          <cell r="H1702">
            <v>0.41</v>
          </cell>
          <cell r="I1702" t="str">
            <v>-</v>
          </cell>
          <cell r="J1702">
            <v>35</v>
          </cell>
          <cell r="K1702" t="str">
            <v>-</v>
          </cell>
          <cell r="L1702">
            <v>29</v>
          </cell>
          <cell r="M1702" t="str">
            <v>-</v>
          </cell>
          <cell r="N1702">
            <v>0.01</v>
          </cell>
          <cell r="O1702" t="str">
            <v>-</v>
          </cell>
          <cell r="R1702" t="str">
            <v>2011-8</v>
          </cell>
          <cell r="T1702" t="str">
            <v>N/A</v>
          </cell>
          <cell r="U1702" t="str">
            <v>N/A</v>
          </cell>
          <cell r="V1702" t="str">
            <v>N/A</v>
          </cell>
          <cell r="W1702" t="str">
            <v>思明区</v>
          </cell>
          <cell r="X1702" t="str">
            <v>福建省</v>
          </cell>
        </row>
        <row r="1703">
          <cell r="A1703" t="str">
            <v>呼市内蒙电影制片厂标准放映厅</v>
          </cell>
          <cell r="B1703">
            <v>1702</v>
          </cell>
          <cell r="C1703" t="str">
            <v>呼市内蒙电影制片厂标准放映厅</v>
          </cell>
          <cell r="D1703" t="str">
            <v>中影星美</v>
          </cell>
          <cell r="F1703" t="str">
            <v>呼和浩特市</v>
          </cell>
          <cell r="H1703">
            <v>0.41</v>
          </cell>
          <cell r="I1703" t="str">
            <v>-</v>
          </cell>
          <cell r="J1703">
            <v>20</v>
          </cell>
          <cell r="K1703" t="str">
            <v>-</v>
          </cell>
          <cell r="L1703">
            <v>31</v>
          </cell>
          <cell r="M1703" t="str">
            <v>-</v>
          </cell>
          <cell r="N1703">
            <v>0.02</v>
          </cell>
          <cell r="O1703" t="str">
            <v>-</v>
          </cell>
          <cell r="P1703">
            <v>1</v>
          </cell>
          <cell r="Q1703">
            <v>490</v>
          </cell>
          <cell r="R1703" t="str">
            <v>2011-8</v>
          </cell>
          <cell r="S1703">
            <v>0.01</v>
          </cell>
          <cell r="U1703">
            <v>132</v>
          </cell>
          <cell r="V1703">
            <v>1</v>
          </cell>
          <cell r="W1703" t="str">
            <v>赛罕区</v>
          </cell>
          <cell r="X1703" t="str">
            <v>内蒙古</v>
          </cell>
        </row>
        <row r="1704">
          <cell r="A1704" t="str">
            <v>满城县嘉和影院</v>
          </cell>
          <cell r="B1704">
            <v>1703</v>
          </cell>
          <cell r="C1704" t="str">
            <v>满城县嘉和影院</v>
          </cell>
          <cell r="D1704" t="str">
            <v>河北中联</v>
          </cell>
          <cell r="F1704" t="str">
            <v>保定市</v>
          </cell>
          <cell r="H1704">
            <v>0.4</v>
          </cell>
          <cell r="I1704" t="str">
            <v>-</v>
          </cell>
          <cell r="J1704">
            <v>16</v>
          </cell>
          <cell r="K1704" t="str">
            <v>-</v>
          </cell>
          <cell r="L1704">
            <v>31</v>
          </cell>
          <cell r="M1704" t="str">
            <v>-</v>
          </cell>
          <cell r="N1704">
            <v>0.03</v>
          </cell>
          <cell r="O1704" t="str">
            <v>-</v>
          </cell>
          <cell r="P1704">
            <v>1</v>
          </cell>
          <cell r="Q1704">
            <v>300</v>
          </cell>
          <cell r="R1704" t="str">
            <v>2011-8</v>
          </cell>
          <cell r="S1704">
            <v>0.03</v>
          </cell>
          <cell r="U1704">
            <v>130</v>
          </cell>
          <cell r="V1704">
            <v>1</v>
          </cell>
          <cell r="W1704" t="str">
            <v>满城县</v>
          </cell>
          <cell r="X1704" t="str">
            <v>河北省</v>
          </cell>
        </row>
        <row r="1705">
          <cell r="A1705" t="str">
            <v>内蒙古锡盟上都今典影院</v>
          </cell>
          <cell r="B1705">
            <v>1704</v>
          </cell>
          <cell r="C1705" t="str">
            <v>内蒙古锡盟上都今典影院</v>
          </cell>
          <cell r="D1705" t="str">
            <v>时代华夏今典</v>
          </cell>
          <cell r="F1705" t="str">
            <v>锡林郭勒盟</v>
          </cell>
          <cell r="H1705">
            <v>0.4</v>
          </cell>
          <cell r="I1705" t="str">
            <v>-</v>
          </cell>
          <cell r="J1705">
            <v>20</v>
          </cell>
          <cell r="K1705" t="str">
            <v>-</v>
          </cell>
          <cell r="L1705">
            <v>58</v>
          </cell>
          <cell r="M1705" t="str">
            <v>-</v>
          </cell>
          <cell r="N1705">
            <v>0.02</v>
          </cell>
          <cell r="O1705" t="str">
            <v>-</v>
          </cell>
          <cell r="P1705">
            <v>1</v>
          </cell>
          <cell r="Q1705">
            <v>100</v>
          </cell>
          <cell r="R1705" t="str">
            <v>2011-8</v>
          </cell>
          <cell r="S1705">
            <v>0.03</v>
          </cell>
          <cell r="T1705">
            <v>1</v>
          </cell>
          <cell r="U1705">
            <v>130</v>
          </cell>
          <cell r="V1705">
            <v>1.9</v>
          </cell>
          <cell r="W1705" t="str">
            <v>正蓝旗</v>
          </cell>
          <cell r="X1705" t="str">
            <v>内蒙古</v>
          </cell>
        </row>
        <row r="1706">
          <cell r="A1706" t="str">
            <v>重庆高鑫电影院</v>
          </cell>
          <cell r="B1706">
            <v>1705</v>
          </cell>
          <cell r="C1706" t="str">
            <v>重庆高鑫电影院</v>
          </cell>
          <cell r="D1706" t="str">
            <v>保利万和</v>
          </cell>
          <cell r="F1706" t="str">
            <v>重庆市</v>
          </cell>
          <cell r="H1706">
            <v>0.39</v>
          </cell>
          <cell r="I1706" t="str">
            <v>-</v>
          </cell>
          <cell r="J1706">
            <v>23</v>
          </cell>
          <cell r="K1706" t="str">
            <v>-</v>
          </cell>
          <cell r="L1706">
            <v>87</v>
          </cell>
          <cell r="M1706" t="str">
            <v>-</v>
          </cell>
          <cell r="N1706">
            <v>0.02</v>
          </cell>
          <cell r="O1706" t="str">
            <v>-</v>
          </cell>
          <cell r="R1706" t="str">
            <v>2011-8</v>
          </cell>
          <cell r="T1706" t="str">
            <v>N/A</v>
          </cell>
          <cell r="U1706" t="str">
            <v>N/A</v>
          </cell>
          <cell r="V1706" t="str">
            <v>N/A</v>
          </cell>
          <cell r="W1706" t="str">
            <v>九龙坡区</v>
          </cell>
          <cell r="X1706" t="str">
            <v>重庆市</v>
          </cell>
        </row>
        <row r="1707">
          <cell r="A1707" t="str">
            <v>上海威虎汽车电影院</v>
          </cell>
          <cell r="B1707">
            <v>1706</v>
          </cell>
          <cell r="C1707" t="str">
            <v>上海威虎汽车电影院</v>
          </cell>
          <cell r="D1707" t="str">
            <v>中影星美</v>
          </cell>
          <cell r="F1707" t="str">
            <v>上海市</v>
          </cell>
          <cell r="H1707">
            <v>0.38</v>
          </cell>
          <cell r="I1707" t="str">
            <v>-</v>
          </cell>
          <cell r="J1707">
            <v>16</v>
          </cell>
          <cell r="K1707" t="str">
            <v>-</v>
          </cell>
          <cell r="L1707">
            <v>86</v>
          </cell>
          <cell r="M1707" t="str">
            <v>-</v>
          </cell>
          <cell r="N1707">
            <v>0.02</v>
          </cell>
          <cell r="O1707" t="str">
            <v>-</v>
          </cell>
          <cell r="P1707">
            <v>1</v>
          </cell>
          <cell r="R1707" t="str">
            <v>2011-8</v>
          </cell>
          <cell r="T1707" t="str">
            <v>N/A</v>
          </cell>
          <cell r="U1707">
            <v>124</v>
          </cell>
          <cell r="V1707">
            <v>2.8</v>
          </cell>
          <cell r="W1707" t="str">
            <v>宝山区</v>
          </cell>
          <cell r="X1707" t="str">
            <v>上海市</v>
          </cell>
        </row>
        <row r="1708">
          <cell r="A1708" t="str">
            <v>吉林大安电影院</v>
          </cell>
          <cell r="B1708">
            <v>1707</v>
          </cell>
          <cell r="C1708" t="str">
            <v>吉林大安电影院</v>
          </cell>
          <cell r="D1708" t="str">
            <v>吉林长影</v>
          </cell>
          <cell r="F1708" t="str">
            <v>白城市</v>
          </cell>
          <cell r="H1708">
            <v>0.38</v>
          </cell>
          <cell r="I1708" t="str">
            <v>-</v>
          </cell>
          <cell r="J1708">
            <v>15</v>
          </cell>
          <cell r="K1708" t="str">
            <v>-</v>
          </cell>
          <cell r="L1708">
            <v>31</v>
          </cell>
          <cell r="M1708" t="str">
            <v>-</v>
          </cell>
          <cell r="N1708">
            <v>0.03</v>
          </cell>
          <cell r="O1708" t="str">
            <v>-</v>
          </cell>
          <cell r="P1708">
            <v>2</v>
          </cell>
          <cell r="Q1708">
            <v>886</v>
          </cell>
          <cell r="R1708" t="str">
            <v>2011-8</v>
          </cell>
          <cell r="S1708">
            <v>0.02</v>
          </cell>
          <cell r="U1708">
            <v>61</v>
          </cell>
          <cell r="V1708">
            <v>0.5</v>
          </cell>
          <cell r="W1708" t="str">
            <v>大安市</v>
          </cell>
          <cell r="X1708" t="str">
            <v>吉林省</v>
          </cell>
        </row>
        <row r="1709">
          <cell r="A1709" t="str">
            <v>浙江台州椒江影城</v>
          </cell>
          <cell r="B1709">
            <v>1708</v>
          </cell>
          <cell r="C1709" t="str">
            <v>浙江台州椒江影城</v>
          </cell>
          <cell r="D1709" t="str">
            <v>浙江时代</v>
          </cell>
          <cell r="F1709" t="str">
            <v>台州市</v>
          </cell>
          <cell r="H1709">
            <v>0.38</v>
          </cell>
          <cell r="I1709" t="str">
            <v>-</v>
          </cell>
          <cell r="J1709">
            <v>27</v>
          </cell>
          <cell r="K1709" t="str">
            <v>-</v>
          </cell>
          <cell r="L1709">
            <v>33</v>
          </cell>
          <cell r="M1709" t="str">
            <v>-</v>
          </cell>
          <cell r="N1709">
            <v>0.01</v>
          </cell>
          <cell r="O1709" t="str">
            <v>-</v>
          </cell>
          <cell r="P1709">
            <v>2</v>
          </cell>
          <cell r="Q1709">
            <v>200</v>
          </cell>
          <cell r="R1709" t="str">
            <v>2011-8</v>
          </cell>
          <cell r="S1709">
            <v>0.04</v>
          </cell>
          <cell r="T1709">
            <v>1</v>
          </cell>
          <cell r="U1709">
            <v>61</v>
          </cell>
          <cell r="V1709">
            <v>0.5</v>
          </cell>
          <cell r="W1709" t="str">
            <v>椒江区</v>
          </cell>
          <cell r="X1709" t="str">
            <v>浙江省</v>
          </cell>
        </row>
        <row r="1710">
          <cell r="A1710" t="str">
            <v>河南省平舆县华纳国际影城</v>
          </cell>
          <cell r="B1710">
            <v>1709</v>
          </cell>
          <cell r="C1710" t="str">
            <v>河南省平舆县华纳国际影城</v>
          </cell>
          <cell r="D1710" t="str">
            <v>九州中原院线</v>
          </cell>
          <cell r="F1710" t="str">
            <v>驻马店市</v>
          </cell>
          <cell r="H1710">
            <v>0.37</v>
          </cell>
          <cell r="I1710" t="str">
            <v>-</v>
          </cell>
          <cell r="J1710">
            <v>16</v>
          </cell>
          <cell r="K1710" t="str">
            <v>-</v>
          </cell>
          <cell r="L1710">
            <v>62</v>
          </cell>
          <cell r="M1710" t="str">
            <v>-</v>
          </cell>
          <cell r="N1710">
            <v>0.02</v>
          </cell>
          <cell r="O1710" t="str">
            <v>-</v>
          </cell>
          <cell r="R1710" t="str">
            <v>2011-8</v>
          </cell>
          <cell r="T1710" t="str">
            <v>N/A</v>
          </cell>
          <cell r="U1710" t="str">
            <v>N/A</v>
          </cell>
          <cell r="V1710" t="str">
            <v>N/A</v>
          </cell>
          <cell r="W1710" t="str">
            <v>平舆县</v>
          </cell>
          <cell r="X1710" t="str">
            <v>河南省</v>
          </cell>
        </row>
        <row r="1711">
          <cell r="A1711" t="str">
            <v>靖边新时代影院</v>
          </cell>
          <cell r="B1711">
            <v>1710</v>
          </cell>
          <cell r="C1711" t="str">
            <v>靖边新时代影院</v>
          </cell>
          <cell r="D1711" t="str">
            <v>九州中原院线</v>
          </cell>
          <cell r="F1711" t="str">
            <v>榆林市</v>
          </cell>
          <cell r="H1711">
            <v>0.37</v>
          </cell>
          <cell r="I1711" t="str">
            <v>-</v>
          </cell>
          <cell r="J1711">
            <v>35</v>
          </cell>
          <cell r="K1711" t="str">
            <v>-</v>
          </cell>
          <cell r="L1711">
            <v>39</v>
          </cell>
          <cell r="M1711" t="str">
            <v>-</v>
          </cell>
          <cell r="N1711">
            <v>0.01</v>
          </cell>
          <cell r="O1711" t="str">
            <v>-</v>
          </cell>
          <cell r="P1711">
            <v>1</v>
          </cell>
          <cell r="Q1711">
            <v>170</v>
          </cell>
          <cell r="R1711" t="str">
            <v>2011-8</v>
          </cell>
          <cell r="S1711">
            <v>0.02</v>
          </cell>
          <cell r="T1711">
            <v>1</v>
          </cell>
          <cell r="U1711">
            <v>120</v>
          </cell>
          <cell r="V1711">
            <v>1.3</v>
          </cell>
          <cell r="W1711" t="str">
            <v>靖边县</v>
          </cell>
          <cell r="X1711" t="str">
            <v>陕西省</v>
          </cell>
        </row>
        <row r="1712">
          <cell r="A1712" t="str">
            <v>澧县财富广场国际影城</v>
          </cell>
          <cell r="B1712">
            <v>1711</v>
          </cell>
          <cell r="C1712" t="str">
            <v>澧县财富广场国际影城</v>
          </cell>
          <cell r="D1712" t="str">
            <v>湖南潇湘</v>
          </cell>
          <cell r="F1712" t="str">
            <v>常德市</v>
          </cell>
          <cell r="H1712">
            <v>0.37</v>
          </cell>
          <cell r="I1712" t="str">
            <v>-</v>
          </cell>
          <cell r="J1712">
            <v>34</v>
          </cell>
          <cell r="K1712" t="str">
            <v>-</v>
          </cell>
          <cell r="L1712">
            <v>19</v>
          </cell>
          <cell r="M1712" t="str">
            <v>-</v>
          </cell>
          <cell r="N1712">
            <v>0.01</v>
          </cell>
          <cell r="O1712" t="str">
            <v>-</v>
          </cell>
          <cell r="P1712">
            <v>3</v>
          </cell>
          <cell r="Q1712">
            <v>357</v>
          </cell>
          <cell r="R1712" t="str">
            <v>2011-8</v>
          </cell>
          <cell r="S1712">
            <v>0.05</v>
          </cell>
          <cell r="U1712">
            <v>39</v>
          </cell>
          <cell r="V1712">
            <v>0.2</v>
          </cell>
          <cell r="W1712" t="str">
            <v>澧　县</v>
          </cell>
          <cell r="X1712" t="str">
            <v>湖南省</v>
          </cell>
        </row>
        <row r="1713">
          <cell r="A1713" t="str">
            <v>上海天骄电影院</v>
          </cell>
          <cell r="B1713">
            <v>1712</v>
          </cell>
          <cell r="C1713" t="str">
            <v>上海天骄电影院</v>
          </cell>
          <cell r="D1713" t="str">
            <v>未知</v>
          </cell>
          <cell r="F1713" t="str">
            <v>上海市</v>
          </cell>
          <cell r="H1713">
            <v>0.36</v>
          </cell>
          <cell r="I1713" t="str">
            <v>-</v>
          </cell>
          <cell r="J1713">
            <v>29</v>
          </cell>
          <cell r="K1713" t="str">
            <v>-</v>
          </cell>
          <cell r="L1713">
            <v>54</v>
          </cell>
          <cell r="M1713" t="str">
            <v>-</v>
          </cell>
          <cell r="N1713">
            <v>0.01</v>
          </cell>
          <cell r="O1713" t="str">
            <v>-</v>
          </cell>
          <cell r="P1713">
            <v>1</v>
          </cell>
          <cell r="Q1713">
            <v>79</v>
          </cell>
          <cell r="R1713" t="str">
            <v>2011-8</v>
          </cell>
          <cell r="S1713">
            <v>0.03</v>
          </cell>
          <cell r="T1713">
            <v>1</v>
          </cell>
          <cell r="U1713">
            <v>116</v>
          </cell>
          <cell r="V1713">
            <v>1.7</v>
          </cell>
          <cell r="W1713" t="str">
            <v>松江区</v>
          </cell>
          <cell r="X1713" t="str">
            <v>上海市</v>
          </cell>
        </row>
        <row r="1714">
          <cell r="A1714" t="str">
            <v>赤城县神舟影院</v>
          </cell>
          <cell r="B1714">
            <v>1713</v>
          </cell>
          <cell r="C1714" t="str">
            <v>赤城县神舟影院</v>
          </cell>
          <cell r="D1714" t="str">
            <v>北京红鲤鱼数字院线</v>
          </cell>
          <cell r="F1714" t="str">
            <v>张家口市</v>
          </cell>
          <cell r="H1714">
            <v>0.36</v>
          </cell>
          <cell r="I1714" t="str">
            <v>-</v>
          </cell>
          <cell r="J1714">
            <v>18</v>
          </cell>
          <cell r="K1714" t="str">
            <v>-</v>
          </cell>
          <cell r="L1714">
            <v>41</v>
          </cell>
          <cell r="M1714" t="str">
            <v>-</v>
          </cell>
          <cell r="N1714">
            <v>0.02</v>
          </cell>
          <cell r="O1714" t="str">
            <v>-</v>
          </cell>
          <cell r="R1714" t="str">
            <v>2011-8</v>
          </cell>
          <cell r="T1714" t="str">
            <v>N/A</v>
          </cell>
          <cell r="U1714" t="str">
            <v>N/A</v>
          </cell>
          <cell r="V1714" t="str">
            <v>N/A</v>
          </cell>
          <cell r="W1714" t="str">
            <v>赤城县</v>
          </cell>
          <cell r="X1714" t="str">
            <v>河北省</v>
          </cell>
        </row>
        <row r="1715">
          <cell r="A1715" t="str">
            <v>精河县人民剧院</v>
          </cell>
          <cell r="B1715">
            <v>1714</v>
          </cell>
          <cell r="C1715" t="str">
            <v>精河县人民剧院</v>
          </cell>
          <cell r="D1715" t="str">
            <v>中影数字院线</v>
          </cell>
          <cell r="F1715" t="str">
            <v>博尔塔拉蒙古自治州</v>
          </cell>
          <cell r="H1715">
            <v>0.35</v>
          </cell>
          <cell r="I1715" t="str">
            <v>-</v>
          </cell>
          <cell r="J1715">
            <v>17</v>
          </cell>
          <cell r="K1715" t="str">
            <v>-</v>
          </cell>
          <cell r="L1715">
            <v>14</v>
          </cell>
          <cell r="M1715" t="str">
            <v>-</v>
          </cell>
          <cell r="N1715">
            <v>0.02</v>
          </cell>
          <cell r="O1715" t="str">
            <v>-</v>
          </cell>
          <cell r="P1715">
            <v>3</v>
          </cell>
          <cell r="Q1715">
            <v>880</v>
          </cell>
          <cell r="R1715" t="str">
            <v>2011-8</v>
          </cell>
          <cell r="S1715">
            <v>0.05</v>
          </cell>
          <cell r="U1715">
            <v>38</v>
          </cell>
          <cell r="V1715">
            <v>0.2</v>
          </cell>
          <cell r="W1715" t="str">
            <v>博乐市</v>
          </cell>
          <cell r="X1715" t="str">
            <v>新  疆</v>
          </cell>
        </row>
        <row r="1716">
          <cell r="A1716" t="str">
            <v>瑞昌平江电影院</v>
          </cell>
          <cell r="B1716">
            <v>1715</v>
          </cell>
          <cell r="C1716" t="str">
            <v>瑞昌平江电影院</v>
          </cell>
          <cell r="D1716" t="str">
            <v>北京红鲤鱼数字院线</v>
          </cell>
          <cell r="F1716" t="str">
            <v>九江市</v>
          </cell>
          <cell r="H1716">
            <v>0.35</v>
          </cell>
          <cell r="I1716" t="str">
            <v>-</v>
          </cell>
          <cell r="J1716">
            <v>20</v>
          </cell>
          <cell r="K1716" t="str">
            <v>-</v>
          </cell>
          <cell r="L1716">
            <v>29</v>
          </cell>
          <cell r="M1716" t="str">
            <v>-</v>
          </cell>
          <cell r="N1716">
            <v>0.02</v>
          </cell>
          <cell r="O1716" t="str">
            <v>-</v>
          </cell>
          <cell r="P1716">
            <v>2</v>
          </cell>
          <cell r="Q1716">
            <v>396</v>
          </cell>
          <cell r="R1716" t="str">
            <v>2011-8</v>
          </cell>
          <cell r="S1716">
            <v>0.03</v>
          </cell>
          <cell r="U1716">
            <v>57</v>
          </cell>
          <cell r="V1716">
            <v>0.5</v>
          </cell>
          <cell r="W1716" t="str">
            <v>瑞昌市</v>
          </cell>
          <cell r="X1716" t="str">
            <v>江西省</v>
          </cell>
        </row>
        <row r="1717">
          <cell r="A1717" t="str">
            <v>内蒙古兴安盟市突泉县万达数字电影院</v>
          </cell>
          <cell r="B1717">
            <v>1716</v>
          </cell>
          <cell r="C1717" t="str">
            <v>内蒙古兴安盟市突泉县万达数字电影院</v>
          </cell>
          <cell r="D1717" t="str">
            <v>未知</v>
          </cell>
          <cell r="F1717" t="str">
            <v>兴安盟</v>
          </cell>
          <cell r="H1717">
            <v>0.35</v>
          </cell>
          <cell r="I1717" t="str">
            <v>-</v>
          </cell>
          <cell r="J1717">
            <v>29</v>
          </cell>
          <cell r="K1717" t="str">
            <v>-</v>
          </cell>
          <cell r="L1717">
            <v>22</v>
          </cell>
          <cell r="M1717" t="str">
            <v>-</v>
          </cell>
          <cell r="N1717">
            <v>0.01</v>
          </cell>
          <cell r="O1717" t="str">
            <v>-</v>
          </cell>
          <cell r="R1717" t="str">
            <v>2011-8</v>
          </cell>
          <cell r="T1717" t="str">
            <v>N/A</v>
          </cell>
          <cell r="U1717" t="str">
            <v>N/A</v>
          </cell>
          <cell r="V1717" t="str">
            <v>N/A</v>
          </cell>
          <cell r="W1717" t="str">
            <v>突泉县</v>
          </cell>
          <cell r="X1717" t="str">
            <v>内蒙古</v>
          </cell>
        </row>
        <row r="1718">
          <cell r="A1718" t="str">
            <v>东莞市石碣影剧院</v>
          </cell>
          <cell r="B1718">
            <v>1717</v>
          </cell>
          <cell r="C1718" t="str">
            <v>东莞市石碣影剧院</v>
          </cell>
          <cell r="D1718" t="str">
            <v>中影南方新干线</v>
          </cell>
          <cell r="F1718" t="str">
            <v>东莞市</v>
          </cell>
          <cell r="H1718">
            <v>0.34</v>
          </cell>
          <cell r="I1718" t="str">
            <v>-</v>
          </cell>
          <cell r="J1718">
            <v>12</v>
          </cell>
          <cell r="K1718" t="str">
            <v>-</v>
          </cell>
          <cell r="L1718">
            <v>42</v>
          </cell>
          <cell r="M1718" t="str">
            <v>-</v>
          </cell>
          <cell r="N1718">
            <v>0.03</v>
          </cell>
          <cell r="O1718" t="str">
            <v>-</v>
          </cell>
          <cell r="P1718">
            <v>1</v>
          </cell>
          <cell r="Q1718">
            <v>1198</v>
          </cell>
          <cell r="R1718" t="str">
            <v>2011-8</v>
          </cell>
          <cell r="S1718">
            <v>0.01</v>
          </cell>
          <cell r="U1718">
            <v>109</v>
          </cell>
          <cell r="V1718">
            <v>1.4</v>
          </cell>
          <cell r="X1718" t="str">
            <v>广东省</v>
          </cell>
        </row>
        <row r="1719">
          <cell r="A1719" t="str">
            <v>长岭县电影院</v>
          </cell>
          <cell r="B1719">
            <v>1718</v>
          </cell>
          <cell r="C1719" t="str">
            <v>长岭县电影院</v>
          </cell>
          <cell r="D1719" t="str">
            <v>吉林长影</v>
          </cell>
          <cell r="H1719">
            <v>0.33</v>
          </cell>
          <cell r="I1719" t="str">
            <v>-</v>
          </cell>
          <cell r="J1719">
            <v>15</v>
          </cell>
          <cell r="K1719" t="str">
            <v>-</v>
          </cell>
          <cell r="L1719">
            <v>29</v>
          </cell>
          <cell r="M1719" t="str">
            <v>-</v>
          </cell>
          <cell r="N1719">
            <v>0.02</v>
          </cell>
          <cell r="O1719" t="str">
            <v>-</v>
          </cell>
          <cell r="R1719" t="str">
            <v>2011-8</v>
          </cell>
          <cell r="T1719" t="str">
            <v>N/A</v>
          </cell>
          <cell r="U1719" t="str">
            <v>N/A</v>
          </cell>
          <cell r="V1719" t="str">
            <v>N/A</v>
          </cell>
          <cell r="X1719" t="str">
            <v>吉林省</v>
          </cell>
        </row>
        <row r="1720">
          <cell r="A1720" t="str">
            <v>魏县飞马数字影视城</v>
          </cell>
          <cell r="B1720">
            <v>1719</v>
          </cell>
          <cell r="C1720" t="str">
            <v>魏县飞马数字影视城</v>
          </cell>
          <cell r="D1720" t="str">
            <v>河北中联</v>
          </cell>
          <cell r="F1720" t="str">
            <v>邯郸市</v>
          </cell>
          <cell r="H1720">
            <v>0.32</v>
          </cell>
          <cell r="I1720" t="str">
            <v>-</v>
          </cell>
          <cell r="J1720">
            <v>30</v>
          </cell>
          <cell r="K1720" t="str">
            <v>-</v>
          </cell>
          <cell r="L1720">
            <v>22</v>
          </cell>
          <cell r="M1720" t="str">
            <v>-</v>
          </cell>
          <cell r="N1720">
            <v>0.01</v>
          </cell>
          <cell r="O1720" t="str">
            <v>-</v>
          </cell>
          <cell r="P1720">
            <v>1</v>
          </cell>
          <cell r="Q1720">
            <v>219</v>
          </cell>
          <cell r="R1720" t="str">
            <v>2011-8</v>
          </cell>
          <cell r="S1720">
            <v>0.02</v>
          </cell>
          <cell r="U1720">
            <v>105</v>
          </cell>
          <cell r="V1720">
            <v>0.7</v>
          </cell>
          <cell r="W1720" t="str">
            <v>魏　县</v>
          </cell>
          <cell r="X1720" t="str">
            <v>河北省</v>
          </cell>
        </row>
        <row r="1721">
          <cell r="A1721" t="str">
            <v>乐山市电影公司</v>
          </cell>
          <cell r="B1721">
            <v>1720</v>
          </cell>
          <cell r="C1721" t="str">
            <v>乐山市电影公司</v>
          </cell>
          <cell r="D1721" t="str">
            <v>未知</v>
          </cell>
          <cell r="F1721" t="str">
            <v>乐山市</v>
          </cell>
          <cell r="H1721">
            <v>0.31</v>
          </cell>
          <cell r="I1721" t="str">
            <v>-</v>
          </cell>
          <cell r="J1721">
            <v>20</v>
          </cell>
          <cell r="K1721" t="str">
            <v>-</v>
          </cell>
          <cell r="L1721">
            <v>44</v>
          </cell>
          <cell r="M1721" t="str">
            <v>-</v>
          </cell>
          <cell r="N1721">
            <v>0.02</v>
          </cell>
          <cell r="O1721" t="str">
            <v>-</v>
          </cell>
          <cell r="R1721" t="str">
            <v>2011-8</v>
          </cell>
          <cell r="T1721" t="str">
            <v>N/A</v>
          </cell>
          <cell r="U1721" t="str">
            <v>N/A</v>
          </cell>
          <cell r="V1721" t="str">
            <v>N/A</v>
          </cell>
          <cell r="W1721" t="str">
            <v>市中区</v>
          </cell>
          <cell r="X1721" t="str">
            <v>四川省</v>
          </cell>
        </row>
        <row r="1722">
          <cell r="A1722" t="str">
            <v>仪陇传奇时代电影院</v>
          </cell>
          <cell r="B1722">
            <v>1721</v>
          </cell>
          <cell r="C1722" t="str">
            <v>仪陇传奇时代电影院</v>
          </cell>
          <cell r="D1722" t="str">
            <v>未知</v>
          </cell>
          <cell r="F1722" t="str">
            <v>南充市</v>
          </cell>
          <cell r="H1722">
            <v>0.3</v>
          </cell>
          <cell r="I1722" t="str">
            <v>-</v>
          </cell>
          <cell r="J1722">
            <v>17</v>
          </cell>
          <cell r="K1722" t="str">
            <v>-</v>
          </cell>
          <cell r="L1722">
            <v>30</v>
          </cell>
          <cell r="M1722" t="str">
            <v>-</v>
          </cell>
          <cell r="N1722">
            <v>0.02</v>
          </cell>
          <cell r="O1722" t="str">
            <v>-</v>
          </cell>
          <cell r="P1722">
            <v>2</v>
          </cell>
          <cell r="Q1722">
            <v>100</v>
          </cell>
          <cell r="R1722" t="str">
            <v>2011-8</v>
          </cell>
          <cell r="S1722">
            <v>0.12</v>
          </cell>
          <cell r="T1722">
            <v>1</v>
          </cell>
          <cell r="U1722">
            <v>49</v>
          </cell>
          <cell r="V1722">
            <v>0.5</v>
          </cell>
          <cell r="W1722" t="str">
            <v>仪陇县</v>
          </cell>
          <cell r="X1722" t="str">
            <v>四川省</v>
          </cell>
        </row>
        <row r="1723">
          <cell r="A1723" t="str">
            <v>辽宁兴城市幸福时光电影城</v>
          </cell>
          <cell r="B1723">
            <v>1722</v>
          </cell>
          <cell r="C1723" t="str">
            <v>辽宁兴城市幸福时光电影城</v>
          </cell>
          <cell r="D1723" t="str">
            <v>九州中原院线</v>
          </cell>
          <cell r="F1723" t="str">
            <v>葫芦岛市</v>
          </cell>
          <cell r="H1723">
            <v>0.3</v>
          </cell>
          <cell r="I1723" t="str">
            <v>-</v>
          </cell>
          <cell r="J1723">
            <v>17</v>
          </cell>
          <cell r="K1723" t="str">
            <v>-</v>
          </cell>
          <cell r="L1723">
            <v>71</v>
          </cell>
          <cell r="M1723" t="str">
            <v>-</v>
          </cell>
          <cell r="N1723">
            <v>0.02</v>
          </cell>
          <cell r="O1723" t="str">
            <v>-</v>
          </cell>
          <cell r="P1723">
            <v>2</v>
          </cell>
          <cell r="Q1723">
            <v>139</v>
          </cell>
          <cell r="R1723" t="str">
            <v>2011-8</v>
          </cell>
          <cell r="S1723">
            <v>0.04</v>
          </cell>
          <cell r="T1723">
            <v>1</v>
          </cell>
          <cell r="U1723">
            <v>49</v>
          </cell>
          <cell r="V1723">
            <v>1.1000000000000001</v>
          </cell>
          <cell r="W1723" t="str">
            <v>兴城市</v>
          </cell>
          <cell r="X1723" t="str">
            <v>辽宁省</v>
          </cell>
        </row>
        <row r="1724">
          <cell r="A1724" t="str">
            <v>阳泉市电影院</v>
          </cell>
          <cell r="B1724">
            <v>1723</v>
          </cell>
          <cell r="C1724" t="str">
            <v>阳泉市电影院</v>
          </cell>
          <cell r="D1724" t="str">
            <v>北京新影联</v>
          </cell>
          <cell r="F1724" t="str">
            <v>阳泉市</v>
          </cell>
          <cell r="H1724">
            <v>0.3</v>
          </cell>
          <cell r="I1724" t="str">
            <v>-</v>
          </cell>
          <cell r="J1724">
            <v>31</v>
          </cell>
          <cell r="K1724" t="str">
            <v>-</v>
          </cell>
          <cell r="L1724">
            <v>31</v>
          </cell>
          <cell r="M1724" t="str">
            <v>-</v>
          </cell>
          <cell r="N1724">
            <v>0.01</v>
          </cell>
          <cell r="O1724" t="str">
            <v>-</v>
          </cell>
          <cell r="P1724">
            <v>1</v>
          </cell>
          <cell r="Q1724">
            <v>800</v>
          </cell>
          <cell r="R1724" t="str">
            <v>2011-8</v>
          </cell>
          <cell r="S1724" t="str">
            <v>%</v>
          </cell>
          <cell r="U1724">
            <v>95</v>
          </cell>
          <cell r="V1724">
            <v>1</v>
          </cell>
          <cell r="W1724" t="str">
            <v>城　区</v>
          </cell>
          <cell r="X1724" t="str">
            <v>山西省</v>
          </cell>
        </row>
        <row r="1725">
          <cell r="A1725" t="str">
            <v>皇诚影院</v>
          </cell>
          <cell r="B1725">
            <v>1724</v>
          </cell>
          <cell r="C1725" t="str">
            <v>皇诚影院</v>
          </cell>
          <cell r="D1725" t="str">
            <v>中影数字院线</v>
          </cell>
          <cell r="F1725" t="str">
            <v>哈尔滨市</v>
          </cell>
          <cell r="H1725">
            <v>0.28000000000000003</v>
          </cell>
          <cell r="I1725" t="str">
            <v>-</v>
          </cell>
          <cell r="J1725">
            <v>29</v>
          </cell>
          <cell r="K1725" t="str">
            <v>-</v>
          </cell>
          <cell r="L1725">
            <v>43</v>
          </cell>
          <cell r="M1725" t="str">
            <v>-</v>
          </cell>
          <cell r="N1725">
            <v>0.01</v>
          </cell>
          <cell r="O1725" t="str">
            <v>-</v>
          </cell>
          <cell r="P1725">
            <v>5</v>
          </cell>
          <cell r="Q1725">
            <v>500</v>
          </cell>
          <cell r="R1725" t="str">
            <v>2011-8</v>
          </cell>
          <cell r="S1725">
            <v>0.02</v>
          </cell>
          <cell r="U1725">
            <v>18</v>
          </cell>
          <cell r="V1725">
            <v>0.3</v>
          </cell>
          <cell r="W1725" t="str">
            <v>呼兰区</v>
          </cell>
          <cell r="X1725" t="str">
            <v>黑龙江</v>
          </cell>
        </row>
        <row r="1726">
          <cell r="A1726" t="str">
            <v>靖远县发行公司电影院</v>
          </cell>
          <cell r="B1726">
            <v>1725</v>
          </cell>
          <cell r="C1726" t="str">
            <v>靖远县发行公司电影院</v>
          </cell>
          <cell r="D1726" t="str">
            <v>中影数字院线</v>
          </cell>
          <cell r="F1726" t="str">
            <v>白银市</v>
          </cell>
          <cell r="H1726">
            <v>0.28000000000000003</v>
          </cell>
          <cell r="I1726" t="str">
            <v>-</v>
          </cell>
          <cell r="J1726">
            <v>20</v>
          </cell>
          <cell r="K1726" t="str">
            <v>-</v>
          </cell>
          <cell r="L1726">
            <v>54</v>
          </cell>
          <cell r="M1726" t="str">
            <v>-</v>
          </cell>
          <cell r="N1726">
            <v>0.01</v>
          </cell>
          <cell r="O1726" t="str">
            <v>-</v>
          </cell>
          <cell r="P1726">
            <v>1</v>
          </cell>
          <cell r="Q1726">
            <v>95</v>
          </cell>
          <cell r="R1726" t="str">
            <v>2011-8</v>
          </cell>
          <cell r="S1726">
            <v>0.03</v>
          </cell>
          <cell r="T1726">
            <v>1</v>
          </cell>
          <cell r="U1726">
            <v>90</v>
          </cell>
          <cell r="V1726">
            <v>1.7</v>
          </cell>
          <cell r="W1726" t="str">
            <v>靖远县</v>
          </cell>
          <cell r="X1726" t="str">
            <v>甘肃省</v>
          </cell>
        </row>
        <row r="1727">
          <cell r="A1727" t="str">
            <v>大地数字影院--西安栗园人人乐影院</v>
          </cell>
          <cell r="B1727">
            <v>1726</v>
          </cell>
          <cell r="C1727" t="str">
            <v>大地数字影院--西安栗园人人乐影院</v>
          </cell>
          <cell r="D1727" t="str">
            <v>大地电影院线</v>
          </cell>
          <cell r="F1727" t="str">
            <v>西安市</v>
          </cell>
          <cell r="H1727">
            <v>0.27</v>
          </cell>
          <cell r="I1727" t="str">
            <v>-</v>
          </cell>
          <cell r="J1727">
            <v>3</v>
          </cell>
          <cell r="K1727" t="str">
            <v>-</v>
          </cell>
          <cell r="L1727">
            <v>43</v>
          </cell>
          <cell r="M1727" t="str">
            <v>-</v>
          </cell>
          <cell r="N1727">
            <v>0.09</v>
          </cell>
          <cell r="O1727" t="str">
            <v>-</v>
          </cell>
          <cell r="P1727">
            <v>7</v>
          </cell>
          <cell r="Q1727">
            <v>900</v>
          </cell>
          <cell r="R1727" t="str">
            <v>2011-8</v>
          </cell>
          <cell r="S1727">
            <v>0.16</v>
          </cell>
          <cell r="U1727">
            <v>12</v>
          </cell>
          <cell r="V1727">
            <v>0.2</v>
          </cell>
          <cell r="W1727" t="str">
            <v>雁塔区</v>
          </cell>
          <cell r="X1727" t="str">
            <v>陕西省</v>
          </cell>
        </row>
        <row r="1728">
          <cell r="A1728" t="str">
            <v>惠州市惠阳大剧院</v>
          </cell>
          <cell r="B1728">
            <v>1727</v>
          </cell>
          <cell r="C1728" t="str">
            <v>惠州市惠阳大剧院</v>
          </cell>
          <cell r="D1728" t="str">
            <v>北京红鲤鱼数字院线</v>
          </cell>
          <cell r="F1728" t="str">
            <v>惠州市</v>
          </cell>
          <cell r="H1728">
            <v>0.26</v>
          </cell>
          <cell r="I1728" t="str">
            <v>-</v>
          </cell>
          <cell r="J1728">
            <v>30</v>
          </cell>
          <cell r="K1728" t="str">
            <v>-</v>
          </cell>
          <cell r="L1728">
            <v>29</v>
          </cell>
          <cell r="M1728" t="str">
            <v>-</v>
          </cell>
          <cell r="N1728">
            <v>0.01</v>
          </cell>
          <cell r="O1728" t="str">
            <v>-</v>
          </cell>
          <cell r="P1728">
            <v>1</v>
          </cell>
          <cell r="Q1728">
            <v>1098</v>
          </cell>
          <cell r="R1728" t="str">
            <v>2011-8</v>
          </cell>
          <cell r="S1728" t="str">
            <v>%</v>
          </cell>
          <cell r="U1728">
            <v>85</v>
          </cell>
          <cell r="V1728">
            <v>0.9</v>
          </cell>
          <cell r="W1728" t="str">
            <v>惠阳区</v>
          </cell>
          <cell r="X1728" t="str">
            <v>广东省</v>
          </cell>
        </row>
        <row r="1729">
          <cell r="A1729" t="str">
            <v>卓资县人民剧院</v>
          </cell>
          <cell r="B1729">
            <v>1728</v>
          </cell>
          <cell r="C1729" t="str">
            <v>卓资县人民剧院</v>
          </cell>
          <cell r="D1729" t="str">
            <v>未知</v>
          </cell>
          <cell r="F1729" t="str">
            <v>乌兰察布市</v>
          </cell>
          <cell r="H1729">
            <v>0.26</v>
          </cell>
          <cell r="I1729" t="str">
            <v>-</v>
          </cell>
          <cell r="J1729">
            <v>13</v>
          </cell>
          <cell r="K1729" t="str">
            <v>-</v>
          </cell>
          <cell r="L1729">
            <v>26</v>
          </cell>
          <cell r="M1729" t="str">
            <v>-</v>
          </cell>
          <cell r="N1729">
            <v>0.02</v>
          </cell>
          <cell r="O1729" t="str">
            <v>-</v>
          </cell>
          <cell r="R1729" t="str">
            <v>2011-8</v>
          </cell>
          <cell r="T1729" t="str">
            <v>N/A</v>
          </cell>
          <cell r="U1729" t="str">
            <v>N/A</v>
          </cell>
          <cell r="V1729" t="str">
            <v>N/A</v>
          </cell>
          <cell r="W1729" t="str">
            <v>卓资县</v>
          </cell>
          <cell r="X1729" t="str">
            <v>内蒙古</v>
          </cell>
        </row>
        <row r="1730">
          <cell r="A1730" t="str">
            <v>浙江丽水龙泉电影院</v>
          </cell>
          <cell r="B1730">
            <v>1729</v>
          </cell>
          <cell r="C1730" t="str">
            <v>浙江丽水龙泉电影院</v>
          </cell>
          <cell r="D1730" t="str">
            <v>浙江时代</v>
          </cell>
          <cell r="F1730" t="str">
            <v>丽水市</v>
          </cell>
          <cell r="H1730">
            <v>0.26</v>
          </cell>
          <cell r="I1730" t="str">
            <v>-</v>
          </cell>
          <cell r="J1730">
            <v>20</v>
          </cell>
          <cell r="K1730" t="str">
            <v>-</v>
          </cell>
          <cell r="L1730">
            <v>15</v>
          </cell>
          <cell r="M1730" t="str">
            <v>-</v>
          </cell>
          <cell r="N1730">
            <v>0.01</v>
          </cell>
          <cell r="O1730" t="str">
            <v>-</v>
          </cell>
          <cell r="P1730">
            <v>1</v>
          </cell>
          <cell r="Q1730">
            <v>683</v>
          </cell>
          <cell r="R1730" t="str">
            <v>2011-8</v>
          </cell>
          <cell r="S1730">
            <v>0.01</v>
          </cell>
          <cell r="U1730">
            <v>83</v>
          </cell>
          <cell r="V1730">
            <v>0.5</v>
          </cell>
          <cell r="W1730" t="str">
            <v>龙泉市</v>
          </cell>
          <cell r="X1730" t="str">
            <v>浙江省</v>
          </cell>
        </row>
        <row r="1731">
          <cell r="A1731" t="str">
            <v>承德双滦区3D数字影院</v>
          </cell>
          <cell r="B1731">
            <v>1730</v>
          </cell>
          <cell r="C1731" t="str">
            <v>承德双滦区3D数字影院</v>
          </cell>
          <cell r="D1731" t="str">
            <v>河北中联</v>
          </cell>
          <cell r="F1731" t="str">
            <v>承德市</v>
          </cell>
          <cell r="H1731">
            <v>0.25</v>
          </cell>
          <cell r="I1731" t="str">
            <v>-</v>
          </cell>
          <cell r="J1731">
            <v>27</v>
          </cell>
          <cell r="K1731" t="str">
            <v>-</v>
          </cell>
          <cell r="L1731">
            <v>9</v>
          </cell>
          <cell r="M1731" t="str">
            <v>-</v>
          </cell>
          <cell r="N1731">
            <v>0.01</v>
          </cell>
          <cell r="O1731" t="str">
            <v>-</v>
          </cell>
          <cell r="P1731">
            <v>1</v>
          </cell>
          <cell r="Q1731">
            <v>286</v>
          </cell>
          <cell r="R1731" t="str">
            <v>2011-8</v>
          </cell>
          <cell r="S1731">
            <v>0.04</v>
          </cell>
          <cell r="U1731">
            <v>82</v>
          </cell>
          <cell r="V1731">
            <v>0.3</v>
          </cell>
          <cell r="W1731" t="str">
            <v>双滦区</v>
          </cell>
          <cell r="X1731" t="str">
            <v>河北省</v>
          </cell>
        </row>
        <row r="1732">
          <cell r="A1732" t="str">
            <v>濮阳纪元影城</v>
          </cell>
          <cell r="B1732">
            <v>1731</v>
          </cell>
          <cell r="C1732" t="str">
            <v>濮阳纪元影城</v>
          </cell>
          <cell r="D1732" t="str">
            <v>九州中原院线</v>
          </cell>
          <cell r="F1732" t="str">
            <v>濮阳市</v>
          </cell>
          <cell r="H1732">
            <v>0.25</v>
          </cell>
          <cell r="I1732" t="str">
            <v>-</v>
          </cell>
          <cell r="J1732">
            <v>15</v>
          </cell>
          <cell r="K1732" t="str">
            <v>-</v>
          </cell>
          <cell r="L1732">
            <v>29</v>
          </cell>
          <cell r="M1732" t="str">
            <v>-</v>
          </cell>
          <cell r="N1732">
            <v>0.02</v>
          </cell>
          <cell r="O1732" t="str">
            <v>-</v>
          </cell>
          <cell r="R1732" t="str">
            <v>2011-8</v>
          </cell>
          <cell r="T1732" t="str">
            <v>N/A</v>
          </cell>
          <cell r="U1732" t="str">
            <v>N/A</v>
          </cell>
          <cell r="V1732" t="str">
            <v>N/A</v>
          </cell>
          <cell r="W1732" t="str">
            <v>华龙区</v>
          </cell>
          <cell r="X1732" t="str">
            <v>河南省</v>
          </cell>
        </row>
        <row r="1733">
          <cell r="A1733" t="str">
            <v>江西省吉水县电影院</v>
          </cell>
          <cell r="B1733">
            <v>1732</v>
          </cell>
          <cell r="C1733" t="str">
            <v>江西省吉水县电影院</v>
          </cell>
          <cell r="D1733" t="str">
            <v>华夏新华大地电影院线</v>
          </cell>
          <cell r="F1733" t="str">
            <v>吉安市</v>
          </cell>
          <cell r="H1733">
            <v>0.25</v>
          </cell>
          <cell r="I1733" t="str">
            <v>-</v>
          </cell>
          <cell r="J1733">
            <v>20</v>
          </cell>
          <cell r="K1733" t="str">
            <v>-</v>
          </cell>
          <cell r="L1733">
            <v>30</v>
          </cell>
          <cell r="M1733" t="str">
            <v>-</v>
          </cell>
          <cell r="N1733">
            <v>0.01</v>
          </cell>
          <cell r="O1733" t="str">
            <v>-</v>
          </cell>
          <cell r="P1733">
            <v>2</v>
          </cell>
          <cell r="Q1733">
            <v>1200</v>
          </cell>
          <cell r="R1733" t="str">
            <v>2011-8</v>
          </cell>
          <cell r="S1733">
            <v>0.01</v>
          </cell>
          <cell r="U1733">
            <v>40</v>
          </cell>
          <cell r="V1733">
            <v>0.5</v>
          </cell>
          <cell r="W1733" t="str">
            <v>吉水县</v>
          </cell>
          <cell r="X1733" t="str">
            <v>江西省</v>
          </cell>
        </row>
        <row r="1734">
          <cell r="A1734" t="str">
            <v>临城县数字影剧院</v>
          </cell>
          <cell r="B1734">
            <v>1733</v>
          </cell>
          <cell r="C1734" t="str">
            <v>临城县数字影剧院</v>
          </cell>
          <cell r="D1734" t="str">
            <v>未知</v>
          </cell>
          <cell r="F1734" t="str">
            <v>邢台市</v>
          </cell>
          <cell r="H1734">
            <v>0.25</v>
          </cell>
          <cell r="I1734" t="str">
            <v>-</v>
          </cell>
          <cell r="J1734">
            <v>21</v>
          </cell>
          <cell r="K1734" t="str">
            <v>-</v>
          </cell>
          <cell r="L1734">
            <v>29</v>
          </cell>
          <cell r="M1734" t="str">
            <v>-</v>
          </cell>
          <cell r="N1734">
            <v>0.01</v>
          </cell>
          <cell r="O1734" t="str">
            <v>-</v>
          </cell>
          <cell r="P1734">
            <v>1</v>
          </cell>
          <cell r="Q1734">
            <v>600</v>
          </cell>
          <cell r="R1734" t="str">
            <v>2011-8</v>
          </cell>
          <cell r="S1734">
            <v>0.01</v>
          </cell>
          <cell r="U1734">
            <v>80</v>
          </cell>
          <cell r="V1734">
            <v>0.9</v>
          </cell>
          <cell r="W1734" t="str">
            <v>临城县</v>
          </cell>
          <cell r="X1734" t="str">
            <v>河北省</v>
          </cell>
        </row>
        <row r="1735">
          <cell r="A1735" t="str">
            <v>广水电影院</v>
          </cell>
          <cell r="B1735">
            <v>1734</v>
          </cell>
          <cell r="C1735" t="str">
            <v>广水电影院</v>
          </cell>
          <cell r="D1735" t="str">
            <v>湖北银兴</v>
          </cell>
          <cell r="F1735" t="str">
            <v>随州市</v>
          </cell>
          <cell r="H1735">
            <v>0.25</v>
          </cell>
          <cell r="I1735" t="str">
            <v>-</v>
          </cell>
          <cell r="J1735">
            <v>20</v>
          </cell>
          <cell r="K1735" t="str">
            <v>-</v>
          </cell>
          <cell r="L1735">
            <v>25</v>
          </cell>
          <cell r="M1735" t="str">
            <v>-</v>
          </cell>
          <cell r="N1735">
            <v>0.01</v>
          </cell>
          <cell r="O1735" t="str">
            <v>-</v>
          </cell>
          <cell r="R1735" t="str">
            <v>2011-8</v>
          </cell>
          <cell r="T1735" t="str">
            <v>N/A</v>
          </cell>
          <cell r="U1735" t="str">
            <v>N/A</v>
          </cell>
          <cell r="V1735" t="str">
            <v>N/A</v>
          </cell>
          <cell r="W1735" t="str">
            <v>广水市</v>
          </cell>
          <cell r="X1735" t="str">
            <v>湖北省</v>
          </cell>
        </row>
        <row r="1736">
          <cell r="A1736" t="str">
            <v>内江影都</v>
          </cell>
          <cell r="B1736">
            <v>1735</v>
          </cell>
          <cell r="C1736" t="str">
            <v>内江影都</v>
          </cell>
          <cell r="D1736" t="str">
            <v>四川太平洋</v>
          </cell>
          <cell r="F1736" t="str">
            <v>内江市</v>
          </cell>
          <cell r="H1736">
            <v>0.24</v>
          </cell>
          <cell r="I1736" t="str">
            <v>-</v>
          </cell>
          <cell r="J1736">
            <v>18</v>
          </cell>
          <cell r="K1736" t="str">
            <v>-</v>
          </cell>
          <cell r="L1736">
            <v>50</v>
          </cell>
          <cell r="M1736" t="str">
            <v>-</v>
          </cell>
          <cell r="N1736">
            <v>0.01</v>
          </cell>
          <cell r="O1736" t="str">
            <v>-</v>
          </cell>
          <cell r="R1736" t="str">
            <v>2011-8</v>
          </cell>
          <cell r="T1736" t="str">
            <v>N/A</v>
          </cell>
          <cell r="U1736" t="str">
            <v>N/A</v>
          </cell>
          <cell r="V1736" t="str">
            <v>N/A</v>
          </cell>
          <cell r="W1736" t="str">
            <v>市中区</v>
          </cell>
          <cell r="X1736" t="str">
            <v>四川省</v>
          </cell>
        </row>
        <row r="1737">
          <cell r="A1737" t="str">
            <v>蕉岭客都影院</v>
          </cell>
          <cell r="B1737">
            <v>1736</v>
          </cell>
          <cell r="C1737" t="str">
            <v>蕉岭客都影院</v>
          </cell>
          <cell r="D1737" t="str">
            <v>中影南方新干线</v>
          </cell>
          <cell r="F1737" t="str">
            <v>梅州市</v>
          </cell>
          <cell r="H1737">
            <v>0.24</v>
          </cell>
          <cell r="I1737" t="str">
            <v>-</v>
          </cell>
          <cell r="J1737">
            <v>20</v>
          </cell>
          <cell r="K1737" t="str">
            <v>-</v>
          </cell>
          <cell r="L1737">
            <v>12</v>
          </cell>
          <cell r="M1737" t="str">
            <v>-</v>
          </cell>
          <cell r="N1737">
            <v>0.01</v>
          </cell>
          <cell r="O1737" t="str">
            <v>-</v>
          </cell>
          <cell r="P1737">
            <v>1</v>
          </cell>
          <cell r="Q1737">
            <v>600</v>
          </cell>
          <cell r="R1737" t="str">
            <v>2011-8</v>
          </cell>
          <cell r="S1737">
            <v>0.02</v>
          </cell>
          <cell r="U1737">
            <v>78</v>
          </cell>
          <cell r="V1737">
            <v>0.4</v>
          </cell>
          <cell r="W1737" t="str">
            <v>蕉岭县</v>
          </cell>
          <cell r="X1737" t="str">
            <v>广东省</v>
          </cell>
        </row>
        <row r="1738">
          <cell r="A1738" t="str">
            <v>卢龙县电影院</v>
          </cell>
          <cell r="B1738">
            <v>1737</v>
          </cell>
          <cell r="C1738" t="str">
            <v>卢龙县电影院</v>
          </cell>
          <cell r="D1738" t="str">
            <v>未知</v>
          </cell>
          <cell r="F1738" t="str">
            <v>秦皇岛市</v>
          </cell>
          <cell r="H1738">
            <v>0.24</v>
          </cell>
          <cell r="I1738" t="str">
            <v>-</v>
          </cell>
          <cell r="J1738">
            <v>18</v>
          </cell>
          <cell r="K1738" t="str">
            <v>-</v>
          </cell>
          <cell r="L1738">
            <v>12</v>
          </cell>
          <cell r="M1738" t="str">
            <v>-</v>
          </cell>
          <cell r="N1738">
            <v>0.01</v>
          </cell>
          <cell r="O1738" t="str">
            <v>-</v>
          </cell>
          <cell r="P1738">
            <v>1</v>
          </cell>
          <cell r="Q1738">
            <v>1000</v>
          </cell>
          <cell r="R1738" t="str">
            <v>2011-8</v>
          </cell>
          <cell r="S1738">
            <v>0.01</v>
          </cell>
          <cell r="U1738">
            <v>78</v>
          </cell>
          <cell r="V1738">
            <v>0.4</v>
          </cell>
          <cell r="W1738" t="str">
            <v>卢龙县</v>
          </cell>
          <cell r="X1738" t="str">
            <v>河北省</v>
          </cell>
        </row>
        <row r="1739">
          <cell r="A1739" t="str">
            <v>宾川县电影院</v>
          </cell>
          <cell r="B1739">
            <v>1738</v>
          </cell>
          <cell r="C1739" t="str">
            <v>宾川县电影院</v>
          </cell>
          <cell r="D1739" t="str">
            <v>北京红鲤鱼数字院线</v>
          </cell>
          <cell r="F1739" t="str">
            <v>大理白族自治州</v>
          </cell>
          <cell r="H1739">
            <v>0.24</v>
          </cell>
          <cell r="I1739" t="str">
            <v>-</v>
          </cell>
          <cell r="J1739">
            <v>15</v>
          </cell>
          <cell r="K1739" t="str">
            <v>-</v>
          </cell>
          <cell r="L1739">
            <v>32</v>
          </cell>
          <cell r="M1739" t="str">
            <v>-</v>
          </cell>
          <cell r="N1739">
            <v>0.02</v>
          </cell>
          <cell r="O1739" t="str">
            <v>-</v>
          </cell>
          <cell r="P1739">
            <v>1</v>
          </cell>
          <cell r="R1739" t="str">
            <v>2011-8</v>
          </cell>
          <cell r="T1739" t="str">
            <v>N/A</v>
          </cell>
          <cell r="U1739">
            <v>77</v>
          </cell>
          <cell r="V1739">
            <v>1</v>
          </cell>
          <cell r="W1739" t="str">
            <v>宾川县</v>
          </cell>
          <cell r="X1739" t="str">
            <v>云南省</v>
          </cell>
        </row>
        <row r="1740">
          <cell r="A1740" t="str">
            <v>平昌县文体中心新平伯坚电影城</v>
          </cell>
          <cell r="B1740">
            <v>1739</v>
          </cell>
          <cell r="C1740" t="str">
            <v>平昌县文体中心新平伯坚电影城</v>
          </cell>
          <cell r="D1740" t="str">
            <v>四川太平洋</v>
          </cell>
          <cell r="F1740" t="str">
            <v>巴中市</v>
          </cell>
          <cell r="H1740">
            <v>0.22</v>
          </cell>
          <cell r="I1740" t="str">
            <v>-</v>
          </cell>
          <cell r="J1740">
            <v>48</v>
          </cell>
          <cell r="K1740" t="str">
            <v>-</v>
          </cell>
          <cell r="L1740">
            <v>6</v>
          </cell>
          <cell r="M1740" t="str">
            <v>-</v>
          </cell>
          <cell r="N1740">
            <v>0</v>
          </cell>
          <cell r="O1740" t="str">
            <v>-</v>
          </cell>
          <cell r="R1740" t="str">
            <v>2011-8</v>
          </cell>
          <cell r="T1740" t="str">
            <v>N/A</v>
          </cell>
          <cell r="U1740" t="str">
            <v>N/A</v>
          </cell>
          <cell r="V1740" t="str">
            <v>N/A</v>
          </cell>
          <cell r="W1740" t="str">
            <v>平昌县</v>
          </cell>
          <cell r="X1740" t="str">
            <v>四川省</v>
          </cell>
        </row>
        <row r="1741">
          <cell r="A1741" t="str">
            <v>宁国东方卢森堡电影院</v>
          </cell>
          <cell r="B1741">
            <v>1740</v>
          </cell>
          <cell r="C1741" t="str">
            <v>宁国东方卢森堡电影院</v>
          </cell>
          <cell r="D1741" t="str">
            <v>未知</v>
          </cell>
          <cell r="F1741" t="str">
            <v>宣城市</v>
          </cell>
          <cell r="H1741">
            <v>0.22</v>
          </cell>
          <cell r="I1741" t="str">
            <v>-</v>
          </cell>
          <cell r="J1741">
            <v>20</v>
          </cell>
          <cell r="K1741" t="str">
            <v>-</v>
          </cell>
          <cell r="L1741">
            <v>49</v>
          </cell>
          <cell r="M1741" t="str">
            <v>-</v>
          </cell>
          <cell r="N1741">
            <v>0.01</v>
          </cell>
          <cell r="O1741" t="str">
            <v>-</v>
          </cell>
          <cell r="P1741">
            <v>1</v>
          </cell>
          <cell r="Q1741">
            <v>100</v>
          </cell>
          <cell r="R1741" t="str">
            <v>2011-8</v>
          </cell>
          <cell r="S1741">
            <v>0.02</v>
          </cell>
          <cell r="T1741">
            <v>1</v>
          </cell>
          <cell r="U1741">
            <v>70</v>
          </cell>
          <cell r="V1741">
            <v>1.6</v>
          </cell>
          <cell r="W1741" t="str">
            <v>宁国市</v>
          </cell>
          <cell r="X1741" t="str">
            <v>安徽省</v>
          </cell>
        </row>
        <row r="1742">
          <cell r="A1742" t="str">
            <v>湛江市赤坎天宫影院</v>
          </cell>
          <cell r="B1742">
            <v>1741</v>
          </cell>
          <cell r="C1742" t="str">
            <v>湛江市赤坎天宫影院</v>
          </cell>
          <cell r="D1742" t="str">
            <v>未知</v>
          </cell>
          <cell r="F1742" t="str">
            <v>湛江市</v>
          </cell>
          <cell r="H1742">
            <v>0.21</v>
          </cell>
          <cell r="I1742" t="str">
            <v>-</v>
          </cell>
          <cell r="J1742">
            <v>14</v>
          </cell>
          <cell r="K1742" t="str">
            <v>-</v>
          </cell>
          <cell r="L1742">
            <v>30</v>
          </cell>
          <cell r="M1742" t="str">
            <v>-</v>
          </cell>
          <cell r="N1742">
            <v>0.02</v>
          </cell>
          <cell r="O1742" t="str">
            <v>-</v>
          </cell>
          <cell r="R1742" t="str">
            <v>2011-8</v>
          </cell>
          <cell r="T1742" t="str">
            <v>N/A</v>
          </cell>
          <cell r="U1742" t="str">
            <v>N/A</v>
          </cell>
          <cell r="V1742" t="str">
            <v>N/A</v>
          </cell>
          <cell r="W1742" t="str">
            <v>赤坎区</v>
          </cell>
          <cell r="X1742" t="str">
            <v>广东省</v>
          </cell>
        </row>
        <row r="1743">
          <cell r="A1743" t="str">
            <v>乌兰浩特天映影院</v>
          </cell>
          <cell r="B1743">
            <v>1742</v>
          </cell>
          <cell r="C1743" t="str">
            <v>乌兰浩特天映影院</v>
          </cell>
          <cell r="D1743" t="str">
            <v>未知</v>
          </cell>
          <cell r="F1743" t="str">
            <v>兴安盟</v>
          </cell>
          <cell r="H1743">
            <v>0.2</v>
          </cell>
          <cell r="I1743" t="str">
            <v>-</v>
          </cell>
          <cell r="J1743">
            <v>27</v>
          </cell>
          <cell r="K1743" t="str">
            <v>-</v>
          </cell>
          <cell r="L1743">
            <v>26</v>
          </cell>
          <cell r="M1743" t="str">
            <v>-</v>
          </cell>
          <cell r="N1743">
            <v>0.01</v>
          </cell>
          <cell r="O1743" t="str">
            <v>-</v>
          </cell>
          <cell r="P1743">
            <v>3</v>
          </cell>
          <cell r="R1743" t="str">
            <v>2011-8</v>
          </cell>
          <cell r="T1743" t="str">
            <v>N/A</v>
          </cell>
          <cell r="U1743">
            <v>22</v>
          </cell>
          <cell r="V1743">
            <v>0.3</v>
          </cell>
          <cell r="W1743" t="str">
            <v>乌兰浩特市</v>
          </cell>
          <cell r="X1743" t="str">
            <v>内蒙古</v>
          </cell>
        </row>
        <row r="1744">
          <cell r="A1744" t="str">
            <v>云县金秋美业影城</v>
          </cell>
          <cell r="B1744">
            <v>1743</v>
          </cell>
          <cell r="C1744" t="str">
            <v>云县金秋美业影城</v>
          </cell>
          <cell r="D1744" t="str">
            <v>北京红鲤鱼数字院线</v>
          </cell>
          <cell r="F1744" t="str">
            <v>临沧市</v>
          </cell>
          <cell r="H1744">
            <v>0.2</v>
          </cell>
          <cell r="I1744" t="str">
            <v>-</v>
          </cell>
          <cell r="J1744">
            <v>16</v>
          </cell>
          <cell r="K1744" t="str">
            <v>-</v>
          </cell>
          <cell r="L1744">
            <v>57</v>
          </cell>
          <cell r="M1744" t="str">
            <v>-</v>
          </cell>
          <cell r="N1744">
            <v>0.01</v>
          </cell>
          <cell r="O1744" t="str">
            <v>-</v>
          </cell>
          <cell r="P1744">
            <v>2</v>
          </cell>
          <cell r="Q1744">
            <v>46</v>
          </cell>
          <cell r="R1744" t="str">
            <v>2011-8</v>
          </cell>
          <cell r="S1744">
            <v>0.09</v>
          </cell>
          <cell r="T1744">
            <v>1</v>
          </cell>
          <cell r="U1744">
            <v>32</v>
          </cell>
          <cell r="V1744">
            <v>0.9</v>
          </cell>
          <cell r="W1744" t="str">
            <v>云　县</v>
          </cell>
          <cell r="X1744" t="str">
            <v>云南省</v>
          </cell>
        </row>
        <row r="1745">
          <cell r="A1745" t="str">
            <v>密山市立体声影院</v>
          </cell>
          <cell r="B1745">
            <v>1744</v>
          </cell>
          <cell r="C1745" t="str">
            <v>密山市立体声影院</v>
          </cell>
          <cell r="D1745" t="str">
            <v>北京红鲤鱼数字院线</v>
          </cell>
          <cell r="F1745" t="str">
            <v>鸡西市</v>
          </cell>
          <cell r="H1745">
            <v>0.19</v>
          </cell>
          <cell r="I1745" t="str">
            <v>-</v>
          </cell>
          <cell r="J1745">
            <v>15</v>
          </cell>
          <cell r="K1745" t="str">
            <v>-</v>
          </cell>
          <cell r="L1745">
            <v>31</v>
          </cell>
          <cell r="M1745" t="str">
            <v>-</v>
          </cell>
          <cell r="N1745">
            <v>0.01</v>
          </cell>
          <cell r="O1745" t="str">
            <v>-</v>
          </cell>
          <cell r="R1745" t="str">
            <v>2011-8</v>
          </cell>
          <cell r="T1745" t="str">
            <v>N/A</v>
          </cell>
          <cell r="U1745" t="str">
            <v>N/A</v>
          </cell>
          <cell r="V1745" t="str">
            <v>N/A</v>
          </cell>
          <cell r="W1745" t="str">
            <v>密山市</v>
          </cell>
          <cell r="X1745" t="str">
            <v>黑龙江</v>
          </cell>
        </row>
        <row r="1746">
          <cell r="A1746" t="str">
            <v>东莞市清溪文化中心</v>
          </cell>
          <cell r="B1746">
            <v>1745</v>
          </cell>
          <cell r="C1746" t="str">
            <v>东莞市清溪文化中心</v>
          </cell>
          <cell r="D1746" t="str">
            <v>中影南方新干线</v>
          </cell>
          <cell r="F1746" t="str">
            <v>东莞市</v>
          </cell>
          <cell r="H1746">
            <v>0.19</v>
          </cell>
          <cell r="I1746" t="str">
            <v>-</v>
          </cell>
          <cell r="J1746">
            <v>17</v>
          </cell>
          <cell r="K1746" t="str">
            <v>-</v>
          </cell>
          <cell r="L1746">
            <v>8</v>
          </cell>
          <cell r="M1746" t="str">
            <v>-</v>
          </cell>
          <cell r="N1746">
            <v>0.01</v>
          </cell>
          <cell r="O1746" t="str">
            <v>-</v>
          </cell>
          <cell r="P1746">
            <v>1</v>
          </cell>
          <cell r="Q1746">
            <v>1141</v>
          </cell>
          <cell r="R1746" t="str">
            <v>2011-8</v>
          </cell>
          <cell r="S1746">
            <v>0.01</v>
          </cell>
          <cell r="U1746">
            <v>61</v>
          </cell>
          <cell r="V1746">
            <v>0.3</v>
          </cell>
          <cell r="X1746" t="str">
            <v>广东省</v>
          </cell>
        </row>
        <row r="1747">
          <cell r="A1747" t="str">
            <v>山西介休中影时代影城</v>
          </cell>
          <cell r="B1747">
            <v>1746</v>
          </cell>
          <cell r="C1747" t="str">
            <v>山西介休中影时代影城</v>
          </cell>
          <cell r="D1747" t="str">
            <v>中影星美</v>
          </cell>
          <cell r="F1747" t="str">
            <v>晋中市</v>
          </cell>
          <cell r="H1747">
            <v>0.19</v>
          </cell>
          <cell r="I1747" t="str">
            <v>-</v>
          </cell>
          <cell r="J1747">
            <v>60</v>
          </cell>
          <cell r="K1747" t="str">
            <v>-</v>
          </cell>
          <cell r="L1747">
            <v>31</v>
          </cell>
          <cell r="M1747" t="str">
            <v>-</v>
          </cell>
          <cell r="N1747">
            <v>0</v>
          </cell>
          <cell r="O1747" t="str">
            <v>-</v>
          </cell>
          <cell r="P1747">
            <v>4</v>
          </cell>
          <cell r="Q1747">
            <v>462</v>
          </cell>
          <cell r="R1747" t="str">
            <v>2011-8</v>
          </cell>
          <cell r="S1747">
            <v>0.01</v>
          </cell>
          <cell r="U1747">
            <v>15</v>
          </cell>
          <cell r="V1747">
            <v>0.2</v>
          </cell>
          <cell r="W1747" t="str">
            <v>介休市</v>
          </cell>
          <cell r="X1747" t="str">
            <v>山西省</v>
          </cell>
        </row>
        <row r="1748">
          <cell r="A1748" t="str">
            <v>宜丰星河影城</v>
          </cell>
          <cell r="B1748">
            <v>1747</v>
          </cell>
          <cell r="C1748" t="str">
            <v>宜丰星河影城</v>
          </cell>
          <cell r="D1748" t="str">
            <v>未知</v>
          </cell>
          <cell r="F1748" t="str">
            <v>宜春市</v>
          </cell>
          <cell r="H1748">
            <v>0.18</v>
          </cell>
          <cell r="I1748" t="str">
            <v>-</v>
          </cell>
          <cell r="J1748">
            <v>18</v>
          </cell>
          <cell r="K1748" t="str">
            <v>-</v>
          </cell>
          <cell r="L1748">
            <v>17</v>
          </cell>
          <cell r="M1748" t="str">
            <v>-</v>
          </cell>
          <cell r="N1748">
            <v>0.01</v>
          </cell>
          <cell r="O1748" t="str">
            <v>-</v>
          </cell>
          <cell r="R1748" t="str">
            <v>2011-8</v>
          </cell>
          <cell r="T1748" t="str">
            <v>N/A</v>
          </cell>
          <cell r="U1748" t="str">
            <v>N/A</v>
          </cell>
          <cell r="V1748" t="str">
            <v>N/A</v>
          </cell>
          <cell r="W1748" t="str">
            <v>宜丰县</v>
          </cell>
          <cell r="X1748" t="str">
            <v>江西省</v>
          </cell>
        </row>
        <row r="1749">
          <cell r="A1749" t="str">
            <v>邱县数字影院</v>
          </cell>
          <cell r="B1749">
            <v>1748</v>
          </cell>
          <cell r="C1749" t="str">
            <v>邱县数字影院</v>
          </cell>
          <cell r="D1749" t="str">
            <v>河北中联</v>
          </cell>
          <cell r="F1749" t="str">
            <v>邯郸市</v>
          </cell>
          <cell r="H1749">
            <v>0.18</v>
          </cell>
          <cell r="I1749" t="str">
            <v>-</v>
          </cell>
          <cell r="J1749">
            <v>20</v>
          </cell>
          <cell r="K1749" t="str">
            <v>-</v>
          </cell>
          <cell r="L1749">
            <v>8</v>
          </cell>
          <cell r="M1749" t="str">
            <v>-</v>
          </cell>
          <cell r="N1749">
            <v>0.01</v>
          </cell>
          <cell r="O1749" t="str">
            <v>-</v>
          </cell>
          <cell r="P1749">
            <v>1</v>
          </cell>
          <cell r="R1749" t="str">
            <v>2011-8</v>
          </cell>
          <cell r="T1749" t="str">
            <v>N/A</v>
          </cell>
          <cell r="U1749">
            <v>58</v>
          </cell>
          <cell r="V1749">
            <v>0.3</v>
          </cell>
          <cell r="W1749" t="str">
            <v>邱　县</v>
          </cell>
          <cell r="X1749" t="str">
            <v>河北省</v>
          </cell>
        </row>
        <row r="1750">
          <cell r="A1750" t="str">
            <v>元氏飞天影视城</v>
          </cell>
          <cell r="B1750">
            <v>1749</v>
          </cell>
          <cell r="C1750" t="str">
            <v>元氏飞天影视城</v>
          </cell>
          <cell r="D1750" t="str">
            <v>河北中联</v>
          </cell>
          <cell r="F1750" t="str">
            <v>石家庄市</v>
          </cell>
          <cell r="H1750">
            <v>0.18</v>
          </cell>
          <cell r="I1750" t="str">
            <v>-</v>
          </cell>
          <cell r="J1750">
            <v>26</v>
          </cell>
          <cell r="K1750" t="str">
            <v>-</v>
          </cell>
          <cell r="L1750">
            <v>17</v>
          </cell>
          <cell r="M1750" t="str">
            <v>-</v>
          </cell>
          <cell r="N1750">
            <v>0.01</v>
          </cell>
          <cell r="O1750" t="str">
            <v>-</v>
          </cell>
          <cell r="P1750">
            <v>1</v>
          </cell>
          <cell r="Q1750">
            <v>800</v>
          </cell>
          <cell r="R1750" t="str">
            <v>2011-8</v>
          </cell>
          <cell r="S1750">
            <v>0.01</v>
          </cell>
          <cell r="U1750">
            <v>58</v>
          </cell>
          <cell r="V1750">
            <v>0.5</v>
          </cell>
          <cell r="W1750" t="str">
            <v>元氏县</v>
          </cell>
          <cell r="X1750" t="str">
            <v>河北省</v>
          </cell>
        </row>
        <row r="1751">
          <cell r="A1751" t="str">
            <v>江门市新会影剧院</v>
          </cell>
          <cell r="B1751">
            <v>1750</v>
          </cell>
          <cell r="C1751" t="str">
            <v>江门市新会影剧院</v>
          </cell>
          <cell r="D1751" t="str">
            <v>中影南方新干线</v>
          </cell>
          <cell r="F1751" t="str">
            <v>江门市</v>
          </cell>
          <cell r="H1751">
            <v>0.18</v>
          </cell>
          <cell r="I1751" t="str">
            <v>-</v>
          </cell>
          <cell r="J1751">
            <v>17</v>
          </cell>
          <cell r="K1751" t="str">
            <v>-</v>
          </cell>
          <cell r="L1751">
            <v>21</v>
          </cell>
          <cell r="M1751" t="str">
            <v>-</v>
          </cell>
          <cell r="N1751">
            <v>0.01</v>
          </cell>
          <cell r="O1751" t="str">
            <v>-</v>
          </cell>
          <cell r="P1751">
            <v>1</v>
          </cell>
          <cell r="Q1751">
            <v>1038</v>
          </cell>
          <cell r="R1751" t="str">
            <v>2011-8</v>
          </cell>
          <cell r="S1751" t="str">
            <v>%</v>
          </cell>
          <cell r="U1751">
            <v>57</v>
          </cell>
          <cell r="V1751">
            <v>0.7</v>
          </cell>
          <cell r="W1751" t="str">
            <v>新会区</v>
          </cell>
          <cell r="X1751" t="str">
            <v>广东省</v>
          </cell>
        </row>
        <row r="1752">
          <cell r="A1752" t="str">
            <v>巨野县新世纪影城</v>
          </cell>
          <cell r="B1752">
            <v>1751</v>
          </cell>
          <cell r="C1752" t="str">
            <v>巨野县新世纪影城</v>
          </cell>
          <cell r="D1752" t="str">
            <v>山东新世纪</v>
          </cell>
          <cell r="F1752" t="str">
            <v>荷泽市</v>
          </cell>
          <cell r="H1752">
            <v>0.17</v>
          </cell>
          <cell r="I1752" t="str">
            <v>-</v>
          </cell>
          <cell r="J1752">
            <v>17</v>
          </cell>
          <cell r="K1752" t="str">
            <v>-</v>
          </cell>
          <cell r="L1752">
            <v>37</v>
          </cell>
          <cell r="M1752" t="str">
            <v>-</v>
          </cell>
          <cell r="N1752">
            <v>0.01</v>
          </cell>
          <cell r="O1752" t="str">
            <v>-</v>
          </cell>
          <cell r="P1752">
            <v>2</v>
          </cell>
          <cell r="Q1752">
            <v>200</v>
          </cell>
          <cell r="R1752" t="str">
            <v>2011-8</v>
          </cell>
          <cell r="S1752">
            <v>0.03</v>
          </cell>
          <cell r="U1752">
            <v>28</v>
          </cell>
          <cell r="V1752">
            <v>0.6</v>
          </cell>
          <cell r="W1752" t="str">
            <v>牡丹区</v>
          </cell>
          <cell r="X1752" t="str">
            <v>山东省</v>
          </cell>
        </row>
        <row r="1753">
          <cell r="A1753" t="str">
            <v>长治市如约影院</v>
          </cell>
          <cell r="B1753">
            <v>1752</v>
          </cell>
          <cell r="C1753" t="str">
            <v>长治市如约影院</v>
          </cell>
          <cell r="D1753" t="str">
            <v>北京红鲤鱼数字院线</v>
          </cell>
          <cell r="F1753" t="str">
            <v>长治市</v>
          </cell>
          <cell r="H1753">
            <v>0.17</v>
          </cell>
          <cell r="I1753" t="str">
            <v>-</v>
          </cell>
          <cell r="J1753">
            <v>10</v>
          </cell>
          <cell r="K1753" t="str">
            <v>-</v>
          </cell>
          <cell r="L1753">
            <v>26</v>
          </cell>
          <cell r="M1753" t="str">
            <v>-</v>
          </cell>
          <cell r="N1753">
            <v>0.02</v>
          </cell>
          <cell r="O1753" t="str">
            <v>-</v>
          </cell>
          <cell r="P1753">
            <v>1</v>
          </cell>
          <cell r="R1753" t="str">
            <v>2011-8</v>
          </cell>
          <cell r="T1753" t="str">
            <v>N/A</v>
          </cell>
          <cell r="U1753">
            <v>55</v>
          </cell>
          <cell r="V1753">
            <v>0.8</v>
          </cell>
          <cell r="W1753" t="str">
            <v>屯留县</v>
          </cell>
          <cell r="X1753" t="str">
            <v>山西省</v>
          </cell>
        </row>
        <row r="1754">
          <cell r="A1754" t="str">
            <v>清原数字影院</v>
          </cell>
          <cell r="B1754">
            <v>1753</v>
          </cell>
          <cell r="C1754" t="str">
            <v>清原数字影院</v>
          </cell>
          <cell r="D1754" t="str">
            <v>北京红鲤鱼数字院线</v>
          </cell>
          <cell r="F1754" t="str">
            <v>抚顺市</v>
          </cell>
          <cell r="H1754">
            <v>0.16</v>
          </cell>
          <cell r="I1754" t="str">
            <v>-</v>
          </cell>
          <cell r="J1754">
            <v>25</v>
          </cell>
          <cell r="K1754" t="str">
            <v>-</v>
          </cell>
          <cell r="L1754">
            <v>30</v>
          </cell>
          <cell r="M1754" t="str">
            <v>-</v>
          </cell>
          <cell r="N1754">
            <v>0.01</v>
          </cell>
          <cell r="O1754" t="str">
            <v>-</v>
          </cell>
          <cell r="P1754">
            <v>1</v>
          </cell>
          <cell r="Q1754">
            <v>400</v>
          </cell>
          <cell r="R1754" t="str">
            <v>2011-8</v>
          </cell>
          <cell r="S1754">
            <v>0.01</v>
          </cell>
          <cell r="U1754">
            <v>53</v>
          </cell>
          <cell r="V1754">
            <v>1</v>
          </cell>
          <cell r="W1754" t="str">
            <v>清原满族自治县</v>
          </cell>
          <cell r="X1754" t="str">
            <v>辽宁省</v>
          </cell>
        </row>
        <row r="1755">
          <cell r="A1755" t="str">
            <v>时代影城(涉县华宇数字影院)</v>
          </cell>
          <cell r="B1755">
            <v>1754</v>
          </cell>
          <cell r="C1755" t="str">
            <v>时代影城(涉县华宇数字影院)</v>
          </cell>
          <cell r="D1755" t="str">
            <v>中影星美</v>
          </cell>
          <cell r="F1755" t="str">
            <v>邯郸市</v>
          </cell>
          <cell r="H1755">
            <v>0.16</v>
          </cell>
          <cell r="I1755" t="str">
            <v>-</v>
          </cell>
          <cell r="J1755">
            <v>26</v>
          </cell>
          <cell r="K1755" t="str">
            <v>-</v>
          </cell>
          <cell r="L1755">
            <v>16</v>
          </cell>
          <cell r="M1755" t="str">
            <v>-</v>
          </cell>
          <cell r="N1755">
            <v>0.01</v>
          </cell>
          <cell r="O1755" t="str">
            <v>-</v>
          </cell>
          <cell r="P1755">
            <v>1</v>
          </cell>
          <cell r="Q1755">
            <v>165</v>
          </cell>
          <cell r="R1755" t="str">
            <v>2011-8</v>
          </cell>
          <cell r="S1755">
            <v>0.02</v>
          </cell>
          <cell r="U1755">
            <v>53</v>
          </cell>
          <cell r="V1755">
            <v>0.5</v>
          </cell>
          <cell r="W1755" t="str">
            <v>涉　县</v>
          </cell>
          <cell r="X1755" t="str">
            <v>河北省</v>
          </cell>
        </row>
        <row r="1756">
          <cell r="A1756" t="str">
            <v>遂昌电影院</v>
          </cell>
          <cell r="B1756">
            <v>1755</v>
          </cell>
          <cell r="C1756" t="str">
            <v>遂昌电影院</v>
          </cell>
          <cell r="D1756" t="str">
            <v>浙江星光</v>
          </cell>
          <cell r="F1756" t="str">
            <v>丽水市</v>
          </cell>
          <cell r="H1756">
            <v>0.15</v>
          </cell>
          <cell r="I1756" t="str">
            <v>-</v>
          </cell>
          <cell r="J1756">
            <v>15</v>
          </cell>
          <cell r="K1756" t="str">
            <v>-</v>
          </cell>
          <cell r="L1756">
            <v>25</v>
          </cell>
          <cell r="M1756" t="str">
            <v>-</v>
          </cell>
          <cell r="N1756">
            <v>0.01</v>
          </cell>
          <cell r="O1756" t="str">
            <v>-</v>
          </cell>
          <cell r="P1756">
            <v>1</v>
          </cell>
          <cell r="Q1756">
            <v>122</v>
          </cell>
          <cell r="R1756" t="str">
            <v>2011-8</v>
          </cell>
          <cell r="S1756">
            <v>0.03</v>
          </cell>
          <cell r="U1756">
            <v>48</v>
          </cell>
          <cell r="V1756">
            <v>0.8</v>
          </cell>
          <cell r="W1756" t="str">
            <v>遂昌县</v>
          </cell>
          <cell r="X1756" t="str">
            <v>浙江省</v>
          </cell>
        </row>
        <row r="1757">
          <cell r="A1757" t="str">
            <v>同心县人民会堂电影院</v>
          </cell>
          <cell r="B1757">
            <v>1756</v>
          </cell>
          <cell r="C1757" t="str">
            <v>同心县人民会堂电影院</v>
          </cell>
          <cell r="D1757" t="str">
            <v>湖南潇湘</v>
          </cell>
          <cell r="F1757" t="str">
            <v>吴忠市</v>
          </cell>
          <cell r="H1757">
            <v>0.14000000000000001</v>
          </cell>
          <cell r="I1757" t="str">
            <v>-</v>
          </cell>
          <cell r="J1757">
            <v>20</v>
          </cell>
          <cell r="K1757" t="str">
            <v>-</v>
          </cell>
          <cell r="L1757">
            <v>30</v>
          </cell>
          <cell r="M1757" t="str">
            <v>-</v>
          </cell>
          <cell r="N1757">
            <v>0.01</v>
          </cell>
          <cell r="O1757" t="str">
            <v>-</v>
          </cell>
          <cell r="P1757">
            <v>1</v>
          </cell>
          <cell r="R1757" t="str">
            <v>2011-8</v>
          </cell>
          <cell r="T1757" t="str">
            <v>N/A</v>
          </cell>
          <cell r="U1757">
            <v>44</v>
          </cell>
          <cell r="V1757">
            <v>1</v>
          </cell>
          <cell r="W1757" t="str">
            <v>同心县</v>
          </cell>
          <cell r="X1757" t="str">
            <v>宁  夏</v>
          </cell>
        </row>
        <row r="1758">
          <cell r="A1758" t="str">
            <v>锦绣龙城社区影院</v>
          </cell>
          <cell r="B1758">
            <v>1757</v>
          </cell>
          <cell r="C1758" t="str">
            <v>锦绣龙城社区影院</v>
          </cell>
          <cell r="D1758" t="str">
            <v>湖北银兴</v>
          </cell>
          <cell r="F1758" t="str">
            <v>武汉市</v>
          </cell>
          <cell r="H1758">
            <v>0.13</v>
          </cell>
          <cell r="I1758" t="str">
            <v>-</v>
          </cell>
          <cell r="J1758">
            <v>17</v>
          </cell>
          <cell r="K1758" t="str">
            <v>-</v>
          </cell>
          <cell r="L1758">
            <v>49</v>
          </cell>
          <cell r="M1758" t="str">
            <v>-</v>
          </cell>
          <cell r="N1758">
            <v>0.01</v>
          </cell>
          <cell r="O1758" t="str">
            <v>-</v>
          </cell>
          <cell r="R1758" t="str">
            <v>2011-8</v>
          </cell>
          <cell r="T1758" t="str">
            <v>N/A</v>
          </cell>
          <cell r="U1758" t="str">
            <v>N/A</v>
          </cell>
          <cell r="V1758" t="str">
            <v>N/A</v>
          </cell>
          <cell r="W1758" t="str">
            <v>洪山区</v>
          </cell>
          <cell r="X1758" t="str">
            <v>湖北省</v>
          </cell>
        </row>
        <row r="1759">
          <cell r="A1759" t="str">
            <v>大庆市儿少中心</v>
          </cell>
          <cell r="B1759">
            <v>1758</v>
          </cell>
          <cell r="C1759" t="str">
            <v>大庆市儿少中心</v>
          </cell>
          <cell r="D1759" t="str">
            <v>未知</v>
          </cell>
          <cell r="F1759" t="str">
            <v>大庆市</v>
          </cell>
          <cell r="H1759">
            <v>0.13</v>
          </cell>
          <cell r="I1759" t="str">
            <v>-</v>
          </cell>
          <cell r="J1759">
            <v>20</v>
          </cell>
          <cell r="K1759" t="str">
            <v>-</v>
          </cell>
          <cell r="L1759">
            <v>15</v>
          </cell>
          <cell r="M1759" t="str">
            <v>-</v>
          </cell>
          <cell r="N1759">
            <v>0.01</v>
          </cell>
          <cell r="O1759" t="str">
            <v>-</v>
          </cell>
          <cell r="R1759" t="str">
            <v>2011-8</v>
          </cell>
          <cell r="T1759" t="str">
            <v>N/A</v>
          </cell>
          <cell r="U1759" t="str">
            <v>N/A</v>
          </cell>
          <cell r="V1759" t="str">
            <v>N/A</v>
          </cell>
          <cell r="W1759" t="str">
            <v>让胡路区</v>
          </cell>
          <cell r="X1759" t="str">
            <v>黑龙江</v>
          </cell>
        </row>
        <row r="1760">
          <cell r="A1760" t="str">
            <v>塔城市额敏县农九师豫剧团影院</v>
          </cell>
          <cell r="B1760">
            <v>1759</v>
          </cell>
          <cell r="C1760" t="str">
            <v>塔城市额敏县农九师豫剧团影院</v>
          </cell>
          <cell r="D1760" t="str">
            <v>中影数字院线</v>
          </cell>
          <cell r="F1760" t="str">
            <v>塔城地区</v>
          </cell>
          <cell r="H1760">
            <v>0.12</v>
          </cell>
          <cell r="I1760" t="str">
            <v>-</v>
          </cell>
          <cell r="J1760">
            <v>20</v>
          </cell>
          <cell r="K1760" t="str">
            <v>-</v>
          </cell>
          <cell r="L1760">
            <v>20</v>
          </cell>
          <cell r="M1760" t="str">
            <v>-</v>
          </cell>
          <cell r="N1760">
            <v>0.01</v>
          </cell>
          <cell r="O1760" t="str">
            <v>-</v>
          </cell>
          <cell r="R1760" t="str">
            <v>2011-8</v>
          </cell>
          <cell r="T1760" t="str">
            <v>N/A</v>
          </cell>
          <cell r="U1760" t="str">
            <v>N/A</v>
          </cell>
          <cell r="V1760" t="str">
            <v>N/A</v>
          </cell>
          <cell r="W1760" t="str">
            <v>额敏县</v>
          </cell>
          <cell r="X1760" t="str">
            <v>新  疆</v>
          </cell>
        </row>
        <row r="1761">
          <cell r="A1761" t="str">
            <v>南和3D数字影院</v>
          </cell>
          <cell r="B1761">
            <v>1760</v>
          </cell>
          <cell r="C1761" t="str">
            <v>南和3D数字影院</v>
          </cell>
          <cell r="D1761" t="str">
            <v>河北中联</v>
          </cell>
          <cell r="F1761" t="str">
            <v>邢台市</v>
          </cell>
          <cell r="H1761">
            <v>0.12</v>
          </cell>
          <cell r="I1761" t="str">
            <v>-</v>
          </cell>
          <cell r="J1761">
            <v>15</v>
          </cell>
          <cell r="K1761" t="str">
            <v>-</v>
          </cell>
          <cell r="L1761">
            <v>13</v>
          </cell>
          <cell r="M1761" t="str">
            <v>-</v>
          </cell>
          <cell r="N1761">
            <v>0.01</v>
          </cell>
          <cell r="O1761" t="str">
            <v>-</v>
          </cell>
          <cell r="P1761">
            <v>1</v>
          </cell>
          <cell r="R1761" t="str">
            <v>2011-8</v>
          </cell>
          <cell r="T1761" t="str">
            <v>N/A</v>
          </cell>
          <cell r="U1761">
            <v>39</v>
          </cell>
          <cell r="V1761">
            <v>0.4</v>
          </cell>
          <cell r="W1761" t="str">
            <v>南和县</v>
          </cell>
          <cell r="X1761" t="str">
            <v>河北省</v>
          </cell>
        </row>
        <row r="1762">
          <cell r="A1762" t="str">
            <v>清河县时空隧道数字影院</v>
          </cell>
          <cell r="B1762">
            <v>1761</v>
          </cell>
          <cell r="C1762" t="str">
            <v>清河县时空隧道数字影院</v>
          </cell>
          <cell r="D1762" t="str">
            <v>河北中联</v>
          </cell>
          <cell r="F1762" t="str">
            <v>邢台市</v>
          </cell>
          <cell r="H1762">
            <v>0.11</v>
          </cell>
          <cell r="I1762" t="str">
            <v>-</v>
          </cell>
          <cell r="J1762">
            <v>20</v>
          </cell>
          <cell r="K1762" t="str">
            <v>-</v>
          </cell>
          <cell r="L1762">
            <v>14</v>
          </cell>
          <cell r="M1762" t="str">
            <v>-</v>
          </cell>
          <cell r="N1762">
            <v>0.01</v>
          </cell>
          <cell r="O1762" t="str">
            <v>-</v>
          </cell>
          <cell r="R1762" t="str">
            <v>2011-8</v>
          </cell>
          <cell r="T1762" t="str">
            <v>N/A</v>
          </cell>
          <cell r="U1762" t="str">
            <v>N/A</v>
          </cell>
          <cell r="V1762" t="str">
            <v>N/A</v>
          </cell>
          <cell r="W1762" t="str">
            <v>清河县</v>
          </cell>
          <cell r="X1762" t="str">
            <v>河北省</v>
          </cell>
        </row>
        <row r="1763">
          <cell r="A1763" t="str">
            <v>燕郊中环时代影城</v>
          </cell>
          <cell r="B1763">
            <v>1762</v>
          </cell>
          <cell r="C1763" t="str">
            <v>燕郊中环时代影城</v>
          </cell>
          <cell r="D1763" t="str">
            <v>未知</v>
          </cell>
          <cell r="F1763" t="str">
            <v>廊坊市</v>
          </cell>
          <cell r="H1763">
            <v>0.11</v>
          </cell>
          <cell r="I1763" t="str">
            <v>-</v>
          </cell>
          <cell r="J1763">
            <v>61</v>
          </cell>
          <cell r="K1763" t="str">
            <v>-</v>
          </cell>
          <cell r="L1763">
            <v>4</v>
          </cell>
          <cell r="M1763" t="str">
            <v>-</v>
          </cell>
          <cell r="N1763">
            <v>0</v>
          </cell>
          <cell r="O1763" t="str">
            <v>-</v>
          </cell>
          <cell r="P1763">
            <v>4</v>
          </cell>
          <cell r="Q1763">
            <v>416</v>
          </cell>
          <cell r="R1763" t="str">
            <v>2011-8</v>
          </cell>
          <cell r="S1763">
            <v>0.04</v>
          </cell>
          <cell r="U1763">
            <v>9</v>
          </cell>
          <cell r="V1763">
            <v>0</v>
          </cell>
          <cell r="W1763" t="str">
            <v>三河市</v>
          </cell>
          <cell r="X1763" t="str">
            <v>河北省</v>
          </cell>
        </row>
        <row r="1764">
          <cell r="A1764" t="str">
            <v>宁波东钱湖莫枝影剧院</v>
          </cell>
          <cell r="B1764">
            <v>1763</v>
          </cell>
          <cell r="C1764" t="str">
            <v>宁波东钱湖莫枝影剧院</v>
          </cell>
          <cell r="D1764" t="str">
            <v>上海联和院线</v>
          </cell>
          <cell r="F1764" t="str">
            <v>宁波市</v>
          </cell>
          <cell r="H1764">
            <v>0.11</v>
          </cell>
          <cell r="I1764" t="str">
            <v>-</v>
          </cell>
          <cell r="J1764">
            <v>24</v>
          </cell>
          <cell r="K1764" t="str">
            <v>-</v>
          </cell>
          <cell r="L1764">
            <v>10</v>
          </cell>
          <cell r="M1764" t="str">
            <v>-</v>
          </cell>
          <cell r="N1764">
            <v>0</v>
          </cell>
          <cell r="O1764" t="str">
            <v>-</v>
          </cell>
          <cell r="R1764" t="str">
            <v>2011-8</v>
          </cell>
          <cell r="T1764" t="str">
            <v>N/A</v>
          </cell>
          <cell r="U1764" t="str">
            <v>N/A</v>
          </cell>
          <cell r="V1764" t="str">
            <v>N/A</v>
          </cell>
          <cell r="W1764" t="str">
            <v>鄞州区</v>
          </cell>
          <cell r="X1764" t="str">
            <v>浙江省</v>
          </cell>
        </row>
        <row r="1765">
          <cell r="A1765" t="str">
            <v>大地数字影院--威海华夏永旺影院</v>
          </cell>
          <cell r="B1765">
            <v>1764</v>
          </cell>
          <cell r="C1765" t="str">
            <v>大地数字影院--威海华夏永旺影院</v>
          </cell>
          <cell r="D1765" t="str">
            <v>大地电影院线</v>
          </cell>
          <cell r="F1765" t="str">
            <v>威海市</v>
          </cell>
          <cell r="H1765">
            <v>0.1</v>
          </cell>
          <cell r="I1765" t="str">
            <v>-</v>
          </cell>
          <cell r="J1765">
            <v>20</v>
          </cell>
          <cell r="K1765" t="str">
            <v>-</v>
          </cell>
          <cell r="L1765">
            <v>4</v>
          </cell>
          <cell r="M1765" t="str">
            <v>-</v>
          </cell>
          <cell r="N1765">
            <v>0.01</v>
          </cell>
          <cell r="O1765" t="str">
            <v>-</v>
          </cell>
          <cell r="P1765">
            <v>6</v>
          </cell>
          <cell r="R1765" t="str">
            <v>2011-8</v>
          </cell>
          <cell r="T1765" t="str">
            <v>N/A</v>
          </cell>
          <cell r="U1765">
            <v>6</v>
          </cell>
          <cell r="V1765">
            <v>0</v>
          </cell>
          <cell r="W1765" t="str">
            <v>环翠区</v>
          </cell>
          <cell r="X1765" t="str">
            <v>山东省</v>
          </cell>
        </row>
        <row r="1766">
          <cell r="A1766" t="str">
            <v>曲周县数字影院</v>
          </cell>
          <cell r="B1766">
            <v>1765</v>
          </cell>
          <cell r="C1766" t="str">
            <v>曲周县数字影院</v>
          </cell>
          <cell r="D1766" t="str">
            <v>河北中联</v>
          </cell>
          <cell r="F1766" t="str">
            <v>邯郸市</v>
          </cell>
          <cell r="H1766">
            <v>0.1</v>
          </cell>
          <cell r="I1766" t="str">
            <v>-</v>
          </cell>
          <cell r="J1766">
            <v>19</v>
          </cell>
          <cell r="K1766" t="str">
            <v>-</v>
          </cell>
          <cell r="L1766">
            <v>20</v>
          </cell>
          <cell r="M1766" t="str">
            <v>-</v>
          </cell>
          <cell r="N1766">
            <v>0.01</v>
          </cell>
          <cell r="O1766" t="str">
            <v>-</v>
          </cell>
          <cell r="P1766">
            <v>1</v>
          </cell>
          <cell r="R1766" t="str">
            <v>2011-8</v>
          </cell>
          <cell r="T1766" t="str">
            <v>N/A</v>
          </cell>
          <cell r="U1766">
            <v>33</v>
          </cell>
          <cell r="V1766">
            <v>0.6</v>
          </cell>
          <cell r="W1766" t="str">
            <v>曲周县</v>
          </cell>
          <cell r="X1766" t="str">
            <v>河北省</v>
          </cell>
        </row>
        <row r="1767">
          <cell r="A1767" t="str">
            <v>东平县影剧院</v>
          </cell>
          <cell r="B1767">
            <v>1766</v>
          </cell>
          <cell r="C1767" t="str">
            <v>东平县影剧院</v>
          </cell>
          <cell r="D1767" t="str">
            <v>未知</v>
          </cell>
          <cell r="F1767" t="str">
            <v>泰安市</v>
          </cell>
          <cell r="H1767">
            <v>0.1</v>
          </cell>
          <cell r="I1767" t="str">
            <v>-</v>
          </cell>
          <cell r="J1767">
            <v>16</v>
          </cell>
          <cell r="K1767" t="str">
            <v>-</v>
          </cell>
          <cell r="L1767">
            <v>19</v>
          </cell>
          <cell r="M1767" t="str">
            <v>-</v>
          </cell>
          <cell r="N1767">
            <v>0.01</v>
          </cell>
          <cell r="O1767" t="str">
            <v>-</v>
          </cell>
          <cell r="R1767" t="str">
            <v>2011-8</v>
          </cell>
          <cell r="T1767" t="str">
            <v>N/A</v>
          </cell>
          <cell r="U1767" t="str">
            <v>N/A</v>
          </cell>
          <cell r="V1767" t="str">
            <v>N/A</v>
          </cell>
          <cell r="W1767" t="str">
            <v>东平县</v>
          </cell>
          <cell r="X1767" t="str">
            <v>山东省</v>
          </cell>
        </row>
        <row r="1768">
          <cell r="A1768" t="str">
            <v>元宝山汽车电影城</v>
          </cell>
          <cell r="B1768">
            <v>1767</v>
          </cell>
          <cell r="C1768" t="str">
            <v>元宝山汽车电影城</v>
          </cell>
          <cell r="D1768" t="str">
            <v>河北中联</v>
          </cell>
          <cell r="F1768" t="str">
            <v>承德市</v>
          </cell>
          <cell r="H1768">
            <v>0.1</v>
          </cell>
          <cell r="I1768" t="str">
            <v>-</v>
          </cell>
          <cell r="J1768">
            <v>43</v>
          </cell>
          <cell r="K1768" t="str">
            <v>-</v>
          </cell>
          <cell r="L1768">
            <v>18</v>
          </cell>
          <cell r="M1768" t="str">
            <v>-</v>
          </cell>
          <cell r="N1768">
            <v>0</v>
          </cell>
          <cell r="O1768" t="str">
            <v>-</v>
          </cell>
          <cell r="R1768" t="str">
            <v>2011-8</v>
          </cell>
          <cell r="T1768" t="str">
            <v>N/A</v>
          </cell>
          <cell r="U1768" t="str">
            <v>N/A</v>
          </cell>
          <cell r="V1768" t="str">
            <v>N/A</v>
          </cell>
          <cell r="W1768" t="str">
            <v>双滦区</v>
          </cell>
          <cell r="X1768" t="str">
            <v>河北省</v>
          </cell>
        </row>
        <row r="1769">
          <cell r="A1769" t="str">
            <v>茂名市中心电影院</v>
          </cell>
          <cell r="B1769">
            <v>1768</v>
          </cell>
          <cell r="C1769" t="str">
            <v>茂名市中心电影院</v>
          </cell>
          <cell r="D1769" t="str">
            <v>中影南方新干线</v>
          </cell>
          <cell r="F1769" t="str">
            <v>茂名市</v>
          </cell>
          <cell r="H1769">
            <v>0.1</v>
          </cell>
          <cell r="I1769" t="str">
            <v>-</v>
          </cell>
          <cell r="J1769">
            <v>12</v>
          </cell>
          <cell r="K1769" t="str">
            <v>-</v>
          </cell>
          <cell r="L1769">
            <v>10</v>
          </cell>
          <cell r="M1769" t="str">
            <v>-</v>
          </cell>
          <cell r="N1769">
            <v>0.01</v>
          </cell>
          <cell r="O1769" t="str">
            <v>-</v>
          </cell>
          <cell r="P1769">
            <v>1</v>
          </cell>
          <cell r="Q1769">
            <v>496</v>
          </cell>
          <cell r="R1769" t="str">
            <v>2011-8</v>
          </cell>
          <cell r="S1769">
            <v>0.02</v>
          </cell>
          <cell r="U1769">
            <v>31</v>
          </cell>
          <cell r="V1769">
            <v>0.3</v>
          </cell>
          <cell r="W1769" t="str">
            <v>茂南区</v>
          </cell>
          <cell r="X1769" t="str">
            <v>广东省</v>
          </cell>
        </row>
        <row r="1770">
          <cell r="A1770" t="str">
            <v>赵县金桥数字影院</v>
          </cell>
          <cell r="B1770">
            <v>1769</v>
          </cell>
          <cell r="C1770" t="str">
            <v>赵县金桥数字影院</v>
          </cell>
          <cell r="D1770" t="str">
            <v>未知</v>
          </cell>
          <cell r="F1770" t="str">
            <v>石家庄市</v>
          </cell>
          <cell r="H1770">
            <v>0.1</v>
          </cell>
          <cell r="I1770" t="str">
            <v>-</v>
          </cell>
          <cell r="J1770">
            <v>12</v>
          </cell>
          <cell r="K1770" t="str">
            <v>-</v>
          </cell>
          <cell r="L1770">
            <v>11</v>
          </cell>
          <cell r="M1770" t="str">
            <v>-</v>
          </cell>
          <cell r="N1770">
            <v>0.01</v>
          </cell>
          <cell r="O1770" t="str">
            <v>-</v>
          </cell>
          <cell r="R1770" t="str">
            <v>2011-8</v>
          </cell>
          <cell r="T1770" t="str">
            <v>N/A</v>
          </cell>
          <cell r="U1770" t="str">
            <v>N/A</v>
          </cell>
          <cell r="V1770" t="str">
            <v>N/A</v>
          </cell>
          <cell r="W1770" t="str">
            <v>赵　县</v>
          </cell>
          <cell r="X1770" t="str">
            <v>河北省</v>
          </cell>
        </row>
        <row r="1771">
          <cell r="A1771" t="str">
            <v>榆林市大柳塔影院</v>
          </cell>
          <cell r="B1771">
            <v>1770</v>
          </cell>
          <cell r="C1771" t="str">
            <v>榆林市大柳塔影院</v>
          </cell>
          <cell r="D1771" t="str">
            <v>九州中原院线</v>
          </cell>
          <cell r="F1771" t="str">
            <v>榆林市</v>
          </cell>
          <cell r="H1771">
            <v>0.09</v>
          </cell>
          <cell r="I1771" t="str">
            <v>-</v>
          </cell>
          <cell r="J1771">
            <v>36</v>
          </cell>
          <cell r="K1771" t="str">
            <v>-</v>
          </cell>
          <cell r="L1771">
            <v>22</v>
          </cell>
          <cell r="M1771" t="str">
            <v>-</v>
          </cell>
          <cell r="N1771">
            <v>0</v>
          </cell>
          <cell r="O1771" t="str">
            <v>-</v>
          </cell>
          <cell r="R1771" t="str">
            <v>2011-8</v>
          </cell>
          <cell r="T1771" t="str">
            <v>N/A</v>
          </cell>
          <cell r="U1771" t="str">
            <v>N/A</v>
          </cell>
          <cell r="V1771" t="str">
            <v>N/A</v>
          </cell>
          <cell r="W1771" t="str">
            <v>神木县</v>
          </cell>
          <cell r="X1771" t="str">
            <v>陕西省</v>
          </cell>
        </row>
        <row r="1772">
          <cell r="A1772" t="str">
            <v>邯郸涉县科技影城</v>
          </cell>
          <cell r="B1772">
            <v>1771</v>
          </cell>
          <cell r="C1772" t="str">
            <v>邯郸涉县科技影城</v>
          </cell>
          <cell r="D1772" t="str">
            <v>河北中联</v>
          </cell>
          <cell r="F1772" t="str">
            <v>邯郸市</v>
          </cell>
          <cell r="H1772">
            <v>0.09</v>
          </cell>
          <cell r="I1772" t="str">
            <v>-</v>
          </cell>
          <cell r="J1772">
            <v>20</v>
          </cell>
          <cell r="K1772" t="str">
            <v>-</v>
          </cell>
          <cell r="L1772">
            <v>2</v>
          </cell>
          <cell r="M1772" t="str">
            <v>-</v>
          </cell>
          <cell r="N1772">
            <v>0</v>
          </cell>
          <cell r="O1772" t="str">
            <v>-</v>
          </cell>
          <cell r="P1772">
            <v>2</v>
          </cell>
          <cell r="Q1772">
            <v>166</v>
          </cell>
          <cell r="R1772" t="str">
            <v>2011-8</v>
          </cell>
          <cell r="S1772">
            <v>0.26</v>
          </cell>
          <cell r="U1772">
            <v>14</v>
          </cell>
          <cell r="V1772">
            <v>0</v>
          </cell>
          <cell r="W1772" t="str">
            <v>涉　县</v>
          </cell>
          <cell r="X1772" t="str">
            <v>河北省</v>
          </cell>
        </row>
        <row r="1773">
          <cell r="A1773" t="str">
            <v>清苑县雷亚立体影院</v>
          </cell>
          <cell r="B1773">
            <v>1772</v>
          </cell>
          <cell r="C1773" t="str">
            <v>清苑县雷亚立体影院</v>
          </cell>
          <cell r="D1773" t="str">
            <v>九州中原院线</v>
          </cell>
          <cell r="F1773" t="str">
            <v>保定市</v>
          </cell>
          <cell r="H1773">
            <v>0.08</v>
          </cell>
          <cell r="I1773" t="str">
            <v>-</v>
          </cell>
          <cell r="J1773">
            <v>16</v>
          </cell>
          <cell r="K1773" t="str">
            <v>-</v>
          </cell>
          <cell r="L1773">
            <v>14</v>
          </cell>
          <cell r="M1773" t="str">
            <v>-</v>
          </cell>
          <cell r="N1773">
            <v>0.01</v>
          </cell>
          <cell r="O1773" t="str">
            <v>-</v>
          </cell>
          <cell r="R1773" t="str">
            <v>2011-8</v>
          </cell>
          <cell r="T1773" t="str">
            <v>N/A</v>
          </cell>
          <cell r="U1773" t="str">
            <v>N/A</v>
          </cell>
          <cell r="V1773" t="str">
            <v>N/A</v>
          </cell>
          <cell r="W1773" t="str">
            <v>清苑县</v>
          </cell>
          <cell r="X1773" t="str">
            <v>河北省</v>
          </cell>
        </row>
        <row r="1774">
          <cell r="A1774" t="str">
            <v>眉山市丹棱县电影院</v>
          </cell>
          <cell r="B1774">
            <v>1773</v>
          </cell>
          <cell r="C1774" t="str">
            <v>眉山市丹棱县电影院</v>
          </cell>
          <cell r="D1774" t="str">
            <v>北京红鲤鱼数字院线</v>
          </cell>
          <cell r="F1774" t="str">
            <v>眉山市</v>
          </cell>
          <cell r="H1774">
            <v>0.08</v>
          </cell>
          <cell r="I1774" t="str">
            <v>-</v>
          </cell>
          <cell r="J1774">
            <v>15</v>
          </cell>
          <cell r="K1774" t="str">
            <v>-</v>
          </cell>
          <cell r="L1774">
            <v>25</v>
          </cell>
          <cell r="M1774" t="str">
            <v>-</v>
          </cell>
          <cell r="N1774">
            <v>0.01</v>
          </cell>
          <cell r="O1774" t="str">
            <v>-</v>
          </cell>
          <cell r="P1774">
            <v>1</v>
          </cell>
          <cell r="R1774" t="str">
            <v>2011-8</v>
          </cell>
          <cell r="T1774" t="str">
            <v>N/A</v>
          </cell>
          <cell r="U1774">
            <v>25</v>
          </cell>
          <cell r="V1774">
            <v>0.8</v>
          </cell>
          <cell r="W1774" t="str">
            <v>丹棱县</v>
          </cell>
          <cell r="X1774" t="str">
            <v>四川省</v>
          </cell>
        </row>
        <row r="1775">
          <cell r="A1775" t="str">
            <v>永新县电影公司</v>
          </cell>
          <cell r="B1775">
            <v>1774</v>
          </cell>
          <cell r="C1775" t="str">
            <v>永新县电影公司</v>
          </cell>
          <cell r="D1775" t="str">
            <v>九州中原院线</v>
          </cell>
          <cell r="F1775" t="str">
            <v>吉安市</v>
          </cell>
          <cell r="H1775">
            <v>7.0000000000000007E-2</v>
          </cell>
          <cell r="I1775" t="str">
            <v>-</v>
          </cell>
          <cell r="J1775">
            <v>17</v>
          </cell>
          <cell r="K1775" t="str">
            <v>-</v>
          </cell>
          <cell r="L1775">
            <v>6</v>
          </cell>
          <cell r="M1775" t="str">
            <v>-</v>
          </cell>
          <cell r="N1775">
            <v>0</v>
          </cell>
          <cell r="O1775" t="str">
            <v>-</v>
          </cell>
          <cell r="P1775">
            <v>1</v>
          </cell>
          <cell r="Q1775">
            <v>84</v>
          </cell>
          <cell r="R1775" t="str">
            <v>2011-8</v>
          </cell>
          <cell r="S1775">
            <v>0.08</v>
          </cell>
          <cell r="U1775">
            <v>23</v>
          </cell>
          <cell r="V1775">
            <v>0.2</v>
          </cell>
          <cell r="W1775" t="str">
            <v>永新县</v>
          </cell>
          <cell r="X1775" t="str">
            <v>江西省</v>
          </cell>
        </row>
        <row r="1776">
          <cell r="A1776" t="str">
            <v>黄骅市影剧院</v>
          </cell>
          <cell r="B1776">
            <v>1775</v>
          </cell>
          <cell r="C1776" t="str">
            <v>黄骅市影剧院</v>
          </cell>
          <cell r="D1776" t="str">
            <v>河北中联</v>
          </cell>
          <cell r="F1776" t="str">
            <v>沧州市</v>
          </cell>
          <cell r="H1776">
            <v>7.0000000000000007E-2</v>
          </cell>
          <cell r="I1776" t="str">
            <v>-</v>
          </cell>
          <cell r="J1776">
            <v>19</v>
          </cell>
          <cell r="K1776" t="str">
            <v>-</v>
          </cell>
          <cell r="L1776">
            <v>11</v>
          </cell>
          <cell r="M1776" t="str">
            <v>-</v>
          </cell>
          <cell r="N1776">
            <v>0</v>
          </cell>
          <cell r="O1776" t="str">
            <v>-</v>
          </cell>
          <cell r="P1776">
            <v>1</v>
          </cell>
          <cell r="R1776" t="str">
            <v>2011-8</v>
          </cell>
          <cell r="T1776" t="str">
            <v>N/A</v>
          </cell>
          <cell r="U1776">
            <v>21</v>
          </cell>
          <cell r="V1776">
            <v>0.4</v>
          </cell>
          <cell r="W1776" t="str">
            <v>黄骅市</v>
          </cell>
          <cell r="X1776" t="str">
            <v>河北省</v>
          </cell>
        </row>
        <row r="1777">
          <cell r="A1777" t="str">
            <v>偃师电影院</v>
          </cell>
          <cell r="B1777">
            <v>1776</v>
          </cell>
          <cell r="C1777" t="str">
            <v>偃师电影院</v>
          </cell>
          <cell r="D1777" t="str">
            <v>北京红鲤鱼数字院线</v>
          </cell>
          <cell r="F1777" t="str">
            <v>洛阳市</v>
          </cell>
          <cell r="H1777">
            <v>0.06</v>
          </cell>
          <cell r="I1777" t="str">
            <v>-</v>
          </cell>
          <cell r="J1777">
            <v>17</v>
          </cell>
          <cell r="K1777" t="str">
            <v>-</v>
          </cell>
          <cell r="L1777">
            <v>35</v>
          </cell>
          <cell r="M1777" t="str">
            <v>-</v>
          </cell>
          <cell r="N1777">
            <v>0</v>
          </cell>
          <cell r="O1777" t="str">
            <v>-</v>
          </cell>
          <cell r="R1777" t="str">
            <v>2011-8</v>
          </cell>
          <cell r="T1777" t="str">
            <v>N/A</v>
          </cell>
          <cell r="U1777" t="str">
            <v>N/A</v>
          </cell>
          <cell r="V1777" t="str">
            <v>N/A</v>
          </cell>
          <cell r="W1777" t="str">
            <v>偃师市</v>
          </cell>
          <cell r="X1777" t="str">
            <v>河南省</v>
          </cell>
        </row>
        <row r="1778">
          <cell r="A1778" t="str">
            <v>浙江丽水景宁电影院</v>
          </cell>
          <cell r="B1778">
            <v>1777</v>
          </cell>
          <cell r="C1778" t="str">
            <v>浙江丽水景宁电影院</v>
          </cell>
          <cell r="D1778" t="str">
            <v>浙江时代</v>
          </cell>
          <cell r="F1778" t="str">
            <v>丽水市</v>
          </cell>
          <cell r="H1778">
            <v>0.06</v>
          </cell>
          <cell r="I1778" t="str">
            <v>-</v>
          </cell>
          <cell r="J1778">
            <v>20</v>
          </cell>
          <cell r="K1778" t="str">
            <v>-</v>
          </cell>
          <cell r="L1778">
            <v>5</v>
          </cell>
          <cell r="M1778" t="str">
            <v>-</v>
          </cell>
          <cell r="N1778">
            <v>0</v>
          </cell>
          <cell r="O1778" t="str">
            <v>-</v>
          </cell>
          <cell r="P1778">
            <v>1</v>
          </cell>
          <cell r="Q1778">
            <v>931</v>
          </cell>
          <cell r="R1778" t="str">
            <v>2011-8</v>
          </cell>
          <cell r="S1778">
            <v>0.01</v>
          </cell>
          <cell r="U1778">
            <v>18</v>
          </cell>
          <cell r="V1778">
            <v>0.2</v>
          </cell>
          <cell r="W1778" t="str">
            <v>景宁畲族自治县</v>
          </cell>
          <cell r="X1778" t="str">
            <v>浙江省</v>
          </cell>
        </row>
        <row r="1779">
          <cell r="A1779" t="str">
            <v>滦南县银泰传媒数字影院</v>
          </cell>
          <cell r="B1779">
            <v>1778</v>
          </cell>
          <cell r="C1779" t="str">
            <v>滦南县银泰传媒数字影院</v>
          </cell>
          <cell r="D1779" t="str">
            <v>河北中联</v>
          </cell>
          <cell r="F1779" t="str">
            <v>唐山市</v>
          </cell>
          <cell r="H1779">
            <v>0.05</v>
          </cell>
          <cell r="I1779" t="str">
            <v>-</v>
          </cell>
          <cell r="J1779">
            <v>15</v>
          </cell>
          <cell r="K1779" t="str">
            <v>-</v>
          </cell>
          <cell r="L1779">
            <v>3</v>
          </cell>
          <cell r="M1779" t="str">
            <v>-</v>
          </cell>
          <cell r="N1779">
            <v>0</v>
          </cell>
          <cell r="O1779" t="str">
            <v>-</v>
          </cell>
          <cell r="P1779">
            <v>1</v>
          </cell>
          <cell r="Q1779">
            <v>944</v>
          </cell>
          <cell r="R1779" t="str">
            <v>2011-8</v>
          </cell>
          <cell r="S1779">
            <v>0.01</v>
          </cell>
          <cell r="U1779">
            <v>16</v>
          </cell>
          <cell r="V1779">
            <v>0.1</v>
          </cell>
          <cell r="W1779" t="str">
            <v>滦南县</v>
          </cell>
          <cell r="X1779" t="str">
            <v>河北省</v>
          </cell>
        </row>
        <row r="1780">
          <cell r="A1780" t="str">
            <v>珠海前山文化中心</v>
          </cell>
          <cell r="B1780">
            <v>1779</v>
          </cell>
          <cell r="C1780" t="str">
            <v>珠海前山文化中心</v>
          </cell>
          <cell r="D1780" t="str">
            <v>中影星美</v>
          </cell>
          <cell r="F1780" t="str">
            <v>珠海市</v>
          </cell>
          <cell r="H1780">
            <v>0.05</v>
          </cell>
          <cell r="I1780" t="str">
            <v>-</v>
          </cell>
          <cell r="J1780">
            <v>34</v>
          </cell>
          <cell r="K1780" t="str">
            <v>-</v>
          </cell>
          <cell r="L1780">
            <v>4</v>
          </cell>
          <cell r="M1780" t="str">
            <v>-</v>
          </cell>
          <cell r="N1780">
            <v>0</v>
          </cell>
          <cell r="O1780" t="str">
            <v>-</v>
          </cell>
          <cell r="P1780">
            <v>1</v>
          </cell>
          <cell r="Q1780">
            <v>295</v>
          </cell>
          <cell r="R1780" t="str">
            <v>2011-8</v>
          </cell>
          <cell r="S1780">
            <v>0.01</v>
          </cell>
          <cell r="U1780">
            <v>16</v>
          </cell>
          <cell r="V1780">
            <v>0.1</v>
          </cell>
          <cell r="W1780" t="str">
            <v>香洲区</v>
          </cell>
          <cell r="X1780" t="str">
            <v>广东省</v>
          </cell>
        </row>
        <row r="1781">
          <cell r="A1781" t="str">
            <v>金棕榈电影城(和平西路店)</v>
          </cell>
          <cell r="B1781">
            <v>1780</v>
          </cell>
          <cell r="C1781" t="str">
            <v>金棕榈电影城(和平西路店)</v>
          </cell>
          <cell r="D1781" t="str">
            <v>河北中联</v>
          </cell>
          <cell r="F1781" t="str">
            <v>石家庄市</v>
          </cell>
          <cell r="H1781">
            <v>0.05</v>
          </cell>
          <cell r="I1781" t="str">
            <v>-</v>
          </cell>
          <cell r="J1781">
            <v>25</v>
          </cell>
          <cell r="K1781" t="str">
            <v>-</v>
          </cell>
          <cell r="L1781">
            <v>7</v>
          </cell>
          <cell r="M1781" t="str">
            <v>-</v>
          </cell>
          <cell r="N1781">
            <v>0</v>
          </cell>
          <cell r="O1781" t="str">
            <v>-</v>
          </cell>
          <cell r="P1781">
            <v>3</v>
          </cell>
          <cell r="Q1781">
            <v>502</v>
          </cell>
          <cell r="R1781" t="str">
            <v>2011-8</v>
          </cell>
          <cell r="S1781">
            <v>0.02</v>
          </cell>
          <cell r="U1781">
            <v>5</v>
          </cell>
          <cell r="V1781">
            <v>0.1</v>
          </cell>
          <cell r="W1781" t="str">
            <v>新华区</v>
          </cell>
          <cell r="X1781" t="str">
            <v>河北省</v>
          </cell>
        </row>
        <row r="1782">
          <cell r="A1782" t="str">
            <v>兰西县红鲤鱼数字影院</v>
          </cell>
          <cell r="B1782">
            <v>1781</v>
          </cell>
          <cell r="C1782" t="str">
            <v>兰西县红鲤鱼数字影院</v>
          </cell>
          <cell r="D1782" t="str">
            <v>北京红鲤鱼数字院线</v>
          </cell>
          <cell r="F1782" t="str">
            <v>绥化市</v>
          </cell>
          <cell r="H1782">
            <v>0.05</v>
          </cell>
          <cell r="I1782" t="str">
            <v>-</v>
          </cell>
          <cell r="J1782">
            <v>11</v>
          </cell>
          <cell r="K1782" t="str">
            <v>-</v>
          </cell>
          <cell r="L1782">
            <v>17</v>
          </cell>
          <cell r="M1782" t="str">
            <v>-</v>
          </cell>
          <cell r="N1782">
            <v>0</v>
          </cell>
          <cell r="O1782" t="str">
            <v>-</v>
          </cell>
          <cell r="R1782" t="str">
            <v>2011-8</v>
          </cell>
          <cell r="T1782" t="str">
            <v>N/A</v>
          </cell>
          <cell r="U1782" t="str">
            <v>N/A</v>
          </cell>
          <cell r="V1782" t="str">
            <v>N/A</v>
          </cell>
          <cell r="W1782" t="str">
            <v>兰西县</v>
          </cell>
          <cell r="X1782" t="str">
            <v>黑龙江</v>
          </cell>
        </row>
        <row r="1783">
          <cell r="A1783" t="str">
            <v>泰州兴化金字塔影城</v>
          </cell>
          <cell r="B1783">
            <v>1782</v>
          </cell>
          <cell r="C1783" t="str">
            <v>泰州兴化金字塔影城</v>
          </cell>
          <cell r="D1783" t="str">
            <v>中影星美</v>
          </cell>
          <cell r="F1783" t="str">
            <v>泰州市</v>
          </cell>
          <cell r="H1783">
            <v>0.04</v>
          </cell>
          <cell r="I1783" t="str">
            <v>-</v>
          </cell>
          <cell r="J1783">
            <v>18</v>
          </cell>
          <cell r="K1783" t="str">
            <v>-</v>
          </cell>
          <cell r="L1783">
            <v>9</v>
          </cell>
          <cell r="M1783" t="str">
            <v>-</v>
          </cell>
          <cell r="N1783">
            <v>0</v>
          </cell>
          <cell r="O1783" t="str">
            <v>-</v>
          </cell>
          <cell r="R1783" t="str">
            <v>2011-8</v>
          </cell>
          <cell r="T1783" t="str">
            <v>N/A</v>
          </cell>
          <cell r="U1783" t="str">
            <v>N/A</v>
          </cell>
          <cell r="V1783" t="str">
            <v>N/A</v>
          </cell>
          <cell r="W1783" t="str">
            <v>兴化市</v>
          </cell>
          <cell r="X1783" t="str">
            <v>江苏省</v>
          </cell>
        </row>
        <row r="1784">
          <cell r="A1784" t="str">
            <v>河北省衡水市饶阳县群艺电影院</v>
          </cell>
          <cell r="B1784">
            <v>1783</v>
          </cell>
          <cell r="C1784" t="str">
            <v>河北省衡水市饶阳县群艺电影院</v>
          </cell>
          <cell r="D1784" t="str">
            <v>河北中联</v>
          </cell>
          <cell r="F1784" t="str">
            <v>衡水市</v>
          </cell>
          <cell r="H1784">
            <v>0.04</v>
          </cell>
          <cell r="I1784" t="str">
            <v>-</v>
          </cell>
          <cell r="J1784">
            <v>15</v>
          </cell>
          <cell r="K1784" t="str">
            <v>-</v>
          </cell>
          <cell r="L1784">
            <v>4</v>
          </cell>
          <cell r="M1784" t="str">
            <v>-</v>
          </cell>
          <cell r="N1784">
            <v>0</v>
          </cell>
          <cell r="O1784" t="str">
            <v>-</v>
          </cell>
          <cell r="R1784" t="str">
            <v>2011-8</v>
          </cell>
          <cell r="T1784" t="str">
            <v>N/A</v>
          </cell>
          <cell r="U1784" t="str">
            <v>N/A</v>
          </cell>
          <cell r="V1784" t="str">
            <v>N/A</v>
          </cell>
          <cell r="W1784" t="str">
            <v>饶阳县</v>
          </cell>
          <cell r="X1784" t="str">
            <v>河北省</v>
          </cell>
        </row>
        <row r="1785">
          <cell r="A1785" t="str">
            <v>新疆喀什地区放映厅</v>
          </cell>
          <cell r="B1785">
            <v>1784</v>
          </cell>
          <cell r="C1785" t="str">
            <v>新疆喀什地区放映厅</v>
          </cell>
          <cell r="D1785" t="str">
            <v>未知</v>
          </cell>
          <cell r="F1785" t="str">
            <v>喀什地区</v>
          </cell>
          <cell r="H1785">
            <v>0.04</v>
          </cell>
          <cell r="I1785" t="str">
            <v>-</v>
          </cell>
          <cell r="J1785">
            <v>13</v>
          </cell>
          <cell r="K1785" t="str">
            <v>-</v>
          </cell>
          <cell r="L1785">
            <v>14</v>
          </cell>
          <cell r="M1785" t="str">
            <v>-</v>
          </cell>
          <cell r="N1785">
            <v>0</v>
          </cell>
          <cell r="O1785" t="str">
            <v>-</v>
          </cell>
          <cell r="R1785" t="str">
            <v>2011-8</v>
          </cell>
          <cell r="T1785" t="str">
            <v>N/A</v>
          </cell>
          <cell r="U1785" t="str">
            <v>N/A</v>
          </cell>
          <cell r="V1785" t="str">
            <v>N/A</v>
          </cell>
          <cell r="W1785" t="str">
            <v>喀什市</v>
          </cell>
          <cell r="X1785" t="str">
            <v>新  疆</v>
          </cell>
        </row>
        <row r="1786">
          <cell r="A1786" t="str">
            <v>天山影城哈巴河店</v>
          </cell>
          <cell r="B1786">
            <v>1785</v>
          </cell>
          <cell r="C1786" t="str">
            <v>天山影城哈巴河店</v>
          </cell>
          <cell r="D1786" t="str">
            <v>新疆公司</v>
          </cell>
          <cell r="F1786" t="str">
            <v>阿勒泰地区</v>
          </cell>
          <cell r="H1786">
            <v>0.03</v>
          </cell>
          <cell r="I1786" t="str">
            <v>-</v>
          </cell>
          <cell r="J1786">
            <v>12</v>
          </cell>
          <cell r="K1786" t="str">
            <v>-</v>
          </cell>
          <cell r="L1786">
            <v>9</v>
          </cell>
          <cell r="M1786" t="str">
            <v>-</v>
          </cell>
          <cell r="N1786">
            <v>0</v>
          </cell>
          <cell r="O1786" t="str">
            <v>-</v>
          </cell>
          <cell r="R1786" t="str">
            <v>2011-8</v>
          </cell>
          <cell r="T1786" t="str">
            <v>N/A</v>
          </cell>
          <cell r="U1786" t="str">
            <v>N/A</v>
          </cell>
          <cell r="V1786" t="str">
            <v>N/A</v>
          </cell>
          <cell r="W1786" t="str">
            <v>哈巴河县</v>
          </cell>
          <cell r="X1786" t="str">
            <v>新  疆</v>
          </cell>
        </row>
        <row r="1787">
          <cell r="A1787" t="str">
            <v>阳原县数字电影院</v>
          </cell>
          <cell r="B1787">
            <v>1786</v>
          </cell>
          <cell r="C1787" t="str">
            <v>阳原县数字电影院</v>
          </cell>
          <cell r="D1787" t="str">
            <v>未知</v>
          </cell>
          <cell r="F1787" t="str">
            <v>张家口市</v>
          </cell>
          <cell r="H1787">
            <v>0.03</v>
          </cell>
          <cell r="I1787" t="str">
            <v>-</v>
          </cell>
          <cell r="J1787">
            <v>25</v>
          </cell>
          <cell r="K1787" t="str">
            <v>-</v>
          </cell>
          <cell r="L1787">
            <v>12</v>
          </cell>
          <cell r="M1787" t="str">
            <v>-</v>
          </cell>
          <cell r="N1787">
            <v>0</v>
          </cell>
          <cell r="O1787" t="str">
            <v>-</v>
          </cell>
          <cell r="R1787" t="str">
            <v>2011-8</v>
          </cell>
          <cell r="T1787" t="str">
            <v>N/A</v>
          </cell>
          <cell r="U1787" t="str">
            <v>N/A</v>
          </cell>
          <cell r="V1787" t="str">
            <v>N/A</v>
          </cell>
          <cell r="W1787" t="str">
            <v>阳原县</v>
          </cell>
          <cell r="X1787" t="str">
            <v>河北省</v>
          </cell>
        </row>
        <row r="1788">
          <cell r="A1788" t="str">
            <v>风华大剧院</v>
          </cell>
          <cell r="B1788">
            <v>1787</v>
          </cell>
          <cell r="C1788" t="str">
            <v>风华大剧院</v>
          </cell>
          <cell r="D1788" t="str">
            <v>中影星美</v>
          </cell>
          <cell r="F1788" t="str">
            <v>深圳市</v>
          </cell>
          <cell r="H1788">
            <v>0.02</v>
          </cell>
          <cell r="I1788" t="str">
            <v>-</v>
          </cell>
          <cell r="J1788">
            <v>19</v>
          </cell>
          <cell r="K1788" t="str">
            <v>-</v>
          </cell>
          <cell r="L1788">
            <v>2</v>
          </cell>
          <cell r="M1788" t="str">
            <v>-</v>
          </cell>
          <cell r="N1788">
            <v>0</v>
          </cell>
          <cell r="O1788" t="str">
            <v>-</v>
          </cell>
          <cell r="P1788">
            <v>1</v>
          </cell>
          <cell r="Q1788">
            <v>1412</v>
          </cell>
          <cell r="R1788" t="str">
            <v>2011-8</v>
          </cell>
          <cell r="S1788" t="str">
            <v>%</v>
          </cell>
          <cell r="U1788">
            <v>7</v>
          </cell>
          <cell r="V1788">
            <v>0.1</v>
          </cell>
          <cell r="W1788" t="str">
            <v>南山区</v>
          </cell>
          <cell r="X1788" t="str">
            <v>广东省</v>
          </cell>
        </row>
        <row r="1789">
          <cell r="A1789" t="str">
            <v>高阳县时代风影院</v>
          </cell>
          <cell r="B1789">
            <v>1788</v>
          </cell>
          <cell r="C1789" t="str">
            <v>高阳县时代风影院</v>
          </cell>
          <cell r="D1789" t="str">
            <v>北京红鲤鱼数字院线</v>
          </cell>
          <cell r="F1789" t="str">
            <v>保定市</v>
          </cell>
          <cell r="H1789">
            <v>0.02</v>
          </cell>
          <cell r="I1789" t="str">
            <v>-</v>
          </cell>
          <cell r="J1789">
            <v>10</v>
          </cell>
          <cell r="K1789" t="str">
            <v>-</v>
          </cell>
          <cell r="L1789">
            <v>1</v>
          </cell>
          <cell r="M1789" t="str">
            <v>-</v>
          </cell>
          <cell r="N1789">
            <v>0</v>
          </cell>
          <cell r="O1789" t="str">
            <v>-</v>
          </cell>
          <cell r="P1789">
            <v>3</v>
          </cell>
          <cell r="Q1789">
            <v>150</v>
          </cell>
          <cell r="R1789" t="str">
            <v>2011-8</v>
          </cell>
          <cell r="S1789">
            <v>0.36</v>
          </cell>
          <cell r="U1789">
            <v>2</v>
          </cell>
          <cell r="V1789">
            <v>0</v>
          </cell>
          <cell r="W1789" t="str">
            <v>高阳县</v>
          </cell>
          <cell r="X1789" t="str">
            <v>河北省</v>
          </cell>
        </row>
        <row r="1790">
          <cell r="A1790" t="str">
            <v>张家口市下花园区电影院</v>
          </cell>
          <cell r="B1790">
            <v>1789</v>
          </cell>
          <cell r="C1790" t="str">
            <v>张家口市下花园区电影院</v>
          </cell>
          <cell r="D1790" t="str">
            <v>未知</v>
          </cell>
          <cell r="F1790" t="str">
            <v>张家口市</v>
          </cell>
          <cell r="H1790">
            <v>0.02</v>
          </cell>
          <cell r="I1790" t="str">
            <v>-</v>
          </cell>
          <cell r="J1790">
            <v>10</v>
          </cell>
          <cell r="K1790" t="str">
            <v>-</v>
          </cell>
          <cell r="L1790">
            <v>4</v>
          </cell>
          <cell r="M1790" t="str">
            <v>-</v>
          </cell>
          <cell r="N1790">
            <v>0</v>
          </cell>
          <cell r="O1790" t="str">
            <v>-</v>
          </cell>
          <cell r="R1790" t="str">
            <v>2011-8</v>
          </cell>
          <cell r="T1790" t="str">
            <v>N/A</v>
          </cell>
          <cell r="U1790" t="str">
            <v>N/A</v>
          </cell>
          <cell r="V1790" t="str">
            <v>N/A</v>
          </cell>
          <cell r="W1790" t="str">
            <v>下花园区</v>
          </cell>
          <cell r="X1790" t="str">
            <v>河北省</v>
          </cell>
        </row>
        <row r="1791">
          <cell r="A1791" t="str">
            <v>秦皇岛市山海关电影院</v>
          </cell>
          <cell r="B1791">
            <v>1790</v>
          </cell>
          <cell r="C1791" t="str">
            <v>秦皇岛市山海关电影院</v>
          </cell>
          <cell r="D1791" t="str">
            <v>未知</v>
          </cell>
          <cell r="F1791" t="str">
            <v>秦皇岛市</v>
          </cell>
          <cell r="H1791">
            <v>0.02</v>
          </cell>
          <cell r="I1791" t="str">
            <v>-</v>
          </cell>
          <cell r="J1791">
            <v>20</v>
          </cell>
          <cell r="K1791" t="str">
            <v>-</v>
          </cell>
          <cell r="L1791">
            <v>1</v>
          </cell>
          <cell r="M1791" t="str">
            <v>-</v>
          </cell>
          <cell r="N1791">
            <v>0</v>
          </cell>
          <cell r="O1791" t="str">
            <v>-</v>
          </cell>
          <cell r="P1791">
            <v>1</v>
          </cell>
          <cell r="R1791" t="str">
            <v>2011-8</v>
          </cell>
          <cell r="T1791" t="str">
            <v>N/A</v>
          </cell>
          <cell r="U1791">
            <v>5</v>
          </cell>
          <cell r="V1791">
            <v>0</v>
          </cell>
          <cell r="W1791" t="str">
            <v>山海关区</v>
          </cell>
          <cell r="X1791" t="str">
            <v>河北省</v>
          </cell>
        </row>
        <row r="1792">
          <cell r="A1792" t="str">
            <v>章丘市恒阳影院</v>
          </cell>
          <cell r="B1792">
            <v>1791</v>
          </cell>
          <cell r="C1792" t="str">
            <v>章丘市恒阳影院</v>
          </cell>
          <cell r="D1792" t="str">
            <v>山东新世纪</v>
          </cell>
          <cell r="F1792" t="str">
            <v>济南市</v>
          </cell>
          <cell r="H1792">
            <v>0.02</v>
          </cell>
          <cell r="I1792" t="str">
            <v>-</v>
          </cell>
          <cell r="J1792">
            <v>15</v>
          </cell>
          <cell r="K1792" t="str">
            <v>-</v>
          </cell>
          <cell r="L1792">
            <v>11</v>
          </cell>
          <cell r="M1792" t="str">
            <v>-</v>
          </cell>
          <cell r="N1792">
            <v>0</v>
          </cell>
          <cell r="O1792" t="str">
            <v>-</v>
          </cell>
          <cell r="R1792" t="str">
            <v>2011-8</v>
          </cell>
          <cell r="T1792" t="str">
            <v>N/A</v>
          </cell>
          <cell r="U1792" t="str">
            <v>N/A</v>
          </cell>
          <cell r="V1792" t="str">
            <v>N/A</v>
          </cell>
          <cell r="W1792" t="str">
            <v>章丘市</v>
          </cell>
          <cell r="X1792" t="str">
            <v>山东省</v>
          </cell>
        </row>
        <row r="1793">
          <cell r="A1793" t="str">
            <v>阜城县锦绣影城</v>
          </cell>
          <cell r="B1793">
            <v>1792</v>
          </cell>
          <cell r="C1793" t="str">
            <v>阜城县锦绣影城</v>
          </cell>
          <cell r="D1793" t="str">
            <v>九州中原院线</v>
          </cell>
          <cell r="F1793" t="str">
            <v>衡水市</v>
          </cell>
          <cell r="H1793">
            <v>0.01</v>
          </cell>
          <cell r="I1793" t="str">
            <v>-</v>
          </cell>
          <cell r="J1793">
            <v>15</v>
          </cell>
          <cell r="K1793" t="str">
            <v>-</v>
          </cell>
          <cell r="L1793">
            <v>4</v>
          </cell>
          <cell r="M1793" t="str">
            <v>-</v>
          </cell>
          <cell r="N1793">
            <v>0</v>
          </cell>
          <cell r="O1793" t="str">
            <v>-</v>
          </cell>
          <cell r="P1793">
            <v>3</v>
          </cell>
          <cell r="Q1793">
            <v>150</v>
          </cell>
          <cell r="R1793" t="str">
            <v>2011-8</v>
          </cell>
          <cell r="S1793">
            <v>0.05</v>
          </cell>
          <cell r="U1793">
            <v>1</v>
          </cell>
          <cell r="V1793">
            <v>0</v>
          </cell>
          <cell r="W1793" t="str">
            <v>阜城县</v>
          </cell>
          <cell r="X1793" t="str">
            <v>河北省</v>
          </cell>
        </row>
        <row r="1794">
          <cell r="A1794" t="str">
            <v>宁城民族电影院</v>
          </cell>
          <cell r="B1794">
            <v>1793</v>
          </cell>
          <cell r="C1794" t="str">
            <v>宁城民族电影院</v>
          </cell>
          <cell r="D1794" t="str">
            <v>辽宁北方</v>
          </cell>
          <cell r="F1794" t="str">
            <v>赤峰市</v>
          </cell>
          <cell r="H1794">
            <v>0.01</v>
          </cell>
          <cell r="I1794" t="str">
            <v>-</v>
          </cell>
          <cell r="J1794">
            <v>15</v>
          </cell>
          <cell r="K1794" t="str">
            <v>-</v>
          </cell>
          <cell r="L1794">
            <v>2</v>
          </cell>
          <cell r="M1794" t="str">
            <v>-</v>
          </cell>
          <cell r="N1794">
            <v>0</v>
          </cell>
          <cell r="O1794" t="str">
            <v>-</v>
          </cell>
          <cell r="P1794">
            <v>1</v>
          </cell>
          <cell r="Q1794">
            <v>1122</v>
          </cell>
          <cell r="R1794" t="str">
            <v>2011-8</v>
          </cell>
          <cell r="S1794" t="str">
            <v>%</v>
          </cell>
          <cell r="U1794">
            <v>3</v>
          </cell>
          <cell r="V1794">
            <v>0.1</v>
          </cell>
          <cell r="W1794" t="str">
            <v>宁城县</v>
          </cell>
          <cell r="X1794" t="str">
            <v>内蒙古</v>
          </cell>
        </row>
        <row r="1795">
          <cell r="A1795" t="str">
            <v>施秉县电影院</v>
          </cell>
          <cell r="B1795">
            <v>1794</v>
          </cell>
          <cell r="C1795" t="str">
            <v>施秉县电影院</v>
          </cell>
          <cell r="D1795" t="str">
            <v>未知</v>
          </cell>
          <cell r="F1795" t="str">
            <v>黔东南苗族侗族自治州</v>
          </cell>
          <cell r="H1795">
            <v>0.01</v>
          </cell>
          <cell r="I1795" t="str">
            <v>-</v>
          </cell>
          <cell r="J1795">
            <v>6</v>
          </cell>
          <cell r="K1795" t="str">
            <v>-</v>
          </cell>
          <cell r="L1795">
            <v>2</v>
          </cell>
          <cell r="M1795" t="str">
            <v>-</v>
          </cell>
          <cell r="N1795">
            <v>0</v>
          </cell>
          <cell r="O1795" t="str">
            <v>-</v>
          </cell>
          <cell r="R1795" t="str">
            <v>2011-8</v>
          </cell>
          <cell r="T1795" t="str">
            <v>N/A</v>
          </cell>
          <cell r="U1795" t="str">
            <v>N/A</v>
          </cell>
          <cell r="V1795" t="str">
            <v>N/A</v>
          </cell>
          <cell r="W1795" t="str">
            <v>凯里市</v>
          </cell>
          <cell r="X1795" t="str">
            <v>贵州省</v>
          </cell>
        </row>
        <row r="1796">
          <cell r="A1796" t="str">
            <v>柏乡县数字电影院</v>
          </cell>
          <cell r="B1796">
            <v>1795</v>
          </cell>
          <cell r="C1796" t="str">
            <v>柏乡县数字电影院</v>
          </cell>
          <cell r="D1796" t="str">
            <v>河北中联</v>
          </cell>
          <cell r="F1796" t="str">
            <v>邢台市</v>
          </cell>
          <cell r="H1796">
            <v>0</v>
          </cell>
          <cell r="I1796" t="str">
            <v>-</v>
          </cell>
          <cell r="J1796">
            <v>17</v>
          </cell>
          <cell r="K1796" t="str">
            <v>-</v>
          </cell>
          <cell r="L1796">
            <v>1</v>
          </cell>
          <cell r="M1796" t="str">
            <v>-</v>
          </cell>
          <cell r="N1796">
            <v>0</v>
          </cell>
          <cell r="O1796" t="str">
            <v>-</v>
          </cell>
          <cell r="P1796">
            <v>1</v>
          </cell>
          <cell r="Q1796">
            <v>192</v>
          </cell>
          <cell r="R1796" t="str">
            <v>2011-8</v>
          </cell>
          <cell r="S1796">
            <v>0.02</v>
          </cell>
          <cell r="U1796">
            <v>2</v>
          </cell>
          <cell r="V1796">
            <v>0</v>
          </cell>
          <cell r="W1796" t="str">
            <v>柏乡县</v>
          </cell>
          <cell r="X1796" t="str">
            <v>河北省</v>
          </cell>
        </row>
        <row r="1797">
          <cell r="A1797" t="str">
            <v>临漳广邺数字影院</v>
          </cell>
          <cell r="B1797">
            <v>1796</v>
          </cell>
          <cell r="C1797" t="str">
            <v>临漳广邺数字影院</v>
          </cell>
          <cell r="D1797" t="str">
            <v>北京红鲤鱼数字院线</v>
          </cell>
          <cell r="F1797" t="str">
            <v>邯郸市</v>
          </cell>
          <cell r="H1797">
            <v>0</v>
          </cell>
          <cell r="I1797" t="str">
            <v>-</v>
          </cell>
          <cell r="J1797">
            <v>20</v>
          </cell>
          <cell r="K1797" t="str">
            <v>-</v>
          </cell>
          <cell r="L1797">
            <v>1</v>
          </cell>
          <cell r="M1797" t="str">
            <v>-</v>
          </cell>
          <cell r="N1797">
            <v>0</v>
          </cell>
          <cell r="O1797" t="str">
            <v>-</v>
          </cell>
          <cell r="R1797" t="str">
            <v>2011-8</v>
          </cell>
          <cell r="T1797" t="str">
            <v>N/A</v>
          </cell>
          <cell r="U1797" t="str">
            <v>N/A</v>
          </cell>
          <cell r="V1797" t="str">
            <v>N/A</v>
          </cell>
          <cell r="W1797" t="str">
            <v>临漳县</v>
          </cell>
          <cell r="X1797" t="str">
            <v>河北省</v>
          </cell>
        </row>
        <row r="1798">
          <cell r="A1798" t="str">
            <v>滨州新大家乐国际影城(原精品电影城)</v>
          </cell>
          <cell r="B1798">
            <v>1797</v>
          </cell>
          <cell r="C1798" t="str">
            <v>滨州新大家乐国际影城(原精品电影城)</v>
          </cell>
          <cell r="D1798" t="str">
            <v>山东新世纪</v>
          </cell>
          <cell r="F1798" t="str">
            <v>滨州市</v>
          </cell>
          <cell r="H1798">
            <v>0</v>
          </cell>
          <cell r="I1798" t="str">
            <v>-</v>
          </cell>
          <cell r="J1798">
            <v>3</v>
          </cell>
          <cell r="K1798" t="str">
            <v>-</v>
          </cell>
          <cell r="L1798">
            <v>7</v>
          </cell>
          <cell r="M1798" t="str">
            <v>-</v>
          </cell>
          <cell r="N1798">
            <v>0</v>
          </cell>
          <cell r="O1798" t="str">
            <v>-</v>
          </cell>
          <cell r="P1798">
            <v>4</v>
          </cell>
          <cell r="Q1798">
            <v>600</v>
          </cell>
          <cell r="R1798" t="str">
            <v>2011-8</v>
          </cell>
          <cell r="S1798">
            <v>0.01</v>
          </cell>
          <cell r="V1798">
            <v>0.1</v>
          </cell>
          <cell r="W1798" t="str">
            <v>滨城区</v>
          </cell>
          <cell r="X1798" t="str">
            <v>山东省</v>
          </cell>
        </row>
        <row r="1799">
          <cell r="A1799" t="str">
            <v>鹿泉市文广数字影院</v>
          </cell>
          <cell r="B1799">
            <v>1798</v>
          </cell>
          <cell r="C1799" t="str">
            <v>鹿泉市文广数字影院</v>
          </cell>
          <cell r="D1799" t="str">
            <v>河北中联</v>
          </cell>
          <cell r="F1799" t="str">
            <v>石家庄市</v>
          </cell>
          <cell r="H1799">
            <v>0</v>
          </cell>
          <cell r="I1799" t="str">
            <v>-</v>
          </cell>
          <cell r="J1799">
            <v>20</v>
          </cell>
          <cell r="K1799" t="str">
            <v>-</v>
          </cell>
          <cell r="L1799">
            <v>1</v>
          </cell>
          <cell r="M1799" t="str">
            <v>-</v>
          </cell>
          <cell r="N1799">
            <v>0</v>
          </cell>
          <cell r="O1799" t="str">
            <v>-</v>
          </cell>
          <cell r="P1799">
            <v>1</v>
          </cell>
          <cell r="Q1799">
            <v>500</v>
          </cell>
          <cell r="R1799" t="str">
            <v>2011-8</v>
          </cell>
          <cell r="S1799" t="str">
            <v>%</v>
          </cell>
          <cell r="U1799">
            <v>1</v>
          </cell>
          <cell r="V1799">
            <v>0</v>
          </cell>
          <cell r="W1799" t="str">
            <v>鹿泉市</v>
          </cell>
          <cell r="X1799" t="str">
            <v>河北省</v>
          </cell>
        </row>
        <row r="1800">
          <cell r="A1800" t="str">
            <v>南京星美国际影城(江宁店)</v>
          </cell>
          <cell r="B1800">
            <v>1799</v>
          </cell>
          <cell r="C1800" t="str">
            <v>南京星美国际影城(江宁店)</v>
          </cell>
          <cell r="D1800" t="str">
            <v>中影星美</v>
          </cell>
          <cell r="F1800" t="str">
            <v>南京市</v>
          </cell>
          <cell r="H1800">
            <v>0</v>
          </cell>
          <cell r="I1800" t="str">
            <v>-</v>
          </cell>
          <cell r="J1800">
            <v>1</v>
          </cell>
          <cell r="K1800" t="str">
            <v>-</v>
          </cell>
          <cell r="L1800">
            <v>8</v>
          </cell>
          <cell r="M1800" t="str">
            <v>-</v>
          </cell>
          <cell r="N1800">
            <v>0</v>
          </cell>
          <cell r="O1800" t="str">
            <v>-</v>
          </cell>
          <cell r="P1800">
            <v>6</v>
          </cell>
          <cell r="Q1800">
            <v>701</v>
          </cell>
          <cell r="R1800" t="str">
            <v>2011-8</v>
          </cell>
          <cell r="S1800">
            <v>0.01</v>
          </cell>
          <cell r="V1800">
            <v>0</v>
          </cell>
          <cell r="W1800" t="str">
            <v>江宁区</v>
          </cell>
          <cell r="X1800" t="str">
            <v>江苏省</v>
          </cell>
        </row>
        <row r="1801">
          <cell r="A1801" t="str">
            <v>厦门万达国际影城(湖里店)</v>
          </cell>
          <cell r="B1801">
            <v>1800</v>
          </cell>
          <cell r="C1801" t="str">
            <v>厦门万达国际影城(湖里店)</v>
          </cell>
          <cell r="D1801" t="str">
            <v>万达院线</v>
          </cell>
          <cell r="F1801" t="str">
            <v>厦门市</v>
          </cell>
          <cell r="H1801">
            <v>0</v>
          </cell>
          <cell r="I1801" t="str">
            <v>-</v>
          </cell>
          <cell r="J1801">
            <v>1</v>
          </cell>
          <cell r="K1801" t="str">
            <v>-</v>
          </cell>
          <cell r="L1801">
            <v>16</v>
          </cell>
          <cell r="M1801" t="str">
            <v>-</v>
          </cell>
          <cell r="N1801">
            <v>0</v>
          </cell>
          <cell r="O1801" t="str">
            <v>-</v>
          </cell>
          <cell r="P1801">
            <v>10</v>
          </cell>
          <cell r="Q1801">
            <v>1500</v>
          </cell>
          <cell r="R1801" t="str">
            <v>2011-8</v>
          </cell>
          <cell r="S1801" t="str">
            <v>%</v>
          </cell>
          <cell r="V1801">
            <v>0.1</v>
          </cell>
          <cell r="W1801" t="str">
            <v>湖里区</v>
          </cell>
          <cell r="X1801" t="str">
            <v>福建省</v>
          </cell>
        </row>
        <row r="1802">
          <cell r="A1802" t="str">
            <v>银川万达国际影城(金凤店)</v>
          </cell>
          <cell r="B1802">
            <v>1801</v>
          </cell>
          <cell r="C1802" t="str">
            <v>银川万达国际影城(金凤店)</v>
          </cell>
          <cell r="D1802" t="str">
            <v>万达院线</v>
          </cell>
          <cell r="F1802" t="str">
            <v>银川市</v>
          </cell>
          <cell r="H1802">
            <v>0</v>
          </cell>
          <cell r="I1802" t="str">
            <v>-</v>
          </cell>
          <cell r="J1802">
            <v>1</v>
          </cell>
          <cell r="K1802" t="str">
            <v>-</v>
          </cell>
          <cell r="L1802">
            <v>20</v>
          </cell>
          <cell r="M1802" t="str">
            <v>-</v>
          </cell>
          <cell r="N1802">
            <v>0</v>
          </cell>
          <cell r="O1802" t="str">
            <v>-</v>
          </cell>
          <cell r="P1802">
            <v>10</v>
          </cell>
          <cell r="Q1802">
            <v>1522</v>
          </cell>
          <cell r="R1802" t="str">
            <v>2011-8</v>
          </cell>
          <cell r="S1802" t="str">
            <v>%</v>
          </cell>
          <cell r="V1802">
            <v>0.1</v>
          </cell>
          <cell r="W1802" t="str">
            <v>金凤区</v>
          </cell>
          <cell r="X1802" t="str">
            <v>宁  夏</v>
          </cell>
        </row>
        <row r="1803">
          <cell r="A1803" t="str">
            <v>大地数字影院--新华绿洲店</v>
          </cell>
          <cell r="B1803">
            <v>1802</v>
          </cell>
          <cell r="C1803" t="str">
            <v>大地数字影院-新华绿洲店</v>
          </cell>
          <cell r="D1803" t="str">
            <v>大地电影院线</v>
          </cell>
          <cell r="F1803" t="str">
            <v>大连市</v>
          </cell>
          <cell r="H1803">
            <v>0</v>
          </cell>
          <cell r="I1803" t="str">
            <v>-</v>
          </cell>
          <cell r="J1803">
            <v>1</v>
          </cell>
          <cell r="K1803" t="str">
            <v>-</v>
          </cell>
          <cell r="L1803">
            <v>6</v>
          </cell>
          <cell r="M1803" t="str">
            <v>-</v>
          </cell>
          <cell r="N1803">
            <v>0</v>
          </cell>
          <cell r="O1803" t="str">
            <v>-</v>
          </cell>
          <cell r="P1803">
            <v>4</v>
          </cell>
          <cell r="R1803" t="str">
            <v>2011-8</v>
          </cell>
          <cell r="T1803" t="str">
            <v>N/A</v>
          </cell>
          <cell r="V1803">
            <v>0</v>
          </cell>
          <cell r="W1803" t="str">
            <v>甘井子区</v>
          </cell>
          <cell r="X1803" t="str">
            <v>辽宁省</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第一银幕报价单 "/>
      <sheetName val="全国贴片刊例"/>
      <sheetName val="全国贴片报价单"/>
      <sheetName val="精选影通天下刊例"/>
      <sheetName val="精选影通天下报价单"/>
      <sheetName val="影通天下刊例"/>
      <sheetName val="Sheet1"/>
      <sheetName val="1月票房"/>
      <sheetName val="影通天下报价单"/>
      <sheetName val="晶茂资源表20140120"/>
      <sheetName val="关联20140103"/>
    </sheetNames>
    <sheetDataSet>
      <sheetData sheetId="0"/>
      <sheetData sheetId="1"/>
      <sheetData sheetId="2"/>
      <sheetData sheetId="3"/>
      <sheetData sheetId="4"/>
      <sheetData sheetId="5"/>
      <sheetData sheetId="6"/>
      <sheetData sheetId="7"/>
      <sheetData sheetId="8"/>
      <sheetData sheetId="9"/>
      <sheetData sheetId="10">
        <row r="2">
          <cell r="A2" t="str">
            <v>北京</v>
          </cell>
          <cell r="B2">
            <v>27</v>
          </cell>
          <cell r="C2">
            <v>21</v>
          </cell>
          <cell r="D2">
            <v>24</v>
          </cell>
          <cell r="E2">
            <v>27</v>
          </cell>
          <cell r="F2">
            <v>198</v>
          </cell>
          <cell r="G2">
            <v>23705</v>
          </cell>
          <cell r="H2">
            <v>160</v>
          </cell>
          <cell r="I2">
            <v>180</v>
          </cell>
          <cell r="J2">
            <v>197</v>
          </cell>
          <cell r="K2">
            <v>0</v>
          </cell>
          <cell r="L2">
            <v>3</v>
          </cell>
          <cell r="M2">
            <v>194</v>
          </cell>
          <cell r="N2">
            <v>91</v>
          </cell>
          <cell r="O2">
            <v>1</v>
          </cell>
          <cell r="P2">
            <v>14</v>
          </cell>
          <cell r="Q2">
            <v>6300</v>
          </cell>
          <cell r="R2">
            <v>5040</v>
          </cell>
          <cell r="S2">
            <v>2520</v>
          </cell>
          <cell r="T2">
            <v>2</v>
          </cell>
        </row>
        <row r="3">
          <cell r="A3" t="str">
            <v>上海</v>
          </cell>
          <cell r="B3">
            <v>38</v>
          </cell>
          <cell r="C3">
            <v>23</v>
          </cell>
          <cell r="D3">
            <v>26</v>
          </cell>
          <cell r="E3">
            <v>38</v>
          </cell>
          <cell r="F3">
            <v>196</v>
          </cell>
          <cell r="G3">
            <v>30509</v>
          </cell>
          <cell r="H3">
            <v>123</v>
          </cell>
          <cell r="I3">
            <v>141</v>
          </cell>
          <cell r="J3">
            <v>191</v>
          </cell>
          <cell r="K3">
            <v>0</v>
          </cell>
          <cell r="L3">
            <v>10</v>
          </cell>
          <cell r="M3">
            <v>185</v>
          </cell>
          <cell r="N3">
            <v>156</v>
          </cell>
          <cell r="O3">
            <v>1</v>
          </cell>
          <cell r="P3">
            <v>0</v>
          </cell>
          <cell r="Q3">
            <v>4935</v>
          </cell>
          <cell r="R3">
            <v>3948</v>
          </cell>
          <cell r="S3">
            <v>1974</v>
          </cell>
          <cell r="T3">
            <v>0</v>
          </cell>
        </row>
        <row r="4">
          <cell r="A4" t="str">
            <v>广州</v>
          </cell>
          <cell r="B4">
            <v>18</v>
          </cell>
          <cell r="C4">
            <v>5</v>
          </cell>
          <cell r="D4">
            <v>13</v>
          </cell>
          <cell r="E4">
            <v>18</v>
          </cell>
          <cell r="F4">
            <v>130</v>
          </cell>
          <cell r="G4">
            <v>17427</v>
          </cell>
          <cell r="H4">
            <v>35</v>
          </cell>
          <cell r="I4">
            <v>85</v>
          </cell>
          <cell r="J4">
            <v>128</v>
          </cell>
          <cell r="K4">
            <v>0</v>
          </cell>
          <cell r="L4">
            <v>0</v>
          </cell>
          <cell r="M4">
            <v>128</v>
          </cell>
          <cell r="N4">
            <v>95</v>
          </cell>
          <cell r="O4">
            <v>2</v>
          </cell>
          <cell r="P4">
            <v>0</v>
          </cell>
          <cell r="Q4">
            <v>3010</v>
          </cell>
          <cell r="R4">
            <v>2408</v>
          </cell>
          <cell r="S4">
            <v>1323</v>
          </cell>
          <cell r="T4">
            <v>0</v>
          </cell>
        </row>
        <row r="5">
          <cell r="A5" t="str">
            <v>深圳</v>
          </cell>
          <cell r="B5">
            <v>11</v>
          </cell>
          <cell r="C5">
            <v>8</v>
          </cell>
          <cell r="D5">
            <v>10</v>
          </cell>
          <cell r="E5">
            <v>11</v>
          </cell>
          <cell r="F5">
            <v>69</v>
          </cell>
          <cell r="G5">
            <v>9210</v>
          </cell>
          <cell r="H5">
            <v>50</v>
          </cell>
          <cell r="I5">
            <v>62</v>
          </cell>
          <cell r="J5">
            <v>69</v>
          </cell>
          <cell r="K5">
            <v>0</v>
          </cell>
          <cell r="L5">
            <v>1</v>
          </cell>
          <cell r="M5">
            <v>68</v>
          </cell>
          <cell r="N5">
            <v>36</v>
          </cell>
          <cell r="O5">
            <v>0</v>
          </cell>
          <cell r="P5">
            <v>0</v>
          </cell>
          <cell r="Q5">
            <v>2170</v>
          </cell>
          <cell r="R5">
            <v>1736</v>
          </cell>
          <cell r="S5">
            <v>868</v>
          </cell>
          <cell r="T5">
            <v>0</v>
          </cell>
        </row>
        <row r="6">
          <cell r="A6" t="str">
            <v>武汉</v>
          </cell>
          <cell r="B6">
            <v>13</v>
          </cell>
          <cell r="C6">
            <v>8</v>
          </cell>
          <cell r="D6">
            <v>11</v>
          </cell>
          <cell r="E6">
            <v>13</v>
          </cell>
          <cell r="F6">
            <v>99</v>
          </cell>
          <cell r="G6">
            <v>17262</v>
          </cell>
          <cell r="H6">
            <v>53</v>
          </cell>
          <cell r="I6">
            <v>77</v>
          </cell>
          <cell r="J6">
            <v>96</v>
          </cell>
          <cell r="K6">
            <v>0</v>
          </cell>
          <cell r="L6">
            <v>0</v>
          </cell>
          <cell r="M6">
            <v>97</v>
          </cell>
          <cell r="N6">
            <v>49</v>
          </cell>
          <cell r="O6">
            <v>2</v>
          </cell>
          <cell r="P6">
            <v>0</v>
          </cell>
          <cell r="Q6">
            <v>2730</v>
          </cell>
          <cell r="R6">
            <v>2184</v>
          </cell>
          <cell r="S6">
            <v>1092</v>
          </cell>
          <cell r="T6">
            <v>0</v>
          </cell>
        </row>
        <row r="7">
          <cell r="A7" t="str">
            <v>成都</v>
          </cell>
          <cell r="B7">
            <v>13</v>
          </cell>
          <cell r="C7">
            <v>7</v>
          </cell>
          <cell r="D7">
            <v>7</v>
          </cell>
          <cell r="E7">
            <v>13</v>
          </cell>
          <cell r="F7">
            <v>109</v>
          </cell>
          <cell r="G7">
            <v>16480</v>
          </cell>
          <cell r="H7">
            <v>59</v>
          </cell>
          <cell r="I7">
            <v>59</v>
          </cell>
          <cell r="J7">
            <v>107</v>
          </cell>
          <cell r="K7">
            <v>0</v>
          </cell>
          <cell r="L7">
            <v>0</v>
          </cell>
          <cell r="M7">
            <v>108</v>
          </cell>
          <cell r="N7">
            <v>76</v>
          </cell>
          <cell r="O7">
            <v>0</v>
          </cell>
          <cell r="P7">
            <v>0</v>
          </cell>
          <cell r="Q7">
            <v>2100</v>
          </cell>
          <cell r="R7">
            <v>1680</v>
          </cell>
          <cell r="S7">
            <v>1148</v>
          </cell>
          <cell r="T7">
            <v>0</v>
          </cell>
        </row>
        <row r="8">
          <cell r="A8" t="str">
            <v>重庆</v>
          </cell>
          <cell r="B8">
            <v>15</v>
          </cell>
          <cell r="C8">
            <v>8</v>
          </cell>
          <cell r="D8">
            <v>11</v>
          </cell>
          <cell r="E8">
            <v>15</v>
          </cell>
          <cell r="F8">
            <v>122</v>
          </cell>
          <cell r="G8">
            <v>15646</v>
          </cell>
          <cell r="H8">
            <v>69</v>
          </cell>
          <cell r="I8">
            <v>90</v>
          </cell>
          <cell r="J8">
            <v>120</v>
          </cell>
          <cell r="K8">
            <v>0</v>
          </cell>
          <cell r="L8">
            <v>0</v>
          </cell>
          <cell r="M8">
            <v>120</v>
          </cell>
          <cell r="N8">
            <v>96</v>
          </cell>
          <cell r="O8">
            <v>1</v>
          </cell>
          <cell r="P8">
            <v>0</v>
          </cell>
          <cell r="Q8">
            <v>3115</v>
          </cell>
          <cell r="R8">
            <v>2492</v>
          </cell>
          <cell r="S8">
            <v>1246</v>
          </cell>
          <cell r="T8">
            <v>0</v>
          </cell>
        </row>
        <row r="9">
          <cell r="A9" t="str">
            <v>杭州</v>
          </cell>
          <cell r="B9">
            <v>6</v>
          </cell>
          <cell r="C9">
            <v>4</v>
          </cell>
          <cell r="D9">
            <v>4</v>
          </cell>
          <cell r="E9">
            <v>6</v>
          </cell>
          <cell r="F9">
            <v>49</v>
          </cell>
          <cell r="G9">
            <v>5888</v>
          </cell>
          <cell r="H9">
            <v>34</v>
          </cell>
          <cell r="I9">
            <v>34</v>
          </cell>
          <cell r="J9">
            <v>48</v>
          </cell>
          <cell r="K9">
            <v>0</v>
          </cell>
          <cell r="L9">
            <v>0</v>
          </cell>
          <cell r="M9">
            <v>48</v>
          </cell>
          <cell r="N9">
            <v>35</v>
          </cell>
          <cell r="O9">
            <v>0</v>
          </cell>
          <cell r="P9">
            <v>0</v>
          </cell>
          <cell r="Q9">
            <v>1190</v>
          </cell>
          <cell r="R9">
            <v>952</v>
          </cell>
          <cell r="S9">
            <v>476</v>
          </cell>
          <cell r="T9">
            <v>0</v>
          </cell>
        </row>
        <row r="10">
          <cell r="A10" t="str">
            <v>义乌</v>
          </cell>
          <cell r="B10">
            <v>2</v>
          </cell>
          <cell r="C10">
            <v>0</v>
          </cell>
          <cell r="D10">
            <v>0</v>
          </cell>
          <cell r="E10">
            <v>2</v>
          </cell>
          <cell r="F10">
            <v>11</v>
          </cell>
          <cell r="G10">
            <v>1042</v>
          </cell>
          <cell r="H10">
            <v>0</v>
          </cell>
          <cell r="I10">
            <v>0</v>
          </cell>
          <cell r="J10">
            <v>11</v>
          </cell>
          <cell r="K10">
            <v>0</v>
          </cell>
          <cell r="L10">
            <v>0</v>
          </cell>
          <cell r="M10">
            <v>11</v>
          </cell>
          <cell r="N10">
            <v>4</v>
          </cell>
          <cell r="O10">
            <v>0</v>
          </cell>
          <cell r="P10">
            <v>0</v>
          </cell>
          <cell r="Q10">
            <v>0</v>
          </cell>
          <cell r="R10">
            <v>0</v>
          </cell>
          <cell r="S10">
            <v>0</v>
          </cell>
          <cell r="T10">
            <v>0</v>
          </cell>
        </row>
        <row r="11">
          <cell r="A11" t="str">
            <v>绍兴</v>
          </cell>
          <cell r="B11">
            <v>2</v>
          </cell>
          <cell r="C11">
            <v>1</v>
          </cell>
          <cell r="D11">
            <v>1</v>
          </cell>
          <cell r="E11">
            <v>2</v>
          </cell>
          <cell r="F11">
            <v>15</v>
          </cell>
          <cell r="G11">
            <v>2389</v>
          </cell>
          <cell r="H11">
            <v>10</v>
          </cell>
          <cell r="I11">
            <v>10</v>
          </cell>
          <cell r="J11">
            <v>14</v>
          </cell>
          <cell r="K11">
            <v>0</v>
          </cell>
          <cell r="L11">
            <v>0</v>
          </cell>
          <cell r="M11">
            <v>14</v>
          </cell>
          <cell r="N11">
            <v>12</v>
          </cell>
          <cell r="O11">
            <v>1</v>
          </cell>
          <cell r="P11">
            <v>0</v>
          </cell>
          <cell r="Q11">
            <v>350</v>
          </cell>
          <cell r="R11">
            <v>280</v>
          </cell>
          <cell r="S11">
            <v>140</v>
          </cell>
          <cell r="T11">
            <v>0</v>
          </cell>
        </row>
        <row r="12">
          <cell r="A12" t="str">
            <v>嘉兴</v>
          </cell>
          <cell r="B12">
            <v>1</v>
          </cell>
          <cell r="C12">
            <v>0</v>
          </cell>
          <cell r="D12">
            <v>1</v>
          </cell>
          <cell r="E12">
            <v>1</v>
          </cell>
          <cell r="F12">
            <v>6</v>
          </cell>
          <cell r="G12">
            <v>1054</v>
          </cell>
          <cell r="H12">
            <v>0</v>
          </cell>
          <cell r="I12">
            <v>6</v>
          </cell>
          <cell r="J12">
            <v>6</v>
          </cell>
          <cell r="K12">
            <v>0</v>
          </cell>
          <cell r="L12">
            <v>0</v>
          </cell>
          <cell r="M12">
            <v>6</v>
          </cell>
          <cell r="N12">
            <v>2</v>
          </cell>
          <cell r="O12">
            <v>0</v>
          </cell>
          <cell r="P12">
            <v>0</v>
          </cell>
          <cell r="Q12">
            <v>210</v>
          </cell>
          <cell r="R12">
            <v>168</v>
          </cell>
          <cell r="S12">
            <v>84</v>
          </cell>
          <cell r="T12">
            <v>0</v>
          </cell>
        </row>
        <row r="13">
          <cell r="A13" t="str">
            <v>镇江</v>
          </cell>
          <cell r="B13">
            <v>1</v>
          </cell>
          <cell r="C13">
            <v>0</v>
          </cell>
          <cell r="D13">
            <v>0</v>
          </cell>
          <cell r="E13">
            <v>1</v>
          </cell>
          <cell r="F13">
            <v>6</v>
          </cell>
          <cell r="G13">
            <v>938</v>
          </cell>
          <cell r="H13">
            <v>0</v>
          </cell>
          <cell r="I13">
            <v>0</v>
          </cell>
          <cell r="J13">
            <v>6</v>
          </cell>
          <cell r="K13">
            <v>0</v>
          </cell>
          <cell r="L13">
            <v>0</v>
          </cell>
          <cell r="M13">
            <v>6</v>
          </cell>
          <cell r="N13">
            <v>3</v>
          </cell>
          <cell r="O13">
            <v>0</v>
          </cell>
          <cell r="P13">
            <v>0</v>
          </cell>
          <cell r="Q13">
            <v>0</v>
          </cell>
          <cell r="R13">
            <v>0</v>
          </cell>
          <cell r="S13">
            <v>0</v>
          </cell>
          <cell r="T13">
            <v>0</v>
          </cell>
        </row>
        <row r="14">
          <cell r="A14" t="str">
            <v>台州</v>
          </cell>
          <cell r="B14">
            <v>1</v>
          </cell>
          <cell r="C14">
            <v>0</v>
          </cell>
          <cell r="D14">
            <v>0</v>
          </cell>
          <cell r="E14">
            <v>1</v>
          </cell>
          <cell r="F14">
            <v>4</v>
          </cell>
          <cell r="G14">
            <v>418</v>
          </cell>
          <cell r="H14">
            <v>0</v>
          </cell>
          <cell r="I14">
            <v>0</v>
          </cell>
          <cell r="J14">
            <v>4</v>
          </cell>
          <cell r="K14">
            <v>0</v>
          </cell>
          <cell r="L14">
            <v>0</v>
          </cell>
          <cell r="M14">
            <v>4</v>
          </cell>
          <cell r="N14">
            <v>3</v>
          </cell>
          <cell r="O14">
            <v>0</v>
          </cell>
          <cell r="P14">
            <v>0</v>
          </cell>
          <cell r="Q14">
            <v>0</v>
          </cell>
          <cell r="R14">
            <v>0</v>
          </cell>
          <cell r="S14">
            <v>0</v>
          </cell>
          <cell r="T14">
            <v>0</v>
          </cell>
        </row>
        <row r="15">
          <cell r="A15" t="str">
            <v>金华</v>
          </cell>
          <cell r="B15">
            <v>3</v>
          </cell>
          <cell r="C15">
            <v>0</v>
          </cell>
          <cell r="D15">
            <v>0</v>
          </cell>
          <cell r="E15">
            <v>3</v>
          </cell>
          <cell r="F15">
            <v>19</v>
          </cell>
          <cell r="G15">
            <v>2175</v>
          </cell>
          <cell r="H15">
            <v>0</v>
          </cell>
          <cell r="I15">
            <v>0</v>
          </cell>
          <cell r="J15">
            <v>19</v>
          </cell>
          <cell r="K15">
            <v>0</v>
          </cell>
          <cell r="L15">
            <v>0</v>
          </cell>
          <cell r="M15">
            <v>19</v>
          </cell>
          <cell r="N15">
            <v>9</v>
          </cell>
          <cell r="O15">
            <v>0</v>
          </cell>
          <cell r="P15">
            <v>0</v>
          </cell>
          <cell r="Q15">
            <v>0</v>
          </cell>
          <cell r="R15">
            <v>0</v>
          </cell>
          <cell r="S15">
            <v>0</v>
          </cell>
          <cell r="T15">
            <v>0</v>
          </cell>
        </row>
        <row r="16">
          <cell r="A16" t="str">
            <v>富阳</v>
          </cell>
          <cell r="B16">
            <v>1</v>
          </cell>
          <cell r="C16">
            <v>0</v>
          </cell>
          <cell r="D16">
            <v>0</v>
          </cell>
          <cell r="E16">
            <v>1</v>
          </cell>
          <cell r="F16">
            <v>5</v>
          </cell>
          <cell r="G16">
            <v>686</v>
          </cell>
          <cell r="H16">
            <v>0</v>
          </cell>
          <cell r="I16">
            <v>0</v>
          </cell>
          <cell r="J16">
            <v>5</v>
          </cell>
          <cell r="K16">
            <v>0</v>
          </cell>
          <cell r="L16">
            <v>0</v>
          </cell>
          <cell r="M16">
            <v>5</v>
          </cell>
          <cell r="N16">
            <v>2</v>
          </cell>
          <cell r="O16">
            <v>0</v>
          </cell>
          <cell r="P16">
            <v>0</v>
          </cell>
          <cell r="Q16">
            <v>0</v>
          </cell>
          <cell r="R16">
            <v>0</v>
          </cell>
          <cell r="S16">
            <v>0</v>
          </cell>
          <cell r="T16">
            <v>0</v>
          </cell>
        </row>
        <row r="17">
          <cell r="A17" t="str">
            <v>上虞</v>
          </cell>
          <cell r="B17">
            <v>1</v>
          </cell>
          <cell r="C17">
            <v>0</v>
          </cell>
          <cell r="D17">
            <v>0</v>
          </cell>
          <cell r="E17">
            <v>1</v>
          </cell>
          <cell r="F17">
            <v>6</v>
          </cell>
          <cell r="G17">
            <v>743</v>
          </cell>
          <cell r="H17">
            <v>0</v>
          </cell>
          <cell r="I17">
            <v>0</v>
          </cell>
          <cell r="J17">
            <v>6</v>
          </cell>
          <cell r="K17">
            <v>0</v>
          </cell>
          <cell r="L17">
            <v>0</v>
          </cell>
          <cell r="M17">
            <v>6</v>
          </cell>
          <cell r="N17">
            <v>2</v>
          </cell>
          <cell r="O17">
            <v>0</v>
          </cell>
          <cell r="P17">
            <v>0</v>
          </cell>
          <cell r="Q17">
            <v>0</v>
          </cell>
          <cell r="R17">
            <v>0</v>
          </cell>
          <cell r="S17">
            <v>0</v>
          </cell>
          <cell r="T17">
            <v>0</v>
          </cell>
        </row>
        <row r="18">
          <cell r="A18" t="str">
            <v>海宁</v>
          </cell>
          <cell r="B18">
            <v>1</v>
          </cell>
          <cell r="C18">
            <v>0</v>
          </cell>
          <cell r="D18">
            <v>0</v>
          </cell>
          <cell r="E18">
            <v>1</v>
          </cell>
          <cell r="F18">
            <v>6</v>
          </cell>
          <cell r="G18">
            <v>708</v>
          </cell>
          <cell r="H18">
            <v>0</v>
          </cell>
          <cell r="I18">
            <v>0</v>
          </cell>
          <cell r="J18">
            <v>6</v>
          </cell>
          <cell r="K18">
            <v>0</v>
          </cell>
          <cell r="L18">
            <v>0</v>
          </cell>
          <cell r="M18">
            <v>6</v>
          </cell>
          <cell r="N18">
            <v>0</v>
          </cell>
          <cell r="O18">
            <v>0</v>
          </cell>
          <cell r="P18">
            <v>0</v>
          </cell>
          <cell r="Q18">
            <v>0</v>
          </cell>
          <cell r="R18">
            <v>0</v>
          </cell>
          <cell r="S18">
            <v>0</v>
          </cell>
          <cell r="T18">
            <v>0</v>
          </cell>
        </row>
        <row r="19">
          <cell r="A19" t="str">
            <v>余姚</v>
          </cell>
          <cell r="B19">
            <v>1</v>
          </cell>
          <cell r="C19">
            <v>0</v>
          </cell>
          <cell r="D19">
            <v>0</v>
          </cell>
          <cell r="E19">
            <v>1</v>
          </cell>
          <cell r="F19">
            <v>7</v>
          </cell>
          <cell r="G19">
            <v>707</v>
          </cell>
          <cell r="H19">
            <v>0</v>
          </cell>
          <cell r="I19">
            <v>0</v>
          </cell>
          <cell r="J19">
            <v>7</v>
          </cell>
          <cell r="K19">
            <v>0</v>
          </cell>
          <cell r="L19">
            <v>0</v>
          </cell>
          <cell r="M19">
            <v>7</v>
          </cell>
          <cell r="N19">
            <v>4</v>
          </cell>
          <cell r="O19">
            <v>0</v>
          </cell>
          <cell r="P19">
            <v>0</v>
          </cell>
          <cell r="Q19">
            <v>0</v>
          </cell>
          <cell r="R19">
            <v>0</v>
          </cell>
          <cell r="S19">
            <v>0</v>
          </cell>
          <cell r="T19">
            <v>0</v>
          </cell>
        </row>
        <row r="20">
          <cell r="A20" t="str">
            <v>临安</v>
          </cell>
          <cell r="B20">
            <v>1</v>
          </cell>
          <cell r="C20">
            <v>1</v>
          </cell>
          <cell r="D20">
            <v>1</v>
          </cell>
          <cell r="E20">
            <v>1</v>
          </cell>
          <cell r="F20">
            <v>6</v>
          </cell>
          <cell r="G20">
            <v>1293</v>
          </cell>
          <cell r="H20">
            <v>6</v>
          </cell>
          <cell r="I20">
            <v>6</v>
          </cell>
          <cell r="J20">
            <v>6</v>
          </cell>
          <cell r="K20">
            <v>0</v>
          </cell>
          <cell r="L20">
            <v>0</v>
          </cell>
          <cell r="M20">
            <v>6</v>
          </cell>
          <cell r="N20">
            <v>3</v>
          </cell>
          <cell r="O20">
            <v>0</v>
          </cell>
          <cell r="P20">
            <v>0</v>
          </cell>
          <cell r="Q20">
            <v>210</v>
          </cell>
          <cell r="R20">
            <v>168</v>
          </cell>
          <cell r="S20">
            <v>84</v>
          </cell>
          <cell r="T20">
            <v>0</v>
          </cell>
        </row>
        <row r="21">
          <cell r="A21" t="str">
            <v>宁海</v>
          </cell>
          <cell r="B21">
            <v>1</v>
          </cell>
          <cell r="C21">
            <v>0</v>
          </cell>
          <cell r="D21">
            <v>0</v>
          </cell>
          <cell r="E21">
            <v>1</v>
          </cell>
          <cell r="F21">
            <v>8</v>
          </cell>
          <cell r="G21">
            <v>861</v>
          </cell>
          <cell r="H21">
            <v>0</v>
          </cell>
          <cell r="I21">
            <v>0</v>
          </cell>
          <cell r="J21">
            <v>8</v>
          </cell>
          <cell r="K21">
            <v>0</v>
          </cell>
          <cell r="L21">
            <v>0</v>
          </cell>
          <cell r="M21">
            <v>8</v>
          </cell>
          <cell r="N21">
            <v>5</v>
          </cell>
          <cell r="O21">
            <v>0</v>
          </cell>
          <cell r="P21">
            <v>0</v>
          </cell>
          <cell r="Q21">
            <v>0</v>
          </cell>
          <cell r="R21">
            <v>0</v>
          </cell>
          <cell r="S21">
            <v>0</v>
          </cell>
          <cell r="T21">
            <v>0</v>
          </cell>
        </row>
        <row r="22">
          <cell r="A22" t="str">
            <v>南京</v>
          </cell>
          <cell r="B22">
            <v>9</v>
          </cell>
          <cell r="C22">
            <v>2</v>
          </cell>
          <cell r="D22">
            <v>5</v>
          </cell>
          <cell r="E22">
            <v>9</v>
          </cell>
          <cell r="F22">
            <v>65</v>
          </cell>
          <cell r="G22">
            <v>8747</v>
          </cell>
          <cell r="H22">
            <v>11</v>
          </cell>
          <cell r="I22">
            <v>29</v>
          </cell>
          <cell r="J22">
            <v>65</v>
          </cell>
          <cell r="K22">
            <v>0</v>
          </cell>
          <cell r="L22">
            <v>11</v>
          </cell>
          <cell r="M22">
            <v>54</v>
          </cell>
          <cell r="N22">
            <v>35</v>
          </cell>
          <cell r="O22">
            <v>0</v>
          </cell>
          <cell r="P22">
            <v>0</v>
          </cell>
          <cell r="Q22">
            <v>1015</v>
          </cell>
          <cell r="R22">
            <v>812</v>
          </cell>
          <cell r="S22">
            <v>448</v>
          </cell>
          <cell r="T22">
            <v>0</v>
          </cell>
        </row>
        <row r="23">
          <cell r="A23" t="str">
            <v>苏州</v>
          </cell>
          <cell r="B23">
            <v>4</v>
          </cell>
          <cell r="C23">
            <v>1</v>
          </cell>
          <cell r="D23">
            <v>3</v>
          </cell>
          <cell r="E23">
            <v>4</v>
          </cell>
          <cell r="F23">
            <v>32</v>
          </cell>
          <cell r="G23">
            <v>5262</v>
          </cell>
          <cell r="H23">
            <v>8</v>
          </cell>
          <cell r="I23">
            <v>24</v>
          </cell>
          <cell r="J23">
            <v>31</v>
          </cell>
          <cell r="K23">
            <v>0</v>
          </cell>
          <cell r="L23">
            <v>0</v>
          </cell>
          <cell r="M23">
            <v>31</v>
          </cell>
          <cell r="N23">
            <v>22</v>
          </cell>
          <cell r="O23">
            <v>1</v>
          </cell>
          <cell r="P23">
            <v>0</v>
          </cell>
          <cell r="Q23">
            <v>840</v>
          </cell>
          <cell r="R23">
            <v>672</v>
          </cell>
          <cell r="S23">
            <v>336</v>
          </cell>
          <cell r="T23">
            <v>0</v>
          </cell>
        </row>
        <row r="24">
          <cell r="A24" t="str">
            <v>昆山</v>
          </cell>
          <cell r="B24">
            <v>3</v>
          </cell>
          <cell r="C24">
            <v>2</v>
          </cell>
          <cell r="D24">
            <v>3</v>
          </cell>
          <cell r="E24">
            <v>3</v>
          </cell>
          <cell r="F24">
            <v>18</v>
          </cell>
          <cell r="G24">
            <v>3457</v>
          </cell>
          <cell r="H24">
            <v>10</v>
          </cell>
          <cell r="I24">
            <v>18</v>
          </cell>
          <cell r="J24">
            <v>18</v>
          </cell>
          <cell r="K24">
            <v>0</v>
          </cell>
          <cell r="L24">
            <v>0</v>
          </cell>
          <cell r="M24">
            <v>18</v>
          </cell>
          <cell r="N24">
            <v>14</v>
          </cell>
          <cell r="O24">
            <v>0</v>
          </cell>
          <cell r="P24">
            <v>0</v>
          </cell>
          <cell r="Q24">
            <v>630</v>
          </cell>
          <cell r="R24">
            <v>504</v>
          </cell>
          <cell r="S24">
            <v>322</v>
          </cell>
          <cell r="T24">
            <v>0</v>
          </cell>
        </row>
        <row r="25">
          <cell r="A25" t="str">
            <v>常州</v>
          </cell>
          <cell r="B25">
            <v>1</v>
          </cell>
          <cell r="C25">
            <v>0</v>
          </cell>
          <cell r="D25">
            <v>1</v>
          </cell>
          <cell r="E25">
            <v>1</v>
          </cell>
          <cell r="F25">
            <v>8</v>
          </cell>
          <cell r="G25">
            <v>1511</v>
          </cell>
          <cell r="H25">
            <v>0</v>
          </cell>
          <cell r="I25">
            <v>8</v>
          </cell>
          <cell r="J25">
            <v>8</v>
          </cell>
          <cell r="K25">
            <v>0</v>
          </cell>
          <cell r="L25">
            <v>0</v>
          </cell>
          <cell r="M25">
            <v>8</v>
          </cell>
          <cell r="N25">
            <v>6</v>
          </cell>
          <cell r="O25">
            <v>0</v>
          </cell>
          <cell r="P25">
            <v>0</v>
          </cell>
          <cell r="Q25">
            <v>280</v>
          </cell>
          <cell r="R25">
            <v>224</v>
          </cell>
          <cell r="S25">
            <v>112</v>
          </cell>
          <cell r="T25">
            <v>0</v>
          </cell>
        </row>
        <row r="26">
          <cell r="A26" t="str">
            <v>宁波</v>
          </cell>
          <cell r="B26">
            <v>1</v>
          </cell>
          <cell r="C26">
            <v>0</v>
          </cell>
          <cell r="D26">
            <v>1</v>
          </cell>
          <cell r="E26">
            <v>1</v>
          </cell>
          <cell r="F26">
            <v>8</v>
          </cell>
          <cell r="G26">
            <v>1306</v>
          </cell>
          <cell r="H26">
            <v>0</v>
          </cell>
          <cell r="I26">
            <v>8</v>
          </cell>
          <cell r="J26">
            <v>8</v>
          </cell>
          <cell r="K26">
            <v>0</v>
          </cell>
          <cell r="L26">
            <v>0</v>
          </cell>
          <cell r="M26">
            <v>8</v>
          </cell>
          <cell r="N26">
            <v>6</v>
          </cell>
          <cell r="O26">
            <v>0</v>
          </cell>
          <cell r="P26">
            <v>0</v>
          </cell>
          <cell r="Q26">
            <v>280</v>
          </cell>
          <cell r="R26">
            <v>224</v>
          </cell>
          <cell r="S26">
            <v>112</v>
          </cell>
          <cell r="T26">
            <v>0</v>
          </cell>
        </row>
        <row r="27">
          <cell r="A27" t="str">
            <v>南通</v>
          </cell>
          <cell r="B27">
            <v>1</v>
          </cell>
          <cell r="C27">
            <v>1</v>
          </cell>
          <cell r="D27">
            <v>1</v>
          </cell>
          <cell r="E27">
            <v>1</v>
          </cell>
          <cell r="F27">
            <v>9</v>
          </cell>
          <cell r="G27">
            <v>1638</v>
          </cell>
          <cell r="H27">
            <v>9</v>
          </cell>
          <cell r="I27">
            <v>9</v>
          </cell>
          <cell r="J27">
            <v>9</v>
          </cell>
          <cell r="K27">
            <v>0</v>
          </cell>
          <cell r="L27">
            <v>0</v>
          </cell>
          <cell r="M27">
            <v>9</v>
          </cell>
          <cell r="N27">
            <v>8</v>
          </cell>
          <cell r="O27">
            <v>0</v>
          </cell>
          <cell r="P27">
            <v>0</v>
          </cell>
          <cell r="Q27">
            <v>315</v>
          </cell>
          <cell r="R27">
            <v>252</v>
          </cell>
          <cell r="S27">
            <v>126</v>
          </cell>
          <cell r="T27">
            <v>0</v>
          </cell>
        </row>
        <row r="28">
          <cell r="A28" t="str">
            <v>无锡</v>
          </cell>
          <cell r="B28">
            <v>1</v>
          </cell>
          <cell r="C28">
            <v>0</v>
          </cell>
          <cell r="D28">
            <v>1</v>
          </cell>
          <cell r="E28">
            <v>1</v>
          </cell>
          <cell r="F28">
            <v>7</v>
          </cell>
          <cell r="G28">
            <v>1761</v>
          </cell>
          <cell r="H28">
            <v>0</v>
          </cell>
          <cell r="I28">
            <v>7</v>
          </cell>
          <cell r="J28">
            <v>7</v>
          </cell>
          <cell r="K28">
            <v>0</v>
          </cell>
          <cell r="L28">
            <v>0</v>
          </cell>
          <cell r="M28">
            <v>7</v>
          </cell>
          <cell r="N28">
            <v>3</v>
          </cell>
          <cell r="O28">
            <v>0</v>
          </cell>
          <cell r="P28">
            <v>0</v>
          </cell>
          <cell r="Q28">
            <v>245</v>
          </cell>
          <cell r="R28">
            <v>196</v>
          </cell>
          <cell r="S28">
            <v>98</v>
          </cell>
          <cell r="T28">
            <v>0</v>
          </cell>
        </row>
        <row r="29">
          <cell r="A29" t="str">
            <v>徐州</v>
          </cell>
          <cell r="B29">
            <v>1</v>
          </cell>
          <cell r="C29">
            <v>1</v>
          </cell>
          <cell r="D29">
            <v>1</v>
          </cell>
          <cell r="E29">
            <v>1</v>
          </cell>
          <cell r="F29">
            <v>8</v>
          </cell>
          <cell r="G29">
            <v>1023</v>
          </cell>
          <cell r="H29">
            <v>8</v>
          </cell>
          <cell r="I29">
            <v>8</v>
          </cell>
          <cell r="J29">
            <v>8</v>
          </cell>
          <cell r="K29">
            <v>0</v>
          </cell>
          <cell r="L29">
            <v>0</v>
          </cell>
          <cell r="M29">
            <v>8</v>
          </cell>
          <cell r="N29">
            <v>8</v>
          </cell>
          <cell r="O29">
            <v>0</v>
          </cell>
          <cell r="P29">
            <v>0</v>
          </cell>
          <cell r="Q29">
            <v>280</v>
          </cell>
          <cell r="R29">
            <v>224</v>
          </cell>
          <cell r="S29">
            <v>112</v>
          </cell>
          <cell r="T29">
            <v>0</v>
          </cell>
        </row>
        <row r="30">
          <cell r="A30" t="str">
            <v>扬州</v>
          </cell>
          <cell r="B30">
            <v>1</v>
          </cell>
          <cell r="C30">
            <v>0</v>
          </cell>
          <cell r="D30">
            <v>1</v>
          </cell>
          <cell r="E30">
            <v>1</v>
          </cell>
          <cell r="F30">
            <v>7</v>
          </cell>
          <cell r="G30">
            <v>1154</v>
          </cell>
          <cell r="H30">
            <v>0</v>
          </cell>
          <cell r="I30">
            <v>7</v>
          </cell>
          <cell r="J30">
            <v>7</v>
          </cell>
          <cell r="K30">
            <v>0</v>
          </cell>
          <cell r="L30">
            <v>0</v>
          </cell>
          <cell r="M30">
            <v>7</v>
          </cell>
          <cell r="N30">
            <v>4</v>
          </cell>
          <cell r="O30">
            <v>0</v>
          </cell>
          <cell r="P30">
            <v>0</v>
          </cell>
          <cell r="Q30">
            <v>245</v>
          </cell>
          <cell r="R30">
            <v>196</v>
          </cell>
          <cell r="S30">
            <v>98</v>
          </cell>
          <cell r="T30">
            <v>0</v>
          </cell>
        </row>
        <row r="31">
          <cell r="A31" t="str">
            <v>宜兴</v>
          </cell>
          <cell r="B31">
            <v>1</v>
          </cell>
          <cell r="C31">
            <v>0</v>
          </cell>
          <cell r="D31">
            <v>0</v>
          </cell>
          <cell r="E31">
            <v>1</v>
          </cell>
          <cell r="F31">
            <v>3</v>
          </cell>
          <cell r="G31">
            <v>276</v>
          </cell>
          <cell r="H31">
            <v>0</v>
          </cell>
          <cell r="I31">
            <v>0</v>
          </cell>
          <cell r="J31">
            <v>3</v>
          </cell>
          <cell r="K31">
            <v>0</v>
          </cell>
          <cell r="L31">
            <v>0</v>
          </cell>
          <cell r="M31">
            <v>3</v>
          </cell>
          <cell r="N31">
            <v>3</v>
          </cell>
          <cell r="O31">
            <v>0</v>
          </cell>
          <cell r="P31">
            <v>0</v>
          </cell>
          <cell r="Q31">
            <v>0</v>
          </cell>
          <cell r="R31">
            <v>0</v>
          </cell>
          <cell r="S31">
            <v>0</v>
          </cell>
          <cell r="T31">
            <v>0</v>
          </cell>
        </row>
        <row r="32">
          <cell r="A32" t="str">
            <v>泰州</v>
          </cell>
          <cell r="B32">
            <v>2</v>
          </cell>
          <cell r="C32">
            <v>0</v>
          </cell>
          <cell r="D32">
            <v>0</v>
          </cell>
          <cell r="E32">
            <v>2</v>
          </cell>
          <cell r="F32">
            <v>9</v>
          </cell>
          <cell r="G32">
            <v>1155</v>
          </cell>
          <cell r="H32">
            <v>0</v>
          </cell>
          <cell r="I32">
            <v>0</v>
          </cell>
          <cell r="J32">
            <v>9</v>
          </cell>
          <cell r="K32">
            <v>0</v>
          </cell>
          <cell r="L32">
            <v>1</v>
          </cell>
          <cell r="M32">
            <v>8</v>
          </cell>
          <cell r="N32">
            <v>4</v>
          </cell>
          <cell r="O32">
            <v>0</v>
          </cell>
          <cell r="P32">
            <v>6</v>
          </cell>
          <cell r="Q32">
            <v>0</v>
          </cell>
          <cell r="R32">
            <v>0</v>
          </cell>
          <cell r="S32">
            <v>0</v>
          </cell>
          <cell r="T32">
            <v>0</v>
          </cell>
        </row>
        <row r="33">
          <cell r="A33" t="str">
            <v>宿迁</v>
          </cell>
          <cell r="B33">
            <v>1</v>
          </cell>
          <cell r="C33">
            <v>0</v>
          </cell>
          <cell r="D33">
            <v>0</v>
          </cell>
          <cell r="E33">
            <v>1</v>
          </cell>
          <cell r="F33">
            <v>7</v>
          </cell>
          <cell r="G33">
            <v>1285</v>
          </cell>
          <cell r="H33">
            <v>0</v>
          </cell>
          <cell r="I33">
            <v>0</v>
          </cell>
          <cell r="J33">
            <v>7</v>
          </cell>
          <cell r="K33">
            <v>0</v>
          </cell>
          <cell r="L33">
            <v>0</v>
          </cell>
          <cell r="M33">
            <v>7</v>
          </cell>
          <cell r="N33">
            <v>3</v>
          </cell>
          <cell r="O33">
            <v>0</v>
          </cell>
          <cell r="P33">
            <v>0</v>
          </cell>
          <cell r="Q33">
            <v>0</v>
          </cell>
          <cell r="R33">
            <v>0</v>
          </cell>
          <cell r="S33">
            <v>0</v>
          </cell>
          <cell r="T33">
            <v>0</v>
          </cell>
        </row>
        <row r="34">
          <cell r="A34" t="str">
            <v>盐城</v>
          </cell>
          <cell r="B34">
            <v>2</v>
          </cell>
          <cell r="C34">
            <v>0</v>
          </cell>
          <cell r="D34">
            <v>0</v>
          </cell>
          <cell r="E34">
            <v>2</v>
          </cell>
          <cell r="F34">
            <v>13</v>
          </cell>
          <cell r="G34">
            <v>2710</v>
          </cell>
          <cell r="H34">
            <v>0</v>
          </cell>
          <cell r="I34">
            <v>0</v>
          </cell>
          <cell r="J34">
            <v>13</v>
          </cell>
          <cell r="K34">
            <v>0</v>
          </cell>
          <cell r="L34">
            <v>0</v>
          </cell>
          <cell r="M34">
            <v>13</v>
          </cell>
          <cell r="N34">
            <v>7</v>
          </cell>
          <cell r="O34">
            <v>0</v>
          </cell>
          <cell r="P34">
            <v>0</v>
          </cell>
          <cell r="Q34">
            <v>0</v>
          </cell>
          <cell r="R34">
            <v>0</v>
          </cell>
          <cell r="S34">
            <v>0</v>
          </cell>
          <cell r="T34">
            <v>0</v>
          </cell>
        </row>
        <row r="35">
          <cell r="A35" t="str">
            <v>青岛</v>
          </cell>
          <cell r="B35">
            <v>5</v>
          </cell>
          <cell r="C35">
            <v>2</v>
          </cell>
          <cell r="D35">
            <v>3</v>
          </cell>
          <cell r="E35">
            <v>5</v>
          </cell>
          <cell r="F35">
            <v>31</v>
          </cell>
          <cell r="G35">
            <v>5253</v>
          </cell>
          <cell r="H35">
            <v>11</v>
          </cell>
          <cell r="I35">
            <v>16</v>
          </cell>
          <cell r="J35">
            <v>31</v>
          </cell>
          <cell r="K35">
            <v>0</v>
          </cell>
          <cell r="L35">
            <v>0</v>
          </cell>
          <cell r="M35">
            <v>31</v>
          </cell>
          <cell r="N35">
            <v>15</v>
          </cell>
          <cell r="O35">
            <v>0</v>
          </cell>
          <cell r="P35">
            <v>0</v>
          </cell>
          <cell r="Q35">
            <v>560</v>
          </cell>
          <cell r="R35">
            <v>448</v>
          </cell>
          <cell r="S35">
            <v>224</v>
          </cell>
          <cell r="T35">
            <v>0</v>
          </cell>
        </row>
        <row r="36">
          <cell r="A36" t="str">
            <v>济南</v>
          </cell>
          <cell r="B36">
            <v>4</v>
          </cell>
          <cell r="C36">
            <v>3</v>
          </cell>
          <cell r="D36">
            <v>4</v>
          </cell>
          <cell r="E36">
            <v>4</v>
          </cell>
          <cell r="F36">
            <v>31</v>
          </cell>
          <cell r="G36">
            <v>3772</v>
          </cell>
          <cell r="H36">
            <v>23</v>
          </cell>
          <cell r="I36">
            <v>31</v>
          </cell>
          <cell r="J36">
            <v>31</v>
          </cell>
          <cell r="K36">
            <v>0</v>
          </cell>
          <cell r="L36">
            <v>0</v>
          </cell>
          <cell r="M36">
            <v>31</v>
          </cell>
          <cell r="N36">
            <v>11</v>
          </cell>
          <cell r="O36">
            <v>0</v>
          </cell>
          <cell r="P36">
            <v>0</v>
          </cell>
          <cell r="Q36">
            <v>1085</v>
          </cell>
          <cell r="R36">
            <v>868</v>
          </cell>
          <cell r="S36">
            <v>434</v>
          </cell>
          <cell r="T36">
            <v>0</v>
          </cell>
        </row>
        <row r="37">
          <cell r="A37" t="str">
            <v>烟台</v>
          </cell>
          <cell r="B37">
            <v>1</v>
          </cell>
          <cell r="C37">
            <v>1</v>
          </cell>
          <cell r="D37">
            <v>1</v>
          </cell>
          <cell r="E37">
            <v>1</v>
          </cell>
          <cell r="F37">
            <v>6</v>
          </cell>
          <cell r="G37">
            <v>683</v>
          </cell>
          <cell r="H37">
            <v>6</v>
          </cell>
          <cell r="I37">
            <v>6</v>
          </cell>
          <cell r="J37">
            <v>6</v>
          </cell>
          <cell r="K37">
            <v>0</v>
          </cell>
          <cell r="L37">
            <v>0</v>
          </cell>
          <cell r="M37">
            <v>6</v>
          </cell>
          <cell r="N37">
            <v>2</v>
          </cell>
          <cell r="O37">
            <v>0</v>
          </cell>
          <cell r="P37">
            <v>0</v>
          </cell>
          <cell r="Q37">
            <v>210</v>
          </cell>
          <cell r="R37">
            <v>168</v>
          </cell>
          <cell r="S37">
            <v>84</v>
          </cell>
          <cell r="T37">
            <v>0</v>
          </cell>
        </row>
        <row r="38">
          <cell r="A38" t="str">
            <v>枣庄</v>
          </cell>
          <cell r="B38">
            <v>1</v>
          </cell>
          <cell r="C38">
            <v>1</v>
          </cell>
          <cell r="D38">
            <v>1</v>
          </cell>
          <cell r="E38">
            <v>1</v>
          </cell>
          <cell r="F38">
            <v>5</v>
          </cell>
          <cell r="G38">
            <v>457</v>
          </cell>
          <cell r="H38">
            <v>5</v>
          </cell>
          <cell r="I38">
            <v>5</v>
          </cell>
          <cell r="J38">
            <v>5</v>
          </cell>
          <cell r="K38">
            <v>0</v>
          </cell>
          <cell r="L38">
            <v>0</v>
          </cell>
          <cell r="M38">
            <v>5</v>
          </cell>
          <cell r="N38">
            <v>1</v>
          </cell>
          <cell r="O38">
            <v>0</v>
          </cell>
          <cell r="P38">
            <v>0</v>
          </cell>
          <cell r="Q38">
            <v>175</v>
          </cell>
          <cell r="R38">
            <v>140</v>
          </cell>
          <cell r="S38">
            <v>70</v>
          </cell>
          <cell r="T38">
            <v>0</v>
          </cell>
        </row>
        <row r="39">
          <cell r="A39" t="str">
            <v>威海</v>
          </cell>
          <cell r="B39">
            <v>1</v>
          </cell>
          <cell r="C39">
            <v>0</v>
          </cell>
          <cell r="D39">
            <v>0</v>
          </cell>
          <cell r="E39">
            <v>1</v>
          </cell>
          <cell r="F39">
            <v>6</v>
          </cell>
          <cell r="G39">
            <v>518</v>
          </cell>
          <cell r="H39">
            <v>0</v>
          </cell>
          <cell r="I39">
            <v>0</v>
          </cell>
          <cell r="J39">
            <v>6</v>
          </cell>
          <cell r="K39">
            <v>0</v>
          </cell>
          <cell r="L39">
            <v>0</v>
          </cell>
          <cell r="M39">
            <v>6</v>
          </cell>
          <cell r="N39">
            <v>2</v>
          </cell>
          <cell r="O39">
            <v>0</v>
          </cell>
          <cell r="P39">
            <v>0</v>
          </cell>
          <cell r="Q39">
            <v>0</v>
          </cell>
          <cell r="R39">
            <v>0</v>
          </cell>
          <cell r="S39">
            <v>0</v>
          </cell>
          <cell r="T39">
            <v>0</v>
          </cell>
        </row>
        <row r="40">
          <cell r="A40" t="str">
            <v>菏泽</v>
          </cell>
          <cell r="B40">
            <v>1</v>
          </cell>
          <cell r="C40">
            <v>0</v>
          </cell>
          <cell r="D40">
            <v>0</v>
          </cell>
          <cell r="E40">
            <v>1</v>
          </cell>
          <cell r="F40">
            <v>6</v>
          </cell>
          <cell r="G40">
            <v>676</v>
          </cell>
          <cell r="H40">
            <v>0</v>
          </cell>
          <cell r="I40">
            <v>0</v>
          </cell>
          <cell r="J40">
            <v>6</v>
          </cell>
          <cell r="K40">
            <v>0</v>
          </cell>
          <cell r="L40">
            <v>0</v>
          </cell>
          <cell r="M40">
            <v>6</v>
          </cell>
          <cell r="N40">
            <v>2</v>
          </cell>
          <cell r="O40">
            <v>0</v>
          </cell>
          <cell r="P40">
            <v>0</v>
          </cell>
          <cell r="Q40">
            <v>0</v>
          </cell>
          <cell r="R40">
            <v>0</v>
          </cell>
          <cell r="S40">
            <v>0</v>
          </cell>
          <cell r="T40">
            <v>0</v>
          </cell>
        </row>
        <row r="41">
          <cell r="A41" t="str">
            <v>泰安</v>
          </cell>
          <cell r="B41">
            <v>2</v>
          </cell>
          <cell r="C41">
            <v>0</v>
          </cell>
          <cell r="D41">
            <v>1</v>
          </cell>
          <cell r="E41">
            <v>2</v>
          </cell>
          <cell r="F41">
            <v>15</v>
          </cell>
          <cell r="G41">
            <v>1988</v>
          </cell>
          <cell r="H41">
            <v>0</v>
          </cell>
          <cell r="I41">
            <v>8</v>
          </cell>
          <cell r="J41">
            <v>15</v>
          </cell>
          <cell r="K41">
            <v>0</v>
          </cell>
          <cell r="L41">
            <v>0</v>
          </cell>
          <cell r="M41">
            <v>15</v>
          </cell>
          <cell r="N41">
            <v>4</v>
          </cell>
          <cell r="O41">
            <v>0</v>
          </cell>
          <cell r="P41">
            <v>0</v>
          </cell>
          <cell r="Q41">
            <v>280</v>
          </cell>
          <cell r="R41">
            <v>224</v>
          </cell>
          <cell r="S41">
            <v>112</v>
          </cell>
          <cell r="T41">
            <v>0</v>
          </cell>
        </row>
        <row r="42">
          <cell r="A42" t="str">
            <v>聊城</v>
          </cell>
          <cell r="B42">
            <v>1</v>
          </cell>
          <cell r="C42">
            <v>0</v>
          </cell>
          <cell r="D42">
            <v>1</v>
          </cell>
          <cell r="E42">
            <v>1</v>
          </cell>
          <cell r="F42">
            <v>6</v>
          </cell>
          <cell r="G42">
            <v>812</v>
          </cell>
          <cell r="H42">
            <v>0</v>
          </cell>
          <cell r="I42">
            <v>6</v>
          </cell>
          <cell r="J42">
            <v>6</v>
          </cell>
          <cell r="K42">
            <v>0</v>
          </cell>
          <cell r="L42">
            <v>0</v>
          </cell>
          <cell r="M42">
            <v>6</v>
          </cell>
          <cell r="N42">
            <v>1</v>
          </cell>
          <cell r="O42">
            <v>0</v>
          </cell>
          <cell r="P42">
            <v>0</v>
          </cell>
          <cell r="Q42">
            <v>210</v>
          </cell>
          <cell r="R42">
            <v>168</v>
          </cell>
          <cell r="S42">
            <v>84</v>
          </cell>
          <cell r="T42">
            <v>0</v>
          </cell>
        </row>
        <row r="43">
          <cell r="A43" t="str">
            <v>德州</v>
          </cell>
          <cell r="B43">
            <v>1</v>
          </cell>
          <cell r="C43">
            <v>0</v>
          </cell>
          <cell r="D43">
            <v>1</v>
          </cell>
          <cell r="E43">
            <v>1</v>
          </cell>
          <cell r="F43">
            <v>8</v>
          </cell>
          <cell r="G43">
            <v>843</v>
          </cell>
          <cell r="H43">
            <v>0</v>
          </cell>
          <cell r="I43">
            <v>8</v>
          </cell>
          <cell r="J43">
            <v>8</v>
          </cell>
          <cell r="K43">
            <v>0</v>
          </cell>
          <cell r="L43">
            <v>0</v>
          </cell>
          <cell r="M43">
            <v>8</v>
          </cell>
          <cell r="N43">
            <v>1</v>
          </cell>
          <cell r="O43">
            <v>0</v>
          </cell>
          <cell r="P43">
            <v>0</v>
          </cell>
          <cell r="Q43">
            <v>280</v>
          </cell>
          <cell r="R43">
            <v>224</v>
          </cell>
          <cell r="S43">
            <v>112</v>
          </cell>
          <cell r="T43">
            <v>0</v>
          </cell>
        </row>
        <row r="44">
          <cell r="A44" t="str">
            <v>莱芜</v>
          </cell>
          <cell r="B44">
            <v>2</v>
          </cell>
          <cell r="C44">
            <v>0</v>
          </cell>
          <cell r="D44">
            <v>1</v>
          </cell>
          <cell r="E44">
            <v>2</v>
          </cell>
          <cell r="F44">
            <v>12</v>
          </cell>
          <cell r="G44">
            <v>1304</v>
          </cell>
          <cell r="H44">
            <v>0</v>
          </cell>
          <cell r="I44">
            <v>5</v>
          </cell>
          <cell r="J44">
            <v>12</v>
          </cell>
          <cell r="K44">
            <v>0</v>
          </cell>
          <cell r="L44">
            <v>0</v>
          </cell>
          <cell r="M44">
            <v>12</v>
          </cell>
          <cell r="N44">
            <v>5</v>
          </cell>
          <cell r="O44">
            <v>0</v>
          </cell>
          <cell r="P44">
            <v>0</v>
          </cell>
          <cell r="Q44">
            <v>175</v>
          </cell>
          <cell r="R44">
            <v>140</v>
          </cell>
          <cell r="S44">
            <v>70</v>
          </cell>
          <cell r="T44">
            <v>0</v>
          </cell>
        </row>
        <row r="45">
          <cell r="A45" t="str">
            <v>东莞</v>
          </cell>
          <cell r="B45">
            <v>6</v>
          </cell>
          <cell r="C45">
            <v>3</v>
          </cell>
          <cell r="D45">
            <v>5</v>
          </cell>
          <cell r="E45">
            <v>6</v>
          </cell>
          <cell r="F45">
            <v>45</v>
          </cell>
          <cell r="G45">
            <v>6832</v>
          </cell>
          <cell r="H45">
            <v>25</v>
          </cell>
          <cell r="I45">
            <v>39</v>
          </cell>
          <cell r="J45">
            <v>44</v>
          </cell>
          <cell r="K45">
            <v>0</v>
          </cell>
          <cell r="L45">
            <v>0</v>
          </cell>
          <cell r="M45">
            <v>44</v>
          </cell>
          <cell r="N45">
            <v>18</v>
          </cell>
          <cell r="O45">
            <v>1</v>
          </cell>
          <cell r="P45">
            <v>0</v>
          </cell>
          <cell r="Q45">
            <v>1365</v>
          </cell>
          <cell r="R45">
            <v>1092</v>
          </cell>
          <cell r="S45">
            <v>546</v>
          </cell>
          <cell r="T45">
            <v>0</v>
          </cell>
        </row>
        <row r="46">
          <cell r="A46" t="str">
            <v>中山</v>
          </cell>
          <cell r="B46">
            <v>2</v>
          </cell>
          <cell r="C46">
            <v>0</v>
          </cell>
          <cell r="D46">
            <v>2</v>
          </cell>
          <cell r="E46">
            <v>2</v>
          </cell>
          <cell r="F46">
            <v>12</v>
          </cell>
          <cell r="G46">
            <v>1860</v>
          </cell>
          <cell r="H46">
            <v>0</v>
          </cell>
          <cell r="I46">
            <v>12</v>
          </cell>
          <cell r="J46">
            <v>12</v>
          </cell>
          <cell r="K46">
            <v>0</v>
          </cell>
          <cell r="L46">
            <v>0</v>
          </cell>
          <cell r="M46">
            <v>12</v>
          </cell>
          <cell r="N46">
            <v>3</v>
          </cell>
          <cell r="O46">
            <v>0</v>
          </cell>
          <cell r="P46">
            <v>0</v>
          </cell>
          <cell r="Q46">
            <v>420</v>
          </cell>
          <cell r="R46">
            <v>336</v>
          </cell>
          <cell r="S46">
            <v>168</v>
          </cell>
          <cell r="T46">
            <v>0</v>
          </cell>
        </row>
        <row r="47">
          <cell r="A47" t="str">
            <v>佛山</v>
          </cell>
          <cell r="B47">
            <v>3</v>
          </cell>
          <cell r="C47">
            <v>1</v>
          </cell>
          <cell r="D47">
            <v>1</v>
          </cell>
          <cell r="E47">
            <v>3</v>
          </cell>
          <cell r="F47">
            <v>18</v>
          </cell>
          <cell r="G47">
            <v>2608</v>
          </cell>
          <cell r="H47">
            <v>5</v>
          </cell>
          <cell r="I47">
            <v>5</v>
          </cell>
          <cell r="J47">
            <v>18</v>
          </cell>
          <cell r="K47">
            <v>0</v>
          </cell>
          <cell r="L47">
            <v>0</v>
          </cell>
          <cell r="M47">
            <v>18</v>
          </cell>
          <cell r="N47">
            <v>10</v>
          </cell>
          <cell r="O47">
            <v>1</v>
          </cell>
          <cell r="P47">
            <v>0</v>
          </cell>
          <cell r="Q47">
            <v>175</v>
          </cell>
          <cell r="R47">
            <v>140</v>
          </cell>
          <cell r="S47">
            <v>70</v>
          </cell>
          <cell r="T47">
            <v>0</v>
          </cell>
        </row>
        <row r="48">
          <cell r="A48" t="str">
            <v>肇庆</v>
          </cell>
          <cell r="B48">
            <v>1</v>
          </cell>
          <cell r="C48">
            <v>0</v>
          </cell>
          <cell r="D48">
            <v>1</v>
          </cell>
          <cell r="E48">
            <v>1</v>
          </cell>
          <cell r="F48">
            <v>7</v>
          </cell>
          <cell r="G48">
            <v>1286</v>
          </cell>
          <cell r="H48">
            <v>0</v>
          </cell>
          <cell r="I48">
            <v>7</v>
          </cell>
          <cell r="J48">
            <v>7</v>
          </cell>
          <cell r="K48">
            <v>0</v>
          </cell>
          <cell r="L48">
            <v>0</v>
          </cell>
          <cell r="M48">
            <v>7</v>
          </cell>
          <cell r="N48">
            <v>7</v>
          </cell>
          <cell r="O48">
            <v>0</v>
          </cell>
          <cell r="P48">
            <v>0</v>
          </cell>
          <cell r="Q48">
            <v>245</v>
          </cell>
          <cell r="R48">
            <v>196</v>
          </cell>
          <cell r="S48">
            <v>98</v>
          </cell>
          <cell r="T48">
            <v>0</v>
          </cell>
        </row>
        <row r="49">
          <cell r="A49" t="str">
            <v>湛江</v>
          </cell>
          <cell r="B49">
            <v>1</v>
          </cell>
          <cell r="C49">
            <v>0</v>
          </cell>
          <cell r="D49">
            <v>1</v>
          </cell>
          <cell r="E49">
            <v>1</v>
          </cell>
          <cell r="F49">
            <v>5</v>
          </cell>
          <cell r="G49">
            <v>582</v>
          </cell>
          <cell r="H49">
            <v>0</v>
          </cell>
          <cell r="I49">
            <v>5</v>
          </cell>
          <cell r="J49">
            <v>5</v>
          </cell>
          <cell r="K49">
            <v>0</v>
          </cell>
          <cell r="L49">
            <v>0</v>
          </cell>
          <cell r="M49">
            <v>5</v>
          </cell>
          <cell r="N49">
            <v>5</v>
          </cell>
          <cell r="O49">
            <v>0</v>
          </cell>
          <cell r="P49">
            <v>0</v>
          </cell>
          <cell r="Q49">
            <v>175</v>
          </cell>
          <cell r="R49">
            <v>140</v>
          </cell>
          <cell r="S49">
            <v>70</v>
          </cell>
          <cell r="T49">
            <v>0</v>
          </cell>
        </row>
        <row r="50">
          <cell r="A50" t="str">
            <v>阳江</v>
          </cell>
          <cell r="B50">
            <v>1</v>
          </cell>
          <cell r="C50">
            <v>0</v>
          </cell>
          <cell r="D50">
            <v>1</v>
          </cell>
          <cell r="E50">
            <v>1</v>
          </cell>
          <cell r="F50">
            <v>4</v>
          </cell>
          <cell r="G50">
            <v>1053</v>
          </cell>
          <cell r="H50">
            <v>0</v>
          </cell>
          <cell r="I50">
            <v>4</v>
          </cell>
          <cell r="J50">
            <v>4</v>
          </cell>
          <cell r="K50">
            <v>0</v>
          </cell>
          <cell r="L50">
            <v>0</v>
          </cell>
          <cell r="M50">
            <v>4</v>
          </cell>
          <cell r="N50">
            <v>4</v>
          </cell>
          <cell r="O50">
            <v>0</v>
          </cell>
          <cell r="P50">
            <v>0</v>
          </cell>
          <cell r="Q50">
            <v>140</v>
          </cell>
          <cell r="R50">
            <v>112</v>
          </cell>
          <cell r="S50">
            <v>56</v>
          </cell>
          <cell r="T50">
            <v>0</v>
          </cell>
        </row>
        <row r="51">
          <cell r="A51" t="str">
            <v>江门</v>
          </cell>
          <cell r="B51">
            <v>1</v>
          </cell>
          <cell r="C51">
            <v>1</v>
          </cell>
          <cell r="D51">
            <v>1</v>
          </cell>
          <cell r="E51">
            <v>1</v>
          </cell>
          <cell r="F51">
            <v>6</v>
          </cell>
          <cell r="G51">
            <v>838</v>
          </cell>
          <cell r="H51">
            <v>6</v>
          </cell>
          <cell r="I51">
            <v>6</v>
          </cell>
          <cell r="J51">
            <v>6</v>
          </cell>
          <cell r="K51">
            <v>0</v>
          </cell>
          <cell r="L51">
            <v>0</v>
          </cell>
          <cell r="M51">
            <v>6</v>
          </cell>
          <cell r="N51">
            <v>3</v>
          </cell>
          <cell r="O51">
            <v>0</v>
          </cell>
          <cell r="P51">
            <v>0</v>
          </cell>
          <cell r="Q51">
            <v>210</v>
          </cell>
          <cell r="R51">
            <v>168</v>
          </cell>
          <cell r="S51">
            <v>84</v>
          </cell>
          <cell r="T51">
            <v>0</v>
          </cell>
        </row>
        <row r="52">
          <cell r="A52" t="str">
            <v>福州</v>
          </cell>
          <cell r="B52">
            <v>6</v>
          </cell>
          <cell r="C52">
            <v>0</v>
          </cell>
          <cell r="D52">
            <v>6</v>
          </cell>
          <cell r="E52">
            <v>6</v>
          </cell>
          <cell r="F52">
            <v>32</v>
          </cell>
          <cell r="G52">
            <v>6229</v>
          </cell>
          <cell r="H52">
            <v>0</v>
          </cell>
          <cell r="I52">
            <v>32</v>
          </cell>
          <cell r="J52">
            <v>32</v>
          </cell>
          <cell r="K52">
            <v>0</v>
          </cell>
          <cell r="L52">
            <v>0</v>
          </cell>
          <cell r="M52">
            <v>31</v>
          </cell>
          <cell r="N52">
            <v>26</v>
          </cell>
          <cell r="O52">
            <v>0</v>
          </cell>
          <cell r="P52">
            <v>0</v>
          </cell>
          <cell r="Q52">
            <v>1085</v>
          </cell>
          <cell r="R52">
            <v>868</v>
          </cell>
          <cell r="S52">
            <v>434</v>
          </cell>
          <cell r="T52">
            <v>0</v>
          </cell>
        </row>
        <row r="53">
          <cell r="A53" t="str">
            <v>厦门</v>
          </cell>
          <cell r="B53">
            <v>5</v>
          </cell>
          <cell r="C53">
            <v>1</v>
          </cell>
          <cell r="D53">
            <v>5</v>
          </cell>
          <cell r="E53">
            <v>5</v>
          </cell>
          <cell r="F53">
            <v>33</v>
          </cell>
          <cell r="G53">
            <v>5211</v>
          </cell>
          <cell r="H53">
            <v>6</v>
          </cell>
          <cell r="I53">
            <v>33</v>
          </cell>
          <cell r="J53">
            <v>33</v>
          </cell>
          <cell r="K53">
            <v>0</v>
          </cell>
          <cell r="L53">
            <v>0</v>
          </cell>
          <cell r="M53">
            <v>33</v>
          </cell>
          <cell r="N53">
            <v>20</v>
          </cell>
          <cell r="O53">
            <v>0</v>
          </cell>
          <cell r="P53">
            <v>0</v>
          </cell>
          <cell r="Q53">
            <v>1155</v>
          </cell>
          <cell r="R53">
            <v>924</v>
          </cell>
          <cell r="S53">
            <v>525</v>
          </cell>
          <cell r="T53">
            <v>0</v>
          </cell>
        </row>
        <row r="54">
          <cell r="A54" t="str">
            <v>泉州</v>
          </cell>
          <cell r="B54">
            <v>2</v>
          </cell>
          <cell r="C54">
            <v>0</v>
          </cell>
          <cell r="D54">
            <v>1</v>
          </cell>
          <cell r="E54">
            <v>2</v>
          </cell>
          <cell r="F54">
            <v>11</v>
          </cell>
          <cell r="G54">
            <v>1733</v>
          </cell>
          <cell r="H54">
            <v>0</v>
          </cell>
          <cell r="I54">
            <v>5</v>
          </cell>
          <cell r="J54">
            <v>11</v>
          </cell>
          <cell r="K54">
            <v>0</v>
          </cell>
          <cell r="L54">
            <v>0</v>
          </cell>
          <cell r="M54">
            <v>11</v>
          </cell>
          <cell r="N54">
            <v>9</v>
          </cell>
          <cell r="O54">
            <v>0</v>
          </cell>
          <cell r="P54">
            <v>0</v>
          </cell>
          <cell r="Q54">
            <v>175</v>
          </cell>
          <cell r="R54">
            <v>140</v>
          </cell>
          <cell r="S54">
            <v>70</v>
          </cell>
          <cell r="T54">
            <v>0</v>
          </cell>
        </row>
        <row r="55">
          <cell r="A55" t="str">
            <v>莆田</v>
          </cell>
          <cell r="B55">
            <v>1</v>
          </cell>
          <cell r="C55">
            <v>0</v>
          </cell>
          <cell r="D55">
            <v>1</v>
          </cell>
          <cell r="E55">
            <v>1</v>
          </cell>
          <cell r="F55">
            <v>5</v>
          </cell>
          <cell r="G55">
            <v>707</v>
          </cell>
          <cell r="H55">
            <v>0</v>
          </cell>
          <cell r="I55">
            <v>5</v>
          </cell>
          <cell r="J55">
            <v>5</v>
          </cell>
          <cell r="K55">
            <v>0</v>
          </cell>
          <cell r="L55">
            <v>0</v>
          </cell>
          <cell r="M55">
            <v>5</v>
          </cell>
          <cell r="N55">
            <v>5</v>
          </cell>
          <cell r="O55">
            <v>0</v>
          </cell>
          <cell r="P55">
            <v>0</v>
          </cell>
          <cell r="Q55">
            <v>175</v>
          </cell>
          <cell r="R55">
            <v>140</v>
          </cell>
          <cell r="S55">
            <v>70</v>
          </cell>
          <cell r="T55">
            <v>0</v>
          </cell>
        </row>
        <row r="56">
          <cell r="A56" t="str">
            <v>合肥</v>
          </cell>
          <cell r="B56">
            <v>3</v>
          </cell>
          <cell r="C56">
            <v>2</v>
          </cell>
          <cell r="D56">
            <v>3</v>
          </cell>
          <cell r="E56">
            <v>3</v>
          </cell>
          <cell r="F56">
            <v>17</v>
          </cell>
          <cell r="G56">
            <v>2563</v>
          </cell>
          <cell r="H56">
            <v>12</v>
          </cell>
          <cell r="I56">
            <v>17</v>
          </cell>
          <cell r="J56">
            <v>17</v>
          </cell>
          <cell r="K56">
            <v>0</v>
          </cell>
          <cell r="L56">
            <v>0</v>
          </cell>
          <cell r="M56">
            <v>17</v>
          </cell>
          <cell r="N56">
            <v>11</v>
          </cell>
          <cell r="O56">
            <v>0</v>
          </cell>
          <cell r="P56">
            <v>0</v>
          </cell>
          <cell r="Q56">
            <v>595</v>
          </cell>
          <cell r="R56">
            <v>476</v>
          </cell>
          <cell r="S56">
            <v>238</v>
          </cell>
          <cell r="T56">
            <v>0</v>
          </cell>
        </row>
        <row r="57">
          <cell r="A57" t="str">
            <v>黄山</v>
          </cell>
          <cell r="B57">
            <v>1</v>
          </cell>
          <cell r="C57">
            <v>1</v>
          </cell>
          <cell r="D57">
            <v>1</v>
          </cell>
          <cell r="E57">
            <v>1</v>
          </cell>
          <cell r="F57">
            <v>6</v>
          </cell>
          <cell r="G57">
            <v>775</v>
          </cell>
          <cell r="H57">
            <v>6</v>
          </cell>
          <cell r="I57">
            <v>6</v>
          </cell>
          <cell r="J57">
            <v>6</v>
          </cell>
          <cell r="K57">
            <v>0</v>
          </cell>
          <cell r="L57">
            <v>0</v>
          </cell>
          <cell r="M57">
            <v>6</v>
          </cell>
          <cell r="N57">
            <v>4</v>
          </cell>
          <cell r="O57">
            <v>0</v>
          </cell>
          <cell r="P57">
            <v>0</v>
          </cell>
          <cell r="Q57">
            <v>210</v>
          </cell>
          <cell r="R57">
            <v>168</v>
          </cell>
          <cell r="S57">
            <v>84</v>
          </cell>
          <cell r="T57">
            <v>0</v>
          </cell>
        </row>
        <row r="58">
          <cell r="A58" t="str">
            <v>蚌埠</v>
          </cell>
          <cell r="B58">
            <v>1</v>
          </cell>
          <cell r="C58">
            <v>0</v>
          </cell>
          <cell r="D58">
            <v>0</v>
          </cell>
          <cell r="E58">
            <v>1</v>
          </cell>
          <cell r="F58">
            <v>8</v>
          </cell>
          <cell r="G58">
            <v>1881</v>
          </cell>
          <cell r="H58">
            <v>0</v>
          </cell>
          <cell r="I58">
            <v>0</v>
          </cell>
          <cell r="J58">
            <v>8</v>
          </cell>
          <cell r="K58">
            <v>0</v>
          </cell>
          <cell r="L58">
            <v>1</v>
          </cell>
          <cell r="M58">
            <v>7</v>
          </cell>
          <cell r="N58">
            <v>2</v>
          </cell>
          <cell r="O58">
            <v>0</v>
          </cell>
          <cell r="P58">
            <v>6</v>
          </cell>
          <cell r="Q58">
            <v>0</v>
          </cell>
          <cell r="R58">
            <v>0</v>
          </cell>
          <cell r="S58">
            <v>0</v>
          </cell>
          <cell r="T58">
            <v>0</v>
          </cell>
        </row>
        <row r="59">
          <cell r="A59" t="str">
            <v>马鞍山</v>
          </cell>
          <cell r="B59">
            <v>1</v>
          </cell>
          <cell r="C59">
            <v>0</v>
          </cell>
          <cell r="D59">
            <v>0</v>
          </cell>
          <cell r="E59">
            <v>1</v>
          </cell>
          <cell r="F59">
            <v>4</v>
          </cell>
          <cell r="G59">
            <v>421</v>
          </cell>
          <cell r="H59">
            <v>0</v>
          </cell>
          <cell r="I59">
            <v>0</v>
          </cell>
          <cell r="J59">
            <v>4</v>
          </cell>
          <cell r="K59">
            <v>0</v>
          </cell>
          <cell r="L59">
            <v>0</v>
          </cell>
          <cell r="M59">
            <v>4</v>
          </cell>
          <cell r="N59">
            <v>2</v>
          </cell>
          <cell r="O59">
            <v>0</v>
          </cell>
          <cell r="P59">
            <v>0</v>
          </cell>
          <cell r="Q59">
            <v>0</v>
          </cell>
          <cell r="R59">
            <v>0</v>
          </cell>
          <cell r="S59">
            <v>0</v>
          </cell>
          <cell r="T59">
            <v>0</v>
          </cell>
        </row>
        <row r="60">
          <cell r="A60" t="str">
            <v>宿州</v>
          </cell>
          <cell r="B60">
            <v>1</v>
          </cell>
          <cell r="C60">
            <v>0</v>
          </cell>
          <cell r="D60">
            <v>0</v>
          </cell>
          <cell r="E60">
            <v>1</v>
          </cell>
          <cell r="F60">
            <v>6</v>
          </cell>
          <cell r="G60">
            <v>647</v>
          </cell>
          <cell r="H60">
            <v>0</v>
          </cell>
          <cell r="I60">
            <v>0</v>
          </cell>
          <cell r="J60">
            <v>6</v>
          </cell>
          <cell r="K60">
            <v>0</v>
          </cell>
          <cell r="L60">
            <v>0</v>
          </cell>
          <cell r="M60">
            <v>6</v>
          </cell>
          <cell r="N60">
            <v>3</v>
          </cell>
          <cell r="O60">
            <v>0</v>
          </cell>
          <cell r="P60">
            <v>0</v>
          </cell>
          <cell r="Q60">
            <v>0</v>
          </cell>
          <cell r="R60">
            <v>0</v>
          </cell>
          <cell r="S60">
            <v>0</v>
          </cell>
          <cell r="T60">
            <v>0</v>
          </cell>
        </row>
        <row r="61">
          <cell r="A61" t="str">
            <v>淮南</v>
          </cell>
          <cell r="B61">
            <v>1</v>
          </cell>
          <cell r="C61">
            <v>0</v>
          </cell>
          <cell r="D61">
            <v>0</v>
          </cell>
          <cell r="E61">
            <v>1</v>
          </cell>
          <cell r="F61">
            <v>7</v>
          </cell>
          <cell r="G61">
            <v>959</v>
          </cell>
          <cell r="H61">
            <v>0</v>
          </cell>
          <cell r="I61">
            <v>0</v>
          </cell>
          <cell r="J61">
            <v>7</v>
          </cell>
          <cell r="K61">
            <v>0</v>
          </cell>
          <cell r="L61">
            <v>0</v>
          </cell>
          <cell r="M61">
            <v>7</v>
          </cell>
          <cell r="N61">
            <v>3</v>
          </cell>
          <cell r="O61">
            <v>0</v>
          </cell>
          <cell r="P61">
            <v>0</v>
          </cell>
          <cell r="Q61">
            <v>0</v>
          </cell>
          <cell r="R61">
            <v>0</v>
          </cell>
          <cell r="S61">
            <v>0</v>
          </cell>
          <cell r="T61">
            <v>0</v>
          </cell>
        </row>
        <row r="62">
          <cell r="A62" t="str">
            <v>亳州</v>
          </cell>
          <cell r="B62">
            <v>1</v>
          </cell>
          <cell r="C62">
            <v>0</v>
          </cell>
          <cell r="D62">
            <v>0</v>
          </cell>
          <cell r="E62">
            <v>1</v>
          </cell>
          <cell r="F62">
            <v>7</v>
          </cell>
          <cell r="G62">
            <v>1132</v>
          </cell>
          <cell r="H62">
            <v>0</v>
          </cell>
          <cell r="I62">
            <v>0</v>
          </cell>
          <cell r="J62">
            <v>7</v>
          </cell>
          <cell r="K62">
            <v>0</v>
          </cell>
          <cell r="L62">
            <v>0</v>
          </cell>
          <cell r="M62">
            <v>7</v>
          </cell>
          <cell r="N62">
            <v>4</v>
          </cell>
          <cell r="O62">
            <v>0</v>
          </cell>
          <cell r="P62">
            <v>0</v>
          </cell>
          <cell r="Q62">
            <v>0</v>
          </cell>
          <cell r="R62">
            <v>0</v>
          </cell>
          <cell r="S62">
            <v>0</v>
          </cell>
          <cell r="T62">
            <v>0</v>
          </cell>
        </row>
        <row r="63">
          <cell r="A63" t="str">
            <v>宣城</v>
          </cell>
          <cell r="B63">
            <v>1</v>
          </cell>
          <cell r="C63">
            <v>0</v>
          </cell>
          <cell r="D63">
            <v>0</v>
          </cell>
          <cell r="E63">
            <v>1</v>
          </cell>
          <cell r="F63">
            <v>9</v>
          </cell>
          <cell r="G63">
            <v>761</v>
          </cell>
          <cell r="H63">
            <v>0</v>
          </cell>
          <cell r="I63">
            <v>0</v>
          </cell>
          <cell r="J63">
            <v>9</v>
          </cell>
          <cell r="K63">
            <v>0</v>
          </cell>
          <cell r="L63">
            <v>0</v>
          </cell>
          <cell r="M63">
            <v>9</v>
          </cell>
          <cell r="N63">
            <v>4</v>
          </cell>
          <cell r="O63">
            <v>0</v>
          </cell>
          <cell r="P63">
            <v>0</v>
          </cell>
          <cell r="Q63">
            <v>0</v>
          </cell>
          <cell r="R63">
            <v>0</v>
          </cell>
          <cell r="S63">
            <v>0</v>
          </cell>
          <cell r="T63">
            <v>0</v>
          </cell>
        </row>
        <row r="64">
          <cell r="A64" t="str">
            <v>昆明</v>
          </cell>
          <cell r="B64">
            <v>2</v>
          </cell>
          <cell r="C64">
            <v>1</v>
          </cell>
          <cell r="D64">
            <v>1</v>
          </cell>
          <cell r="E64">
            <v>2</v>
          </cell>
          <cell r="F64">
            <v>13</v>
          </cell>
          <cell r="G64">
            <v>2292</v>
          </cell>
          <cell r="H64">
            <v>7</v>
          </cell>
          <cell r="I64">
            <v>7</v>
          </cell>
          <cell r="J64">
            <v>13</v>
          </cell>
          <cell r="K64">
            <v>0</v>
          </cell>
          <cell r="L64">
            <v>0</v>
          </cell>
          <cell r="M64">
            <v>13</v>
          </cell>
          <cell r="N64">
            <v>10</v>
          </cell>
          <cell r="O64">
            <v>0</v>
          </cell>
          <cell r="P64">
            <v>0</v>
          </cell>
          <cell r="Q64">
            <v>245</v>
          </cell>
          <cell r="R64">
            <v>196</v>
          </cell>
          <cell r="S64">
            <v>98</v>
          </cell>
          <cell r="T64">
            <v>0</v>
          </cell>
        </row>
        <row r="65">
          <cell r="A65" t="str">
            <v>楚雄</v>
          </cell>
          <cell r="B65">
            <v>1</v>
          </cell>
          <cell r="C65">
            <v>0</v>
          </cell>
          <cell r="D65">
            <v>0</v>
          </cell>
          <cell r="E65">
            <v>1</v>
          </cell>
          <cell r="F65">
            <v>5</v>
          </cell>
          <cell r="G65">
            <v>383</v>
          </cell>
          <cell r="H65">
            <v>0</v>
          </cell>
          <cell r="I65">
            <v>0</v>
          </cell>
          <cell r="J65">
            <v>5</v>
          </cell>
          <cell r="K65">
            <v>0</v>
          </cell>
          <cell r="L65">
            <v>0</v>
          </cell>
          <cell r="M65">
            <v>5</v>
          </cell>
          <cell r="N65">
            <v>2</v>
          </cell>
          <cell r="O65">
            <v>0</v>
          </cell>
          <cell r="P65">
            <v>0</v>
          </cell>
          <cell r="Q65">
            <v>0</v>
          </cell>
          <cell r="R65">
            <v>0</v>
          </cell>
          <cell r="S65">
            <v>0</v>
          </cell>
          <cell r="T65">
            <v>0</v>
          </cell>
        </row>
        <row r="66">
          <cell r="A66" t="str">
            <v>红河哈尼族彝族自治州</v>
          </cell>
          <cell r="B66">
            <v>1</v>
          </cell>
          <cell r="C66">
            <v>0</v>
          </cell>
          <cell r="D66">
            <v>0</v>
          </cell>
          <cell r="E66">
            <v>1</v>
          </cell>
          <cell r="F66">
            <v>5</v>
          </cell>
          <cell r="G66">
            <v>586</v>
          </cell>
          <cell r="H66">
            <v>0</v>
          </cell>
          <cell r="I66">
            <v>0</v>
          </cell>
          <cell r="J66">
            <v>5</v>
          </cell>
          <cell r="K66">
            <v>0</v>
          </cell>
          <cell r="L66">
            <v>5</v>
          </cell>
          <cell r="M66">
            <v>0</v>
          </cell>
          <cell r="N66">
            <v>2</v>
          </cell>
          <cell r="O66">
            <v>0</v>
          </cell>
          <cell r="P66">
            <v>0</v>
          </cell>
          <cell r="Q66">
            <v>0</v>
          </cell>
          <cell r="R66">
            <v>0</v>
          </cell>
          <cell r="S66">
            <v>0</v>
          </cell>
          <cell r="T66">
            <v>0</v>
          </cell>
        </row>
        <row r="67">
          <cell r="A67" t="str">
            <v>西双版纳傣族自治州</v>
          </cell>
          <cell r="B67">
            <v>1</v>
          </cell>
          <cell r="C67">
            <v>0</v>
          </cell>
          <cell r="D67">
            <v>0</v>
          </cell>
          <cell r="E67">
            <v>1</v>
          </cell>
          <cell r="F67">
            <v>5</v>
          </cell>
          <cell r="G67">
            <v>638</v>
          </cell>
          <cell r="H67">
            <v>0</v>
          </cell>
          <cell r="I67">
            <v>0</v>
          </cell>
          <cell r="J67">
            <v>5</v>
          </cell>
          <cell r="K67">
            <v>0</v>
          </cell>
          <cell r="L67">
            <v>0</v>
          </cell>
          <cell r="M67">
            <v>5</v>
          </cell>
          <cell r="N67">
            <v>3</v>
          </cell>
          <cell r="O67">
            <v>0</v>
          </cell>
          <cell r="P67">
            <v>0</v>
          </cell>
          <cell r="Q67">
            <v>0</v>
          </cell>
          <cell r="R67">
            <v>0</v>
          </cell>
          <cell r="S67">
            <v>0</v>
          </cell>
          <cell r="T67">
            <v>0</v>
          </cell>
        </row>
        <row r="68">
          <cell r="A68" t="str">
            <v>天津</v>
          </cell>
          <cell r="B68">
            <v>7</v>
          </cell>
          <cell r="C68">
            <v>1</v>
          </cell>
          <cell r="D68">
            <v>5</v>
          </cell>
          <cell r="E68">
            <v>7</v>
          </cell>
          <cell r="F68">
            <v>55</v>
          </cell>
          <cell r="G68">
            <v>8595</v>
          </cell>
          <cell r="H68">
            <v>8</v>
          </cell>
          <cell r="I68">
            <v>40</v>
          </cell>
          <cell r="J68">
            <v>55</v>
          </cell>
          <cell r="K68">
            <v>0</v>
          </cell>
          <cell r="L68">
            <v>0</v>
          </cell>
          <cell r="M68">
            <v>55</v>
          </cell>
          <cell r="N68">
            <v>33</v>
          </cell>
          <cell r="O68">
            <v>0</v>
          </cell>
          <cell r="P68">
            <v>0</v>
          </cell>
          <cell r="Q68">
            <v>1400</v>
          </cell>
          <cell r="R68">
            <v>1120</v>
          </cell>
          <cell r="S68">
            <v>630</v>
          </cell>
          <cell r="T68">
            <v>0</v>
          </cell>
        </row>
        <row r="69">
          <cell r="A69" t="str">
            <v>西安</v>
          </cell>
          <cell r="B69">
            <v>2</v>
          </cell>
          <cell r="C69">
            <v>1</v>
          </cell>
          <cell r="D69">
            <v>1</v>
          </cell>
          <cell r="E69">
            <v>2</v>
          </cell>
          <cell r="F69">
            <v>19</v>
          </cell>
          <cell r="G69">
            <v>3259</v>
          </cell>
          <cell r="H69">
            <v>8</v>
          </cell>
          <cell r="I69">
            <v>8</v>
          </cell>
          <cell r="J69">
            <v>19</v>
          </cell>
          <cell r="K69">
            <v>0</v>
          </cell>
          <cell r="L69">
            <v>2</v>
          </cell>
          <cell r="M69">
            <v>17</v>
          </cell>
          <cell r="N69">
            <v>12</v>
          </cell>
          <cell r="O69">
            <v>0</v>
          </cell>
          <cell r="P69">
            <v>6</v>
          </cell>
          <cell r="Q69">
            <v>280</v>
          </cell>
          <cell r="R69">
            <v>224</v>
          </cell>
          <cell r="S69">
            <v>112</v>
          </cell>
          <cell r="T69">
            <v>2</v>
          </cell>
        </row>
        <row r="70">
          <cell r="A70" t="str">
            <v>太原</v>
          </cell>
          <cell r="B70">
            <v>4</v>
          </cell>
          <cell r="C70">
            <v>0</v>
          </cell>
          <cell r="D70">
            <v>1</v>
          </cell>
          <cell r="E70">
            <v>4</v>
          </cell>
          <cell r="F70">
            <v>27</v>
          </cell>
          <cell r="G70">
            <v>3591</v>
          </cell>
          <cell r="H70">
            <v>0</v>
          </cell>
          <cell r="I70">
            <v>7</v>
          </cell>
          <cell r="J70">
            <v>27</v>
          </cell>
          <cell r="K70">
            <v>0</v>
          </cell>
          <cell r="L70">
            <v>0</v>
          </cell>
          <cell r="M70">
            <v>27</v>
          </cell>
          <cell r="N70">
            <v>16</v>
          </cell>
          <cell r="O70">
            <v>0</v>
          </cell>
          <cell r="P70">
            <v>0</v>
          </cell>
          <cell r="Q70">
            <v>245</v>
          </cell>
          <cell r="R70">
            <v>196</v>
          </cell>
          <cell r="S70">
            <v>98</v>
          </cell>
          <cell r="T70">
            <v>0</v>
          </cell>
        </row>
        <row r="71">
          <cell r="A71" t="str">
            <v>呼和浩特</v>
          </cell>
          <cell r="B71">
            <v>2</v>
          </cell>
          <cell r="C71">
            <v>0</v>
          </cell>
          <cell r="D71">
            <v>1</v>
          </cell>
          <cell r="E71">
            <v>2</v>
          </cell>
          <cell r="F71">
            <v>15</v>
          </cell>
          <cell r="G71">
            <v>2195</v>
          </cell>
          <cell r="H71">
            <v>0</v>
          </cell>
          <cell r="I71">
            <v>6</v>
          </cell>
          <cell r="J71">
            <v>15</v>
          </cell>
          <cell r="K71">
            <v>0</v>
          </cell>
          <cell r="L71">
            <v>0</v>
          </cell>
          <cell r="M71">
            <v>15</v>
          </cell>
          <cell r="N71">
            <v>9</v>
          </cell>
          <cell r="O71">
            <v>0</v>
          </cell>
          <cell r="P71">
            <v>0</v>
          </cell>
          <cell r="Q71">
            <v>210</v>
          </cell>
          <cell r="R71">
            <v>168</v>
          </cell>
          <cell r="S71">
            <v>84</v>
          </cell>
          <cell r="T71">
            <v>0</v>
          </cell>
        </row>
        <row r="72">
          <cell r="A72" t="str">
            <v>鄂尔多斯</v>
          </cell>
          <cell r="B72">
            <v>1</v>
          </cell>
          <cell r="C72">
            <v>0</v>
          </cell>
          <cell r="D72">
            <v>0</v>
          </cell>
          <cell r="E72">
            <v>1</v>
          </cell>
          <cell r="F72">
            <v>6</v>
          </cell>
          <cell r="G72">
            <v>674</v>
          </cell>
          <cell r="H72">
            <v>0</v>
          </cell>
          <cell r="I72">
            <v>0</v>
          </cell>
          <cell r="J72">
            <v>6</v>
          </cell>
          <cell r="K72">
            <v>0</v>
          </cell>
          <cell r="L72">
            <v>0</v>
          </cell>
          <cell r="M72">
            <v>6</v>
          </cell>
          <cell r="N72">
            <v>3</v>
          </cell>
          <cell r="O72">
            <v>0</v>
          </cell>
          <cell r="P72">
            <v>0</v>
          </cell>
          <cell r="Q72">
            <v>0</v>
          </cell>
          <cell r="R72">
            <v>0</v>
          </cell>
          <cell r="S72">
            <v>0</v>
          </cell>
          <cell r="T72">
            <v>0</v>
          </cell>
        </row>
        <row r="73">
          <cell r="A73" t="str">
            <v>包头</v>
          </cell>
          <cell r="B73">
            <v>1</v>
          </cell>
          <cell r="C73">
            <v>1</v>
          </cell>
          <cell r="D73">
            <v>1</v>
          </cell>
          <cell r="E73">
            <v>1</v>
          </cell>
          <cell r="F73">
            <v>4</v>
          </cell>
          <cell r="G73">
            <v>498</v>
          </cell>
          <cell r="H73">
            <v>4</v>
          </cell>
          <cell r="I73">
            <v>4</v>
          </cell>
          <cell r="J73">
            <v>4</v>
          </cell>
          <cell r="K73">
            <v>0</v>
          </cell>
          <cell r="L73">
            <v>0</v>
          </cell>
          <cell r="M73">
            <v>4</v>
          </cell>
          <cell r="N73">
            <v>1</v>
          </cell>
          <cell r="O73">
            <v>0</v>
          </cell>
          <cell r="P73">
            <v>0</v>
          </cell>
          <cell r="Q73">
            <v>140</v>
          </cell>
          <cell r="R73">
            <v>112</v>
          </cell>
          <cell r="S73">
            <v>56</v>
          </cell>
          <cell r="T73">
            <v>0</v>
          </cell>
        </row>
        <row r="74">
          <cell r="A74" t="str">
            <v>沈阳</v>
          </cell>
          <cell r="B74">
            <v>5</v>
          </cell>
          <cell r="C74">
            <v>4</v>
          </cell>
          <cell r="D74">
            <v>5</v>
          </cell>
          <cell r="E74">
            <v>5</v>
          </cell>
          <cell r="F74">
            <v>38</v>
          </cell>
          <cell r="G74">
            <v>6309</v>
          </cell>
          <cell r="H74">
            <v>30</v>
          </cell>
          <cell r="I74">
            <v>38</v>
          </cell>
          <cell r="J74">
            <v>38</v>
          </cell>
          <cell r="K74">
            <v>0</v>
          </cell>
          <cell r="L74">
            <v>0</v>
          </cell>
          <cell r="M74">
            <v>38</v>
          </cell>
          <cell r="N74">
            <v>25</v>
          </cell>
          <cell r="O74">
            <v>0</v>
          </cell>
          <cell r="P74">
            <v>0</v>
          </cell>
          <cell r="Q74">
            <v>1330</v>
          </cell>
          <cell r="R74">
            <v>1064</v>
          </cell>
          <cell r="S74">
            <v>532</v>
          </cell>
          <cell r="T74">
            <v>0</v>
          </cell>
        </row>
        <row r="75">
          <cell r="A75" t="str">
            <v>哈尔滨</v>
          </cell>
          <cell r="B75">
            <v>1</v>
          </cell>
          <cell r="C75">
            <v>1</v>
          </cell>
          <cell r="D75">
            <v>1</v>
          </cell>
          <cell r="E75">
            <v>1</v>
          </cell>
          <cell r="F75">
            <v>7</v>
          </cell>
          <cell r="G75">
            <v>1370</v>
          </cell>
          <cell r="H75">
            <v>7</v>
          </cell>
          <cell r="I75">
            <v>7</v>
          </cell>
          <cell r="J75">
            <v>7</v>
          </cell>
          <cell r="K75">
            <v>0</v>
          </cell>
          <cell r="L75">
            <v>0</v>
          </cell>
          <cell r="M75">
            <v>7</v>
          </cell>
          <cell r="N75">
            <v>6</v>
          </cell>
          <cell r="O75">
            <v>0</v>
          </cell>
          <cell r="P75">
            <v>0</v>
          </cell>
          <cell r="Q75">
            <v>245</v>
          </cell>
          <cell r="R75">
            <v>196</v>
          </cell>
          <cell r="S75">
            <v>147</v>
          </cell>
          <cell r="T75">
            <v>0</v>
          </cell>
        </row>
        <row r="76">
          <cell r="A76" t="str">
            <v>大连</v>
          </cell>
          <cell r="B76">
            <v>2</v>
          </cell>
          <cell r="C76">
            <v>1</v>
          </cell>
          <cell r="D76">
            <v>2</v>
          </cell>
          <cell r="E76">
            <v>2</v>
          </cell>
          <cell r="F76">
            <v>11</v>
          </cell>
          <cell r="G76">
            <v>1634</v>
          </cell>
          <cell r="H76">
            <v>6</v>
          </cell>
          <cell r="I76">
            <v>11</v>
          </cell>
          <cell r="J76">
            <v>11</v>
          </cell>
          <cell r="K76">
            <v>0</v>
          </cell>
          <cell r="L76">
            <v>0</v>
          </cell>
          <cell r="M76">
            <v>11</v>
          </cell>
          <cell r="N76">
            <v>7</v>
          </cell>
          <cell r="O76">
            <v>0</v>
          </cell>
          <cell r="P76">
            <v>0</v>
          </cell>
          <cell r="Q76">
            <v>385</v>
          </cell>
          <cell r="R76">
            <v>308</v>
          </cell>
          <cell r="S76">
            <v>154</v>
          </cell>
          <cell r="T76">
            <v>0</v>
          </cell>
        </row>
        <row r="77">
          <cell r="A77" t="str">
            <v>鞍山</v>
          </cell>
          <cell r="B77">
            <v>1</v>
          </cell>
          <cell r="C77">
            <v>0</v>
          </cell>
          <cell r="D77">
            <v>1</v>
          </cell>
          <cell r="E77">
            <v>1</v>
          </cell>
          <cell r="F77">
            <v>6</v>
          </cell>
          <cell r="G77">
            <v>1098</v>
          </cell>
          <cell r="H77">
            <v>0</v>
          </cell>
          <cell r="I77">
            <v>6</v>
          </cell>
          <cell r="J77">
            <v>6</v>
          </cell>
          <cell r="K77">
            <v>0</v>
          </cell>
          <cell r="L77">
            <v>0</v>
          </cell>
          <cell r="M77">
            <v>6</v>
          </cell>
          <cell r="N77">
            <v>6</v>
          </cell>
          <cell r="O77">
            <v>0</v>
          </cell>
          <cell r="P77">
            <v>0</v>
          </cell>
          <cell r="Q77">
            <v>210</v>
          </cell>
          <cell r="R77">
            <v>168</v>
          </cell>
          <cell r="S77">
            <v>84</v>
          </cell>
          <cell r="T77">
            <v>0</v>
          </cell>
        </row>
        <row r="78">
          <cell r="A78" t="str">
            <v>抚顺</v>
          </cell>
          <cell r="B78">
            <v>1</v>
          </cell>
          <cell r="C78">
            <v>0</v>
          </cell>
          <cell r="D78">
            <v>0</v>
          </cell>
          <cell r="E78">
            <v>1</v>
          </cell>
          <cell r="F78">
            <v>7</v>
          </cell>
          <cell r="G78">
            <v>563</v>
          </cell>
          <cell r="H78">
            <v>0</v>
          </cell>
          <cell r="I78">
            <v>0</v>
          </cell>
          <cell r="J78">
            <v>7</v>
          </cell>
          <cell r="K78">
            <v>0</v>
          </cell>
          <cell r="L78">
            <v>0</v>
          </cell>
          <cell r="M78">
            <v>7</v>
          </cell>
          <cell r="N78">
            <v>4</v>
          </cell>
          <cell r="O78">
            <v>0</v>
          </cell>
          <cell r="P78">
            <v>0</v>
          </cell>
          <cell r="Q78">
            <v>0</v>
          </cell>
          <cell r="R78">
            <v>0</v>
          </cell>
          <cell r="S78">
            <v>0</v>
          </cell>
          <cell r="T78">
            <v>0</v>
          </cell>
        </row>
        <row r="79">
          <cell r="A79" t="str">
            <v>南昌</v>
          </cell>
          <cell r="B79">
            <v>3</v>
          </cell>
          <cell r="C79">
            <v>3</v>
          </cell>
          <cell r="D79">
            <v>3</v>
          </cell>
          <cell r="E79">
            <v>3</v>
          </cell>
          <cell r="F79">
            <v>21</v>
          </cell>
          <cell r="G79">
            <v>4016</v>
          </cell>
          <cell r="H79">
            <v>21</v>
          </cell>
          <cell r="I79">
            <v>21</v>
          </cell>
          <cell r="J79">
            <v>21</v>
          </cell>
          <cell r="K79">
            <v>0</v>
          </cell>
          <cell r="L79">
            <v>0</v>
          </cell>
          <cell r="M79">
            <v>21</v>
          </cell>
          <cell r="N79">
            <v>17</v>
          </cell>
          <cell r="O79">
            <v>0</v>
          </cell>
          <cell r="P79">
            <v>0</v>
          </cell>
          <cell r="Q79">
            <v>735</v>
          </cell>
          <cell r="R79">
            <v>588</v>
          </cell>
          <cell r="S79">
            <v>294</v>
          </cell>
          <cell r="T79">
            <v>0</v>
          </cell>
        </row>
        <row r="80">
          <cell r="A80" t="str">
            <v>景德镇</v>
          </cell>
          <cell r="B80">
            <v>1</v>
          </cell>
          <cell r="C80">
            <v>0</v>
          </cell>
          <cell r="D80">
            <v>0</v>
          </cell>
          <cell r="E80">
            <v>1</v>
          </cell>
          <cell r="F80">
            <v>5</v>
          </cell>
          <cell r="G80">
            <v>604</v>
          </cell>
          <cell r="H80">
            <v>0</v>
          </cell>
          <cell r="I80">
            <v>0</v>
          </cell>
          <cell r="J80">
            <v>5</v>
          </cell>
          <cell r="K80">
            <v>0</v>
          </cell>
          <cell r="L80">
            <v>1</v>
          </cell>
          <cell r="M80">
            <v>4</v>
          </cell>
          <cell r="N80">
            <v>2</v>
          </cell>
          <cell r="O80">
            <v>0</v>
          </cell>
          <cell r="P80">
            <v>0</v>
          </cell>
          <cell r="Q80">
            <v>0</v>
          </cell>
          <cell r="R80">
            <v>0</v>
          </cell>
          <cell r="S80">
            <v>0</v>
          </cell>
          <cell r="T80">
            <v>0</v>
          </cell>
        </row>
        <row r="81">
          <cell r="A81" t="str">
            <v>新余</v>
          </cell>
          <cell r="B81">
            <v>2</v>
          </cell>
          <cell r="C81">
            <v>0</v>
          </cell>
          <cell r="D81">
            <v>0</v>
          </cell>
          <cell r="E81">
            <v>2</v>
          </cell>
          <cell r="F81">
            <v>9</v>
          </cell>
          <cell r="G81">
            <v>930</v>
          </cell>
          <cell r="H81">
            <v>0</v>
          </cell>
          <cell r="I81">
            <v>0</v>
          </cell>
          <cell r="J81">
            <v>9</v>
          </cell>
          <cell r="K81">
            <v>0</v>
          </cell>
          <cell r="L81">
            <v>0</v>
          </cell>
          <cell r="M81">
            <v>9</v>
          </cell>
          <cell r="N81">
            <v>4</v>
          </cell>
          <cell r="O81">
            <v>0</v>
          </cell>
          <cell r="P81">
            <v>0</v>
          </cell>
          <cell r="Q81">
            <v>0</v>
          </cell>
          <cell r="R81">
            <v>0</v>
          </cell>
          <cell r="S81">
            <v>0</v>
          </cell>
          <cell r="T81">
            <v>0</v>
          </cell>
        </row>
        <row r="82">
          <cell r="A82" t="str">
            <v>长春</v>
          </cell>
          <cell r="B82">
            <v>2</v>
          </cell>
          <cell r="C82">
            <v>1</v>
          </cell>
          <cell r="D82">
            <v>1</v>
          </cell>
          <cell r="E82">
            <v>2</v>
          </cell>
          <cell r="F82">
            <v>13</v>
          </cell>
          <cell r="G82">
            <v>2436</v>
          </cell>
          <cell r="H82">
            <v>6</v>
          </cell>
          <cell r="I82">
            <v>6</v>
          </cell>
          <cell r="J82">
            <v>13</v>
          </cell>
          <cell r="K82">
            <v>0</v>
          </cell>
          <cell r="L82">
            <v>6</v>
          </cell>
          <cell r="M82">
            <v>7</v>
          </cell>
          <cell r="N82">
            <v>8</v>
          </cell>
          <cell r="O82">
            <v>0</v>
          </cell>
          <cell r="P82">
            <v>6</v>
          </cell>
          <cell r="Q82">
            <v>210</v>
          </cell>
          <cell r="R82">
            <v>168</v>
          </cell>
          <cell r="S82">
            <v>84</v>
          </cell>
          <cell r="T82">
            <v>2</v>
          </cell>
        </row>
        <row r="83">
          <cell r="A83" t="str">
            <v>长沙</v>
          </cell>
          <cell r="B83">
            <v>4</v>
          </cell>
          <cell r="C83">
            <v>2</v>
          </cell>
          <cell r="D83">
            <v>3</v>
          </cell>
          <cell r="E83">
            <v>4</v>
          </cell>
          <cell r="F83">
            <v>32</v>
          </cell>
          <cell r="G83">
            <v>4631</v>
          </cell>
          <cell r="H83">
            <v>14</v>
          </cell>
          <cell r="I83">
            <v>22</v>
          </cell>
          <cell r="J83">
            <v>32</v>
          </cell>
          <cell r="K83">
            <v>0</v>
          </cell>
          <cell r="L83">
            <v>0</v>
          </cell>
          <cell r="M83">
            <v>32</v>
          </cell>
          <cell r="N83">
            <v>19</v>
          </cell>
          <cell r="O83">
            <v>0</v>
          </cell>
          <cell r="P83">
            <v>0</v>
          </cell>
          <cell r="Q83">
            <v>770</v>
          </cell>
          <cell r="R83">
            <v>616</v>
          </cell>
          <cell r="S83">
            <v>308</v>
          </cell>
          <cell r="T83">
            <v>0</v>
          </cell>
        </row>
        <row r="84">
          <cell r="A84" t="str">
            <v>娄底</v>
          </cell>
          <cell r="B84">
            <v>1</v>
          </cell>
          <cell r="C84">
            <v>1</v>
          </cell>
          <cell r="D84">
            <v>1</v>
          </cell>
          <cell r="E84">
            <v>1</v>
          </cell>
          <cell r="F84">
            <v>5</v>
          </cell>
          <cell r="G84">
            <v>776</v>
          </cell>
          <cell r="H84">
            <v>5</v>
          </cell>
          <cell r="I84">
            <v>5</v>
          </cell>
          <cell r="J84">
            <v>5</v>
          </cell>
          <cell r="K84">
            <v>0</v>
          </cell>
          <cell r="L84">
            <v>2</v>
          </cell>
          <cell r="M84">
            <v>3</v>
          </cell>
          <cell r="N84">
            <v>2</v>
          </cell>
          <cell r="O84">
            <v>0</v>
          </cell>
          <cell r="P84">
            <v>0</v>
          </cell>
          <cell r="Q84">
            <v>175</v>
          </cell>
          <cell r="R84">
            <v>140</v>
          </cell>
          <cell r="S84">
            <v>70</v>
          </cell>
          <cell r="T84">
            <v>0</v>
          </cell>
        </row>
        <row r="85">
          <cell r="A85" t="str">
            <v>湘潭</v>
          </cell>
          <cell r="B85">
            <v>1</v>
          </cell>
          <cell r="C85">
            <v>0</v>
          </cell>
          <cell r="D85">
            <v>0</v>
          </cell>
          <cell r="E85">
            <v>1</v>
          </cell>
          <cell r="F85">
            <v>8</v>
          </cell>
          <cell r="G85">
            <v>1186</v>
          </cell>
          <cell r="H85">
            <v>0</v>
          </cell>
          <cell r="I85">
            <v>0</v>
          </cell>
          <cell r="J85">
            <v>8</v>
          </cell>
          <cell r="K85">
            <v>0</v>
          </cell>
          <cell r="L85">
            <v>0</v>
          </cell>
          <cell r="M85">
            <v>8</v>
          </cell>
          <cell r="N85">
            <v>4</v>
          </cell>
          <cell r="O85">
            <v>0</v>
          </cell>
          <cell r="P85">
            <v>0</v>
          </cell>
          <cell r="Q85">
            <v>0</v>
          </cell>
          <cell r="R85">
            <v>0</v>
          </cell>
          <cell r="S85">
            <v>0</v>
          </cell>
          <cell r="T85">
            <v>0</v>
          </cell>
        </row>
        <row r="86">
          <cell r="A86" t="str">
            <v>株洲</v>
          </cell>
          <cell r="B86">
            <v>1</v>
          </cell>
          <cell r="C86">
            <v>1</v>
          </cell>
          <cell r="D86">
            <v>1</v>
          </cell>
          <cell r="E86">
            <v>1</v>
          </cell>
          <cell r="F86">
            <v>6</v>
          </cell>
          <cell r="G86">
            <v>802</v>
          </cell>
          <cell r="H86">
            <v>6</v>
          </cell>
          <cell r="I86">
            <v>6</v>
          </cell>
          <cell r="J86">
            <v>6</v>
          </cell>
          <cell r="K86">
            <v>0</v>
          </cell>
          <cell r="L86">
            <v>0</v>
          </cell>
          <cell r="M86">
            <v>6</v>
          </cell>
          <cell r="N86">
            <v>3</v>
          </cell>
          <cell r="O86">
            <v>0</v>
          </cell>
          <cell r="P86">
            <v>0</v>
          </cell>
          <cell r="Q86">
            <v>210</v>
          </cell>
          <cell r="R86">
            <v>168</v>
          </cell>
          <cell r="S86">
            <v>84</v>
          </cell>
          <cell r="T86">
            <v>0</v>
          </cell>
        </row>
        <row r="87">
          <cell r="A87" t="str">
            <v>石家庄</v>
          </cell>
          <cell r="B87">
            <v>2</v>
          </cell>
          <cell r="C87">
            <v>0</v>
          </cell>
          <cell r="D87">
            <v>2</v>
          </cell>
          <cell r="E87">
            <v>2</v>
          </cell>
          <cell r="F87">
            <v>13</v>
          </cell>
          <cell r="G87">
            <v>1687</v>
          </cell>
          <cell r="H87">
            <v>0</v>
          </cell>
          <cell r="I87">
            <v>13</v>
          </cell>
          <cell r="J87">
            <v>13</v>
          </cell>
          <cell r="K87">
            <v>0</v>
          </cell>
          <cell r="L87">
            <v>0</v>
          </cell>
          <cell r="M87">
            <v>13</v>
          </cell>
          <cell r="N87">
            <v>8</v>
          </cell>
          <cell r="O87">
            <v>0</v>
          </cell>
          <cell r="P87">
            <v>0</v>
          </cell>
          <cell r="Q87">
            <v>455</v>
          </cell>
          <cell r="R87">
            <v>364</v>
          </cell>
          <cell r="S87">
            <v>182</v>
          </cell>
          <cell r="T87">
            <v>0</v>
          </cell>
        </row>
        <row r="88">
          <cell r="A88" t="str">
            <v>秦皇岛</v>
          </cell>
          <cell r="B88">
            <v>1</v>
          </cell>
          <cell r="C88">
            <v>0</v>
          </cell>
          <cell r="D88">
            <v>1</v>
          </cell>
          <cell r="E88">
            <v>1</v>
          </cell>
          <cell r="F88">
            <v>5</v>
          </cell>
          <cell r="G88">
            <v>879</v>
          </cell>
          <cell r="H88">
            <v>0</v>
          </cell>
          <cell r="I88">
            <v>5</v>
          </cell>
          <cell r="J88">
            <v>5</v>
          </cell>
          <cell r="K88">
            <v>0</v>
          </cell>
          <cell r="L88">
            <v>0</v>
          </cell>
          <cell r="M88">
            <v>5</v>
          </cell>
          <cell r="N88">
            <v>2</v>
          </cell>
          <cell r="O88">
            <v>0</v>
          </cell>
          <cell r="P88">
            <v>0</v>
          </cell>
          <cell r="Q88">
            <v>175</v>
          </cell>
          <cell r="R88">
            <v>140</v>
          </cell>
          <cell r="S88">
            <v>70</v>
          </cell>
          <cell r="T88">
            <v>0</v>
          </cell>
        </row>
        <row r="89">
          <cell r="A89" t="str">
            <v>邯郸</v>
          </cell>
          <cell r="B89">
            <v>1</v>
          </cell>
          <cell r="C89">
            <v>0</v>
          </cell>
          <cell r="D89">
            <v>0</v>
          </cell>
          <cell r="E89">
            <v>1</v>
          </cell>
          <cell r="F89">
            <v>9</v>
          </cell>
          <cell r="G89">
            <v>1525</v>
          </cell>
          <cell r="H89">
            <v>0</v>
          </cell>
          <cell r="I89">
            <v>0</v>
          </cell>
          <cell r="J89">
            <v>9</v>
          </cell>
          <cell r="K89">
            <v>0</v>
          </cell>
          <cell r="L89">
            <v>0</v>
          </cell>
          <cell r="M89">
            <v>9</v>
          </cell>
          <cell r="N89">
            <v>1</v>
          </cell>
          <cell r="O89">
            <v>0</v>
          </cell>
          <cell r="P89">
            <v>0</v>
          </cell>
          <cell r="Q89">
            <v>0</v>
          </cell>
          <cell r="R89">
            <v>0</v>
          </cell>
          <cell r="S89">
            <v>0</v>
          </cell>
          <cell r="T89">
            <v>0</v>
          </cell>
        </row>
        <row r="90">
          <cell r="A90" t="str">
            <v>黄冈</v>
          </cell>
          <cell r="B90">
            <v>1</v>
          </cell>
          <cell r="C90">
            <v>0</v>
          </cell>
          <cell r="D90">
            <v>0</v>
          </cell>
          <cell r="E90">
            <v>1</v>
          </cell>
          <cell r="F90">
            <v>5</v>
          </cell>
          <cell r="G90">
            <v>781</v>
          </cell>
          <cell r="H90">
            <v>0</v>
          </cell>
          <cell r="I90">
            <v>0</v>
          </cell>
          <cell r="J90">
            <v>5</v>
          </cell>
          <cell r="K90">
            <v>0</v>
          </cell>
          <cell r="L90">
            <v>0</v>
          </cell>
          <cell r="M90">
            <v>5</v>
          </cell>
          <cell r="N90">
            <v>3</v>
          </cell>
          <cell r="O90">
            <v>0</v>
          </cell>
          <cell r="P90">
            <v>0</v>
          </cell>
          <cell r="Q90">
            <v>0</v>
          </cell>
          <cell r="R90">
            <v>0</v>
          </cell>
          <cell r="S90">
            <v>0</v>
          </cell>
          <cell r="T90">
            <v>0</v>
          </cell>
        </row>
        <row r="91">
          <cell r="A91" t="str">
            <v>通山</v>
          </cell>
          <cell r="B91">
            <v>1</v>
          </cell>
          <cell r="C91">
            <v>0</v>
          </cell>
          <cell r="D91">
            <v>0</v>
          </cell>
          <cell r="E91">
            <v>1</v>
          </cell>
          <cell r="F91">
            <v>4</v>
          </cell>
          <cell r="G91">
            <v>492</v>
          </cell>
          <cell r="H91">
            <v>0</v>
          </cell>
          <cell r="I91">
            <v>0</v>
          </cell>
          <cell r="J91">
            <v>4</v>
          </cell>
          <cell r="K91">
            <v>0</v>
          </cell>
          <cell r="L91">
            <v>0</v>
          </cell>
          <cell r="M91">
            <v>4</v>
          </cell>
          <cell r="N91">
            <v>2</v>
          </cell>
          <cell r="O91">
            <v>0</v>
          </cell>
          <cell r="P91">
            <v>0</v>
          </cell>
          <cell r="Q91">
            <v>0</v>
          </cell>
          <cell r="R91">
            <v>0</v>
          </cell>
          <cell r="S91">
            <v>0</v>
          </cell>
          <cell r="T91">
            <v>0</v>
          </cell>
        </row>
        <row r="92">
          <cell r="A92" t="str">
            <v>咸宁</v>
          </cell>
          <cell r="B92">
            <v>1</v>
          </cell>
          <cell r="C92">
            <v>1</v>
          </cell>
          <cell r="D92">
            <v>1</v>
          </cell>
          <cell r="E92">
            <v>1</v>
          </cell>
          <cell r="F92">
            <v>9</v>
          </cell>
          <cell r="G92">
            <v>1372</v>
          </cell>
          <cell r="H92">
            <v>9</v>
          </cell>
          <cell r="I92">
            <v>9</v>
          </cell>
          <cell r="J92">
            <v>9</v>
          </cell>
          <cell r="K92">
            <v>0</v>
          </cell>
          <cell r="L92">
            <v>0</v>
          </cell>
          <cell r="M92">
            <v>9</v>
          </cell>
          <cell r="N92">
            <v>6</v>
          </cell>
          <cell r="O92">
            <v>0</v>
          </cell>
          <cell r="P92">
            <v>0</v>
          </cell>
          <cell r="Q92">
            <v>315</v>
          </cell>
          <cell r="R92">
            <v>252</v>
          </cell>
          <cell r="S92">
            <v>126</v>
          </cell>
          <cell r="T92">
            <v>0</v>
          </cell>
        </row>
        <row r="93">
          <cell r="A93" t="str">
            <v>荆门</v>
          </cell>
          <cell r="B93">
            <v>1</v>
          </cell>
          <cell r="C93">
            <v>0</v>
          </cell>
          <cell r="D93">
            <v>0</v>
          </cell>
          <cell r="E93">
            <v>1</v>
          </cell>
          <cell r="F93">
            <v>7</v>
          </cell>
          <cell r="G93">
            <v>1341</v>
          </cell>
          <cell r="H93">
            <v>0</v>
          </cell>
          <cell r="I93">
            <v>0</v>
          </cell>
          <cell r="J93">
            <v>7</v>
          </cell>
          <cell r="K93">
            <v>0</v>
          </cell>
          <cell r="L93">
            <v>0</v>
          </cell>
          <cell r="M93">
            <v>7</v>
          </cell>
          <cell r="N93">
            <v>4</v>
          </cell>
          <cell r="O93">
            <v>0</v>
          </cell>
          <cell r="P93">
            <v>0</v>
          </cell>
          <cell r="Q93">
            <v>0</v>
          </cell>
          <cell r="R93">
            <v>0</v>
          </cell>
          <cell r="S93">
            <v>0</v>
          </cell>
          <cell r="T93">
            <v>0</v>
          </cell>
        </row>
        <row r="94">
          <cell r="A94" t="str">
            <v>恩施</v>
          </cell>
          <cell r="B94">
            <v>1</v>
          </cell>
          <cell r="C94">
            <v>0</v>
          </cell>
          <cell r="D94">
            <v>0</v>
          </cell>
          <cell r="E94">
            <v>1</v>
          </cell>
          <cell r="F94">
            <v>4</v>
          </cell>
          <cell r="G94">
            <v>567</v>
          </cell>
          <cell r="H94">
            <v>0</v>
          </cell>
          <cell r="I94">
            <v>0</v>
          </cell>
          <cell r="J94">
            <v>4</v>
          </cell>
          <cell r="K94">
            <v>0</v>
          </cell>
          <cell r="L94">
            <v>0</v>
          </cell>
          <cell r="M94">
            <v>4</v>
          </cell>
          <cell r="N94">
            <v>3</v>
          </cell>
          <cell r="O94">
            <v>0</v>
          </cell>
          <cell r="P94">
            <v>0</v>
          </cell>
          <cell r="Q94">
            <v>0</v>
          </cell>
          <cell r="R94">
            <v>0</v>
          </cell>
          <cell r="S94">
            <v>0</v>
          </cell>
          <cell r="T94">
            <v>0</v>
          </cell>
        </row>
        <row r="95">
          <cell r="A95" t="str">
            <v>都江堰</v>
          </cell>
          <cell r="B95">
            <v>1</v>
          </cell>
          <cell r="C95">
            <v>0</v>
          </cell>
          <cell r="D95">
            <v>0</v>
          </cell>
          <cell r="E95">
            <v>1</v>
          </cell>
          <cell r="F95">
            <v>7</v>
          </cell>
          <cell r="G95">
            <v>1019</v>
          </cell>
          <cell r="H95">
            <v>0</v>
          </cell>
          <cell r="I95">
            <v>0</v>
          </cell>
          <cell r="J95">
            <v>7</v>
          </cell>
          <cell r="K95">
            <v>0</v>
          </cell>
          <cell r="L95">
            <v>0</v>
          </cell>
          <cell r="M95">
            <v>7</v>
          </cell>
          <cell r="N95">
            <v>3</v>
          </cell>
          <cell r="O95">
            <v>0</v>
          </cell>
          <cell r="P95">
            <v>0</v>
          </cell>
          <cell r="Q95">
            <v>0</v>
          </cell>
          <cell r="R95">
            <v>0</v>
          </cell>
          <cell r="S95">
            <v>0</v>
          </cell>
          <cell r="T95">
            <v>0</v>
          </cell>
        </row>
        <row r="96">
          <cell r="A96" t="str">
            <v>郑州</v>
          </cell>
          <cell r="B96">
            <v>4</v>
          </cell>
          <cell r="C96">
            <v>2</v>
          </cell>
          <cell r="D96">
            <v>2</v>
          </cell>
          <cell r="E96">
            <v>4</v>
          </cell>
          <cell r="F96">
            <v>24</v>
          </cell>
          <cell r="G96">
            <v>3939</v>
          </cell>
          <cell r="H96">
            <v>8</v>
          </cell>
          <cell r="I96">
            <v>8</v>
          </cell>
          <cell r="J96">
            <v>24</v>
          </cell>
          <cell r="K96">
            <v>0</v>
          </cell>
          <cell r="L96">
            <v>0</v>
          </cell>
          <cell r="M96">
            <v>24</v>
          </cell>
          <cell r="N96">
            <v>12</v>
          </cell>
          <cell r="O96">
            <v>0</v>
          </cell>
          <cell r="P96">
            <v>0</v>
          </cell>
          <cell r="Q96">
            <v>280</v>
          </cell>
          <cell r="R96">
            <v>224</v>
          </cell>
          <cell r="S96">
            <v>112</v>
          </cell>
          <cell r="T96">
            <v>0</v>
          </cell>
        </row>
        <row r="97">
          <cell r="A97" t="str">
            <v>开封</v>
          </cell>
          <cell r="B97">
            <v>1</v>
          </cell>
          <cell r="C97">
            <v>0</v>
          </cell>
          <cell r="D97">
            <v>0</v>
          </cell>
          <cell r="E97">
            <v>1</v>
          </cell>
          <cell r="F97">
            <v>7</v>
          </cell>
          <cell r="G97">
            <v>954</v>
          </cell>
          <cell r="H97">
            <v>0</v>
          </cell>
          <cell r="I97">
            <v>0</v>
          </cell>
          <cell r="J97">
            <v>7</v>
          </cell>
          <cell r="K97">
            <v>0</v>
          </cell>
          <cell r="L97">
            <v>0</v>
          </cell>
          <cell r="M97">
            <v>7</v>
          </cell>
          <cell r="N97">
            <v>3</v>
          </cell>
          <cell r="O97">
            <v>0</v>
          </cell>
          <cell r="P97">
            <v>0</v>
          </cell>
          <cell r="Q97">
            <v>0</v>
          </cell>
          <cell r="R97">
            <v>0</v>
          </cell>
          <cell r="S97">
            <v>0</v>
          </cell>
          <cell r="T97">
            <v>0</v>
          </cell>
        </row>
        <row r="98">
          <cell r="A98" t="str">
            <v>信阳</v>
          </cell>
          <cell r="B98">
            <v>1</v>
          </cell>
          <cell r="C98">
            <v>0</v>
          </cell>
          <cell r="D98">
            <v>0</v>
          </cell>
          <cell r="E98">
            <v>1</v>
          </cell>
          <cell r="F98">
            <v>6</v>
          </cell>
          <cell r="G98">
            <v>902</v>
          </cell>
          <cell r="H98">
            <v>0</v>
          </cell>
          <cell r="I98">
            <v>0</v>
          </cell>
          <cell r="J98">
            <v>6</v>
          </cell>
          <cell r="K98">
            <v>0</v>
          </cell>
          <cell r="L98">
            <v>0</v>
          </cell>
          <cell r="M98">
            <v>6</v>
          </cell>
          <cell r="N98">
            <v>3</v>
          </cell>
          <cell r="O98">
            <v>0</v>
          </cell>
          <cell r="P98">
            <v>0</v>
          </cell>
          <cell r="Q98">
            <v>0</v>
          </cell>
          <cell r="R98">
            <v>0</v>
          </cell>
          <cell r="S98">
            <v>0</v>
          </cell>
          <cell r="T98">
            <v>0</v>
          </cell>
        </row>
        <row r="99">
          <cell r="A99" t="str">
            <v>济源</v>
          </cell>
          <cell r="B99">
            <v>1</v>
          </cell>
          <cell r="C99">
            <v>0</v>
          </cell>
          <cell r="D99">
            <v>0</v>
          </cell>
          <cell r="E99">
            <v>1</v>
          </cell>
          <cell r="F99">
            <v>7</v>
          </cell>
          <cell r="G99">
            <v>856</v>
          </cell>
          <cell r="H99">
            <v>0</v>
          </cell>
          <cell r="I99">
            <v>0</v>
          </cell>
          <cell r="J99">
            <v>7</v>
          </cell>
          <cell r="K99">
            <v>0</v>
          </cell>
          <cell r="L99">
            <v>0</v>
          </cell>
          <cell r="M99">
            <v>7</v>
          </cell>
          <cell r="N99">
            <v>4</v>
          </cell>
          <cell r="O99">
            <v>0</v>
          </cell>
          <cell r="P99">
            <v>0</v>
          </cell>
          <cell r="Q99">
            <v>0</v>
          </cell>
          <cell r="R99">
            <v>0</v>
          </cell>
          <cell r="S99">
            <v>0</v>
          </cell>
          <cell r="T99">
            <v>0</v>
          </cell>
        </row>
        <row r="100">
          <cell r="A100" t="str">
            <v>洛阳</v>
          </cell>
          <cell r="B100">
            <v>1</v>
          </cell>
          <cell r="C100">
            <v>0</v>
          </cell>
          <cell r="D100">
            <v>0</v>
          </cell>
          <cell r="E100">
            <v>1</v>
          </cell>
          <cell r="F100">
            <v>6</v>
          </cell>
          <cell r="G100">
            <v>605</v>
          </cell>
          <cell r="H100">
            <v>0</v>
          </cell>
          <cell r="I100">
            <v>0</v>
          </cell>
          <cell r="J100">
            <v>6</v>
          </cell>
          <cell r="K100">
            <v>0</v>
          </cell>
          <cell r="L100">
            <v>0</v>
          </cell>
          <cell r="M100">
            <v>6</v>
          </cell>
          <cell r="N100">
            <v>4</v>
          </cell>
          <cell r="O100">
            <v>0</v>
          </cell>
          <cell r="P100">
            <v>0</v>
          </cell>
          <cell r="Q100">
            <v>0</v>
          </cell>
          <cell r="R100">
            <v>0</v>
          </cell>
          <cell r="S100">
            <v>0</v>
          </cell>
          <cell r="T100">
            <v>0</v>
          </cell>
        </row>
        <row r="101">
          <cell r="A101" t="str">
            <v>贵阳</v>
          </cell>
          <cell r="B101">
            <v>2</v>
          </cell>
          <cell r="C101">
            <v>1</v>
          </cell>
          <cell r="D101">
            <v>1</v>
          </cell>
          <cell r="E101">
            <v>2</v>
          </cell>
          <cell r="F101">
            <v>16</v>
          </cell>
          <cell r="G101">
            <v>2182</v>
          </cell>
          <cell r="H101">
            <v>9</v>
          </cell>
          <cell r="I101">
            <v>9</v>
          </cell>
          <cell r="J101">
            <v>16</v>
          </cell>
          <cell r="K101">
            <v>0</v>
          </cell>
          <cell r="L101">
            <v>0</v>
          </cell>
          <cell r="M101">
            <v>16</v>
          </cell>
          <cell r="N101">
            <v>11</v>
          </cell>
          <cell r="O101">
            <v>0</v>
          </cell>
          <cell r="P101">
            <v>0</v>
          </cell>
          <cell r="Q101">
            <v>315</v>
          </cell>
          <cell r="R101">
            <v>252</v>
          </cell>
          <cell r="S101">
            <v>189</v>
          </cell>
          <cell r="T101">
            <v>0</v>
          </cell>
        </row>
        <row r="102">
          <cell r="A102" t="str">
            <v>南宁</v>
          </cell>
          <cell r="B102">
            <v>1</v>
          </cell>
          <cell r="C102">
            <v>0</v>
          </cell>
          <cell r="D102">
            <v>1</v>
          </cell>
          <cell r="E102">
            <v>1</v>
          </cell>
          <cell r="F102">
            <v>6</v>
          </cell>
          <cell r="G102">
            <v>700</v>
          </cell>
          <cell r="H102">
            <v>0</v>
          </cell>
          <cell r="I102">
            <v>6</v>
          </cell>
          <cell r="J102">
            <v>6</v>
          </cell>
          <cell r="K102">
            <v>0</v>
          </cell>
          <cell r="L102">
            <v>0</v>
          </cell>
          <cell r="M102">
            <v>6</v>
          </cell>
          <cell r="N102">
            <v>6</v>
          </cell>
          <cell r="O102">
            <v>0</v>
          </cell>
          <cell r="P102">
            <v>0</v>
          </cell>
          <cell r="Q102">
            <v>210</v>
          </cell>
          <cell r="R102">
            <v>168</v>
          </cell>
          <cell r="S102">
            <v>84</v>
          </cell>
          <cell r="T102">
            <v>0</v>
          </cell>
        </row>
        <row r="103">
          <cell r="A103" t="str">
            <v>钦州</v>
          </cell>
          <cell r="B103">
            <v>1</v>
          </cell>
          <cell r="C103">
            <v>0</v>
          </cell>
          <cell r="D103">
            <v>0</v>
          </cell>
          <cell r="E103">
            <v>1</v>
          </cell>
          <cell r="F103">
            <v>7</v>
          </cell>
          <cell r="G103">
            <v>751</v>
          </cell>
          <cell r="H103">
            <v>0</v>
          </cell>
          <cell r="I103">
            <v>0</v>
          </cell>
          <cell r="J103">
            <v>7</v>
          </cell>
          <cell r="K103">
            <v>0</v>
          </cell>
          <cell r="L103">
            <v>0</v>
          </cell>
          <cell r="M103">
            <v>7</v>
          </cell>
          <cell r="N103">
            <v>5</v>
          </cell>
          <cell r="O103">
            <v>0</v>
          </cell>
          <cell r="P103">
            <v>0</v>
          </cell>
          <cell r="Q103">
            <v>0</v>
          </cell>
          <cell r="R103">
            <v>0</v>
          </cell>
          <cell r="S103">
            <v>0</v>
          </cell>
          <cell r="T103">
            <v>0</v>
          </cell>
        </row>
        <row r="104">
          <cell r="A104" t="str">
            <v>桂林</v>
          </cell>
          <cell r="B104">
            <v>1</v>
          </cell>
          <cell r="C104">
            <v>0</v>
          </cell>
          <cell r="D104">
            <v>1</v>
          </cell>
          <cell r="E104">
            <v>1</v>
          </cell>
          <cell r="F104">
            <v>5</v>
          </cell>
          <cell r="G104">
            <v>410</v>
          </cell>
          <cell r="H104">
            <v>0</v>
          </cell>
          <cell r="I104">
            <v>5</v>
          </cell>
          <cell r="J104">
            <v>5</v>
          </cell>
          <cell r="K104">
            <v>0</v>
          </cell>
          <cell r="L104">
            <v>0</v>
          </cell>
          <cell r="M104">
            <v>5</v>
          </cell>
          <cell r="N104">
            <v>5</v>
          </cell>
          <cell r="O104">
            <v>0</v>
          </cell>
          <cell r="P104">
            <v>0</v>
          </cell>
          <cell r="Q104">
            <v>175</v>
          </cell>
          <cell r="R104">
            <v>140</v>
          </cell>
          <cell r="S104">
            <v>70</v>
          </cell>
          <cell r="T104">
            <v>0</v>
          </cell>
        </row>
        <row r="105">
          <cell r="A105" t="str">
            <v>嘉峪关</v>
          </cell>
          <cell r="B105">
            <v>1</v>
          </cell>
          <cell r="C105">
            <v>0</v>
          </cell>
          <cell r="D105">
            <v>0</v>
          </cell>
          <cell r="E105">
            <v>1</v>
          </cell>
          <cell r="F105">
            <v>7</v>
          </cell>
          <cell r="G105">
            <v>793</v>
          </cell>
          <cell r="H105">
            <v>0</v>
          </cell>
          <cell r="I105">
            <v>0</v>
          </cell>
          <cell r="J105">
            <v>7</v>
          </cell>
          <cell r="K105">
            <v>0</v>
          </cell>
          <cell r="L105">
            <v>0</v>
          </cell>
          <cell r="M105">
            <v>7</v>
          </cell>
          <cell r="N105">
            <v>4</v>
          </cell>
          <cell r="O105">
            <v>0</v>
          </cell>
          <cell r="P105">
            <v>0</v>
          </cell>
          <cell r="Q105">
            <v>0</v>
          </cell>
          <cell r="R105">
            <v>0</v>
          </cell>
          <cell r="S105">
            <v>0</v>
          </cell>
          <cell r="T105">
            <v>0</v>
          </cell>
        </row>
        <row r="106">
          <cell r="A106" t="str">
            <v>中卫</v>
          </cell>
          <cell r="B106">
            <v>1</v>
          </cell>
          <cell r="C106">
            <v>0</v>
          </cell>
          <cell r="D106">
            <v>0</v>
          </cell>
          <cell r="E106">
            <v>1</v>
          </cell>
          <cell r="F106">
            <v>5</v>
          </cell>
          <cell r="G106">
            <v>884</v>
          </cell>
          <cell r="H106">
            <v>0</v>
          </cell>
          <cell r="I106">
            <v>0</v>
          </cell>
          <cell r="J106">
            <v>5</v>
          </cell>
          <cell r="K106">
            <v>0</v>
          </cell>
          <cell r="L106">
            <v>0</v>
          </cell>
          <cell r="M106">
            <v>5</v>
          </cell>
          <cell r="N106">
            <v>3</v>
          </cell>
          <cell r="O106">
            <v>0</v>
          </cell>
          <cell r="P106">
            <v>0</v>
          </cell>
          <cell r="Q106">
            <v>0</v>
          </cell>
          <cell r="R106">
            <v>0</v>
          </cell>
          <cell r="S106">
            <v>0</v>
          </cell>
          <cell r="T106">
            <v>0</v>
          </cell>
        </row>
        <row r="107">
          <cell r="A107" t="str">
            <v>固原</v>
          </cell>
          <cell r="B107">
            <v>1</v>
          </cell>
          <cell r="C107">
            <v>0</v>
          </cell>
          <cell r="D107">
            <v>0</v>
          </cell>
          <cell r="E107">
            <v>1</v>
          </cell>
          <cell r="F107">
            <v>5</v>
          </cell>
          <cell r="G107">
            <v>548</v>
          </cell>
          <cell r="H107">
            <v>0</v>
          </cell>
          <cell r="I107">
            <v>0</v>
          </cell>
          <cell r="J107">
            <v>5</v>
          </cell>
          <cell r="K107">
            <v>0</v>
          </cell>
          <cell r="L107">
            <v>0</v>
          </cell>
          <cell r="M107">
            <v>5</v>
          </cell>
          <cell r="N107">
            <v>3</v>
          </cell>
          <cell r="O107">
            <v>0</v>
          </cell>
          <cell r="P107">
            <v>0</v>
          </cell>
          <cell r="Q107">
            <v>0</v>
          </cell>
          <cell r="R107">
            <v>0</v>
          </cell>
          <cell r="S107">
            <v>0</v>
          </cell>
          <cell r="T107">
            <v>0</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第一银幕报价单 "/>
      <sheetName val="全国贴片刊例"/>
      <sheetName val="全国贴片报价单"/>
      <sheetName val="精选影通天下刊例"/>
      <sheetName val="精选影通天下报价单"/>
      <sheetName val="影通天下刊例"/>
      <sheetName val="影通天下报价单"/>
      <sheetName val="关联20131122"/>
      <sheetName val="Sheet1"/>
      <sheetName val="1月票房"/>
    </sheetNames>
    <sheetDataSet>
      <sheetData sheetId="0"/>
      <sheetData sheetId="1"/>
      <sheetData sheetId="2"/>
      <sheetData sheetId="3"/>
      <sheetData sheetId="4"/>
      <sheetData sheetId="5"/>
      <sheetData sheetId="6"/>
      <sheetData sheetId="7">
        <row r="2">
          <cell r="A2" t="str">
            <v>北京</v>
          </cell>
          <cell r="B2">
            <v>27</v>
          </cell>
          <cell r="C2">
            <v>21</v>
          </cell>
          <cell r="D2">
            <v>24</v>
          </cell>
          <cell r="E2">
            <v>27</v>
          </cell>
          <cell r="F2">
            <v>198</v>
          </cell>
          <cell r="G2">
            <v>23705</v>
          </cell>
          <cell r="H2">
            <v>160</v>
          </cell>
          <cell r="I2">
            <v>180</v>
          </cell>
          <cell r="J2">
            <v>197</v>
          </cell>
          <cell r="K2">
            <v>0</v>
          </cell>
          <cell r="L2">
            <v>3</v>
          </cell>
          <cell r="M2">
            <v>194</v>
          </cell>
          <cell r="N2">
            <v>91</v>
          </cell>
          <cell r="O2">
            <v>1</v>
          </cell>
          <cell r="P2">
            <v>14</v>
          </cell>
          <cell r="Q2">
            <v>6300</v>
          </cell>
          <cell r="R2">
            <v>5040</v>
          </cell>
          <cell r="S2">
            <v>2520</v>
          </cell>
          <cell r="T2">
            <v>2</v>
          </cell>
        </row>
        <row r="3">
          <cell r="A3" t="str">
            <v>上海</v>
          </cell>
          <cell r="B3">
            <v>36</v>
          </cell>
          <cell r="C3">
            <v>21</v>
          </cell>
          <cell r="D3">
            <v>24</v>
          </cell>
          <cell r="E3">
            <v>36</v>
          </cell>
          <cell r="F3">
            <v>185</v>
          </cell>
          <cell r="G3">
            <v>29018</v>
          </cell>
          <cell r="H3">
            <v>112</v>
          </cell>
          <cell r="I3">
            <v>130</v>
          </cell>
          <cell r="J3">
            <v>184</v>
          </cell>
          <cell r="K3">
            <v>0</v>
          </cell>
          <cell r="L3">
            <v>10</v>
          </cell>
          <cell r="M3">
            <v>174</v>
          </cell>
          <cell r="N3">
            <v>145</v>
          </cell>
          <cell r="O3">
            <v>1</v>
          </cell>
          <cell r="P3">
            <v>0</v>
          </cell>
          <cell r="Q3">
            <v>4550</v>
          </cell>
          <cell r="R3">
            <v>3640</v>
          </cell>
          <cell r="S3">
            <v>1820</v>
          </cell>
          <cell r="T3">
            <v>0</v>
          </cell>
        </row>
        <row r="4">
          <cell r="A4" t="str">
            <v>广州</v>
          </cell>
          <cell r="B4">
            <v>18</v>
          </cell>
          <cell r="C4">
            <v>5</v>
          </cell>
          <cell r="D4">
            <v>13</v>
          </cell>
          <cell r="E4">
            <v>18</v>
          </cell>
          <cell r="F4">
            <v>130</v>
          </cell>
          <cell r="G4">
            <v>17427</v>
          </cell>
          <cell r="H4">
            <v>35</v>
          </cell>
          <cell r="I4">
            <v>85</v>
          </cell>
          <cell r="J4">
            <v>128</v>
          </cell>
          <cell r="K4">
            <v>0</v>
          </cell>
          <cell r="L4">
            <v>0</v>
          </cell>
          <cell r="M4">
            <v>128</v>
          </cell>
          <cell r="N4">
            <v>95</v>
          </cell>
          <cell r="O4">
            <v>2</v>
          </cell>
          <cell r="P4">
            <v>0</v>
          </cell>
          <cell r="Q4">
            <v>3010</v>
          </cell>
          <cell r="R4">
            <v>2408</v>
          </cell>
          <cell r="S4">
            <v>1323</v>
          </cell>
          <cell r="T4">
            <v>0</v>
          </cell>
        </row>
        <row r="5">
          <cell r="A5" t="str">
            <v>深圳</v>
          </cell>
          <cell r="B5">
            <v>11</v>
          </cell>
          <cell r="C5">
            <v>8</v>
          </cell>
          <cell r="D5">
            <v>10</v>
          </cell>
          <cell r="E5">
            <v>11</v>
          </cell>
          <cell r="F5">
            <v>69</v>
          </cell>
          <cell r="G5">
            <v>9210</v>
          </cell>
          <cell r="H5">
            <v>50</v>
          </cell>
          <cell r="I5">
            <v>62</v>
          </cell>
          <cell r="J5">
            <v>69</v>
          </cell>
          <cell r="K5">
            <v>0</v>
          </cell>
          <cell r="L5">
            <v>1</v>
          </cell>
          <cell r="M5">
            <v>68</v>
          </cell>
          <cell r="N5">
            <v>36</v>
          </cell>
          <cell r="O5">
            <v>0</v>
          </cell>
          <cell r="P5">
            <v>0</v>
          </cell>
          <cell r="Q5">
            <v>2170</v>
          </cell>
          <cell r="R5">
            <v>1736</v>
          </cell>
          <cell r="S5">
            <v>868</v>
          </cell>
          <cell r="T5">
            <v>0</v>
          </cell>
        </row>
        <row r="6">
          <cell r="A6" t="str">
            <v>武汉</v>
          </cell>
          <cell r="B6">
            <v>13</v>
          </cell>
          <cell r="C6">
            <v>8</v>
          </cell>
          <cell r="D6">
            <v>11</v>
          </cell>
          <cell r="E6">
            <v>13</v>
          </cell>
          <cell r="F6">
            <v>99</v>
          </cell>
          <cell r="G6">
            <v>17262</v>
          </cell>
          <cell r="H6">
            <v>53</v>
          </cell>
          <cell r="I6">
            <v>78</v>
          </cell>
          <cell r="J6">
            <v>97</v>
          </cell>
          <cell r="K6">
            <v>0</v>
          </cell>
          <cell r="L6">
            <v>0</v>
          </cell>
          <cell r="M6">
            <v>97</v>
          </cell>
          <cell r="N6">
            <v>49</v>
          </cell>
          <cell r="O6">
            <v>2</v>
          </cell>
          <cell r="P6">
            <v>0</v>
          </cell>
          <cell r="Q6">
            <v>2730</v>
          </cell>
          <cell r="R6">
            <v>2184</v>
          </cell>
          <cell r="S6">
            <v>1092</v>
          </cell>
          <cell r="T6">
            <v>0</v>
          </cell>
        </row>
        <row r="7">
          <cell r="A7" t="str">
            <v>成都</v>
          </cell>
          <cell r="B7">
            <v>10</v>
          </cell>
          <cell r="C7">
            <v>4</v>
          </cell>
          <cell r="D7">
            <v>4</v>
          </cell>
          <cell r="E7">
            <v>10</v>
          </cell>
          <cell r="F7">
            <v>82</v>
          </cell>
          <cell r="G7">
            <v>12011</v>
          </cell>
          <cell r="H7">
            <v>34</v>
          </cell>
          <cell r="I7">
            <v>34</v>
          </cell>
          <cell r="J7">
            <v>82</v>
          </cell>
          <cell r="K7">
            <v>0</v>
          </cell>
          <cell r="L7">
            <v>0</v>
          </cell>
          <cell r="M7">
            <v>82</v>
          </cell>
          <cell r="N7">
            <v>51</v>
          </cell>
          <cell r="O7">
            <v>0</v>
          </cell>
          <cell r="P7">
            <v>0</v>
          </cell>
          <cell r="Q7">
            <v>1190</v>
          </cell>
          <cell r="R7">
            <v>952</v>
          </cell>
          <cell r="S7">
            <v>602</v>
          </cell>
          <cell r="T7">
            <v>0</v>
          </cell>
        </row>
        <row r="8">
          <cell r="A8" t="str">
            <v>重庆</v>
          </cell>
          <cell r="B8">
            <v>14</v>
          </cell>
          <cell r="C8">
            <v>8</v>
          </cell>
          <cell r="D8">
            <v>10</v>
          </cell>
          <cell r="E8">
            <v>14</v>
          </cell>
          <cell r="F8">
            <v>114</v>
          </cell>
          <cell r="G8">
            <v>14049</v>
          </cell>
          <cell r="H8">
            <v>69</v>
          </cell>
          <cell r="I8">
            <v>82</v>
          </cell>
          <cell r="J8">
            <v>112</v>
          </cell>
          <cell r="K8">
            <v>0</v>
          </cell>
          <cell r="L8">
            <v>0</v>
          </cell>
          <cell r="M8">
            <v>112</v>
          </cell>
          <cell r="N8">
            <v>89</v>
          </cell>
          <cell r="O8">
            <v>1</v>
          </cell>
          <cell r="P8">
            <v>0</v>
          </cell>
          <cell r="Q8">
            <v>2870</v>
          </cell>
          <cell r="R8">
            <v>2296</v>
          </cell>
          <cell r="S8">
            <v>1148</v>
          </cell>
          <cell r="T8">
            <v>0</v>
          </cell>
        </row>
        <row r="9">
          <cell r="A9" t="str">
            <v>杭州</v>
          </cell>
          <cell r="B9">
            <v>6</v>
          </cell>
          <cell r="C9">
            <v>4</v>
          </cell>
          <cell r="D9">
            <v>4</v>
          </cell>
          <cell r="E9">
            <v>6</v>
          </cell>
          <cell r="F9">
            <v>49</v>
          </cell>
          <cell r="G9">
            <v>5888</v>
          </cell>
          <cell r="H9">
            <v>34</v>
          </cell>
          <cell r="I9">
            <v>34</v>
          </cell>
          <cell r="J9">
            <v>49</v>
          </cell>
          <cell r="K9">
            <v>0</v>
          </cell>
          <cell r="L9">
            <v>0</v>
          </cell>
          <cell r="M9">
            <v>49</v>
          </cell>
          <cell r="N9">
            <v>35</v>
          </cell>
          <cell r="O9">
            <v>0</v>
          </cell>
          <cell r="P9">
            <v>0</v>
          </cell>
          <cell r="Q9">
            <v>1190</v>
          </cell>
          <cell r="R9">
            <v>952</v>
          </cell>
          <cell r="S9">
            <v>476</v>
          </cell>
          <cell r="T9">
            <v>0</v>
          </cell>
        </row>
        <row r="10">
          <cell r="A10" t="str">
            <v>义乌</v>
          </cell>
          <cell r="B10">
            <v>2</v>
          </cell>
          <cell r="C10">
            <v>0</v>
          </cell>
          <cell r="D10">
            <v>0</v>
          </cell>
          <cell r="E10">
            <v>2</v>
          </cell>
          <cell r="F10">
            <v>11</v>
          </cell>
          <cell r="G10">
            <v>1042</v>
          </cell>
          <cell r="H10">
            <v>0</v>
          </cell>
          <cell r="I10">
            <v>0</v>
          </cell>
          <cell r="J10">
            <v>11</v>
          </cell>
          <cell r="K10">
            <v>0</v>
          </cell>
          <cell r="L10">
            <v>0</v>
          </cell>
          <cell r="M10">
            <v>11</v>
          </cell>
          <cell r="N10">
            <v>4</v>
          </cell>
          <cell r="O10">
            <v>0</v>
          </cell>
          <cell r="P10">
            <v>0</v>
          </cell>
          <cell r="Q10">
            <v>0</v>
          </cell>
          <cell r="R10">
            <v>0</v>
          </cell>
          <cell r="S10">
            <v>0</v>
          </cell>
          <cell r="T10">
            <v>0</v>
          </cell>
        </row>
        <row r="11">
          <cell r="A11" t="str">
            <v>绍兴</v>
          </cell>
          <cell r="B11">
            <v>2</v>
          </cell>
          <cell r="C11">
            <v>1</v>
          </cell>
          <cell r="D11">
            <v>1</v>
          </cell>
          <cell r="E11">
            <v>2</v>
          </cell>
          <cell r="F11">
            <v>15</v>
          </cell>
          <cell r="G11">
            <v>2389</v>
          </cell>
          <cell r="H11">
            <v>10</v>
          </cell>
          <cell r="I11">
            <v>10</v>
          </cell>
          <cell r="J11">
            <v>14</v>
          </cell>
          <cell r="K11">
            <v>0</v>
          </cell>
          <cell r="L11">
            <v>0</v>
          </cell>
          <cell r="M11">
            <v>14</v>
          </cell>
          <cell r="N11">
            <v>12</v>
          </cell>
          <cell r="O11">
            <v>1</v>
          </cell>
          <cell r="P11">
            <v>0</v>
          </cell>
          <cell r="Q11">
            <v>350</v>
          </cell>
          <cell r="R11">
            <v>280</v>
          </cell>
          <cell r="S11">
            <v>140</v>
          </cell>
          <cell r="T11">
            <v>0</v>
          </cell>
        </row>
        <row r="12">
          <cell r="A12" t="str">
            <v>嘉兴</v>
          </cell>
          <cell r="B12">
            <v>1</v>
          </cell>
          <cell r="C12">
            <v>0</v>
          </cell>
          <cell r="D12">
            <v>1</v>
          </cell>
          <cell r="E12">
            <v>1</v>
          </cell>
          <cell r="F12">
            <v>6</v>
          </cell>
          <cell r="G12">
            <v>1054</v>
          </cell>
          <cell r="H12">
            <v>0</v>
          </cell>
          <cell r="I12">
            <v>6</v>
          </cell>
          <cell r="J12">
            <v>6</v>
          </cell>
          <cell r="K12">
            <v>0</v>
          </cell>
          <cell r="L12">
            <v>0</v>
          </cell>
          <cell r="M12">
            <v>6</v>
          </cell>
          <cell r="N12">
            <v>2</v>
          </cell>
          <cell r="O12">
            <v>0</v>
          </cell>
          <cell r="P12">
            <v>0</v>
          </cell>
          <cell r="Q12">
            <v>210</v>
          </cell>
          <cell r="R12">
            <v>168</v>
          </cell>
          <cell r="S12">
            <v>84</v>
          </cell>
          <cell r="T12">
            <v>0</v>
          </cell>
        </row>
        <row r="13">
          <cell r="A13" t="str">
            <v>镇江</v>
          </cell>
          <cell r="B13">
            <v>1</v>
          </cell>
          <cell r="C13">
            <v>0</v>
          </cell>
          <cell r="D13">
            <v>0</v>
          </cell>
          <cell r="E13">
            <v>1</v>
          </cell>
          <cell r="F13">
            <v>6</v>
          </cell>
          <cell r="G13">
            <v>938</v>
          </cell>
          <cell r="H13">
            <v>0</v>
          </cell>
          <cell r="I13">
            <v>0</v>
          </cell>
          <cell r="J13">
            <v>6</v>
          </cell>
          <cell r="K13">
            <v>0</v>
          </cell>
          <cell r="L13">
            <v>0</v>
          </cell>
          <cell r="M13">
            <v>6</v>
          </cell>
          <cell r="N13">
            <v>3</v>
          </cell>
          <cell r="O13">
            <v>0</v>
          </cell>
          <cell r="P13">
            <v>0</v>
          </cell>
          <cell r="Q13">
            <v>0</v>
          </cell>
          <cell r="R13">
            <v>0</v>
          </cell>
          <cell r="S13">
            <v>0</v>
          </cell>
          <cell r="T13">
            <v>0</v>
          </cell>
        </row>
        <row r="14">
          <cell r="A14" t="str">
            <v>台州</v>
          </cell>
          <cell r="B14">
            <v>1</v>
          </cell>
          <cell r="C14">
            <v>0</v>
          </cell>
          <cell r="D14">
            <v>0</v>
          </cell>
          <cell r="E14">
            <v>1</v>
          </cell>
          <cell r="F14">
            <v>4</v>
          </cell>
          <cell r="G14">
            <v>418</v>
          </cell>
          <cell r="H14">
            <v>0</v>
          </cell>
          <cell r="I14">
            <v>0</v>
          </cell>
          <cell r="J14">
            <v>4</v>
          </cell>
          <cell r="K14">
            <v>0</v>
          </cell>
          <cell r="L14">
            <v>0</v>
          </cell>
          <cell r="M14">
            <v>4</v>
          </cell>
          <cell r="N14">
            <v>3</v>
          </cell>
          <cell r="O14">
            <v>0</v>
          </cell>
          <cell r="P14">
            <v>0</v>
          </cell>
          <cell r="Q14">
            <v>0</v>
          </cell>
          <cell r="R14">
            <v>0</v>
          </cell>
          <cell r="S14">
            <v>0</v>
          </cell>
          <cell r="T14">
            <v>0</v>
          </cell>
        </row>
        <row r="15">
          <cell r="A15" t="str">
            <v>金华</v>
          </cell>
          <cell r="B15">
            <v>3</v>
          </cell>
          <cell r="C15">
            <v>0</v>
          </cell>
          <cell r="D15">
            <v>0</v>
          </cell>
          <cell r="E15">
            <v>3</v>
          </cell>
          <cell r="F15">
            <v>19</v>
          </cell>
          <cell r="G15">
            <v>2175</v>
          </cell>
          <cell r="H15">
            <v>0</v>
          </cell>
          <cell r="I15">
            <v>0</v>
          </cell>
          <cell r="J15">
            <v>19</v>
          </cell>
          <cell r="K15">
            <v>0</v>
          </cell>
          <cell r="L15">
            <v>0</v>
          </cell>
          <cell r="M15">
            <v>19</v>
          </cell>
          <cell r="N15">
            <v>9</v>
          </cell>
          <cell r="O15">
            <v>0</v>
          </cell>
          <cell r="P15">
            <v>0</v>
          </cell>
          <cell r="Q15">
            <v>0</v>
          </cell>
          <cell r="R15">
            <v>0</v>
          </cell>
          <cell r="S15">
            <v>0</v>
          </cell>
          <cell r="T15">
            <v>0</v>
          </cell>
        </row>
        <row r="16">
          <cell r="A16" t="str">
            <v>富阳</v>
          </cell>
          <cell r="B16">
            <v>1</v>
          </cell>
          <cell r="C16">
            <v>0</v>
          </cell>
          <cell r="D16">
            <v>0</v>
          </cell>
          <cell r="E16">
            <v>1</v>
          </cell>
          <cell r="F16">
            <v>5</v>
          </cell>
          <cell r="G16">
            <v>686</v>
          </cell>
          <cell r="H16">
            <v>0</v>
          </cell>
          <cell r="I16">
            <v>0</v>
          </cell>
          <cell r="J16">
            <v>5</v>
          </cell>
          <cell r="K16">
            <v>0</v>
          </cell>
          <cell r="L16">
            <v>0</v>
          </cell>
          <cell r="M16">
            <v>5</v>
          </cell>
          <cell r="N16">
            <v>2</v>
          </cell>
          <cell r="O16">
            <v>0</v>
          </cell>
          <cell r="P16">
            <v>0</v>
          </cell>
          <cell r="Q16">
            <v>0</v>
          </cell>
          <cell r="R16">
            <v>0</v>
          </cell>
          <cell r="S16">
            <v>0</v>
          </cell>
          <cell r="T16">
            <v>0</v>
          </cell>
        </row>
        <row r="17">
          <cell r="A17" t="str">
            <v>上虞</v>
          </cell>
          <cell r="B17">
            <v>1</v>
          </cell>
          <cell r="C17">
            <v>0</v>
          </cell>
          <cell r="D17">
            <v>0</v>
          </cell>
          <cell r="E17">
            <v>1</v>
          </cell>
          <cell r="F17">
            <v>6</v>
          </cell>
          <cell r="G17">
            <v>743</v>
          </cell>
          <cell r="H17">
            <v>0</v>
          </cell>
          <cell r="I17">
            <v>0</v>
          </cell>
          <cell r="J17">
            <v>6</v>
          </cell>
          <cell r="K17">
            <v>0</v>
          </cell>
          <cell r="L17">
            <v>0</v>
          </cell>
          <cell r="M17">
            <v>6</v>
          </cell>
          <cell r="N17">
            <v>2</v>
          </cell>
          <cell r="O17">
            <v>0</v>
          </cell>
          <cell r="P17">
            <v>0</v>
          </cell>
          <cell r="Q17">
            <v>0</v>
          </cell>
          <cell r="R17">
            <v>0</v>
          </cell>
          <cell r="S17">
            <v>0</v>
          </cell>
          <cell r="T17">
            <v>0</v>
          </cell>
        </row>
        <row r="18">
          <cell r="A18" t="str">
            <v>海宁</v>
          </cell>
          <cell r="B18">
            <v>1</v>
          </cell>
          <cell r="C18">
            <v>0</v>
          </cell>
          <cell r="D18">
            <v>0</v>
          </cell>
          <cell r="E18">
            <v>1</v>
          </cell>
          <cell r="F18">
            <v>6</v>
          </cell>
          <cell r="G18">
            <v>708</v>
          </cell>
          <cell r="H18">
            <v>0</v>
          </cell>
          <cell r="I18">
            <v>0</v>
          </cell>
          <cell r="J18">
            <v>6</v>
          </cell>
          <cell r="K18">
            <v>0</v>
          </cell>
          <cell r="L18">
            <v>0</v>
          </cell>
          <cell r="M18">
            <v>6</v>
          </cell>
          <cell r="N18">
            <v>0</v>
          </cell>
          <cell r="O18">
            <v>0</v>
          </cell>
          <cell r="P18">
            <v>0</v>
          </cell>
          <cell r="Q18">
            <v>0</v>
          </cell>
          <cell r="R18">
            <v>0</v>
          </cell>
          <cell r="S18">
            <v>0</v>
          </cell>
          <cell r="T18">
            <v>0</v>
          </cell>
        </row>
        <row r="19">
          <cell r="A19" t="str">
            <v>余姚</v>
          </cell>
          <cell r="B19">
            <v>1</v>
          </cell>
          <cell r="C19">
            <v>0</v>
          </cell>
          <cell r="D19">
            <v>0</v>
          </cell>
          <cell r="E19">
            <v>1</v>
          </cell>
          <cell r="F19">
            <v>7</v>
          </cell>
          <cell r="G19">
            <v>707</v>
          </cell>
          <cell r="H19">
            <v>0</v>
          </cell>
          <cell r="I19">
            <v>0</v>
          </cell>
          <cell r="J19">
            <v>7</v>
          </cell>
          <cell r="K19">
            <v>0</v>
          </cell>
          <cell r="L19">
            <v>0</v>
          </cell>
          <cell r="M19">
            <v>7</v>
          </cell>
          <cell r="N19">
            <v>4</v>
          </cell>
          <cell r="O19">
            <v>0</v>
          </cell>
          <cell r="P19">
            <v>0</v>
          </cell>
          <cell r="Q19">
            <v>0</v>
          </cell>
          <cell r="R19">
            <v>0</v>
          </cell>
          <cell r="S19">
            <v>0</v>
          </cell>
          <cell r="T19">
            <v>0</v>
          </cell>
        </row>
        <row r="20">
          <cell r="A20" t="str">
            <v>临安</v>
          </cell>
          <cell r="B20">
            <v>1</v>
          </cell>
          <cell r="C20">
            <v>1</v>
          </cell>
          <cell r="D20">
            <v>1</v>
          </cell>
          <cell r="E20">
            <v>1</v>
          </cell>
          <cell r="F20">
            <v>6</v>
          </cell>
          <cell r="G20">
            <v>1293</v>
          </cell>
          <cell r="H20">
            <v>6</v>
          </cell>
          <cell r="I20">
            <v>6</v>
          </cell>
          <cell r="J20">
            <v>6</v>
          </cell>
          <cell r="K20">
            <v>0</v>
          </cell>
          <cell r="L20">
            <v>0</v>
          </cell>
          <cell r="M20">
            <v>6</v>
          </cell>
          <cell r="N20">
            <v>3</v>
          </cell>
          <cell r="O20">
            <v>0</v>
          </cell>
          <cell r="P20">
            <v>0</v>
          </cell>
          <cell r="Q20">
            <v>210</v>
          </cell>
          <cell r="R20">
            <v>168</v>
          </cell>
          <cell r="S20">
            <v>84</v>
          </cell>
          <cell r="T20">
            <v>0</v>
          </cell>
        </row>
        <row r="21">
          <cell r="A21" t="str">
            <v>宁海</v>
          </cell>
          <cell r="B21">
            <v>1</v>
          </cell>
          <cell r="C21">
            <v>0</v>
          </cell>
          <cell r="D21">
            <v>0</v>
          </cell>
          <cell r="E21">
            <v>1</v>
          </cell>
          <cell r="F21">
            <v>8</v>
          </cell>
          <cell r="G21">
            <v>861</v>
          </cell>
          <cell r="H21">
            <v>0</v>
          </cell>
          <cell r="I21">
            <v>0</v>
          </cell>
          <cell r="J21">
            <v>8</v>
          </cell>
          <cell r="K21">
            <v>0</v>
          </cell>
          <cell r="L21">
            <v>0</v>
          </cell>
          <cell r="M21">
            <v>8</v>
          </cell>
          <cell r="N21">
            <v>5</v>
          </cell>
          <cell r="O21">
            <v>0</v>
          </cell>
          <cell r="P21">
            <v>0</v>
          </cell>
          <cell r="Q21">
            <v>0</v>
          </cell>
          <cell r="R21">
            <v>0</v>
          </cell>
          <cell r="S21">
            <v>0</v>
          </cell>
          <cell r="T21">
            <v>0</v>
          </cell>
        </row>
        <row r="22">
          <cell r="A22" t="str">
            <v>南京</v>
          </cell>
          <cell r="B22">
            <v>8</v>
          </cell>
          <cell r="C22">
            <v>2</v>
          </cell>
          <cell r="D22">
            <v>4</v>
          </cell>
          <cell r="E22">
            <v>8</v>
          </cell>
          <cell r="F22">
            <v>59</v>
          </cell>
          <cell r="G22">
            <v>7414</v>
          </cell>
          <cell r="H22">
            <v>11</v>
          </cell>
          <cell r="I22">
            <v>23</v>
          </cell>
          <cell r="J22">
            <v>59</v>
          </cell>
          <cell r="K22">
            <v>0</v>
          </cell>
          <cell r="L22">
            <v>11</v>
          </cell>
          <cell r="M22">
            <v>48</v>
          </cell>
          <cell r="N22">
            <v>29</v>
          </cell>
          <cell r="O22">
            <v>0</v>
          </cell>
          <cell r="P22">
            <v>0</v>
          </cell>
          <cell r="Q22">
            <v>805</v>
          </cell>
          <cell r="R22">
            <v>644</v>
          </cell>
          <cell r="S22">
            <v>322</v>
          </cell>
          <cell r="T22">
            <v>0</v>
          </cell>
        </row>
        <row r="23">
          <cell r="A23" t="str">
            <v>苏州</v>
          </cell>
          <cell r="B23">
            <v>4</v>
          </cell>
          <cell r="C23">
            <v>1</v>
          </cell>
          <cell r="D23">
            <v>3</v>
          </cell>
          <cell r="E23">
            <v>4</v>
          </cell>
          <cell r="F23">
            <v>32</v>
          </cell>
          <cell r="G23">
            <v>5262</v>
          </cell>
          <cell r="H23">
            <v>8</v>
          </cell>
          <cell r="I23">
            <v>24</v>
          </cell>
          <cell r="J23">
            <v>31</v>
          </cell>
          <cell r="K23">
            <v>0</v>
          </cell>
          <cell r="L23">
            <v>0</v>
          </cell>
          <cell r="M23">
            <v>31</v>
          </cell>
          <cell r="N23">
            <v>22</v>
          </cell>
          <cell r="O23">
            <v>1</v>
          </cell>
          <cell r="P23">
            <v>0</v>
          </cell>
          <cell r="Q23">
            <v>840</v>
          </cell>
          <cell r="R23">
            <v>672</v>
          </cell>
          <cell r="S23">
            <v>336</v>
          </cell>
          <cell r="T23">
            <v>0</v>
          </cell>
        </row>
        <row r="24">
          <cell r="A24" t="str">
            <v>昆山</v>
          </cell>
          <cell r="B24">
            <v>3</v>
          </cell>
          <cell r="C24">
            <v>2</v>
          </cell>
          <cell r="D24">
            <v>3</v>
          </cell>
          <cell r="E24">
            <v>3</v>
          </cell>
          <cell r="F24">
            <v>18</v>
          </cell>
          <cell r="G24">
            <v>3457</v>
          </cell>
          <cell r="H24">
            <v>10</v>
          </cell>
          <cell r="I24">
            <v>18</v>
          </cell>
          <cell r="J24">
            <v>18</v>
          </cell>
          <cell r="K24">
            <v>0</v>
          </cell>
          <cell r="L24">
            <v>0</v>
          </cell>
          <cell r="M24">
            <v>18</v>
          </cell>
          <cell r="N24">
            <v>14</v>
          </cell>
          <cell r="O24">
            <v>0</v>
          </cell>
          <cell r="P24">
            <v>0</v>
          </cell>
          <cell r="Q24">
            <v>630</v>
          </cell>
          <cell r="R24">
            <v>504</v>
          </cell>
          <cell r="S24">
            <v>322</v>
          </cell>
          <cell r="T24">
            <v>0</v>
          </cell>
        </row>
        <row r="25">
          <cell r="A25" t="str">
            <v>南通</v>
          </cell>
          <cell r="B25">
            <v>1</v>
          </cell>
          <cell r="C25">
            <v>1</v>
          </cell>
          <cell r="D25">
            <v>1</v>
          </cell>
          <cell r="E25">
            <v>1</v>
          </cell>
          <cell r="F25">
            <v>9</v>
          </cell>
          <cell r="G25">
            <v>1638</v>
          </cell>
          <cell r="H25">
            <v>9</v>
          </cell>
          <cell r="I25">
            <v>9</v>
          </cell>
          <cell r="J25">
            <v>9</v>
          </cell>
          <cell r="K25">
            <v>0</v>
          </cell>
          <cell r="L25">
            <v>0</v>
          </cell>
          <cell r="M25">
            <v>9</v>
          </cell>
          <cell r="N25">
            <v>8</v>
          </cell>
          <cell r="O25">
            <v>0</v>
          </cell>
          <cell r="P25">
            <v>0</v>
          </cell>
          <cell r="Q25">
            <v>315</v>
          </cell>
          <cell r="R25">
            <v>252</v>
          </cell>
          <cell r="S25">
            <v>126</v>
          </cell>
          <cell r="T25">
            <v>0</v>
          </cell>
        </row>
        <row r="26">
          <cell r="A26" t="str">
            <v>无锡</v>
          </cell>
          <cell r="B26">
            <v>1</v>
          </cell>
          <cell r="C26">
            <v>0</v>
          </cell>
          <cell r="D26">
            <v>1</v>
          </cell>
          <cell r="E26">
            <v>1</v>
          </cell>
          <cell r="F26">
            <v>7</v>
          </cell>
          <cell r="G26">
            <v>1761</v>
          </cell>
          <cell r="H26">
            <v>0</v>
          </cell>
          <cell r="I26">
            <v>7</v>
          </cell>
          <cell r="J26">
            <v>7</v>
          </cell>
          <cell r="K26">
            <v>0</v>
          </cell>
          <cell r="L26">
            <v>0</v>
          </cell>
          <cell r="M26">
            <v>7</v>
          </cell>
          <cell r="N26">
            <v>3</v>
          </cell>
          <cell r="O26">
            <v>0</v>
          </cell>
          <cell r="P26">
            <v>0</v>
          </cell>
          <cell r="Q26">
            <v>245</v>
          </cell>
          <cell r="R26">
            <v>196</v>
          </cell>
          <cell r="S26">
            <v>98</v>
          </cell>
          <cell r="T26">
            <v>0</v>
          </cell>
        </row>
        <row r="27">
          <cell r="A27" t="str">
            <v>徐州</v>
          </cell>
          <cell r="B27">
            <v>1</v>
          </cell>
          <cell r="C27">
            <v>1</v>
          </cell>
          <cell r="D27">
            <v>1</v>
          </cell>
          <cell r="E27">
            <v>1</v>
          </cell>
          <cell r="F27">
            <v>8</v>
          </cell>
          <cell r="G27">
            <v>1023</v>
          </cell>
          <cell r="H27">
            <v>8</v>
          </cell>
          <cell r="I27">
            <v>8</v>
          </cell>
          <cell r="J27">
            <v>8</v>
          </cell>
          <cell r="K27">
            <v>0</v>
          </cell>
          <cell r="L27">
            <v>0</v>
          </cell>
          <cell r="M27">
            <v>8</v>
          </cell>
          <cell r="N27">
            <v>8</v>
          </cell>
          <cell r="O27">
            <v>0</v>
          </cell>
          <cell r="P27">
            <v>0</v>
          </cell>
          <cell r="Q27">
            <v>280</v>
          </cell>
          <cell r="R27">
            <v>224</v>
          </cell>
          <cell r="S27">
            <v>112</v>
          </cell>
          <cell r="T27">
            <v>0</v>
          </cell>
        </row>
        <row r="28">
          <cell r="A28" t="str">
            <v>扬州</v>
          </cell>
          <cell r="B28">
            <v>1</v>
          </cell>
          <cell r="C28">
            <v>0</v>
          </cell>
          <cell r="D28">
            <v>1</v>
          </cell>
          <cell r="E28">
            <v>1</v>
          </cell>
          <cell r="F28">
            <v>7</v>
          </cell>
          <cell r="G28">
            <v>1154</v>
          </cell>
          <cell r="H28">
            <v>0</v>
          </cell>
          <cell r="I28">
            <v>7</v>
          </cell>
          <cell r="J28">
            <v>7</v>
          </cell>
          <cell r="K28">
            <v>0</v>
          </cell>
          <cell r="L28">
            <v>0</v>
          </cell>
          <cell r="M28">
            <v>7</v>
          </cell>
          <cell r="N28">
            <v>4</v>
          </cell>
          <cell r="O28">
            <v>0</v>
          </cell>
          <cell r="P28">
            <v>0</v>
          </cell>
          <cell r="Q28">
            <v>245</v>
          </cell>
          <cell r="R28">
            <v>196</v>
          </cell>
          <cell r="S28">
            <v>98</v>
          </cell>
          <cell r="T28">
            <v>0</v>
          </cell>
        </row>
        <row r="29">
          <cell r="A29" t="str">
            <v>宜兴</v>
          </cell>
          <cell r="B29">
            <v>1</v>
          </cell>
          <cell r="C29">
            <v>0</v>
          </cell>
          <cell r="D29">
            <v>0</v>
          </cell>
          <cell r="E29">
            <v>1</v>
          </cell>
          <cell r="F29">
            <v>3</v>
          </cell>
          <cell r="G29">
            <v>276</v>
          </cell>
          <cell r="H29">
            <v>0</v>
          </cell>
          <cell r="I29">
            <v>0</v>
          </cell>
          <cell r="J29">
            <v>3</v>
          </cell>
          <cell r="K29">
            <v>0</v>
          </cell>
          <cell r="L29">
            <v>0</v>
          </cell>
          <cell r="M29">
            <v>3</v>
          </cell>
          <cell r="N29">
            <v>3</v>
          </cell>
          <cell r="O29">
            <v>0</v>
          </cell>
          <cell r="P29">
            <v>0</v>
          </cell>
          <cell r="Q29">
            <v>0</v>
          </cell>
          <cell r="R29">
            <v>0</v>
          </cell>
          <cell r="S29">
            <v>0</v>
          </cell>
          <cell r="T29">
            <v>0</v>
          </cell>
        </row>
        <row r="30">
          <cell r="A30" t="str">
            <v>泰州</v>
          </cell>
          <cell r="B30">
            <v>2</v>
          </cell>
          <cell r="C30">
            <v>0</v>
          </cell>
          <cell r="D30">
            <v>0</v>
          </cell>
          <cell r="E30">
            <v>2</v>
          </cell>
          <cell r="F30">
            <v>9</v>
          </cell>
          <cell r="G30">
            <v>1155</v>
          </cell>
          <cell r="H30">
            <v>0</v>
          </cell>
          <cell r="I30">
            <v>0</v>
          </cell>
          <cell r="J30">
            <v>9</v>
          </cell>
          <cell r="K30">
            <v>0</v>
          </cell>
          <cell r="L30">
            <v>1</v>
          </cell>
          <cell r="M30">
            <v>8</v>
          </cell>
          <cell r="N30">
            <v>4</v>
          </cell>
          <cell r="O30">
            <v>0</v>
          </cell>
          <cell r="P30">
            <v>6</v>
          </cell>
          <cell r="Q30">
            <v>0</v>
          </cell>
          <cell r="R30">
            <v>0</v>
          </cell>
          <cell r="S30">
            <v>0</v>
          </cell>
          <cell r="T30">
            <v>0</v>
          </cell>
        </row>
        <row r="31">
          <cell r="A31" t="str">
            <v>宿迁</v>
          </cell>
          <cell r="B31">
            <v>1</v>
          </cell>
          <cell r="C31">
            <v>0</v>
          </cell>
          <cell r="D31">
            <v>0</v>
          </cell>
          <cell r="E31">
            <v>1</v>
          </cell>
          <cell r="F31">
            <v>7</v>
          </cell>
          <cell r="G31">
            <v>1285</v>
          </cell>
          <cell r="H31">
            <v>0</v>
          </cell>
          <cell r="I31">
            <v>0</v>
          </cell>
          <cell r="J31">
            <v>7</v>
          </cell>
          <cell r="K31">
            <v>0</v>
          </cell>
          <cell r="L31">
            <v>0</v>
          </cell>
          <cell r="M31">
            <v>7</v>
          </cell>
          <cell r="N31">
            <v>3</v>
          </cell>
          <cell r="O31">
            <v>0</v>
          </cell>
          <cell r="P31">
            <v>0</v>
          </cell>
          <cell r="Q31">
            <v>0</v>
          </cell>
          <cell r="R31">
            <v>0</v>
          </cell>
          <cell r="S31">
            <v>0</v>
          </cell>
          <cell r="T31">
            <v>0</v>
          </cell>
        </row>
        <row r="32">
          <cell r="A32" t="str">
            <v>盐城</v>
          </cell>
          <cell r="B32">
            <v>2</v>
          </cell>
          <cell r="C32">
            <v>0</v>
          </cell>
          <cell r="D32">
            <v>0</v>
          </cell>
          <cell r="E32">
            <v>2</v>
          </cell>
          <cell r="F32">
            <v>13</v>
          </cell>
          <cell r="G32">
            <v>2710</v>
          </cell>
          <cell r="H32">
            <v>0</v>
          </cell>
          <cell r="I32">
            <v>0</v>
          </cell>
          <cell r="J32">
            <v>13</v>
          </cell>
          <cell r="K32">
            <v>0</v>
          </cell>
          <cell r="L32">
            <v>0</v>
          </cell>
          <cell r="M32">
            <v>13</v>
          </cell>
          <cell r="N32">
            <v>7</v>
          </cell>
          <cell r="O32">
            <v>0</v>
          </cell>
          <cell r="P32">
            <v>0</v>
          </cell>
          <cell r="Q32">
            <v>0</v>
          </cell>
          <cell r="R32">
            <v>0</v>
          </cell>
          <cell r="S32">
            <v>0</v>
          </cell>
          <cell r="T32">
            <v>0</v>
          </cell>
        </row>
        <row r="33">
          <cell r="A33" t="str">
            <v>青岛</v>
          </cell>
          <cell r="B33">
            <v>5</v>
          </cell>
          <cell r="C33">
            <v>2</v>
          </cell>
          <cell r="D33">
            <v>3</v>
          </cell>
          <cell r="E33">
            <v>5</v>
          </cell>
          <cell r="F33">
            <v>31</v>
          </cell>
          <cell r="G33">
            <v>5253</v>
          </cell>
          <cell r="H33">
            <v>11</v>
          </cell>
          <cell r="I33">
            <v>16</v>
          </cell>
          <cell r="J33">
            <v>31</v>
          </cell>
          <cell r="K33">
            <v>0</v>
          </cell>
          <cell r="L33">
            <v>0</v>
          </cell>
          <cell r="M33">
            <v>31</v>
          </cell>
          <cell r="N33">
            <v>15</v>
          </cell>
          <cell r="O33">
            <v>0</v>
          </cell>
          <cell r="P33">
            <v>0</v>
          </cell>
          <cell r="Q33">
            <v>560</v>
          </cell>
          <cell r="R33">
            <v>448</v>
          </cell>
          <cell r="S33">
            <v>224</v>
          </cell>
          <cell r="T33">
            <v>0</v>
          </cell>
        </row>
        <row r="34">
          <cell r="A34" t="str">
            <v>济南</v>
          </cell>
          <cell r="B34">
            <v>4</v>
          </cell>
          <cell r="C34">
            <v>3</v>
          </cell>
          <cell r="D34">
            <v>4</v>
          </cell>
          <cell r="E34">
            <v>4</v>
          </cell>
          <cell r="F34">
            <v>31</v>
          </cell>
          <cell r="G34">
            <v>3772</v>
          </cell>
          <cell r="H34">
            <v>23</v>
          </cell>
          <cell r="I34">
            <v>31</v>
          </cell>
          <cell r="J34">
            <v>31</v>
          </cell>
          <cell r="K34">
            <v>0</v>
          </cell>
          <cell r="L34">
            <v>0</v>
          </cell>
          <cell r="M34">
            <v>31</v>
          </cell>
          <cell r="N34">
            <v>11</v>
          </cell>
          <cell r="O34">
            <v>0</v>
          </cell>
          <cell r="P34">
            <v>0</v>
          </cell>
          <cell r="Q34">
            <v>1085</v>
          </cell>
          <cell r="R34">
            <v>868</v>
          </cell>
          <cell r="S34">
            <v>434</v>
          </cell>
          <cell r="T34">
            <v>0</v>
          </cell>
        </row>
        <row r="35">
          <cell r="A35" t="str">
            <v>烟台</v>
          </cell>
          <cell r="B35">
            <v>1</v>
          </cell>
          <cell r="C35">
            <v>1</v>
          </cell>
          <cell r="D35">
            <v>1</v>
          </cell>
          <cell r="E35">
            <v>1</v>
          </cell>
          <cell r="F35">
            <v>6</v>
          </cell>
          <cell r="G35">
            <v>683</v>
          </cell>
          <cell r="H35">
            <v>6</v>
          </cell>
          <cell r="I35">
            <v>6</v>
          </cell>
          <cell r="J35">
            <v>6</v>
          </cell>
          <cell r="K35">
            <v>0</v>
          </cell>
          <cell r="L35">
            <v>0</v>
          </cell>
          <cell r="M35">
            <v>6</v>
          </cell>
          <cell r="N35">
            <v>2</v>
          </cell>
          <cell r="O35">
            <v>0</v>
          </cell>
          <cell r="P35">
            <v>0</v>
          </cell>
          <cell r="Q35">
            <v>210</v>
          </cell>
          <cell r="R35">
            <v>168</v>
          </cell>
          <cell r="S35">
            <v>84</v>
          </cell>
          <cell r="T35">
            <v>0</v>
          </cell>
        </row>
        <row r="36">
          <cell r="A36" t="str">
            <v>枣庄</v>
          </cell>
          <cell r="B36">
            <v>1</v>
          </cell>
          <cell r="C36">
            <v>1</v>
          </cell>
          <cell r="D36">
            <v>1</v>
          </cell>
          <cell r="E36">
            <v>1</v>
          </cell>
          <cell r="F36">
            <v>5</v>
          </cell>
          <cell r="G36">
            <v>457</v>
          </cell>
          <cell r="H36">
            <v>5</v>
          </cell>
          <cell r="I36">
            <v>5</v>
          </cell>
          <cell r="J36">
            <v>5</v>
          </cell>
          <cell r="K36">
            <v>0</v>
          </cell>
          <cell r="L36">
            <v>0</v>
          </cell>
          <cell r="M36">
            <v>5</v>
          </cell>
          <cell r="N36">
            <v>1</v>
          </cell>
          <cell r="O36">
            <v>0</v>
          </cell>
          <cell r="P36">
            <v>0</v>
          </cell>
          <cell r="Q36">
            <v>175</v>
          </cell>
          <cell r="R36">
            <v>140</v>
          </cell>
          <cell r="S36">
            <v>70</v>
          </cell>
          <cell r="T36">
            <v>0</v>
          </cell>
        </row>
        <row r="37">
          <cell r="A37" t="str">
            <v>威海</v>
          </cell>
          <cell r="B37">
            <v>1</v>
          </cell>
          <cell r="C37">
            <v>0</v>
          </cell>
          <cell r="D37">
            <v>0</v>
          </cell>
          <cell r="E37">
            <v>1</v>
          </cell>
          <cell r="F37">
            <v>6</v>
          </cell>
          <cell r="G37">
            <v>518</v>
          </cell>
          <cell r="H37">
            <v>0</v>
          </cell>
          <cell r="I37">
            <v>0</v>
          </cell>
          <cell r="J37">
            <v>6</v>
          </cell>
          <cell r="K37">
            <v>0</v>
          </cell>
          <cell r="L37">
            <v>0</v>
          </cell>
          <cell r="M37">
            <v>6</v>
          </cell>
          <cell r="N37">
            <v>2</v>
          </cell>
          <cell r="O37">
            <v>0</v>
          </cell>
          <cell r="P37">
            <v>0</v>
          </cell>
          <cell r="Q37">
            <v>0</v>
          </cell>
          <cell r="R37">
            <v>0</v>
          </cell>
          <cell r="S37">
            <v>0</v>
          </cell>
          <cell r="T37">
            <v>0</v>
          </cell>
        </row>
        <row r="38">
          <cell r="A38" t="str">
            <v>菏泽</v>
          </cell>
          <cell r="B38">
            <v>1</v>
          </cell>
          <cell r="C38">
            <v>0</v>
          </cell>
          <cell r="D38">
            <v>0</v>
          </cell>
          <cell r="E38">
            <v>1</v>
          </cell>
          <cell r="F38">
            <v>6</v>
          </cell>
          <cell r="G38">
            <v>676</v>
          </cell>
          <cell r="H38">
            <v>0</v>
          </cell>
          <cell r="I38">
            <v>0</v>
          </cell>
          <cell r="J38">
            <v>6</v>
          </cell>
          <cell r="K38">
            <v>0</v>
          </cell>
          <cell r="L38">
            <v>0</v>
          </cell>
          <cell r="M38">
            <v>6</v>
          </cell>
          <cell r="N38">
            <v>2</v>
          </cell>
          <cell r="O38">
            <v>0</v>
          </cell>
          <cell r="P38">
            <v>0</v>
          </cell>
          <cell r="Q38">
            <v>0</v>
          </cell>
          <cell r="R38">
            <v>0</v>
          </cell>
          <cell r="S38">
            <v>0</v>
          </cell>
          <cell r="T38">
            <v>0</v>
          </cell>
        </row>
        <row r="39">
          <cell r="A39" t="str">
            <v>泰安</v>
          </cell>
          <cell r="B39">
            <v>2</v>
          </cell>
          <cell r="C39">
            <v>0</v>
          </cell>
          <cell r="D39">
            <v>1</v>
          </cell>
          <cell r="E39">
            <v>2</v>
          </cell>
          <cell r="F39">
            <v>15</v>
          </cell>
          <cell r="G39">
            <v>1988</v>
          </cell>
          <cell r="H39">
            <v>0</v>
          </cell>
          <cell r="I39">
            <v>8</v>
          </cell>
          <cell r="J39">
            <v>15</v>
          </cell>
          <cell r="K39">
            <v>0</v>
          </cell>
          <cell r="L39">
            <v>0</v>
          </cell>
          <cell r="M39">
            <v>15</v>
          </cell>
          <cell r="N39">
            <v>4</v>
          </cell>
          <cell r="O39">
            <v>0</v>
          </cell>
          <cell r="P39">
            <v>0</v>
          </cell>
          <cell r="Q39">
            <v>280</v>
          </cell>
          <cell r="R39">
            <v>224</v>
          </cell>
          <cell r="S39">
            <v>112</v>
          </cell>
          <cell r="T39">
            <v>0</v>
          </cell>
        </row>
        <row r="40">
          <cell r="A40" t="str">
            <v>聊城</v>
          </cell>
          <cell r="B40">
            <v>1</v>
          </cell>
          <cell r="C40">
            <v>0</v>
          </cell>
          <cell r="D40">
            <v>1</v>
          </cell>
          <cell r="E40">
            <v>1</v>
          </cell>
          <cell r="F40">
            <v>6</v>
          </cell>
          <cell r="G40">
            <v>812</v>
          </cell>
          <cell r="H40">
            <v>0</v>
          </cell>
          <cell r="I40">
            <v>6</v>
          </cell>
          <cell r="J40">
            <v>6</v>
          </cell>
          <cell r="K40">
            <v>0</v>
          </cell>
          <cell r="L40">
            <v>0</v>
          </cell>
          <cell r="M40">
            <v>6</v>
          </cell>
          <cell r="N40">
            <v>1</v>
          </cell>
          <cell r="O40">
            <v>0</v>
          </cell>
          <cell r="P40">
            <v>0</v>
          </cell>
          <cell r="Q40">
            <v>210</v>
          </cell>
          <cell r="R40">
            <v>168</v>
          </cell>
          <cell r="S40">
            <v>84</v>
          </cell>
          <cell r="T40">
            <v>0</v>
          </cell>
        </row>
        <row r="41">
          <cell r="A41" t="str">
            <v>德州</v>
          </cell>
          <cell r="B41">
            <v>1</v>
          </cell>
          <cell r="C41">
            <v>0</v>
          </cell>
          <cell r="D41">
            <v>1</v>
          </cell>
          <cell r="E41">
            <v>1</v>
          </cell>
          <cell r="F41">
            <v>8</v>
          </cell>
          <cell r="G41">
            <v>843</v>
          </cell>
          <cell r="H41">
            <v>0</v>
          </cell>
          <cell r="I41">
            <v>8</v>
          </cell>
          <cell r="J41">
            <v>8</v>
          </cell>
          <cell r="K41">
            <v>0</v>
          </cell>
          <cell r="L41">
            <v>0</v>
          </cell>
          <cell r="M41">
            <v>8</v>
          </cell>
          <cell r="N41">
            <v>1</v>
          </cell>
          <cell r="O41">
            <v>0</v>
          </cell>
          <cell r="P41">
            <v>0</v>
          </cell>
          <cell r="Q41">
            <v>280</v>
          </cell>
          <cell r="R41">
            <v>224</v>
          </cell>
          <cell r="S41">
            <v>112</v>
          </cell>
          <cell r="T41">
            <v>0</v>
          </cell>
        </row>
        <row r="42">
          <cell r="A42" t="str">
            <v>莱芜</v>
          </cell>
          <cell r="B42">
            <v>2</v>
          </cell>
          <cell r="C42">
            <v>0</v>
          </cell>
          <cell r="D42">
            <v>1</v>
          </cell>
          <cell r="E42">
            <v>2</v>
          </cell>
          <cell r="F42">
            <v>12</v>
          </cell>
          <cell r="G42">
            <v>1304</v>
          </cell>
          <cell r="H42">
            <v>0</v>
          </cell>
          <cell r="I42">
            <v>5</v>
          </cell>
          <cell r="J42">
            <v>12</v>
          </cell>
          <cell r="K42">
            <v>0</v>
          </cell>
          <cell r="L42">
            <v>0</v>
          </cell>
          <cell r="M42">
            <v>12</v>
          </cell>
          <cell r="N42">
            <v>5</v>
          </cell>
          <cell r="O42">
            <v>0</v>
          </cell>
          <cell r="P42">
            <v>0</v>
          </cell>
          <cell r="Q42">
            <v>175</v>
          </cell>
          <cell r="R42">
            <v>140</v>
          </cell>
          <cell r="S42">
            <v>70</v>
          </cell>
          <cell r="T42">
            <v>0</v>
          </cell>
        </row>
        <row r="43">
          <cell r="A43" t="str">
            <v>东莞</v>
          </cell>
          <cell r="B43">
            <v>6</v>
          </cell>
          <cell r="C43">
            <v>3</v>
          </cell>
          <cell r="D43">
            <v>5</v>
          </cell>
          <cell r="E43">
            <v>6</v>
          </cell>
          <cell r="F43">
            <v>45</v>
          </cell>
          <cell r="G43">
            <v>6832</v>
          </cell>
          <cell r="H43">
            <v>25</v>
          </cell>
          <cell r="I43">
            <v>39</v>
          </cell>
          <cell r="J43">
            <v>44</v>
          </cell>
          <cell r="K43">
            <v>0</v>
          </cell>
          <cell r="L43">
            <v>0</v>
          </cell>
          <cell r="M43">
            <v>44</v>
          </cell>
          <cell r="N43">
            <v>18</v>
          </cell>
          <cell r="O43">
            <v>1</v>
          </cell>
          <cell r="P43">
            <v>0</v>
          </cell>
          <cell r="Q43">
            <v>1365</v>
          </cell>
          <cell r="R43">
            <v>1092</v>
          </cell>
          <cell r="S43">
            <v>546</v>
          </cell>
          <cell r="T43">
            <v>0</v>
          </cell>
        </row>
        <row r="44">
          <cell r="A44" t="str">
            <v>中山</v>
          </cell>
          <cell r="B44">
            <v>2</v>
          </cell>
          <cell r="C44">
            <v>0</v>
          </cell>
          <cell r="D44">
            <v>2</v>
          </cell>
          <cell r="E44">
            <v>2</v>
          </cell>
          <cell r="F44">
            <v>12</v>
          </cell>
          <cell r="G44">
            <v>1860</v>
          </cell>
          <cell r="H44">
            <v>0</v>
          </cell>
          <cell r="I44">
            <v>12</v>
          </cell>
          <cell r="J44">
            <v>12</v>
          </cell>
          <cell r="K44">
            <v>0</v>
          </cell>
          <cell r="L44">
            <v>0</v>
          </cell>
          <cell r="M44">
            <v>12</v>
          </cell>
          <cell r="N44">
            <v>3</v>
          </cell>
          <cell r="O44">
            <v>0</v>
          </cell>
          <cell r="P44">
            <v>0</v>
          </cell>
          <cell r="Q44">
            <v>420</v>
          </cell>
          <cell r="R44">
            <v>336</v>
          </cell>
          <cell r="S44">
            <v>168</v>
          </cell>
          <cell r="T44">
            <v>0</v>
          </cell>
        </row>
        <row r="45">
          <cell r="A45" t="str">
            <v>佛山</v>
          </cell>
          <cell r="B45">
            <v>3</v>
          </cell>
          <cell r="C45">
            <v>1</v>
          </cell>
          <cell r="D45">
            <v>1</v>
          </cell>
          <cell r="E45">
            <v>3</v>
          </cell>
          <cell r="F45">
            <v>18</v>
          </cell>
          <cell r="G45">
            <v>2608</v>
          </cell>
          <cell r="H45">
            <v>5</v>
          </cell>
          <cell r="I45">
            <v>5</v>
          </cell>
          <cell r="J45">
            <v>18</v>
          </cell>
          <cell r="K45">
            <v>0</v>
          </cell>
          <cell r="L45">
            <v>0</v>
          </cell>
          <cell r="M45">
            <v>18</v>
          </cell>
          <cell r="N45">
            <v>10</v>
          </cell>
          <cell r="O45">
            <v>1</v>
          </cell>
          <cell r="P45">
            <v>0</v>
          </cell>
          <cell r="Q45">
            <v>175</v>
          </cell>
          <cell r="R45">
            <v>140</v>
          </cell>
          <cell r="S45">
            <v>70</v>
          </cell>
          <cell r="T45">
            <v>0</v>
          </cell>
        </row>
        <row r="46">
          <cell r="A46" t="str">
            <v>肇庆</v>
          </cell>
          <cell r="B46">
            <v>1</v>
          </cell>
          <cell r="C46">
            <v>0</v>
          </cell>
          <cell r="D46">
            <v>1</v>
          </cell>
          <cell r="E46">
            <v>1</v>
          </cell>
          <cell r="F46">
            <v>7</v>
          </cell>
          <cell r="G46">
            <v>1286</v>
          </cell>
          <cell r="H46">
            <v>0</v>
          </cell>
          <cell r="I46">
            <v>7</v>
          </cell>
          <cell r="J46">
            <v>7</v>
          </cell>
          <cell r="K46">
            <v>0</v>
          </cell>
          <cell r="L46">
            <v>0</v>
          </cell>
          <cell r="M46">
            <v>7</v>
          </cell>
          <cell r="N46">
            <v>7</v>
          </cell>
          <cell r="O46">
            <v>0</v>
          </cell>
          <cell r="P46">
            <v>0</v>
          </cell>
          <cell r="Q46">
            <v>245</v>
          </cell>
          <cell r="R46">
            <v>196</v>
          </cell>
          <cell r="S46">
            <v>98</v>
          </cell>
          <cell r="T46">
            <v>0</v>
          </cell>
        </row>
        <row r="47">
          <cell r="A47" t="str">
            <v>湛江</v>
          </cell>
          <cell r="B47">
            <v>1</v>
          </cell>
          <cell r="C47">
            <v>0</v>
          </cell>
          <cell r="D47">
            <v>1</v>
          </cell>
          <cell r="E47">
            <v>1</v>
          </cell>
          <cell r="F47">
            <v>5</v>
          </cell>
          <cell r="G47">
            <v>582</v>
          </cell>
          <cell r="H47">
            <v>0</v>
          </cell>
          <cell r="I47">
            <v>5</v>
          </cell>
          <cell r="J47">
            <v>5</v>
          </cell>
          <cell r="K47">
            <v>0</v>
          </cell>
          <cell r="L47">
            <v>0</v>
          </cell>
          <cell r="M47">
            <v>5</v>
          </cell>
          <cell r="N47">
            <v>5</v>
          </cell>
          <cell r="O47">
            <v>0</v>
          </cell>
          <cell r="P47">
            <v>0</v>
          </cell>
          <cell r="Q47">
            <v>175</v>
          </cell>
          <cell r="R47">
            <v>140</v>
          </cell>
          <cell r="S47">
            <v>70</v>
          </cell>
          <cell r="T47">
            <v>0</v>
          </cell>
        </row>
        <row r="48">
          <cell r="A48" t="str">
            <v>阳江</v>
          </cell>
          <cell r="B48">
            <v>1</v>
          </cell>
          <cell r="C48">
            <v>0</v>
          </cell>
          <cell r="D48">
            <v>1</v>
          </cell>
          <cell r="E48">
            <v>1</v>
          </cell>
          <cell r="F48">
            <v>4</v>
          </cell>
          <cell r="G48">
            <v>1053</v>
          </cell>
          <cell r="H48">
            <v>0</v>
          </cell>
          <cell r="I48">
            <v>4</v>
          </cell>
          <cell r="J48">
            <v>4</v>
          </cell>
          <cell r="K48">
            <v>0</v>
          </cell>
          <cell r="L48">
            <v>0</v>
          </cell>
          <cell r="M48">
            <v>4</v>
          </cell>
          <cell r="N48">
            <v>4</v>
          </cell>
          <cell r="O48">
            <v>0</v>
          </cell>
          <cell r="P48">
            <v>0</v>
          </cell>
          <cell r="Q48">
            <v>140</v>
          </cell>
          <cell r="R48">
            <v>112</v>
          </cell>
          <cell r="S48">
            <v>56</v>
          </cell>
          <cell r="T48">
            <v>0</v>
          </cell>
        </row>
        <row r="49">
          <cell r="A49" t="str">
            <v>江门</v>
          </cell>
          <cell r="B49">
            <v>1</v>
          </cell>
          <cell r="C49">
            <v>1</v>
          </cell>
          <cell r="D49">
            <v>1</v>
          </cell>
          <cell r="E49">
            <v>1</v>
          </cell>
          <cell r="F49">
            <v>6</v>
          </cell>
          <cell r="G49">
            <v>838</v>
          </cell>
          <cell r="H49">
            <v>6</v>
          </cell>
          <cell r="I49">
            <v>6</v>
          </cell>
          <cell r="J49">
            <v>6</v>
          </cell>
          <cell r="K49">
            <v>0</v>
          </cell>
          <cell r="L49">
            <v>0</v>
          </cell>
          <cell r="M49">
            <v>6</v>
          </cell>
          <cell r="N49">
            <v>3</v>
          </cell>
          <cell r="O49">
            <v>0</v>
          </cell>
          <cell r="P49">
            <v>0</v>
          </cell>
          <cell r="Q49">
            <v>210</v>
          </cell>
          <cell r="R49">
            <v>168</v>
          </cell>
          <cell r="S49">
            <v>84</v>
          </cell>
          <cell r="T49">
            <v>0</v>
          </cell>
        </row>
        <row r="50">
          <cell r="A50" t="str">
            <v>福州</v>
          </cell>
          <cell r="B50">
            <v>5</v>
          </cell>
          <cell r="C50">
            <v>0</v>
          </cell>
          <cell r="D50">
            <v>5</v>
          </cell>
          <cell r="E50">
            <v>5</v>
          </cell>
          <cell r="F50">
            <v>26</v>
          </cell>
          <cell r="G50">
            <v>4983</v>
          </cell>
          <cell r="H50">
            <v>0</v>
          </cell>
          <cell r="I50">
            <v>25</v>
          </cell>
          <cell r="J50">
            <v>25</v>
          </cell>
          <cell r="K50">
            <v>0</v>
          </cell>
          <cell r="L50">
            <v>0</v>
          </cell>
          <cell r="M50">
            <v>25</v>
          </cell>
          <cell r="N50">
            <v>20</v>
          </cell>
          <cell r="O50">
            <v>1</v>
          </cell>
          <cell r="P50">
            <v>0</v>
          </cell>
          <cell r="Q50">
            <v>875</v>
          </cell>
          <cell r="R50">
            <v>700</v>
          </cell>
          <cell r="S50">
            <v>350</v>
          </cell>
          <cell r="T50">
            <v>0</v>
          </cell>
        </row>
        <row r="51">
          <cell r="A51" t="str">
            <v>厦门</v>
          </cell>
          <cell r="B51">
            <v>4</v>
          </cell>
          <cell r="C51">
            <v>1</v>
          </cell>
          <cell r="D51">
            <v>4</v>
          </cell>
          <cell r="E51">
            <v>4</v>
          </cell>
          <cell r="F51">
            <v>24</v>
          </cell>
          <cell r="G51">
            <v>4277</v>
          </cell>
          <cell r="H51">
            <v>6</v>
          </cell>
          <cell r="I51">
            <v>24</v>
          </cell>
          <cell r="J51">
            <v>24</v>
          </cell>
          <cell r="K51">
            <v>0</v>
          </cell>
          <cell r="L51">
            <v>0</v>
          </cell>
          <cell r="M51">
            <v>24</v>
          </cell>
          <cell r="N51">
            <v>11</v>
          </cell>
          <cell r="O51">
            <v>0</v>
          </cell>
          <cell r="P51">
            <v>0</v>
          </cell>
          <cell r="Q51">
            <v>840</v>
          </cell>
          <cell r="R51">
            <v>672</v>
          </cell>
          <cell r="S51">
            <v>336</v>
          </cell>
          <cell r="T51">
            <v>0</v>
          </cell>
        </row>
        <row r="52">
          <cell r="A52" t="str">
            <v>泉州</v>
          </cell>
          <cell r="B52">
            <v>2</v>
          </cell>
          <cell r="C52">
            <v>0</v>
          </cell>
          <cell r="D52">
            <v>1</v>
          </cell>
          <cell r="E52">
            <v>2</v>
          </cell>
          <cell r="F52">
            <v>11</v>
          </cell>
          <cell r="G52">
            <v>1733</v>
          </cell>
          <cell r="H52">
            <v>0</v>
          </cell>
          <cell r="I52">
            <v>5</v>
          </cell>
          <cell r="J52">
            <v>11</v>
          </cell>
          <cell r="K52">
            <v>0</v>
          </cell>
          <cell r="L52">
            <v>0</v>
          </cell>
          <cell r="M52">
            <v>11</v>
          </cell>
          <cell r="N52">
            <v>9</v>
          </cell>
          <cell r="O52">
            <v>0</v>
          </cell>
          <cell r="P52">
            <v>0</v>
          </cell>
          <cell r="Q52">
            <v>175</v>
          </cell>
          <cell r="R52">
            <v>140</v>
          </cell>
          <cell r="S52">
            <v>70</v>
          </cell>
          <cell r="T52">
            <v>0</v>
          </cell>
        </row>
        <row r="53">
          <cell r="A53" t="str">
            <v>莆田</v>
          </cell>
          <cell r="B53">
            <v>1</v>
          </cell>
          <cell r="C53">
            <v>0</v>
          </cell>
          <cell r="D53">
            <v>1</v>
          </cell>
          <cell r="E53">
            <v>1</v>
          </cell>
          <cell r="F53">
            <v>5</v>
          </cell>
          <cell r="G53">
            <v>707</v>
          </cell>
          <cell r="H53">
            <v>0</v>
          </cell>
          <cell r="I53">
            <v>5</v>
          </cell>
          <cell r="J53">
            <v>5</v>
          </cell>
          <cell r="K53">
            <v>0</v>
          </cell>
          <cell r="L53">
            <v>0</v>
          </cell>
          <cell r="M53">
            <v>5</v>
          </cell>
          <cell r="N53">
            <v>5</v>
          </cell>
          <cell r="O53">
            <v>0</v>
          </cell>
          <cell r="P53">
            <v>0</v>
          </cell>
          <cell r="Q53">
            <v>175</v>
          </cell>
          <cell r="R53">
            <v>140</v>
          </cell>
          <cell r="S53">
            <v>70</v>
          </cell>
          <cell r="T53">
            <v>0</v>
          </cell>
        </row>
        <row r="54">
          <cell r="A54" t="str">
            <v>合肥</v>
          </cell>
          <cell r="B54">
            <v>3</v>
          </cell>
          <cell r="C54">
            <v>2</v>
          </cell>
          <cell r="D54">
            <v>3</v>
          </cell>
          <cell r="E54">
            <v>3</v>
          </cell>
          <cell r="F54">
            <v>17</v>
          </cell>
          <cell r="G54">
            <v>2563</v>
          </cell>
          <cell r="H54">
            <v>12</v>
          </cell>
          <cell r="I54">
            <v>17</v>
          </cell>
          <cell r="J54">
            <v>17</v>
          </cell>
          <cell r="K54">
            <v>0</v>
          </cell>
          <cell r="L54">
            <v>0</v>
          </cell>
          <cell r="M54">
            <v>17</v>
          </cell>
          <cell r="N54">
            <v>11</v>
          </cell>
          <cell r="O54">
            <v>0</v>
          </cell>
          <cell r="P54">
            <v>0</v>
          </cell>
          <cell r="Q54">
            <v>595</v>
          </cell>
          <cell r="R54">
            <v>476</v>
          </cell>
          <cell r="S54">
            <v>238</v>
          </cell>
          <cell r="T54">
            <v>0</v>
          </cell>
        </row>
        <row r="55">
          <cell r="A55" t="str">
            <v>黄山</v>
          </cell>
          <cell r="B55">
            <v>1</v>
          </cell>
          <cell r="C55">
            <v>1</v>
          </cell>
          <cell r="D55">
            <v>1</v>
          </cell>
          <cell r="E55">
            <v>1</v>
          </cell>
          <cell r="F55">
            <v>6</v>
          </cell>
          <cell r="G55">
            <v>775</v>
          </cell>
          <cell r="H55">
            <v>6</v>
          </cell>
          <cell r="I55">
            <v>6</v>
          </cell>
          <cell r="J55">
            <v>6</v>
          </cell>
          <cell r="K55">
            <v>0</v>
          </cell>
          <cell r="L55">
            <v>0</v>
          </cell>
          <cell r="M55">
            <v>6</v>
          </cell>
          <cell r="N55">
            <v>4</v>
          </cell>
          <cell r="O55">
            <v>0</v>
          </cell>
          <cell r="P55">
            <v>0</v>
          </cell>
          <cell r="Q55">
            <v>210</v>
          </cell>
          <cell r="R55">
            <v>168</v>
          </cell>
          <cell r="S55">
            <v>84</v>
          </cell>
          <cell r="T55">
            <v>0</v>
          </cell>
        </row>
        <row r="56">
          <cell r="A56" t="str">
            <v>蚌埠</v>
          </cell>
          <cell r="B56">
            <v>1</v>
          </cell>
          <cell r="C56">
            <v>0</v>
          </cell>
          <cell r="D56">
            <v>0</v>
          </cell>
          <cell r="E56">
            <v>1</v>
          </cell>
          <cell r="F56">
            <v>8</v>
          </cell>
          <cell r="G56">
            <v>1881</v>
          </cell>
          <cell r="H56">
            <v>0</v>
          </cell>
          <cell r="I56">
            <v>0</v>
          </cell>
          <cell r="J56">
            <v>8</v>
          </cell>
          <cell r="K56">
            <v>0</v>
          </cell>
          <cell r="L56">
            <v>1</v>
          </cell>
          <cell r="M56">
            <v>7</v>
          </cell>
          <cell r="N56">
            <v>2</v>
          </cell>
          <cell r="O56">
            <v>0</v>
          </cell>
          <cell r="P56">
            <v>6</v>
          </cell>
          <cell r="Q56">
            <v>0</v>
          </cell>
          <cell r="R56">
            <v>0</v>
          </cell>
          <cell r="S56">
            <v>0</v>
          </cell>
          <cell r="T56">
            <v>0</v>
          </cell>
        </row>
        <row r="57">
          <cell r="A57" t="str">
            <v>马鞍山</v>
          </cell>
          <cell r="B57">
            <v>1</v>
          </cell>
          <cell r="C57">
            <v>0</v>
          </cell>
          <cell r="D57">
            <v>0</v>
          </cell>
          <cell r="E57">
            <v>1</v>
          </cell>
          <cell r="F57">
            <v>4</v>
          </cell>
          <cell r="G57">
            <v>421</v>
          </cell>
          <cell r="H57">
            <v>0</v>
          </cell>
          <cell r="I57">
            <v>0</v>
          </cell>
          <cell r="J57">
            <v>4</v>
          </cell>
          <cell r="K57">
            <v>0</v>
          </cell>
          <cell r="L57">
            <v>0</v>
          </cell>
          <cell r="M57">
            <v>4</v>
          </cell>
          <cell r="N57">
            <v>2</v>
          </cell>
          <cell r="O57">
            <v>0</v>
          </cell>
          <cell r="P57">
            <v>0</v>
          </cell>
          <cell r="Q57">
            <v>0</v>
          </cell>
          <cell r="R57">
            <v>0</v>
          </cell>
          <cell r="S57">
            <v>0</v>
          </cell>
          <cell r="T57">
            <v>0</v>
          </cell>
        </row>
        <row r="58">
          <cell r="A58" t="str">
            <v>宿州</v>
          </cell>
          <cell r="B58">
            <v>1</v>
          </cell>
          <cell r="C58">
            <v>0</v>
          </cell>
          <cell r="D58">
            <v>0</v>
          </cell>
          <cell r="E58">
            <v>1</v>
          </cell>
          <cell r="F58">
            <v>6</v>
          </cell>
          <cell r="G58">
            <v>647</v>
          </cell>
          <cell r="H58">
            <v>0</v>
          </cell>
          <cell r="I58">
            <v>0</v>
          </cell>
          <cell r="J58">
            <v>6</v>
          </cell>
          <cell r="K58">
            <v>0</v>
          </cell>
          <cell r="L58">
            <v>0</v>
          </cell>
          <cell r="M58">
            <v>6</v>
          </cell>
          <cell r="N58">
            <v>3</v>
          </cell>
          <cell r="O58">
            <v>0</v>
          </cell>
          <cell r="P58">
            <v>0</v>
          </cell>
          <cell r="Q58">
            <v>0</v>
          </cell>
          <cell r="R58">
            <v>0</v>
          </cell>
          <cell r="S58">
            <v>0</v>
          </cell>
          <cell r="T58">
            <v>0</v>
          </cell>
        </row>
        <row r="59">
          <cell r="A59" t="str">
            <v>淮南</v>
          </cell>
          <cell r="B59">
            <v>1</v>
          </cell>
          <cell r="C59">
            <v>0</v>
          </cell>
          <cell r="D59">
            <v>0</v>
          </cell>
          <cell r="E59">
            <v>1</v>
          </cell>
          <cell r="F59">
            <v>7</v>
          </cell>
          <cell r="G59">
            <v>959</v>
          </cell>
          <cell r="H59">
            <v>0</v>
          </cell>
          <cell r="I59">
            <v>0</v>
          </cell>
          <cell r="J59">
            <v>7</v>
          </cell>
          <cell r="K59">
            <v>0</v>
          </cell>
          <cell r="L59">
            <v>0</v>
          </cell>
          <cell r="M59">
            <v>7</v>
          </cell>
          <cell r="N59">
            <v>3</v>
          </cell>
          <cell r="O59">
            <v>0</v>
          </cell>
          <cell r="P59">
            <v>0</v>
          </cell>
          <cell r="Q59">
            <v>0</v>
          </cell>
          <cell r="R59">
            <v>0</v>
          </cell>
          <cell r="S59">
            <v>0</v>
          </cell>
          <cell r="T59">
            <v>0</v>
          </cell>
        </row>
        <row r="60">
          <cell r="A60" t="str">
            <v>亳州</v>
          </cell>
          <cell r="B60">
            <v>1</v>
          </cell>
          <cell r="C60">
            <v>0</v>
          </cell>
          <cell r="D60">
            <v>0</v>
          </cell>
          <cell r="E60">
            <v>1</v>
          </cell>
          <cell r="F60">
            <v>7</v>
          </cell>
          <cell r="G60">
            <v>1132</v>
          </cell>
          <cell r="H60">
            <v>0</v>
          </cell>
          <cell r="I60">
            <v>0</v>
          </cell>
          <cell r="J60">
            <v>7</v>
          </cell>
          <cell r="K60">
            <v>0</v>
          </cell>
          <cell r="L60">
            <v>0</v>
          </cell>
          <cell r="M60">
            <v>7</v>
          </cell>
          <cell r="N60">
            <v>4</v>
          </cell>
          <cell r="O60">
            <v>0</v>
          </cell>
          <cell r="P60">
            <v>0</v>
          </cell>
          <cell r="Q60">
            <v>0</v>
          </cell>
          <cell r="R60">
            <v>0</v>
          </cell>
          <cell r="S60">
            <v>0</v>
          </cell>
          <cell r="T60">
            <v>0</v>
          </cell>
        </row>
        <row r="61">
          <cell r="A61" t="str">
            <v>宣城</v>
          </cell>
          <cell r="B61">
            <v>1</v>
          </cell>
          <cell r="C61">
            <v>0</v>
          </cell>
          <cell r="D61">
            <v>0</v>
          </cell>
          <cell r="E61">
            <v>1</v>
          </cell>
          <cell r="F61">
            <v>9</v>
          </cell>
          <cell r="G61">
            <v>761</v>
          </cell>
          <cell r="H61">
            <v>0</v>
          </cell>
          <cell r="I61">
            <v>0</v>
          </cell>
          <cell r="J61">
            <v>9</v>
          </cell>
          <cell r="K61">
            <v>0</v>
          </cell>
          <cell r="L61">
            <v>0</v>
          </cell>
          <cell r="M61">
            <v>9</v>
          </cell>
          <cell r="N61">
            <v>4</v>
          </cell>
          <cell r="O61">
            <v>0</v>
          </cell>
          <cell r="P61">
            <v>0</v>
          </cell>
          <cell r="Q61">
            <v>0</v>
          </cell>
          <cell r="R61">
            <v>0</v>
          </cell>
          <cell r="S61">
            <v>0</v>
          </cell>
          <cell r="T61">
            <v>0</v>
          </cell>
        </row>
        <row r="62">
          <cell r="A62" t="str">
            <v>昆明</v>
          </cell>
          <cell r="B62">
            <v>2</v>
          </cell>
          <cell r="C62">
            <v>1</v>
          </cell>
          <cell r="D62">
            <v>1</v>
          </cell>
          <cell r="E62">
            <v>2</v>
          </cell>
          <cell r="F62">
            <v>13</v>
          </cell>
          <cell r="G62">
            <v>2292</v>
          </cell>
          <cell r="H62">
            <v>7</v>
          </cell>
          <cell r="I62">
            <v>7</v>
          </cell>
          <cell r="J62">
            <v>13</v>
          </cell>
          <cell r="K62">
            <v>0</v>
          </cell>
          <cell r="L62">
            <v>0</v>
          </cell>
          <cell r="M62">
            <v>13</v>
          </cell>
          <cell r="N62">
            <v>10</v>
          </cell>
          <cell r="O62">
            <v>0</v>
          </cell>
          <cell r="P62">
            <v>0</v>
          </cell>
          <cell r="Q62">
            <v>245</v>
          </cell>
          <cell r="R62">
            <v>196</v>
          </cell>
          <cell r="S62">
            <v>98</v>
          </cell>
          <cell r="T62">
            <v>0</v>
          </cell>
        </row>
        <row r="63">
          <cell r="A63" t="str">
            <v>楚雄</v>
          </cell>
          <cell r="B63">
            <v>1</v>
          </cell>
          <cell r="C63">
            <v>0</v>
          </cell>
          <cell r="D63">
            <v>0</v>
          </cell>
          <cell r="E63">
            <v>1</v>
          </cell>
          <cell r="F63">
            <v>5</v>
          </cell>
          <cell r="G63">
            <v>383</v>
          </cell>
          <cell r="H63">
            <v>0</v>
          </cell>
          <cell r="I63">
            <v>0</v>
          </cell>
          <cell r="J63">
            <v>5</v>
          </cell>
          <cell r="K63">
            <v>0</v>
          </cell>
          <cell r="L63">
            <v>0</v>
          </cell>
          <cell r="M63">
            <v>5</v>
          </cell>
          <cell r="N63">
            <v>2</v>
          </cell>
          <cell r="O63">
            <v>0</v>
          </cell>
          <cell r="P63">
            <v>0</v>
          </cell>
          <cell r="Q63">
            <v>0</v>
          </cell>
          <cell r="R63">
            <v>0</v>
          </cell>
          <cell r="S63">
            <v>0</v>
          </cell>
          <cell r="T63">
            <v>0</v>
          </cell>
        </row>
        <row r="64">
          <cell r="A64" t="str">
            <v>红河哈尼族彝族自治州</v>
          </cell>
          <cell r="B64">
            <v>1</v>
          </cell>
          <cell r="C64">
            <v>0</v>
          </cell>
          <cell r="D64">
            <v>0</v>
          </cell>
          <cell r="E64">
            <v>1</v>
          </cell>
          <cell r="F64">
            <v>5</v>
          </cell>
          <cell r="G64">
            <v>586</v>
          </cell>
          <cell r="H64">
            <v>0</v>
          </cell>
          <cell r="I64">
            <v>0</v>
          </cell>
          <cell r="J64">
            <v>5</v>
          </cell>
          <cell r="K64">
            <v>0</v>
          </cell>
          <cell r="L64">
            <v>5</v>
          </cell>
          <cell r="M64">
            <v>0</v>
          </cell>
          <cell r="N64">
            <v>2</v>
          </cell>
          <cell r="O64">
            <v>0</v>
          </cell>
          <cell r="P64">
            <v>0</v>
          </cell>
          <cell r="Q64">
            <v>0</v>
          </cell>
          <cell r="R64">
            <v>0</v>
          </cell>
          <cell r="S64">
            <v>0</v>
          </cell>
          <cell r="T64">
            <v>0</v>
          </cell>
        </row>
        <row r="65">
          <cell r="A65" t="str">
            <v>西双版纳傣族自治州</v>
          </cell>
          <cell r="B65">
            <v>1</v>
          </cell>
          <cell r="C65">
            <v>0</v>
          </cell>
          <cell r="D65">
            <v>0</v>
          </cell>
          <cell r="E65">
            <v>1</v>
          </cell>
          <cell r="F65">
            <v>5</v>
          </cell>
          <cell r="G65">
            <v>638</v>
          </cell>
          <cell r="H65">
            <v>0</v>
          </cell>
          <cell r="I65">
            <v>0</v>
          </cell>
          <cell r="J65">
            <v>5</v>
          </cell>
          <cell r="K65">
            <v>0</v>
          </cell>
          <cell r="L65">
            <v>0</v>
          </cell>
          <cell r="M65">
            <v>5</v>
          </cell>
          <cell r="N65">
            <v>3</v>
          </cell>
          <cell r="O65">
            <v>0</v>
          </cell>
          <cell r="P65">
            <v>0</v>
          </cell>
          <cell r="Q65">
            <v>0</v>
          </cell>
          <cell r="R65">
            <v>0</v>
          </cell>
          <cell r="S65">
            <v>0</v>
          </cell>
          <cell r="T65">
            <v>0</v>
          </cell>
        </row>
        <row r="66">
          <cell r="A66" t="str">
            <v>天津</v>
          </cell>
          <cell r="B66">
            <v>6</v>
          </cell>
          <cell r="C66">
            <v>1</v>
          </cell>
          <cell r="D66">
            <v>4</v>
          </cell>
          <cell r="E66">
            <v>6</v>
          </cell>
          <cell r="F66">
            <v>45</v>
          </cell>
          <cell r="G66">
            <v>6302</v>
          </cell>
          <cell r="H66">
            <v>8</v>
          </cell>
          <cell r="I66">
            <v>30</v>
          </cell>
          <cell r="J66">
            <v>45</v>
          </cell>
          <cell r="K66">
            <v>0</v>
          </cell>
          <cell r="L66">
            <v>0</v>
          </cell>
          <cell r="M66">
            <v>45</v>
          </cell>
          <cell r="N66">
            <v>23</v>
          </cell>
          <cell r="O66">
            <v>0</v>
          </cell>
          <cell r="P66">
            <v>0</v>
          </cell>
          <cell r="Q66">
            <v>1050</v>
          </cell>
          <cell r="R66">
            <v>840</v>
          </cell>
          <cell r="S66">
            <v>420</v>
          </cell>
          <cell r="T66">
            <v>0</v>
          </cell>
        </row>
        <row r="67">
          <cell r="A67" t="str">
            <v>西安</v>
          </cell>
          <cell r="B67">
            <v>2</v>
          </cell>
          <cell r="C67">
            <v>1</v>
          </cell>
          <cell r="D67">
            <v>1</v>
          </cell>
          <cell r="E67">
            <v>2</v>
          </cell>
          <cell r="F67">
            <v>19</v>
          </cell>
          <cell r="G67">
            <v>3259</v>
          </cell>
          <cell r="H67">
            <v>8</v>
          </cell>
          <cell r="I67">
            <v>8</v>
          </cell>
          <cell r="J67">
            <v>19</v>
          </cell>
          <cell r="K67">
            <v>0</v>
          </cell>
          <cell r="L67">
            <v>2</v>
          </cell>
          <cell r="M67">
            <v>17</v>
          </cell>
          <cell r="N67">
            <v>12</v>
          </cell>
          <cell r="O67">
            <v>0</v>
          </cell>
          <cell r="P67">
            <v>6</v>
          </cell>
          <cell r="Q67">
            <v>280</v>
          </cell>
          <cell r="R67">
            <v>224</v>
          </cell>
          <cell r="S67">
            <v>112</v>
          </cell>
          <cell r="T67">
            <v>2</v>
          </cell>
        </row>
        <row r="68">
          <cell r="A68" t="str">
            <v>太原</v>
          </cell>
          <cell r="B68">
            <v>4</v>
          </cell>
          <cell r="C68">
            <v>0</v>
          </cell>
          <cell r="D68">
            <v>1</v>
          </cell>
          <cell r="E68">
            <v>4</v>
          </cell>
          <cell r="F68">
            <v>27</v>
          </cell>
          <cell r="G68">
            <v>3591</v>
          </cell>
          <cell r="H68">
            <v>0</v>
          </cell>
          <cell r="I68">
            <v>7</v>
          </cell>
          <cell r="J68">
            <v>27</v>
          </cell>
          <cell r="K68">
            <v>0</v>
          </cell>
          <cell r="L68">
            <v>0</v>
          </cell>
          <cell r="M68">
            <v>27</v>
          </cell>
          <cell r="N68">
            <v>16</v>
          </cell>
          <cell r="O68">
            <v>0</v>
          </cell>
          <cell r="P68">
            <v>0</v>
          </cell>
          <cell r="Q68">
            <v>245</v>
          </cell>
          <cell r="R68">
            <v>196</v>
          </cell>
          <cell r="S68">
            <v>98</v>
          </cell>
          <cell r="T68">
            <v>0</v>
          </cell>
        </row>
        <row r="69">
          <cell r="A69" t="str">
            <v>呼和浩特</v>
          </cell>
          <cell r="B69">
            <v>2</v>
          </cell>
          <cell r="C69">
            <v>0</v>
          </cell>
          <cell r="D69">
            <v>1</v>
          </cell>
          <cell r="E69">
            <v>2</v>
          </cell>
          <cell r="F69">
            <v>15</v>
          </cell>
          <cell r="G69">
            <v>2195</v>
          </cell>
          <cell r="H69">
            <v>0</v>
          </cell>
          <cell r="I69">
            <v>6</v>
          </cell>
          <cell r="J69">
            <v>15</v>
          </cell>
          <cell r="K69">
            <v>0</v>
          </cell>
          <cell r="L69">
            <v>0</v>
          </cell>
          <cell r="M69">
            <v>15</v>
          </cell>
          <cell r="N69">
            <v>9</v>
          </cell>
          <cell r="O69">
            <v>0</v>
          </cell>
          <cell r="P69">
            <v>0</v>
          </cell>
          <cell r="Q69">
            <v>210</v>
          </cell>
          <cell r="R69">
            <v>168</v>
          </cell>
          <cell r="S69">
            <v>84</v>
          </cell>
          <cell r="T69">
            <v>0</v>
          </cell>
        </row>
        <row r="70">
          <cell r="A70" t="str">
            <v>鄂尔多斯</v>
          </cell>
          <cell r="B70">
            <v>1</v>
          </cell>
          <cell r="C70">
            <v>0</v>
          </cell>
          <cell r="D70">
            <v>0</v>
          </cell>
          <cell r="E70">
            <v>1</v>
          </cell>
          <cell r="F70">
            <v>6</v>
          </cell>
          <cell r="G70">
            <v>674</v>
          </cell>
          <cell r="H70">
            <v>0</v>
          </cell>
          <cell r="I70">
            <v>0</v>
          </cell>
          <cell r="J70">
            <v>6</v>
          </cell>
          <cell r="K70">
            <v>0</v>
          </cell>
          <cell r="L70">
            <v>0</v>
          </cell>
          <cell r="M70">
            <v>6</v>
          </cell>
          <cell r="N70">
            <v>3</v>
          </cell>
          <cell r="O70">
            <v>0</v>
          </cell>
          <cell r="P70">
            <v>0</v>
          </cell>
          <cell r="Q70">
            <v>0</v>
          </cell>
          <cell r="R70">
            <v>0</v>
          </cell>
          <cell r="S70">
            <v>0</v>
          </cell>
          <cell r="T70">
            <v>0</v>
          </cell>
        </row>
        <row r="71">
          <cell r="A71" t="str">
            <v>包头</v>
          </cell>
          <cell r="B71">
            <v>1</v>
          </cell>
          <cell r="C71">
            <v>1</v>
          </cell>
          <cell r="D71">
            <v>1</v>
          </cell>
          <cell r="E71">
            <v>1</v>
          </cell>
          <cell r="F71">
            <v>4</v>
          </cell>
          <cell r="G71">
            <v>498</v>
          </cell>
          <cell r="H71">
            <v>4</v>
          </cell>
          <cell r="I71">
            <v>4</v>
          </cell>
          <cell r="J71">
            <v>4</v>
          </cell>
          <cell r="K71">
            <v>0</v>
          </cell>
          <cell r="L71">
            <v>0</v>
          </cell>
          <cell r="M71">
            <v>4</v>
          </cell>
          <cell r="N71">
            <v>1</v>
          </cell>
          <cell r="O71">
            <v>0</v>
          </cell>
          <cell r="P71">
            <v>0</v>
          </cell>
          <cell r="Q71">
            <v>140</v>
          </cell>
          <cell r="R71">
            <v>112</v>
          </cell>
          <cell r="S71">
            <v>56</v>
          </cell>
          <cell r="T71">
            <v>0</v>
          </cell>
        </row>
        <row r="72">
          <cell r="A72" t="str">
            <v>沈阳</v>
          </cell>
          <cell r="B72">
            <v>5</v>
          </cell>
          <cell r="C72">
            <v>4</v>
          </cell>
          <cell r="D72">
            <v>5</v>
          </cell>
          <cell r="E72">
            <v>5</v>
          </cell>
          <cell r="F72">
            <v>38</v>
          </cell>
          <cell r="G72">
            <v>6309</v>
          </cell>
          <cell r="H72">
            <v>30</v>
          </cell>
          <cell r="I72">
            <v>38</v>
          </cell>
          <cell r="J72">
            <v>38</v>
          </cell>
          <cell r="K72">
            <v>0</v>
          </cell>
          <cell r="L72">
            <v>0</v>
          </cell>
          <cell r="M72">
            <v>38</v>
          </cell>
          <cell r="N72">
            <v>25</v>
          </cell>
          <cell r="O72">
            <v>0</v>
          </cell>
          <cell r="P72">
            <v>0</v>
          </cell>
          <cell r="Q72">
            <v>1330</v>
          </cell>
          <cell r="R72">
            <v>1064</v>
          </cell>
          <cell r="S72">
            <v>532</v>
          </cell>
          <cell r="T72">
            <v>0</v>
          </cell>
        </row>
        <row r="73">
          <cell r="A73" t="str">
            <v>哈尔滨</v>
          </cell>
          <cell r="B73">
            <v>1</v>
          </cell>
          <cell r="C73">
            <v>1</v>
          </cell>
          <cell r="D73">
            <v>1</v>
          </cell>
          <cell r="E73">
            <v>1</v>
          </cell>
          <cell r="F73">
            <v>7</v>
          </cell>
          <cell r="G73">
            <v>1370</v>
          </cell>
          <cell r="H73">
            <v>7</v>
          </cell>
          <cell r="I73">
            <v>7</v>
          </cell>
          <cell r="J73">
            <v>7</v>
          </cell>
          <cell r="K73">
            <v>0</v>
          </cell>
          <cell r="L73">
            <v>0</v>
          </cell>
          <cell r="M73">
            <v>7</v>
          </cell>
          <cell r="N73">
            <v>6</v>
          </cell>
          <cell r="O73">
            <v>0</v>
          </cell>
          <cell r="P73">
            <v>0</v>
          </cell>
          <cell r="Q73">
            <v>245</v>
          </cell>
          <cell r="R73">
            <v>196</v>
          </cell>
          <cell r="S73">
            <v>147</v>
          </cell>
          <cell r="T73">
            <v>0</v>
          </cell>
        </row>
        <row r="74">
          <cell r="A74" t="str">
            <v>大连</v>
          </cell>
          <cell r="B74">
            <v>2</v>
          </cell>
          <cell r="C74">
            <v>1</v>
          </cell>
          <cell r="D74">
            <v>2</v>
          </cell>
          <cell r="E74">
            <v>2</v>
          </cell>
          <cell r="F74">
            <v>11</v>
          </cell>
          <cell r="G74">
            <v>1634</v>
          </cell>
          <cell r="H74">
            <v>6</v>
          </cell>
          <cell r="I74">
            <v>11</v>
          </cell>
          <cell r="J74">
            <v>11</v>
          </cell>
          <cell r="K74">
            <v>0</v>
          </cell>
          <cell r="L74">
            <v>0</v>
          </cell>
          <cell r="M74">
            <v>11</v>
          </cell>
          <cell r="N74">
            <v>7</v>
          </cell>
          <cell r="O74">
            <v>0</v>
          </cell>
          <cell r="P74">
            <v>0</v>
          </cell>
          <cell r="Q74">
            <v>385</v>
          </cell>
          <cell r="R74">
            <v>308</v>
          </cell>
          <cell r="S74">
            <v>154</v>
          </cell>
          <cell r="T74">
            <v>0</v>
          </cell>
        </row>
        <row r="75">
          <cell r="A75" t="str">
            <v>鞍山</v>
          </cell>
          <cell r="B75">
            <v>1</v>
          </cell>
          <cell r="C75">
            <v>0</v>
          </cell>
          <cell r="D75">
            <v>1</v>
          </cell>
          <cell r="E75">
            <v>1</v>
          </cell>
          <cell r="F75">
            <v>6</v>
          </cell>
          <cell r="G75">
            <v>1098</v>
          </cell>
          <cell r="H75">
            <v>0</v>
          </cell>
          <cell r="I75">
            <v>6</v>
          </cell>
          <cell r="J75">
            <v>6</v>
          </cell>
          <cell r="K75">
            <v>0</v>
          </cell>
          <cell r="L75">
            <v>0</v>
          </cell>
          <cell r="M75">
            <v>6</v>
          </cell>
          <cell r="N75">
            <v>6</v>
          </cell>
          <cell r="O75">
            <v>0</v>
          </cell>
          <cell r="P75">
            <v>0</v>
          </cell>
          <cell r="Q75">
            <v>210</v>
          </cell>
          <cell r="R75">
            <v>168</v>
          </cell>
          <cell r="S75">
            <v>84</v>
          </cell>
          <cell r="T75">
            <v>0</v>
          </cell>
        </row>
        <row r="76">
          <cell r="A76" t="str">
            <v>抚顺</v>
          </cell>
          <cell r="B76">
            <v>1</v>
          </cell>
          <cell r="C76">
            <v>0</v>
          </cell>
          <cell r="D76">
            <v>0</v>
          </cell>
          <cell r="E76">
            <v>1</v>
          </cell>
          <cell r="F76">
            <v>7</v>
          </cell>
          <cell r="G76">
            <v>563</v>
          </cell>
          <cell r="H76">
            <v>0</v>
          </cell>
          <cell r="I76">
            <v>0</v>
          </cell>
          <cell r="J76">
            <v>7</v>
          </cell>
          <cell r="K76">
            <v>0</v>
          </cell>
          <cell r="L76">
            <v>0</v>
          </cell>
          <cell r="M76">
            <v>7</v>
          </cell>
          <cell r="N76">
            <v>4</v>
          </cell>
          <cell r="O76">
            <v>0</v>
          </cell>
          <cell r="P76">
            <v>0</v>
          </cell>
          <cell r="Q76">
            <v>0</v>
          </cell>
          <cell r="R76">
            <v>0</v>
          </cell>
          <cell r="S76">
            <v>0</v>
          </cell>
          <cell r="T76">
            <v>0</v>
          </cell>
        </row>
        <row r="77">
          <cell r="A77" t="str">
            <v>南昌</v>
          </cell>
          <cell r="B77">
            <v>3</v>
          </cell>
          <cell r="C77">
            <v>3</v>
          </cell>
          <cell r="D77">
            <v>3</v>
          </cell>
          <cell r="E77">
            <v>3</v>
          </cell>
          <cell r="F77">
            <v>21</v>
          </cell>
          <cell r="G77">
            <v>4016</v>
          </cell>
          <cell r="H77">
            <v>21</v>
          </cell>
          <cell r="I77">
            <v>21</v>
          </cell>
          <cell r="J77">
            <v>21</v>
          </cell>
          <cell r="K77">
            <v>0</v>
          </cell>
          <cell r="L77">
            <v>0</v>
          </cell>
          <cell r="M77">
            <v>21</v>
          </cell>
          <cell r="N77">
            <v>17</v>
          </cell>
          <cell r="O77">
            <v>0</v>
          </cell>
          <cell r="P77">
            <v>0</v>
          </cell>
          <cell r="Q77">
            <v>735</v>
          </cell>
          <cell r="R77">
            <v>588</v>
          </cell>
          <cell r="S77">
            <v>294</v>
          </cell>
          <cell r="T77">
            <v>0</v>
          </cell>
        </row>
        <row r="78">
          <cell r="A78" t="str">
            <v>景德镇</v>
          </cell>
          <cell r="B78">
            <v>1</v>
          </cell>
          <cell r="C78">
            <v>0</v>
          </cell>
          <cell r="D78">
            <v>0</v>
          </cell>
          <cell r="E78">
            <v>1</v>
          </cell>
          <cell r="F78">
            <v>5</v>
          </cell>
          <cell r="G78">
            <v>604</v>
          </cell>
          <cell r="H78">
            <v>0</v>
          </cell>
          <cell r="I78">
            <v>0</v>
          </cell>
          <cell r="J78">
            <v>5</v>
          </cell>
          <cell r="K78">
            <v>0</v>
          </cell>
          <cell r="L78">
            <v>1</v>
          </cell>
          <cell r="M78">
            <v>4</v>
          </cell>
          <cell r="N78">
            <v>2</v>
          </cell>
          <cell r="O78">
            <v>0</v>
          </cell>
          <cell r="P78">
            <v>0</v>
          </cell>
          <cell r="Q78">
            <v>0</v>
          </cell>
          <cell r="R78">
            <v>0</v>
          </cell>
          <cell r="S78">
            <v>0</v>
          </cell>
          <cell r="T78">
            <v>0</v>
          </cell>
        </row>
        <row r="79">
          <cell r="A79" t="str">
            <v>新余</v>
          </cell>
          <cell r="B79">
            <v>2</v>
          </cell>
          <cell r="C79">
            <v>0</v>
          </cell>
          <cell r="D79">
            <v>0</v>
          </cell>
          <cell r="E79">
            <v>2</v>
          </cell>
          <cell r="F79">
            <v>9</v>
          </cell>
          <cell r="G79">
            <v>930</v>
          </cell>
          <cell r="H79">
            <v>0</v>
          </cell>
          <cell r="I79">
            <v>0</v>
          </cell>
          <cell r="J79">
            <v>9</v>
          </cell>
          <cell r="K79">
            <v>0</v>
          </cell>
          <cell r="L79">
            <v>0</v>
          </cell>
          <cell r="M79">
            <v>9</v>
          </cell>
          <cell r="N79">
            <v>4</v>
          </cell>
          <cell r="O79">
            <v>0</v>
          </cell>
          <cell r="P79">
            <v>0</v>
          </cell>
          <cell r="Q79">
            <v>0</v>
          </cell>
          <cell r="R79">
            <v>0</v>
          </cell>
          <cell r="S79">
            <v>0</v>
          </cell>
          <cell r="T79">
            <v>0</v>
          </cell>
        </row>
        <row r="80">
          <cell r="A80" t="str">
            <v>长春</v>
          </cell>
          <cell r="B80">
            <v>2</v>
          </cell>
          <cell r="C80">
            <v>1</v>
          </cell>
          <cell r="D80">
            <v>1</v>
          </cell>
          <cell r="E80">
            <v>2</v>
          </cell>
          <cell r="F80">
            <v>13</v>
          </cell>
          <cell r="G80">
            <v>2436</v>
          </cell>
          <cell r="H80">
            <v>6</v>
          </cell>
          <cell r="I80">
            <v>6</v>
          </cell>
          <cell r="J80">
            <v>13</v>
          </cell>
          <cell r="K80">
            <v>0</v>
          </cell>
          <cell r="L80">
            <v>6</v>
          </cell>
          <cell r="M80">
            <v>7</v>
          </cell>
          <cell r="N80">
            <v>8</v>
          </cell>
          <cell r="O80">
            <v>0</v>
          </cell>
          <cell r="P80">
            <v>6</v>
          </cell>
          <cell r="Q80">
            <v>210</v>
          </cell>
          <cell r="R80">
            <v>168</v>
          </cell>
          <cell r="S80">
            <v>84</v>
          </cell>
          <cell r="T80">
            <v>2</v>
          </cell>
        </row>
        <row r="81">
          <cell r="A81" t="str">
            <v>长沙</v>
          </cell>
          <cell r="B81">
            <v>3</v>
          </cell>
          <cell r="C81">
            <v>2</v>
          </cell>
          <cell r="D81">
            <v>2</v>
          </cell>
          <cell r="E81">
            <v>3</v>
          </cell>
          <cell r="F81">
            <v>24</v>
          </cell>
          <cell r="G81">
            <v>2952</v>
          </cell>
          <cell r="H81">
            <v>14</v>
          </cell>
          <cell r="I81">
            <v>14</v>
          </cell>
          <cell r="J81">
            <v>24</v>
          </cell>
          <cell r="K81">
            <v>0</v>
          </cell>
          <cell r="L81">
            <v>0</v>
          </cell>
          <cell r="M81">
            <v>24</v>
          </cell>
          <cell r="N81">
            <v>11</v>
          </cell>
          <cell r="O81">
            <v>0</v>
          </cell>
          <cell r="P81">
            <v>0</v>
          </cell>
          <cell r="Q81">
            <v>490</v>
          </cell>
          <cell r="R81">
            <v>392</v>
          </cell>
          <cell r="S81">
            <v>196</v>
          </cell>
          <cell r="T81">
            <v>0</v>
          </cell>
        </row>
        <row r="82">
          <cell r="A82" t="str">
            <v>娄底</v>
          </cell>
          <cell r="B82">
            <v>1</v>
          </cell>
          <cell r="C82">
            <v>1</v>
          </cell>
          <cell r="D82">
            <v>1</v>
          </cell>
          <cell r="E82">
            <v>1</v>
          </cell>
          <cell r="F82">
            <v>5</v>
          </cell>
          <cell r="G82">
            <v>776</v>
          </cell>
          <cell r="H82">
            <v>5</v>
          </cell>
          <cell r="I82">
            <v>5</v>
          </cell>
          <cell r="J82">
            <v>5</v>
          </cell>
          <cell r="K82">
            <v>0</v>
          </cell>
          <cell r="L82">
            <v>2</v>
          </cell>
          <cell r="M82">
            <v>3</v>
          </cell>
          <cell r="N82">
            <v>2</v>
          </cell>
          <cell r="O82">
            <v>0</v>
          </cell>
          <cell r="P82">
            <v>0</v>
          </cell>
          <cell r="Q82">
            <v>175</v>
          </cell>
          <cell r="R82">
            <v>140</v>
          </cell>
          <cell r="S82">
            <v>70</v>
          </cell>
          <cell r="T82">
            <v>0</v>
          </cell>
        </row>
        <row r="83">
          <cell r="A83" t="str">
            <v>湘潭</v>
          </cell>
          <cell r="B83">
            <v>1</v>
          </cell>
          <cell r="C83">
            <v>0</v>
          </cell>
          <cell r="D83">
            <v>0</v>
          </cell>
          <cell r="E83">
            <v>1</v>
          </cell>
          <cell r="F83">
            <v>8</v>
          </cell>
          <cell r="G83">
            <v>1186</v>
          </cell>
          <cell r="H83">
            <v>0</v>
          </cell>
          <cell r="I83">
            <v>0</v>
          </cell>
          <cell r="J83">
            <v>8</v>
          </cell>
          <cell r="K83">
            <v>0</v>
          </cell>
          <cell r="L83">
            <v>0</v>
          </cell>
          <cell r="M83">
            <v>8</v>
          </cell>
          <cell r="N83">
            <v>4</v>
          </cell>
          <cell r="O83">
            <v>0</v>
          </cell>
          <cell r="P83">
            <v>0</v>
          </cell>
          <cell r="Q83">
            <v>0</v>
          </cell>
          <cell r="R83">
            <v>0</v>
          </cell>
          <cell r="S83">
            <v>0</v>
          </cell>
          <cell r="T83">
            <v>0</v>
          </cell>
        </row>
        <row r="84">
          <cell r="A84" t="str">
            <v>株洲</v>
          </cell>
          <cell r="B84">
            <v>1</v>
          </cell>
          <cell r="C84">
            <v>1</v>
          </cell>
          <cell r="D84">
            <v>1</v>
          </cell>
          <cell r="E84">
            <v>1</v>
          </cell>
          <cell r="F84">
            <v>6</v>
          </cell>
          <cell r="G84">
            <v>802</v>
          </cell>
          <cell r="H84">
            <v>6</v>
          </cell>
          <cell r="I84">
            <v>6</v>
          </cell>
          <cell r="J84">
            <v>6</v>
          </cell>
          <cell r="K84">
            <v>0</v>
          </cell>
          <cell r="L84">
            <v>0</v>
          </cell>
          <cell r="M84">
            <v>6</v>
          </cell>
          <cell r="N84">
            <v>3</v>
          </cell>
          <cell r="O84">
            <v>0</v>
          </cell>
          <cell r="P84">
            <v>0</v>
          </cell>
          <cell r="Q84">
            <v>210</v>
          </cell>
          <cell r="R84">
            <v>168</v>
          </cell>
          <cell r="S84">
            <v>84</v>
          </cell>
          <cell r="T84">
            <v>0</v>
          </cell>
        </row>
        <row r="85">
          <cell r="A85" t="str">
            <v>石家庄</v>
          </cell>
          <cell r="B85">
            <v>3</v>
          </cell>
          <cell r="C85">
            <v>1</v>
          </cell>
          <cell r="D85">
            <v>3</v>
          </cell>
          <cell r="E85">
            <v>3</v>
          </cell>
          <cell r="F85">
            <v>17</v>
          </cell>
          <cell r="G85">
            <v>2242</v>
          </cell>
          <cell r="H85">
            <v>4</v>
          </cell>
          <cell r="I85">
            <v>17</v>
          </cell>
          <cell r="J85">
            <v>17</v>
          </cell>
          <cell r="K85">
            <v>0</v>
          </cell>
          <cell r="L85">
            <v>0</v>
          </cell>
          <cell r="M85">
            <v>17</v>
          </cell>
          <cell r="N85">
            <v>9</v>
          </cell>
          <cell r="O85">
            <v>0</v>
          </cell>
          <cell r="P85">
            <v>0</v>
          </cell>
          <cell r="Q85">
            <v>595</v>
          </cell>
          <cell r="R85">
            <v>476</v>
          </cell>
          <cell r="S85">
            <v>238</v>
          </cell>
          <cell r="T85">
            <v>0</v>
          </cell>
        </row>
        <row r="86">
          <cell r="A86" t="str">
            <v>秦皇岛</v>
          </cell>
          <cell r="B86">
            <v>1</v>
          </cell>
          <cell r="C86">
            <v>0</v>
          </cell>
          <cell r="D86">
            <v>1</v>
          </cell>
          <cell r="E86">
            <v>1</v>
          </cell>
          <cell r="F86">
            <v>5</v>
          </cell>
          <cell r="G86">
            <v>879</v>
          </cell>
          <cell r="H86">
            <v>0</v>
          </cell>
          <cell r="I86">
            <v>5</v>
          </cell>
          <cell r="J86">
            <v>5</v>
          </cell>
          <cell r="K86">
            <v>0</v>
          </cell>
          <cell r="L86">
            <v>0</v>
          </cell>
          <cell r="M86">
            <v>5</v>
          </cell>
          <cell r="N86">
            <v>2</v>
          </cell>
          <cell r="O86">
            <v>0</v>
          </cell>
          <cell r="P86">
            <v>0</v>
          </cell>
          <cell r="Q86">
            <v>175</v>
          </cell>
          <cell r="R86">
            <v>140</v>
          </cell>
          <cell r="S86">
            <v>70</v>
          </cell>
          <cell r="T86">
            <v>0</v>
          </cell>
        </row>
        <row r="87">
          <cell r="A87" t="str">
            <v>邯郸</v>
          </cell>
          <cell r="B87">
            <v>1</v>
          </cell>
          <cell r="C87">
            <v>0</v>
          </cell>
          <cell r="D87">
            <v>0</v>
          </cell>
          <cell r="E87">
            <v>1</v>
          </cell>
          <cell r="F87">
            <v>9</v>
          </cell>
          <cell r="G87">
            <v>1525</v>
          </cell>
          <cell r="H87">
            <v>0</v>
          </cell>
          <cell r="I87">
            <v>0</v>
          </cell>
          <cell r="J87">
            <v>9</v>
          </cell>
          <cell r="K87">
            <v>0</v>
          </cell>
          <cell r="L87">
            <v>0</v>
          </cell>
          <cell r="M87">
            <v>9</v>
          </cell>
          <cell r="N87">
            <v>1</v>
          </cell>
          <cell r="O87">
            <v>0</v>
          </cell>
          <cell r="P87">
            <v>0</v>
          </cell>
          <cell r="Q87">
            <v>0</v>
          </cell>
          <cell r="R87">
            <v>0</v>
          </cell>
          <cell r="S87">
            <v>0</v>
          </cell>
          <cell r="T87">
            <v>0</v>
          </cell>
        </row>
        <row r="88">
          <cell r="A88" t="str">
            <v>黄冈</v>
          </cell>
          <cell r="B88">
            <v>1</v>
          </cell>
          <cell r="C88">
            <v>0</v>
          </cell>
          <cell r="D88">
            <v>0</v>
          </cell>
          <cell r="E88">
            <v>1</v>
          </cell>
          <cell r="F88">
            <v>5</v>
          </cell>
          <cell r="G88">
            <v>781</v>
          </cell>
          <cell r="H88">
            <v>0</v>
          </cell>
          <cell r="I88">
            <v>0</v>
          </cell>
          <cell r="J88">
            <v>5</v>
          </cell>
          <cell r="K88">
            <v>0</v>
          </cell>
          <cell r="L88">
            <v>0</v>
          </cell>
          <cell r="M88">
            <v>5</v>
          </cell>
          <cell r="N88">
            <v>3</v>
          </cell>
          <cell r="O88">
            <v>0</v>
          </cell>
          <cell r="P88">
            <v>0</v>
          </cell>
          <cell r="Q88">
            <v>0</v>
          </cell>
          <cell r="R88">
            <v>0</v>
          </cell>
          <cell r="S88">
            <v>0</v>
          </cell>
          <cell r="T88">
            <v>0</v>
          </cell>
        </row>
        <row r="89">
          <cell r="A89" t="str">
            <v>通山</v>
          </cell>
          <cell r="B89">
            <v>1</v>
          </cell>
          <cell r="C89">
            <v>0</v>
          </cell>
          <cell r="D89">
            <v>0</v>
          </cell>
          <cell r="E89">
            <v>1</v>
          </cell>
          <cell r="F89">
            <v>4</v>
          </cell>
          <cell r="G89">
            <v>492</v>
          </cell>
          <cell r="H89">
            <v>0</v>
          </cell>
          <cell r="I89">
            <v>0</v>
          </cell>
          <cell r="J89">
            <v>4</v>
          </cell>
          <cell r="K89">
            <v>0</v>
          </cell>
          <cell r="L89">
            <v>0</v>
          </cell>
          <cell r="M89">
            <v>4</v>
          </cell>
          <cell r="N89">
            <v>2</v>
          </cell>
          <cell r="O89">
            <v>0</v>
          </cell>
          <cell r="P89">
            <v>0</v>
          </cell>
          <cell r="Q89">
            <v>0</v>
          </cell>
          <cell r="R89">
            <v>0</v>
          </cell>
          <cell r="S89">
            <v>0</v>
          </cell>
          <cell r="T89">
            <v>0</v>
          </cell>
        </row>
        <row r="90">
          <cell r="A90" t="str">
            <v>咸宁</v>
          </cell>
          <cell r="B90">
            <v>1</v>
          </cell>
          <cell r="C90">
            <v>1</v>
          </cell>
          <cell r="D90">
            <v>1</v>
          </cell>
          <cell r="E90">
            <v>1</v>
          </cell>
          <cell r="F90">
            <v>9</v>
          </cell>
          <cell r="G90">
            <v>1372</v>
          </cell>
          <cell r="H90">
            <v>9</v>
          </cell>
          <cell r="I90">
            <v>9</v>
          </cell>
          <cell r="J90">
            <v>9</v>
          </cell>
          <cell r="K90">
            <v>0</v>
          </cell>
          <cell r="L90">
            <v>0</v>
          </cell>
          <cell r="M90">
            <v>9</v>
          </cell>
          <cell r="N90">
            <v>6</v>
          </cell>
          <cell r="O90">
            <v>0</v>
          </cell>
          <cell r="P90">
            <v>0</v>
          </cell>
          <cell r="Q90">
            <v>315</v>
          </cell>
          <cell r="R90">
            <v>252</v>
          </cell>
          <cell r="S90">
            <v>126</v>
          </cell>
          <cell r="T90">
            <v>0</v>
          </cell>
        </row>
        <row r="91">
          <cell r="A91" t="str">
            <v>荆门</v>
          </cell>
          <cell r="B91">
            <v>1</v>
          </cell>
          <cell r="C91">
            <v>0</v>
          </cell>
          <cell r="D91">
            <v>0</v>
          </cell>
          <cell r="E91">
            <v>1</v>
          </cell>
          <cell r="F91">
            <v>7</v>
          </cell>
          <cell r="G91">
            <v>1341</v>
          </cell>
          <cell r="H91">
            <v>0</v>
          </cell>
          <cell r="I91">
            <v>0</v>
          </cell>
          <cell r="J91">
            <v>7</v>
          </cell>
          <cell r="K91">
            <v>0</v>
          </cell>
          <cell r="L91">
            <v>0</v>
          </cell>
          <cell r="M91">
            <v>7</v>
          </cell>
          <cell r="N91">
            <v>4</v>
          </cell>
          <cell r="O91">
            <v>0</v>
          </cell>
          <cell r="P91">
            <v>0</v>
          </cell>
          <cell r="Q91">
            <v>0</v>
          </cell>
          <cell r="R91">
            <v>0</v>
          </cell>
          <cell r="S91">
            <v>0</v>
          </cell>
          <cell r="T91">
            <v>0</v>
          </cell>
        </row>
        <row r="92">
          <cell r="A92" t="str">
            <v>恩施</v>
          </cell>
          <cell r="B92">
            <v>1</v>
          </cell>
          <cell r="C92">
            <v>0</v>
          </cell>
          <cell r="D92">
            <v>0</v>
          </cell>
          <cell r="E92">
            <v>1</v>
          </cell>
          <cell r="F92">
            <v>4</v>
          </cell>
          <cell r="G92">
            <v>567</v>
          </cell>
          <cell r="H92">
            <v>0</v>
          </cell>
          <cell r="I92">
            <v>0</v>
          </cell>
          <cell r="J92">
            <v>4</v>
          </cell>
          <cell r="K92">
            <v>0</v>
          </cell>
          <cell r="L92">
            <v>0</v>
          </cell>
          <cell r="M92">
            <v>4</v>
          </cell>
          <cell r="N92">
            <v>3</v>
          </cell>
          <cell r="O92">
            <v>0</v>
          </cell>
          <cell r="P92">
            <v>0</v>
          </cell>
          <cell r="Q92">
            <v>0</v>
          </cell>
          <cell r="R92">
            <v>0</v>
          </cell>
          <cell r="S92">
            <v>0</v>
          </cell>
          <cell r="T92">
            <v>0</v>
          </cell>
        </row>
        <row r="93">
          <cell r="A93" t="str">
            <v>都江堰</v>
          </cell>
          <cell r="B93">
            <v>1</v>
          </cell>
          <cell r="C93">
            <v>0</v>
          </cell>
          <cell r="D93">
            <v>0</v>
          </cell>
          <cell r="E93">
            <v>1</v>
          </cell>
          <cell r="F93">
            <v>7</v>
          </cell>
          <cell r="G93">
            <v>1019</v>
          </cell>
          <cell r="H93">
            <v>0</v>
          </cell>
          <cell r="I93">
            <v>0</v>
          </cell>
          <cell r="J93">
            <v>7</v>
          </cell>
          <cell r="K93">
            <v>0</v>
          </cell>
          <cell r="L93">
            <v>0</v>
          </cell>
          <cell r="M93">
            <v>7</v>
          </cell>
          <cell r="N93">
            <v>3</v>
          </cell>
          <cell r="O93">
            <v>0</v>
          </cell>
          <cell r="P93">
            <v>0</v>
          </cell>
          <cell r="Q93">
            <v>0</v>
          </cell>
          <cell r="R93">
            <v>0</v>
          </cell>
          <cell r="S93">
            <v>0</v>
          </cell>
          <cell r="T93">
            <v>0</v>
          </cell>
        </row>
        <row r="94">
          <cell r="A94" t="str">
            <v>郑州</v>
          </cell>
          <cell r="B94">
            <v>4</v>
          </cell>
          <cell r="C94">
            <v>2</v>
          </cell>
          <cell r="D94">
            <v>2</v>
          </cell>
          <cell r="E94">
            <v>4</v>
          </cell>
          <cell r="F94">
            <v>24</v>
          </cell>
          <cell r="G94">
            <v>3939</v>
          </cell>
          <cell r="H94">
            <v>8</v>
          </cell>
          <cell r="I94">
            <v>8</v>
          </cell>
          <cell r="J94">
            <v>24</v>
          </cell>
          <cell r="K94">
            <v>0</v>
          </cell>
          <cell r="L94">
            <v>0</v>
          </cell>
          <cell r="M94">
            <v>24</v>
          </cell>
          <cell r="N94">
            <v>12</v>
          </cell>
          <cell r="O94">
            <v>0</v>
          </cell>
          <cell r="P94">
            <v>0</v>
          </cell>
          <cell r="Q94">
            <v>280</v>
          </cell>
          <cell r="R94">
            <v>224</v>
          </cell>
          <cell r="S94">
            <v>112</v>
          </cell>
          <cell r="T94">
            <v>0</v>
          </cell>
        </row>
        <row r="95">
          <cell r="A95" t="str">
            <v>开封</v>
          </cell>
          <cell r="B95">
            <v>1</v>
          </cell>
          <cell r="C95">
            <v>0</v>
          </cell>
          <cell r="D95">
            <v>0</v>
          </cell>
          <cell r="E95">
            <v>1</v>
          </cell>
          <cell r="F95">
            <v>7</v>
          </cell>
          <cell r="G95">
            <v>954</v>
          </cell>
          <cell r="H95">
            <v>0</v>
          </cell>
          <cell r="I95">
            <v>0</v>
          </cell>
          <cell r="J95">
            <v>7</v>
          </cell>
          <cell r="K95">
            <v>0</v>
          </cell>
          <cell r="L95">
            <v>0</v>
          </cell>
          <cell r="M95">
            <v>7</v>
          </cell>
          <cell r="N95">
            <v>3</v>
          </cell>
          <cell r="O95">
            <v>0</v>
          </cell>
          <cell r="P95">
            <v>0</v>
          </cell>
          <cell r="Q95">
            <v>0</v>
          </cell>
          <cell r="R95">
            <v>0</v>
          </cell>
          <cell r="S95">
            <v>0</v>
          </cell>
          <cell r="T95">
            <v>0</v>
          </cell>
        </row>
        <row r="96">
          <cell r="A96" t="str">
            <v>信阳</v>
          </cell>
          <cell r="B96">
            <v>1</v>
          </cell>
          <cell r="C96">
            <v>0</v>
          </cell>
          <cell r="D96">
            <v>0</v>
          </cell>
          <cell r="E96">
            <v>1</v>
          </cell>
          <cell r="F96">
            <v>6</v>
          </cell>
          <cell r="G96">
            <v>902</v>
          </cell>
          <cell r="H96">
            <v>0</v>
          </cell>
          <cell r="I96">
            <v>0</v>
          </cell>
          <cell r="J96">
            <v>6</v>
          </cell>
          <cell r="K96">
            <v>0</v>
          </cell>
          <cell r="L96">
            <v>0</v>
          </cell>
          <cell r="M96">
            <v>6</v>
          </cell>
          <cell r="N96">
            <v>3</v>
          </cell>
          <cell r="O96">
            <v>0</v>
          </cell>
          <cell r="P96">
            <v>0</v>
          </cell>
          <cell r="Q96">
            <v>0</v>
          </cell>
          <cell r="R96">
            <v>0</v>
          </cell>
          <cell r="S96">
            <v>0</v>
          </cell>
          <cell r="T96">
            <v>0</v>
          </cell>
        </row>
        <row r="97">
          <cell r="A97" t="str">
            <v>济源</v>
          </cell>
          <cell r="B97">
            <v>1</v>
          </cell>
          <cell r="C97">
            <v>0</v>
          </cell>
          <cell r="D97">
            <v>0</v>
          </cell>
          <cell r="E97">
            <v>1</v>
          </cell>
          <cell r="F97">
            <v>7</v>
          </cell>
          <cell r="G97">
            <v>856</v>
          </cell>
          <cell r="H97">
            <v>0</v>
          </cell>
          <cell r="I97">
            <v>0</v>
          </cell>
          <cell r="J97">
            <v>7</v>
          </cell>
          <cell r="K97">
            <v>0</v>
          </cell>
          <cell r="L97">
            <v>0</v>
          </cell>
          <cell r="M97">
            <v>7</v>
          </cell>
          <cell r="N97">
            <v>4</v>
          </cell>
          <cell r="O97">
            <v>0</v>
          </cell>
          <cell r="P97">
            <v>0</v>
          </cell>
          <cell r="Q97">
            <v>0</v>
          </cell>
          <cell r="R97">
            <v>0</v>
          </cell>
          <cell r="S97">
            <v>0</v>
          </cell>
          <cell r="T97">
            <v>0</v>
          </cell>
        </row>
        <row r="98">
          <cell r="A98" t="str">
            <v>洛阳</v>
          </cell>
          <cell r="B98">
            <v>1</v>
          </cell>
          <cell r="C98">
            <v>0</v>
          </cell>
          <cell r="D98">
            <v>0</v>
          </cell>
          <cell r="E98">
            <v>1</v>
          </cell>
          <cell r="F98">
            <v>6</v>
          </cell>
          <cell r="G98">
            <v>605</v>
          </cell>
          <cell r="H98">
            <v>0</v>
          </cell>
          <cell r="I98">
            <v>0</v>
          </cell>
          <cell r="J98">
            <v>6</v>
          </cell>
          <cell r="K98">
            <v>0</v>
          </cell>
          <cell r="L98">
            <v>0</v>
          </cell>
          <cell r="M98">
            <v>6</v>
          </cell>
          <cell r="N98">
            <v>4</v>
          </cell>
          <cell r="O98">
            <v>0</v>
          </cell>
          <cell r="P98">
            <v>0</v>
          </cell>
          <cell r="Q98">
            <v>0</v>
          </cell>
          <cell r="R98">
            <v>0</v>
          </cell>
          <cell r="S98">
            <v>0</v>
          </cell>
          <cell r="T98">
            <v>0</v>
          </cell>
        </row>
        <row r="99">
          <cell r="A99" t="str">
            <v>贵阳</v>
          </cell>
          <cell r="B99">
            <v>2</v>
          </cell>
          <cell r="C99">
            <v>1</v>
          </cell>
          <cell r="D99">
            <v>1</v>
          </cell>
          <cell r="E99">
            <v>2</v>
          </cell>
          <cell r="F99">
            <v>16</v>
          </cell>
          <cell r="G99">
            <v>2182</v>
          </cell>
          <cell r="H99">
            <v>9</v>
          </cell>
          <cell r="I99">
            <v>9</v>
          </cell>
          <cell r="J99">
            <v>16</v>
          </cell>
          <cell r="K99">
            <v>0</v>
          </cell>
          <cell r="L99">
            <v>0</v>
          </cell>
          <cell r="M99">
            <v>16</v>
          </cell>
          <cell r="N99">
            <v>11</v>
          </cell>
          <cell r="O99">
            <v>0</v>
          </cell>
          <cell r="P99">
            <v>0</v>
          </cell>
          <cell r="Q99">
            <v>315</v>
          </cell>
          <cell r="R99">
            <v>252</v>
          </cell>
          <cell r="S99">
            <v>189</v>
          </cell>
          <cell r="T99">
            <v>0</v>
          </cell>
        </row>
        <row r="100">
          <cell r="A100" t="str">
            <v>南宁</v>
          </cell>
          <cell r="B100">
            <v>1</v>
          </cell>
          <cell r="C100">
            <v>0</v>
          </cell>
          <cell r="D100">
            <v>1</v>
          </cell>
          <cell r="E100">
            <v>1</v>
          </cell>
          <cell r="F100">
            <v>6</v>
          </cell>
          <cell r="G100">
            <v>700</v>
          </cell>
          <cell r="H100">
            <v>0</v>
          </cell>
          <cell r="I100">
            <v>6</v>
          </cell>
          <cell r="J100">
            <v>6</v>
          </cell>
          <cell r="K100">
            <v>0</v>
          </cell>
          <cell r="L100">
            <v>0</v>
          </cell>
          <cell r="M100">
            <v>6</v>
          </cell>
          <cell r="N100">
            <v>6</v>
          </cell>
          <cell r="O100">
            <v>0</v>
          </cell>
          <cell r="P100">
            <v>0</v>
          </cell>
          <cell r="Q100">
            <v>210</v>
          </cell>
          <cell r="R100">
            <v>168</v>
          </cell>
          <cell r="S100">
            <v>84</v>
          </cell>
          <cell r="T100">
            <v>0</v>
          </cell>
        </row>
        <row r="101">
          <cell r="A101" t="str">
            <v>钦州</v>
          </cell>
          <cell r="B101">
            <v>1</v>
          </cell>
          <cell r="C101">
            <v>0</v>
          </cell>
          <cell r="D101">
            <v>0</v>
          </cell>
          <cell r="E101">
            <v>1</v>
          </cell>
          <cell r="F101">
            <v>7</v>
          </cell>
          <cell r="G101">
            <v>751</v>
          </cell>
          <cell r="H101">
            <v>0</v>
          </cell>
          <cell r="I101">
            <v>0</v>
          </cell>
          <cell r="J101">
            <v>7</v>
          </cell>
          <cell r="K101">
            <v>0</v>
          </cell>
          <cell r="L101">
            <v>0</v>
          </cell>
          <cell r="M101">
            <v>7</v>
          </cell>
          <cell r="N101">
            <v>5</v>
          </cell>
          <cell r="O101">
            <v>0</v>
          </cell>
          <cell r="P101">
            <v>0</v>
          </cell>
          <cell r="Q101">
            <v>0</v>
          </cell>
          <cell r="R101">
            <v>0</v>
          </cell>
          <cell r="S101">
            <v>0</v>
          </cell>
          <cell r="T101">
            <v>0</v>
          </cell>
        </row>
        <row r="102">
          <cell r="A102" t="str">
            <v>桂林</v>
          </cell>
          <cell r="B102">
            <v>1</v>
          </cell>
          <cell r="C102">
            <v>0</v>
          </cell>
          <cell r="D102">
            <v>1</v>
          </cell>
          <cell r="E102">
            <v>1</v>
          </cell>
          <cell r="F102">
            <v>5</v>
          </cell>
          <cell r="G102">
            <v>410</v>
          </cell>
          <cell r="H102">
            <v>0</v>
          </cell>
          <cell r="I102">
            <v>5</v>
          </cell>
          <cell r="J102">
            <v>5</v>
          </cell>
          <cell r="K102">
            <v>0</v>
          </cell>
          <cell r="L102">
            <v>0</v>
          </cell>
          <cell r="M102">
            <v>5</v>
          </cell>
          <cell r="N102">
            <v>5</v>
          </cell>
          <cell r="O102">
            <v>0</v>
          </cell>
          <cell r="P102">
            <v>0</v>
          </cell>
          <cell r="Q102">
            <v>175</v>
          </cell>
          <cell r="R102">
            <v>140</v>
          </cell>
          <cell r="S102">
            <v>70</v>
          </cell>
          <cell r="T102">
            <v>0</v>
          </cell>
        </row>
        <row r="103">
          <cell r="A103" t="str">
            <v>嘉峪关</v>
          </cell>
          <cell r="B103">
            <v>1</v>
          </cell>
          <cell r="C103">
            <v>0</v>
          </cell>
          <cell r="D103">
            <v>0</v>
          </cell>
          <cell r="E103">
            <v>1</v>
          </cell>
          <cell r="F103">
            <v>7</v>
          </cell>
          <cell r="G103">
            <v>793</v>
          </cell>
          <cell r="H103">
            <v>0</v>
          </cell>
          <cell r="I103">
            <v>0</v>
          </cell>
          <cell r="J103">
            <v>7</v>
          </cell>
          <cell r="K103">
            <v>0</v>
          </cell>
          <cell r="L103">
            <v>0</v>
          </cell>
          <cell r="M103">
            <v>7</v>
          </cell>
          <cell r="N103">
            <v>4</v>
          </cell>
          <cell r="O103">
            <v>0</v>
          </cell>
          <cell r="P103">
            <v>0</v>
          </cell>
          <cell r="Q103">
            <v>0</v>
          </cell>
          <cell r="R103">
            <v>0</v>
          </cell>
          <cell r="S103">
            <v>0</v>
          </cell>
          <cell r="T103">
            <v>0</v>
          </cell>
        </row>
        <row r="104">
          <cell r="A104" t="str">
            <v>银川</v>
          </cell>
          <cell r="B104">
            <v>1</v>
          </cell>
          <cell r="C104">
            <v>0</v>
          </cell>
          <cell r="D104">
            <v>0</v>
          </cell>
          <cell r="E104">
            <v>1</v>
          </cell>
          <cell r="F104">
            <v>10</v>
          </cell>
          <cell r="G104">
            <v>1387</v>
          </cell>
          <cell r="H104">
            <v>0</v>
          </cell>
          <cell r="I104">
            <v>0</v>
          </cell>
          <cell r="J104">
            <v>10</v>
          </cell>
          <cell r="K104">
            <v>0</v>
          </cell>
          <cell r="L104">
            <v>0</v>
          </cell>
          <cell r="M104">
            <v>10</v>
          </cell>
          <cell r="N104">
            <v>4</v>
          </cell>
          <cell r="O104">
            <v>0</v>
          </cell>
          <cell r="P104">
            <v>0</v>
          </cell>
          <cell r="Q104">
            <v>0</v>
          </cell>
          <cell r="R104">
            <v>0</v>
          </cell>
          <cell r="S104">
            <v>0</v>
          </cell>
          <cell r="T104">
            <v>0</v>
          </cell>
        </row>
        <row r="105">
          <cell r="A105" t="str">
            <v>中卫</v>
          </cell>
          <cell r="B105">
            <v>1</v>
          </cell>
          <cell r="C105">
            <v>0</v>
          </cell>
          <cell r="D105">
            <v>0</v>
          </cell>
          <cell r="E105">
            <v>1</v>
          </cell>
          <cell r="F105">
            <v>5</v>
          </cell>
          <cell r="G105">
            <v>884</v>
          </cell>
          <cell r="H105">
            <v>0</v>
          </cell>
          <cell r="I105">
            <v>0</v>
          </cell>
          <cell r="J105">
            <v>5</v>
          </cell>
          <cell r="K105">
            <v>0</v>
          </cell>
          <cell r="L105">
            <v>0</v>
          </cell>
          <cell r="M105">
            <v>5</v>
          </cell>
          <cell r="N105">
            <v>3</v>
          </cell>
          <cell r="O105">
            <v>0</v>
          </cell>
          <cell r="P105">
            <v>0</v>
          </cell>
          <cell r="Q105">
            <v>0</v>
          </cell>
          <cell r="R105">
            <v>0</v>
          </cell>
          <cell r="S105">
            <v>0</v>
          </cell>
          <cell r="T105">
            <v>0</v>
          </cell>
        </row>
        <row r="106">
          <cell r="A106" t="str">
            <v>固原</v>
          </cell>
          <cell r="B106">
            <v>1</v>
          </cell>
          <cell r="C106">
            <v>0</v>
          </cell>
          <cell r="D106">
            <v>0</v>
          </cell>
          <cell r="E106">
            <v>1</v>
          </cell>
          <cell r="F106">
            <v>5</v>
          </cell>
          <cell r="G106">
            <v>548</v>
          </cell>
          <cell r="H106">
            <v>0</v>
          </cell>
          <cell r="I106">
            <v>0</v>
          </cell>
          <cell r="J106">
            <v>5</v>
          </cell>
          <cell r="K106">
            <v>0</v>
          </cell>
          <cell r="L106">
            <v>0</v>
          </cell>
          <cell r="M106">
            <v>5</v>
          </cell>
          <cell r="N106">
            <v>3</v>
          </cell>
          <cell r="O106">
            <v>0</v>
          </cell>
          <cell r="P106">
            <v>0</v>
          </cell>
          <cell r="Q106">
            <v>0</v>
          </cell>
          <cell r="R106">
            <v>0</v>
          </cell>
          <cell r="S106">
            <v>0</v>
          </cell>
          <cell r="T106">
            <v>0</v>
          </cell>
        </row>
      </sheetData>
      <sheetData sheetId="8"/>
      <sheetData sheetId="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第一银幕报价单 "/>
      <sheetName val="全国贴片刊例"/>
      <sheetName val="全国贴片报价单"/>
      <sheetName val="精选影通天下刊例"/>
      <sheetName val="精选影通天下报价单"/>
      <sheetName val="影通天下刊例"/>
      <sheetName val="Sheet1"/>
      <sheetName val="1月票房"/>
      <sheetName val="影通天下报价单"/>
      <sheetName val="SW刊例"/>
      <sheetName val="SW报价单"/>
      <sheetName val="晶茂映前资源表20140321"/>
      <sheetName val="SW关联表格"/>
      <sheetName val="关联20140228"/>
      <sheetName val="晶茂SW资源表201403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ow r="2">
          <cell r="A2" t="str">
            <v>北京</v>
          </cell>
        </row>
        <row r="126">
          <cell r="A126" t="str">
            <v>类别</v>
          </cell>
          <cell r="B126" t="str">
            <v>价格</v>
          </cell>
        </row>
        <row r="127">
          <cell r="A127" t="str">
            <v>二类15</v>
          </cell>
          <cell r="B127">
            <v>8400</v>
          </cell>
        </row>
        <row r="128">
          <cell r="A128" t="str">
            <v>二类30</v>
          </cell>
          <cell r="B128">
            <v>12000</v>
          </cell>
        </row>
        <row r="129">
          <cell r="A129" t="str">
            <v>二类45</v>
          </cell>
          <cell r="B129">
            <v>18000</v>
          </cell>
        </row>
        <row r="130">
          <cell r="A130" t="str">
            <v>二类60</v>
          </cell>
          <cell r="B130">
            <v>24000</v>
          </cell>
        </row>
        <row r="131">
          <cell r="A131" t="str">
            <v>二类75</v>
          </cell>
          <cell r="B131">
            <v>30000</v>
          </cell>
        </row>
        <row r="132">
          <cell r="A132" t="str">
            <v>二类90</v>
          </cell>
          <cell r="B132">
            <v>36000</v>
          </cell>
        </row>
        <row r="133">
          <cell r="A133" t="str">
            <v>二类105</v>
          </cell>
          <cell r="B133">
            <v>42000</v>
          </cell>
        </row>
        <row r="134">
          <cell r="A134" t="str">
            <v>二类120</v>
          </cell>
          <cell r="B134">
            <v>48000</v>
          </cell>
        </row>
        <row r="135">
          <cell r="A135" t="str">
            <v>二类135</v>
          </cell>
          <cell r="B135">
            <v>54000</v>
          </cell>
        </row>
        <row r="136">
          <cell r="A136" t="str">
            <v>二类150</v>
          </cell>
          <cell r="B136">
            <v>60000</v>
          </cell>
        </row>
        <row r="137">
          <cell r="A137" t="str">
            <v>二类165</v>
          </cell>
          <cell r="B137">
            <v>66000</v>
          </cell>
        </row>
        <row r="138">
          <cell r="A138" t="str">
            <v>二类180</v>
          </cell>
          <cell r="B138">
            <v>72000</v>
          </cell>
        </row>
        <row r="139">
          <cell r="A139" t="str">
            <v>一类15</v>
          </cell>
          <cell r="B139">
            <v>9100</v>
          </cell>
        </row>
        <row r="140">
          <cell r="A140" t="str">
            <v>一类30</v>
          </cell>
          <cell r="B140">
            <v>13000</v>
          </cell>
        </row>
        <row r="141">
          <cell r="A141" t="str">
            <v>一类45</v>
          </cell>
          <cell r="B141">
            <v>19500</v>
          </cell>
        </row>
        <row r="142">
          <cell r="A142" t="str">
            <v>一类60</v>
          </cell>
          <cell r="B142">
            <v>26000</v>
          </cell>
        </row>
        <row r="143">
          <cell r="A143" t="str">
            <v>一类75</v>
          </cell>
          <cell r="B143">
            <v>32500</v>
          </cell>
        </row>
        <row r="144">
          <cell r="A144" t="str">
            <v>一类90</v>
          </cell>
          <cell r="B144">
            <v>39000</v>
          </cell>
        </row>
        <row r="145">
          <cell r="A145" t="str">
            <v>一类105</v>
          </cell>
          <cell r="B145">
            <v>45500</v>
          </cell>
        </row>
        <row r="146">
          <cell r="A146" t="str">
            <v>一类120</v>
          </cell>
          <cell r="B146">
            <v>52000</v>
          </cell>
        </row>
        <row r="147">
          <cell r="A147" t="str">
            <v>一类135</v>
          </cell>
          <cell r="B147">
            <v>58500</v>
          </cell>
        </row>
        <row r="148">
          <cell r="A148" t="str">
            <v>一类150</v>
          </cell>
          <cell r="B148">
            <v>65000</v>
          </cell>
        </row>
        <row r="149">
          <cell r="A149" t="str">
            <v>一类165</v>
          </cell>
          <cell r="B149">
            <v>71500</v>
          </cell>
        </row>
        <row r="150">
          <cell r="A150" t="str">
            <v>一类180</v>
          </cell>
          <cell r="B150">
            <v>78000</v>
          </cell>
        </row>
        <row r="153">
          <cell r="A153" t="str">
            <v>时常天数</v>
          </cell>
          <cell r="B153" t="str">
            <v>系数</v>
          </cell>
        </row>
        <row r="154">
          <cell r="A154" t="str">
            <v>1514</v>
          </cell>
          <cell r="B154">
            <v>0.48</v>
          </cell>
        </row>
        <row r="155">
          <cell r="A155" t="str">
            <v>1521</v>
          </cell>
          <cell r="B155">
            <v>0.59499999999999997</v>
          </cell>
        </row>
        <row r="156">
          <cell r="A156" t="str">
            <v>1528</v>
          </cell>
          <cell r="B156">
            <v>0.7</v>
          </cell>
        </row>
        <row r="157">
          <cell r="A157" t="str">
            <v>1535</v>
          </cell>
          <cell r="B157">
            <v>0.875</v>
          </cell>
        </row>
        <row r="158">
          <cell r="A158" t="str">
            <v>1542</v>
          </cell>
          <cell r="B158">
            <v>1.05</v>
          </cell>
        </row>
        <row r="159">
          <cell r="A159" t="str">
            <v>1549</v>
          </cell>
          <cell r="B159">
            <v>1.2249999999999999</v>
          </cell>
        </row>
        <row r="160">
          <cell r="A160" t="str">
            <v>1556</v>
          </cell>
          <cell r="B160">
            <v>1.4</v>
          </cell>
        </row>
        <row r="161">
          <cell r="A161" t="str">
            <v>1563</v>
          </cell>
          <cell r="B161">
            <v>1.575</v>
          </cell>
        </row>
        <row r="162">
          <cell r="A162" t="str">
            <v>1570</v>
          </cell>
          <cell r="B162">
            <v>1.75</v>
          </cell>
        </row>
        <row r="163">
          <cell r="A163" t="str">
            <v>1577</v>
          </cell>
          <cell r="B163">
            <v>1.9249999999999998</v>
          </cell>
        </row>
        <row r="164">
          <cell r="A164" t="str">
            <v>1584</v>
          </cell>
          <cell r="B164">
            <v>2.0999999999999996</v>
          </cell>
        </row>
        <row r="165">
          <cell r="A165" t="str">
            <v>1591</v>
          </cell>
          <cell r="B165">
            <v>2.2749999999999999</v>
          </cell>
        </row>
        <row r="166">
          <cell r="A166" t="str">
            <v>1598</v>
          </cell>
          <cell r="B166">
            <v>2.4499999999999997</v>
          </cell>
        </row>
        <row r="167">
          <cell r="A167" t="str">
            <v>15105</v>
          </cell>
          <cell r="B167">
            <v>2.625</v>
          </cell>
        </row>
        <row r="168">
          <cell r="A168" t="str">
            <v>15112</v>
          </cell>
          <cell r="B168">
            <v>2.8</v>
          </cell>
        </row>
        <row r="169">
          <cell r="A169" t="str">
            <v>15119</v>
          </cell>
          <cell r="B169">
            <v>2.9749999999999996</v>
          </cell>
        </row>
        <row r="170">
          <cell r="A170" t="str">
            <v>15126</v>
          </cell>
          <cell r="B170">
            <v>3.15</v>
          </cell>
        </row>
        <row r="171">
          <cell r="A171" t="str">
            <v>15133</v>
          </cell>
          <cell r="B171">
            <v>3.3249999999999997</v>
          </cell>
        </row>
        <row r="172">
          <cell r="A172" t="str">
            <v>15140</v>
          </cell>
          <cell r="B172">
            <v>3.5</v>
          </cell>
        </row>
        <row r="173">
          <cell r="A173" t="str">
            <v>15147</v>
          </cell>
          <cell r="B173">
            <v>3.6749999999999998</v>
          </cell>
        </row>
        <row r="174">
          <cell r="A174" t="str">
            <v>15154</v>
          </cell>
          <cell r="B174">
            <v>3.8499999999999996</v>
          </cell>
        </row>
        <row r="175">
          <cell r="A175" t="str">
            <v>15161</v>
          </cell>
          <cell r="B175">
            <v>4.0249999999999995</v>
          </cell>
        </row>
        <row r="176">
          <cell r="A176" t="str">
            <v>15168</v>
          </cell>
          <cell r="B176">
            <v>4.1999999999999993</v>
          </cell>
        </row>
        <row r="177">
          <cell r="A177" t="str">
            <v>15175</v>
          </cell>
          <cell r="B177">
            <v>4.375</v>
          </cell>
        </row>
        <row r="178">
          <cell r="A178" t="str">
            <v>15182</v>
          </cell>
          <cell r="B178">
            <v>4.55</v>
          </cell>
        </row>
        <row r="179">
          <cell r="A179" t="str">
            <v>15189</v>
          </cell>
          <cell r="B179">
            <v>4.7249999999999996</v>
          </cell>
        </row>
        <row r="180">
          <cell r="A180" t="str">
            <v>15196</v>
          </cell>
          <cell r="B180">
            <v>4.8999999999999995</v>
          </cell>
        </row>
        <row r="181">
          <cell r="A181" t="str">
            <v>15203</v>
          </cell>
          <cell r="B181">
            <v>5.0749999999999993</v>
          </cell>
        </row>
        <row r="182">
          <cell r="A182" t="str">
            <v>15210</v>
          </cell>
          <cell r="B182">
            <v>5.25</v>
          </cell>
        </row>
        <row r="183">
          <cell r="A183" t="str">
            <v>15217</v>
          </cell>
          <cell r="B183">
            <v>5.4249999999999998</v>
          </cell>
        </row>
        <row r="184">
          <cell r="A184" t="str">
            <v>15224</v>
          </cell>
          <cell r="B184">
            <v>5.6</v>
          </cell>
        </row>
        <row r="185">
          <cell r="A185" t="str">
            <v>15231</v>
          </cell>
          <cell r="B185">
            <v>5.7749999999999995</v>
          </cell>
        </row>
        <row r="186">
          <cell r="A186" t="str">
            <v>15238</v>
          </cell>
          <cell r="B186">
            <v>5.9499999999999993</v>
          </cell>
        </row>
        <row r="187">
          <cell r="A187" t="str">
            <v>15245</v>
          </cell>
          <cell r="B187">
            <v>6.125</v>
          </cell>
        </row>
        <row r="188">
          <cell r="A188" t="str">
            <v>15252</v>
          </cell>
          <cell r="B188">
            <v>6.3</v>
          </cell>
        </row>
        <row r="189">
          <cell r="A189" t="str">
            <v>15259</v>
          </cell>
          <cell r="B189">
            <v>6.4749999999999996</v>
          </cell>
        </row>
        <row r="190">
          <cell r="A190" t="str">
            <v>15266</v>
          </cell>
          <cell r="B190">
            <v>6.6499999999999995</v>
          </cell>
        </row>
        <row r="191">
          <cell r="A191" t="str">
            <v>15273</v>
          </cell>
          <cell r="B191">
            <v>6.8249999999999993</v>
          </cell>
        </row>
        <row r="192">
          <cell r="A192" t="str">
            <v>15280</v>
          </cell>
          <cell r="B192">
            <v>7</v>
          </cell>
        </row>
        <row r="193">
          <cell r="A193" t="str">
            <v>15287</v>
          </cell>
          <cell r="B193">
            <v>7.1749999999999998</v>
          </cell>
        </row>
        <row r="194">
          <cell r="A194" t="str">
            <v>15294</v>
          </cell>
          <cell r="B194">
            <v>7.35</v>
          </cell>
        </row>
        <row r="195">
          <cell r="A195" t="str">
            <v>15301</v>
          </cell>
          <cell r="B195">
            <v>7.5249999999999995</v>
          </cell>
        </row>
        <row r="196">
          <cell r="A196" t="str">
            <v>15308</v>
          </cell>
          <cell r="B196">
            <v>7.6999999999999993</v>
          </cell>
        </row>
        <row r="197">
          <cell r="A197" t="str">
            <v>15315</v>
          </cell>
          <cell r="B197">
            <v>7.8749999999999991</v>
          </cell>
        </row>
        <row r="198">
          <cell r="A198" t="str">
            <v>15322</v>
          </cell>
          <cell r="B198">
            <v>8.0499999999999989</v>
          </cell>
        </row>
        <row r="199">
          <cell r="A199" t="str">
            <v>15329</v>
          </cell>
          <cell r="B199">
            <v>8.2249999999999996</v>
          </cell>
        </row>
        <row r="200">
          <cell r="A200" t="str">
            <v>15336</v>
          </cell>
          <cell r="B200">
            <v>8.3999999999999986</v>
          </cell>
        </row>
        <row r="201">
          <cell r="A201" t="str">
            <v>15343</v>
          </cell>
          <cell r="B201">
            <v>8.5749999999999993</v>
          </cell>
        </row>
        <row r="202">
          <cell r="A202" t="str">
            <v>15350</v>
          </cell>
          <cell r="B202">
            <v>8.75</v>
          </cell>
        </row>
        <row r="203">
          <cell r="A203" t="str">
            <v>15357</v>
          </cell>
          <cell r="B203">
            <v>8.9249999999999989</v>
          </cell>
        </row>
        <row r="204">
          <cell r="A204" t="str">
            <v>15364</v>
          </cell>
          <cell r="B204">
            <v>9.1</v>
          </cell>
        </row>
        <row r="205">
          <cell r="A205" t="str">
            <v>3014</v>
          </cell>
          <cell r="B205">
            <v>0.6</v>
          </cell>
        </row>
        <row r="206">
          <cell r="A206" t="str">
            <v>3021</v>
          </cell>
          <cell r="B206">
            <v>0.85</v>
          </cell>
        </row>
        <row r="207">
          <cell r="A207" t="str">
            <v>3028</v>
          </cell>
          <cell r="B207">
            <v>1</v>
          </cell>
        </row>
        <row r="208">
          <cell r="A208" t="str">
            <v>3035</v>
          </cell>
          <cell r="B208">
            <v>1.25</v>
          </cell>
        </row>
        <row r="209">
          <cell r="A209" t="str">
            <v>3042</v>
          </cell>
          <cell r="B209">
            <v>1.5</v>
          </cell>
        </row>
        <row r="210">
          <cell r="A210" t="str">
            <v>3049</v>
          </cell>
          <cell r="B210">
            <v>1.75</v>
          </cell>
        </row>
        <row r="211">
          <cell r="A211" t="str">
            <v>3056</v>
          </cell>
          <cell r="B211">
            <v>2</v>
          </cell>
        </row>
        <row r="212">
          <cell r="A212" t="str">
            <v>3063</v>
          </cell>
          <cell r="B212">
            <v>2.25</v>
          </cell>
        </row>
        <row r="213">
          <cell r="A213" t="str">
            <v>3070</v>
          </cell>
          <cell r="B213">
            <v>2.5</v>
          </cell>
        </row>
        <row r="214">
          <cell r="A214" t="str">
            <v>3077</v>
          </cell>
          <cell r="B214">
            <v>2.75</v>
          </cell>
        </row>
        <row r="215">
          <cell r="A215" t="str">
            <v>3084</v>
          </cell>
          <cell r="B215">
            <v>3</v>
          </cell>
        </row>
        <row r="216">
          <cell r="A216" t="str">
            <v>3091</v>
          </cell>
          <cell r="B216">
            <v>3.25</v>
          </cell>
        </row>
        <row r="217">
          <cell r="A217" t="str">
            <v>3098</v>
          </cell>
          <cell r="B217">
            <v>3.5</v>
          </cell>
        </row>
        <row r="218">
          <cell r="A218" t="str">
            <v>30105</v>
          </cell>
          <cell r="B218">
            <v>3.75</v>
          </cell>
        </row>
        <row r="219">
          <cell r="A219" t="str">
            <v>30112</v>
          </cell>
          <cell r="B219">
            <v>4</v>
          </cell>
        </row>
        <row r="220">
          <cell r="A220" t="str">
            <v>30119</v>
          </cell>
          <cell r="B220">
            <v>4.25</v>
          </cell>
        </row>
        <row r="221">
          <cell r="A221" t="str">
            <v>30126</v>
          </cell>
          <cell r="B221">
            <v>4.5</v>
          </cell>
        </row>
        <row r="222">
          <cell r="A222" t="str">
            <v>30133</v>
          </cell>
          <cell r="B222">
            <v>4.75</v>
          </cell>
        </row>
        <row r="223">
          <cell r="A223" t="str">
            <v>30140</v>
          </cell>
          <cell r="B223">
            <v>5</v>
          </cell>
        </row>
        <row r="224">
          <cell r="A224" t="str">
            <v>30147</v>
          </cell>
          <cell r="B224">
            <v>5.25</v>
          </cell>
        </row>
        <row r="225">
          <cell r="A225" t="str">
            <v>30154</v>
          </cell>
          <cell r="B225">
            <v>5.5</v>
          </cell>
        </row>
        <row r="226">
          <cell r="A226" t="str">
            <v>30161</v>
          </cell>
          <cell r="B226">
            <v>5.75</v>
          </cell>
        </row>
        <row r="227">
          <cell r="A227" t="str">
            <v>30168</v>
          </cell>
          <cell r="B227">
            <v>6</v>
          </cell>
        </row>
        <row r="228">
          <cell r="A228" t="str">
            <v>30175</v>
          </cell>
          <cell r="B228">
            <v>6.25</v>
          </cell>
        </row>
        <row r="229">
          <cell r="A229" t="str">
            <v>30182</v>
          </cell>
          <cell r="B229">
            <v>6.5</v>
          </cell>
        </row>
        <row r="230">
          <cell r="A230" t="str">
            <v>30189</v>
          </cell>
          <cell r="B230">
            <v>6.75</v>
          </cell>
        </row>
        <row r="231">
          <cell r="A231" t="str">
            <v>30196</v>
          </cell>
          <cell r="B231">
            <v>7</v>
          </cell>
        </row>
        <row r="232">
          <cell r="A232" t="str">
            <v>30203</v>
          </cell>
          <cell r="B232">
            <v>7.25</v>
          </cell>
        </row>
        <row r="233">
          <cell r="A233" t="str">
            <v>30210</v>
          </cell>
          <cell r="B233">
            <v>7.5</v>
          </cell>
        </row>
        <row r="234">
          <cell r="A234" t="str">
            <v>30217</v>
          </cell>
          <cell r="B234">
            <v>7.75</v>
          </cell>
        </row>
        <row r="235">
          <cell r="A235" t="str">
            <v>30224</v>
          </cell>
          <cell r="B235">
            <v>8</v>
          </cell>
        </row>
        <row r="236">
          <cell r="A236" t="str">
            <v>30231</v>
          </cell>
          <cell r="B236">
            <v>8.25</v>
          </cell>
        </row>
        <row r="237">
          <cell r="A237" t="str">
            <v>30238</v>
          </cell>
          <cell r="B237">
            <v>8.5</v>
          </cell>
        </row>
        <row r="238">
          <cell r="A238" t="str">
            <v>30245</v>
          </cell>
          <cell r="B238">
            <v>8.75</v>
          </cell>
        </row>
        <row r="239">
          <cell r="A239" t="str">
            <v>30252</v>
          </cell>
          <cell r="B239">
            <v>9</v>
          </cell>
        </row>
        <row r="240">
          <cell r="A240" t="str">
            <v>30259</v>
          </cell>
          <cell r="B240">
            <v>9.25</v>
          </cell>
        </row>
        <row r="241">
          <cell r="A241" t="str">
            <v>30266</v>
          </cell>
          <cell r="B241">
            <v>9.5</v>
          </cell>
        </row>
        <row r="242">
          <cell r="A242" t="str">
            <v>30273</v>
          </cell>
          <cell r="B242">
            <v>9.75</v>
          </cell>
        </row>
        <row r="243">
          <cell r="A243" t="str">
            <v>30280</v>
          </cell>
          <cell r="B243">
            <v>10</v>
          </cell>
        </row>
        <row r="244">
          <cell r="A244" t="str">
            <v>30287</v>
          </cell>
          <cell r="B244">
            <v>10.25</v>
          </cell>
        </row>
        <row r="245">
          <cell r="A245" t="str">
            <v>30294</v>
          </cell>
          <cell r="B245">
            <v>10.5</v>
          </cell>
        </row>
        <row r="246">
          <cell r="A246" t="str">
            <v>30301</v>
          </cell>
          <cell r="B246">
            <v>10.75</v>
          </cell>
        </row>
        <row r="247">
          <cell r="A247" t="str">
            <v>30308</v>
          </cell>
          <cell r="B247">
            <v>11</v>
          </cell>
        </row>
        <row r="248">
          <cell r="A248" t="str">
            <v>30315</v>
          </cell>
          <cell r="B248">
            <v>11.25</v>
          </cell>
        </row>
        <row r="249">
          <cell r="A249" t="str">
            <v>30322</v>
          </cell>
          <cell r="B249">
            <v>11.5</v>
          </cell>
        </row>
        <row r="250">
          <cell r="A250" t="str">
            <v>30329</v>
          </cell>
          <cell r="B250">
            <v>11.75</v>
          </cell>
        </row>
        <row r="251">
          <cell r="A251" t="str">
            <v>30336</v>
          </cell>
          <cell r="B251">
            <v>12</v>
          </cell>
        </row>
        <row r="252">
          <cell r="A252" t="str">
            <v>30343</v>
          </cell>
          <cell r="B252">
            <v>12.25</v>
          </cell>
        </row>
        <row r="253">
          <cell r="A253" t="str">
            <v>30350</v>
          </cell>
          <cell r="B253">
            <v>12.5</v>
          </cell>
        </row>
        <row r="254">
          <cell r="A254" t="str">
            <v>30357</v>
          </cell>
          <cell r="B254">
            <v>12.75</v>
          </cell>
        </row>
        <row r="255">
          <cell r="A255" t="str">
            <v>30364</v>
          </cell>
          <cell r="B255">
            <v>13</v>
          </cell>
        </row>
        <row r="256">
          <cell r="A256" t="str">
            <v>4514</v>
          </cell>
          <cell r="B256">
            <v>0.89999999999999991</v>
          </cell>
        </row>
        <row r="257">
          <cell r="A257" t="str">
            <v>4521</v>
          </cell>
          <cell r="B257">
            <v>1.2749999999999999</v>
          </cell>
        </row>
        <row r="258">
          <cell r="A258" t="str">
            <v>4528</v>
          </cell>
          <cell r="B258">
            <v>1.5</v>
          </cell>
        </row>
        <row r="259">
          <cell r="A259" t="str">
            <v>4535</v>
          </cell>
          <cell r="B259">
            <v>1.875</v>
          </cell>
        </row>
        <row r="260">
          <cell r="A260" t="str">
            <v>4542</v>
          </cell>
          <cell r="B260">
            <v>2.25</v>
          </cell>
        </row>
        <row r="261">
          <cell r="A261" t="str">
            <v>4549</v>
          </cell>
          <cell r="B261">
            <v>2.625</v>
          </cell>
        </row>
        <row r="262">
          <cell r="A262" t="str">
            <v>4556</v>
          </cell>
          <cell r="B262">
            <v>3</v>
          </cell>
        </row>
        <row r="263">
          <cell r="A263" t="str">
            <v>4563</v>
          </cell>
          <cell r="B263">
            <v>3.375</v>
          </cell>
        </row>
        <row r="264">
          <cell r="A264" t="str">
            <v>4570</v>
          </cell>
          <cell r="B264">
            <v>3.75</v>
          </cell>
        </row>
        <row r="265">
          <cell r="A265" t="str">
            <v>4577</v>
          </cell>
          <cell r="B265">
            <v>4.125</v>
          </cell>
        </row>
        <row r="266">
          <cell r="A266" t="str">
            <v>4584</v>
          </cell>
          <cell r="B266">
            <v>4.5</v>
          </cell>
        </row>
        <row r="267">
          <cell r="A267" t="str">
            <v>4591</v>
          </cell>
          <cell r="B267">
            <v>4.875</v>
          </cell>
        </row>
        <row r="268">
          <cell r="A268" t="str">
            <v>4598</v>
          </cell>
          <cell r="B268">
            <v>5.25</v>
          </cell>
        </row>
        <row r="269">
          <cell r="A269" t="str">
            <v>45105</v>
          </cell>
          <cell r="B269">
            <v>5.625</v>
          </cell>
        </row>
        <row r="270">
          <cell r="A270" t="str">
            <v>45112</v>
          </cell>
          <cell r="B270">
            <v>6</v>
          </cell>
        </row>
        <row r="271">
          <cell r="A271" t="str">
            <v>45119</v>
          </cell>
          <cell r="B271">
            <v>6.375</v>
          </cell>
        </row>
        <row r="272">
          <cell r="A272" t="str">
            <v>45126</v>
          </cell>
          <cell r="B272">
            <v>6.75</v>
          </cell>
        </row>
        <row r="273">
          <cell r="A273" t="str">
            <v>45133</v>
          </cell>
          <cell r="B273">
            <v>7.125</v>
          </cell>
        </row>
        <row r="274">
          <cell r="A274" t="str">
            <v>45140</v>
          </cell>
          <cell r="B274">
            <v>7.5</v>
          </cell>
        </row>
        <row r="275">
          <cell r="A275" t="str">
            <v>45147</v>
          </cell>
          <cell r="B275">
            <v>7.875</v>
          </cell>
        </row>
        <row r="276">
          <cell r="A276" t="str">
            <v>45154</v>
          </cell>
          <cell r="B276">
            <v>8.25</v>
          </cell>
        </row>
        <row r="277">
          <cell r="A277" t="str">
            <v>45161</v>
          </cell>
          <cell r="B277">
            <v>8.625</v>
          </cell>
        </row>
        <row r="278">
          <cell r="A278" t="str">
            <v>45168</v>
          </cell>
          <cell r="B278">
            <v>9</v>
          </cell>
        </row>
        <row r="279">
          <cell r="A279" t="str">
            <v>45175</v>
          </cell>
          <cell r="B279">
            <v>9.375</v>
          </cell>
        </row>
        <row r="280">
          <cell r="A280" t="str">
            <v>45182</v>
          </cell>
          <cell r="B280">
            <v>9.75</v>
          </cell>
        </row>
        <row r="281">
          <cell r="A281" t="str">
            <v>45189</v>
          </cell>
          <cell r="B281">
            <v>10.125</v>
          </cell>
        </row>
        <row r="282">
          <cell r="A282" t="str">
            <v>45196</v>
          </cell>
          <cell r="B282">
            <v>10.5</v>
          </cell>
        </row>
        <row r="283">
          <cell r="A283" t="str">
            <v>45203</v>
          </cell>
          <cell r="B283">
            <v>10.875</v>
          </cell>
        </row>
        <row r="284">
          <cell r="A284" t="str">
            <v>45210</v>
          </cell>
          <cell r="B284">
            <v>11.25</v>
          </cell>
        </row>
        <row r="285">
          <cell r="A285" t="str">
            <v>45217</v>
          </cell>
          <cell r="B285">
            <v>11.625</v>
          </cell>
        </row>
        <row r="286">
          <cell r="A286" t="str">
            <v>45224</v>
          </cell>
          <cell r="B286">
            <v>12</v>
          </cell>
        </row>
        <row r="287">
          <cell r="A287" t="str">
            <v>45231</v>
          </cell>
          <cell r="B287">
            <v>12.375</v>
          </cell>
        </row>
        <row r="288">
          <cell r="A288" t="str">
            <v>45238</v>
          </cell>
          <cell r="B288">
            <v>12.75</v>
          </cell>
        </row>
        <row r="289">
          <cell r="A289" t="str">
            <v>45245</v>
          </cell>
          <cell r="B289">
            <v>13.125</v>
          </cell>
        </row>
        <row r="290">
          <cell r="A290" t="str">
            <v>45252</v>
          </cell>
          <cell r="B290">
            <v>13.5</v>
          </cell>
        </row>
        <row r="291">
          <cell r="A291" t="str">
            <v>45259</v>
          </cell>
          <cell r="B291">
            <v>13.875</v>
          </cell>
        </row>
        <row r="292">
          <cell r="A292" t="str">
            <v>45266</v>
          </cell>
          <cell r="B292">
            <v>14.25</v>
          </cell>
        </row>
        <row r="293">
          <cell r="A293" t="str">
            <v>45273</v>
          </cell>
          <cell r="B293">
            <v>14.625</v>
          </cell>
        </row>
        <row r="294">
          <cell r="A294" t="str">
            <v>45280</v>
          </cell>
          <cell r="B294">
            <v>15</v>
          </cell>
        </row>
        <row r="295">
          <cell r="A295" t="str">
            <v>45287</v>
          </cell>
          <cell r="B295">
            <v>15.375</v>
          </cell>
        </row>
        <row r="296">
          <cell r="A296" t="str">
            <v>45294</v>
          </cell>
          <cell r="B296">
            <v>15.75</v>
          </cell>
        </row>
        <row r="297">
          <cell r="A297" t="str">
            <v>45301</v>
          </cell>
          <cell r="B297">
            <v>16.125</v>
          </cell>
        </row>
        <row r="298">
          <cell r="A298" t="str">
            <v>45308</v>
          </cell>
          <cell r="B298">
            <v>16.5</v>
          </cell>
        </row>
        <row r="299">
          <cell r="A299" t="str">
            <v>45315</v>
          </cell>
          <cell r="B299">
            <v>16.875</v>
          </cell>
        </row>
        <row r="300">
          <cell r="A300" t="str">
            <v>45322</v>
          </cell>
          <cell r="B300">
            <v>17.25</v>
          </cell>
        </row>
        <row r="301">
          <cell r="A301" t="str">
            <v>45329</v>
          </cell>
          <cell r="B301">
            <v>17.625</v>
          </cell>
        </row>
        <row r="302">
          <cell r="A302" t="str">
            <v>45336</v>
          </cell>
          <cell r="B302">
            <v>18</v>
          </cell>
        </row>
        <row r="303">
          <cell r="A303" t="str">
            <v>45343</v>
          </cell>
          <cell r="B303">
            <v>18.375</v>
          </cell>
        </row>
        <row r="304">
          <cell r="A304" t="str">
            <v>45350</v>
          </cell>
          <cell r="B304">
            <v>18.75</v>
          </cell>
        </row>
        <row r="305">
          <cell r="A305" t="str">
            <v>45357</v>
          </cell>
          <cell r="B305">
            <v>19.125</v>
          </cell>
        </row>
        <row r="306">
          <cell r="A306" t="str">
            <v>45364</v>
          </cell>
          <cell r="B306">
            <v>19.5</v>
          </cell>
        </row>
        <row r="307">
          <cell r="A307" t="str">
            <v>6014</v>
          </cell>
          <cell r="B307">
            <v>1.2</v>
          </cell>
        </row>
        <row r="308">
          <cell r="A308" t="str">
            <v>6021</v>
          </cell>
          <cell r="B308">
            <v>1.7</v>
          </cell>
        </row>
        <row r="309">
          <cell r="A309" t="str">
            <v>6028</v>
          </cell>
          <cell r="B309">
            <v>2</v>
          </cell>
        </row>
        <row r="310">
          <cell r="A310" t="str">
            <v>6035</v>
          </cell>
          <cell r="B310">
            <v>2.5</v>
          </cell>
        </row>
        <row r="311">
          <cell r="A311" t="str">
            <v>6042</v>
          </cell>
          <cell r="B311">
            <v>3</v>
          </cell>
        </row>
        <row r="312">
          <cell r="A312" t="str">
            <v>6049</v>
          </cell>
          <cell r="B312">
            <v>3.5</v>
          </cell>
        </row>
        <row r="313">
          <cell r="A313" t="str">
            <v>6056</v>
          </cell>
          <cell r="B313">
            <v>4</v>
          </cell>
        </row>
        <row r="314">
          <cell r="A314" t="str">
            <v>6063</v>
          </cell>
          <cell r="B314">
            <v>4.5</v>
          </cell>
        </row>
        <row r="315">
          <cell r="A315" t="str">
            <v>6070</v>
          </cell>
          <cell r="B315">
            <v>5</v>
          </cell>
        </row>
        <row r="316">
          <cell r="A316" t="str">
            <v>6077</v>
          </cell>
          <cell r="B316">
            <v>5.5</v>
          </cell>
        </row>
        <row r="317">
          <cell r="A317" t="str">
            <v>6084</v>
          </cell>
          <cell r="B317">
            <v>6</v>
          </cell>
        </row>
        <row r="318">
          <cell r="A318" t="str">
            <v>6091</v>
          </cell>
          <cell r="B318">
            <v>6.5</v>
          </cell>
        </row>
        <row r="319">
          <cell r="A319" t="str">
            <v>6098</v>
          </cell>
          <cell r="B319">
            <v>7</v>
          </cell>
        </row>
        <row r="320">
          <cell r="A320" t="str">
            <v>60105</v>
          </cell>
          <cell r="B320">
            <v>7.5</v>
          </cell>
        </row>
        <row r="321">
          <cell r="A321" t="str">
            <v>60112</v>
          </cell>
          <cell r="B321">
            <v>8</v>
          </cell>
        </row>
        <row r="322">
          <cell r="A322" t="str">
            <v>60119</v>
          </cell>
          <cell r="B322">
            <v>8.5</v>
          </cell>
        </row>
        <row r="323">
          <cell r="A323" t="str">
            <v>60126</v>
          </cell>
          <cell r="B323">
            <v>9</v>
          </cell>
        </row>
        <row r="324">
          <cell r="A324" t="str">
            <v>60133</v>
          </cell>
          <cell r="B324">
            <v>9.5</v>
          </cell>
        </row>
        <row r="325">
          <cell r="A325" t="str">
            <v>60140</v>
          </cell>
          <cell r="B325">
            <v>10</v>
          </cell>
        </row>
        <row r="326">
          <cell r="A326" t="str">
            <v>60147</v>
          </cell>
          <cell r="B326">
            <v>10.5</v>
          </cell>
        </row>
        <row r="327">
          <cell r="A327" t="str">
            <v>60154</v>
          </cell>
          <cell r="B327">
            <v>11</v>
          </cell>
        </row>
        <row r="328">
          <cell r="A328" t="str">
            <v>60161</v>
          </cell>
          <cell r="B328">
            <v>11.5</v>
          </cell>
        </row>
        <row r="329">
          <cell r="A329" t="str">
            <v>60168</v>
          </cell>
          <cell r="B329">
            <v>12</v>
          </cell>
        </row>
        <row r="330">
          <cell r="A330" t="str">
            <v>60175</v>
          </cell>
          <cell r="B330">
            <v>12.5</v>
          </cell>
        </row>
        <row r="331">
          <cell r="A331" t="str">
            <v>60182</v>
          </cell>
          <cell r="B331">
            <v>13</v>
          </cell>
        </row>
        <row r="332">
          <cell r="A332" t="str">
            <v>60189</v>
          </cell>
          <cell r="B332">
            <v>13.5</v>
          </cell>
        </row>
        <row r="333">
          <cell r="A333" t="str">
            <v>60196</v>
          </cell>
          <cell r="B333">
            <v>14</v>
          </cell>
        </row>
        <row r="334">
          <cell r="A334" t="str">
            <v>60203</v>
          </cell>
          <cell r="B334">
            <v>14.5</v>
          </cell>
        </row>
        <row r="335">
          <cell r="A335" t="str">
            <v>60210</v>
          </cell>
          <cell r="B335">
            <v>15</v>
          </cell>
        </row>
        <row r="336">
          <cell r="A336" t="str">
            <v>60217</v>
          </cell>
          <cell r="B336">
            <v>15.5</v>
          </cell>
        </row>
        <row r="337">
          <cell r="A337" t="str">
            <v>60224</v>
          </cell>
          <cell r="B337">
            <v>16</v>
          </cell>
        </row>
        <row r="338">
          <cell r="A338" t="str">
            <v>60231</v>
          </cell>
          <cell r="B338">
            <v>16.5</v>
          </cell>
        </row>
        <row r="339">
          <cell r="A339" t="str">
            <v>60238</v>
          </cell>
          <cell r="B339">
            <v>17</v>
          </cell>
        </row>
        <row r="340">
          <cell r="A340" t="str">
            <v>60245</v>
          </cell>
          <cell r="B340">
            <v>17.5</v>
          </cell>
        </row>
        <row r="341">
          <cell r="A341" t="str">
            <v>60252</v>
          </cell>
          <cell r="B341">
            <v>18</v>
          </cell>
        </row>
        <row r="342">
          <cell r="A342" t="str">
            <v>60259</v>
          </cell>
          <cell r="B342">
            <v>18.5</v>
          </cell>
        </row>
        <row r="343">
          <cell r="A343" t="str">
            <v>60266</v>
          </cell>
          <cell r="B343">
            <v>19</v>
          </cell>
        </row>
        <row r="344">
          <cell r="A344" t="str">
            <v>60273</v>
          </cell>
          <cell r="B344">
            <v>19.5</v>
          </cell>
        </row>
        <row r="345">
          <cell r="A345" t="str">
            <v>60280</v>
          </cell>
          <cell r="B345">
            <v>20</v>
          </cell>
        </row>
        <row r="346">
          <cell r="A346" t="str">
            <v>60287</v>
          </cell>
          <cell r="B346">
            <v>20.5</v>
          </cell>
        </row>
        <row r="347">
          <cell r="A347" t="str">
            <v>60294</v>
          </cell>
          <cell r="B347">
            <v>21</v>
          </cell>
        </row>
        <row r="348">
          <cell r="A348" t="str">
            <v>60301</v>
          </cell>
          <cell r="B348">
            <v>21.5</v>
          </cell>
        </row>
        <row r="349">
          <cell r="A349" t="str">
            <v>60308</v>
          </cell>
          <cell r="B349">
            <v>22</v>
          </cell>
        </row>
        <row r="350">
          <cell r="A350" t="str">
            <v>60315</v>
          </cell>
          <cell r="B350">
            <v>22.5</v>
          </cell>
        </row>
        <row r="351">
          <cell r="A351" t="str">
            <v>60322</v>
          </cell>
          <cell r="B351">
            <v>23</v>
          </cell>
        </row>
        <row r="352">
          <cell r="A352" t="str">
            <v>60329</v>
          </cell>
          <cell r="B352">
            <v>23.5</v>
          </cell>
        </row>
        <row r="353">
          <cell r="A353" t="str">
            <v>60336</v>
          </cell>
          <cell r="B353">
            <v>24</v>
          </cell>
        </row>
        <row r="354">
          <cell r="A354" t="str">
            <v>60343</v>
          </cell>
          <cell r="B354">
            <v>24.5</v>
          </cell>
        </row>
        <row r="355">
          <cell r="A355" t="str">
            <v>60350</v>
          </cell>
          <cell r="B355">
            <v>25</v>
          </cell>
        </row>
        <row r="356">
          <cell r="A356" t="str">
            <v>60357</v>
          </cell>
          <cell r="B356">
            <v>25.5</v>
          </cell>
        </row>
        <row r="357">
          <cell r="A357" t="str">
            <v>60364</v>
          </cell>
          <cell r="B357">
            <v>26</v>
          </cell>
        </row>
        <row r="358">
          <cell r="A358" t="str">
            <v>7514</v>
          </cell>
          <cell r="B358">
            <v>1.5</v>
          </cell>
        </row>
        <row r="359">
          <cell r="A359" t="str">
            <v>7521</v>
          </cell>
          <cell r="B359">
            <v>2.125</v>
          </cell>
        </row>
        <row r="360">
          <cell r="A360" t="str">
            <v>7528</v>
          </cell>
          <cell r="B360">
            <v>2.5</v>
          </cell>
        </row>
        <row r="361">
          <cell r="A361" t="str">
            <v>7535</v>
          </cell>
          <cell r="B361">
            <v>3.125</v>
          </cell>
        </row>
        <row r="362">
          <cell r="A362" t="str">
            <v>7542</v>
          </cell>
          <cell r="B362">
            <v>3.75</v>
          </cell>
        </row>
        <row r="363">
          <cell r="A363" t="str">
            <v>7549</v>
          </cell>
          <cell r="B363">
            <v>4.375</v>
          </cell>
        </row>
        <row r="364">
          <cell r="A364" t="str">
            <v>7556</v>
          </cell>
          <cell r="B364">
            <v>5</v>
          </cell>
        </row>
        <row r="365">
          <cell r="A365" t="str">
            <v>7563</v>
          </cell>
          <cell r="B365">
            <v>5.625</v>
          </cell>
        </row>
        <row r="366">
          <cell r="A366" t="str">
            <v>7570</v>
          </cell>
          <cell r="B366">
            <v>6.25</v>
          </cell>
        </row>
        <row r="367">
          <cell r="A367" t="str">
            <v>7577</v>
          </cell>
          <cell r="B367">
            <v>6.875</v>
          </cell>
        </row>
        <row r="368">
          <cell r="A368" t="str">
            <v>7584</v>
          </cell>
          <cell r="B368">
            <v>7.5</v>
          </cell>
        </row>
        <row r="369">
          <cell r="A369" t="str">
            <v>7591</v>
          </cell>
          <cell r="B369">
            <v>8.125</v>
          </cell>
        </row>
        <row r="370">
          <cell r="A370" t="str">
            <v>7598</v>
          </cell>
          <cell r="B370">
            <v>8.75</v>
          </cell>
        </row>
        <row r="371">
          <cell r="A371" t="str">
            <v>75105</v>
          </cell>
          <cell r="B371">
            <v>9.375</v>
          </cell>
        </row>
        <row r="372">
          <cell r="A372" t="str">
            <v>75112</v>
          </cell>
          <cell r="B372">
            <v>10</v>
          </cell>
        </row>
        <row r="373">
          <cell r="A373" t="str">
            <v>75119</v>
          </cell>
          <cell r="B373">
            <v>10.625</v>
          </cell>
        </row>
        <row r="374">
          <cell r="A374" t="str">
            <v>75126</v>
          </cell>
          <cell r="B374">
            <v>11.25</v>
          </cell>
        </row>
        <row r="375">
          <cell r="A375" t="str">
            <v>75133</v>
          </cell>
          <cell r="B375">
            <v>11.875</v>
          </cell>
        </row>
        <row r="376">
          <cell r="A376" t="str">
            <v>75140</v>
          </cell>
          <cell r="B376">
            <v>12.5</v>
          </cell>
        </row>
        <row r="377">
          <cell r="A377" t="str">
            <v>75147</v>
          </cell>
          <cell r="B377">
            <v>13.125</v>
          </cell>
        </row>
        <row r="378">
          <cell r="A378" t="str">
            <v>75154</v>
          </cell>
          <cell r="B378">
            <v>13.75</v>
          </cell>
        </row>
        <row r="379">
          <cell r="A379" t="str">
            <v>75161</v>
          </cell>
          <cell r="B379">
            <v>14.375</v>
          </cell>
        </row>
        <row r="380">
          <cell r="A380" t="str">
            <v>75168</v>
          </cell>
          <cell r="B380">
            <v>15</v>
          </cell>
        </row>
        <row r="381">
          <cell r="A381" t="str">
            <v>75175</v>
          </cell>
          <cell r="B381">
            <v>15.625</v>
          </cell>
        </row>
        <row r="382">
          <cell r="A382" t="str">
            <v>75182</v>
          </cell>
          <cell r="B382">
            <v>16.25</v>
          </cell>
        </row>
        <row r="383">
          <cell r="A383" t="str">
            <v>75189</v>
          </cell>
          <cell r="B383">
            <v>16.875</v>
          </cell>
        </row>
        <row r="384">
          <cell r="A384" t="str">
            <v>75196</v>
          </cell>
          <cell r="B384">
            <v>17.5</v>
          </cell>
        </row>
        <row r="385">
          <cell r="A385" t="str">
            <v>75203</v>
          </cell>
          <cell r="B385">
            <v>18.125</v>
          </cell>
        </row>
        <row r="386">
          <cell r="A386" t="str">
            <v>75210</v>
          </cell>
          <cell r="B386">
            <v>18.75</v>
          </cell>
        </row>
        <row r="387">
          <cell r="A387" t="str">
            <v>75217</v>
          </cell>
          <cell r="B387">
            <v>19.375</v>
          </cell>
        </row>
        <row r="388">
          <cell r="A388" t="str">
            <v>75224</v>
          </cell>
          <cell r="B388">
            <v>20</v>
          </cell>
        </row>
        <row r="389">
          <cell r="A389" t="str">
            <v>75231</v>
          </cell>
          <cell r="B389">
            <v>20.625</v>
          </cell>
        </row>
        <row r="390">
          <cell r="A390" t="str">
            <v>75238</v>
          </cell>
          <cell r="B390">
            <v>21.25</v>
          </cell>
        </row>
        <row r="391">
          <cell r="A391" t="str">
            <v>75245</v>
          </cell>
          <cell r="B391">
            <v>21.875</v>
          </cell>
        </row>
        <row r="392">
          <cell r="A392" t="str">
            <v>75252</v>
          </cell>
          <cell r="B392">
            <v>22.5</v>
          </cell>
        </row>
        <row r="393">
          <cell r="A393" t="str">
            <v>75259</v>
          </cell>
          <cell r="B393">
            <v>23.125</v>
          </cell>
        </row>
        <row r="394">
          <cell r="A394" t="str">
            <v>75266</v>
          </cell>
          <cell r="B394">
            <v>23.75</v>
          </cell>
        </row>
        <row r="395">
          <cell r="A395" t="str">
            <v>75273</v>
          </cell>
          <cell r="B395">
            <v>24.375</v>
          </cell>
        </row>
        <row r="396">
          <cell r="A396" t="str">
            <v>75280</v>
          </cell>
          <cell r="B396">
            <v>25</v>
          </cell>
        </row>
        <row r="397">
          <cell r="A397" t="str">
            <v>75287</v>
          </cell>
          <cell r="B397">
            <v>25.625</v>
          </cell>
        </row>
        <row r="398">
          <cell r="A398" t="str">
            <v>75294</v>
          </cell>
          <cell r="B398">
            <v>26.25</v>
          </cell>
        </row>
        <row r="399">
          <cell r="A399" t="str">
            <v>75301</v>
          </cell>
          <cell r="B399">
            <v>26.875</v>
          </cell>
        </row>
        <row r="400">
          <cell r="A400" t="str">
            <v>75308</v>
          </cell>
          <cell r="B400">
            <v>27.5</v>
          </cell>
        </row>
        <row r="401">
          <cell r="A401" t="str">
            <v>75315</v>
          </cell>
          <cell r="B401">
            <v>28.125</v>
          </cell>
        </row>
        <row r="402">
          <cell r="A402" t="str">
            <v>75322</v>
          </cell>
          <cell r="B402">
            <v>28.75</v>
          </cell>
        </row>
        <row r="403">
          <cell r="A403" t="str">
            <v>75329</v>
          </cell>
          <cell r="B403">
            <v>29.375</v>
          </cell>
        </row>
        <row r="404">
          <cell r="A404" t="str">
            <v>75336</v>
          </cell>
          <cell r="B404">
            <v>30</v>
          </cell>
        </row>
        <row r="405">
          <cell r="A405" t="str">
            <v>75343</v>
          </cell>
          <cell r="B405">
            <v>30.625</v>
          </cell>
        </row>
        <row r="406">
          <cell r="A406" t="str">
            <v>75350</v>
          </cell>
          <cell r="B406">
            <v>31.25</v>
          </cell>
        </row>
        <row r="407">
          <cell r="A407" t="str">
            <v>75357</v>
          </cell>
          <cell r="B407">
            <v>31.875</v>
          </cell>
        </row>
        <row r="408">
          <cell r="A408" t="str">
            <v>75364</v>
          </cell>
          <cell r="B408">
            <v>32.5</v>
          </cell>
        </row>
        <row r="409">
          <cell r="A409" t="str">
            <v>9014</v>
          </cell>
          <cell r="B409">
            <v>1.7999999999999998</v>
          </cell>
        </row>
        <row r="410">
          <cell r="A410" t="str">
            <v>9021</v>
          </cell>
          <cell r="B410">
            <v>2.5499999999999998</v>
          </cell>
        </row>
        <row r="411">
          <cell r="A411" t="str">
            <v>9028</v>
          </cell>
          <cell r="B411">
            <v>3</v>
          </cell>
        </row>
        <row r="412">
          <cell r="A412" t="str">
            <v>9035</v>
          </cell>
          <cell r="B412">
            <v>3.75</v>
          </cell>
        </row>
        <row r="413">
          <cell r="A413" t="str">
            <v>9042</v>
          </cell>
          <cell r="B413">
            <v>4.5</v>
          </cell>
        </row>
        <row r="414">
          <cell r="A414" t="str">
            <v>9049</v>
          </cell>
          <cell r="B414">
            <v>5.25</v>
          </cell>
        </row>
        <row r="415">
          <cell r="A415" t="str">
            <v>9056</v>
          </cell>
          <cell r="B415">
            <v>6</v>
          </cell>
        </row>
        <row r="416">
          <cell r="A416" t="str">
            <v>9063</v>
          </cell>
          <cell r="B416">
            <v>6.75</v>
          </cell>
        </row>
        <row r="417">
          <cell r="A417" t="str">
            <v>9070</v>
          </cell>
          <cell r="B417">
            <v>7.5</v>
          </cell>
        </row>
        <row r="418">
          <cell r="A418" t="str">
            <v>9077</v>
          </cell>
          <cell r="B418">
            <v>8.25</v>
          </cell>
        </row>
        <row r="419">
          <cell r="A419" t="str">
            <v>9084</v>
          </cell>
          <cell r="B419">
            <v>9</v>
          </cell>
        </row>
        <row r="420">
          <cell r="A420" t="str">
            <v>9091</v>
          </cell>
          <cell r="B420">
            <v>9.75</v>
          </cell>
        </row>
        <row r="421">
          <cell r="A421" t="str">
            <v>9098</v>
          </cell>
          <cell r="B421">
            <v>10.5</v>
          </cell>
        </row>
        <row r="422">
          <cell r="A422" t="str">
            <v>90105</v>
          </cell>
          <cell r="B422">
            <v>11.25</v>
          </cell>
        </row>
        <row r="423">
          <cell r="A423" t="str">
            <v>90112</v>
          </cell>
          <cell r="B423">
            <v>12</v>
          </cell>
        </row>
        <row r="424">
          <cell r="A424" t="str">
            <v>90119</v>
          </cell>
          <cell r="B424">
            <v>12.75</v>
          </cell>
        </row>
        <row r="425">
          <cell r="A425" t="str">
            <v>90126</v>
          </cell>
          <cell r="B425">
            <v>13.5</v>
          </cell>
        </row>
        <row r="426">
          <cell r="A426" t="str">
            <v>90133</v>
          </cell>
          <cell r="B426">
            <v>14.25</v>
          </cell>
        </row>
        <row r="427">
          <cell r="A427" t="str">
            <v>90140</v>
          </cell>
          <cell r="B427">
            <v>15</v>
          </cell>
        </row>
        <row r="428">
          <cell r="A428" t="str">
            <v>90147</v>
          </cell>
          <cell r="B428">
            <v>15.75</v>
          </cell>
        </row>
        <row r="429">
          <cell r="A429" t="str">
            <v>90154</v>
          </cell>
          <cell r="B429">
            <v>16.5</v>
          </cell>
        </row>
        <row r="430">
          <cell r="A430" t="str">
            <v>90161</v>
          </cell>
          <cell r="B430">
            <v>17.25</v>
          </cell>
        </row>
        <row r="431">
          <cell r="A431" t="str">
            <v>90168</v>
          </cell>
          <cell r="B431">
            <v>18</v>
          </cell>
        </row>
        <row r="432">
          <cell r="A432" t="str">
            <v>90175</v>
          </cell>
          <cell r="B432">
            <v>18.75</v>
          </cell>
        </row>
        <row r="433">
          <cell r="A433" t="str">
            <v>90182</v>
          </cell>
          <cell r="B433">
            <v>19.5</v>
          </cell>
        </row>
        <row r="434">
          <cell r="A434" t="str">
            <v>90189</v>
          </cell>
          <cell r="B434">
            <v>20.25</v>
          </cell>
        </row>
        <row r="435">
          <cell r="A435" t="str">
            <v>90196</v>
          </cell>
          <cell r="B435">
            <v>21</v>
          </cell>
        </row>
        <row r="436">
          <cell r="A436" t="str">
            <v>90203</v>
          </cell>
          <cell r="B436">
            <v>21.75</v>
          </cell>
        </row>
        <row r="437">
          <cell r="A437" t="str">
            <v>90210</v>
          </cell>
          <cell r="B437">
            <v>22.5</v>
          </cell>
        </row>
        <row r="438">
          <cell r="A438" t="str">
            <v>90217</v>
          </cell>
          <cell r="B438">
            <v>23.25</v>
          </cell>
        </row>
        <row r="439">
          <cell r="A439" t="str">
            <v>90224</v>
          </cell>
          <cell r="B439">
            <v>24</v>
          </cell>
        </row>
        <row r="440">
          <cell r="A440" t="str">
            <v>90231</v>
          </cell>
          <cell r="B440">
            <v>24.75</v>
          </cell>
        </row>
        <row r="441">
          <cell r="A441" t="str">
            <v>90238</v>
          </cell>
          <cell r="B441">
            <v>25.5</v>
          </cell>
        </row>
        <row r="442">
          <cell r="A442" t="str">
            <v>90245</v>
          </cell>
          <cell r="B442">
            <v>26.25</v>
          </cell>
        </row>
        <row r="443">
          <cell r="A443" t="str">
            <v>90252</v>
          </cell>
          <cell r="B443">
            <v>27</v>
          </cell>
        </row>
        <row r="444">
          <cell r="A444" t="str">
            <v>90259</v>
          </cell>
          <cell r="B444">
            <v>27.75</v>
          </cell>
        </row>
        <row r="445">
          <cell r="A445" t="str">
            <v>90266</v>
          </cell>
          <cell r="B445">
            <v>28.5</v>
          </cell>
        </row>
        <row r="446">
          <cell r="A446" t="str">
            <v>90273</v>
          </cell>
          <cell r="B446">
            <v>29.25</v>
          </cell>
        </row>
        <row r="447">
          <cell r="A447" t="str">
            <v>90280</v>
          </cell>
          <cell r="B447">
            <v>30</v>
          </cell>
        </row>
        <row r="448">
          <cell r="A448" t="str">
            <v>90287</v>
          </cell>
          <cell r="B448">
            <v>30.75</v>
          </cell>
        </row>
        <row r="449">
          <cell r="A449" t="str">
            <v>90294</v>
          </cell>
          <cell r="B449">
            <v>31.5</v>
          </cell>
        </row>
        <row r="450">
          <cell r="A450" t="str">
            <v>90301</v>
          </cell>
          <cell r="B450">
            <v>32.25</v>
          </cell>
        </row>
        <row r="451">
          <cell r="A451" t="str">
            <v>90308</v>
          </cell>
          <cell r="B451">
            <v>33</v>
          </cell>
        </row>
        <row r="452">
          <cell r="A452" t="str">
            <v>90315</v>
          </cell>
          <cell r="B452">
            <v>33.75</v>
          </cell>
        </row>
        <row r="453">
          <cell r="A453" t="str">
            <v>90322</v>
          </cell>
          <cell r="B453">
            <v>34.5</v>
          </cell>
        </row>
        <row r="454">
          <cell r="A454" t="str">
            <v>90329</v>
          </cell>
          <cell r="B454">
            <v>35.25</v>
          </cell>
        </row>
        <row r="455">
          <cell r="A455" t="str">
            <v>90336</v>
          </cell>
          <cell r="B455">
            <v>36</v>
          </cell>
        </row>
        <row r="456">
          <cell r="A456" t="str">
            <v>90343</v>
          </cell>
          <cell r="B456">
            <v>36.75</v>
          </cell>
        </row>
        <row r="457">
          <cell r="A457" t="str">
            <v>90350</v>
          </cell>
          <cell r="B457">
            <v>37.5</v>
          </cell>
        </row>
        <row r="458">
          <cell r="A458" t="str">
            <v>90357</v>
          </cell>
          <cell r="B458">
            <v>38.25</v>
          </cell>
        </row>
        <row r="459">
          <cell r="A459" t="str">
            <v>90364</v>
          </cell>
          <cell r="B459">
            <v>39</v>
          </cell>
        </row>
        <row r="460">
          <cell r="A460" t="str">
            <v>10514</v>
          </cell>
          <cell r="B460">
            <v>2.1</v>
          </cell>
        </row>
        <row r="461">
          <cell r="A461" t="str">
            <v>10521</v>
          </cell>
          <cell r="B461">
            <v>2.9750000000000001</v>
          </cell>
        </row>
        <row r="462">
          <cell r="A462" t="str">
            <v>10528</v>
          </cell>
          <cell r="B462">
            <v>3.5</v>
          </cell>
        </row>
        <row r="463">
          <cell r="A463" t="str">
            <v>10535</v>
          </cell>
          <cell r="B463">
            <v>4.375</v>
          </cell>
        </row>
        <row r="464">
          <cell r="A464" t="str">
            <v>10542</v>
          </cell>
          <cell r="B464">
            <v>5.25</v>
          </cell>
        </row>
        <row r="465">
          <cell r="A465" t="str">
            <v>10549</v>
          </cell>
          <cell r="B465">
            <v>6.125</v>
          </cell>
        </row>
        <row r="466">
          <cell r="A466" t="str">
            <v>10556</v>
          </cell>
          <cell r="B466">
            <v>7</v>
          </cell>
        </row>
        <row r="467">
          <cell r="A467" t="str">
            <v>10563</v>
          </cell>
          <cell r="B467">
            <v>7.875</v>
          </cell>
        </row>
        <row r="468">
          <cell r="A468" t="str">
            <v>10570</v>
          </cell>
          <cell r="B468">
            <v>8.75</v>
          </cell>
        </row>
        <row r="469">
          <cell r="A469" t="str">
            <v>10577</v>
          </cell>
          <cell r="B469">
            <v>9.625</v>
          </cell>
        </row>
        <row r="470">
          <cell r="A470" t="str">
            <v>10584</v>
          </cell>
          <cell r="B470">
            <v>10.5</v>
          </cell>
        </row>
        <row r="471">
          <cell r="A471" t="str">
            <v>10591</v>
          </cell>
          <cell r="B471">
            <v>11.375</v>
          </cell>
        </row>
        <row r="472">
          <cell r="A472" t="str">
            <v>10598</v>
          </cell>
          <cell r="B472">
            <v>12.25</v>
          </cell>
        </row>
        <row r="473">
          <cell r="A473" t="str">
            <v>105105</v>
          </cell>
          <cell r="B473">
            <v>13.125</v>
          </cell>
        </row>
        <row r="474">
          <cell r="A474" t="str">
            <v>105112</v>
          </cell>
          <cell r="B474">
            <v>14</v>
          </cell>
        </row>
        <row r="475">
          <cell r="A475" t="str">
            <v>105119</v>
          </cell>
          <cell r="B475">
            <v>14.875</v>
          </cell>
        </row>
        <row r="476">
          <cell r="A476" t="str">
            <v>105126</v>
          </cell>
          <cell r="B476">
            <v>15.75</v>
          </cell>
        </row>
        <row r="477">
          <cell r="A477" t="str">
            <v>105133</v>
          </cell>
          <cell r="B477">
            <v>16.625</v>
          </cell>
        </row>
        <row r="478">
          <cell r="A478" t="str">
            <v>105140</v>
          </cell>
          <cell r="B478">
            <v>17.5</v>
          </cell>
        </row>
        <row r="479">
          <cell r="A479" t="str">
            <v>105147</v>
          </cell>
          <cell r="B479">
            <v>18.375</v>
          </cell>
        </row>
        <row r="480">
          <cell r="A480" t="str">
            <v>105154</v>
          </cell>
          <cell r="B480">
            <v>19.25</v>
          </cell>
        </row>
        <row r="481">
          <cell r="A481" t="str">
            <v>105161</v>
          </cell>
          <cell r="B481">
            <v>20.125</v>
          </cell>
        </row>
        <row r="482">
          <cell r="A482" t="str">
            <v>105168</v>
          </cell>
          <cell r="B482">
            <v>21</v>
          </cell>
        </row>
        <row r="483">
          <cell r="A483" t="str">
            <v>105175</v>
          </cell>
          <cell r="B483">
            <v>21.875</v>
          </cell>
        </row>
        <row r="484">
          <cell r="A484" t="str">
            <v>105182</v>
          </cell>
          <cell r="B484">
            <v>22.75</v>
          </cell>
        </row>
        <row r="485">
          <cell r="A485" t="str">
            <v>105189</v>
          </cell>
          <cell r="B485">
            <v>23.625</v>
          </cell>
        </row>
        <row r="486">
          <cell r="A486" t="str">
            <v>105196</v>
          </cell>
          <cell r="B486">
            <v>24.5</v>
          </cell>
        </row>
        <row r="487">
          <cell r="A487" t="str">
            <v>105203</v>
          </cell>
          <cell r="B487">
            <v>25.375</v>
          </cell>
        </row>
        <row r="488">
          <cell r="A488" t="str">
            <v>105210</v>
          </cell>
          <cell r="B488">
            <v>26.25</v>
          </cell>
        </row>
        <row r="489">
          <cell r="A489" t="str">
            <v>105217</v>
          </cell>
          <cell r="B489">
            <v>27.125</v>
          </cell>
        </row>
        <row r="490">
          <cell r="A490" t="str">
            <v>105224</v>
          </cell>
          <cell r="B490">
            <v>28</v>
          </cell>
        </row>
        <row r="491">
          <cell r="A491" t="str">
            <v>105231</v>
          </cell>
          <cell r="B491">
            <v>28.875</v>
          </cell>
        </row>
        <row r="492">
          <cell r="A492" t="str">
            <v>105238</v>
          </cell>
          <cell r="B492">
            <v>29.75</v>
          </cell>
        </row>
        <row r="493">
          <cell r="A493" t="str">
            <v>105245</v>
          </cell>
          <cell r="B493">
            <v>30.625</v>
          </cell>
        </row>
        <row r="494">
          <cell r="A494" t="str">
            <v>105252</v>
          </cell>
          <cell r="B494">
            <v>31.5</v>
          </cell>
        </row>
        <row r="495">
          <cell r="A495" t="str">
            <v>105259</v>
          </cell>
          <cell r="B495">
            <v>32.375</v>
          </cell>
        </row>
        <row r="496">
          <cell r="A496" t="str">
            <v>105266</v>
          </cell>
          <cell r="B496">
            <v>33.25</v>
          </cell>
        </row>
        <row r="497">
          <cell r="A497" t="str">
            <v>105273</v>
          </cell>
          <cell r="B497">
            <v>34.125</v>
          </cell>
        </row>
        <row r="498">
          <cell r="A498" t="str">
            <v>105280</v>
          </cell>
          <cell r="B498">
            <v>35</v>
          </cell>
        </row>
        <row r="499">
          <cell r="A499" t="str">
            <v>105287</v>
          </cell>
          <cell r="B499">
            <v>35.875</v>
          </cell>
        </row>
        <row r="500">
          <cell r="A500" t="str">
            <v>105294</v>
          </cell>
          <cell r="B500">
            <v>36.75</v>
          </cell>
        </row>
        <row r="501">
          <cell r="A501" t="str">
            <v>105301</v>
          </cell>
          <cell r="B501">
            <v>37.625</v>
          </cell>
        </row>
        <row r="502">
          <cell r="A502" t="str">
            <v>105308</v>
          </cell>
          <cell r="B502">
            <v>38.5</v>
          </cell>
        </row>
        <row r="503">
          <cell r="A503" t="str">
            <v>105315</v>
          </cell>
          <cell r="B503">
            <v>39.375</v>
          </cell>
        </row>
        <row r="504">
          <cell r="A504" t="str">
            <v>105322</v>
          </cell>
          <cell r="B504">
            <v>40.25</v>
          </cell>
        </row>
        <row r="505">
          <cell r="A505" t="str">
            <v>105329</v>
          </cell>
          <cell r="B505">
            <v>41.125</v>
          </cell>
        </row>
        <row r="506">
          <cell r="A506" t="str">
            <v>105336</v>
          </cell>
          <cell r="B506">
            <v>42</v>
          </cell>
        </row>
        <row r="507">
          <cell r="A507" t="str">
            <v>105343</v>
          </cell>
          <cell r="B507">
            <v>42.875</v>
          </cell>
        </row>
        <row r="508">
          <cell r="A508" t="str">
            <v>105350</v>
          </cell>
          <cell r="B508">
            <v>43.75</v>
          </cell>
        </row>
        <row r="509">
          <cell r="A509" t="str">
            <v>105357</v>
          </cell>
          <cell r="B509">
            <v>44.625</v>
          </cell>
        </row>
        <row r="510">
          <cell r="A510" t="str">
            <v>105364</v>
          </cell>
          <cell r="B510">
            <v>45.5</v>
          </cell>
        </row>
        <row r="511">
          <cell r="A511" t="str">
            <v>12014</v>
          </cell>
          <cell r="B511">
            <v>2.4</v>
          </cell>
        </row>
        <row r="512">
          <cell r="A512" t="str">
            <v>12021</v>
          </cell>
          <cell r="B512">
            <v>3.4</v>
          </cell>
        </row>
        <row r="513">
          <cell r="A513" t="str">
            <v>12028</v>
          </cell>
          <cell r="B513">
            <v>4</v>
          </cell>
        </row>
        <row r="514">
          <cell r="A514" t="str">
            <v>12035</v>
          </cell>
          <cell r="B514">
            <v>5</v>
          </cell>
        </row>
        <row r="515">
          <cell r="A515" t="str">
            <v>12042</v>
          </cell>
          <cell r="B515">
            <v>6</v>
          </cell>
        </row>
        <row r="516">
          <cell r="A516" t="str">
            <v>12049</v>
          </cell>
          <cell r="B516">
            <v>7</v>
          </cell>
        </row>
        <row r="517">
          <cell r="A517" t="str">
            <v>12056</v>
          </cell>
          <cell r="B517">
            <v>8</v>
          </cell>
        </row>
        <row r="518">
          <cell r="A518" t="str">
            <v>12063</v>
          </cell>
          <cell r="B518">
            <v>9</v>
          </cell>
        </row>
        <row r="519">
          <cell r="A519" t="str">
            <v>12070</v>
          </cell>
          <cell r="B519">
            <v>10</v>
          </cell>
        </row>
        <row r="520">
          <cell r="A520" t="str">
            <v>12077</v>
          </cell>
          <cell r="B520">
            <v>11</v>
          </cell>
        </row>
        <row r="521">
          <cell r="A521" t="str">
            <v>12084</v>
          </cell>
          <cell r="B521">
            <v>12</v>
          </cell>
        </row>
        <row r="522">
          <cell r="A522" t="str">
            <v>12091</v>
          </cell>
          <cell r="B522">
            <v>13</v>
          </cell>
        </row>
        <row r="523">
          <cell r="A523" t="str">
            <v>12098</v>
          </cell>
          <cell r="B523">
            <v>14</v>
          </cell>
        </row>
        <row r="524">
          <cell r="A524" t="str">
            <v>120105</v>
          </cell>
          <cell r="B524">
            <v>15</v>
          </cell>
        </row>
        <row r="525">
          <cell r="A525" t="str">
            <v>120112</v>
          </cell>
          <cell r="B525">
            <v>16</v>
          </cell>
        </row>
        <row r="526">
          <cell r="A526" t="str">
            <v>120119</v>
          </cell>
          <cell r="B526">
            <v>17</v>
          </cell>
        </row>
        <row r="527">
          <cell r="A527" t="str">
            <v>120126</v>
          </cell>
          <cell r="B527">
            <v>18</v>
          </cell>
        </row>
        <row r="528">
          <cell r="A528" t="str">
            <v>120133</v>
          </cell>
          <cell r="B528">
            <v>19</v>
          </cell>
        </row>
        <row r="529">
          <cell r="A529" t="str">
            <v>120140</v>
          </cell>
          <cell r="B529">
            <v>20</v>
          </cell>
        </row>
        <row r="530">
          <cell r="A530" t="str">
            <v>120147</v>
          </cell>
          <cell r="B530">
            <v>21</v>
          </cell>
        </row>
        <row r="531">
          <cell r="A531" t="str">
            <v>120154</v>
          </cell>
          <cell r="B531">
            <v>22</v>
          </cell>
        </row>
        <row r="532">
          <cell r="A532" t="str">
            <v>120161</v>
          </cell>
          <cell r="B532">
            <v>23</v>
          </cell>
        </row>
        <row r="533">
          <cell r="A533" t="str">
            <v>120168</v>
          </cell>
          <cell r="B533">
            <v>24</v>
          </cell>
        </row>
        <row r="534">
          <cell r="A534" t="str">
            <v>120175</v>
          </cell>
          <cell r="B534">
            <v>25</v>
          </cell>
        </row>
        <row r="535">
          <cell r="A535" t="str">
            <v>120182</v>
          </cell>
          <cell r="B535">
            <v>26</v>
          </cell>
        </row>
        <row r="536">
          <cell r="A536" t="str">
            <v>120189</v>
          </cell>
          <cell r="B536">
            <v>27</v>
          </cell>
        </row>
        <row r="537">
          <cell r="A537" t="str">
            <v>120196</v>
          </cell>
          <cell r="B537">
            <v>28</v>
          </cell>
        </row>
        <row r="538">
          <cell r="A538" t="str">
            <v>120203</v>
          </cell>
          <cell r="B538">
            <v>29</v>
          </cell>
        </row>
        <row r="539">
          <cell r="A539" t="str">
            <v>120210</v>
          </cell>
          <cell r="B539">
            <v>30</v>
          </cell>
        </row>
        <row r="540">
          <cell r="A540" t="str">
            <v>120217</v>
          </cell>
          <cell r="B540">
            <v>31</v>
          </cell>
        </row>
        <row r="541">
          <cell r="A541" t="str">
            <v>120224</v>
          </cell>
          <cell r="B541">
            <v>32</v>
          </cell>
        </row>
        <row r="542">
          <cell r="A542" t="str">
            <v>120231</v>
          </cell>
          <cell r="B542">
            <v>33</v>
          </cell>
        </row>
        <row r="543">
          <cell r="A543" t="str">
            <v>120238</v>
          </cell>
          <cell r="B543">
            <v>34</v>
          </cell>
        </row>
        <row r="544">
          <cell r="A544" t="str">
            <v>120245</v>
          </cell>
          <cell r="B544">
            <v>35</v>
          </cell>
        </row>
        <row r="545">
          <cell r="A545" t="str">
            <v>120252</v>
          </cell>
          <cell r="B545">
            <v>36</v>
          </cell>
        </row>
        <row r="546">
          <cell r="A546" t="str">
            <v>120259</v>
          </cell>
          <cell r="B546">
            <v>37</v>
          </cell>
        </row>
        <row r="547">
          <cell r="A547" t="str">
            <v>120266</v>
          </cell>
          <cell r="B547">
            <v>38</v>
          </cell>
        </row>
        <row r="548">
          <cell r="A548" t="str">
            <v>120273</v>
          </cell>
          <cell r="B548">
            <v>39</v>
          </cell>
        </row>
        <row r="549">
          <cell r="A549" t="str">
            <v>120280</v>
          </cell>
          <cell r="B549">
            <v>40</v>
          </cell>
        </row>
        <row r="550">
          <cell r="A550" t="str">
            <v>120287</v>
          </cell>
          <cell r="B550">
            <v>41</v>
          </cell>
        </row>
        <row r="551">
          <cell r="A551" t="str">
            <v>120294</v>
          </cell>
          <cell r="B551">
            <v>42</v>
          </cell>
        </row>
        <row r="552">
          <cell r="A552" t="str">
            <v>120301</v>
          </cell>
          <cell r="B552">
            <v>43</v>
          </cell>
        </row>
        <row r="553">
          <cell r="A553" t="str">
            <v>120308</v>
          </cell>
          <cell r="B553">
            <v>44</v>
          </cell>
        </row>
        <row r="554">
          <cell r="A554" t="str">
            <v>120315</v>
          </cell>
          <cell r="B554">
            <v>45</v>
          </cell>
        </row>
        <row r="555">
          <cell r="A555" t="str">
            <v>120322</v>
          </cell>
          <cell r="B555">
            <v>46</v>
          </cell>
        </row>
        <row r="556">
          <cell r="A556" t="str">
            <v>120329</v>
          </cell>
          <cell r="B556">
            <v>47</v>
          </cell>
        </row>
        <row r="557">
          <cell r="A557" t="str">
            <v>120336</v>
          </cell>
          <cell r="B557">
            <v>48</v>
          </cell>
        </row>
        <row r="558">
          <cell r="A558" t="str">
            <v>120343</v>
          </cell>
          <cell r="B558">
            <v>49</v>
          </cell>
        </row>
        <row r="559">
          <cell r="A559" t="str">
            <v>120350</v>
          </cell>
          <cell r="B559">
            <v>50</v>
          </cell>
        </row>
        <row r="560">
          <cell r="A560" t="str">
            <v>120357</v>
          </cell>
          <cell r="B560">
            <v>51</v>
          </cell>
        </row>
        <row r="561">
          <cell r="A561" t="str">
            <v>120364</v>
          </cell>
          <cell r="B561">
            <v>52</v>
          </cell>
        </row>
        <row r="562">
          <cell r="A562" t="str">
            <v>13514</v>
          </cell>
          <cell r="B562">
            <v>2.6999999999999997</v>
          </cell>
        </row>
        <row r="563">
          <cell r="A563" t="str">
            <v>13521</v>
          </cell>
          <cell r="B563">
            <v>3.8249999999999997</v>
          </cell>
        </row>
        <row r="564">
          <cell r="A564" t="str">
            <v>13528</v>
          </cell>
          <cell r="B564">
            <v>4.5</v>
          </cell>
        </row>
        <row r="565">
          <cell r="A565" t="str">
            <v>13535</v>
          </cell>
          <cell r="B565">
            <v>5.625</v>
          </cell>
        </row>
        <row r="566">
          <cell r="A566" t="str">
            <v>13542</v>
          </cell>
          <cell r="B566">
            <v>6.75</v>
          </cell>
        </row>
        <row r="567">
          <cell r="A567" t="str">
            <v>13549</v>
          </cell>
          <cell r="B567">
            <v>7.875</v>
          </cell>
        </row>
        <row r="568">
          <cell r="A568" t="str">
            <v>13556</v>
          </cell>
          <cell r="B568">
            <v>9</v>
          </cell>
        </row>
        <row r="569">
          <cell r="A569" t="str">
            <v>13563</v>
          </cell>
          <cell r="B569">
            <v>10.125</v>
          </cell>
        </row>
        <row r="570">
          <cell r="A570" t="str">
            <v>13570</v>
          </cell>
          <cell r="B570">
            <v>11.25</v>
          </cell>
        </row>
        <row r="571">
          <cell r="A571" t="str">
            <v>13577</v>
          </cell>
          <cell r="B571">
            <v>12.375</v>
          </cell>
        </row>
        <row r="572">
          <cell r="A572" t="str">
            <v>13584</v>
          </cell>
          <cell r="B572">
            <v>13.5</v>
          </cell>
        </row>
        <row r="573">
          <cell r="A573" t="str">
            <v>13591</v>
          </cell>
          <cell r="B573">
            <v>14.625</v>
          </cell>
        </row>
        <row r="574">
          <cell r="A574" t="str">
            <v>13598</v>
          </cell>
          <cell r="B574">
            <v>15.75</v>
          </cell>
        </row>
        <row r="575">
          <cell r="A575" t="str">
            <v>135105</v>
          </cell>
          <cell r="B575">
            <v>16.875</v>
          </cell>
        </row>
        <row r="576">
          <cell r="A576" t="str">
            <v>135112</v>
          </cell>
          <cell r="B576">
            <v>18</v>
          </cell>
        </row>
        <row r="577">
          <cell r="A577" t="str">
            <v>135119</v>
          </cell>
          <cell r="B577">
            <v>19.125</v>
          </cell>
        </row>
        <row r="578">
          <cell r="A578" t="str">
            <v>135126</v>
          </cell>
          <cell r="B578">
            <v>20.25</v>
          </cell>
        </row>
        <row r="579">
          <cell r="A579" t="str">
            <v>135133</v>
          </cell>
          <cell r="B579">
            <v>21.375</v>
          </cell>
        </row>
        <row r="580">
          <cell r="A580" t="str">
            <v>135140</v>
          </cell>
          <cell r="B580">
            <v>22.5</v>
          </cell>
        </row>
        <row r="581">
          <cell r="A581" t="str">
            <v>135147</v>
          </cell>
          <cell r="B581">
            <v>23.625</v>
          </cell>
        </row>
        <row r="582">
          <cell r="A582" t="str">
            <v>135154</v>
          </cell>
          <cell r="B582">
            <v>24.75</v>
          </cell>
        </row>
        <row r="583">
          <cell r="A583" t="str">
            <v>135161</v>
          </cell>
          <cell r="B583">
            <v>25.875</v>
          </cell>
        </row>
        <row r="584">
          <cell r="A584" t="str">
            <v>135168</v>
          </cell>
          <cell r="B584">
            <v>27</v>
          </cell>
        </row>
        <row r="585">
          <cell r="A585" t="str">
            <v>135175</v>
          </cell>
          <cell r="B585">
            <v>28.125</v>
          </cell>
        </row>
        <row r="586">
          <cell r="A586" t="str">
            <v>135182</v>
          </cell>
          <cell r="B586">
            <v>29.25</v>
          </cell>
        </row>
        <row r="587">
          <cell r="A587" t="str">
            <v>135189</v>
          </cell>
          <cell r="B587">
            <v>30.375</v>
          </cell>
        </row>
        <row r="588">
          <cell r="A588" t="str">
            <v>135196</v>
          </cell>
          <cell r="B588">
            <v>31.5</v>
          </cell>
        </row>
        <row r="589">
          <cell r="A589" t="str">
            <v>135203</v>
          </cell>
          <cell r="B589">
            <v>32.625</v>
          </cell>
        </row>
        <row r="590">
          <cell r="A590" t="str">
            <v>135210</v>
          </cell>
          <cell r="B590">
            <v>33.75</v>
          </cell>
        </row>
        <row r="591">
          <cell r="A591" t="str">
            <v>135217</v>
          </cell>
          <cell r="B591">
            <v>34.875</v>
          </cell>
        </row>
        <row r="592">
          <cell r="A592" t="str">
            <v>135224</v>
          </cell>
          <cell r="B592">
            <v>36</v>
          </cell>
        </row>
        <row r="593">
          <cell r="A593" t="str">
            <v>135231</v>
          </cell>
          <cell r="B593">
            <v>37.125</v>
          </cell>
        </row>
        <row r="594">
          <cell r="A594" t="str">
            <v>135238</v>
          </cell>
          <cell r="B594">
            <v>38.25</v>
          </cell>
        </row>
        <row r="595">
          <cell r="A595" t="str">
            <v>135245</v>
          </cell>
          <cell r="B595">
            <v>39.375</v>
          </cell>
        </row>
        <row r="596">
          <cell r="A596" t="str">
            <v>135252</v>
          </cell>
          <cell r="B596">
            <v>40.5</v>
          </cell>
        </row>
        <row r="597">
          <cell r="A597" t="str">
            <v>135259</v>
          </cell>
          <cell r="B597">
            <v>41.625</v>
          </cell>
        </row>
        <row r="598">
          <cell r="A598" t="str">
            <v>135266</v>
          </cell>
          <cell r="B598">
            <v>42.75</v>
          </cell>
        </row>
        <row r="599">
          <cell r="A599" t="str">
            <v>135273</v>
          </cell>
          <cell r="B599">
            <v>43.875</v>
          </cell>
        </row>
        <row r="600">
          <cell r="A600" t="str">
            <v>135280</v>
          </cell>
          <cell r="B600">
            <v>45</v>
          </cell>
        </row>
        <row r="601">
          <cell r="A601" t="str">
            <v>135287</v>
          </cell>
          <cell r="B601">
            <v>46.125</v>
          </cell>
        </row>
        <row r="602">
          <cell r="A602" t="str">
            <v>135294</v>
          </cell>
          <cell r="B602">
            <v>47.25</v>
          </cell>
        </row>
        <row r="603">
          <cell r="A603" t="str">
            <v>135301</v>
          </cell>
          <cell r="B603">
            <v>48.375</v>
          </cell>
        </row>
        <row r="604">
          <cell r="A604" t="str">
            <v>135308</v>
          </cell>
          <cell r="B604">
            <v>49.5</v>
          </cell>
        </row>
        <row r="605">
          <cell r="A605" t="str">
            <v>135315</v>
          </cell>
          <cell r="B605">
            <v>50.625</v>
          </cell>
        </row>
        <row r="606">
          <cell r="A606" t="str">
            <v>135322</v>
          </cell>
          <cell r="B606">
            <v>51.75</v>
          </cell>
        </row>
        <row r="607">
          <cell r="A607" t="str">
            <v>135329</v>
          </cell>
          <cell r="B607">
            <v>52.875</v>
          </cell>
        </row>
        <row r="608">
          <cell r="A608" t="str">
            <v>135336</v>
          </cell>
          <cell r="B608">
            <v>54</v>
          </cell>
        </row>
        <row r="609">
          <cell r="A609" t="str">
            <v>135343</v>
          </cell>
          <cell r="B609">
            <v>55.125</v>
          </cell>
        </row>
        <row r="610">
          <cell r="A610" t="str">
            <v>135350</v>
          </cell>
          <cell r="B610">
            <v>56.25</v>
          </cell>
        </row>
        <row r="611">
          <cell r="A611" t="str">
            <v>135357</v>
          </cell>
          <cell r="B611">
            <v>57.375</v>
          </cell>
        </row>
        <row r="612">
          <cell r="A612" t="str">
            <v>135364</v>
          </cell>
          <cell r="B612">
            <v>58.5</v>
          </cell>
        </row>
        <row r="613">
          <cell r="A613" t="str">
            <v>15014</v>
          </cell>
          <cell r="B613">
            <v>3</v>
          </cell>
        </row>
        <row r="614">
          <cell r="A614" t="str">
            <v>15021</v>
          </cell>
          <cell r="B614">
            <v>4.25</v>
          </cell>
        </row>
        <row r="615">
          <cell r="A615" t="str">
            <v>15028</v>
          </cell>
          <cell r="B615">
            <v>5</v>
          </cell>
        </row>
        <row r="616">
          <cell r="A616" t="str">
            <v>15035</v>
          </cell>
          <cell r="B616">
            <v>6.25</v>
          </cell>
        </row>
        <row r="617">
          <cell r="A617" t="str">
            <v>15042</v>
          </cell>
          <cell r="B617">
            <v>7.5</v>
          </cell>
        </row>
        <row r="618">
          <cell r="A618" t="str">
            <v>15049</v>
          </cell>
          <cell r="B618">
            <v>8.75</v>
          </cell>
        </row>
        <row r="619">
          <cell r="A619" t="str">
            <v>15056</v>
          </cell>
          <cell r="B619">
            <v>10</v>
          </cell>
        </row>
        <row r="620">
          <cell r="A620" t="str">
            <v>15063</v>
          </cell>
          <cell r="B620">
            <v>11.25</v>
          </cell>
        </row>
        <row r="621">
          <cell r="A621" t="str">
            <v>15070</v>
          </cell>
          <cell r="B621">
            <v>12.5</v>
          </cell>
        </row>
        <row r="622">
          <cell r="A622" t="str">
            <v>15077</v>
          </cell>
          <cell r="B622">
            <v>13.75</v>
          </cell>
        </row>
        <row r="623">
          <cell r="A623" t="str">
            <v>15084</v>
          </cell>
          <cell r="B623">
            <v>15</v>
          </cell>
        </row>
        <row r="624">
          <cell r="A624" t="str">
            <v>15091</v>
          </cell>
          <cell r="B624">
            <v>16.25</v>
          </cell>
        </row>
        <row r="625">
          <cell r="A625" t="str">
            <v>15098</v>
          </cell>
          <cell r="B625">
            <v>17.5</v>
          </cell>
        </row>
        <row r="626">
          <cell r="A626" t="str">
            <v>150105</v>
          </cell>
          <cell r="B626">
            <v>18.75</v>
          </cell>
        </row>
        <row r="627">
          <cell r="A627" t="str">
            <v>150112</v>
          </cell>
          <cell r="B627">
            <v>20</v>
          </cell>
        </row>
        <row r="628">
          <cell r="A628" t="str">
            <v>150119</v>
          </cell>
          <cell r="B628">
            <v>21.25</v>
          </cell>
        </row>
        <row r="629">
          <cell r="A629" t="str">
            <v>150126</v>
          </cell>
          <cell r="B629">
            <v>22.5</v>
          </cell>
        </row>
        <row r="630">
          <cell r="A630" t="str">
            <v>150133</v>
          </cell>
          <cell r="B630">
            <v>23.75</v>
          </cell>
        </row>
        <row r="631">
          <cell r="A631" t="str">
            <v>150140</v>
          </cell>
          <cell r="B631">
            <v>25</v>
          </cell>
        </row>
        <row r="632">
          <cell r="A632" t="str">
            <v>150147</v>
          </cell>
          <cell r="B632">
            <v>26.25</v>
          </cell>
        </row>
        <row r="633">
          <cell r="A633" t="str">
            <v>150154</v>
          </cell>
          <cell r="B633">
            <v>27.5</v>
          </cell>
        </row>
        <row r="634">
          <cell r="A634" t="str">
            <v>150161</v>
          </cell>
          <cell r="B634">
            <v>28.75</v>
          </cell>
        </row>
        <row r="635">
          <cell r="A635" t="str">
            <v>150168</v>
          </cell>
          <cell r="B635">
            <v>30</v>
          </cell>
        </row>
        <row r="636">
          <cell r="A636" t="str">
            <v>150175</v>
          </cell>
          <cell r="B636">
            <v>31.25</v>
          </cell>
        </row>
        <row r="637">
          <cell r="A637" t="str">
            <v>150182</v>
          </cell>
          <cell r="B637">
            <v>32.5</v>
          </cell>
        </row>
        <row r="638">
          <cell r="A638" t="str">
            <v>150189</v>
          </cell>
          <cell r="B638">
            <v>33.75</v>
          </cell>
        </row>
        <row r="639">
          <cell r="A639" t="str">
            <v>150196</v>
          </cell>
          <cell r="B639">
            <v>35</v>
          </cell>
        </row>
        <row r="640">
          <cell r="A640" t="str">
            <v>150203</v>
          </cell>
          <cell r="B640">
            <v>36.25</v>
          </cell>
        </row>
        <row r="641">
          <cell r="A641" t="str">
            <v>150210</v>
          </cell>
          <cell r="B641">
            <v>37.5</v>
          </cell>
        </row>
        <row r="642">
          <cell r="A642" t="str">
            <v>150217</v>
          </cell>
          <cell r="B642">
            <v>38.75</v>
          </cell>
        </row>
        <row r="643">
          <cell r="A643" t="str">
            <v>150224</v>
          </cell>
          <cell r="B643">
            <v>40</v>
          </cell>
        </row>
        <row r="644">
          <cell r="A644" t="str">
            <v>150231</v>
          </cell>
          <cell r="B644">
            <v>41.25</v>
          </cell>
        </row>
        <row r="645">
          <cell r="A645" t="str">
            <v>150238</v>
          </cell>
          <cell r="B645">
            <v>42.5</v>
          </cell>
        </row>
        <row r="646">
          <cell r="A646" t="str">
            <v>150245</v>
          </cell>
          <cell r="B646">
            <v>43.75</v>
          </cell>
        </row>
        <row r="647">
          <cell r="A647" t="str">
            <v>150252</v>
          </cell>
          <cell r="B647">
            <v>45</v>
          </cell>
        </row>
        <row r="648">
          <cell r="A648" t="str">
            <v>150259</v>
          </cell>
          <cell r="B648">
            <v>46.25</v>
          </cell>
        </row>
        <row r="649">
          <cell r="A649" t="str">
            <v>150266</v>
          </cell>
          <cell r="B649">
            <v>47.5</v>
          </cell>
        </row>
        <row r="650">
          <cell r="A650" t="str">
            <v>150273</v>
          </cell>
          <cell r="B650">
            <v>48.75</v>
          </cell>
        </row>
        <row r="651">
          <cell r="A651" t="str">
            <v>150280</v>
          </cell>
          <cell r="B651">
            <v>50</v>
          </cell>
        </row>
        <row r="652">
          <cell r="A652" t="str">
            <v>150287</v>
          </cell>
          <cell r="B652">
            <v>51.25</v>
          </cell>
        </row>
        <row r="653">
          <cell r="A653" t="str">
            <v>150294</v>
          </cell>
          <cell r="B653">
            <v>52.5</v>
          </cell>
        </row>
        <row r="654">
          <cell r="A654" t="str">
            <v>150301</v>
          </cell>
          <cell r="B654">
            <v>53.75</v>
          </cell>
        </row>
        <row r="655">
          <cell r="A655" t="str">
            <v>150308</v>
          </cell>
          <cell r="B655">
            <v>55</v>
          </cell>
        </row>
        <row r="656">
          <cell r="A656" t="str">
            <v>150315</v>
          </cell>
          <cell r="B656">
            <v>56.25</v>
          </cell>
        </row>
        <row r="657">
          <cell r="A657" t="str">
            <v>150322</v>
          </cell>
          <cell r="B657">
            <v>57.5</v>
          </cell>
        </row>
        <row r="658">
          <cell r="A658" t="str">
            <v>150329</v>
          </cell>
          <cell r="B658">
            <v>58.75</v>
          </cell>
        </row>
        <row r="659">
          <cell r="A659" t="str">
            <v>150336</v>
          </cell>
          <cell r="B659">
            <v>60</v>
          </cell>
        </row>
        <row r="660">
          <cell r="A660" t="str">
            <v>150343</v>
          </cell>
          <cell r="B660">
            <v>61.25</v>
          </cell>
        </row>
        <row r="661">
          <cell r="A661" t="str">
            <v>150350</v>
          </cell>
          <cell r="B661">
            <v>62.5</v>
          </cell>
        </row>
        <row r="662">
          <cell r="A662" t="str">
            <v>150357</v>
          </cell>
          <cell r="B662">
            <v>63.75</v>
          </cell>
        </row>
        <row r="663">
          <cell r="A663" t="str">
            <v>150364</v>
          </cell>
          <cell r="B663">
            <v>65</v>
          </cell>
        </row>
        <row r="664">
          <cell r="A664" t="str">
            <v>16514</v>
          </cell>
          <cell r="B664">
            <v>3.3</v>
          </cell>
        </row>
        <row r="665">
          <cell r="A665" t="str">
            <v>16521</v>
          </cell>
          <cell r="B665">
            <v>4.6749999999999998</v>
          </cell>
        </row>
        <row r="666">
          <cell r="A666" t="str">
            <v>16528</v>
          </cell>
          <cell r="B666">
            <v>5.5</v>
          </cell>
        </row>
        <row r="667">
          <cell r="A667" t="str">
            <v>16535</v>
          </cell>
          <cell r="B667">
            <v>6.875</v>
          </cell>
        </row>
        <row r="668">
          <cell r="A668" t="str">
            <v>16542</v>
          </cell>
          <cell r="B668">
            <v>8.25</v>
          </cell>
        </row>
        <row r="669">
          <cell r="A669" t="str">
            <v>16549</v>
          </cell>
          <cell r="B669">
            <v>9.625</v>
          </cell>
        </row>
        <row r="670">
          <cell r="A670" t="str">
            <v>16556</v>
          </cell>
          <cell r="B670">
            <v>11</v>
          </cell>
        </row>
        <row r="671">
          <cell r="A671" t="str">
            <v>16563</v>
          </cell>
          <cell r="B671">
            <v>12.375</v>
          </cell>
        </row>
        <row r="672">
          <cell r="A672" t="str">
            <v>16570</v>
          </cell>
          <cell r="B672">
            <v>13.75</v>
          </cell>
        </row>
        <row r="673">
          <cell r="A673" t="str">
            <v>16577</v>
          </cell>
          <cell r="B673">
            <v>15.125</v>
          </cell>
        </row>
        <row r="674">
          <cell r="A674" t="str">
            <v>16584</v>
          </cell>
          <cell r="B674">
            <v>16.5</v>
          </cell>
        </row>
        <row r="675">
          <cell r="A675" t="str">
            <v>16591</v>
          </cell>
          <cell r="B675">
            <v>17.875</v>
          </cell>
        </row>
        <row r="676">
          <cell r="A676" t="str">
            <v>16598</v>
          </cell>
          <cell r="B676">
            <v>19.25</v>
          </cell>
        </row>
        <row r="677">
          <cell r="A677" t="str">
            <v>165105</v>
          </cell>
          <cell r="B677">
            <v>20.625</v>
          </cell>
        </row>
        <row r="678">
          <cell r="A678" t="str">
            <v>165112</v>
          </cell>
          <cell r="B678">
            <v>22</v>
          </cell>
        </row>
        <row r="679">
          <cell r="A679" t="str">
            <v>165119</v>
          </cell>
          <cell r="B679">
            <v>23.375</v>
          </cell>
        </row>
        <row r="680">
          <cell r="A680" t="str">
            <v>165126</v>
          </cell>
          <cell r="B680">
            <v>24.75</v>
          </cell>
        </row>
        <row r="681">
          <cell r="A681" t="str">
            <v>165133</v>
          </cell>
          <cell r="B681">
            <v>26.125</v>
          </cell>
        </row>
        <row r="682">
          <cell r="A682" t="str">
            <v>165140</v>
          </cell>
          <cell r="B682">
            <v>27.5</v>
          </cell>
        </row>
        <row r="683">
          <cell r="A683" t="str">
            <v>165147</v>
          </cell>
          <cell r="B683">
            <v>28.875</v>
          </cell>
        </row>
        <row r="684">
          <cell r="A684" t="str">
            <v>165154</v>
          </cell>
          <cell r="B684">
            <v>30.25</v>
          </cell>
        </row>
        <row r="685">
          <cell r="A685" t="str">
            <v>165161</v>
          </cell>
          <cell r="B685">
            <v>31.625</v>
          </cell>
        </row>
        <row r="686">
          <cell r="A686" t="str">
            <v>165168</v>
          </cell>
          <cell r="B686">
            <v>33</v>
          </cell>
        </row>
        <row r="687">
          <cell r="A687" t="str">
            <v>165175</v>
          </cell>
          <cell r="B687">
            <v>34.375</v>
          </cell>
        </row>
        <row r="688">
          <cell r="A688" t="str">
            <v>165182</v>
          </cell>
          <cell r="B688">
            <v>35.75</v>
          </cell>
        </row>
        <row r="689">
          <cell r="A689" t="str">
            <v>165189</v>
          </cell>
          <cell r="B689">
            <v>37.125</v>
          </cell>
        </row>
        <row r="690">
          <cell r="A690" t="str">
            <v>165196</v>
          </cell>
          <cell r="B690">
            <v>38.5</v>
          </cell>
        </row>
        <row r="691">
          <cell r="A691" t="str">
            <v>165203</v>
          </cell>
          <cell r="B691">
            <v>39.875</v>
          </cell>
        </row>
        <row r="692">
          <cell r="A692" t="str">
            <v>165210</v>
          </cell>
          <cell r="B692">
            <v>41.25</v>
          </cell>
        </row>
        <row r="693">
          <cell r="A693" t="str">
            <v>165217</v>
          </cell>
          <cell r="B693">
            <v>42.625</v>
          </cell>
        </row>
        <row r="694">
          <cell r="A694" t="str">
            <v>165224</v>
          </cell>
          <cell r="B694">
            <v>44</v>
          </cell>
        </row>
        <row r="695">
          <cell r="A695" t="str">
            <v>165231</v>
          </cell>
          <cell r="B695">
            <v>45.375</v>
          </cell>
        </row>
        <row r="696">
          <cell r="A696" t="str">
            <v>165238</v>
          </cell>
          <cell r="B696">
            <v>46.75</v>
          </cell>
        </row>
        <row r="697">
          <cell r="A697" t="str">
            <v>165245</v>
          </cell>
          <cell r="B697">
            <v>48.125</v>
          </cell>
        </row>
        <row r="698">
          <cell r="A698" t="str">
            <v>165252</v>
          </cell>
          <cell r="B698">
            <v>49.5</v>
          </cell>
        </row>
        <row r="699">
          <cell r="A699" t="str">
            <v>165259</v>
          </cell>
          <cell r="B699">
            <v>50.875</v>
          </cell>
        </row>
        <row r="700">
          <cell r="A700" t="str">
            <v>165266</v>
          </cell>
          <cell r="B700">
            <v>52.25</v>
          </cell>
        </row>
        <row r="701">
          <cell r="A701" t="str">
            <v>165273</v>
          </cell>
          <cell r="B701">
            <v>53.625</v>
          </cell>
        </row>
        <row r="702">
          <cell r="A702" t="str">
            <v>165280</v>
          </cell>
          <cell r="B702">
            <v>55</v>
          </cell>
        </row>
        <row r="703">
          <cell r="A703" t="str">
            <v>165287</v>
          </cell>
          <cell r="B703">
            <v>56.375</v>
          </cell>
        </row>
        <row r="704">
          <cell r="A704" t="str">
            <v>165294</v>
          </cell>
          <cell r="B704">
            <v>57.75</v>
          </cell>
        </row>
        <row r="705">
          <cell r="A705" t="str">
            <v>165301</v>
          </cell>
          <cell r="B705">
            <v>59.125</v>
          </cell>
        </row>
        <row r="706">
          <cell r="A706" t="str">
            <v>165308</v>
          </cell>
          <cell r="B706">
            <v>60.5</v>
          </cell>
        </row>
        <row r="707">
          <cell r="A707" t="str">
            <v>165315</v>
          </cell>
          <cell r="B707">
            <v>61.875</v>
          </cell>
        </row>
        <row r="708">
          <cell r="A708" t="str">
            <v>165322</v>
          </cell>
          <cell r="B708">
            <v>63.25</v>
          </cell>
        </row>
        <row r="709">
          <cell r="A709" t="str">
            <v>165329</v>
          </cell>
          <cell r="B709">
            <v>64.625</v>
          </cell>
        </row>
        <row r="710">
          <cell r="A710" t="str">
            <v>165336</v>
          </cell>
          <cell r="B710">
            <v>66</v>
          </cell>
        </row>
        <row r="711">
          <cell r="A711" t="str">
            <v>165343</v>
          </cell>
          <cell r="B711">
            <v>67.375</v>
          </cell>
        </row>
        <row r="712">
          <cell r="A712" t="str">
            <v>165350</v>
          </cell>
          <cell r="B712">
            <v>68.75</v>
          </cell>
        </row>
        <row r="713">
          <cell r="A713" t="str">
            <v>165357</v>
          </cell>
          <cell r="B713">
            <v>70.125</v>
          </cell>
        </row>
        <row r="714">
          <cell r="A714" t="str">
            <v>165364</v>
          </cell>
          <cell r="B714">
            <v>71.5</v>
          </cell>
        </row>
        <row r="715">
          <cell r="A715" t="str">
            <v>18014</v>
          </cell>
          <cell r="B715">
            <v>3.5999999999999996</v>
          </cell>
        </row>
        <row r="716">
          <cell r="A716" t="str">
            <v>18021</v>
          </cell>
          <cell r="B716">
            <v>5.0999999999999996</v>
          </cell>
        </row>
        <row r="717">
          <cell r="A717" t="str">
            <v>18028</v>
          </cell>
          <cell r="B717">
            <v>6</v>
          </cell>
        </row>
        <row r="718">
          <cell r="A718" t="str">
            <v>18035</v>
          </cell>
          <cell r="B718">
            <v>7.5</v>
          </cell>
        </row>
        <row r="719">
          <cell r="A719" t="str">
            <v>18042</v>
          </cell>
          <cell r="B719">
            <v>9</v>
          </cell>
        </row>
        <row r="720">
          <cell r="A720" t="str">
            <v>18049</v>
          </cell>
          <cell r="B720">
            <v>10.5</v>
          </cell>
        </row>
        <row r="721">
          <cell r="A721" t="str">
            <v>18056</v>
          </cell>
          <cell r="B721">
            <v>12</v>
          </cell>
        </row>
        <row r="722">
          <cell r="A722" t="str">
            <v>18063</v>
          </cell>
          <cell r="B722">
            <v>13.5</v>
          </cell>
        </row>
        <row r="723">
          <cell r="A723" t="str">
            <v>18070</v>
          </cell>
          <cell r="B723">
            <v>15</v>
          </cell>
        </row>
        <row r="724">
          <cell r="A724" t="str">
            <v>18077</v>
          </cell>
          <cell r="B724">
            <v>16.5</v>
          </cell>
        </row>
        <row r="725">
          <cell r="A725" t="str">
            <v>18084</v>
          </cell>
          <cell r="B725">
            <v>18</v>
          </cell>
        </row>
        <row r="726">
          <cell r="A726" t="str">
            <v>18091</v>
          </cell>
          <cell r="B726">
            <v>19.5</v>
          </cell>
        </row>
        <row r="727">
          <cell r="A727" t="str">
            <v>18098</v>
          </cell>
          <cell r="B727">
            <v>21</v>
          </cell>
        </row>
        <row r="728">
          <cell r="A728" t="str">
            <v>180105</v>
          </cell>
          <cell r="B728">
            <v>22.5</v>
          </cell>
        </row>
        <row r="729">
          <cell r="A729" t="str">
            <v>180112</v>
          </cell>
          <cell r="B729">
            <v>24</v>
          </cell>
        </row>
        <row r="730">
          <cell r="A730" t="str">
            <v>180119</v>
          </cell>
          <cell r="B730">
            <v>25.5</v>
          </cell>
        </row>
        <row r="731">
          <cell r="A731" t="str">
            <v>180126</v>
          </cell>
          <cell r="B731">
            <v>27</v>
          </cell>
        </row>
        <row r="732">
          <cell r="A732" t="str">
            <v>180133</v>
          </cell>
          <cell r="B732">
            <v>28.5</v>
          </cell>
        </row>
        <row r="733">
          <cell r="A733" t="str">
            <v>180140</v>
          </cell>
          <cell r="B733">
            <v>30</v>
          </cell>
        </row>
        <row r="734">
          <cell r="A734" t="str">
            <v>180147</v>
          </cell>
          <cell r="B734">
            <v>31.5</v>
          </cell>
        </row>
        <row r="735">
          <cell r="A735" t="str">
            <v>180154</v>
          </cell>
          <cell r="B735">
            <v>33</v>
          </cell>
        </row>
        <row r="736">
          <cell r="A736" t="str">
            <v>180161</v>
          </cell>
          <cell r="B736">
            <v>34.5</v>
          </cell>
        </row>
        <row r="737">
          <cell r="A737" t="str">
            <v>180168</v>
          </cell>
          <cell r="B737">
            <v>36</v>
          </cell>
        </row>
        <row r="738">
          <cell r="A738" t="str">
            <v>180175</v>
          </cell>
          <cell r="B738">
            <v>37.5</v>
          </cell>
        </row>
        <row r="739">
          <cell r="A739" t="str">
            <v>180182</v>
          </cell>
          <cell r="B739">
            <v>39</v>
          </cell>
        </row>
        <row r="740">
          <cell r="A740" t="str">
            <v>180189</v>
          </cell>
          <cell r="B740">
            <v>40.5</v>
          </cell>
        </row>
        <row r="741">
          <cell r="A741" t="str">
            <v>180196</v>
          </cell>
          <cell r="B741">
            <v>42</v>
          </cell>
        </row>
        <row r="742">
          <cell r="A742" t="str">
            <v>180203</v>
          </cell>
          <cell r="B742">
            <v>43.5</v>
          </cell>
        </row>
        <row r="743">
          <cell r="A743" t="str">
            <v>180210</v>
          </cell>
          <cell r="B743">
            <v>45</v>
          </cell>
        </row>
        <row r="744">
          <cell r="A744" t="str">
            <v>180217</v>
          </cell>
          <cell r="B744">
            <v>46.5</v>
          </cell>
        </row>
        <row r="745">
          <cell r="A745" t="str">
            <v>180224</v>
          </cell>
          <cell r="B745">
            <v>48</v>
          </cell>
        </row>
        <row r="746">
          <cell r="A746" t="str">
            <v>180231</v>
          </cell>
          <cell r="B746">
            <v>49.5</v>
          </cell>
        </row>
        <row r="747">
          <cell r="A747" t="str">
            <v>180238</v>
          </cell>
          <cell r="B747">
            <v>51</v>
          </cell>
        </row>
        <row r="748">
          <cell r="A748" t="str">
            <v>180245</v>
          </cell>
          <cell r="B748">
            <v>52.5</v>
          </cell>
        </row>
        <row r="749">
          <cell r="A749" t="str">
            <v>180252</v>
          </cell>
          <cell r="B749">
            <v>54</v>
          </cell>
        </row>
        <row r="750">
          <cell r="A750" t="str">
            <v>180259</v>
          </cell>
          <cell r="B750">
            <v>55.5</v>
          </cell>
        </row>
        <row r="751">
          <cell r="A751" t="str">
            <v>180266</v>
          </cell>
          <cell r="B751">
            <v>57</v>
          </cell>
        </row>
        <row r="752">
          <cell r="A752" t="str">
            <v>180273</v>
          </cell>
          <cell r="B752">
            <v>58.5</v>
          </cell>
        </row>
        <row r="753">
          <cell r="A753" t="str">
            <v>180280</v>
          </cell>
          <cell r="B753">
            <v>60</v>
          </cell>
        </row>
        <row r="754">
          <cell r="A754" t="str">
            <v>180287</v>
          </cell>
          <cell r="B754">
            <v>61.5</v>
          </cell>
        </row>
        <row r="755">
          <cell r="A755" t="str">
            <v>180294</v>
          </cell>
          <cell r="B755">
            <v>63</v>
          </cell>
        </row>
        <row r="756">
          <cell r="A756" t="str">
            <v>180301</v>
          </cell>
          <cell r="B756">
            <v>64.5</v>
          </cell>
        </row>
        <row r="757">
          <cell r="A757" t="str">
            <v>180308</v>
          </cell>
          <cell r="B757">
            <v>66</v>
          </cell>
        </row>
        <row r="758">
          <cell r="A758" t="str">
            <v>180315</v>
          </cell>
          <cell r="B758">
            <v>67.5</v>
          </cell>
        </row>
        <row r="759">
          <cell r="A759" t="str">
            <v>180322</v>
          </cell>
          <cell r="B759">
            <v>69</v>
          </cell>
        </row>
        <row r="760">
          <cell r="A760" t="str">
            <v>180329</v>
          </cell>
          <cell r="B760">
            <v>70.5</v>
          </cell>
        </row>
        <row r="761">
          <cell r="A761" t="str">
            <v>180336</v>
          </cell>
          <cell r="B761">
            <v>72</v>
          </cell>
        </row>
        <row r="762">
          <cell r="A762" t="str">
            <v>180343</v>
          </cell>
          <cell r="B762">
            <v>73.5</v>
          </cell>
        </row>
        <row r="763">
          <cell r="A763" t="str">
            <v>180350</v>
          </cell>
          <cell r="B763">
            <v>75</v>
          </cell>
        </row>
        <row r="764">
          <cell r="A764" t="str">
            <v>180357</v>
          </cell>
          <cell r="B764">
            <v>76.5</v>
          </cell>
        </row>
        <row r="765">
          <cell r="A765" t="str">
            <v>180364</v>
          </cell>
          <cell r="B765">
            <v>78</v>
          </cell>
        </row>
      </sheetData>
      <sheetData sheetId="1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晶茂报价单 "/>
      <sheetName val="影通天下刊例"/>
      <sheetName val="影通天下报价单"/>
      <sheetName val="精选影通天下刊例"/>
      <sheetName val="精选影通天下报价单"/>
      <sheetName val="全国贴片刊例"/>
      <sheetName val="全国贴片报价单"/>
      <sheetName val="Sheet1"/>
      <sheetName val="1月票房"/>
      <sheetName val="晶茂资源总表（含外购资源）20140919"/>
      <sheetName val="Sheet3"/>
      <sheetName val="关联20140919"/>
    </sheetNames>
    <sheetDataSet>
      <sheetData sheetId="0"/>
      <sheetData sheetId="1"/>
      <sheetData sheetId="2"/>
      <sheetData sheetId="3"/>
      <sheetData sheetId="4"/>
      <sheetData sheetId="5"/>
      <sheetData sheetId="6"/>
      <sheetData sheetId="7"/>
      <sheetData sheetId="8"/>
      <sheetData sheetId="9"/>
      <sheetData sheetId="10"/>
      <sheetData sheetId="11">
        <row r="2">
          <cell r="A2" t="str">
            <v>北京</v>
          </cell>
          <cell r="B2">
            <v>29</v>
          </cell>
          <cell r="C2">
            <v>22</v>
          </cell>
          <cell r="D2">
            <v>28</v>
          </cell>
          <cell r="E2">
            <v>29</v>
          </cell>
          <cell r="F2">
            <v>202</v>
          </cell>
          <cell r="G2">
            <v>25357</v>
          </cell>
          <cell r="H2">
            <v>158</v>
          </cell>
          <cell r="I2">
            <v>195</v>
          </cell>
          <cell r="J2">
            <v>201</v>
          </cell>
          <cell r="K2">
            <v>0</v>
          </cell>
          <cell r="L2">
            <v>2</v>
          </cell>
          <cell r="M2">
            <v>199</v>
          </cell>
          <cell r="N2">
            <v>118</v>
          </cell>
          <cell r="O2">
            <v>1</v>
          </cell>
          <cell r="P2">
            <v>0</v>
          </cell>
          <cell r="Q2">
            <v>6825</v>
          </cell>
          <cell r="R2">
            <v>5460</v>
          </cell>
          <cell r="S2">
            <v>2730</v>
          </cell>
          <cell r="T2">
            <v>0</v>
          </cell>
        </row>
        <row r="3">
          <cell r="A3" t="str">
            <v>上海</v>
          </cell>
          <cell r="B3">
            <v>45</v>
          </cell>
          <cell r="C3">
            <v>25</v>
          </cell>
          <cell r="D3">
            <v>28</v>
          </cell>
          <cell r="E3">
            <v>45</v>
          </cell>
          <cell r="F3">
            <v>238</v>
          </cell>
          <cell r="G3">
            <v>36246</v>
          </cell>
          <cell r="H3">
            <v>137</v>
          </cell>
          <cell r="I3">
            <v>155</v>
          </cell>
          <cell r="J3">
            <v>237</v>
          </cell>
          <cell r="K3">
            <v>0</v>
          </cell>
          <cell r="L3">
            <v>10</v>
          </cell>
          <cell r="M3">
            <v>200</v>
          </cell>
          <cell r="N3">
            <v>171</v>
          </cell>
          <cell r="O3">
            <v>0</v>
          </cell>
          <cell r="P3">
            <v>0</v>
          </cell>
          <cell r="Q3">
            <v>5425</v>
          </cell>
          <cell r="R3">
            <v>4340</v>
          </cell>
          <cell r="S3">
            <v>2170</v>
          </cell>
          <cell r="T3">
            <v>0</v>
          </cell>
        </row>
        <row r="4">
          <cell r="A4" t="str">
            <v>广州</v>
          </cell>
          <cell r="B4">
            <v>30</v>
          </cell>
          <cell r="C4">
            <v>8</v>
          </cell>
          <cell r="D4">
            <v>15</v>
          </cell>
          <cell r="E4">
            <v>30</v>
          </cell>
          <cell r="F4">
            <v>199</v>
          </cell>
          <cell r="G4">
            <v>28785</v>
          </cell>
          <cell r="H4">
            <v>52</v>
          </cell>
          <cell r="I4">
            <v>97</v>
          </cell>
          <cell r="J4">
            <v>198</v>
          </cell>
          <cell r="K4">
            <v>0</v>
          </cell>
          <cell r="L4">
            <v>0</v>
          </cell>
          <cell r="M4">
            <v>159</v>
          </cell>
          <cell r="N4">
            <v>114</v>
          </cell>
          <cell r="O4">
            <v>0</v>
          </cell>
          <cell r="P4">
            <v>0</v>
          </cell>
          <cell r="Q4">
            <v>3395</v>
          </cell>
          <cell r="R4">
            <v>2716</v>
          </cell>
          <cell r="S4">
            <v>1358</v>
          </cell>
          <cell r="T4">
            <v>0</v>
          </cell>
        </row>
        <row r="5">
          <cell r="A5" t="str">
            <v>深圳</v>
          </cell>
          <cell r="B5">
            <v>18</v>
          </cell>
          <cell r="C5">
            <v>8</v>
          </cell>
          <cell r="D5">
            <v>10</v>
          </cell>
          <cell r="E5">
            <v>18</v>
          </cell>
          <cell r="F5">
            <v>112</v>
          </cell>
          <cell r="G5">
            <v>14887</v>
          </cell>
          <cell r="H5">
            <v>49</v>
          </cell>
          <cell r="I5">
            <v>66</v>
          </cell>
          <cell r="J5">
            <v>108</v>
          </cell>
          <cell r="K5">
            <v>0</v>
          </cell>
          <cell r="L5">
            <v>1</v>
          </cell>
          <cell r="M5">
            <v>72</v>
          </cell>
          <cell r="N5">
            <v>41</v>
          </cell>
          <cell r="O5">
            <v>0</v>
          </cell>
          <cell r="P5">
            <v>0</v>
          </cell>
          <cell r="Q5">
            <v>2310</v>
          </cell>
          <cell r="R5">
            <v>1848</v>
          </cell>
          <cell r="S5">
            <v>924</v>
          </cell>
          <cell r="T5">
            <v>0</v>
          </cell>
        </row>
        <row r="6">
          <cell r="A6" t="str">
            <v>武汉</v>
          </cell>
          <cell r="B6">
            <v>15</v>
          </cell>
          <cell r="C6">
            <v>8</v>
          </cell>
          <cell r="D6">
            <v>11</v>
          </cell>
          <cell r="E6">
            <v>15</v>
          </cell>
          <cell r="F6">
            <v>116</v>
          </cell>
          <cell r="G6">
            <v>19889</v>
          </cell>
          <cell r="H6">
            <v>62</v>
          </cell>
          <cell r="I6">
            <v>88</v>
          </cell>
          <cell r="J6">
            <v>116</v>
          </cell>
          <cell r="K6">
            <v>0</v>
          </cell>
          <cell r="L6">
            <v>0</v>
          </cell>
          <cell r="M6">
            <v>114</v>
          </cell>
          <cell r="N6">
            <v>71</v>
          </cell>
          <cell r="O6">
            <v>2</v>
          </cell>
          <cell r="P6">
            <v>0</v>
          </cell>
          <cell r="Q6">
            <v>3080</v>
          </cell>
          <cell r="R6">
            <v>2464</v>
          </cell>
          <cell r="S6">
            <v>1232</v>
          </cell>
          <cell r="T6">
            <v>0</v>
          </cell>
        </row>
        <row r="7">
          <cell r="A7" t="str">
            <v>成都</v>
          </cell>
          <cell r="B7">
            <v>12</v>
          </cell>
          <cell r="C7">
            <v>6</v>
          </cell>
          <cell r="D7">
            <v>6</v>
          </cell>
          <cell r="E7">
            <v>12</v>
          </cell>
          <cell r="F7">
            <v>100</v>
          </cell>
          <cell r="G7">
            <v>16311</v>
          </cell>
          <cell r="H7">
            <v>51</v>
          </cell>
          <cell r="I7">
            <v>51</v>
          </cell>
          <cell r="J7">
            <v>99</v>
          </cell>
          <cell r="K7">
            <v>0</v>
          </cell>
          <cell r="L7">
            <v>0</v>
          </cell>
          <cell r="M7">
            <v>100</v>
          </cell>
          <cell r="N7">
            <v>73</v>
          </cell>
          <cell r="O7">
            <v>1</v>
          </cell>
          <cell r="P7">
            <v>0</v>
          </cell>
          <cell r="Q7">
            <v>1785</v>
          </cell>
          <cell r="R7">
            <v>1428</v>
          </cell>
          <cell r="S7">
            <v>714</v>
          </cell>
          <cell r="T7">
            <v>0</v>
          </cell>
        </row>
        <row r="8">
          <cell r="A8" t="str">
            <v>重庆</v>
          </cell>
          <cell r="B8">
            <v>17</v>
          </cell>
          <cell r="C8">
            <v>7</v>
          </cell>
          <cell r="D8">
            <v>10</v>
          </cell>
          <cell r="E8">
            <v>17</v>
          </cell>
          <cell r="F8">
            <v>137</v>
          </cell>
          <cell r="G8">
            <v>16560</v>
          </cell>
          <cell r="H8">
            <v>62</v>
          </cell>
          <cell r="I8">
            <v>83</v>
          </cell>
          <cell r="J8">
            <v>136</v>
          </cell>
          <cell r="K8">
            <v>0</v>
          </cell>
          <cell r="L8">
            <v>0</v>
          </cell>
          <cell r="M8">
            <v>136</v>
          </cell>
          <cell r="N8">
            <v>109</v>
          </cell>
          <cell r="O8">
            <v>1</v>
          </cell>
          <cell r="P8">
            <v>0</v>
          </cell>
          <cell r="Q8">
            <v>2905</v>
          </cell>
          <cell r="R8">
            <v>2324</v>
          </cell>
          <cell r="S8">
            <v>1162</v>
          </cell>
          <cell r="T8">
            <v>0</v>
          </cell>
        </row>
        <row r="9">
          <cell r="A9" t="str">
            <v>杭州</v>
          </cell>
          <cell r="B9">
            <v>8</v>
          </cell>
          <cell r="C9">
            <v>5</v>
          </cell>
          <cell r="D9">
            <v>5</v>
          </cell>
          <cell r="E9">
            <v>8</v>
          </cell>
          <cell r="F9">
            <v>62</v>
          </cell>
          <cell r="G9">
            <v>7926</v>
          </cell>
          <cell r="H9">
            <v>43</v>
          </cell>
          <cell r="I9">
            <v>43</v>
          </cell>
          <cell r="J9">
            <v>62</v>
          </cell>
          <cell r="K9">
            <v>0</v>
          </cell>
          <cell r="L9">
            <v>0</v>
          </cell>
          <cell r="M9">
            <v>57</v>
          </cell>
          <cell r="N9">
            <v>44</v>
          </cell>
          <cell r="O9">
            <v>0</v>
          </cell>
          <cell r="P9">
            <v>0</v>
          </cell>
          <cell r="Q9">
            <v>1505</v>
          </cell>
          <cell r="R9">
            <v>1204</v>
          </cell>
          <cell r="S9">
            <v>602</v>
          </cell>
          <cell r="T9">
            <v>0</v>
          </cell>
        </row>
        <row r="10">
          <cell r="A10" t="str">
            <v>义乌</v>
          </cell>
          <cell r="B10">
            <v>3</v>
          </cell>
          <cell r="C10">
            <v>0</v>
          </cell>
          <cell r="D10">
            <v>0</v>
          </cell>
          <cell r="E10">
            <v>3</v>
          </cell>
          <cell r="F10">
            <v>20</v>
          </cell>
          <cell r="G10">
            <v>2008</v>
          </cell>
          <cell r="H10">
            <v>0</v>
          </cell>
          <cell r="I10">
            <v>0</v>
          </cell>
          <cell r="J10">
            <v>20</v>
          </cell>
          <cell r="K10">
            <v>0</v>
          </cell>
          <cell r="L10">
            <v>0</v>
          </cell>
          <cell r="M10">
            <v>11</v>
          </cell>
          <cell r="N10">
            <v>4</v>
          </cell>
          <cell r="O10">
            <v>0</v>
          </cell>
          <cell r="P10">
            <v>0</v>
          </cell>
          <cell r="Q10">
            <v>0</v>
          </cell>
          <cell r="R10">
            <v>0</v>
          </cell>
          <cell r="S10">
            <v>0</v>
          </cell>
          <cell r="T10">
            <v>0</v>
          </cell>
        </row>
        <row r="11">
          <cell r="A11" t="str">
            <v>绍兴</v>
          </cell>
          <cell r="B11">
            <v>4</v>
          </cell>
          <cell r="C11">
            <v>1</v>
          </cell>
          <cell r="D11">
            <v>1</v>
          </cell>
          <cell r="E11">
            <v>4</v>
          </cell>
          <cell r="F11">
            <v>28</v>
          </cell>
          <cell r="G11">
            <v>4212</v>
          </cell>
          <cell r="H11">
            <v>10</v>
          </cell>
          <cell r="I11">
            <v>10</v>
          </cell>
          <cell r="J11">
            <v>27</v>
          </cell>
          <cell r="K11">
            <v>0</v>
          </cell>
          <cell r="L11">
            <v>0</v>
          </cell>
          <cell r="M11">
            <v>14</v>
          </cell>
          <cell r="N11">
            <v>12</v>
          </cell>
          <cell r="O11">
            <v>1</v>
          </cell>
          <cell r="P11">
            <v>0</v>
          </cell>
          <cell r="Q11">
            <v>350</v>
          </cell>
          <cell r="R11">
            <v>280</v>
          </cell>
          <cell r="S11">
            <v>140</v>
          </cell>
          <cell r="T11">
            <v>0</v>
          </cell>
        </row>
        <row r="12">
          <cell r="A12" t="str">
            <v>嘉兴</v>
          </cell>
          <cell r="B12">
            <v>5</v>
          </cell>
          <cell r="C12">
            <v>0</v>
          </cell>
          <cell r="D12">
            <v>1</v>
          </cell>
          <cell r="E12">
            <v>5</v>
          </cell>
          <cell r="F12">
            <v>28</v>
          </cell>
          <cell r="G12">
            <v>4043</v>
          </cell>
          <cell r="H12">
            <v>0</v>
          </cell>
          <cell r="I12">
            <v>6</v>
          </cell>
          <cell r="J12">
            <v>28</v>
          </cell>
          <cell r="K12">
            <v>0</v>
          </cell>
          <cell r="L12">
            <v>0</v>
          </cell>
          <cell r="M12">
            <v>10</v>
          </cell>
          <cell r="N12">
            <v>5</v>
          </cell>
          <cell r="O12">
            <v>0</v>
          </cell>
          <cell r="P12">
            <v>0</v>
          </cell>
          <cell r="Q12">
            <v>210</v>
          </cell>
          <cell r="R12">
            <v>168</v>
          </cell>
          <cell r="S12">
            <v>84</v>
          </cell>
          <cell r="T12">
            <v>0</v>
          </cell>
        </row>
        <row r="13">
          <cell r="A13" t="str">
            <v>镇江</v>
          </cell>
          <cell r="B13">
            <v>3</v>
          </cell>
          <cell r="C13">
            <v>0</v>
          </cell>
          <cell r="D13">
            <v>0</v>
          </cell>
          <cell r="E13">
            <v>3</v>
          </cell>
          <cell r="F13">
            <v>18</v>
          </cell>
          <cell r="G13">
            <v>2850</v>
          </cell>
          <cell r="H13">
            <v>0</v>
          </cell>
          <cell r="I13">
            <v>0</v>
          </cell>
          <cell r="J13">
            <v>18</v>
          </cell>
          <cell r="K13">
            <v>0</v>
          </cell>
          <cell r="L13">
            <v>0</v>
          </cell>
          <cell r="M13">
            <v>13</v>
          </cell>
          <cell r="N13">
            <v>10</v>
          </cell>
          <cell r="O13">
            <v>0</v>
          </cell>
          <cell r="P13">
            <v>0</v>
          </cell>
          <cell r="Q13">
            <v>0</v>
          </cell>
          <cell r="R13">
            <v>0</v>
          </cell>
          <cell r="S13">
            <v>0</v>
          </cell>
          <cell r="T13">
            <v>0</v>
          </cell>
        </row>
        <row r="14">
          <cell r="A14" t="str">
            <v>台州</v>
          </cell>
          <cell r="B14">
            <v>3</v>
          </cell>
          <cell r="C14">
            <v>0</v>
          </cell>
          <cell r="D14">
            <v>0</v>
          </cell>
          <cell r="E14">
            <v>3</v>
          </cell>
          <cell r="F14">
            <v>21</v>
          </cell>
          <cell r="G14">
            <v>2322</v>
          </cell>
          <cell r="H14">
            <v>0</v>
          </cell>
          <cell r="I14">
            <v>0</v>
          </cell>
          <cell r="J14">
            <v>21</v>
          </cell>
          <cell r="K14">
            <v>0</v>
          </cell>
          <cell r="L14">
            <v>0</v>
          </cell>
          <cell r="M14">
            <v>4</v>
          </cell>
          <cell r="N14">
            <v>3</v>
          </cell>
          <cell r="O14">
            <v>0</v>
          </cell>
          <cell r="P14">
            <v>0</v>
          </cell>
          <cell r="Q14">
            <v>0</v>
          </cell>
          <cell r="R14">
            <v>0</v>
          </cell>
          <cell r="S14">
            <v>0</v>
          </cell>
          <cell r="T14">
            <v>0</v>
          </cell>
        </row>
        <row r="15">
          <cell r="A15" t="str">
            <v>衢州</v>
          </cell>
          <cell r="B15">
            <v>1</v>
          </cell>
          <cell r="C15">
            <v>0</v>
          </cell>
          <cell r="D15">
            <v>0</v>
          </cell>
          <cell r="E15">
            <v>1</v>
          </cell>
          <cell r="F15">
            <v>6</v>
          </cell>
          <cell r="G15">
            <v>696</v>
          </cell>
          <cell r="H15">
            <v>0</v>
          </cell>
          <cell r="I15">
            <v>0</v>
          </cell>
          <cell r="J15">
            <v>6</v>
          </cell>
          <cell r="K15">
            <v>0</v>
          </cell>
          <cell r="L15">
            <v>0</v>
          </cell>
          <cell r="M15">
            <v>6</v>
          </cell>
          <cell r="N15">
            <v>4</v>
          </cell>
          <cell r="O15">
            <v>0</v>
          </cell>
          <cell r="P15">
            <v>0</v>
          </cell>
          <cell r="Q15">
            <v>0</v>
          </cell>
          <cell r="R15">
            <v>0</v>
          </cell>
          <cell r="S15">
            <v>0</v>
          </cell>
          <cell r="T15">
            <v>0</v>
          </cell>
        </row>
        <row r="16">
          <cell r="A16" t="str">
            <v>温州</v>
          </cell>
          <cell r="B16">
            <v>8</v>
          </cell>
          <cell r="C16">
            <v>0</v>
          </cell>
          <cell r="D16">
            <v>0</v>
          </cell>
          <cell r="E16">
            <v>8</v>
          </cell>
          <cell r="F16">
            <v>64</v>
          </cell>
          <cell r="G16">
            <v>7899</v>
          </cell>
          <cell r="H16">
            <v>0</v>
          </cell>
          <cell r="I16">
            <v>0</v>
          </cell>
          <cell r="J16">
            <v>64</v>
          </cell>
          <cell r="K16">
            <v>0</v>
          </cell>
          <cell r="L16">
            <v>0</v>
          </cell>
          <cell r="M16">
            <v>0</v>
          </cell>
          <cell r="N16">
            <v>0</v>
          </cell>
          <cell r="O16">
            <v>0</v>
          </cell>
          <cell r="P16">
            <v>0</v>
          </cell>
          <cell r="Q16">
            <v>0</v>
          </cell>
          <cell r="R16">
            <v>0</v>
          </cell>
          <cell r="S16">
            <v>0</v>
          </cell>
          <cell r="T16">
            <v>0</v>
          </cell>
        </row>
        <row r="17">
          <cell r="A17" t="str">
            <v>金华</v>
          </cell>
          <cell r="B17">
            <v>3</v>
          </cell>
          <cell r="C17">
            <v>0</v>
          </cell>
          <cell r="D17">
            <v>0</v>
          </cell>
          <cell r="E17">
            <v>3</v>
          </cell>
          <cell r="F17">
            <v>19</v>
          </cell>
          <cell r="G17">
            <v>2210</v>
          </cell>
          <cell r="H17">
            <v>0</v>
          </cell>
          <cell r="I17">
            <v>0</v>
          </cell>
          <cell r="J17">
            <v>19</v>
          </cell>
          <cell r="K17">
            <v>0</v>
          </cell>
          <cell r="L17">
            <v>0</v>
          </cell>
          <cell r="M17">
            <v>19</v>
          </cell>
          <cell r="N17">
            <v>9</v>
          </cell>
          <cell r="O17">
            <v>0</v>
          </cell>
          <cell r="P17">
            <v>0</v>
          </cell>
          <cell r="Q17">
            <v>0</v>
          </cell>
          <cell r="R17">
            <v>0</v>
          </cell>
          <cell r="S17">
            <v>0</v>
          </cell>
          <cell r="T17">
            <v>0</v>
          </cell>
        </row>
        <row r="18">
          <cell r="A18" t="str">
            <v>温岭</v>
          </cell>
          <cell r="B18">
            <v>1</v>
          </cell>
          <cell r="C18">
            <v>0</v>
          </cell>
          <cell r="D18">
            <v>0</v>
          </cell>
          <cell r="E18">
            <v>1</v>
          </cell>
          <cell r="F18">
            <v>6</v>
          </cell>
          <cell r="G18">
            <v>1411</v>
          </cell>
          <cell r="H18">
            <v>0</v>
          </cell>
          <cell r="I18">
            <v>0</v>
          </cell>
          <cell r="J18">
            <v>6</v>
          </cell>
          <cell r="K18">
            <v>0</v>
          </cell>
          <cell r="L18">
            <v>0</v>
          </cell>
          <cell r="M18">
            <v>0</v>
          </cell>
          <cell r="N18">
            <v>0</v>
          </cell>
          <cell r="O18">
            <v>0</v>
          </cell>
          <cell r="P18">
            <v>0</v>
          </cell>
          <cell r="Q18">
            <v>0</v>
          </cell>
          <cell r="R18">
            <v>0</v>
          </cell>
          <cell r="S18">
            <v>0</v>
          </cell>
          <cell r="T18">
            <v>0</v>
          </cell>
        </row>
        <row r="19">
          <cell r="A19" t="str">
            <v>黄岩</v>
          </cell>
          <cell r="B19">
            <v>1</v>
          </cell>
          <cell r="C19">
            <v>0</v>
          </cell>
          <cell r="D19">
            <v>0</v>
          </cell>
          <cell r="E19">
            <v>1</v>
          </cell>
          <cell r="F19">
            <v>9</v>
          </cell>
          <cell r="G19">
            <v>813</v>
          </cell>
          <cell r="H19">
            <v>0</v>
          </cell>
          <cell r="I19">
            <v>0</v>
          </cell>
          <cell r="J19">
            <v>9</v>
          </cell>
          <cell r="K19">
            <v>0</v>
          </cell>
          <cell r="L19">
            <v>0</v>
          </cell>
          <cell r="M19">
            <v>0</v>
          </cell>
          <cell r="N19">
            <v>0</v>
          </cell>
          <cell r="O19">
            <v>0</v>
          </cell>
          <cell r="P19">
            <v>0</v>
          </cell>
          <cell r="Q19">
            <v>0</v>
          </cell>
          <cell r="R19">
            <v>0</v>
          </cell>
          <cell r="S19">
            <v>0</v>
          </cell>
          <cell r="T19">
            <v>0</v>
          </cell>
        </row>
        <row r="20">
          <cell r="A20" t="str">
            <v>乐清</v>
          </cell>
          <cell r="B20">
            <v>2</v>
          </cell>
          <cell r="C20">
            <v>0</v>
          </cell>
          <cell r="D20">
            <v>0</v>
          </cell>
          <cell r="E20">
            <v>2</v>
          </cell>
          <cell r="F20">
            <v>15</v>
          </cell>
          <cell r="G20">
            <v>1655</v>
          </cell>
          <cell r="H20">
            <v>0</v>
          </cell>
          <cell r="I20">
            <v>0</v>
          </cell>
          <cell r="J20">
            <v>15</v>
          </cell>
          <cell r="K20">
            <v>0</v>
          </cell>
          <cell r="L20">
            <v>0</v>
          </cell>
          <cell r="M20">
            <v>0</v>
          </cell>
          <cell r="N20">
            <v>0</v>
          </cell>
          <cell r="O20">
            <v>0</v>
          </cell>
          <cell r="P20">
            <v>0</v>
          </cell>
          <cell r="Q20">
            <v>0</v>
          </cell>
          <cell r="R20">
            <v>0</v>
          </cell>
          <cell r="S20">
            <v>0</v>
          </cell>
          <cell r="T20">
            <v>0</v>
          </cell>
        </row>
        <row r="21">
          <cell r="A21" t="str">
            <v>临海</v>
          </cell>
          <cell r="B21">
            <v>1</v>
          </cell>
          <cell r="C21">
            <v>0</v>
          </cell>
          <cell r="D21">
            <v>0</v>
          </cell>
          <cell r="E21">
            <v>1</v>
          </cell>
          <cell r="F21">
            <v>9</v>
          </cell>
          <cell r="G21">
            <v>1340</v>
          </cell>
          <cell r="H21">
            <v>0</v>
          </cell>
          <cell r="I21">
            <v>0</v>
          </cell>
          <cell r="J21">
            <v>9</v>
          </cell>
          <cell r="K21">
            <v>0</v>
          </cell>
          <cell r="L21">
            <v>0</v>
          </cell>
          <cell r="M21">
            <v>0</v>
          </cell>
          <cell r="N21">
            <v>0</v>
          </cell>
          <cell r="O21">
            <v>0</v>
          </cell>
          <cell r="P21">
            <v>0</v>
          </cell>
          <cell r="Q21">
            <v>0</v>
          </cell>
          <cell r="R21">
            <v>0</v>
          </cell>
          <cell r="S21">
            <v>0</v>
          </cell>
          <cell r="T21">
            <v>0</v>
          </cell>
        </row>
        <row r="22">
          <cell r="A22" t="str">
            <v xml:space="preserve">路桥 </v>
          </cell>
          <cell r="B22">
            <v>1</v>
          </cell>
          <cell r="C22">
            <v>0</v>
          </cell>
          <cell r="D22">
            <v>0</v>
          </cell>
          <cell r="E22">
            <v>1</v>
          </cell>
          <cell r="F22">
            <v>8</v>
          </cell>
          <cell r="G22">
            <v>1095</v>
          </cell>
          <cell r="H22">
            <v>0</v>
          </cell>
          <cell r="I22">
            <v>0</v>
          </cell>
          <cell r="J22">
            <v>8</v>
          </cell>
          <cell r="K22">
            <v>0</v>
          </cell>
          <cell r="L22">
            <v>0</v>
          </cell>
          <cell r="M22">
            <v>0</v>
          </cell>
          <cell r="N22">
            <v>0</v>
          </cell>
          <cell r="O22">
            <v>0</v>
          </cell>
          <cell r="P22">
            <v>0</v>
          </cell>
          <cell r="Q22">
            <v>0</v>
          </cell>
          <cell r="R22">
            <v>0</v>
          </cell>
          <cell r="S22">
            <v>0</v>
          </cell>
          <cell r="T22">
            <v>0</v>
          </cell>
        </row>
        <row r="23">
          <cell r="A23" t="str">
            <v>平湖</v>
          </cell>
          <cell r="B23">
            <v>1</v>
          </cell>
          <cell r="C23">
            <v>0</v>
          </cell>
          <cell r="D23">
            <v>0</v>
          </cell>
          <cell r="E23">
            <v>1</v>
          </cell>
          <cell r="F23">
            <v>6</v>
          </cell>
          <cell r="G23">
            <v>888</v>
          </cell>
          <cell r="H23">
            <v>0</v>
          </cell>
          <cell r="I23">
            <v>0</v>
          </cell>
          <cell r="J23">
            <v>6</v>
          </cell>
          <cell r="K23">
            <v>0</v>
          </cell>
          <cell r="L23">
            <v>0</v>
          </cell>
          <cell r="M23">
            <v>0</v>
          </cell>
          <cell r="N23">
            <v>0</v>
          </cell>
          <cell r="O23">
            <v>0</v>
          </cell>
          <cell r="P23">
            <v>0</v>
          </cell>
          <cell r="Q23">
            <v>0</v>
          </cell>
          <cell r="R23">
            <v>0</v>
          </cell>
          <cell r="S23">
            <v>0</v>
          </cell>
          <cell r="T23">
            <v>0</v>
          </cell>
        </row>
        <row r="24">
          <cell r="A24" t="str">
            <v>玉环</v>
          </cell>
          <cell r="B24">
            <v>1</v>
          </cell>
          <cell r="C24">
            <v>0</v>
          </cell>
          <cell r="D24">
            <v>0</v>
          </cell>
          <cell r="E24">
            <v>1</v>
          </cell>
          <cell r="F24">
            <v>6</v>
          </cell>
          <cell r="G24">
            <v>396</v>
          </cell>
          <cell r="H24">
            <v>0</v>
          </cell>
          <cell r="I24">
            <v>0</v>
          </cell>
          <cell r="J24">
            <v>6</v>
          </cell>
          <cell r="K24">
            <v>0</v>
          </cell>
          <cell r="L24">
            <v>0</v>
          </cell>
          <cell r="M24">
            <v>0</v>
          </cell>
          <cell r="N24">
            <v>0</v>
          </cell>
          <cell r="O24">
            <v>0</v>
          </cell>
          <cell r="P24">
            <v>0</v>
          </cell>
          <cell r="Q24">
            <v>0</v>
          </cell>
          <cell r="R24">
            <v>0</v>
          </cell>
          <cell r="S24">
            <v>0</v>
          </cell>
          <cell r="T24">
            <v>0</v>
          </cell>
        </row>
        <row r="25">
          <cell r="A25" t="str">
            <v>富阳</v>
          </cell>
          <cell r="B25">
            <v>1</v>
          </cell>
          <cell r="C25">
            <v>0</v>
          </cell>
          <cell r="D25">
            <v>0</v>
          </cell>
          <cell r="E25">
            <v>1</v>
          </cell>
          <cell r="F25">
            <v>5</v>
          </cell>
          <cell r="G25">
            <v>686</v>
          </cell>
          <cell r="H25">
            <v>0</v>
          </cell>
          <cell r="I25">
            <v>0</v>
          </cell>
          <cell r="J25">
            <v>5</v>
          </cell>
          <cell r="K25">
            <v>0</v>
          </cell>
          <cell r="L25">
            <v>0</v>
          </cell>
          <cell r="M25">
            <v>5</v>
          </cell>
          <cell r="N25">
            <v>2</v>
          </cell>
          <cell r="O25">
            <v>0</v>
          </cell>
          <cell r="P25">
            <v>0</v>
          </cell>
          <cell r="Q25">
            <v>0</v>
          </cell>
          <cell r="R25">
            <v>0</v>
          </cell>
          <cell r="S25">
            <v>0</v>
          </cell>
          <cell r="T25">
            <v>0</v>
          </cell>
        </row>
        <row r="26">
          <cell r="A26" t="str">
            <v>上虞</v>
          </cell>
          <cell r="B26">
            <v>1</v>
          </cell>
          <cell r="C26">
            <v>0</v>
          </cell>
          <cell r="D26">
            <v>0</v>
          </cell>
          <cell r="E26">
            <v>1</v>
          </cell>
          <cell r="F26">
            <v>6</v>
          </cell>
          <cell r="G26">
            <v>743</v>
          </cell>
          <cell r="H26">
            <v>0</v>
          </cell>
          <cell r="I26">
            <v>0</v>
          </cell>
          <cell r="J26">
            <v>6</v>
          </cell>
          <cell r="K26">
            <v>0</v>
          </cell>
          <cell r="L26">
            <v>0</v>
          </cell>
          <cell r="M26">
            <v>6</v>
          </cell>
          <cell r="N26">
            <v>2</v>
          </cell>
          <cell r="O26">
            <v>0</v>
          </cell>
          <cell r="P26">
            <v>0</v>
          </cell>
          <cell r="Q26">
            <v>0</v>
          </cell>
          <cell r="R26">
            <v>0</v>
          </cell>
          <cell r="S26">
            <v>0</v>
          </cell>
          <cell r="T26">
            <v>0</v>
          </cell>
        </row>
        <row r="27">
          <cell r="A27" t="str">
            <v>海宁</v>
          </cell>
          <cell r="B27">
            <v>1</v>
          </cell>
          <cell r="C27">
            <v>0</v>
          </cell>
          <cell r="D27">
            <v>0</v>
          </cell>
          <cell r="E27">
            <v>1</v>
          </cell>
          <cell r="F27">
            <v>6</v>
          </cell>
          <cell r="G27">
            <v>708</v>
          </cell>
          <cell r="H27">
            <v>0</v>
          </cell>
          <cell r="I27">
            <v>0</v>
          </cell>
          <cell r="J27">
            <v>6</v>
          </cell>
          <cell r="K27">
            <v>0</v>
          </cell>
          <cell r="L27">
            <v>0</v>
          </cell>
          <cell r="M27">
            <v>6</v>
          </cell>
          <cell r="N27">
            <v>0</v>
          </cell>
          <cell r="O27">
            <v>0</v>
          </cell>
          <cell r="P27">
            <v>0</v>
          </cell>
          <cell r="Q27">
            <v>0</v>
          </cell>
          <cell r="R27">
            <v>0</v>
          </cell>
          <cell r="S27">
            <v>0</v>
          </cell>
          <cell r="T27">
            <v>0</v>
          </cell>
        </row>
        <row r="28">
          <cell r="A28" t="str">
            <v>余姚</v>
          </cell>
          <cell r="B28">
            <v>2</v>
          </cell>
          <cell r="C28">
            <v>1</v>
          </cell>
          <cell r="D28">
            <v>1</v>
          </cell>
          <cell r="E28">
            <v>2</v>
          </cell>
          <cell r="F28">
            <v>15</v>
          </cell>
          <cell r="G28">
            <v>2248</v>
          </cell>
          <cell r="H28">
            <v>7</v>
          </cell>
          <cell r="I28">
            <v>7</v>
          </cell>
          <cell r="J28">
            <v>14</v>
          </cell>
          <cell r="K28">
            <v>0</v>
          </cell>
          <cell r="L28">
            <v>0</v>
          </cell>
          <cell r="M28">
            <v>15</v>
          </cell>
          <cell r="N28">
            <v>12</v>
          </cell>
          <cell r="O28">
            <v>0</v>
          </cell>
          <cell r="P28">
            <v>0</v>
          </cell>
          <cell r="Q28">
            <v>245</v>
          </cell>
          <cell r="R28">
            <v>196</v>
          </cell>
          <cell r="S28">
            <v>98</v>
          </cell>
          <cell r="T28">
            <v>0</v>
          </cell>
        </row>
        <row r="29">
          <cell r="A29" t="str">
            <v>临安</v>
          </cell>
          <cell r="B29">
            <v>1</v>
          </cell>
          <cell r="C29">
            <v>1</v>
          </cell>
          <cell r="D29">
            <v>1</v>
          </cell>
          <cell r="E29">
            <v>1</v>
          </cell>
          <cell r="F29">
            <v>6</v>
          </cell>
          <cell r="G29">
            <v>1293</v>
          </cell>
          <cell r="H29">
            <v>6</v>
          </cell>
          <cell r="I29">
            <v>6</v>
          </cell>
          <cell r="J29">
            <v>6</v>
          </cell>
          <cell r="K29">
            <v>0</v>
          </cell>
          <cell r="L29">
            <v>0</v>
          </cell>
          <cell r="M29">
            <v>6</v>
          </cell>
          <cell r="N29">
            <v>3</v>
          </cell>
          <cell r="O29">
            <v>0</v>
          </cell>
          <cell r="P29">
            <v>0</v>
          </cell>
          <cell r="Q29">
            <v>210</v>
          </cell>
          <cell r="R29">
            <v>168</v>
          </cell>
          <cell r="S29">
            <v>84</v>
          </cell>
          <cell r="T29">
            <v>0</v>
          </cell>
        </row>
        <row r="30">
          <cell r="A30" t="str">
            <v>宁海</v>
          </cell>
          <cell r="B30">
            <v>1</v>
          </cell>
          <cell r="C30">
            <v>0</v>
          </cell>
          <cell r="D30">
            <v>0</v>
          </cell>
          <cell r="E30">
            <v>1</v>
          </cell>
          <cell r="F30">
            <v>8</v>
          </cell>
          <cell r="G30">
            <v>861</v>
          </cell>
          <cell r="H30">
            <v>0</v>
          </cell>
          <cell r="I30">
            <v>0</v>
          </cell>
          <cell r="J30">
            <v>8</v>
          </cell>
          <cell r="K30">
            <v>0</v>
          </cell>
          <cell r="L30">
            <v>0</v>
          </cell>
          <cell r="M30">
            <v>8</v>
          </cell>
          <cell r="N30">
            <v>5</v>
          </cell>
          <cell r="O30">
            <v>0</v>
          </cell>
          <cell r="P30">
            <v>0</v>
          </cell>
          <cell r="Q30">
            <v>0</v>
          </cell>
          <cell r="R30">
            <v>0</v>
          </cell>
          <cell r="S30">
            <v>0</v>
          </cell>
          <cell r="T30">
            <v>0</v>
          </cell>
        </row>
        <row r="31">
          <cell r="A31" t="str">
            <v>南京</v>
          </cell>
          <cell r="B31">
            <v>11</v>
          </cell>
          <cell r="C31">
            <v>2</v>
          </cell>
          <cell r="D31">
            <v>5</v>
          </cell>
          <cell r="E31">
            <v>11</v>
          </cell>
          <cell r="F31">
            <v>77</v>
          </cell>
          <cell r="G31">
            <v>9274</v>
          </cell>
          <cell r="H31">
            <v>11</v>
          </cell>
          <cell r="I31">
            <v>29</v>
          </cell>
          <cell r="J31">
            <v>77</v>
          </cell>
          <cell r="K31">
            <v>0</v>
          </cell>
          <cell r="L31">
            <v>11</v>
          </cell>
          <cell r="M31">
            <v>54</v>
          </cell>
          <cell r="N31">
            <v>35</v>
          </cell>
          <cell r="O31">
            <v>0</v>
          </cell>
          <cell r="P31">
            <v>0</v>
          </cell>
          <cell r="Q31">
            <v>1015</v>
          </cell>
          <cell r="R31">
            <v>812</v>
          </cell>
          <cell r="S31">
            <v>406</v>
          </cell>
          <cell r="T31">
            <v>0</v>
          </cell>
        </row>
        <row r="32">
          <cell r="A32" t="str">
            <v>泗洪</v>
          </cell>
          <cell r="B32">
            <v>1</v>
          </cell>
          <cell r="C32">
            <v>0</v>
          </cell>
          <cell r="D32">
            <v>0</v>
          </cell>
          <cell r="E32">
            <v>1</v>
          </cell>
          <cell r="F32">
            <v>6</v>
          </cell>
          <cell r="G32">
            <v>607</v>
          </cell>
          <cell r="H32">
            <v>0</v>
          </cell>
          <cell r="I32">
            <v>0</v>
          </cell>
          <cell r="J32">
            <v>6</v>
          </cell>
          <cell r="K32">
            <v>0</v>
          </cell>
          <cell r="L32">
            <v>0</v>
          </cell>
          <cell r="M32">
            <v>6</v>
          </cell>
          <cell r="N32">
            <v>5</v>
          </cell>
          <cell r="O32">
            <v>0</v>
          </cell>
          <cell r="P32">
            <v>0</v>
          </cell>
          <cell r="Q32">
            <v>0</v>
          </cell>
          <cell r="R32">
            <v>0</v>
          </cell>
          <cell r="S32">
            <v>0</v>
          </cell>
          <cell r="T32">
            <v>0</v>
          </cell>
        </row>
        <row r="33">
          <cell r="A33" t="str">
            <v>苏州</v>
          </cell>
          <cell r="B33">
            <v>6</v>
          </cell>
          <cell r="C33">
            <v>2</v>
          </cell>
          <cell r="D33">
            <v>4</v>
          </cell>
          <cell r="E33">
            <v>6</v>
          </cell>
          <cell r="F33">
            <v>43</v>
          </cell>
          <cell r="G33">
            <v>6837</v>
          </cell>
          <cell r="H33">
            <v>11</v>
          </cell>
          <cell r="I33">
            <v>27</v>
          </cell>
          <cell r="J33">
            <v>42</v>
          </cell>
          <cell r="K33">
            <v>0</v>
          </cell>
          <cell r="L33">
            <v>0</v>
          </cell>
          <cell r="M33">
            <v>34</v>
          </cell>
          <cell r="N33">
            <v>25</v>
          </cell>
          <cell r="O33">
            <v>1</v>
          </cell>
          <cell r="P33">
            <v>0</v>
          </cell>
          <cell r="Q33">
            <v>945</v>
          </cell>
          <cell r="R33">
            <v>756</v>
          </cell>
          <cell r="S33">
            <v>378</v>
          </cell>
          <cell r="T33">
            <v>0</v>
          </cell>
        </row>
        <row r="34">
          <cell r="A34" t="str">
            <v>昆山</v>
          </cell>
          <cell r="B34">
            <v>3</v>
          </cell>
          <cell r="C34">
            <v>2</v>
          </cell>
          <cell r="D34">
            <v>3</v>
          </cell>
          <cell r="E34">
            <v>3</v>
          </cell>
          <cell r="F34">
            <v>18</v>
          </cell>
          <cell r="G34">
            <v>3457</v>
          </cell>
          <cell r="H34">
            <v>10</v>
          </cell>
          <cell r="I34">
            <v>18</v>
          </cell>
          <cell r="J34">
            <v>18</v>
          </cell>
          <cell r="K34">
            <v>0</v>
          </cell>
          <cell r="L34">
            <v>0</v>
          </cell>
          <cell r="M34">
            <v>18</v>
          </cell>
          <cell r="N34">
            <v>14</v>
          </cell>
          <cell r="O34">
            <v>0</v>
          </cell>
          <cell r="P34">
            <v>0</v>
          </cell>
          <cell r="Q34">
            <v>630</v>
          </cell>
          <cell r="R34">
            <v>504</v>
          </cell>
          <cell r="S34">
            <v>252</v>
          </cell>
          <cell r="T34">
            <v>0</v>
          </cell>
        </row>
        <row r="35">
          <cell r="A35" t="str">
            <v>常州</v>
          </cell>
          <cell r="B35">
            <v>5</v>
          </cell>
          <cell r="C35">
            <v>0</v>
          </cell>
          <cell r="D35">
            <v>3</v>
          </cell>
          <cell r="E35">
            <v>5</v>
          </cell>
          <cell r="F35">
            <v>35</v>
          </cell>
          <cell r="G35">
            <v>5895</v>
          </cell>
          <cell r="H35">
            <v>0</v>
          </cell>
          <cell r="I35">
            <v>25</v>
          </cell>
          <cell r="J35">
            <v>35</v>
          </cell>
          <cell r="K35">
            <v>0</v>
          </cell>
          <cell r="L35">
            <v>0</v>
          </cell>
          <cell r="M35">
            <v>25</v>
          </cell>
          <cell r="N35">
            <v>20</v>
          </cell>
          <cell r="O35">
            <v>0</v>
          </cell>
          <cell r="P35">
            <v>0</v>
          </cell>
          <cell r="Q35">
            <v>875</v>
          </cell>
          <cell r="R35">
            <v>700</v>
          </cell>
          <cell r="S35">
            <v>350</v>
          </cell>
          <cell r="T35">
            <v>0</v>
          </cell>
        </row>
        <row r="36">
          <cell r="A36" t="str">
            <v>宁波</v>
          </cell>
          <cell r="B36">
            <v>3</v>
          </cell>
          <cell r="C36">
            <v>1</v>
          </cell>
          <cell r="D36">
            <v>2</v>
          </cell>
          <cell r="E36">
            <v>3</v>
          </cell>
          <cell r="F36">
            <v>20</v>
          </cell>
          <cell r="G36">
            <v>2601</v>
          </cell>
          <cell r="H36">
            <v>6</v>
          </cell>
          <cell r="I36">
            <v>14</v>
          </cell>
          <cell r="J36">
            <v>20</v>
          </cell>
          <cell r="K36">
            <v>0</v>
          </cell>
          <cell r="L36">
            <v>0</v>
          </cell>
          <cell r="M36">
            <v>20</v>
          </cell>
          <cell r="N36">
            <v>16</v>
          </cell>
          <cell r="O36">
            <v>0</v>
          </cell>
          <cell r="P36">
            <v>0</v>
          </cell>
          <cell r="Q36">
            <v>490</v>
          </cell>
          <cell r="R36">
            <v>392</v>
          </cell>
          <cell r="S36">
            <v>196</v>
          </cell>
          <cell r="T36">
            <v>0</v>
          </cell>
        </row>
        <row r="37">
          <cell r="A37" t="str">
            <v>南通</v>
          </cell>
          <cell r="B37">
            <v>2</v>
          </cell>
          <cell r="C37">
            <v>1</v>
          </cell>
          <cell r="D37">
            <v>1</v>
          </cell>
          <cell r="E37">
            <v>2</v>
          </cell>
          <cell r="F37">
            <v>16</v>
          </cell>
          <cell r="G37">
            <v>3322</v>
          </cell>
          <cell r="H37">
            <v>9</v>
          </cell>
          <cell r="I37">
            <v>9</v>
          </cell>
          <cell r="J37">
            <v>16</v>
          </cell>
          <cell r="K37">
            <v>0</v>
          </cell>
          <cell r="L37">
            <v>0</v>
          </cell>
          <cell r="M37">
            <v>9</v>
          </cell>
          <cell r="N37">
            <v>8</v>
          </cell>
          <cell r="O37">
            <v>0</v>
          </cell>
          <cell r="P37">
            <v>0</v>
          </cell>
          <cell r="Q37">
            <v>315</v>
          </cell>
          <cell r="R37">
            <v>252</v>
          </cell>
          <cell r="S37">
            <v>126</v>
          </cell>
          <cell r="T37">
            <v>0</v>
          </cell>
        </row>
        <row r="38">
          <cell r="A38" t="str">
            <v>无锡</v>
          </cell>
          <cell r="B38">
            <v>2</v>
          </cell>
          <cell r="C38">
            <v>0</v>
          </cell>
          <cell r="D38">
            <v>1</v>
          </cell>
          <cell r="E38">
            <v>2</v>
          </cell>
          <cell r="F38">
            <v>15</v>
          </cell>
          <cell r="G38">
            <v>2757</v>
          </cell>
          <cell r="H38">
            <v>0</v>
          </cell>
          <cell r="I38">
            <v>7</v>
          </cell>
          <cell r="J38">
            <v>15</v>
          </cell>
          <cell r="K38">
            <v>0</v>
          </cell>
          <cell r="L38">
            <v>0</v>
          </cell>
          <cell r="M38">
            <v>7</v>
          </cell>
          <cell r="N38">
            <v>3</v>
          </cell>
          <cell r="O38">
            <v>0</v>
          </cell>
          <cell r="P38">
            <v>0</v>
          </cell>
          <cell r="Q38">
            <v>245</v>
          </cell>
          <cell r="R38">
            <v>196</v>
          </cell>
          <cell r="S38">
            <v>98</v>
          </cell>
          <cell r="T38">
            <v>0</v>
          </cell>
        </row>
        <row r="39">
          <cell r="A39" t="str">
            <v>徐州</v>
          </cell>
          <cell r="B39">
            <v>1</v>
          </cell>
          <cell r="C39">
            <v>1</v>
          </cell>
          <cell r="D39">
            <v>1</v>
          </cell>
          <cell r="E39">
            <v>1</v>
          </cell>
          <cell r="F39">
            <v>8</v>
          </cell>
          <cell r="G39">
            <v>1023</v>
          </cell>
          <cell r="H39">
            <v>8</v>
          </cell>
          <cell r="I39">
            <v>8</v>
          </cell>
          <cell r="J39">
            <v>8</v>
          </cell>
          <cell r="K39">
            <v>0</v>
          </cell>
          <cell r="L39">
            <v>0</v>
          </cell>
          <cell r="M39">
            <v>8</v>
          </cell>
          <cell r="N39">
            <v>8</v>
          </cell>
          <cell r="O39">
            <v>0</v>
          </cell>
          <cell r="P39">
            <v>0</v>
          </cell>
          <cell r="Q39">
            <v>280</v>
          </cell>
          <cell r="R39">
            <v>224</v>
          </cell>
          <cell r="S39">
            <v>112</v>
          </cell>
          <cell r="T39">
            <v>0</v>
          </cell>
        </row>
        <row r="40">
          <cell r="A40" t="str">
            <v>扬州</v>
          </cell>
          <cell r="B40">
            <v>4</v>
          </cell>
          <cell r="C40">
            <v>0</v>
          </cell>
          <cell r="D40">
            <v>1</v>
          </cell>
          <cell r="E40">
            <v>4</v>
          </cell>
          <cell r="F40">
            <v>26</v>
          </cell>
          <cell r="G40">
            <v>4256</v>
          </cell>
          <cell r="H40">
            <v>0</v>
          </cell>
          <cell r="I40">
            <v>7</v>
          </cell>
          <cell r="J40">
            <v>25</v>
          </cell>
          <cell r="K40">
            <v>0</v>
          </cell>
          <cell r="L40">
            <v>0</v>
          </cell>
          <cell r="M40">
            <v>7</v>
          </cell>
          <cell r="N40">
            <v>4</v>
          </cell>
          <cell r="O40">
            <v>0</v>
          </cell>
          <cell r="P40">
            <v>0</v>
          </cell>
          <cell r="Q40">
            <v>245</v>
          </cell>
          <cell r="R40">
            <v>196</v>
          </cell>
          <cell r="S40">
            <v>98</v>
          </cell>
          <cell r="T40">
            <v>0</v>
          </cell>
        </row>
        <row r="41">
          <cell r="A41" t="str">
            <v>宜兴</v>
          </cell>
          <cell r="B41">
            <v>2</v>
          </cell>
          <cell r="C41">
            <v>0</v>
          </cell>
          <cell r="D41">
            <v>0</v>
          </cell>
          <cell r="E41">
            <v>2</v>
          </cell>
          <cell r="F41">
            <v>6</v>
          </cell>
          <cell r="G41">
            <v>526</v>
          </cell>
          <cell r="H41">
            <v>0</v>
          </cell>
          <cell r="I41">
            <v>0</v>
          </cell>
          <cell r="J41">
            <v>6</v>
          </cell>
          <cell r="K41">
            <v>0</v>
          </cell>
          <cell r="L41">
            <v>0</v>
          </cell>
          <cell r="M41">
            <v>3</v>
          </cell>
          <cell r="N41">
            <v>3</v>
          </cell>
          <cell r="O41">
            <v>0</v>
          </cell>
          <cell r="P41">
            <v>0</v>
          </cell>
          <cell r="Q41">
            <v>0</v>
          </cell>
          <cell r="R41">
            <v>0</v>
          </cell>
          <cell r="S41">
            <v>0</v>
          </cell>
          <cell r="T41">
            <v>0</v>
          </cell>
        </row>
        <row r="42">
          <cell r="A42" t="str">
            <v>泰州</v>
          </cell>
          <cell r="B42">
            <v>2</v>
          </cell>
          <cell r="C42">
            <v>0</v>
          </cell>
          <cell r="D42">
            <v>0</v>
          </cell>
          <cell r="E42">
            <v>2</v>
          </cell>
          <cell r="F42">
            <v>9</v>
          </cell>
          <cell r="G42">
            <v>1155</v>
          </cell>
          <cell r="H42">
            <v>0</v>
          </cell>
          <cell r="I42">
            <v>0</v>
          </cell>
          <cell r="J42">
            <v>9</v>
          </cell>
          <cell r="K42">
            <v>0</v>
          </cell>
          <cell r="L42">
            <v>1</v>
          </cell>
          <cell r="M42">
            <v>8</v>
          </cell>
          <cell r="N42">
            <v>4</v>
          </cell>
          <cell r="O42">
            <v>0</v>
          </cell>
          <cell r="P42">
            <v>6</v>
          </cell>
          <cell r="Q42">
            <v>0</v>
          </cell>
          <cell r="R42">
            <v>0</v>
          </cell>
          <cell r="S42">
            <v>0</v>
          </cell>
          <cell r="T42">
            <v>0</v>
          </cell>
        </row>
        <row r="43">
          <cell r="A43" t="str">
            <v>宿迁</v>
          </cell>
          <cell r="B43">
            <v>3</v>
          </cell>
          <cell r="C43">
            <v>0</v>
          </cell>
          <cell r="D43">
            <v>0</v>
          </cell>
          <cell r="E43">
            <v>3</v>
          </cell>
          <cell r="F43">
            <v>21</v>
          </cell>
          <cell r="G43">
            <v>2893</v>
          </cell>
          <cell r="H43">
            <v>0</v>
          </cell>
          <cell r="I43">
            <v>0</v>
          </cell>
          <cell r="J43">
            <v>21</v>
          </cell>
          <cell r="K43">
            <v>0</v>
          </cell>
          <cell r="L43">
            <v>0</v>
          </cell>
          <cell r="M43">
            <v>7</v>
          </cell>
          <cell r="N43">
            <v>3</v>
          </cell>
          <cell r="O43">
            <v>0</v>
          </cell>
          <cell r="P43">
            <v>0</v>
          </cell>
          <cell r="Q43">
            <v>0</v>
          </cell>
          <cell r="R43">
            <v>0</v>
          </cell>
          <cell r="S43">
            <v>0</v>
          </cell>
          <cell r="T43">
            <v>0</v>
          </cell>
        </row>
        <row r="44">
          <cell r="A44" t="str">
            <v>盐城</v>
          </cell>
          <cell r="B44">
            <v>8</v>
          </cell>
          <cell r="C44">
            <v>0</v>
          </cell>
          <cell r="D44">
            <v>1</v>
          </cell>
          <cell r="E44">
            <v>8</v>
          </cell>
          <cell r="F44">
            <v>48</v>
          </cell>
          <cell r="G44">
            <v>7189</v>
          </cell>
          <cell r="H44">
            <v>0</v>
          </cell>
          <cell r="I44">
            <v>9</v>
          </cell>
          <cell r="J44">
            <v>48</v>
          </cell>
          <cell r="K44">
            <v>0</v>
          </cell>
          <cell r="L44">
            <v>0</v>
          </cell>
          <cell r="M44">
            <v>22</v>
          </cell>
          <cell r="N44">
            <v>14</v>
          </cell>
          <cell r="O44">
            <v>0</v>
          </cell>
          <cell r="P44">
            <v>0</v>
          </cell>
          <cell r="Q44">
            <v>315</v>
          </cell>
          <cell r="R44">
            <v>252</v>
          </cell>
          <cell r="S44">
            <v>126</v>
          </cell>
          <cell r="T44">
            <v>0</v>
          </cell>
        </row>
        <row r="45">
          <cell r="A45" t="str">
            <v>淮安</v>
          </cell>
          <cell r="B45">
            <v>1</v>
          </cell>
          <cell r="C45">
            <v>0</v>
          </cell>
          <cell r="D45">
            <v>0</v>
          </cell>
          <cell r="E45">
            <v>1</v>
          </cell>
          <cell r="F45">
            <v>8</v>
          </cell>
          <cell r="G45">
            <v>1200</v>
          </cell>
          <cell r="H45">
            <v>0</v>
          </cell>
          <cell r="I45">
            <v>0</v>
          </cell>
          <cell r="J45">
            <v>8</v>
          </cell>
          <cell r="K45">
            <v>0</v>
          </cell>
          <cell r="L45">
            <v>0</v>
          </cell>
          <cell r="M45">
            <v>0</v>
          </cell>
          <cell r="N45">
            <v>0</v>
          </cell>
          <cell r="O45">
            <v>0</v>
          </cell>
          <cell r="P45">
            <v>0</v>
          </cell>
          <cell r="Q45">
            <v>0</v>
          </cell>
          <cell r="R45">
            <v>0</v>
          </cell>
          <cell r="S45">
            <v>0</v>
          </cell>
          <cell r="T45">
            <v>0</v>
          </cell>
        </row>
        <row r="46">
          <cell r="A46" t="str">
            <v>连云港</v>
          </cell>
          <cell r="B46">
            <v>2</v>
          </cell>
          <cell r="C46">
            <v>0</v>
          </cell>
          <cell r="D46">
            <v>0</v>
          </cell>
          <cell r="E46">
            <v>2</v>
          </cell>
          <cell r="F46">
            <v>11</v>
          </cell>
          <cell r="G46">
            <v>1386</v>
          </cell>
          <cell r="H46">
            <v>0</v>
          </cell>
          <cell r="I46">
            <v>0</v>
          </cell>
          <cell r="J46">
            <v>11</v>
          </cell>
          <cell r="K46">
            <v>0</v>
          </cell>
          <cell r="L46">
            <v>0</v>
          </cell>
          <cell r="M46">
            <v>0</v>
          </cell>
          <cell r="N46">
            <v>0</v>
          </cell>
          <cell r="O46">
            <v>0</v>
          </cell>
          <cell r="P46">
            <v>0</v>
          </cell>
          <cell r="Q46">
            <v>0</v>
          </cell>
          <cell r="R46">
            <v>0</v>
          </cell>
          <cell r="S46">
            <v>0</v>
          </cell>
          <cell r="T46">
            <v>0</v>
          </cell>
        </row>
        <row r="47">
          <cell r="A47" t="str">
            <v>张家港</v>
          </cell>
          <cell r="B47">
            <v>2</v>
          </cell>
          <cell r="C47">
            <v>0</v>
          </cell>
          <cell r="D47">
            <v>0</v>
          </cell>
          <cell r="E47">
            <v>2</v>
          </cell>
          <cell r="F47">
            <v>8</v>
          </cell>
          <cell r="G47">
            <v>1171</v>
          </cell>
          <cell r="H47">
            <v>0</v>
          </cell>
          <cell r="I47">
            <v>0</v>
          </cell>
          <cell r="J47">
            <v>8</v>
          </cell>
          <cell r="K47">
            <v>0</v>
          </cell>
          <cell r="L47">
            <v>0</v>
          </cell>
          <cell r="M47">
            <v>0</v>
          </cell>
          <cell r="N47">
            <v>0</v>
          </cell>
          <cell r="O47">
            <v>0</v>
          </cell>
          <cell r="P47">
            <v>0</v>
          </cell>
          <cell r="Q47">
            <v>0</v>
          </cell>
          <cell r="R47">
            <v>0</v>
          </cell>
          <cell r="S47">
            <v>0</v>
          </cell>
          <cell r="T47">
            <v>0</v>
          </cell>
        </row>
        <row r="48">
          <cell r="A48" t="str">
            <v>青岛</v>
          </cell>
          <cell r="B48">
            <v>6</v>
          </cell>
          <cell r="C48">
            <v>2</v>
          </cell>
          <cell r="D48">
            <v>3</v>
          </cell>
          <cell r="E48">
            <v>6</v>
          </cell>
          <cell r="F48">
            <v>34</v>
          </cell>
          <cell r="G48">
            <v>5949</v>
          </cell>
          <cell r="H48">
            <v>11</v>
          </cell>
          <cell r="I48">
            <v>11</v>
          </cell>
          <cell r="J48">
            <v>33</v>
          </cell>
          <cell r="K48">
            <v>0</v>
          </cell>
          <cell r="L48">
            <v>0</v>
          </cell>
          <cell r="M48">
            <v>26</v>
          </cell>
          <cell r="N48">
            <v>10</v>
          </cell>
          <cell r="O48">
            <v>0</v>
          </cell>
          <cell r="P48">
            <v>0</v>
          </cell>
          <cell r="Q48">
            <v>385</v>
          </cell>
          <cell r="R48">
            <v>308</v>
          </cell>
          <cell r="S48">
            <v>154</v>
          </cell>
          <cell r="T48">
            <v>0</v>
          </cell>
        </row>
        <row r="49">
          <cell r="A49" t="str">
            <v>济南</v>
          </cell>
          <cell r="B49">
            <v>5</v>
          </cell>
          <cell r="C49">
            <v>4</v>
          </cell>
          <cell r="D49">
            <v>4</v>
          </cell>
          <cell r="E49">
            <v>5</v>
          </cell>
          <cell r="F49">
            <v>39</v>
          </cell>
          <cell r="G49">
            <v>5059</v>
          </cell>
          <cell r="H49">
            <v>31</v>
          </cell>
          <cell r="I49">
            <v>31</v>
          </cell>
          <cell r="J49">
            <v>39</v>
          </cell>
          <cell r="K49">
            <v>0</v>
          </cell>
          <cell r="L49">
            <v>0</v>
          </cell>
          <cell r="M49">
            <v>39</v>
          </cell>
          <cell r="N49">
            <v>20</v>
          </cell>
          <cell r="O49">
            <v>0</v>
          </cell>
          <cell r="P49">
            <v>0</v>
          </cell>
          <cell r="Q49">
            <v>1085</v>
          </cell>
          <cell r="R49">
            <v>868</v>
          </cell>
          <cell r="S49">
            <v>434</v>
          </cell>
          <cell r="T49">
            <v>0</v>
          </cell>
        </row>
        <row r="50">
          <cell r="A50" t="str">
            <v>烟台</v>
          </cell>
          <cell r="B50">
            <v>2</v>
          </cell>
          <cell r="C50">
            <v>0</v>
          </cell>
          <cell r="D50">
            <v>2</v>
          </cell>
          <cell r="E50">
            <v>2</v>
          </cell>
          <cell r="F50">
            <v>15</v>
          </cell>
          <cell r="G50">
            <v>1744</v>
          </cell>
          <cell r="H50">
            <v>0</v>
          </cell>
          <cell r="I50">
            <v>15</v>
          </cell>
          <cell r="J50">
            <v>15</v>
          </cell>
          <cell r="K50">
            <v>0</v>
          </cell>
          <cell r="L50">
            <v>0</v>
          </cell>
          <cell r="M50">
            <v>15</v>
          </cell>
          <cell r="N50">
            <v>8</v>
          </cell>
          <cell r="O50">
            <v>0</v>
          </cell>
          <cell r="P50">
            <v>0</v>
          </cell>
          <cell r="Q50">
            <v>525</v>
          </cell>
          <cell r="R50">
            <v>420</v>
          </cell>
          <cell r="S50">
            <v>210</v>
          </cell>
          <cell r="T50">
            <v>0</v>
          </cell>
        </row>
        <row r="51">
          <cell r="A51" t="str">
            <v>威海</v>
          </cell>
          <cell r="B51">
            <v>1</v>
          </cell>
          <cell r="C51">
            <v>0</v>
          </cell>
          <cell r="D51">
            <v>0</v>
          </cell>
          <cell r="E51">
            <v>1</v>
          </cell>
          <cell r="F51">
            <v>6</v>
          </cell>
          <cell r="G51">
            <v>518</v>
          </cell>
          <cell r="H51">
            <v>0</v>
          </cell>
          <cell r="I51">
            <v>0</v>
          </cell>
          <cell r="J51">
            <v>6</v>
          </cell>
          <cell r="K51">
            <v>0</v>
          </cell>
          <cell r="L51">
            <v>0</v>
          </cell>
          <cell r="M51">
            <v>6</v>
          </cell>
          <cell r="N51">
            <v>2</v>
          </cell>
          <cell r="O51">
            <v>0</v>
          </cell>
          <cell r="P51">
            <v>0</v>
          </cell>
          <cell r="Q51">
            <v>0</v>
          </cell>
          <cell r="R51">
            <v>0</v>
          </cell>
          <cell r="S51">
            <v>0</v>
          </cell>
          <cell r="T51">
            <v>0</v>
          </cell>
        </row>
        <row r="52">
          <cell r="A52" t="str">
            <v>菏泽</v>
          </cell>
          <cell r="B52">
            <v>1</v>
          </cell>
          <cell r="C52">
            <v>0</v>
          </cell>
          <cell r="D52">
            <v>0</v>
          </cell>
          <cell r="E52">
            <v>1</v>
          </cell>
          <cell r="F52">
            <v>6</v>
          </cell>
          <cell r="G52">
            <v>676</v>
          </cell>
          <cell r="H52">
            <v>0</v>
          </cell>
          <cell r="I52">
            <v>0</v>
          </cell>
          <cell r="J52">
            <v>6</v>
          </cell>
          <cell r="K52">
            <v>0</v>
          </cell>
          <cell r="L52">
            <v>0</v>
          </cell>
          <cell r="M52">
            <v>6</v>
          </cell>
          <cell r="N52">
            <v>2</v>
          </cell>
          <cell r="O52">
            <v>0</v>
          </cell>
          <cell r="P52">
            <v>0</v>
          </cell>
          <cell r="Q52">
            <v>0</v>
          </cell>
          <cell r="R52">
            <v>0</v>
          </cell>
          <cell r="S52">
            <v>0</v>
          </cell>
          <cell r="T52">
            <v>0</v>
          </cell>
        </row>
        <row r="53">
          <cell r="A53" t="str">
            <v>枣庄</v>
          </cell>
          <cell r="B53">
            <v>1</v>
          </cell>
          <cell r="C53">
            <v>0</v>
          </cell>
          <cell r="D53">
            <v>0</v>
          </cell>
          <cell r="E53">
            <v>1</v>
          </cell>
          <cell r="F53">
            <v>5</v>
          </cell>
          <cell r="G53">
            <v>457</v>
          </cell>
          <cell r="H53">
            <v>0</v>
          </cell>
          <cell r="I53">
            <v>0</v>
          </cell>
          <cell r="J53">
            <v>5</v>
          </cell>
          <cell r="K53">
            <v>0</v>
          </cell>
          <cell r="L53">
            <v>0</v>
          </cell>
          <cell r="M53">
            <v>0</v>
          </cell>
          <cell r="N53">
            <v>0</v>
          </cell>
          <cell r="O53">
            <v>0</v>
          </cell>
          <cell r="P53">
            <v>0</v>
          </cell>
          <cell r="Q53">
            <v>0</v>
          </cell>
          <cell r="R53">
            <v>0</v>
          </cell>
          <cell r="S53">
            <v>0</v>
          </cell>
          <cell r="T53">
            <v>0</v>
          </cell>
        </row>
        <row r="54">
          <cell r="A54" t="str">
            <v>泰安</v>
          </cell>
          <cell r="B54">
            <v>2</v>
          </cell>
          <cell r="C54">
            <v>0</v>
          </cell>
          <cell r="D54">
            <v>1</v>
          </cell>
          <cell r="E54">
            <v>2</v>
          </cell>
          <cell r="F54">
            <v>15</v>
          </cell>
          <cell r="G54">
            <v>1988</v>
          </cell>
          <cell r="H54">
            <v>0</v>
          </cell>
          <cell r="I54">
            <v>8</v>
          </cell>
          <cell r="J54">
            <v>15</v>
          </cell>
          <cell r="K54">
            <v>0</v>
          </cell>
          <cell r="L54">
            <v>0</v>
          </cell>
          <cell r="M54">
            <v>15</v>
          </cell>
          <cell r="N54">
            <v>4</v>
          </cell>
          <cell r="O54">
            <v>0</v>
          </cell>
          <cell r="P54">
            <v>0</v>
          </cell>
          <cell r="Q54">
            <v>280</v>
          </cell>
          <cell r="R54">
            <v>224</v>
          </cell>
          <cell r="S54">
            <v>112</v>
          </cell>
          <cell r="T54">
            <v>0</v>
          </cell>
        </row>
        <row r="55">
          <cell r="A55" t="str">
            <v>聊城</v>
          </cell>
          <cell r="B55">
            <v>1</v>
          </cell>
          <cell r="C55">
            <v>0</v>
          </cell>
          <cell r="D55">
            <v>1</v>
          </cell>
          <cell r="E55">
            <v>1</v>
          </cell>
          <cell r="F55">
            <v>6</v>
          </cell>
          <cell r="G55">
            <v>812</v>
          </cell>
          <cell r="H55">
            <v>0</v>
          </cell>
          <cell r="I55">
            <v>6</v>
          </cell>
          <cell r="J55">
            <v>6</v>
          </cell>
          <cell r="K55">
            <v>0</v>
          </cell>
          <cell r="L55">
            <v>0</v>
          </cell>
          <cell r="M55">
            <v>6</v>
          </cell>
          <cell r="N55">
            <v>1</v>
          </cell>
          <cell r="O55">
            <v>0</v>
          </cell>
          <cell r="P55">
            <v>0</v>
          </cell>
          <cell r="Q55">
            <v>210</v>
          </cell>
          <cell r="R55">
            <v>168</v>
          </cell>
          <cell r="S55">
            <v>84</v>
          </cell>
          <cell r="T55">
            <v>0</v>
          </cell>
        </row>
        <row r="56">
          <cell r="A56" t="str">
            <v>德州</v>
          </cell>
          <cell r="B56">
            <v>1</v>
          </cell>
          <cell r="C56">
            <v>0</v>
          </cell>
          <cell r="D56">
            <v>1</v>
          </cell>
          <cell r="E56">
            <v>1</v>
          </cell>
          <cell r="F56">
            <v>8</v>
          </cell>
          <cell r="G56">
            <v>843</v>
          </cell>
          <cell r="H56">
            <v>0</v>
          </cell>
          <cell r="I56">
            <v>8</v>
          </cell>
          <cell r="J56">
            <v>8</v>
          </cell>
          <cell r="K56">
            <v>0</v>
          </cell>
          <cell r="L56">
            <v>0</v>
          </cell>
          <cell r="M56">
            <v>8</v>
          </cell>
          <cell r="N56">
            <v>1</v>
          </cell>
          <cell r="O56">
            <v>0</v>
          </cell>
          <cell r="P56">
            <v>0</v>
          </cell>
          <cell r="Q56">
            <v>280</v>
          </cell>
          <cell r="R56">
            <v>224</v>
          </cell>
          <cell r="S56">
            <v>112</v>
          </cell>
          <cell r="T56">
            <v>0</v>
          </cell>
        </row>
        <row r="57">
          <cell r="A57" t="str">
            <v>莱芜</v>
          </cell>
          <cell r="B57">
            <v>3</v>
          </cell>
          <cell r="C57">
            <v>0</v>
          </cell>
          <cell r="D57">
            <v>2</v>
          </cell>
          <cell r="E57">
            <v>3</v>
          </cell>
          <cell r="F57">
            <v>16</v>
          </cell>
          <cell r="G57">
            <v>1693</v>
          </cell>
          <cell r="H57">
            <v>0</v>
          </cell>
          <cell r="I57">
            <v>9</v>
          </cell>
          <cell r="J57">
            <v>16</v>
          </cell>
          <cell r="K57">
            <v>0</v>
          </cell>
          <cell r="L57">
            <v>0</v>
          </cell>
          <cell r="M57">
            <v>16</v>
          </cell>
          <cell r="N57">
            <v>9</v>
          </cell>
          <cell r="O57">
            <v>0</v>
          </cell>
          <cell r="P57">
            <v>0</v>
          </cell>
          <cell r="Q57">
            <v>315</v>
          </cell>
          <cell r="R57">
            <v>252</v>
          </cell>
          <cell r="S57">
            <v>126</v>
          </cell>
          <cell r="T57">
            <v>0</v>
          </cell>
        </row>
        <row r="58">
          <cell r="A58" t="str">
            <v>临沂</v>
          </cell>
          <cell r="B58">
            <v>2</v>
          </cell>
          <cell r="C58">
            <v>0</v>
          </cell>
          <cell r="D58">
            <v>1</v>
          </cell>
          <cell r="E58">
            <v>2</v>
          </cell>
          <cell r="F58">
            <v>13</v>
          </cell>
          <cell r="G58">
            <v>1715</v>
          </cell>
          <cell r="H58">
            <v>0</v>
          </cell>
          <cell r="I58">
            <v>7</v>
          </cell>
          <cell r="J58">
            <v>13</v>
          </cell>
          <cell r="K58">
            <v>0</v>
          </cell>
          <cell r="L58">
            <v>0</v>
          </cell>
          <cell r="M58">
            <v>7</v>
          </cell>
          <cell r="N58">
            <v>4</v>
          </cell>
          <cell r="O58">
            <v>0</v>
          </cell>
          <cell r="P58">
            <v>0</v>
          </cell>
          <cell r="Q58">
            <v>245</v>
          </cell>
          <cell r="R58">
            <v>196</v>
          </cell>
          <cell r="S58">
            <v>98</v>
          </cell>
          <cell r="T58">
            <v>0</v>
          </cell>
        </row>
        <row r="59">
          <cell r="A59" t="str">
            <v>淄博</v>
          </cell>
          <cell r="B59">
            <v>2</v>
          </cell>
          <cell r="C59">
            <v>0</v>
          </cell>
          <cell r="D59">
            <v>1</v>
          </cell>
          <cell r="E59">
            <v>2</v>
          </cell>
          <cell r="F59">
            <v>15</v>
          </cell>
          <cell r="G59">
            <v>1710</v>
          </cell>
          <cell r="H59">
            <v>0</v>
          </cell>
          <cell r="I59">
            <v>7</v>
          </cell>
          <cell r="J59">
            <v>13</v>
          </cell>
          <cell r="K59">
            <v>0</v>
          </cell>
          <cell r="L59">
            <v>0</v>
          </cell>
          <cell r="M59">
            <v>7</v>
          </cell>
          <cell r="N59">
            <v>4</v>
          </cell>
          <cell r="O59">
            <v>0</v>
          </cell>
          <cell r="P59">
            <v>0</v>
          </cell>
          <cell r="Q59">
            <v>245</v>
          </cell>
          <cell r="R59">
            <v>196</v>
          </cell>
          <cell r="S59">
            <v>98</v>
          </cell>
          <cell r="T59">
            <v>0</v>
          </cell>
        </row>
        <row r="60">
          <cell r="A60" t="str">
            <v>潍坊</v>
          </cell>
          <cell r="B60">
            <v>2</v>
          </cell>
          <cell r="C60">
            <v>0</v>
          </cell>
          <cell r="D60">
            <v>1</v>
          </cell>
          <cell r="E60">
            <v>2</v>
          </cell>
          <cell r="F60">
            <v>13</v>
          </cell>
          <cell r="G60">
            <v>1429</v>
          </cell>
          <cell r="H60">
            <v>0</v>
          </cell>
          <cell r="I60">
            <v>6</v>
          </cell>
          <cell r="J60">
            <v>13</v>
          </cell>
          <cell r="K60">
            <v>0</v>
          </cell>
          <cell r="L60">
            <v>0</v>
          </cell>
          <cell r="M60">
            <v>6</v>
          </cell>
          <cell r="N60">
            <v>3</v>
          </cell>
          <cell r="O60">
            <v>0</v>
          </cell>
          <cell r="P60">
            <v>0</v>
          </cell>
          <cell r="Q60">
            <v>210</v>
          </cell>
          <cell r="R60">
            <v>168</v>
          </cell>
          <cell r="S60">
            <v>84</v>
          </cell>
          <cell r="T60">
            <v>0</v>
          </cell>
        </row>
        <row r="61">
          <cell r="A61" t="str">
            <v>东莞</v>
          </cell>
          <cell r="B61">
            <v>11</v>
          </cell>
          <cell r="C61">
            <v>3</v>
          </cell>
          <cell r="D61">
            <v>5</v>
          </cell>
          <cell r="E61">
            <v>11</v>
          </cell>
          <cell r="F61">
            <v>78</v>
          </cell>
          <cell r="G61">
            <v>11628</v>
          </cell>
          <cell r="H61">
            <v>18</v>
          </cell>
          <cell r="I61">
            <v>32</v>
          </cell>
          <cell r="J61">
            <v>76</v>
          </cell>
          <cell r="K61">
            <v>0</v>
          </cell>
          <cell r="L61">
            <v>0</v>
          </cell>
          <cell r="M61">
            <v>37</v>
          </cell>
          <cell r="N61">
            <v>15</v>
          </cell>
          <cell r="O61">
            <v>1</v>
          </cell>
          <cell r="P61">
            <v>0</v>
          </cell>
          <cell r="Q61">
            <v>1120</v>
          </cell>
          <cell r="R61">
            <v>896</v>
          </cell>
          <cell r="S61">
            <v>448</v>
          </cell>
          <cell r="T61">
            <v>0</v>
          </cell>
        </row>
        <row r="62">
          <cell r="A62" t="str">
            <v>中山</v>
          </cell>
          <cell r="B62">
            <v>6</v>
          </cell>
          <cell r="C62">
            <v>0</v>
          </cell>
          <cell r="D62">
            <v>2</v>
          </cell>
          <cell r="E62">
            <v>6</v>
          </cell>
          <cell r="F62">
            <v>37</v>
          </cell>
          <cell r="G62">
            <v>6248</v>
          </cell>
          <cell r="H62">
            <v>0</v>
          </cell>
          <cell r="I62">
            <v>12</v>
          </cell>
          <cell r="J62">
            <v>37</v>
          </cell>
          <cell r="K62">
            <v>0</v>
          </cell>
          <cell r="L62">
            <v>0</v>
          </cell>
          <cell r="M62">
            <v>12</v>
          </cell>
          <cell r="N62">
            <v>3</v>
          </cell>
          <cell r="O62">
            <v>0</v>
          </cell>
          <cell r="P62">
            <v>0</v>
          </cell>
          <cell r="Q62">
            <v>420</v>
          </cell>
          <cell r="R62">
            <v>336</v>
          </cell>
          <cell r="S62">
            <v>168</v>
          </cell>
          <cell r="T62">
            <v>0</v>
          </cell>
        </row>
        <row r="63">
          <cell r="A63" t="str">
            <v>佛山</v>
          </cell>
          <cell r="B63">
            <v>8</v>
          </cell>
          <cell r="C63">
            <v>1</v>
          </cell>
          <cell r="D63">
            <v>1</v>
          </cell>
          <cell r="E63">
            <v>8</v>
          </cell>
          <cell r="F63">
            <v>45</v>
          </cell>
          <cell r="G63">
            <v>6843</v>
          </cell>
          <cell r="H63">
            <v>5</v>
          </cell>
          <cell r="I63">
            <v>5</v>
          </cell>
          <cell r="J63">
            <v>45</v>
          </cell>
          <cell r="K63">
            <v>0</v>
          </cell>
          <cell r="L63">
            <v>0</v>
          </cell>
          <cell r="M63">
            <v>24</v>
          </cell>
          <cell r="N63">
            <v>14</v>
          </cell>
          <cell r="O63">
            <v>1</v>
          </cell>
          <cell r="P63">
            <v>0</v>
          </cell>
          <cell r="Q63">
            <v>175</v>
          </cell>
          <cell r="R63">
            <v>140</v>
          </cell>
          <cell r="S63">
            <v>70</v>
          </cell>
          <cell r="T63">
            <v>0</v>
          </cell>
        </row>
        <row r="64">
          <cell r="A64" t="str">
            <v>珠海</v>
          </cell>
          <cell r="B64">
            <v>7</v>
          </cell>
          <cell r="C64">
            <v>0</v>
          </cell>
          <cell r="D64">
            <v>0</v>
          </cell>
          <cell r="E64">
            <v>7</v>
          </cell>
          <cell r="F64">
            <v>45</v>
          </cell>
          <cell r="G64">
            <v>5859</v>
          </cell>
          <cell r="H64">
            <v>0</v>
          </cell>
          <cell r="I64">
            <v>0</v>
          </cell>
          <cell r="J64">
            <v>45</v>
          </cell>
          <cell r="K64">
            <v>0</v>
          </cell>
          <cell r="L64">
            <v>0</v>
          </cell>
          <cell r="M64">
            <v>0</v>
          </cell>
          <cell r="N64">
            <v>0</v>
          </cell>
          <cell r="O64">
            <v>0</v>
          </cell>
          <cell r="P64">
            <v>0</v>
          </cell>
          <cell r="Q64">
            <v>0</v>
          </cell>
          <cell r="R64">
            <v>0</v>
          </cell>
          <cell r="S64">
            <v>0</v>
          </cell>
          <cell r="T64">
            <v>0</v>
          </cell>
        </row>
        <row r="65">
          <cell r="A65" t="str">
            <v>肇庆</v>
          </cell>
          <cell r="B65">
            <v>1</v>
          </cell>
          <cell r="C65">
            <v>0</v>
          </cell>
          <cell r="D65">
            <v>1</v>
          </cell>
          <cell r="E65">
            <v>1</v>
          </cell>
          <cell r="F65">
            <v>7</v>
          </cell>
          <cell r="G65">
            <v>1296</v>
          </cell>
          <cell r="H65">
            <v>0</v>
          </cell>
          <cell r="I65">
            <v>7</v>
          </cell>
          <cell r="J65">
            <v>7</v>
          </cell>
          <cell r="K65">
            <v>0</v>
          </cell>
          <cell r="L65">
            <v>0</v>
          </cell>
          <cell r="M65">
            <v>7</v>
          </cell>
          <cell r="N65">
            <v>7</v>
          </cell>
          <cell r="O65">
            <v>0</v>
          </cell>
          <cell r="P65">
            <v>0</v>
          </cell>
          <cell r="Q65">
            <v>245</v>
          </cell>
          <cell r="R65">
            <v>196</v>
          </cell>
          <cell r="S65">
            <v>98</v>
          </cell>
          <cell r="T65">
            <v>0</v>
          </cell>
        </row>
        <row r="66">
          <cell r="A66" t="str">
            <v>湛江</v>
          </cell>
          <cell r="B66">
            <v>1</v>
          </cell>
          <cell r="C66">
            <v>0</v>
          </cell>
          <cell r="D66">
            <v>1</v>
          </cell>
          <cell r="E66">
            <v>1</v>
          </cell>
          <cell r="F66">
            <v>5</v>
          </cell>
          <cell r="G66">
            <v>586</v>
          </cell>
          <cell r="H66">
            <v>0</v>
          </cell>
          <cell r="I66">
            <v>5</v>
          </cell>
          <cell r="J66">
            <v>5</v>
          </cell>
          <cell r="K66">
            <v>0</v>
          </cell>
          <cell r="L66">
            <v>0</v>
          </cell>
          <cell r="M66">
            <v>5</v>
          </cell>
          <cell r="N66">
            <v>5</v>
          </cell>
          <cell r="O66">
            <v>0</v>
          </cell>
          <cell r="P66">
            <v>0</v>
          </cell>
          <cell r="Q66">
            <v>175</v>
          </cell>
          <cell r="R66">
            <v>140</v>
          </cell>
          <cell r="S66">
            <v>70</v>
          </cell>
          <cell r="T66">
            <v>0</v>
          </cell>
        </row>
        <row r="67">
          <cell r="A67" t="str">
            <v>阳江</v>
          </cell>
          <cell r="B67">
            <v>1</v>
          </cell>
          <cell r="C67">
            <v>0</v>
          </cell>
          <cell r="D67">
            <v>1</v>
          </cell>
          <cell r="E67">
            <v>1</v>
          </cell>
          <cell r="F67">
            <v>4</v>
          </cell>
          <cell r="G67">
            <v>1053</v>
          </cell>
          <cell r="H67">
            <v>0</v>
          </cell>
          <cell r="I67">
            <v>4</v>
          </cell>
          <cell r="J67">
            <v>4</v>
          </cell>
          <cell r="K67">
            <v>0</v>
          </cell>
          <cell r="L67">
            <v>0</v>
          </cell>
          <cell r="M67">
            <v>4</v>
          </cell>
          <cell r="N67">
            <v>4</v>
          </cell>
          <cell r="O67">
            <v>0</v>
          </cell>
          <cell r="P67">
            <v>0</v>
          </cell>
          <cell r="Q67">
            <v>140</v>
          </cell>
          <cell r="R67">
            <v>112</v>
          </cell>
          <cell r="S67">
            <v>56</v>
          </cell>
          <cell r="T67">
            <v>0</v>
          </cell>
        </row>
        <row r="68">
          <cell r="A68" t="str">
            <v>江门</v>
          </cell>
          <cell r="B68">
            <v>5</v>
          </cell>
          <cell r="C68">
            <v>2</v>
          </cell>
          <cell r="D68">
            <v>2</v>
          </cell>
          <cell r="E68">
            <v>5</v>
          </cell>
          <cell r="F68">
            <v>41</v>
          </cell>
          <cell r="G68">
            <v>6000</v>
          </cell>
          <cell r="H68">
            <v>13</v>
          </cell>
          <cell r="I68">
            <v>13</v>
          </cell>
          <cell r="J68">
            <v>40</v>
          </cell>
          <cell r="K68">
            <v>0</v>
          </cell>
          <cell r="L68">
            <v>0</v>
          </cell>
          <cell r="M68">
            <v>14</v>
          </cell>
          <cell r="N68">
            <v>11</v>
          </cell>
          <cell r="O68">
            <v>0</v>
          </cell>
          <cell r="P68">
            <v>0</v>
          </cell>
          <cell r="Q68">
            <v>455</v>
          </cell>
          <cell r="R68">
            <v>364</v>
          </cell>
          <cell r="S68">
            <v>182</v>
          </cell>
          <cell r="T68">
            <v>0</v>
          </cell>
        </row>
        <row r="69">
          <cell r="A69" t="str">
            <v>韶关</v>
          </cell>
          <cell r="B69">
            <v>1</v>
          </cell>
          <cell r="C69">
            <v>0</v>
          </cell>
          <cell r="D69">
            <v>0</v>
          </cell>
          <cell r="E69">
            <v>1</v>
          </cell>
          <cell r="F69">
            <v>7</v>
          </cell>
          <cell r="G69">
            <v>1100</v>
          </cell>
          <cell r="H69">
            <v>0</v>
          </cell>
          <cell r="I69">
            <v>0</v>
          </cell>
          <cell r="J69">
            <v>7</v>
          </cell>
          <cell r="K69">
            <v>0</v>
          </cell>
          <cell r="L69">
            <v>0</v>
          </cell>
          <cell r="M69">
            <v>0</v>
          </cell>
          <cell r="N69">
            <v>0</v>
          </cell>
          <cell r="O69">
            <v>0</v>
          </cell>
          <cell r="P69">
            <v>0</v>
          </cell>
          <cell r="Q69">
            <v>0</v>
          </cell>
          <cell r="R69">
            <v>0</v>
          </cell>
          <cell r="S69">
            <v>0</v>
          </cell>
          <cell r="T69">
            <v>0</v>
          </cell>
        </row>
        <row r="70">
          <cell r="A70" t="str">
            <v>清远</v>
          </cell>
          <cell r="B70">
            <v>1</v>
          </cell>
          <cell r="C70">
            <v>0</v>
          </cell>
          <cell r="D70">
            <v>0</v>
          </cell>
          <cell r="E70">
            <v>1</v>
          </cell>
          <cell r="F70">
            <v>5</v>
          </cell>
          <cell r="G70">
            <v>800</v>
          </cell>
          <cell r="H70">
            <v>0</v>
          </cell>
          <cell r="I70">
            <v>0</v>
          </cell>
          <cell r="J70">
            <v>5</v>
          </cell>
          <cell r="K70">
            <v>0</v>
          </cell>
          <cell r="L70">
            <v>0</v>
          </cell>
          <cell r="M70">
            <v>0</v>
          </cell>
          <cell r="N70">
            <v>0</v>
          </cell>
          <cell r="O70">
            <v>0</v>
          </cell>
          <cell r="P70">
            <v>0</v>
          </cell>
          <cell r="Q70">
            <v>0</v>
          </cell>
          <cell r="R70">
            <v>0</v>
          </cell>
          <cell r="S70">
            <v>0</v>
          </cell>
          <cell r="T70">
            <v>0</v>
          </cell>
        </row>
        <row r="71">
          <cell r="A71" t="str">
            <v>河源</v>
          </cell>
          <cell r="B71">
            <v>1</v>
          </cell>
          <cell r="C71">
            <v>0</v>
          </cell>
          <cell r="D71">
            <v>0</v>
          </cell>
          <cell r="E71">
            <v>1</v>
          </cell>
          <cell r="F71">
            <v>5</v>
          </cell>
          <cell r="G71">
            <v>452</v>
          </cell>
          <cell r="H71">
            <v>0</v>
          </cell>
          <cell r="I71">
            <v>0</v>
          </cell>
          <cell r="J71">
            <v>5</v>
          </cell>
          <cell r="K71">
            <v>0</v>
          </cell>
          <cell r="L71">
            <v>0</v>
          </cell>
          <cell r="M71">
            <v>0</v>
          </cell>
          <cell r="N71">
            <v>0</v>
          </cell>
          <cell r="O71">
            <v>0</v>
          </cell>
          <cell r="P71">
            <v>0</v>
          </cell>
          <cell r="Q71">
            <v>0</v>
          </cell>
          <cell r="R71">
            <v>0</v>
          </cell>
          <cell r="S71">
            <v>0</v>
          </cell>
          <cell r="T71">
            <v>0</v>
          </cell>
        </row>
        <row r="72">
          <cell r="A72" t="str">
            <v>福州</v>
          </cell>
          <cell r="B72">
            <v>10</v>
          </cell>
          <cell r="C72">
            <v>0</v>
          </cell>
          <cell r="D72">
            <v>6</v>
          </cell>
          <cell r="E72">
            <v>10</v>
          </cell>
          <cell r="F72">
            <v>52</v>
          </cell>
          <cell r="G72">
            <v>10463</v>
          </cell>
          <cell r="H72">
            <v>0</v>
          </cell>
          <cell r="I72">
            <v>32</v>
          </cell>
          <cell r="J72">
            <v>52</v>
          </cell>
          <cell r="K72">
            <v>0</v>
          </cell>
          <cell r="L72">
            <v>0</v>
          </cell>
          <cell r="M72">
            <v>32</v>
          </cell>
          <cell r="N72">
            <v>27</v>
          </cell>
          <cell r="O72">
            <v>0</v>
          </cell>
          <cell r="P72">
            <v>0</v>
          </cell>
          <cell r="Q72">
            <v>1120</v>
          </cell>
          <cell r="R72">
            <v>896</v>
          </cell>
          <cell r="S72">
            <v>448</v>
          </cell>
          <cell r="T72">
            <v>0</v>
          </cell>
        </row>
        <row r="73">
          <cell r="A73" t="str">
            <v>厦门</v>
          </cell>
          <cell r="B73">
            <v>6</v>
          </cell>
          <cell r="C73">
            <v>1</v>
          </cell>
          <cell r="D73">
            <v>5</v>
          </cell>
          <cell r="E73">
            <v>6</v>
          </cell>
          <cell r="F73">
            <v>34</v>
          </cell>
          <cell r="G73">
            <v>5252</v>
          </cell>
          <cell r="H73">
            <v>6</v>
          </cell>
          <cell r="I73">
            <v>33</v>
          </cell>
          <cell r="J73">
            <v>34</v>
          </cell>
          <cell r="K73">
            <v>0</v>
          </cell>
          <cell r="L73">
            <v>0</v>
          </cell>
          <cell r="M73">
            <v>33</v>
          </cell>
          <cell r="N73">
            <v>20</v>
          </cell>
          <cell r="O73">
            <v>0</v>
          </cell>
          <cell r="P73">
            <v>0</v>
          </cell>
          <cell r="Q73">
            <v>1155</v>
          </cell>
          <cell r="R73">
            <v>924</v>
          </cell>
          <cell r="S73">
            <v>462</v>
          </cell>
          <cell r="T73">
            <v>0</v>
          </cell>
        </row>
        <row r="74">
          <cell r="A74" t="str">
            <v>泉州</v>
          </cell>
          <cell r="B74">
            <v>6</v>
          </cell>
          <cell r="C74">
            <v>0</v>
          </cell>
          <cell r="D74">
            <v>1</v>
          </cell>
          <cell r="E74">
            <v>6</v>
          </cell>
          <cell r="F74">
            <v>28</v>
          </cell>
          <cell r="G74">
            <v>6140</v>
          </cell>
          <cell r="H74">
            <v>0</v>
          </cell>
          <cell r="I74">
            <v>5</v>
          </cell>
          <cell r="J74">
            <v>28</v>
          </cell>
          <cell r="K74">
            <v>0</v>
          </cell>
          <cell r="L74">
            <v>0</v>
          </cell>
          <cell r="M74">
            <v>11</v>
          </cell>
          <cell r="N74">
            <v>9</v>
          </cell>
          <cell r="O74">
            <v>0</v>
          </cell>
          <cell r="P74">
            <v>0</v>
          </cell>
          <cell r="Q74">
            <v>175</v>
          </cell>
          <cell r="R74">
            <v>140</v>
          </cell>
          <cell r="S74">
            <v>70</v>
          </cell>
          <cell r="T74">
            <v>0</v>
          </cell>
        </row>
        <row r="75">
          <cell r="A75" t="str">
            <v>莆田</v>
          </cell>
          <cell r="B75">
            <v>3</v>
          </cell>
          <cell r="C75">
            <v>0</v>
          </cell>
          <cell r="D75">
            <v>1</v>
          </cell>
          <cell r="E75">
            <v>3</v>
          </cell>
          <cell r="F75">
            <v>10</v>
          </cell>
          <cell r="G75">
            <v>1429</v>
          </cell>
          <cell r="H75">
            <v>0</v>
          </cell>
          <cell r="I75">
            <v>5</v>
          </cell>
          <cell r="J75">
            <v>7</v>
          </cell>
          <cell r="K75">
            <v>0</v>
          </cell>
          <cell r="L75">
            <v>0</v>
          </cell>
          <cell r="M75">
            <v>5</v>
          </cell>
          <cell r="N75">
            <v>5</v>
          </cell>
          <cell r="O75">
            <v>0</v>
          </cell>
          <cell r="P75">
            <v>0</v>
          </cell>
          <cell r="Q75">
            <v>175</v>
          </cell>
          <cell r="R75">
            <v>140</v>
          </cell>
          <cell r="S75">
            <v>70</v>
          </cell>
          <cell r="T75">
            <v>0</v>
          </cell>
        </row>
        <row r="76">
          <cell r="A76" t="str">
            <v>宁德</v>
          </cell>
          <cell r="B76">
            <v>4</v>
          </cell>
          <cell r="C76">
            <v>0</v>
          </cell>
          <cell r="D76">
            <v>0</v>
          </cell>
          <cell r="E76">
            <v>4</v>
          </cell>
          <cell r="F76">
            <v>15</v>
          </cell>
          <cell r="G76">
            <v>2057</v>
          </cell>
          <cell r="H76">
            <v>0</v>
          </cell>
          <cell r="I76">
            <v>0</v>
          </cell>
          <cell r="J76">
            <v>15</v>
          </cell>
          <cell r="K76">
            <v>0</v>
          </cell>
          <cell r="L76">
            <v>0</v>
          </cell>
          <cell r="M76">
            <v>0</v>
          </cell>
          <cell r="N76">
            <v>0</v>
          </cell>
          <cell r="O76">
            <v>0</v>
          </cell>
          <cell r="P76">
            <v>0</v>
          </cell>
          <cell r="Q76">
            <v>0</v>
          </cell>
          <cell r="R76">
            <v>0</v>
          </cell>
          <cell r="S76">
            <v>0</v>
          </cell>
          <cell r="T76">
            <v>0</v>
          </cell>
        </row>
        <row r="77">
          <cell r="A77" t="str">
            <v>龙岩</v>
          </cell>
          <cell r="B77">
            <v>3</v>
          </cell>
          <cell r="C77">
            <v>0</v>
          </cell>
          <cell r="D77">
            <v>0</v>
          </cell>
          <cell r="E77">
            <v>3</v>
          </cell>
          <cell r="F77">
            <v>12</v>
          </cell>
          <cell r="G77">
            <v>2582</v>
          </cell>
          <cell r="H77">
            <v>0</v>
          </cell>
          <cell r="I77">
            <v>0</v>
          </cell>
          <cell r="J77">
            <v>12</v>
          </cell>
          <cell r="K77">
            <v>0</v>
          </cell>
          <cell r="L77">
            <v>0</v>
          </cell>
          <cell r="M77">
            <v>0</v>
          </cell>
          <cell r="N77">
            <v>0</v>
          </cell>
          <cell r="O77">
            <v>0</v>
          </cell>
          <cell r="P77">
            <v>0</v>
          </cell>
          <cell r="Q77">
            <v>0</v>
          </cell>
          <cell r="R77">
            <v>0</v>
          </cell>
          <cell r="S77">
            <v>0</v>
          </cell>
          <cell r="T77">
            <v>0</v>
          </cell>
        </row>
        <row r="78">
          <cell r="A78" t="str">
            <v>福清</v>
          </cell>
          <cell r="B78">
            <v>2</v>
          </cell>
          <cell r="C78">
            <v>0</v>
          </cell>
          <cell r="D78">
            <v>0</v>
          </cell>
          <cell r="E78">
            <v>2</v>
          </cell>
          <cell r="F78">
            <v>8</v>
          </cell>
          <cell r="G78">
            <v>635</v>
          </cell>
          <cell r="H78">
            <v>0</v>
          </cell>
          <cell r="I78">
            <v>0</v>
          </cell>
          <cell r="J78">
            <v>8</v>
          </cell>
          <cell r="K78">
            <v>0</v>
          </cell>
          <cell r="L78">
            <v>0</v>
          </cell>
          <cell r="M78">
            <v>0</v>
          </cell>
          <cell r="N78">
            <v>0</v>
          </cell>
          <cell r="O78">
            <v>0</v>
          </cell>
          <cell r="P78">
            <v>0</v>
          </cell>
          <cell r="Q78">
            <v>0</v>
          </cell>
          <cell r="R78">
            <v>0</v>
          </cell>
          <cell r="S78">
            <v>0</v>
          </cell>
          <cell r="T78">
            <v>0</v>
          </cell>
        </row>
        <row r="79">
          <cell r="A79" t="str">
            <v>南平</v>
          </cell>
          <cell r="B79">
            <v>1</v>
          </cell>
          <cell r="C79">
            <v>0</v>
          </cell>
          <cell r="D79">
            <v>0</v>
          </cell>
          <cell r="E79">
            <v>1</v>
          </cell>
          <cell r="F79">
            <v>3</v>
          </cell>
          <cell r="G79">
            <v>1206</v>
          </cell>
          <cell r="H79">
            <v>0</v>
          </cell>
          <cell r="I79">
            <v>0</v>
          </cell>
          <cell r="J79">
            <v>3</v>
          </cell>
          <cell r="K79">
            <v>0</v>
          </cell>
          <cell r="L79">
            <v>0</v>
          </cell>
          <cell r="M79">
            <v>0</v>
          </cell>
          <cell r="N79">
            <v>0</v>
          </cell>
          <cell r="O79">
            <v>0</v>
          </cell>
          <cell r="P79">
            <v>0</v>
          </cell>
          <cell r="Q79">
            <v>0</v>
          </cell>
          <cell r="R79">
            <v>0</v>
          </cell>
          <cell r="S79">
            <v>0</v>
          </cell>
          <cell r="T79">
            <v>0</v>
          </cell>
        </row>
        <row r="80">
          <cell r="A80" t="str">
            <v>三明</v>
          </cell>
          <cell r="B80">
            <v>1</v>
          </cell>
          <cell r="C80">
            <v>0</v>
          </cell>
          <cell r="D80">
            <v>0</v>
          </cell>
          <cell r="E80">
            <v>1</v>
          </cell>
          <cell r="F80">
            <v>2</v>
          </cell>
          <cell r="G80">
            <v>1030</v>
          </cell>
          <cell r="H80">
            <v>0</v>
          </cell>
          <cell r="I80">
            <v>0</v>
          </cell>
          <cell r="J80">
            <v>2</v>
          </cell>
          <cell r="K80">
            <v>0</v>
          </cell>
          <cell r="L80">
            <v>0</v>
          </cell>
          <cell r="M80">
            <v>0</v>
          </cell>
          <cell r="N80">
            <v>0</v>
          </cell>
          <cell r="O80">
            <v>0</v>
          </cell>
          <cell r="P80">
            <v>0</v>
          </cell>
          <cell r="Q80">
            <v>0</v>
          </cell>
          <cell r="R80">
            <v>0</v>
          </cell>
          <cell r="S80">
            <v>0</v>
          </cell>
          <cell r="T80">
            <v>0</v>
          </cell>
        </row>
        <row r="81">
          <cell r="A81" t="str">
            <v>漳州</v>
          </cell>
          <cell r="B81">
            <v>1</v>
          </cell>
          <cell r="C81">
            <v>0</v>
          </cell>
          <cell r="D81">
            <v>0</v>
          </cell>
          <cell r="E81">
            <v>1</v>
          </cell>
          <cell r="F81">
            <v>4</v>
          </cell>
          <cell r="G81">
            <v>515</v>
          </cell>
          <cell r="H81">
            <v>0</v>
          </cell>
          <cell r="I81">
            <v>0</v>
          </cell>
          <cell r="J81">
            <v>4</v>
          </cell>
          <cell r="K81">
            <v>0</v>
          </cell>
          <cell r="L81">
            <v>0</v>
          </cell>
          <cell r="M81">
            <v>0</v>
          </cell>
          <cell r="N81">
            <v>0</v>
          </cell>
          <cell r="O81">
            <v>0</v>
          </cell>
          <cell r="P81">
            <v>0</v>
          </cell>
          <cell r="Q81">
            <v>0</v>
          </cell>
          <cell r="R81">
            <v>0</v>
          </cell>
          <cell r="S81">
            <v>0</v>
          </cell>
          <cell r="T81">
            <v>0</v>
          </cell>
        </row>
        <row r="82">
          <cell r="A82" t="str">
            <v>合肥</v>
          </cell>
          <cell r="B82">
            <v>8</v>
          </cell>
          <cell r="C82">
            <v>2</v>
          </cell>
          <cell r="D82">
            <v>3</v>
          </cell>
          <cell r="E82">
            <v>8</v>
          </cell>
          <cell r="F82">
            <v>49</v>
          </cell>
          <cell r="G82">
            <v>7832</v>
          </cell>
          <cell r="H82">
            <v>12</v>
          </cell>
          <cell r="I82">
            <v>17</v>
          </cell>
          <cell r="J82">
            <v>49</v>
          </cell>
          <cell r="K82">
            <v>0</v>
          </cell>
          <cell r="L82">
            <v>0</v>
          </cell>
          <cell r="M82">
            <v>17</v>
          </cell>
          <cell r="N82">
            <v>11</v>
          </cell>
          <cell r="O82">
            <v>0</v>
          </cell>
          <cell r="P82">
            <v>0</v>
          </cell>
          <cell r="Q82">
            <v>595</v>
          </cell>
          <cell r="R82">
            <v>476</v>
          </cell>
          <cell r="S82">
            <v>238</v>
          </cell>
          <cell r="T82">
            <v>0</v>
          </cell>
        </row>
        <row r="83">
          <cell r="A83" t="str">
            <v>安庆</v>
          </cell>
          <cell r="B83">
            <v>1</v>
          </cell>
          <cell r="C83">
            <v>0</v>
          </cell>
          <cell r="D83">
            <v>0</v>
          </cell>
          <cell r="E83">
            <v>1</v>
          </cell>
          <cell r="F83">
            <v>6</v>
          </cell>
          <cell r="G83">
            <v>1447</v>
          </cell>
          <cell r="H83">
            <v>0</v>
          </cell>
          <cell r="I83">
            <v>0</v>
          </cell>
          <cell r="J83">
            <v>6</v>
          </cell>
          <cell r="K83">
            <v>0</v>
          </cell>
          <cell r="L83">
            <v>0</v>
          </cell>
          <cell r="M83">
            <v>0</v>
          </cell>
          <cell r="N83">
            <v>0</v>
          </cell>
          <cell r="O83">
            <v>0</v>
          </cell>
          <cell r="P83">
            <v>0</v>
          </cell>
          <cell r="Q83">
            <v>0</v>
          </cell>
          <cell r="R83">
            <v>0</v>
          </cell>
          <cell r="S83">
            <v>0</v>
          </cell>
          <cell r="T83">
            <v>0</v>
          </cell>
        </row>
        <row r="84">
          <cell r="A84" t="str">
            <v>滁州</v>
          </cell>
          <cell r="B84">
            <v>1</v>
          </cell>
          <cell r="C84">
            <v>0</v>
          </cell>
          <cell r="D84">
            <v>0</v>
          </cell>
          <cell r="E84">
            <v>1</v>
          </cell>
          <cell r="F84">
            <v>7</v>
          </cell>
          <cell r="G84">
            <v>815</v>
          </cell>
          <cell r="H84">
            <v>0</v>
          </cell>
          <cell r="I84">
            <v>0</v>
          </cell>
          <cell r="J84">
            <v>7</v>
          </cell>
          <cell r="K84">
            <v>0</v>
          </cell>
          <cell r="L84">
            <v>0</v>
          </cell>
          <cell r="M84">
            <v>0</v>
          </cell>
          <cell r="N84">
            <v>0</v>
          </cell>
          <cell r="O84">
            <v>0</v>
          </cell>
          <cell r="P84">
            <v>0</v>
          </cell>
          <cell r="Q84">
            <v>0</v>
          </cell>
          <cell r="R84">
            <v>0</v>
          </cell>
          <cell r="S84">
            <v>0</v>
          </cell>
          <cell r="T84">
            <v>0</v>
          </cell>
        </row>
        <row r="85">
          <cell r="A85" t="str">
            <v>黄山</v>
          </cell>
          <cell r="B85">
            <v>1</v>
          </cell>
          <cell r="C85">
            <v>1</v>
          </cell>
          <cell r="D85">
            <v>1</v>
          </cell>
          <cell r="E85">
            <v>1</v>
          </cell>
          <cell r="F85">
            <v>6</v>
          </cell>
          <cell r="G85">
            <v>775</v>
          </cell>
          <cell r="H85">
            <v>6</v>
          </cell>
          <cell r="I85">
            <v>6</v>
          </cell>
          <cell r="J85">
            <v>6</v>
          </cell>
          <cell r="K85">
            <v>0</v>
          </cell>
          <cell r="L85">
            <v>0</v>
          </cell>
          <cell r="M85">
            <v>6</v>
          </cell>
          <cell r="N85">
            <v>4</v>
          </cell>
          <cell r="O85">
            <v>0</v>
          </cell>
          <cell r="P85">
            <v>0</v>
          </cell>
          <cell r="Q85">
            <v>210</v>
          </cell>
          <cell r="R85">
            <v>168</v>
          </cell>
          <cell r="S85">
            <v>84</v>
          </cell>
          <cell r="T85">
            <v>0</v>
          </cell>
        </row>
        <row r="86">
          <cell r="A86" t="str">
            <v>蚌埠</v>
          </cell>
          <cell r="B86">
            <v>1</v>
          </cell>
          <cell r="C86">
            <v>0</v>
          </cell>
          <cell r="D86">
            <v>0</v>
          </cell>
          <cell r="E86">
            <v>1</v>
          </cell>
          <cell r="F86">
            <v>8</v>
          </cell>
          <cell r="G86">
            <v>1881</v>
          </cell>
          <cell r="H86">
            <v>0</v>
          </cell>
          <cell r="I86">
            <v>0</v>
          </cell>
          <cell r="J86">
            <v>8</v>
          </cell>
          <cell r="K86">
            <v>0</v>
          </cell>
          <cell r="L86">
            <v>1</v>
          </cell>
          <cell r="M86">
            <v>7</v>
          </cell>
          <cell r="N86">
            <v>2</v>
          </cell>
          <cell r="O86">
            <v>0</v>
          </cell>
          <cell r="P86">
            <v>6</v>
          </cell>
          <cell r="Q86">
            <v>0</v>
          </cell>
          <cell r="R86">
            <v>0</v>
          </cell>
          <cell r="S86">
            <v>0</v>
          </cell>
          <cell r="T86">
            <v>0</v>
          </cell>
        </row>
        <row r="87">
          <cell r="A87" t="str">
            <v>马鞍山</v>
          </cell>
          <cell r="B87">
            <v>1</v>
          </cell>
          <cell r="C87">
            <v>0</v>
          </cell>
          <cell r="D87">
            <v>0</v>
          </cell>
          <cell r="E87">
            <v>1</v>
          </cell>
          <cell r="F87">
            <v>4</v>
          </cell>
          <cell r="G87">
            <v>421</v>
          </cell>
          <cell r="H87">
            <v>0</v>
          </cell>
          <cell r="I87">
            <v>0</v>
          </cell>
          <cell r="J87">
            <v>4</v>
          </cell>
          <cell r="K87">
            <v>0</v>
          </cell>
          <cell r="L87">
            <v>0</v>
          </cell>
          <cell r="M87">
            <v>4</v>
          </cell>
          <cell r="N87">
            <v>2</v>
          </cell>
          <cell r="O87">
            <v>0</v>
          </cell>
          <cell r="P87">
            <v>0</v>
          </cell>
          <cell r="Q87">
            <v>0</v>
          </cell>
          <cell r="R87">
            <v>0</v>
          </cell>
          <cell r="S87">
            <v>0</v>
          </cell>
          <cell r="T87">
            <v>0</v>
          </cell>
        </row>
        <row r="88">
          <cell r="A88" t="str">
            <v>宿州</v>
          </cell>
          <cell r="B88">
            <v>1</v>
          </cell>
          <cell r="C88">
            <v>0</v>
          </cell>
          <cell r="D88">
            <v>0</v>
          </cell>
          <cell r="E88">
            <v>1</v>
          </cell>
          <cell r="F88">
            <v>6</v>
          </cell>
          <cell r="G88">
            <v>647</v>
          </cell>
          <cell r="H88">
            <v>0</v>
          </cell>
          <cell r="I88">
            <v>0</v>
          </cell>
          <cell r="J88">
            <v>6</v>
          </cell>
          <cell r="K88">
            <v>0</v>
          </cell>
          <cell r="L88">
            <v>0</v>
          </cell>
          <cell r="M88">
            <v>6</v>
          </cell>
          <cell r="N88">
            <v>3</v>
          </cell>
          <cell r="O88">
            <v>0</v>
          </cell>
          <cell r="P88">
            <v>0</v>
          </cell>
          <cell r="Q88">
            <v>0</v>
          </cell>
          <cell r="R88">
            <v>0</v>
          </cell>
          <cell r="S88">
            <v>0</v>
          </cell>
          <cell r="T88">
            <v>0</v>
          </cell>
        </row>
        <row r="89">
          <cell r="A89" t="str">
            <v>淮南</v>
          </cell>
          <cell r="B89">
            <v>1</v>
          </cell>
          <cell r="C89">
            <v>0</v>
          </cell>
          <cell r="D89">
            <v>0</v>
          </cell>
          <cell r="E89">
            <v>1</v>
          </cell>
          <cell r="F89">
            <v>7</v>
          </cell>
          <cell r="G89">
            <v>959</v>
          </cell>
          <cell r="H89">
            <v>0</v>
          </cell>
          <cell r="I89">
            <v>0</v>
          </cell>
          <cell r="J89">
            <v>7</v>
          </cell>
          <cell r="K89">
            <v>0</v>
          </cell>
          <cell r="L89">
            <v>0</v>
          </cell>
          <cell r="M89">
            <v>7</v>
          </cell>
          <cell r="N89">
            <v>3</v>
          </cell>
          <cell r="O89">
            <v>0</v>
          </cell>
          <cell r="P89">
            <v>0</v>
          </cell>
          <cell r="Q89">
            <v>0</v>
          </cell>
          <cell r="R89">
            <v>0</v>
          </cell>
          <cell r="S89">
            <v>0</v>
          </cell>
          <cell r="T89">
            <v>0</v>
          </cell>
        </row>
        <row r="90">
          <cell r="A90" t="str">
            <v>亳州</v>
          </cell>
          <cell r="B90">
            <v>1</v>
          </cell>
          <cell r="C90">
            <v>0</v>
          </cell>
          <cell r="D90">
            <v>0</v>
          </cell>
          <cell r="E90">
            <v>1</v>
          </cell>
          <cell r="F90">
            <v>7</v>
          </cell>
          <cell r="G90">
            <v>1132</v>
          </cell>
          <cell r="H90">
            <v>0</v>
          </cell>
          <cell r="I90">
            <v>0</v>
          </cell>
          <cell r="J90">
            <v>7</v>
          </cell>
          <cell r="K90">
            <v>0</v>
          </cell>
          <cell r="L90">
            <v>0</v>
          </cell>
          <cell r="M90">
            <v>7</v>
          </cell>
          <cell r="N90">
            <v>4</v>
          </cell>
          <cell r="O90">
            <v>0</v>
          </cell>
          <cell r="P90">
            <v>0</v>
          </cell>
          <cell r="Q90">
            <v>0</v>
          </cell>
          <cell r="R90">
            <v>0</v>
          </cell>
          <cell r="S90">
            <v>0</v>
          </cell>
          <cell r="T90">
            <v>0</v>
          </cell>
        </row>
        <row r="91">
          <cell r="A91" t="str">
            <v>宣城</v>
          </cell>
          <cell r="B91">
            <v>1</v>
          </cell>
          <cell r="C91">
            <v>0</v>
          </cell>
          <cell r="D91">
            <v>0</v>
          </cell>
          <cell r="E91">
            <v>1</v>
          </cell>
          <cell r="F91">
            <v>9</v>
          </cell>
          <cell r="G91">
            <v>755</v>
          </cell>
          <cell r="H91">
            <v>0</v>
          </cell>
          <cell r="I91">
            <v>0</v>
          </cell>
          <cell r="J91">
            <v>9</v>
          </cell>
          <cell r="K91">
            <v>0</v>
          </cell>
          <cell r="L91">
            <v>0</v>
          </cell>
          <cell r="M91">
            <v>9</v>
          </cell>
          <cell r="N91">
            <v>4</v>
          </cell>
          <cell r="O91">
            <v>0</v>
          </cell>
          <cell r="P91">
            <v>0</v>
          </cell>
          <cell r="Q91">
            <v>0</v>
          </cell>
          <cell r="R91">
            <v>0</v>
          </cell>
          <cell r="S91">
            <v>0</v>
          </cell>
          <cell r="T91">
            <v>0</v>
          </cell>
        </row>
        <row r="92">
          <cell r="A92" t="str">
            <v>昆明</v>
          </cell>
          <cell r="B92">
            <v>2</v>
          </cell>
          <cell r="C92">
            <v>1</v>
          </cell>
          <cell r="D92">
            <v>1</v>
          </cell>
          <cell r="E92">
            <v>2</v>
          </cell>
          <cell r="F92">
            <v>13</v>
          </cell>
          <cell r="G92">
            <v>2289</v>
          </cell>
          <cell r="H92">
            <v>7</v>
          </cell>
          <cell r="I92">
            <v>7</v>
          </cell>
          <cell r="J92">
            <v>13</v>
          </cell>
          <cell r="K92">
            <v>0</v>
          </cell>
          <cell r="L92">
            <v>0</v>
          </cell>
          <cell r="M92">
            <v>13</v>
          </cell>
          <cell r="N92">
            <v>10</v>
          </cell>
          <cell r="O92">
            <v>0</v>
          </cell>
          <cell r="P92">
            <v>0</v>
          </cell>
          <cell r="Q92">
            <v>245</v>
          </cell>
          <cell r="R92">
            <v>196</v>
          </cell>
          <cell r="S92">
            <v>98</v>
          </cell>
          <cell r="T92">
            <v>0</v>
          </cell>
        </row>
        <row r="93">
          <cell r="A93" t="str">
            <v>楚雄</v>
          </cell>
          <cell r="B93">
            <v>1</v>
          </cell>
          <cell r="C93">
            <v>0</v>
          </cell>
          <cell r="D93">
            <v>0</v>
          </cell>
          <cell r="E93">
            <v>1</v>
          </cell>
          <cell r="F93">
            <v>5</v>
          </cell>
          <cell r="G93">
            <v>383</v>
          </cell>
          <cell r="H93">
            <v>0</v>
          </cell>
          <cell r="I93">
            <v>0</v>
          </cell>
          <cell r="J93">
            <v>5</v>
          </cell>
          <cell r="K93">
            <v>0</v>
          </cell>
          <cell r="L93">
            <v>0</v>
          </cell>
          <cell r="M93">
            <v>5</v>
          </cell>
          <cell r="N93">
            <v>2</v>
          </cell>
          <cell r="O93">
            <v>0</v>
          </cell>
          <cell r="P93">
            <v>0</v>
          </cell>
          <cell r="Q93">
            <v>0</v>
          </cell>
          <cell r="R93">
            <v>0</v>
          </cell>
          <cell r="S93">
            <v>0</v>
          </cell>
          <cell r="T93">
            <v>0</v>
          </cell>
        </row>
        <row r="94">
          <cell r="A94" t="str">
            <v>红河哈尼族彝族自治州</v>
          </cell>
          <cell r="B94">
            <v>1</v>
          </cell>
          <cell r="C94">
            <v>0</v>
          </cell>
          <cell r="D94">
            <v>0</v>
          </cell>
          <cell r="E94">
            <v>1</v>
          </cell>
          <cell r="F94">
            <v>5</v>
          </cell>
          <cell r="G94">
            <v>586</v>
          </cell>
          <cell r="H94">
            <v>0</v>
          </cell>
          <cell r="I94">
            <v>0</v>
          </cell>
          <cell r="J94">
            <v>5</v>
          </cell>
          <cell r="K94">
            <v>0</v>
          </cell>
          <cell r="L94">
            <v>5</v>
          </cell>
          <cell r="M94">
            <v>0</v>
          </cell>
          <cell r="N94">
            <v>2</v>
          </cell>
          <cell r="O94">
            <v>0</v>
          </cell>
          <cell r="P94">
            <v>0</v>
          </cell>
          <cell r="Q94">
            <v>0</v>
          </cell>
          <cell r="R94">
            <v>0</v>
          </cell>
          <cell r="S94">
            <v>0</v>
          </cell>
          <cell r="T94">
            <v>0</v>
          </cell>
        </row>
        <row r="95">
          <cell r="A95" t="str">
            <v>西双版纳傣族自治州</v>
          </cell>
          <cell r="B95">
            <v>1</v>
          </cell>
          <cell r="C95">
            <v>0</v>
          </cell>
          <cell r="D95">
            <v>0</v>
          </cell>
          <cell r="E95">
            <v>1</v>
          </cell>
          <cell r="F95">
            <v>5</v>
          </cell>
          <cell r="G95">
            <v>638</v>
          </cell>
          <cell r="H95">
            <v>0</v>
          </cell>
          <cell r="I95">
            <v>0</v>
          </cell>
          <cell r="J95">
            <v>5</v>
          </cell>
          <cell r="K95">
            <v>0</v>
          </cell>
          <cell r="L95">
            <v>0</v>
          </cell>
          <cell r="M95">
            <v>5</v>
          </cell>
          <cell r="N95">
            <v>3</v>
          </cell>
          <cell r="O95">
            <v>0</v>
          </cell>
          <cell r="P95">
            <v>0</v>
          </cell>
          <cell r="Q95">
            <v>0</v>
          </cell>
          <cell r="R95">
            <v>0</v>
          </cell>
          <cell r="S95">
            <v>0</v>
          </cell>
          <cell r="T95">
            <v>0</v>
          </cell>
        </row>
        <row r="96">
          <cell r="A96" t="str">
            <v>普洱</v>
          </cell>
          <cell r="B96">
            <v>1</v>
          </cell>
          <cell r="C96">
            <v>0</v>
          </cell>
          <cell r="D96">
            <v>0</v>
          </cell>
          <cell r="E96">
            <v>1</v>
          </cell>
          <cell r="F96">
            <v>6</v>
          </cell>
          <cell r="G96">
            <v>580</v>
          </cell>
          <cell r="H96">
            <v>0</v>
          </cell>
          <cell r="I96">
            <v>0</v>
          </cell>
          <cell r="J96">
            <v>6</v>
          </cell>
          <cell r="K96">
            <v>0</v>
          </cell>
          <cell r="L96">
            <v>0</v>
          </cell>
          <cell r="M96">
            <v>6</v>
          </cell>
          <cell r="N96">
            <v>4</v>
          </cell>
          <cell r="O96">
            <v>0</v>
          </cell>
          <cell r="P96">
            <v>0</v>
          </cell>
          <cell r="Q96">
            <v>0</v>
          </cell>
          <cell r="R96">
            <v>0</v>
          </cell>
          <cell r="S96">
            <v>0</v>
          </cell>
          <cell r="T96">
            <v>0</v>
          </cell>
        </row>
        <row r="97">
          <cell r="A97" t="str">
            <v>曲靖</v>
          </cell>
          <cell r="B97">
            <v>1</v>
          </cell>
          <cell r="C97">
            <v>0</v>
          </cell>
          <cell r="D97">
            <v>0</v>
          </cell>
          <cell r="E97">
            <v>1</v>
          </cell>
          <cell r="F97">
            <v>6</v>
          </cell>
          <cell r="G97">
            <v>460</v>
          </cell>
          <cell r="H97">
            <v>0</v>
          </cell>
          <cell r="I97">
            <v>0</v>
          </cell>
          <cell r="J97">
            <v>6</v>
          </cell>
          <cell r="K97">
            <v>0</v>
          </cell>
          <cell r="L97">
            <v>0</v>
          </cell>
          <cell r="M97">
            <v>6</v>
          </cell>
          <cell r="N97">
            <v>5</v>
          </cell>
          <cell r="O97">
            <v>0</v>
          </cell>
          <cell r="P97">
            <v>0</v>
          </cell>
          <cell r="Q97">
            <v>0</v>
          </cell>
          <cell r="R97">
            <v>0</v>
          </cell>
          <cell r="S97">
            <v>0</v>
          </cell>
          <cell r="T97">
            <v>0</v>
          </cell>
        </row>
        <row r="98">
          <cell r="A98" t="str">
            <v>天津</v>
          </cell>
          <cell r="B98">
            <v>10</v>
          </cell>
          <cell r="C98">
            <v>2</v>
          </cell>
          <cell r="D98">
            <v>6</v>
          </cell>
          <cell r="E98">
            <v>10</v>
          </cell>
          <cell r="F98">
            <v>84</v>
          </cell>
          <cell r="G98">
            <v>11993</v>
          </cell>
          <cell r="H98">
            <v>23</v>
          </cell>
          <cell r="I98">
            <v>55</v>
          </cell>
          <cell r="J98">
            <v>84</v>
          </cell>
          <cell r="K98">
            <v>0</v>
          </cell>
          <cell r="L98">
            <v>0</v>
          </cell>
          <cell r="M98">
            <v>70</v>
          </cell>
          <cell r="N98">
            <v>43</v>
          </cell>
          <cell r="O98">
            <v>0</v>
          </cell>
          <cell r="P98">
            <v>0</v>
          </cell>
          <cell r="Q98">
            <v>1925</v>
          </cell>
          <cell r="R98">
            <v>1540</v>
          </cell>
          <cell r="S98">
            <v>770</v>
          </cell>
          <cell r="T98">
            <v>0</v>
          </cell>
        </row>
        <row r="99">
          <cell r="A99" t="str">
            <v>西安</v>
          </cell>
          <cell r="B99">
            <v>6</v>
          </cell>
          <cell r="C99">
            <v>0</v>
          </cell>
          <cell r="D99">
            <v>0</v>
          </cell>
          <cell r="E99">
            <v>6</v>
          </cell>
          <cell r="F99">
            <v>47</v>
          </cell>
          <cell r="G99">
            <v>7766</v>
          </cell>
          <cell r="H99">
            <v>0</v>
          </cell>
          <cell r="I99">
            <v>0</v>
          </cell>
          <cell r="J99">
            <v>47</v>
          </cell>
          <cell r="K99">
            <v>0</v>
          </cell>
          <cell r="L99">
            <v>0</v>
          </cell>
          <cell r="M99">
            <v>11</v>
          </cell>
          <cell r="N99">
            <v>8</v>
          </cell>
          <cell r="O99">
            <v>0</v>
          </cell>
          <cell r="P99">
            <v>0</v>
          </cell>
          <cell r="Q99">
            <v>0</v>
          </cell>
          <cell r="R99">
            <v>0</v>
          </cell>
          <cell r="S99">
            <v>0</v>
          </cell>
          <cell r="T99">
            <v>0</v>
          </cell>
        </row>
        <row r="100">
          <cell r="A100" t="str">
            <v>太原</v>
          </cell>
          <cell r="B100">
            <v>7</v>
          </cell>
          <cell r="C100">
            <v>0</v>
          </cell>
          <cell r="D100">
            <v>1</v>
          </cell>
          <cell r="E100">
            <v>7</v>
          </cell>
          <cell r="F100">
            <v>46</v>
          </cell>
          <cell r="G100">
            <v>5970</v>
          </cell>
          <cell r="H100">
            <v>0</v>
          </cell>
          <cell r="I100">
            <v>7</v>
          </cell>
          <cell r="J100">
            <v>46</v>
          </cell>
          <cell r="K100">
            <v>0</v>
          </cell>
          <cell r="L100">
            <v>0</v>
          </cell>
          <cell r="M100">
            <v>27</v>
          </cell>
          <cell r="N100">
            <v>16</v>
          </cell>
          <cell r="O100">
            <v>0</v>
          </cell>
          <cell r="P100">
            <v>0</v>
          </cell>
          <cell r="Q100">
            <v>245</v>
          </cell>
          <cell r="R100">
            <v>196</v>
          </cell>
          <cell r="S100">
            <v>98</v>
          </cell>
          <cell r="T100">
            <v>0</v>
          </cell>
        </row>
        <row r="101">
          <cell r="A101" t="str">
            <v>运城</v>
          </cell>
          <cell r="B101">
            <v>1</v>
          </cell>
          <cell r="C101">
            <v>0</v>
          </cell>
          <cell r="D101">
            <v>0</v>
          </cell>
          <cell r="E101">
            <v>1</v>
          </cell>
          <cell r="F101">
            <v>7</v>
          </cell>
          <cell r="G101">
            <v>1090</v>
          </cell>
          <cell r="H101">
            <v>0</v>
          </cell>
          <cell r="I101">
            <v>0</v>
          </cell>
          <cell r="J101">
            <v>7</v>
          </cell>
          <cell r="K101">
            <v>0</v>
          </cell>
          <cell r="L101">
            <v>0</v>
          </cell>
          <cell r="M101">
            <v>7</v>
          </cell>
          <cell r="N101">
            <v>7</v>
          </cell>
          <cell r="O101">
            <v>0</v>
          </cell>
          <cell r="P101">
            <v>0</v>
          </cell>
          <cell r="Q101">
            <v>0</v>
          </cell>
          <cell r="R101">
            <v>0</v>
          </cell>
          <cell r="S101">
            <v>0</v>
          </cell>
          <cell r="T101">
            <v>0</v>
          </cell>
        </row>
        <row r="102">
          <cell r="A102" t="str">
            <v>河津</v>
          </cell>
          <cell r="B102">
            <v>1</v>
          </cell>
          <cell r="C102">
            <v>0</v>
          </cell>
          <cell r="D102">
            <v>0</v>
          </cell>
          <cell r="E102">
            <v>1</v>
          </cell>
          <cell r="F102">
            <v>7</v>
          </cell>
          <cell r="G102">
            <v>885</v>
          </cell>
          <cell r="H102">
            <v>0</v>
          </cell>
          <cell r="I102">
            <v>0</v>
          </cell>
          <cell r="J102">
            <v>7</v>
          </cell>
          <cell r="K102">
            <v>0</v>
          </cell>
          <cell r="L102">
            <v>0</v>
          </cell>
          <cell r="M102">
            <v>7</v>
          </cell>
          <cell r="N102">
            <v>4</v>
          </cell>
          <cell r="O102">
            <v>0</v>
          </cell>
          <cell r="P102">
            <v>0</v>
          </cell>
          <cell r="Q102">
            <v>0</v>
          </cell>
          <cell r="R102">
            <v>0</v>
          </cell>
          <cell r="S102">
            <v>0</v>
          </cell>
          <cell r="T102">
            <v>0</v>
          </cell>
        </row>
        <row r="103">
          <cell r="A103" t="str">
            <v>呼和浩特</v>
          </cell>
          <cell r="B103">
            <v>2</v>
          </cell>
          <cell r="C103">
            <v>0</v>
          </cell>
          <cell r="D103">
            <v>1</v>
          </cell>
          <cell r="E103">
            <v>2</v>
          </cell>
          <cell r="F103">
            <v>15</v>
          </cell>
          <cell r="G103">
            <v>2191</v>
          </cell>
          <cell r="H103">
            <v>0</v>
          </cell>
          <cell r="I103">
            <v>6</v>
          </cell>
          <cell r="J103">
            <v>15</v>
          </cell>
          <cell r="K103">
            <v>0</v>
          </cell>
          <cell r="L103">
            <v>0</v>
          </cell>
          <cell r="M103">
            <v>15</v>
          </cell>
          <cell r="N103">
            <v>9</v>
          </cell>
          <cell r="O103">
            <v>0</v>
          </cell>
          <cell r="P103">
            <v>0</v>
          </cell>
          <cell r="Q103">
            <v>210</v>
          </cell>
          <cell r="R103">
            <v>168</v>
          </cell>
          <cell r="S103">
            <v>84</v>
          </cell>
          <cell r="T103">
            <v>0</v>
          </cell>
        </row>
        <row r="104">
          <cell r="A104" t="str">
            <v>鄂尔多斯</v>
          </cell>
          <cell r="B104">
            <v>1</v>
          </cell>
          <cell r="C104">
            <v>0</v>
          </cell>
          <cell r="D104">
            <v>0</v>
          </cell>
          <cell r="E104">
            <v>1</v>
          </cell>
          <cell r="F104">
            <v>6</v>
          </cell>
          <cell r="G104">
            <v>674</v>
          </cell>
          <cell r="H104">
            <v>0</v>
          </cell>
          <cell r="I104">
            <v>0</v>
          </cell>
          <cell r="J104">
            <v>6</v>
          </cell>
          <cell r="K104">
            <v>0</v>
          </cell>
          <cell r="L104">
            <v>0</v>
          </cell>
          <cell r="M104">
            <v>6</v>
          </cell>
          <cell r="N104">
            <v>3</v>
          </cell>
          <cell r="O104">
            <v>0</v>
          </cell>
          <cell r="P104">
            <v>0</v>
          </cell>
          <cell r="Q104">
            <v>0</v>
          </cell>
          <cell r="R104">
            <v>0</v>
          </cell>
          <cell r="S104">
            <v>0</v>
          </cell>
          <cell r="T104">
            <v>0</v>
          </cell>
        </row>
        <row r="105">
          <cell r="A105" t="str">
            <v>包头</v>
          </cell>
          <cell r="B105">
            <v>1</v>
          </cell>
          <cell r="C105">
            <v>1</v>
          </cell>
          <cell r="D105">
            <v>1</v>
          </cell>
          <cell r="E105">
            <v>1</v>
          </cell>
          <cell r="F105">
            <v>4</v>
          </cell>
          <cell r="G105">
            <v>498</v>
          </cell>
          <cell r="H105">
            <v>4</v>
          </cell>
          <cell r="I105">
            <v>4</v>
          </cell>
          <cell r="J105">
            <v>4</v>
          </cell>
          <cell r="K105">
            <v>0</v>
          </cell>
          <cell r="L105">
            <v>0</v>
          </cell>
          <cell r="M105">
            <v>4</v>
          </cell>
          <cell r="N105">
            <v>1</v>
          </cell>
          <cell r="O105">
            <v>0</v>
          </cell>
          <cell r="P105">
            <v>0</v>
          </cell>
          <cell r="Q105">
            <v>140</v>
          </cell>
          <cell r="R105">
            <v>112</v>
          </cell>
          <cell r="S105">
            <v>56</v>
          </cell>
          <cell r="T105">
            <v>0</v>
          </cell>
        </row>
        <row r="106">
          <cell r="A106" t="str">
            <v>扎兰屯</v>
          </cell>
          <cell r="B106">
            <v>1</v>
          </cell>
          <cell r="C106">
            <v>0</v>
          </cell>
          <cell r="D106">
            <v>0</v>
          </cell>
          <cell r="E106">
            <v>1</v>
          </cell>
          <cell r="F106">
            <v>7</v>
          </cell>
          <cell r="G106">
            <v>921</v>
          </cell>
          <cell r="H106">
            <v>0</v>
          </cell>
          <cell r="I106">
            <v>0</v>
          </cell>
          <cell r="J106">
            <v>7</v>
          </cell>
          <cell r="K106">
            <v>0</v>
          </cell>
          <cell r="L106">
            <v>0</v>
          </cell>
          <cell r="M106">
            <v>7</v>
          </cell>
          <cell r="N106">
            <v>5</v>
          </cell>
          <cell r="O106">
            <v>0</v>
          </cell>
          <cell r="P106">
            <v>0</v>
          </cell>
          <cell r="Q106">
            <v>0</v>
          </cell>
          <cell r="R106">
            <v>0</v>
          </cell>
          <cell r="S106">
            <v>0</v>
          </cell>
          <cell r="T106">
            <v>0</v>
          </cell>
        </row>
        <row r="107">
          <cell r="A107" t="str">
            <v>锡林浩特</v>
          </cell>
          <cell r="B107">
            <v>1</v>
          </cell>
          <cell r="C107">
            <v>0</v>
          </cell>
          <cell r="D107">
            <v>0</v>
          </cell>
          <cell r="E107">
            <v>1</v>
          </cell>
          <cell r="F107">
            <v>5</v>
          </cell>
          <cell r="G107">
            <v>839</v>
          </cell>
          <cell r="H107">
            <v>0</v>
          </cell>
          <cell r="I107">
            <v>0</v>
          </cell>
          <cell r="J107">
            <v>5</v>
          </cell>
          <cell r="K107">
            <v>0</v>
          </cell>
          <cell r="L107">
            <v>0</v>
          </cell>
          <cell r="M107">
            <v>5</v>
          </cell>
          <cell r="N107">
            <v>4</v>
          </cell>
          <cell r="O107">
            <v>0</v>
          </cell>
          <cell r="P107">
            <v>0</v>
          </cell>
          <cell r="Q107">
            <v>0</v>
          </cell>
          <cell r="R107">
            <v>0</v>
          </cell>
          <cell r="S107">
            <v>0</v>
          </cell>
          <cell r="T107">
            <v>0</v>
          </cell>
        </row>
        <row r="108">
          <cell r="A108" t="str">
            <v>巴彦淖尔</v>
          </cell>
          <cell r="B108">
            <v>1</v>
          </cell>
          <cell r="C108">
            <v>0</v>
          </cell>
          <cell r="D108">
            <v>0</v>
          </cell>
          <cell r="E108">
            <v>1</v>
          </cell>
          <cell r="F108">
            <v>6</v>
          </cell>
          <cell r="G108">
            <v>636</v>
          </cell>
          <cell r="H108">
            <v>0</v>
          </cell>
          <cell r="I108">
            <v>0</v>
          </cell>
          <cell r="J108">
            <v>6</v>
          </cell>
          <cell r="K108">
            <v>0</v>
          </cell>
          <cell r="L108">
            <v>0</v>
          </cell>
          <cell r="M108">
            <v>0</v>
          </cell>
          <cell r="N108">
            <v>0</v>
          </cell>
          <cell r="O108">
            <v>0</v>
          </cell>
          <cell r="P108">
            <v>0</v>
          </cell>
          <cell r="Q108">
            <v>0</v>
          </cell>
          <cell r="R108">
            <v>0</v>
          </cell>
          <cell r="S108">
            <v>0</v>
          </cell>
          <cell r="T108">
            <v>0</v>
          </cell>
        </row>
        <row r="109">
          <cell r="A109" t="str">
            <v>呼伦贝尔</v>
          </cell>
          <cell r="B109">
            <v>1</v>
          </cell>
          <cell r="C109">
            <v>0</v>
          </cell>
          <cell r="D109">
            <v>0</v>
          </cell>
          <cell r="E109">
            <v>1</v>
          </cell>
          <cell r="F109">
            <v>6</v>
          </cell>
          <cell r="G109">
            <v>517</v>
          </cell>
          <cell r="H109">
            <v>0</v>
          </cell>
          <cell r="I109">
            <v>0</v>
          </cell>
          <cell r="J109">
            <v>6</v>
          </cell>
          <cell r="K109">
            <v>0</v>
          </cell>
          <cell r="L109">
            <v>0</v>
          </cell>
          <cell r="M109">
            <v>0</v>
          </cell>
          <cell r="N109">
            <v>0</v>
          </cell>
          <cell r="O109">
            <v>0</v>
          </cell>
          <cell r="P109">
            <v>0</v>
          </cell>
          <cell r="Q109">
            <v>0</v>
          </cell>
          <cell r="R109">
            <v>0</v>
          </cell>
          <cell r="S109">
            <v>0</v>
          </cell>
          <cell r="T109">
            <v>0</v>
          </cell>
        </row>
        <row r="110">
          <cell r="A110" t="str">
            <v>通辽</v>
          </cell>
          <cell r="B110">
            <v>3</v>
          </cell>
          <cell r="C110">
            <v>0</v>
          </cell>
          <cell r="D110">
            <v>0</v>
          </cell>
          <cell r="E110">
            <v>3</v>
          </cell>
          <cell r="F110">
            <v>16</v>
          </cell>
          <cell r="G110">
            <v>1949</v>
          </cell>
          <cell r="H110">
            <v>0</v>
          </cell>
          <cell r="I110">
            <v>0</v>
          </cell>
          <cell r="J110">
            <v>14</v>
          </cell>
          <cell r="K110">
            <v>0</v>
          </cell>
          <cell r="L110">
            <v>0</v>
          </cell>
          <cell r="M110">
            <v>0</v>
          </cell>
          <cell r="N110">
            <v>0</v>
          </cell>
          <cell r="O110">
            <v>0</v>
          </cell>
          <cell r="P110">
            <v>0</v>
          </cell>
          <cell r="Q110">
            <v>0</v>
          </cell>
          <cell r="R110">
            <v>0</v>
          </cell>
          <cell r="S110">
            <v>0</v>
          </cell>
          <cell r="T110">
            <v>0</v>
          </cell>
        </row>
        <row r="111">
          <cell r="A111" t="str">
            <v>沈阳</v>
          </cell>
          <cell r="B111">
            <v>7</v>
          </cell>
          <cell r="C111">
            <v>4</v>
          </cell>
          <cell r="D111">
            <v>5</v>
          </cell>
          <cell r="E111">
            <v>7</v>
          </cell>
          <cell r="F111">
            <v>50</v>
          </cell>
          <cell r="G111">
            <v>7752</v>
          </cell>
          <cell r="H111">
            <v>30</v>
          </cell>
          <cell r="I111">
            <v>38</v>
          </cell>
          <cell r="J111">
            <v>50</v>
          </cell>
          <cell r="K111">
            <v>0</v>
          </cell>
          <cell r="L111">
            <v>0</v>
          </cell>
          <cell r="M111">
            <v>38</v>
          </cell>
          <cell r="N111">
            <v>25</v>
          </cell>
          <cell r="O111">
            <v>0</v>
          </cell>
          <cell r="P111">
            <v>0</v>
          </cell>
          <cell r="Q111">
            <v>1330</v>
          </cell>
          <cell r="R111">
            <v>1064</v>
          </cell>
          <cell r="S111">
            <v>532</v>
          </cell>
          <cell r="T111">
            <v>0</v>
          </cell>
        </row>
        <row r="112">
          <cell r="A112" t="str">
            <v>哈尔滨</v>
          </cell>
          <cell r="B112">
            <v>2</v>
          </cell>
          <cell r="C112">
            <v>1</v>
          </cell>
          <cell r="D112">
            <v>1</v>
          </cell>
          <cell r="E112">
            <v>2</v>
          </cell>
          <cell r="F112">
            <v>11</v>
          </cell>
          <cell r="G112">
            <v>1896</v>
          </cell>
          <cell r="H112">
            <v>7</v>
          </cell>
          <cell r="I112">
            <v>7</v>
          </cell>
          <cell r="J112">
            <v>11</v>
          </cell>
          <cell r="K112">
            <v>0</v>
          </cell>
          <cell r="L112">
            <v>0</v>
          </cell>
          <cell r="M112">
            <v>7</v>
          </cell>
          <cell r="N112">
            <v>6</v>
          </cell>
          <cell r="O112">
            <v>0</v>
          </cell>
          <cell r="P112">
            <v>0</v>
          </cell>
          <cell r="Q112">
            <v>245</v>
          </cell>
          <cell r="R112">
            <v>196</v>
          </cell>
          <cell r="S112">
            <v>98</v>
          </cell>
          <cell r="T112">
            <v>0</v>
          </cell>
        </row>
        <row r="113">
          <cell r="A113" t="str">
            <v>齐齐哈尔</v>
          </cell>
          <cell r="B113">
            <v>1</v>
          </cell>
          <cell r="C113">
            <v>0</v>
          </cell>
          <cell r="D113">
            <v>0</v>
          </cell>
          <cell r="E113">
            <v>1</v>
          </cell>
          <cell r="F113">
            <v>5</v>
          </cell>
          <cell r="G113">
            <v>490</v>
          </cell>
          <cell r="H113">
            <v>0</v>
          </cell>
          <cell r="I113">
            <v>0</v>
          </cell>
          <cell r="J113">
            <v>5</v>
          </cell>
        </row>
        <row r="114">
          <cell r="A114" t="str">
            <v>大连</v>
          </cell>
          <cell r="B114">
            <v>2</v>
          </cell>
          <cell r="C114">
            <v>1</v>
          </cell>
          <cell r="D114">
            <v>2</v>
          </cell>
          <cell r="E114">
            <v>2</v>
          </cell>
          <cell r="F114">
            <v>11</v>
          </cell>
          <cell r="G114">
            <v>1634</v>
          </cell>
          <cell r="H114">
            <v>6</v>
          </cell>
          <cell r="I114">
            <v>11</v>
          </cell>
          <cell r="J114">
            <v>11</v>
          </cell>
          <cell r="K114">
            <v>0</v>
          </cell>
          <cell r="L114">
            <v>0</v>
          </cell>
          <cell r="M114">
            <v>11</v>
          </cell>
          <cell r="N114">
            <v>7</v>
          </cell>
          <cell r="O114">
            <v>0</v>
          </cell>
          <cell r="P114">
            <v>0</v>
          </cell>
          <cell r="Q114">
            <v>385</v>
          </cell>
          <cell r="R114">
            <v>308</v>
          </cell>
          <cell r="S114">
            <v>154</v>
          </cell>
          <cell r="T114">
            <v>0</v>
          </cell>
        </row>
        <row r="115">
          <cell r="A115" t="str">
            <v>鞍山</v>
          </cell>
          <cell r="B115">
            <v>2</v>
          </cell>
          <cell r="C115">
            <v>0</v>
          </cell>
          <cell r="D115">
            <v>1</v>
          </cell>
          <cell r="E115">
            <v>2</v>
          </cell>
          <cell r="F115">
            <v>13</v>
          </cell>
          <cell r="G115">
            <v>2328</v>
          </cell>
          <cell r="H115">
            <v>0</v>
          </cell>
          <cell r="I115">
            <v>6</v>
          </cell>
          <cell r="J115">
            <v>13</v>
          </cell>
          <cell r="K115">
            <v>0</v>
          </cell>
          <cell r="L115">
            <v>0</v>
          </cell>
          <cell r="M115">
            <v>6</v>
          </cell>
          <cell r="N115">
            <v>6</v>
          </cell>
          <cell r="O115">
            <v>0</v>
          </cell>
          <cell r="P115">
            <v>0</v>
          </cell>
          <cell r="Q115">
            <v>210</v>
          </cell>
          <cell r="R115">
            <v>168</v>
          </cell>
          <cell r="S115">
            <v>84</v>
          </cell>
          <cell r="T115">
            <v>0</v>
          </cell>
        </row>
        <row r="116">
          <cell r="A116" t="str">
            <v>抚顺</v>
          </cell>
          <cell r="B116">
            <v>1</v>
          </cell>
          <cell r="C116">
            <v>0</v>
          </cell>
          <cell r="D116">
            <v>0</v>
          </cell>
          <cell r="E116">
            <v>1</v>
          </cell>
          <cell r="F116">
            <v>7</v>
          </cell>
          <cell r="G116">
            <v>563</v>
          </cell>
          <cell r="H116">
            <v>0</v>
          </cell>
          <cell r="I116">
            <v>0</v>
          </cell>
          <cell r="J116">
            <v>7</v>
          </cell>
          <cell r="K116">
            <v>0</v>
          </cell>
          <cell r="L116">
            <v>0</v>
          </cell>
          <cell r="M116">
            <v>7</v>
          </cell>
          <cell r="N116">
            <v>4</v>
          </cell>
          <cell r="O116">
            <v>0</v>
          </cell>
          <cell r="P116">
            <v>0</v>
          </cell>
          <cell r="Q116">
            <v>0</v>
          </cell>
          <cell r="R116">
            <v>0</v>
          </cell>
          <cell r="S116">
            <v>0</v>
          </cell>
          <cell r="T116">
            <v>0</v>
          </cell>
        </row>
        <row r="117">
          <cell r="A117" t="str">
            <v>东港</v>
          </cell>
          <cell r="B117">
            <v>1</v>
          </cell>
          <cell r="C117">
            <v>0</v>
          </cell>
          <cell r="D117">
            <v>0</v>
          </cell>
          <cell r="E117">
            <v>1</v>
          </cell>
          <cell r="F117">
            <v>6</v>
          </cell>
          <cell r="G117">
            <v>895</v>
          </cell>
          <cell r="H117">
            <v>0</v>
          </cell>
          <cell r="I117">
            <v>0</v>
          </cell>
          <cell r="J117">
            <v>6</v>
          </cell>
          <cell r="K117">
            <v>0</v>
          </cell>
          <cell r="L117">
            <v>0</v>
          </cell>
          <cell r="M117">
            <v>6</v>
          </cell>
          <cell r="N117">
            <v>6</v>
          </cell>
          <cell r="O117">
            <v>0</v>
          </cell>
          <cell r="P117">
            <v>0</v>
          </cell>
          <cell r="Q117">
            <v>0</v>
          </cell>
          <cell r="R117">
            <v>0</v>
          </cell>
          <cell r="S117">
            <v>0</v>
          </cell>
          <cell r="T117">
            <v>0</v>
          </cell>
        </row>
        <row r="118">
          <cell r="A118" t="str">
            <v>葫芦岛</v>
          </cell>
          <cell r="B118">
            <v>1</v>
          </cell>
          <cell r="C118">
            <v>0</v>
          </cell>
          <cell r="D118">
            <v>0</v>
          </cell>
          <cell r="E118">
            <v>1</v>
          </cell>
          <cell r="F118">
            <v>5</v>
          </cell>
          <cell r="G118">
            <v>551</v>
          </cell>
          <cell r="H118">
            <v>0</v>
          </cell>
          <cell r="I118">
            <v>0</v>
          </cell>
          <cell r="J118">
            <v>5</v>
          </cell>
        </row>
        <row r="119">
          <cell r="A119" t="str">
            <v>盘锦</v>
          </cell>
          <cell r="B119">
            <v>1</v>
          </cell>
          <cell r="C119">
            <v>0</v>
          </cell>
          <cell r="D119">
            <v>0</v>
          </cell>
          <cell r="E119">
            <v>1</v>
          </cell>
          <cell r="F119">
            <v>13</v>
          </cell>
          <cell r="G119">
            <v>1741</v>
          </cell>
          <cell r="H119">
            <v>0</v>
          </cell>
          <cell r="I119">
            <v>0</v>
          </cell>
          <cell r="J119">
            <v>13</v>
          </cell>
        </row>
        <row r="120">
          <cell r="A120" t="str">
            <v>南昌</v>
          </cell>
          <cell r="B120">
            <v>7</v>
          </cell>
          <cell r="C120">
            <v>3</v>
          </cell>
          <cell r="D120">
            <v>3</v>
          </cell>
          <cell r="E120">
            <v>7</v>
          </cell>
          <cell r="F120">
            <v>53</v>
          </cell>
          <cell r="G120">
            <v>9333</v>
          </cell>
          <cell r="H120">
            <v>21</v>
          </cell>
          <cell r="I120">
            <v>21</v>
          </cell>
          <cell r="J120">
            <v>53</v>
          </cell>
          <cell r="K120">
            <v>0</v>
          </cell>
          <cell r="L120">
            <v>0</v>
          </cell>
          <cell r="M120">
            <v>21</v>
          </cell>
          <cell r="N120">
            <v>17</v>
          </cell>
          <cell r="O120">
            <v>0</v>
          </cell>
          <cell r="P120">
            <v>0</v>
          </cell>
          <cell r="Q120">
            <v>735</v>
          </cell>
          <cell r="R120">
            <v>588</v>
          </cell>
          <cell r="S120">
            <v>294</v>
          </cell>
          <cell r="T120">
            <v>0</v>
          </cell>
        </row>
        <row r="121">
          <cell r="A121" t="str">
            <v>景德镇</v>
          </cell>
          <cell r="B121">
            <v>1</v>
          </cell>
          <cell r="C121">
            <v>0</v>
          </cell>
          <cell r="D121">
            <v>0</v>
          </cell>
          <cell r="E121">
            <v>1</v>
          </cell>
          <cell r="F121">
            <v>5</v>
          </cell>
          <cell r="G121">
            <v>604</v>
          </cell>
          <cell r="H121">
            <v>0</v>
          </cell>
          <cell r="I121">
            <v>0</v>
          </cell>
          <cell r="J121">
            <v>5</v>
          </cell>
          <cell r="K121">
            <v>0</v>
          </cell>
          <cell r="L121">
            <v>1</v>
          </cell>
          <cell r="M121">
            <v>4</v>
          </cell>
          <cell r="N121">
            <v>2</v>
          </cell>
          <cell r="O121">
            <v>0</v>
          </cell>
          <cell r="P121">
            <v>0</v>
          </cell>
          <cell r="Q121">
            <v>0</v>
          </cell>
          <cell r="R121">
            <v>0</v>
          </cell>
          <cell r="S121">
            <v>0</v>
          </cell>
          <cell r="T121">
            <v>0</v>
          </cell>
        </row>
        <row r="122">
          <cell r="A122" t="str">
            <v>鹰潭</v>
          </cell>
          <cell r="B122">
            <v>1</v>
          </cell>
          <cell r="C122">
            <v>0</v>
          </cell>
          <cell r="D122">
            <v>0</v>
          </cell>
          <cell r="E122">
            <v>1</v>
          </cell>
          <cell r="F122">
            <v>6</v>
          </cell>
          <cell r="G122">
            <v>487</v>
          </cell>
          <cell r="H122">
            <v>0</v>
          </cell>
          <cell r="I122">
            <v>0</v>
          </cell>
          <cell r="J122">
            <v>6</v>
          </cell>
          <cell r="K122">
            <v>0</v>
          </cell>
          <cell r="L122">
            <v>0</v>
          </cell>
          <cell r="M122">
            <v>6</v>
          </cell>
          <cell r="N122">
            <v>6</v>
          </cell>
          <cell r="O122">
            <v>0</v>
          </cell>
          <cell r="P122">
            <v>0</v>
          </cell>
          <cell r="Q122">
            <v>0</v>
          </cell>
          <cell r="R122">
            <v>0</v>
          </cell>
          <cell r="S122">
            <v>0</v>
          </cell>
          <cell r="T122">
            <v>0</v>
          </cell>
        </row>
        <row r="123">
          <cell r="A123" t="str">
            <v>新余</v>
          </cell>
          <cell r="B123">
            <v>2</v>
          </cell>
          <cell r="C123">
            <v>0</v>
          </cell>
          <cell r="D123">
            <v>0</v>
          </cell>
          <cell r="E123">
            <v>2</v>
          </cell>
          <cell r="F123">
            <v>9</v>
          </cell>
          <cell r="G123">
            <v>938</v>
          </cell>
          <cell r="H123">
            <v>0</v>
          </cell>
          <cell r="I123">
            <v>0</v>
          </cell>
          <cell r="J123">
            <v>9</v>
          </cell>
          <cell r="K123">
            <v>0</v>
          </cell>
          <cell r="L123">
            <v>0</v>
          </cell>
          <cell r="M123">
            <v>9</v>
          </cell>
          <cell r="N123">
            <v>4</v>
          </cell>
          <cell r="O123">
            <v>0</v>
          </cell>
          <cell r="P123">
            <v>0</v>
          </cell>
          <cell r="Q123">
            <v>0</v>
          </cell>
          <cell r="R123">
            <v>0</v>
          </cell>
          <cell r="S123">
            <v>0</v>
          </cell>
          <cell r="T123">
            <v>0</v>
          </cell>
        </row>
        <row r="124">
          <cell r="A124" t="str">
            <v>长春</v>
          </cell>
          <cell r="B124">
            <v>2</v>
          </cell>
          <cell r="C124">
            <v>1</v>
          </cell>
          <cell r="D124">
            <v>1</v>
          </cell>
          <cell r="E124">
            <v>2</v>
          </cell>
          <cell r="F124">
            <v>13</v>
          </cell>
          <cell r="G124">
            <v>2436</v>
          </cell>
          <cell r="H124">
            <v>6</v>
          </cell>
          <cell r="I124">
            <v>6</v>
          </cell>
          <cell r="J124">
            <v>13</v>
          </cell>
          <cell r="K124">
            <v>0</v>
          </cell>
          <cell r="L124">
            <v>6</v>
          </cell>
          <cell r="M124">
            <v>7</v>
          </cell>
          <cell r="N124">
            <v>8</v>
          </cell>
          <cell r="O124">
            <v>0</v>
          </cell>
          <cell r="P124">
            <v>6</v>
          </cell>
          <cell r="Q124">
            <v>210</v>
          </cell>
          <cell r="R124">
            <v>168</v>
          </cell>
          <cell r="S124">
            <v>84</v>
          </cell>
          <cell r="T124">
            <v>2</v>
          </cell>
        </row>
        <row r="125">
          <cell r="A125" t="str">
            <v>长沙</v>
          </cell>
          <cell r="B125">
            <v>5</v>
          </cell>
          <cell r="C125">
            <v>2</v>
          </cell>
          <cell r="D125">
            <v>3</v>
          </cell>
          <cell r="E125">
            <v>5</v>
          </cell>
          <cell r="F125">
            <v>37</v>
          </cell>
          <cell r="G125">
            <v>5232</v>
          </cell>
          <cell r="H125">
            <v>14</v>
          </cell>
          <cell r="I125">
            <v>22</v>
          </cell>
          <cell r="J125">
            <v>37</v>
          </cell>
          <cell r="K125">
            <v>0</v>
          </cell>
          <cell r="L125">
            <v>0</v>
          </cell>
          <cell r="M125">
            <v>37</v>
          </cell>
          <cell r="N125">
            <v>24</v>
          </cell>
          <cell r="O125">
            <v>0</v>
          </cell>
          <cell r="P125">
            <v>0</v>
          </cell>
          <cell r="Q125">
            <v>770</v>
          </cell>
          <cell r="R125">
            <v>616</v>
          </cell>
          <cell r="S125">
            <v>308</v>
          </cell>
          <cell r="T125">
            <v>0</v>
          </cell>
        </row>
        <row r="126">
          <cell r="A126" t="str">
            <v>邵东</v>
          </cell>
          <cell r="B126">
            <v>1</v>
          </cell>
          <cell r="C126">
            <v>0</v>
          </cell>
          <cell r="D126">
            <v>0</v>
          </cell>
          <cell r="E126">
            <v>1</v>
          </cell>
          <cell r="F126">
            <v>5</v>
          </cell>
          <cell r="G126">
            <v>563</v>
          </cell>
          <cell r="H126">
            <v>0</v>
          </cell>
          <cell r="I126">
            <v>0</v>
          </cell>
          <cell r="J126">
            <v>5</v>
          </cell>
          <cell r="K126">
            <v>0</v>
          </cell>
          <cell r="L126">
            <v>0</v>
          </cell>
          <cell r="M126">
            <v>5</v>
          </cell>
          <cell r="N126">
            <v>3</v>
          </cell>
          <cell r="O126">
            <v>0</v>
          </cell>
          <cell r="P126">
            <v>0</v>
          </cell>
          <cell r="Q126">
            <v>0</v>
          </cell>
          <cell r="R126">
            <v>0</v>
          </cell>
          <cell r="S126">
            <v>0</v>
          </cell>
          <cell r="T126">
            <v>0</v>
          </cell>
        </row>
        <row r="127">
          <cell r="A127" t="str">
            <v>娄底</v>
          </cell>
          <cell r="B127">
            <v>1</v>
          </cell>
          <cell r="C127">
            <v>1</v>
          </cell>
          <cell r="D127">
            <v>1</v>
          </cell>
          <cell r="E127">
            <v>1</v>
          </cell>
          <cell r="F127">
            <v>5</v>
          </cell>
          <cell r="G127">
            <v>776</v>
          </cell>
          <cell r="H127">
            <v>5</v>
          </cell>
          <cell r="I127">
            <v>5</v>
          </cell>
          <cell r="J127">
            <v>5</v>
          </cell>
          <cell r="K127">
            <v>0</v>
          </cell>
          <cell r="L127">
            <v>2</v>
          </cell>
          <cell r="M127">
            <v>3</v>
          </cell>
          <cell r="N127">
            <v>2</v>
          </cell>
          <cell r="O127">
            <v>0</v>
          </cell>
          <cell r="P127">
            <v>0</v>
          </cell>
          <cell r="Q127">
            <v>175</v>
          </cell>
          <cell r="R127">
            <v>140</v>
          </cell>
          <cell r="S127">
            <v>70</v>
          </cell>
          <cell r="T127">
            <v>0</v>
          </cell>
        </row>
        <row r="128">
          <cell r="A128" t="str">
            <v>湘潭</v>
          </cell>
          <cell r="B128">
            <v>3</v>
          </cell>
          <cell r="C128">
            <v>0</v>
          </cell>
          <cell r="D128">
            <v>0</v>
          </cell>
          <cell r="E128">
            <v>3</v>
          </cell>
          <cell r="F128">
            <v>21</v>
          </cell>
          <cell r="G128">
            <v>3050</v>
          </cell>
          <cell r="H128">
            <v>0</v>
          </cell>
          <cell r="I128">
            <v>0</v>
          </cell>
          <cell r="J128">
            <v>21</v>
          </cell>
          <cell r="K128">
            <v>0</v>
          </cell>
          <cell r="L128">
            <v>0</v>
          </cell>
          <cell r="M128">
            <v>8</v>
          </cell>
          <cell r="N128">
            <v>4</v>
          </cell>
          <cell r="O128">
            <v>0</v>
          </cell>
          <cell r="P128">
            <v>0</v>
          </cell>
          <cell r="Q128">
            <v>0</v>
          </cell>
          <cell r="R128">
            <v>0</v>
          </cell>
          <cell r="S128">
            <v>0</v>
          </cell>
          <cell r="T128">
            <v>0</v>
          </cell>
        </row>
        <row r="129">
          <cell r="A129" t="str">
            <v>株洲</v>
          </cell>
          <cell r="B129">
            <v>1</v>
          </cell>
          <cell r="C129">
            <v>1</v>
          </cell>
          <cell r="D129">
            <v>1</v>
          </cell>
          <cell r="E129">
            <v>1</v>
          </cell>
          <cell r="F129">
            <v>6</v>
          </cell>
          <cell r="G129">
            <v>802</v>
          </cell>
          <cell r="H129">
            <v>6</v>
          </cell>
          <cell r="I129">
            <v>6</v>
          </cell>
          <cell r="J129">
            <v>6</v>
          </cell>
          <cell r="K129">
            <v>0</v>
          </cell>
          <cell r="L129">
            <v>0</v>
          </cell>
          <cell r="M129">
            <v>6</v>
          </cell>
          <cell r="N129">
            <v>3</v>
          </cell>
          <cell r="O129">
            <v>0</v>
          </cell>
          <cell r="P129">
            <v>0</v>
          </cell>
          <cell r="Q129">
            <v>210</v>
          </cell>
          <cell r="R129">
            <v>168</v>
          </cell>
          <cell r="S129">
            <v>84</v>
          </cell>
          <cell r="T129">
            <v>0</v>
          </cell>
        </row>
        <row r="130">
          <cell r="A130" t="str">
            <v>石家庄</v>
          </cell>
          <cell r="B130">
            <v>4</v>
          </cell>
          <cell r="C130">
            <v>0</v>
          </cell>
          <cell r="D130">
            <v>2</v>
          </cell>
          <cell r="E130">
            <v>4</v>
          </cell>
          <cell r="F130">
            <v>23</v>
          </cell>
          <cell r="G130">
            <v>2872</v>
          </cell>
          <cell r="H130">
            <v>0</v>
          </cell>
          <cell r="I130">
            <v>12</v>
          </cell>
          <cell r="J130">
            <v>23</v>
          </cell>
          <cell r="K130">
            <v>0</v>
          </cell>
          <cell r="L130">
            <v>0</v>
          </cell>
          <cell r="M130">
            <v>12</v>
          </cell>
          <cell r="N130">
            <v>8</v>
          </cell>
          <cell r="O130">
            <v>0</v>
          </cell>
          <cell r="P130">
            <v>0</v>
          </cell>
          <cell r="Q130">
            <v>420</v>
          </cell>
          <cell r="R130">
            <v>336</v>
          </cell>
          <cell r="S130">
            <v>168</v>
          </cell>
          <cell r="T130">
            <v>0</v>
          </cell>
        </row>
        <row r="131">
          <cell r="A131" t="str">
            <v>秦皇岛</v>
          </cell>
          <cell r="B131">
            <v>1</v>
          </cell>
          <cell r="C131">
            <v>0</v>
          </cell>
          <cell r="D131">
            <v>1</v>
          </cell>
          <cell r="E131">
            <v>1</v>
          </cell>
          <cell r="F131">
            <v>5</v>
          </cell>
          <cell r="G131">
            <v>879</v>
          </cell>
          <cell r="H131">
            <v>0</v>
          </cell>
          <cell r="I131">
            <v>5</v>
          </cell>
          <cell r="J131">
            <v>5</v>
          </cell>
          <cell r="K131">
            <v>0</v>
          </cell>
          <cell r="L131">
            <v>0</v>
          </cell>
          <cell r="M131">
            <v>5</v>
          </cell>
          <cell r="N131">
            <v>2</v>
          </cell>
          <cell r="O131">
            <v>0</v>
          </cell>
          <cell r="P131">
            <v>0</v>
          </cell>
          <cell r="Q131">
            <v>175</v>
          </cell>
          <cell r="R131">
            <v>140</v>
          </cell>
          <cell r="S131">
            <v>70</v>
          </cell>
          <cell r="T131">
            <v>0</v>
          </cell>
        </row>
        <row r="132">
          <cell r="A132" t="str">
            <v>邯郸</v>
          </cell>
          <cell r="B132">
            <v>1</v>
          </cell>
          <cell r="C132">
            <v>0</v>
          </cell>
          <cell r="D132">
            <v>0</v>
          </cell>
          <cell r="E132">
            <v>1</v>
          </cell>
          <cell r="F132">
            <v>9</v>
          </cell>
          <cell r="G132">
            <v>1534</v>
          </cell>
          <cell r="H132">
            <v>0</v>
          </cell>
          <cell r="I132">
            <v>0</v>
          </cell>
          <cell r="J132">
            <v>9</v>
          </cell>
          <cell r="K132">
            <v>0</v>
          </cell>
          <cell r="L132">
            <v>0</v>
          </cell>
          <cell r="M132">
            <v>9</v>
          </cell>
          <cell r="N132">
            <v>1</v>
          </cell>
          <cell r="O132">
            <v>0</v>
          </cell>
          <cell r="P132">
            <v>0</v>
          </cell>
          <cell r="Q132">
            <v>0</v>
          </cell>
          <cell r="R132">
            <v>0</v>
          </cell>
          <cell r="S132">
            <v>0</v>
          </cell>
          <cell r="T132">
            <v>0</v>
          </cell>
        </row>
        <row r="133">
          <cell r="A133" t="str">
            <v>廊坊</v>
          </cell>
          <cell r="B133">
            <v>1</v>
          </cell>
          <cell r="C133">
            <v>0</v>
          </cell>
          <cell r="D133">
            <v>0</v>
          </cell>
          <cell r="E133">
            <v>1</v>
          </cell>
          <cell r="F133">
            <v>7</v>
          </cell>
          <cell r="G133">
            <v>700</v>
          </cell>
          <cell r="H133">
            <v>0</v>
          </cell>
          <cell r="I133">
            <v>0</v>
          </cell>
          <cell r="J133">
            <v>7</v>
          </cell>
          <cell r="K133">
            <v>0</v>
          </cell>
          <cell r="L133">
            <v>0</v>
          </cell>
          <cell r="M133">
            <v>0</v>
          </cell>
          <cell r="N133">
            <v>0</v>
          </cell>
          <cell r="O133">
            <v>0</v>
          </cell>
          <cell r="P133">
            <v>0</v>
          </cell>
          <cell r="Q133">
            <v>0</v>
          </cell>
          <cell r="R133">
            <v>0</v>
          </cell>
          <cell r="S133">
            <v>0</v>
          </cell>
          <cell r="T133">
            <v>0</v>
          </cell>
        </row>
        <row r="134">
          <cell r="A134" t="str">
            <v>汉川</v>
          </cell>
          <cell r="B134">
            <v>1</v>
          </cell>
          <cell r="C134">
            <v>0</v>
          </cell>
          <cell r="D134">
            <v>0</v>
          </cell>
          <cell r="E134">
            <v>1</v>
          </cell>
          <cell r="F134">
            <v>6</v>
          </cell>
          <cell r="G134">
            <v>755</v>
          </cell>
          <cell r="H134">
            <v>0</v>
          </cell>
          <cell r="I134">
            <v>0</v>
          </cell>
          <cell r="J134">
            <v>7</v>
          </cell>
          <cell r="K134">
            <v>0</v>
          </cell>
          <cell r="L134">
            <v>0</v>
          </cell>
          <cell r="M134">
            <v>0</v>
          </cell>
          <cell r="N134">
            <v>0</v>
          </cell>
          <cell r="O134">
            <v>0</v>
          </cell>
          <cell r="P134">
            <v>0</v>
          </cell>
          <cell r="Q134">
            <v>0</v>
          </cell>
          <cell r="R134">
            <v>0</v>
          </cell>
          <cell r="S134">
            <v>0</v>
          </cell>
          <cell r="T134">
            <v>0</v>
          </cell>
        </row>
        <row r="135">
          <cell r="A135" t="str">
            <v>黄冈</v>
          </cell>
          <cell r="B135">
            <v>2</v>
          </cell>
          <cell r="C135">
            <v>0</v>
          </cell>
          <cell r="D135">
            <v>0</v>
          </cell>
          <cell r="E135">
            <v>2</v>
          </cell>
          <cell r="F135">
            <v>9</v>
          </cell>
          <cell r="G135">
            <v>1399</v>
          </cell>
          <cell r="H135">
            <v>0</v>
          </cell>
          <cell r="I135">
            <v>0</v>
          </cell>
          <cell r="J135">
            <v>9</v>
          </cell>
          <cell r="K135">
            <v>0</v>
          </cell>
          <cell r="L135">
            <v>0</v>
          </cell>
          <cell r="M135">
            <v>5</v>
          </cell>
          <cell r="N135">
            <v>3</v>
          </cell>
          <cell r="O135">
            <v>0</v>
          </cell>
          <cell r="P135">
            <v>0</v>
          </cell>
          <cell r="Q135">
            <v>0</v>
          </cell>
          <cell r="R135">
            <v>0</v>
          </cell>
          <cell r="S135">
            <v>0</v>
          </cell>
          <cell r="T135">
            <v>0</v>
          </cell>
        </row>
        <row r="136">
          <cell r="A136" t="str">
            <v>黄石</v>
          </cell>
          <cell r="B136">
            <v>2</v>
          </cell>
          <cell r="C136">
            <v>0</v>
          </cell>
          <cell r="D136">
            <v>0</v>
          </cell>
          <cell r="E136">
            <v>2</v>
          </cell>
          <cell r="F136">
            <v>9</v>
          </cell>
          <cell r="G136">
            <v>1193</v>
          </cell>
          <cell r="H136">
            <v>0</v>
          </cell>
          <cell r="I136">
            <v>0</v>
          </cell>
          <cell r="J136">
            <v>9</v>
          </cell>
          <cell r="K136">
            <v>0</v>
          </cell>
          <cell r="L136">
            <v>0</v>
          </cell>
          <cell r="M136">
            <v>0</v>
          </cell>
          <cell r="N136">
            <v>0</v>
          </cell>
          <cell r="O136">
            <v>0</v>
          </cell>
          <cell r="P136">
            <v>0</v>
          </cell>
          <cell r="Q136">
            <v>0</v>
          </cell>
          <cell r="R136">
            <v>0</v>
          </cell>
          <cell r="S136">
            <v>0</v>
          </cell>
          <cell r="T136">
            <v>0</v>
          </cell>
        </row>
        <row r="137">
          <cell r="A137" t="str">
            <v>鄂州</v>
          </cell>
          <cell r="B137">
            <v>1</v>
          </cell>
          <cell r="C137">
            <v>0</v>
          </cell>
          <cell r="D137">
            <v>0</v>
          </cell>
          <cell r="E137">
            <v>1</v>
          </cell>
          <cell r="F137">
            <v>6</v>
          </cell>
          <cell r="G137">
            <v>693</v>
          </cell>
          <cell r="H137">
            <v>0</v>
          </cell>
          <cell r="I137">
            <v>0</v>
          </cell>
          <cell r="J137">
            <v>6</v>
          </cell>
          <cell r="K137">
            <v>0</v>
          </cell>
          <cell r="L137">
            <v>0</v>
          </cell>
          <cell r="M137">
            <v>0</v>
          </cell>
          <cell r="N137">
            <v>0</v>
          </cell>
          <cell r="O137">
            <v>0</v>
          </cell>
          <cell r="P137">
            <v>0</v>
          </cell>
          <cell r="Q137">
            <v>0</v>
          </cell>
          <cell r="R137">
            <v>0</v>
          </cell>
          <cell r="S137">
            <v>0</v>
          </cell>
          <cell r="T137">
            <v>0</v>
          </cell>
        </row>
        <row r="138">
          <cell r="A138" t="str">
            <v>荆州</v>
          </cell>
          <cell r="B138">
            <v>1</v>
          </cell>
          <cell r="C138">
            <v>0</v>
          </cell>
          <cell r="D138">
            <v>0</v>
          </cell>
          <cell r="E138">
            <v>1</v>
          </cell>
          <cell r="F138">
            <v>6</v>
          </cell>
          <cell r="G138">
            <v>1130</v>
          </cell>
          <cell r="H138">
            <v>0</v>
          </cell>
          <cell r="I138">
            <v>0</v>
          </cell>
          <cell r="J138">
            <v>6</v>
          </cell>
          <cell r="K138">
            <v>0</v>
          </cell>
          <cell r="L138">
            <v>0</v>
          </cell>
          <cell r="M138">
            <v>0</v>
          </cell>
          <cell r="N138">
            <v>0</v>
          </cell>
          <cell r="O138">
            <v>0</v>
          </cell>
          <cell r="P138">
            <v>0</v>
          </cell>
          <cell r="Q138">
            <v>0</v>
          </cell>
          <cell r="R138">
            <v>0</v>
          </cell>
          <cell r="S138">
            <v>0</v>
          </cell>
          <cell r="T138">
            <v>0</v>
          </cell>
        </row>
        <row r="139">
          <cell r="A139" t="str">
            <v>潜江</v>
          </cell>
          <cell r="B139">
            <v>1</v>
          </cell>
          <cell r="C139">
            <v>0</v>
          </cell>
          <cell r="D139">
            <v>0</v>
          </cell>
          <cell r="E139">
            <v>1</v>
          </cell>
          <cell r="F139">
            <v>4</v>
          </cell>
          <cell r="G139">
            <v>700</v>
          </cell>
          <cell r="H139">
            <v>0</v>
          </cell>
          <cell r="I139">
            <v>0</v>
          </cell>
          <cell r="J139">
            <v>4</v>
          </cell>
          <cell r="K139">
            <v>0</v>
          </cell>
          <cell r="L139">
            <v>0</v>
          </cell>
          <cell r="M139">
            <v>0</v>
          </cell>
          <cell r="N139">
            <v>0</v>
          </cell>
          <cell r="O139">
            <v>0</v>
          </cell>
          <cell r="P139">
            <v>0</v>
          </cell>
          <cell r="Q139">
            <v>0</v>
          </cell>
          <cell r="R139">
            <v>0</v>
          </cell>
          <cell r="S139">
            <v>0</v>
          </cell>
          <cell r="T139">
            <v>0</v>
          </cell>
        </row>
        <row r="140">
          <cell r="A140" t="str">
            <v>随州</v>
          </cell>
          <cell r="B140">
            <v>1</v>
          </cell>
          <cell r="C140">
            <v>0</v>
          </cell>
          <cell r="D140">
            <v>0</v>
          </cell>
          <cell r="E140">
            <v>1</v>
          </cell>
          <cell r="F140">
            <v>4</v>
          </cell>
          <cell r="G140">
            <v>550</v>
          </cell>
          <cell r="H140">
            <v>0</v>
          </cell>
          <cell r="I140">
            <v>0</v>
          </cell>
          <cell r="J140">
            <v>4</v>
          </cell>
          <cell r="K140">
            <v>0</v>
          </cell>
          <cell r="L140">
            <v>0</v>
          </cell>
          <cell r="M140">
            <v>0</v>
          </cell>
          <cell r="N140">
            <v>0</v>
          </cell>
          <cell r="O140">
            <v>0</v>
          </cell>
          <cell r="P140">
            <v>0</v>
          </cell>
          <cell r="Q140">
            <v>0</v>
          </cell>
          <cell r="R140">
            <v>0</v>
          </cell>
          <cell r="S140">
            <v>0</v>
          </cell>
          <cell r="T140">
            <v>0</v>
          </cell>
        </row>
        <row r="141">
          <cell r="A141" t="str">
            <v>通山</v>
          </cell>
          <cell r="B141">
            <v>1</v>
          </cell>
          <cell r="C141">
            <v>0</v>
          </cell>
          <cell r="D141">
            <v>0</v>
          </cell>
          <cell r="E141">
            <v>1</v>
          </cell>
          <cell r="F141">
            <v>4</v>
          </cell>
          <cell r="G141">
            <v>492</v>
          </cell>
          <cell r="H141">
            <v>0</v>
          </cell>
          <cell r="I141">
            <v>0</v>
          </cell>
          <cell r="J141">
            <v>4</v>
          </cell>
          <cell r="K141">
            <v>0</v>
          </cell>
          <cell r="L141">
            <v>0</v>
          </cell>
          <cell r="M141">
            <v>4</v>
          </cell>
          <cell r="N141">
            <v>2</v>
          </cell>
          <cell r="O141">
            <v>0</v>
          </cell>
          <cell r="P141">
            <v>0</v>
          </cell>
          <cell r="Q141">
            <v>0</v>
          </cell>
          <cell r="R141">
            <v>0</v>
          </cell>
          <cell r="S141">
            <v>0</v>
          </cell>
          <cell r="T141">
            <v>0</v>
          </cell>
        </row>
        <row r="142">
          <cell r="A142" t="str">
            <v>咸宁</v>
          </cell>
          <cell r="B142">
            <v>1</v>
          </cell>
          <cell r="C142">
            <v>1</v>
          </cell>
          <cell r="D142">
            <v>1</v>
          </cell>
          <cell r="E142">
            <v>1</v>
          </cell>
          <cell r="F142">
            <v>9</v>
          </cell>
          <cell r="G142">
            <v>1354</v>
          </cell>
          <cell r="H142">
            <v>9</v>
          </cell>
          <cell r="I142">
            <v>9</v>
          </cell>
          <cell r="J142">
            <v>9</v>
          </cell>
          <cell r="K142">
            <v>0</v>
          </cell>
          <cell r="L142">
            <v>0</v>
          </cell>
          <cell r="M142">
            <v>9</v>
          </cell>
          <cell r="N142">
            <v>6</v>
          </cell>
          <cell r="O142">
            <v>0</v>
          </cell>
          <cell r="P142">
            <v>0</v>
          </cell>
          <cell r="Q142">
            <v>315</v>
          </cell>
          <cell r="R142">
            <v>252</v>
          </cell>
          <cell r="S142">
            <v>126</v>
          </cell>
          <cell r="T142">
            <v>0</v>
          </cell>
        </row>
        <row r="143">
          <cell r="A143" t="str">
            <v>荆门</v>
          </cell>
          <cell r="B143">
            <v>1</v>
          </cell>
          <cell r="C143">
            <v>0</v>
          </cell>
          <cell r="D143">
            <v>0</v>
          </cell>
          <cell r="E143">
            <v>1</v>
          </cell>
          <cell r="F143">
            <v>7</v>
          </cell>
          <cell r="G143">
            <v>1341</v>
          </cell>
          <cell r="H143">
            <v>0</v>
          </cell>
          <cell r="I143">
            <v>0</v>
          </cell>
          <cell r="J143">
            <v>7</v>
          </cell>
          <cell r="K143">
            <v>0</v>
          </cell>
          <cell r="L143">
            <v>0</v>
          </cell>
          <cell r="M143">
            <v>7</v>
          </cell>
          <cell r="N143">
            <v>4</v>
          </cell>
          <cell r="O143">
            <v>0</v>
          </cell>
          <cell r="P143">
            <v>0</v>
          </cell>
          <cell r="Q143">
            <v>0</v>
          </cell>
          <cell r="R143">
            <v>0</v>
          </cell>
          <cell r="S143">
            <v>0</v>
          </cell>
          <cell r="T143">
            <v>0</v>
          </cell>
        </row>
        <row r="144">
          <cell r="A144" t="str">
            <v>恩施</v>
          </cell>
          <cell r="B144">
            <v>1</v>
          </cell>
          <cell r="C144">
            <v>0</v>
          </cell>
          <cell r="D144">
            <v>0</v>
          </cell>
          <cell r="E144">
            <v>1</v>
          </cell>
          <cell r="F144">
            <v>4</v>
          </cell>
          <cell r="G144">
            <v>567</v>
          </cell>
          <cell r="H144">
            <v>0</v>
          </cell>
          <cell r="I144">
            <v>0</v>
          </cell>
          <cell r="J144">
            <v>4</v>
          </cell>
          <cell r="K144">
            <v>0</v>
          </cell>
          <cell r="L144">
            <v>0</v>
          </cell>
          <cell r="M144">
            <v>4</v>
          </cell>
          <cell r="N144">
            <v>3</v>
          </cell>
          <cell r="O144">
            <v>0</v>
          </cell>
          <cell r="P144">
            <v>0</v>
          </cell>
          <cell r="Q144">
            <v>0</v>
          </cell>
          <cell r="R144">
            <v>0</v>
          </cell>
          <cell r="S144">
            <v>0</v>
          </cell>
          <cell r="T144">
            <v>0</v>
          </cell>
        </row>
        <row r="145">
          <cell r="A145" t="str">
            <v>仙桃</v>
          </cell>
          <cell r="B145">
            <v>2</v>
          </cell>
          <cell r="C145">
            <v>0</v>
          </cell>
          <cell r="D145">
            <v>0</v>
          </cell>
          <cell r="E145">
            <v>2</v>
          </cell>
          <cell r="F145">
            <v>12</v>
          </cell>
          <cell r="G145">
            <v>1337</v>
          </cell>
          <cell r="H145">
            <v>0</v>
          </cell>
          <cell r="I145">
            <v>0</v>
          </cell>
          <cell r="J145">
            <v>12</v>
          </cell>
          <cell r="K145">
            <v>0</v>
          </cell>
          <cell r="L145">
            <v>0</v>
          </cell>
          <cell r="M145">
            <v>6</v>
          </cell>
          <cell r="N145">
            <v>5</v>
          </cell>
          <cell r="O145">
            <v>0</v>
          </cell>
          <cell r="P145">
            <v>0</v>
          </cell>
          <cell r="Q145">
            <v>0</v>
          </cell>
          <cell r="R145">
            <v>0</v>
          </cell>
          <cell r="S145">
            <v>0</v>
          </cell>
          <cell r="T145">
            <v>0</v>
          </cell>
        </row>
        <row r="146">
          <cell r="A146" t="str">
            <v>襄阳</v>
          </cell>
          <cell r="B146">
            <v>1</v>
          </cell>
          <cell r="C146">
            <v>0</v>
          </cell>
          <cell r="D146">
            <v>0</v>
          </cell>
          <cell r="E146">
            <v>1</v>
          </cell>
          <cell r="F146">
            <v>8</v>
          </cell>
          <cell r="G146">
            <v>1054</v>
          </cell>
          <cell r="H146">
            <v>0</v>
          </cell>
          <cell r="I146">
            <v>0</v>
          </cell>
          <cell r="J146">
            <v>8</v>
          </cell>
          <cell r="K146">
            <v>0</v>
          </cell>
          <cell r="L146">
            <v>0</v>
          </cell>
          <cell r="M146">
            <v>0</v>
          </cell>
          <cell r="N146">
            <v>0</v>
          </cell>
          <cell r="O146">
            <v>0</v>
          </cell>
          <cell r="P146">
            <v>0</v>
          </cell>
          <cell r="Q146">
            <v>0</v>
          </cell>
          <cell r="R146">
            <v>0</v>
          </cell>
          <cell r="S146">
            <v>0</v>
          </cell>
          <cell r="T146">
            <v>0</v>
          </cell>
        </row>
        <row r="147">
          <cell r="A147" t="str">
            <v>都江堰</v>
          </cell>
          <cell r="B147">
            <v>1</v>
          </cell>
          <cell r="C147">
            <v>0</v>
          </cell>
          <cell r="D147">
            <v>0</v>
          </cell>
          <cell r="E147">
            <v>1</v>
          </cell>
          <cell r="F147">
            <v>7</v>
          </cell>
          <cell r="G147">
            <v>1019</v>
          </cell>
          <cell r="H147">
            <v>0</v>
          </cell>
          <cell r="I147">
            <v>0</v>
          </cell>
          <cell r="J147">
            <v>7</v>
          </cell>
          <cell r="K147">
            <v>0</v>
          </cell>
          <cell r="L147">
            <v>0</v>
          </cell>
          <cell r="M147">
            <v>7</v>
          </cell>
          <cell r="N147">
            <v>3</v>
          </cell>
          <cell r="O147">
            <v>0</v>
          </cell>
          <cell r="P147">
            <v>0</v>
          </cell>
          <cell r="Q147">
            <v>0</v>
          </cell>
          <cell r="R147">
            <v>0</v>
          </cell>
          <cell r="S147">
            <v>0</v>
          </cell>
          <cell r="T147">
            <v>0</v>
          </cell>
        </row>
        <row r="148">
          <cell r="A148" t="str">
            <v>巴中</v>
          </cell>
          <cell r="B148">
            <v>1</v>
          </cell>
          <cell r="C148">
            <v>0</v>
          </cell>
          <cell r="D148">
            <v>0</v>
          </cell>
          <cell r="E148">
            <v>1</v>
          </cell>
          <cell r="F148">
            <v>3</v>
          </cell>
          <cell r="G148">
            <v>215</v>
          </cell>
          <cell r="H148">
            <v>0</v>
          </cell>
          <cell r="I148">
            <v>0</v>
          </cell>
          <cell r="J148">
            <v>3</v>
          </cell>
          <cell r="K148">
            <v>0</v>
          </cell>
          <cell r="L148">
            <v>0</v>
          </cell>
          <cell r="M148">
            <v>0</v>
          </cell>
          <cell r="N148">
            <v>0</v>
          </cell>
          <cell r="O148">
            <v>0</v>
          </cell>
          <cell r="P148">
            <v>0</v>
          </cell>
          <cell r="Q148">
            <v>0</v>
          </cell>
          <cell r="R148">
            <v>0</v>
          </cell>
          <cell r="S148">
            <v>0</v>
          </cell>
          <cell r="T148">
            <v>0</v>
          </cell>
        </row>
        <row r="149">
          <cell r="A149" t="str">
            <v>南充</v>
          </cell>
          <cell r="B149">
            <v>1</v>
          </cell>
          <cell r="C149">
            <v>0</v>
          </cell>
          <cell r="D149">
            <v>0</v>
          </cell>
          <cell r="E149">
            <v>1</v>
          </cell>
          <cell r="F149">
            <v>6</v>
          </cell>
          <cell r="G149">
            <v>700</v>
          </cell>
          <cell r="H149">
            <v>0</v>
          </cell>
          <cell r="I149">
            <v>0</v>
          </cell>
          <cell r="J149">
            <v>6</v>
          </cell>
          <cell r="K149">
            <v>0</v>
          </cell>
          <cell r="L149">
            <v>0</v>
          </cell>
          <cell r="M149">
            <v>0</v>
          </cell>
          <cell r="N149">
            <v>0</v>
          </cell>
          <cell r="O149">
            <v>0</v>
          </cell>
          <cell r="P149">
            <v>0</v>
          </cell>
          <cell r="Q149">
            <v>0</v>
          </cell>
          <cell r="R149">
            <v>0</v>
          </cell>
          <cell r="S149">
            <v>0</v>
          </cell>
          <cell r="T149">
            <v>0</v>
          </cell>
        </row>
        <row r="150">
          <cell r="A150" t="str">
            <v>遂宁</v>
          </cell>
          <cell r="B150">
            <v>1</v>
          </cell>
          <cell r="C150">
            <v>0</v>
          </cell>
          <cell r="D150">
            <v>0</v>
          </cell>
          <cell r="E150">
            <v>1</v>
          </cell>
          <cell r="F150">
            <v>6</v>
          </cell>
          <cell r="G150">
            <v>701</v>
          </cell>
          <cell r="H150">
            <v>0</v>
          </cell>
          <cell r="I150">
            <v>0</v>
          </cell>
          <cell r="J150">
            <v>6</v>
          </cell>
          <cell r="K150">
            <v>0</v>
          </cell>
          <cell r="L150">
            <v>0</v>
          </cell>
          <cell r="M150">
            <v>0</v>
          </cell>
          <cell r="N150">
            <v>0</v>
          </cell>
          <cell r="O150">
            <v>0</v>
          </cell>
          <cell r="P150">
            <v>0</v>
          </cell>
          <cell r="Q150">
            <v>0</v>
          </cell>
          <cell r="R150">
            <v>0</v>
          </cell>
          <cell r="S150">
            <v>0</v>
          </cell>
          <cell r="T150">
            <v>0</v>
          </cell>
        </row>
        <row r="151">
          <cell r="A151" t="str">
            <v>温江</v>
          </cell>
          <cell r="B151">
            <v>1</v>
          </cell>
          <cell r="C151">
            <v>0</v>
          </cell>
          <cell r="D151">
            <v>0</v>
          </cell>
          <cell r="E151">
            <v>1</v>
          </cell>
          <cell r="F151">
            <v>6</v>
          </cell>
          <cell r="G151">
            <v>821</v>
          </cell>
          <cell r="H151">
            <v>0</v>
          </cell>
          <cell r="I151">
            <v>0</v>
          </cell>
          <cell r="J151">
            <v>6</v>
          </cell>
          <cell r="K151">
            <v>0</v>
          </cell>
          <cell r="L151">
            <v>0</v>
          </cell>
          <cell r="M151">
            <v>0</v>
          </cell>
          <cell r="N151">
            <v>0</v>
          </cell>
          <cell r="O151">
            <v>0</v>
          </cell>
          <cell r="P151">
            <v>0</v>
          </cell>
          <cell r="Q151">
            <v>0</v>
          </cell>
          <cell r="R151">
            <v>0</v>
          </cell>
          <cell r="S151">
            <v>0</v>
          </cell>
          <cell r="T151">
            <v>0</v>
          </cell>
        </row>
        <row r="152">
          <cell r="A152" t="str">
            <v>西昌</v>
          </cell>
          <cell r="B152">
            <v>1</v>
          </cell>
          <cell r="C152">
            <v>0</v>
          </cell>
          <cell r="D152">
            <v>0</v>
          </cell>
          <cell r="E152">
            <v>1</v>
          </cell>
          <cell r="F152">
            <v>4</v>
          </cell>
          <cell r="G152">
            <v>497</v>
          </cell>
          <cell r="H152">
            <v>0</v>
          </cell>
          <cell r="I152">
            <v>0</v>
          </cell>
          <cell r="J152">
            <v>4</v>
          </cell>
          <cell r="K152">
            <v>0</v>
          </cell>
          <cell r="L152">
            <v>0</v>
          </cell>
          <cell r="M152">
            <v>0</v>
          </cell>
          <cell r="N152">
            <v>0</v>
          </cell>
          <cell r="O152">
            <v>0</v>
          </cell>
          <cell r="P152">
            <v>0</v>
          </cell>
          <cell r="Q152">
            <v>0</v>
          </cell>
          <cell r="R152">
            <v>0</v>
          </cell>
          <cell r="S152">
            <v>0</v>
          </cell>
          <cell r="T152">
            <v>0</v>
          </cell>
        </row>
        <row r="153">
          <cell r="A153" t="str">
            <v>宜宾</v>
          </cell>
          <cell r="B153">
            <v>1</v>
          </cell>
          <cell r="C153">
            <v>0</v>
          </cell>
          <cell r="D153">
            <v>0</v>
          </cell>
          <cell r="E153">
            <v>1</v>
          </cell>
          <cell r="F153">
            <v>5</v>
          </cell>
          <cell r="G153">
            <v>673</v>
          </cell>
          <cell r="H153">
            <v>0</v>
          </cell>
          <cell r="I153">
            <v>0</v>
          </cell>
          <cell r="J153">
            <v>5</v>
          </cell>
          <cell r="K153">
            <v>0</v>
          </cell>
          <cell r="L153">
            <v>0</v>
          </cell>
          <cell r="M153">
            <v>0</v>
          </cell>
          <cell r="N153">
            <v>0</v>
          </cell>
          <cell r="O153">
            <v>0</v>
          </cell>
          <cell r="P153">
            <v>0</v>
          </cell>
          <cell r="Q153">
            <v>0</v>
          </cell>
          <cell r="R153">
            <v>0</v>
          </cell>
          <cell r="S153">
            <v>0</v>
          </cell>
          <cell r="T153">
            <v>0</v>
          </cell>
        </row>
        <row r="154">
          <cell r="A154" t="str">
            <v>自贡</v>
          </cell>
          <cell r="B154">
            <v>1</v>
          </cell>
          <cell r="C154">
            <v>0</v>
          </cell>
          <cell r="D154">
            <v>0</v>
          </cell>
          <cell r="E154">
            <v>1</v>
          </cell>
          <cell r="F154">
            <v>7</v>
          </cell>
          <cell r="G154">
            <v>1000</v>
          </cell>
          <cell r="H154">
            <v>0</v>
          </cell>
          <cell r="I154">
            <v>0</v>
          </cell>
          <cell r="J154">
            <v>7</v>
          </cell>
          <cell r="K154">
            <v>0</v>
          </cell>
          <cell r="L154">
            <v>0</v>
          </cell>
          <cell r="M154">
            <v>0</v>
          </cell>
          <cell r="N154">
            <v>0</v>
          </cell>
          <cell r="O154">
            <v>0</v>
          </cell>
          <cell r="P154">
            <v>0</v>
          </cell>
          <cell r="Q154">
            <v>0</v>
          </cell>
          <cell r="R154">
            <v>0</v>
          </cell>
          <cell r="S154">
            <v>0</v>
          </cell>
          <cell r="T154">
            <v>0</v>
          </cell>
        </row>
        <row r="155">
          <cell r="A155" t="str">
            <v>攀枝花</v>
          </cell>
          <cell r="B155">
            <v>1</v>
          </cell>
          <cell r="C155">
            <v>0</v>
          </cell>
          <cell r="D155">
            <v>0</v>
          </cell>
          <cell r="E155">
            <v>1</v>
          </cell>
          <cell r="F155">
            <v>8</v>
          </cell>
          <cell r="G155">
            <v>974</v>
          </cell>
          <cell r="H155">
            <v>0</v>
          </cell>
          <cell r="I155">
            <v>0</v>
          </cell>
          <cell r="J155">
            <v>8</v>
          </cell>
          <cell r="K155">
            <v>0</v>
          </cell>
          <cell r="L155">
            <v>0</v>
          </cell>
          <cell r="M155">
            <v>8</v>
          </cell>
          <cell r="N155">
            <v>5</v>
          </cell>
          <cell r="O155">
            <v>0</v>
          </cell>
          <cell r="P155">
            <v>0</v>
          </cell>
          <cell r="Q155">
            <v>0</v>
          </cell>
          <cell r="R155">
            <v>0</v>
          </cell>
          <cell r="S155">
            <v>0</v>
          </cell>
          <cell r="T155">
            <v>0</v>
          </cell>
        </row>
        <row r="156">
          <cell r="A156" t="str">
            <v>郑州</v>
          </cell>
          <cell r="B156">
            <v>7</v>
          </cell>
          <cell r="C156">
            <v>2</v>
          </cell>
          <cell r="D156">
            <v>2</v>
          </cell>
          <cell r="E156">
            <v>7</v>
          </cell>
          <cell r="F156">
            <v>47</v>
          </cell>
          <cell r="G156">
            <v>6877</v>
          </cell>
          <cell r="H156">
            <v>8</v>
          </cell>
          <cell r="I156">
            <v>8</v>
          </cell>
          <cell r="J156">
            <v>47</v>
          </cell>
          <cell r="K156">
            <v>0</v>
          </cell>
          <cell r="L156">
            <v>0</v>
          </cell>
          <cell r="M156">
            <v>24</v>
          </cell>
          <cell r="N156">
            <v>12</v>
          </cell>
          <cell r="O156">
            <v>0</v>
          </cell>
          <cell r="P156">
            <v>0</v>
          </cell>
          <cell r="Q156">
            <v>280</v>
          </cell>
          <cell r="R156">
            <v>224</v>
          </cell>
          <cell r="S156">
            <v>112</v>
          </cell>
          <cell r="T156">
            <v>0</v>
          </cell>
        </row>
        <row r="157">
          <cell r="A157" t="str">
            <v>开封</v>
          </cell>
          <cell r="B157">
            <v>1</v>
          </cell>
          <cell r="C157">
            <v>0</v>
          </cell>
          <cell r="D157">
            <v>0</v>
          </cell>
          <cell r="E157">
            <v>1</v>
          </cell>
          <cell r="F157">
            <v>7</v>
          </cell>
          <cell r="G157">
            <v>954</v>
          </cell>
          <cell r="H157">
            <v>0</v>
          </cell>
          <cell r="I157">
            <v>0</v>
          </cell>
          <cell r="J157">
            <v>7</v>
          </cell>
          <cell r="K157">
            <v>0</v>
          </cell>
          <cell r="L157">
            <v>0</v>
          </cell>
          <cell r="M157">
            <v>7</v>
          </cell>
          <cell r="N157">
            <v>3</v>
          </cell>
          <cell r="O157">
            <v>0</v>
          </cell>
          <cell r="P157">
            <v>0</v>
          </cell>
          <cell r="Q157">
            <v>0</v>
          </cell>
          <cell r="R157">
            <v>0</v>
          </cell>
          <cell r="S157">
            <v>0</v>
          </cell>
          <cell r="T157">
            <v>0</v>
          </cell>
        </row>
        <row r="158">
          <cell r="A158" t="str">
            <v>信阳</v>
          </cell>
          <cell r="B158">
            <v>1</v>
          </cell>
          <cell r="C158">
            <v>0</v>
          </cell>
          <cell r="D158">
            <v>0</v>
          </cell>
          <cell r="E158">
            <v>1</v>
          </cell>
          <cell r="F158">
            <v>6</v>
          </cell>
          <cell r="G158">
            <v>902</v>
          </cell>
          <cell r="H158">
            <v>0</v>
          </cell>
          <cell r="I158">
            <v>0</v>
          </cell>
          <cell r="J158">
            <v>6</v>
          </cell>
          <cell r="K158">
            <v>0</v>
          </cell>
          <cell r="L158">
            <v>0</v>
          </cell>
          <cell r="M158">
            <v>6</v>
          </cell>
          <cell r="N158">
            <v>3</v>
          </cell>
          <cell r="O158">
            <v>0</v>
          </cell>
          <cell r="P158">
            <v>0</v>
          </cell>
          <cell r="Q158">
            <v>0</v>
          </cell>
          <cell r="R158">
            <v>0</v>
          </cell>
          <cell r="S158">
            <v>0</v>
          </cell>
          <cell r="T158">
            <v>0</v>
          </cell>
        </row>
        <row r="159">
          <cell r="A159" t="str">
            <v>济源</v>
          </cell>
          <cell r="B159">
            <v>1</v>
          </cell>
          <cell r="C159">
            <v>0</v>
          </cell>
          <cell r="D159">
            <v>0</v>
          </cell>
          <cell r="E159">
            <v>1</v>
          </cell>
          <cell r="F159">
            <v>7</v>
          </cell>
          <cell r="G159">
            <v>856</v>
          </cell>
          <cell r="H159">
            <v>0</v>
          </cell>
          <cell r="I159">
            <v>0</v>
          </cell>
          <cell r="J159">
            <v>7</v>
          </cell>
          <cell r="K159">
            <v>0</v>
          </cell>
          <cell r="L159">
            <v>0</v>
          </cell>
          <cell r="M159">
            <v>7</v>
          </cell>
          <cell r="N159">
            <v>4</v>
          </cell>
          <cell r="O159">
            <v>0</v>
          </cell>
          <cell r="P159">
            <v>0</v>
          </cell>
          <cell r="Q159">
            <v>0</v>
          </cell>
          <cell r="R159">
            <v>0</v>
          </cell>
          <cell r="S159">
            <v>0</v>
          </cell>
          <cell r="T159">
            <v>0</v>
          </cell>
        </row>
        <row r="160">
          <cell r="A160" t="str">
            <v>洛阳</v>
          </cell>
          <cell r="B160">
            <v>4</v>
          </cell>
          <cell r="C160">
            <v>0</v>
          </cell>
          <cell r="D160">
            <v>0</v>
          </cell>
          <cell r="E160">
            <v>4</v>
          </cell>
          <cell r="F160">
            <v>31</v>
          </cell>
          <cell r="G160">
            <v>4259</v>
          </cell>
          <cell r="H160">
            <v>0</v>
          </cell>
          <cell r="I160">
            <v>0</v>
          </cell>
          <cell r="J160">
            <v>30</v>
          </cell>
          <cell r="K160">
            <v>0</v>
          </cell>
          <cell r="L160">
            <v>0</v>
          </cell>
          <cell r="M160">
            <v>6</v>
          </cell>
          <cell r="N160">
            <v>4</v>
          </cell>
          <cell r="O160">
            <v>0</v>
          </cell>
          <cell r="P160">
            <v>0</v>
          </cell>
          <cell r="Q160">
            <v>0</v>
          </cell>
          <cell r="R160">
            <v>0</v>
          </cell>
          <cell r="S160">
            <v>0</v>
          </cell>
          <cell r="T160">
            <v>0</v>
          </cell>
        </row>
        <row r="161">
          <cell r="A161" t="str">
            <v>巩义</v>
          </cell>
          <cell r="B161">
            <v>1</v>
          </cell>
          <cell r="C161">
            <v>0</v>
          </cell>
          <cell r="D161">
            <v>0</v>
          </cell>
          <cell r="E161">
            <v>1</v>
          </cell>
          <cell r="F161">
            <v>4</v>
          </cell>
          <cell r="G161">
            <v>454</v>
          </cell>
          <cell r="H161">
            <v>0</v>
          </cell>
          <cell r="I161">
            <v>0</v>
          </cell>
          <cell r="J161">
            <v>4</v>
          </cell>
          <cell r="K161">
            <v>0</v>
          </cell>
          <cell r="L161">
            <v>0</v>
          </cell>
          <cell r="M161">
            <v>4</v>
          </cell>
          <cell r="N161">
            <v>3</v>
          </cell>
          <cell r="O161">
            <v>0</v>
          </cell>
          <cell r="P161">
            <v>0</v>
          </cell>
          <cell r="Q161">
            <v>0</v>
          </cell>
          <cell r="R161">
            <v>0</v>
          </cell>
          <cell r="S161">
            <v>0</v>
          </cell>
          <cell r="T161">
            <v>0</v>
          </cell>
        </row>
        <row r="162">
          <cell r="A162" t="str">
            <v>长葛</v>
          </cell>
          <cell r="B162">
            <v>1</v>
          </cell>
          <cell r="C162">
            <v>0</v>
          </cell>
          <cell r="D162">
            <v>0</v>
          </cell>
          <cell r="E162">
            <v>1</v>
          </cell>
          <cell r="F162">
            <v>6</v>
          </cell>
          <cell r="G162">
            <v>1039</v>
          </cell>
          <cell r="H162">
            <v>0</v>
          </cell>
          <cell r="I162">
            <v>0</v>
          </cell>
          <cell r="J162">
            <v>6</v>
          </cell>
          <cell r="K162">
            <v>0</v>
          </cell>
          <cell r="L162">
            <v>0</v>
          </cell>
          <cell r="M162">
            <v>6</v>
          </cell>
          <cell r="N162">
            <v>4</v>
          </cell>
          <cell r="O162">
            <v>0</v>
          </cell>
          <cell r="P162">
            <v>0</v>
          </cell>
          <cell r="Q162">
            <v>0</v>
          </cell>
          <cell r="R162">
            <v>0</v>
          </cell>
          <cell r="S162">
            <v>0</v>
          </cell>
          <cell r="T162">
            <v>0</v>
          </cell>
        </row>
        <row r="163">
          <cell r="A163" t="str">
            <v>沁阳</v>
          </cell>
          <cell r="B163">
            <v>1</v>
          </cell>
          <cell r="C163">
            <v>0</v>
          </cell>
          <cell r="D163">
            <v>0</v>
          </cell>
          <cell r="E163">
            <v>1</v>
          </cell>
          <cell r="F163">
            <v>7</v>
          </cell>
          <cell r="G163">
            <v>1254</v>
          </cell>
          <cell r="H163">
            <v>0</v>
          </cell>
          <cell r="I163">
            <v>0</v>
          </cell>
          <cell r="J163">
            <v>7</v>
          </cell>
          <cell r="K163">
            <v>0</v>
          </cell>
          <cell r="L163">
            <v>0</v>
          </cell>
          <cell r="M163">
            <v>7</v>
          </cell>
          <cell r="N163">
            <v>6</v>
          </cell>
          <cell r="O163">
            <v>0</v>
          </cell>
          <cell r="P163">
            <v>0</v>
          </cell>
          <cell r="Q163">
            <v>0</v>
          </cell>
          <cell r="R163">
            <v>0</v>
          </cell>
          <cell r="S163">
            <v>0</v>
          </cell>
          <cell r="T163">
            <v>0</v>
          </cell>
        </row>
        <row r="164">
          <cell r="A164" t="str">
            <v>安阳</v>
          </cell>
          <cell r="B164">
            <v>1</v>
          </cell>
          <cell r="C164">
            <v>0</v>
          </cell>
          <cell r="D164">
            <v>0</v>
          </cell>
          <cell r="E164">
            <v>1</v>
          </cell>
          <cell r="F164">
            <v>7</v>
          </cell>
          <cell r="G164">
            <v>1194</v>
          </cell>
          <cell r="H164">
            <v>0</v>
          </cell>
          <cell r="I164">
            <v>0</v>
          </cell>
          <cell r="J164">
            <v>7</v>
          </cell>
          <cell r="K164">
            <v>0</v>
          </cell>
          <cell r="L164">
            <v>0</v>
          </cell>
          <cell r="M164">
            <v>7</v>
          </cell>
          <cell r="N164">
            <v>5</v>
          </cell>
          <cell r="O164">
            <v>0</v>
          </cell>
          <cell r="P164">
            <v>0</v>
          </cell>
          <cell r="Q164">
            <v>0</v>
          </cell>
          <cell r="R164">
            <v>0</v>
          </cell>
          <cell r="S164">
            <v>0</v>
          </cell>
          <cell r="T164">
            <v>0</v>
          </cell>
        </row>
        <row r="165">
          <cell r="A165" t="str">
            <v>贵阳</v>
          </cell>
          <cell r="B165">
            <v>8</v>
          </cell>
          <cell r="C165">
            <v>1</v>
          </cell>
          <cell r="D165">
            <v>1</v>
          </cell>
          <cell r="E165">
            <v>8</v>
          </cell>
          <cell r="F165">
            <v>65</v>
          </cell>
          <cell r="G165">
            <v>9433</v>
          </cell>
          <cell r="H165">
            <v>9</v>
          </cell>
          <cell r="I165">
            <v>9</v>
          </cell>
          <cell r="J165">
            <v>65</v>
          </cell>
          <cell r="K165">
            <v>0</v>
          </cell>
          <cell r="L165">
            <v>0</v>
          </cell>
          <cell r="M165">
            <v>16</v>
          </cell>
          <cell r="N165">
            <v>11</v>
          </cell>
          <cell r="O165">
            <v>0</v>
          </cell>
          <cell r="P165">
            <v>0</v>
          </cell>
          <cell r="Q165">
            <v>315</v>
          </cell>
          <cell r="R165">
            <v>252</v>
          </cell>
          <cell r="S165">
            <v>126</v>
          </cell>
          <cell r="T165">
            <v>0</v>
          </cell>
        </row>
        <row r="166">
          <cell r="A166" t="str">
            <v>铜仁</v>
          </cell>
          <cell r="B166">
            <v>1</v>
          </cell>
          <cell r="C166">
            <v>0</v>
          </cell>
          <cell r="D166">
            <v>0</v>
          </cell>
          <cell r="E166">
            <v>1</v>
          </cell>
          <cell r="F166">
            <v>4</v>
          </cell>
          <cell r="G166">
            <v>520</v>
          </cell>
          <cell r="H166">
            <v>0</v>
          </cell>
          <cell r="I166">
            <v>0</v>
          </cell>
          <cell r="J166">
            <v>4</v>
          </cell>
          <cell r="K166">
            <v>0</v>
          </cell>
          <cell r="L166">
            <v>0</v>
          </cell>
          <cell r="M166">
            <v>0</v>
          </cell>
          <cell r="N166">
            <v>0</v>
          </cell>
          <cell r="O166">
            <v>0</v>
          </cell>
          <cell r="P166">
            <v>0</v>
          </cell>
          <cell r="Q166">
            <v>0</v>
          </cell>
          <cell r="R166">
            <v>0</v>
          </cell>
          <cell r="S166">
            <v>0</v>
          </cell>
          <cell r="T166">
            <v>0</v>
          </cell>
        </row>
        <row r="167">
          <cell r="A167" t="str">
            <v>安顺</v>
          </cell>
          <cell r="B167">
            <v>1</v>
          </cell>
          <cell r="C167">
            <v>0</v>
          </cell>
          <cell r="D167">
            <v>0</v>
          </cell>
          <cell r="E167">
            <v>1</v>
          </cell>
          <cell r="F167">
            <v>5</v>
          </cell>
          <cell r="G167">
            <v>600</v>
          </cell>
          <cell r="H167">
            <v>0</v>
          </cell>
          <cell r="I167">
            <v>0</v>
          </cell>
          <cell r="J167">
            <v>5</v>
          </cell>
          <cell r="K167">
            <v>0</v>
          </cell>
          <cell r="L167">
            <v>0</v>
          </cell>
          <cell r="M167">
            <v>0</v>
          </cell>
          <cell r="N167">
            <v>0</v>
          </cell>
          <cell r="O167">
            <v>0</v>
          </cell>
          <cell r="P167">
            <v>0</v>
          </cell>
          <cell r="Q167">
            <v>0</v>
          </cell>
          <cell r="R167">
            <v>0</v>
          </cell>
          <cell r="S167">
            <v>0</v>
          </cell>
          <cell r="T167">
            <v>0</v>
          </cell>
        </row>
        <row r="168">
          <cell r="A168" t="str">
            <v>都匀</v>
          </cell>
          <cell r="B168">
            <v>1</v>
          </cell>
          <cell r="C168">
            <v>0</v>
          </cell>
          <cell r="D168">
            <v>0</v>
          </cell>
          <cell r="E168">
            <v>1</v>
          </cell>
          <cell r="F168">
            <v>6</v>
          </cell>
          <cell r="G168">
            <v>550</v>
          </cell>
          <cell r="H168">
            <v>0</v>
          </cell>
          <cell r="I168">
            <v>0</v>
          </cell>
          <cell r="J168">
            <v>6</v>
          </cell>
          <cell r="K168">
            <v>0</v>
          </cell>
          <cell r="L168">
            <v>0</v>
          </cell>
          <cell r="M168">
            <v>0</v>
          </cell>
          <cell r="N168">
            <v>0</v>
          </cell>
          <cell r="O168">
            <v>0</v>
          </cell>
          <cell r="P168">
            <v>0</v>
          </cell>
          <cell r="Q168">
            <v>0</v>
          </cell>
          <cell r="R168">
            <v>0</v>
          </cell>
          <cell r="S168">
            <v>0</v>
          </cell>
          <cell r="T168">
            <v>0</v>
          </cell>
        </row>
        <row r="169">
          <cell r="A169" t="str">
            <v>凯里</v>
          </cell>
          <cell r="B169">
            <v>1</v>
          </cell>
          <cell r="C169">
            <v>0</v>
          </cell>
          <cell r="D169">
            <v>0</v>
          </cell>
          <cell r="E169">
            <v>1</v>
          </cell>
          <cell r="F169">
            <v>7</v>
          </cell>
          <cell r="G169">
            <v>860</v>
          </cell>
          <cell r="H169">
            <v>0</v>
          </cell>
          <cell r="I169">
            <v>0</v>
          </cell>
          <cell r="J169">
            <v>7</v>
          </cell>
          <cell r="K169">
            <v>0</v>
          </cell>
          <cell r="L169">
            <v>0</v>
          </cell>
          <cell r="M169">
            <v>0</v>
          </cell>
          <cell r="N169">
            <v>0</v>
          </cell>
          <cell r="O169">
            <v>0</v>
          </cell>
          <cell r="P169">
            <v>0</v>
          </cell>
          <cell r="Q169">
            <v>0</v>
          </cell>
          <cell r="R169">
            <v>0</v>
          </cell>
          <cell r="S169">
            <v>0</v>
          </cell>
          <cell r="T169">
            <v>0</v>
          </cell>
        </row>
        <row r="170">
          <cell r="A170" t="str">
            <v>遵义</v>
          </cell>
          <cell r="B170">
            <v>1</v>
          </cell>
          <cell r="C170">
            <v>0</v>
          </cell>
          <cell r="D170">
            <v>0</v>
          </cell>
          <cell r="E170">
            <v>1</v>
          </cell>
          <cell r="F170">
            <v>7</v>
          </cell>
          <cell r="G170">
            <v>810</v>
          </cell>
          <cell r="H170">
            <v>0</v>
          </cell>
          <cell r="I170">
            <v>0</v>
          </cell>
          <cell r="J170">
            <v>7</v>
          </cell>
          <cell r="K170">
            <v>0</v>
          </cell>
          <cell r="L170">
            <v>0</v>
          </cell>
          <cell r="M170">
            <v>0</v>
          </cell>
          <cell r="N170">
            <v>0</v>
          </cell>
          <cell r="O170">
            <v>0</v>
          </cell>
          <cell r="P170">
            <v>0</v>
          </cell>
          <cell r="Q170">
            <v>0</v>
          </cell>
          <cell r="R170">
            <v>0</v>
          </cell>
          <cell r="S170">
            <v>0</v>
          </cell>
          <cell r="T170">
            <v>0</v>
          </cell>
        </row>
        <row r="171">
          <cell r="A171" t="str">
            <v>南宁</v>
          </cell>
          <cell r="B171">
            <v>2</v>
          </cell>
          <cell r="C171">
            <v>0</v>
          </cell>
          <cell r="D171">
            <v>1</v>
          </cell>
          <cell r="E171">
            <v>2</v>
          </cell>
          <cell r="F171">
            <v>15</v>
          </cell>
          <cell r="G171">
            <v>2521</v>
          </cell>
          <cell r="H171">
            <v>0</v>
          </cell>
          <cell r="I171">
            <v>6</v>
          </cell>
          <cell r="J171">
            <v>15</v>
          </cell>
          <cell r="K171">
            <v>0</v>
          </cell>
          <cell r="L171">
            <v>0</v>
          </cell>
          <cell r="M171">
            <v>15</v>
          </cell>
          <cell r="N171">
            <v>13</v>
          </cell>
          <cell r="O171">
            <v>0</v>
          </cell>
          <cell r="P171">
            <v>0</v>
          </cell>
          <cell r="Q171">
            <v>210</v>
          </cell>
          <cell r="R171">
            <v>168</v>
          </cell>
          <cell r="S171">
            <v>84</v>
          </cell>
          <cell r="T171">
            <v>0</v>
          </cell>
        </row>
        <row r="172">
          <cell r="A172" t="str">
            <v>钦州</v>
          </cell>
          <cell r="B172">
            <v>1</v>
          </cell>
          <cell r="C172">
            <v>0</v>
          </cell>
          <cell r="D172">
            <v>0</v>
          </cell>
          <cell r="E172">
            <v>1</v>
          </cell>
          <cell r="F172">
            <v>7</v>
          </cell>
          <cell r="G172">
            <v>751</v>
          </cell>
          <cell r="H172">
            <v>0</v>
          </cell>
          <cell r="I172">
            <v>0</v>
          </cell>
          <cell r="J172">
            <v>7</v>
          </cell>
          <cell r="K172">
            <v>0</v>
          </cell>
          <cell r="L172">
            <v>0</v>
          </cell>
          <cell r="M172">
            <v>7</v>
          </cell>
          <cell r="N172">
            <v>5</v>
          </cell>
          <cell r="O172">
            <v>0</v>
          </cell>
          <cell r="P172">
            <v>0</v>
          </cell>
          <cell r="Q172">
            <v>0</v>
          </cell>
          <cell r="R172">
            <v>0</v>
          </cell>
          <cell r="S172">
            <v>0</v>
          </cell>
          <cell r="T172">
            <v>0</v>
          </cell>
        </row>
        <row r="173">
          <cell r="A173" t="str">
            <v>桂林</v>
          </cell>
          <cell r="B173">
            <v>1</v>
          </cell>
          <cell r="C173">
            <v>0</v>
          </cell>
          <cell r="D173">
            <v>1</v>
          </cell>
          <cell r="E173">
            <v>1</v>
          </cell>
          <cell r="F173">
            <v>5</v>
          </cell>
          <cell r="G173">
            <v>410</v>
          </cell>
          <cell r="H173">
            <v>0</v>
          </cell>
          <cell r="I173">
            <v>5</v>
          </cell>
          <cell r="J173">
            <v>5</v>
          </cell>
          <cell r="K173">
            <v>0</v>
          </cell>
          <cell r="L173">
            <v>0</v>
          </cell>
          <cell r="M173">
            <v>5</v>
          </cell>
          <cell r="N173">
            <v>5</v>
          </cell>
          <cell r="O173">
            <v>0</v>
          </cell>
          <cell r="P173">
            <v>0</v>
          </cell>
          <cell r="Q173">
            <v>175</v>
          </cell>
          <cell r="R173">
            <v>140</v>
          </cell>
          <cell r="S173">
            <v>70</v>
          </cell>
          <cell r="T173">
            <v>0</v>
          </cell>
        </row>
        <row r="174">
          <cell r="A174" t="str">
            <v>西宁</v>
          </cell>
          <cell r="B174">
            <v>1</v>
          </cell>
          <cell r="C174">
            <v>0</v>
          </cell>
          <cell r="D174">
            <v>0</v>
          </cell>
          <cell r="E174">
            <v>1</v>
          </cell>
          <cell r="F174">
            <v>5</v>
          </cell>
          <cell r="G174">
            <v>521</v>
          </cell>
          <cell r="H174">
            <v>0</v>
          </cell>
          <cell r="I174">
            <v>0</v>
          </cell>
          <cell r="J174">
            <v>5</v>
          </cell>
          <cell r="K174">
            <v>0</v>
          </cell>
          <cell r="L174">
            <v>0</v>
          </cell>
          <cell r="M174">
            <v>5</v>
          </cell>
          <cell r="N174">
            <v>5</v>
          </cell>
          <cell r="O174">
            <v>0</v>
          </cell>
          <cell r="P174">
            <v>0</v>
          </cell>
          <cell r="Q174">
            <v>0</v>
          </cell>
          <cell r="R174">
            <v>0</v>
          </cell>
          <cell r="S174">
            <v>0</v>
          </cell>
          <cell r="T174">
            <v>0</v>
          </cell>
        </row>
        <row r="175">
          <cell r="A175" t="str">
            <v>兰州</v>
          </cell>
          <cell r="B175">
            <v>6</v>
          </cell>
          <cell r="C175">
            <v>0</v>
          </cell>
          <cell r="D175">
            <v>0</v>
          </cell>
          <cell r="E175">
            <v>6</v>
          </cell>
          <cell r="F175">
            <v>42</v>
          </cell>
          <cell r="G175">
            <v>4824</v>
          </cell>
          <cell r="H175">
            <v>0</v>
          </cell>
          <cell r="I175">
            <v>0</v>
          </cell>
          <cell r="J175">
            <v>42</v>
          </cell>
          <cell r="K175">
            <v>0</v>
          </cell>
          <cell r="L175">
            <v>0</v>
          </cell>
          <cell r="M175">
            <v>0</v>
          </cell>
          <cell r="N175">
            <v>0</v>
          </cell>
          <cell r="O175">
            <v>0</v>
          </cell>
          <cell r="P175">
            <v>0</v>
          </cell>
          <cell r="Q175">
            <v>0</v>
          </cell>
          <cell r="R175">
            <v>0</v>
          </cell>
          <cell r="S175">
            <v>0</v>
          </cell>
          <cell r="T175">
            <v>0</v>
          </cell>
        </row>
        <row r="176">
          <cell r="A176" t="str">
            <v>庆阳</v>
          </cell>
          <cell r="B176">
            <v>1</v>
          </cell>
          <cell r="C176">
            <v>0</v>
          </cell>
          <cell r="D176">
            <v>0</v>
          </cell>
          <cell r="E176">
            <v>1</v>
          </cell>
          <cell r="F176">
            <v>7</v>
          </cell>
          <cell r="G176">
            <v>1379</v>
          </cell>
          <cell r="H176">
            <v>0</v>
          </cell>
          <cell r="I176">
            <v>0</v>
          </cell>
          <cell r="J176">
            <v>7</v>
          </cell>
          <cell r="K176">
            <v>0</v>
          </cell>
          <cell r="L176">
            <v>0</v>
          </cell>
          <cell r="M176">
            <v>7</v>
          </cell>
          <cell r="N176">
            <v>6</v>
          </cell>
          <cell r="O176">
            <v>0</v>
          </cell>
          <cell r="P176">
            <v>0</v>
          </cell>
          <cell r="Q176">
            <v>0</v>
          </cell>
          <cell r="R176">
            <v>0</v>
          </cell>
          <cell r="S176">
            <v>0</v>
          </cell>
          <cell r="T176">
            <v>0</v>
          </cell>
        </row>
        <row r="177">
          <cell r="A177" t="str">
            <v>嘉峪关</v>
          </cell>
          <cell r="B177">
            <v>1</v>
          </cell>
          <cell r="C177">
            <v>0</v>
          </cell>
          <cell r="D177">
            <v>0</v>
          </cell>
          <cell r="E177">
            <v>1</v>
          </cell>
          <cell r="F177">
            <v>7</v>
          </cell>
          <cell r="G177">
            <v>793</v>
          </cell>
          <cell r="H177">
            <v>0</v>
          </cell>
          <cell r="I177">
            <v>0</v>
          </cell>
          <cell r="J177">
            <v>7</v>
          </cell>
          <cell r="K177">
            <v>0</v>
          </cell>
          <cell r="L177">
            <v>0</v>
          </cell>
          <cell r="M177">
            <v>7</v>
          </cell>
          <cell r="N177">
            <v>4</v>
          </cell>
          <cell r="O177">
            <v>0</v>
          </cell>
          <cell r="P177">
            <v>0</v>
          </cell>
          <cell r="Q177">
            <v>0</v>
          </cell>
          <cell r="R177">
            <v>0</v>
          </cell>
          <cell r="S177">
            <v>0</v>
          </cell>
          <cell r="T177">
            <v>0</v>
          </cell>
        </row>
        <row r="178">
          <cell r="A178" t="str">
            <v>银川</v>
          </cell>
          <cell r="B178">
            <v>1</v>
          </cell>
          <cell r="C178">
            <v>0</v>
          </cell>
          <cell r="D178">
            <v>1</v>
          </cell>
          <cell r="E178">
            <v>1</v>
          </cell>
          <cell r="F178">
            <v>10</v>
          </cell>
          <cell r="G178">
            <v>1395</v>
          </cell>
          <cell r="H178">
            <v>0</v>
          </cell>
          <cell r="I178">
            <v>10</v>
          </cell>
          <cell r="J178">
            <v>10</v>
          </cell>
          <cell r="K178">
            <v>0</v>
          </cell>
          <cell r="L178">
            <v>0</v>
          </cell>
          <cell r="M178">
            <v>10</v>
          </cell>
          <cell r="N178">
            <v>8</v>
          </cell>
          <cell r="O178">
            <v>0</v>
          </cell>
          <cell r="P178">
            <v>0</v>
          </cell>
          <cell r="Q178">
            <v>350</v>
          </cell>
          <cell r="R178">
            <v>280</v>
          </cell>
          <cell r="S178">
            <v>140</v>
          </cell>
          <cell r="T178">
            <v>0</v>
          </cell>
        </row>
        <row r="179">
          <cell r="A179" t="str">
            <v>中卫</v>
          </cell>
          <cell r="B179">
            <v>1</v>
          </cell>
          <cell r="C179">
            <v>0</v>
          </cell>
          <cell r="D179">
            <v>0</v>
          </cell>
          <cell r="E179">
            <v>1</v>
          </cell>
          <cell r="F179">
            <v>5</v>
          </cell>
          <cell r="G179">
            <v>884</v>
          </cell>
          <cell r="H179">
            <v>0</v>
          </cell>
          <cell r="I179">
            <v>0</v>
          </cell>
          <cell r="J179">
            <v>5</v>
          </cell>
          <cell r="K179">
            <v>0</v>
          </cell>
          <cell r="L179">
            <v>0</v>
          </cell>
          <cell r="M179">
            <v>5</v>
          </cell>
          <cell r="N179">
            <v>3</v>
          </cell>
          <cell r="O179">
            <v>0</v>
          </cell>
          <cell r="P179">
            <v>0</v>
          </cell>
          <cell r="Q179">
            <v>0</v>
          </cell>
          <cell r="R179">
            <v>0</v>
          </cell>
          <cell r="S179">
            <v>0</v>
          </cell>
          <cell r="T179">
            <v>0</v>
          </cell>
        </row>
        <row r="180">
          <cell r="A180" t="str">
            <v>固原</v>
          </cell>
          <cell r="B180">
            <v>1</v>
          </cell>
          <cell r="C180">
            <v>0</v>
          </cell>
          <cell r="D180">
            <v>0</v>
          </cell>
          <cell r="E180">
            <v>1</v>
          </cell>
          <cell r="F180">
            <v>5</v>
          </cell>
          <cell r="G180">
            <v>548</v>
          </cell>
          <cell r="H180">
            <v>0</v>
          </cell>
          <cell r="I180">
            <v>0</v>
          </cell>
          <cell r="J180">
            <v>5</v>
          </cell>
          <cell r="K180">
            <v>0</v>
          </cell>
          <cell r="L180">
            <v>0</v>
          </cell>
          <cell r="M180">
            <v>5</v>
          </cell>
          <cell r="N180">
            <v>3</v>
          </cell>
          <cell r="O180">
            <v>0</v>
          </cell>
          <cell r="P180">
            <v>0</v>
          </cell>
          <cell r="Q180">
            <v>0</v>
          </cell>
          <cell r="R180">
            <v>0</v>
          </cell>
          <cell r="S180">
            <v>0</v>
          </cell>
          <cell r="T180">
            <v>0</v>
          </cell>
        </row>
        <row r="185">
          <cell r="A185" t="str">
            <v>类别</v>
          </cell>
          <cell r="B185" t="str">
            <v>价格</v>
          </cell>
        </row>
        <row r="186">
          <cell r="A186" t="str">
            <v>二类15</v>
          </cell>
          <cell r="B186">
            <v>8400</v>
          </cell>
        </row>
        <row r="187">
          <cell r="A187" t="str">
            <v>二类30</v>
          </cell>
          <cell r="B187">
            <v>12000</v>
          </cell>
        </row>
        <row r="188">
          <cell r="A188" t="str">
            <v>二类45</v>
          </cell>
          <cell r="B188">
            <v>18000</v>
          </cell>
        </row>
        <row r="189">
          <cell r="A189" t="str">
            <v>二类60</v>
          </cell>
          <cell r="B189">
            <v>24000</v>
          </cell>
        </row>
        <row r="190">
          <cell r="A190" t="str">
            <v>二类75</v>
          </cell>
          <cell r="B190">
            <v>30000</v>
          </cell>
        </row>
        <row r="191">
          <cell r="A191" t="str">
            <v>二类90</v>
          </cell>
          <cell r="B191">
            <v>36000</v>
          </cell>
        </row>
        <row r="192">
          <cell r="A192" t="str">
            <v>二类105</v>
          </cell>
          <cell r="B192">
            <v>42000</v>
          </cell>
        </row>
        <row r="193">
          <cell r="A193" t="str">
            <v>二类120</v>
          </cell>
          <cell r="B193">
            <v>48000</v>
          </cell>
        </row>
        <row r="194">
          <cell r="A194" t="str">
            <v>二类135</v>
          </cell>
          <cell r="B194">
            <v>54000</v>
          </cell>
        </row>
        <row r="195">
          <cell r="A195" t="str">
            <v>二类150</v>
          </cell>
          <cell r="B195">
            <v>60000</v>
          </cell>
        </row>
        <row r="196">
          <cell r="A196" t="str">
            <v>二类165</v>
          </cell>
          <cell r="B196">
            <v>66000</v>
          </cell>
        </row>
        <row r="197">
          <cell r="A197" t="str">
            <v>二类180</v>
          </cell>
          <cell r="B197">
            <v>72000</v>
          </cell>
        </row>
        <row r="198">
          <cell r="A198" t="str">
            <v>一类15</v>
          </cell>
          <cell r="B198">
            <v>9100</v>
          </cell>
        </row>
        <row r="199">
          <cell r="A199" t="str">
            <v>一类30</v>
          </cell>
          <cell r="B199">
            <v>13000</v>
          </cell>
        </row>
        <row r="200">
          <cell r="A200" t="str">
            <v>一类45</v>
          </cell>
          <cell r="B200">
            <v>19500</v>
          </cell>
        </row>
        <row r="201">
          <cell r="A201" t="str">
            <v>一类60</v>
          </cell>
          <cell r="B201">
            <v>26000</v>
          </cell>
        </row>
        <row r="202">
          <cell r="A202" t="str">
            <v>一类75</v>
          </cell>
          <cell r="B202">
            <v>32500</v>
          </cell>
        </row>
        <row r="203">
          <cell r="A203" t="str">
            <v>一类90</v>
          </cell>
          <cell r="B203">
            <v>39000</v>
          </cell>
        </row>
        <row r="204">
          <cell r="A204" t="str">
            <v>一类105</v>
          </cell>
          <cell r="B204">
            <v>45500</v>
          </cell>
        </row>
        <row r="205">
          <cell r="A205" t="str">
            <v>一类120</v>
          </cell>
          <cell r="B205">
            <v>52000</v>
          </cell>
        </row>
        <row r="206">
          <cell r="A206" t="str">
            <v>一类135</v>
          </cell>
          <cell r="B206">
            <v>58500</v>
          </cell>
        </row>
        <row r="207">
          <cell r="A207" t="str">
            <v>一类150</v>
          </cell>
          <cell r="B207">
            <v>65000</v>
          </cell>
        </row>
        <row r="208">
          <cell r="A208" t="str">
            <v>一类165</v>
          </cell>
          <cell r="B208">
            <v>71500</v>
          </cell>
        </row>
        <row r="209">
          <cell r="A209" t="str">
            <v>一类180</v>
          </cell>
          <cell r="B209">
            <v>78000</v>
          </cell>
        </row>
        <row r="212">
          <cell r="A212" t="str">
            <v>时常天数</v>
          </cell>
          <cell r="B212" t="str">
            <v>系数</v>
          </cell>
        </row>
        <row r="213">
          <cell r="A213" t="str">
            <v>1514</v>
          </cell>
          <cell r="B213">
            <v>0.48</v>
          </cell>
        </row>
        <row r="214">
          <cell r="A214" t="str">
            <v>1521</v>
          </cell>
          <cell r="B214">
            <v>0.59499999999999997</v>
          </cell>
        </row>
        <row r="215">
          <cell r="A215" t="str">
            <v>1528</v>
          </cell>
          <cell r="B215">
            <v>0.7</v>
          </cell>
        </row>
        <row r="216">
          <cell r="A216" t="str">
            <v>1535</v>
          </cell>
          <cell r="B216">
            <v>0.875</v>
          </cell>
        </row>
        <row r="217">
          <cell r="A217" t="str">
            <v>1542</v>
          </cell>
          <cell r="B217">
            <v>1.05</v>
          </cell>
        </row>
        <row r="218">
          <cell r="A218" t="str">
            <v>1549</v>
          </cell>
          <cell r="B218">
            <v>1.2249999999999999</v>
          </cell>
        </row>
        <row r="219">
          <cell r="A219" t="str">
            <v>1556</v>
          </cell>
          <cell r="B219">
            <v>1.4</v>
          </cell>
        </row>
        <row r="220">
          <cell r="A220" t="str">
            <v>1563</v>
          </cell>
          <cell r="B220">
            <v>1.575</v>
          </cell>
        </row>
        <row r="221">
          <cell r="A221" t="str">
            <v>1570</v>
          </cell>
          <cell r="B221">
            <v>1.75</v>
          </cell>
        </row>
        <row r="222">
          <cell r="A222" t="str">
            <v>1577</v>
          </cell>
          <cell r="B222">
            <v>1.9249999999999998</v>
          </cell>
        </row>
        <row r="223">
          <cell r="A223" t="str">
            <v>1584</v>
          </cell>
          <cell r="B223">
            <v>2.0999999999999996</v>
          </cell>
        </row>
        <row r="224">
          <cell r="A224" t="str">
            <v>1591</v>
          </cell>
          <cell r="B224">
            <v>2.2749999999999999</v>
          </cell>
        </row>
        <row r="225">
          <cell r="A225" t="str">
            <v>1598</v>
          </cell>
          <cell r="B225">
            <v>2.4499999999999997</v>
          </cell>
        </row>
        <row r="226">
          <cell r="A226" t="str">
            <v>15105</v>
          </cell>
          <cell r="B226">
            <v>2.625</v>
          </cell>
        </row>
        <row r="227">
          <cell r="A227" t="str">
            <v>15112</v>
          </cell>
          <cell r="B227">
            <v>2.8</v>
          </cell>
        </row>
        <row r="228">
          <cell r="A228" t="str">
            <v>15119</v>
          </cell>
          <cell r="B228">
            <v>2.9749999999999996</v>
          </cell>
        </row>
        <row r="229">
          <cell r="A229" t="str">
            <v>15126</v>
          </cell>
          <cell r="B229">
            <v>3.15</v>
          </cell>
        </row>
        <row r="230">
          <cell r="A230" t="str">
            <v>15133</v>
          </cell>
          <cell r="B230">
            <v>3.3249999999999997</v>
          </cell>
        </row>
        <row r="231">
          <cell r="A231" t="str">
            <v>15140</v>
          </cell>
          <cell r="B231">
            <v>3.5</v>
          </cell>
        </row>
        <row r="232">
          <cell r="A232" t="str">
            <v>15147</v>
          </cell>
          <cell r="B232">
            <v>3.6749999999999998</v>
          </cell>
        </row>
        <row r="233">
          <cell r="A233" t="str">
            <v>15154</v>
          </cell>
          <cell r="B233">
            <v>3.8499999999999996</v>
          </cell>
        </row>
        <row r="234">
          <cell r="A234" t="str">
            <v>15161</v>
          </cell>
          <cell r="B234">
            <v>4.0249999999999995</v>
          </cell>
        </row>
        <row r="235">
          <cell r="A235" t="str">
            <v>15168</v>
          </cell>
          <cell r="B235">
            <v>4.1999999999999993</v>
          </cell>
        </row>
        <row r="236">
          <cell r="A236" t="str">
            <v>15175</v>
          </cell>
          <cell r="B236">
            <v>4.375</v>
          </cell>
        </row>
        <row r="237">
          <cell r="A237" t="str">
            <v>15182</v>
          </cell>
          <cell r="B237">
            <v>4.55</v>
          </cell>
        </row>
        <row r="238">
          <cell r="A238" t="str">
            <v>15189</v>
          </cell>
          <cell r="B238">
            <v>4.7249999999999996</v>
          </cell>
        </row>
        <row r="239">
          <cell r="A239" t="str">
            <v>15196</v>
          </cell>
          <cell r="B239">
            <v>4.8999999999999995</v>
          </cell>
        </row>
        <row r="240">
          <cell r="A240" t="str">
            <v>15203</v>
          </cell>
          <cell r="B240">
            <v>5.0749999999999993</v>
          </cell>
        </row>
        <row r="241">
          <cell r="A241" t="str">
            <v>15210</v>
          </cell>
          <cell r="B241">
            <v>5.25</v>
          </cell>
        </row>
        <row r="242">
          <cell r="A242" t="str">
            <v>15217</v>
          </cell>
          <cell r="B242">
            <v>5.4249999999999998</v>
          </cell>
        </row>
        <row r="243">
          <cell r="A243" t="str">
            <v>15224</v>
          </cell>
          <cell r="B243">
            <v>5.6</v>
          </cell>
        </row>
        <row r="244">
          <cell r="A244" t="str">
            <v>15231</v>
          </cell>
          <cell r="B244">
            <v>5.7749999999999995</v>
          </cell>
        </row>
        <row r="245">
          <cell r="A245" t="str">
            <v>15238</v>
          </cell>
          <cell r="B245">
            <v>5.9499999999999993</v>
          </cell>
        </row>
        <row r="246">
          <cell r="A246" t="str">
            <v>15245</v>
          </cell>
          <cell r="B246">
            <v>6.125</v>
          </cell>
        </row>
        <row r="247">
          <cell r="A247" t="str">
            <v>15252</v>
          </cell>
          <cell r="B247">
            <v>6.3</v>
          </cell>
        </row>
        <row r="248">
          <cell r="A248" t="str">
            <v>15259</v>
          </cell>
          <cell r="B248">
            <v>6.4749999999999996</v>
          </cell>
        </row>
        <row r="249">
          <cell r="A249" t="str">
            <v>15266</v>
          </cell>
          <cell r="B249">
            <v>6.6499999999999995</v>
          </cell>
        </row>
        <row r="250">
          <cell r="A250" t="str">
            <v>15273</v>
          </cell>
          <cell r="B250">
            <v>6.8249999999999993</v>
          </cell>
        </row>
        <row r="251">
          <cell r="A251" t="str">
            <v>15280</v>
          </cell>
          <cell r="B251">
            <v>7</v>
          </cell>
        </row>
        <row r="252">
          <cell r="A252" t="str">
            <v>15287</v>
          </cell>
          <cell r="B252">
            <v>7.1749999999999998</v>
          </cell>
        </row>
        <row r="253">
          <cell r="A253" t="str">
            <v>15294</v>
          </cell>
          <cell r="B253">
            <v>7.35</v>
          </cell>
        </row>
        <row r="254">
          <cell r="A254" t="str">
            <v>15301</v>
          </cell>
          <cell r="B254">
            <v>7.5249999999999995</v>
          </cell>
        </row>
        <row r="255">
          <cell r="A255" t="str">
            <v>15308</v>
          </cell>
          <cell r="B255">
            <v>7.6999999999999993</v>
          </cell>
        </row>
        <row r="256">
          <cell r="A256" t="str">
            <v>15315</v>
          </cell>
          <cell r="B256">
            <v>7.8749999999999991</v>
          </cell>
        </row>
        <row r="257">
          <cell r="A257" t="str">
            <v>15322</v>
          </cell>
          <cell r="B257">
            <v>8.0499999999999989</v>
          </cell>
        </row>
        <row r="258">
          <cell r="A258" t="str">
            <v>15329</v>
          </cell>
          <cell r="B258">
            <v>8.2249999999999996</v>
          </cell>
        </row>
        <row r="259">
          <cell r="A259" t="str">
            <v>15336</v>
          </cell>
          <cell r="B259">
            <v>8.3999999999999986</v>
          </cell>
        </row>
        <row r="260">
          <cell r="A260" t="str">
            <v>15343</v>
          </cell>
          <cell r="B260">
            <v>8.5749999999999993</v>
          </cell>
        </row>
        <row r="261">
          <cell r="A261" t="str">
            <v>15350</v>
          </cell>
          <cell r="B261">
            <v>8.75</v>
          </cell>
        </row>
        <row r="262">
          <cell r="A262" t="str">
            <v>15357</v>
          </cell>
          <cell r="B262">
            <v>8.9249999999999989</v>
          </cell>
        </row>
        <row r="263">
          <cell r="A263" t="str">
            <v>15364</v>
          </cell>
          <cell r="B263">
            <v>9.1</v>
          </cell>
        </row>
        <row r="264">
          <cell r="A264" t="str">
            <v>3014</v>
          </cell>
          <cell r="B264">
            <v>0.6</v>
          </cell>
        </row>
        <row r="265">
          <cell r="A265" t="str">
            <v>3021</v>
          </cell>
          <cell r="B265">
            <v>0.85</v>
          </cell>
        </row>
        <row r="266">
          <cell r="A266" t="str">
            <v>3028</v>
          </cell>
          <cell r="B266">
            <v>1</v>
          </cell>
        </row>
        <row r="267">
          <cell r="A267" t="str">
            <v>3035</v>
          </cell>
          <cell r="B267">
            <v>1.25</v>
          </cell>
        </row>
        <row r="268">
          <cell r="A268" t="str">
            <v>3042</v>
          </cell>
          <cell r="B268">
            <v>1.5</v>
          </cell>
        </row>
        <row r="269">
          <cell r="A269" t="str">
            <v>3049</v>
          </cell>
          <cell r="B269">
            <v>1.75</v>
          </cell>
        </row>
        <row r="270">
          <cell r="A270" t="str">
            <v>3056</v>
          </cell>
          <cell r="B270">
            <v>2</v>
          </cell>
        </row>
        <row r="271">
          <cell r="A271" t="str">
            <v>3063</v>
          </cell>
          <cell r="B271">
            <v>2.25</v>
          </cell>
        </row>
        <row r="272">
          <cell r="A272" t="str">
            <v>3070</v>
          </cell>
          <cell r="B272">
            <v>2.5</v>
          </cell>
        </row>
        <row r="273">
          <cell r="A273" t="str">
            <v>3077</v>
          </cell>
          <cell r="B273">
            <v>2.75</v>
          </cell>
        </row>
        <row r="274">
          <cell r="A274" t="str">
            <v>3084</v>
          </cell>
          <cell r="B274">
            <v>3</v>
          </cell>
        </row>
        <row r="275">
          <cell r="A275" t="str">
            <v>3091</v>
          </cell>
          <cell r="B275">
            <v>3.25</v>
          </cell>
        </row>
        <row r="276">
          <cell r="A276" t="str">
            <v>3098</v>
          </cell>
          <cell r="B276">
            <v>3.5</v>
          </cell>
        </row>
        <row r="277">
          <cell r="A277" t="str">
            <v>30105</v>
          </cell>
          <cell r="B277">
            <v>3.75</v>
          </cell>
        </row>
        <row r="278">
          <cell r="A278" t="str">
            <v>30112</v>
          </cell>
          <cell r="B278">
            <v>4</v>
          </cell>
        </row>
        <row r="279">
          <cell r="A279" t="str">
            <v>30119</v>
          </cell>
          <cell r="B279">
            <v>4.25</v>
          </cell>
        </row>
        <row r="280">
          <cell r="A280" t="str">
            <v>30126</v>
          </cell>
          <cell r="B280">
            <v>4.5</v>
          </cell>
        </row>
        <row r="281">
          <cell r="A281" t="str">
            <v>30133</v>
          </cell>
          <cell r="B281">
            <v>4.75</v>
          </cell>
        </row>
        <row r="282">
          <cell r="A282" t="str">
            <v>30140</v>
          </cell>
          <cell r="B282">
            <v>5</v>
          </cell>
        </row>
        <row r="283">
          <cell r="A283" t="str">
            <v>30147</v>
          </cell>
          <cell r="B283">
            <v>5.25</v>
          </cell>
        </row>
        <row r="284">
          <cell r="A284" t="str">
            <v>30154</v>
          </cell>
          <cell r="B284">
            <v>5.5</v>
          </cell>
        </row>
        <row r="285">
          <cell r="A285" t="str">
            <v>30161</v>
          </cell>
          <cell r="B285">
            <v>5.75</v>
          </cell>
        </row>
        <row r="286">
          <cell r="A286" t="str">
            <v>30168</v>
          </cell>
          <cell r="B286">
            <v>6</v>
          </cell>
        </row>
        <row r="287">
          <cell r="A287" t="str">
            <v>30175</v>
          </cell>
          <cell r="B287">
            <v>6.25</v>
          </cell>
        </row>
        <row r="288">
          <cell r="A288" t="str">
            <v>30182</v>
          </cell>
          <cell r="B288">
            <v>6.5</v>
          </cell>
        </row>
        <row r="289">
          <cell r="A289" t="str">
            <v>30189</v>
          </cell>
          <cell r="B289">
            <v>6.75</v>
          </cell>
        </row>
        <row r="290">
          <cell r="A290" t="str">
            <v>30196</v>
          </cell>
          <cell r="B290">
            <v>7</v>
          </cell>
        </row>
        <row r="291">
          <cell r="A291" t="str">
            <v>30203</v>
          </cell>
          <cell r="B291">
            <v>7.25</v>
          </cell>
        </row>
        <row r="292">
          <cell r="A292" t="str">
            <v>30210</v>
          </cell>
          <cell r="B292">
            <v>7.5</v>
          </cell>
        </row>
        <row r="293">
          <cell r="A293" t="str">
            <v>30217</v>
          </cell>
          <cell r="B293">
            <v>7.75</v>
          </cell>
        </row>
        <row r="294">
          <cell r="A294" t="str">
            <v>30224</v>
          </cell>
          <cell r="B294">
            <v>8</v>
          </cell>
        </row>
        <row r="295">
          <cell r="A295" t="str">
            <v>30231</v>
          </cell>
          <cell r="B295">
            <v>8.25</v>
          </cell>
        </row>
        <row r="296">
          <cell r="A296" t="str">
            <v>30238</v>
          </cell>
          <cell r="B296">
            <v>8.5</v>
          </cell>
        </row>
        <row r="297">
          <cell r="A297" t="str">
            <v>30245</v>
          </cell>
          <cell r="B297">
            <v>8.75</v>
          </cell>
        </row>
        <row r="298">
          <cell r="A298" t="str">
            <v>30252</v>
          </cell>
          <cell r="B298">
            <v>9</v>
          </cell>
        </row>
        <row r="299">
          <cell r="A299" t="str">
            <v>30259</v>
          </cell>
          <cell r="B299">
            <v>9.25</v>
          </cell>
        </row>
        <row r="300">
          <cell r="A300" t="str">
            <v>30266</v>
          </cell>
          <cell r="B300">
            <v>9.5</v>
          </cell>
        </row>
        <row r="301">
          <cell r="A301" t="str">
            <v>30273</v>
          </cell>
          <cell r="B301">
            <v>9.75</v>
          </cell>
        </row>
        <row r="302">
          <cell r="A302" t="str">
            <v>30280</v>
          </cell>
          <cell r="B302">
            <v>10</v>
          </cell>
        </row>
        <row r="303">
          <cell r="A303" t="str">
            <v>30287</v>
          </cell>
          <cell r="B303">
            <v>10.25</v>
          </cell>
        </row>
        <row r="304">
          <cell r="A304" t="str">
            <v>30294</v>
          </cell>
          <cell r="B304">
            <v>10.5</v>
          </cell>
        </row>
        <row r="305">
          <cell r="A305" t="str">
            <v>30301</v>
          </cell>
          <cell r="B305">
            <v>10.75</v>
          </cell>
        </row>
        <row r="306">
          <cell r="A306" t="str">
            <v>30308</v>
          </cell>
          <cell r="B306">
            <v>11</v>
          </cell>
        </row>
        <row r="307">
          <cell r="A307" t="str">
            <v>30315</v>
          </cell>
          <cell r="B307">
            <v>11.25</v>
          </cell>
        </row>
        <row r="308">
          <cell r="A308" t="str">
            <v>30322</v>
          </cell>
          <cell r="B308">
            <v>11.5</v>
          </cell>
        </row>
        <row r="309">
          <cell r="A309" t="str">
            <v>30329</v>
          </cell>
          <cell r="B309">
            <v>11.75</v>
          </cell>
        </row>
        <row r="310">
          <cell r="A310" t="str">
            <v>30336</v>
          </cell>
          <cell r="B310">
            <v>12</v>
          </cell>
        </row>
        <row r="311">
          <cell r="A311" t="str">
            <v>30343</v>
          </cell>
          <cell r="B311">
            <v>12.25</v>
          </cell>
        </row>
        <row r="312">
          <cell r="A312" t="str">
            <v>30350</v>
          </cell>
          <cell r="B312">
            <v>12.5</v>
          </cell>
        </row>
        <row r="313">
          <cell r="A313" t="str">
            <v>30357</v>
          </cell>
          <cell r="B313">
            <v>12.75</v>
          </cell>
        </row>
        <row r="314">
          <cell r="A314" t="str">
            <v>30364</v>
          </cell>
          <cell r="B314">
            <v>13</v>
          </cell>
        </row>
        <row r="315">
          <cell r="A315" t="str">
            <v>4514</v>
          </cell>
          <cell r="B315">
            <v>0.89999999999999991</v>
          </cell>
        </row>
        <row r="316">
          <cell r="A316" t="str">
            <v>4521</v>
          </cell>
          <cell r="B316">
            <v>1.2749999999999999</v>
          </cell>
        </row>
        <row r="317">
          <cell r="A317" t="str">
            <v>4528</v>
          </cell>
          <cell r="B317">
            <v>1.5</v>
          </cell>
        </row>
        <row r="318">
          <cell r="A318" t="str">
            <v>4535</v>
          </cell>
          <cell r="B318">
            <v>1.875</v>
          </cell>
        </row>
        <row r="319">
          <cell r="A319" t="str">
            <v>4542</v>
          </cell>
          <cell r="B319">
            <v>2.25</v>
          </cell>
        </row>
        <row r="320">
          <cell r="A320" t="str">
            <v>4549</v>
          </cell>
          <cell r="B320">
            <v>2.625</v>
          </cell>
        </row>
        <row r="321">
          <cell r="A321" t="str">
            <v>4556</v>
          </cell>
          <cell r="B321">
            <v>3</v>
          </cell>
        </row>
        <row r="322">
          <cell r="A322" t="str">
            <v>4563</v>
          </cell>
          <cell r="B322">
            <v>3.375</v>
          </cell>
        </row>
        <row r="323">
          <cell r="A323" t="str">
            <v>4570</v>
          </cell>
          <cell r="B323">
            <v>3.75</v>
          </cell>
        </row>
        <row r="324">
          <cell r="A324" t="str">
            <v>4577</v>
          </cell>
          <cell r="B324">
            <v>4.125</v>
          </cell>
        </row>
        <row r="325">
          <cell r="A325" t="str">
            <v>4584</v>
          </cell>
          <cell r="B325">
            <v>4.5</v>
          </cell>
        </row>
        <row r="326">
          <cell r="A326" t="str">
            <v>4591</v>
          </cell>
          <cell r="B326">
            <v>4.875</v>
          </cell>
        </row>
        <row r="327">
          <cell r="A327" t="str">
            <v>4598</v>
          </cell>
          <cell r="B327">
            <v>5.25</v>
          </cell>
        </row>
        <row r="328">
          <cell r="A328" t="str">
            <v>45105</v>
          </cell>
          <cell r="B328">
            <v>5.625</v>
          </cell>
        </row>
        <row r="329">
          <cell r="A329" t="str">
            <v>45112</v>
          </cell>
          <cell r="B329">
            <v>6</v>
          </cell>
        </row>
        <row r="330">
          <cell r="A330" t="str">
            <v>45119</v>
          </cell>
          <cell r="B330">
            <v>6.375</v>
          </cell>
        </row>
        <row r="331">
          <cell r="A331" t="str">
            <v>45126</v>
          </cell>
          <cell r="B331">
            <v>6.75</v>
          </cell>
        </row>
        <row r="332">
          <cell r="A332" t="str">
            <v>45133</v>
          </cell>
          <cell r="B332">
            <v>7.125</v>
          </cell>
        </row>
        <row r="333">
          <cell r="A333" t="str">
            <v>45140</v>
          </cell>
          <cell r="B333">
            <v>7.5</v>
          </cell>
        </row>
        <row r="334">
          <cell r="A334" t="str">
            <v>45147</v>
          </cell>
          <cell r="B334">
            <v>7.875</v>
          </cell>
        </row>
        <row r="335">
          <cell r="A335" t="str">
            <v>45154</v>
          </cell>
          <cell r="B335">
            <v>8.25</v>
          </cell>
        </row>
        <row r="336">
          <cell r="A336" t="str">
            <v>45161</v>
          </cell>
          <cell r="B336">
            <v>8.625</v>
          </cell>
        </row>
        <row r="337">
          <cell r="A337" t="str">
            <v>45168</v>
          </cell>
          <cell r="B337">
            <v>9</v>
          </cell>
        </row>
        <row r="338">
          <cell r="A338" t="str">
            <v>45175</v>
          </cell>
          <cell r="B338">
            <v>9.375</v>
          </cell>
        </row>
        <row r="339">
          <cell r="A339" t="str">
            <v>45182</v>
          </cell>
          <cell r="B339">
            <v>9.75</v>
          </cell>
        </row>
        <row r="340">
          <cell r="A340" t="str">
            <v>45189</v>
          </cell>
          <cell r="B340">
            <v>10.125</v>
          </cell>
        </row>
        <row r="341">
          <cell r="A341" t="str">
            <v>45196</v>
          </cell>
          <cell r="B341">
            <v>10.5</v>
          </cell>
        </row>
        <row r="342">
          <cell r="A342" t="str">
            <v>45203</v>
          </cell>
          <cell r="B342">
            <v>10.875</v>
          </cell>
        </row>
        <row r="343">
          <cell r="A343" t="str">
            <v>45210</v>
          </cell>
          <cell r="B343">
            <v>11.25</v>
          </cell>
        </row>
        <row r="344">
          <cell r="A344" t="str">
            <v>45217</v>
          </cell>
          <cell r="B344">
            <v>11.625</v>
          </cell>
        </row>
        <row r="345">
          <cell r="A345" t="str">
            <v>45224</v>
          </cell>
          <cell r="B345">
            <v>12</v>
          </cell>
        </row>
        <row r="346">
          <cell r="A346" t="str">
            <v>45231</v>
          </cell>
          <cell r="B346">
            <v>12.375</v>
          </cell>
        </row>
        <row r="347">
          <cell r="A347" t="str">
            <v>45238</v>
          </cell>
          <cell r="B347">
            <v>12.75</v>
          </cell>
        </row>
        <row r="348">
          <cell r="A348" t="str">
            <v>45245</v>
          </cell>
          <cell r="B348">
            <v>13.125</v>
          </cell>
        </row>
        <row r="349">
          <cell r="A349" t="str">
            <v>45252</v>
          </cell>
          <cell r="B349">
            <v>13.5</v>
          </cell>
        </row>
        <row r="350">
          <cell r="A350" t="str">
            <v>45259</v>
          </cell>
          <cell r="B350">
            <v>13.875</v>
          </cell>
        </row>
        <row r="351">
          <cell r="A351" t="str">
            <v>45266</v>
          </cell>
          <cell r="B351">
            <v>14.25</v>
          </cell>
        </row>
        <row r="352">
          <cell r="A352" t="str">
            <v>45273</v>
          </cell>
          <cell r="B352">
            <v>14.625</v>
          </cell>
        </row>
        <row r="353">
          <cell r="A353" t="str">
            <v>45280</v>
          </cell>
          <cell r="B353">
            <v>15</v>
          </cell>
        </row>
        <row r="354">
          <cell r="A354" t="str">
            <v>45287</v>
          </cell>
          <cell r="B354">
            <v>15.375</v>
          </cell>
        </row>
        <row r="355">
          <cell r="A355" t="str">
            <v>45294</v>
          </cell>
          <cell r="B355">
            <v>15.75</v>
          </cell>
        </row>
        <row r="356">
          <cell r="A356" t="str">
            <v>45301</v>
          </cell>
          <cell r="B356">
            <v>16.125</v>
          </cell>
        </row>
        <row r="357">
          <cell r="A357" t="str">
            <v>45308</v>
          </cell>
          <cell r="B357">
            <v>16.5</v>
          </cell>
        </row>
        <row r="358">
          <cell r="A358" t="str">
            <v>45315</v>
          </cell>
          <cell r="B358">
            <v>16.875</v>
          </cell>
        </row>
        <row r="359">
          <cell r="A359" t="str">
            <v>45322</v>
          </cell>
          <cell r="B359">
            <v>17.25</v>
          </cell>
        </row>
        <row r="360">
          <cell r="A360" t="str">
            <v>45329</v>
          </cell>
          <cell r="B360">
            <v>17.625</v>
          </cell>
        </row>
        <row r="361">
          <cell r="A361" t="str">
            <v>45336</v>
          </cell>
          <cell r="B361">
            <v>18</v>
          </cell>
        </row>
        <row r="362">
          <cell r="A362" t="str">
            <v>45343</v>
          </cell>
          <cell r="B362">
            <v>18.375</v>
          </cell>
        </row>
        <row r="363">
          <cell r="A363" t="str">
            <v>45350</v>
          </cell>
          <cell r="B363">
            <v>18.75</v>
          </cell>
        </row>
        <row r="364">
          <cell r="A364" t="str">
            <v>45357</v>
          </cell>
          <cell r="B364">
            <v>19.125</v>
          </cell>
        </row>
        <row r="365">
          <cell r="A365" t="str">
            <v>45364</v>
          </cell>
          <cell r="B365">
            <v>19.5</v>
          </cell>
        </row>
        <row r="366">
          <cell r="A366" t="str">
            <v>6014</v>
          </cell>
          <cell r="B366">
            <v>1.2</v>
          </cell>
        </row>
        <row r="367">
          <cell r="A367" t="str">
            <v>6021</v>
          </cell>
          <cell r="B367">
            <v>1.7</v>
          </cell>
        </row>
        <row r="368">
          <cell r="A368" t="str">
            <v>6028</v>
          </cell>
          <cell r="B368">
            <v>2</v>
          </cell>
        </row>
        <row r="369">
          <cell r="A369" t="str">
            <v>6035</v>
          </cell>
          <cell r="B369">
            <v>2.5</v>
          </cell>
        </row>
        <row r="370">
          <cell r="A370" t="str">
            <v>6042</v>
          </cell>
          <cell r="B370">
            <v>3</v>
          </cell>
        </row>
        <row r="371">
          <cell r="A371" t="str">
            <v>6049</v>
          </cell>
          <cell r="B371">
            <v>3.5</v>
          </cell>
        </row>
        <row r="372">
          <cell r="A372" t="str">
            <v>6056</v>
          </cell>
          <cell r="B372">
            <v>4</v>
          </cell>
        </row>
        <row r="373">
          <cell r="A373" t="str">
            <v>6063</v>
          </cell>
          <cell r="B373">
            <v>4.5</v>
          </cell>
        </row>
        <row r="374">
          <cell r="A374" t="str">
            <v>6070</v>
          </cell>
          <cell r="B374">
            <v>5</v>
          </cell>
        </row>
        <row r="375">
          <cell r="A375" t="str">
            <v>6077</v>
          </cell>
          <cell r="B375">
            <v>5.5</v>
          </cell>
        </row>
        <row r="376">
          <cell r="A376" t="str">
            <v>6084</v>
          </cell>
          <cell r="B376">
            <v>6</v>
          </cell>
        </row>
        <row r="377">
          <cell r="A377" t="str">
            <v>6091</v>
          </cell>
          <cell r="B377">
            <v>6.5</v>
          </cell>
        </row>
        <row r="378">
          <cell r="A378" t="str">
            <v>6098</v>
          </cell>
          <cell r="B378">
            <v>7</v>
          </cell>
        </row>
        <row r="379">
          <cell r="A379" t="str">
            <v>60105</v>
          </cell>
          <cell r="B379">
            <v>7.5</v>
          </cell>
        </row>
        <row r="380">
          <cell r="A380" t="str">
            <v>60112</v>
          </cell>
          <cell r="B380">
            <v>8</v>
          </cell>
        </row>
        <row r="381">
          <cell r="A381" t="str">
            <v>60119</v>
          </cell>
          <cell r="B381">
            <v>8.5</v>
          </cell>
        </row>
        <row r="382">
          <cell r="A382" t="str">
            <v>60126</v>
          </cell>
          <cell r="B382">
            <v>9</v>
          </cell>
        </row>
        <row r="383">
          <cell r="A383" t="str">
            <v>60133</v>
          </cell>
          <cell r="B383">
            <v>9.5</v>
          </cell>
        </row>
        <row r="384">
          <cell r="A384" t="str">
            <v>60140</v>
          </cell>
          <cell r="B384">
            <v>10</v>
          </cell>
        </row>
        <row r="385">
          <cell r="A385" t="str">
            <v>60147</v>
          </cell>
          <cell r="B385">
            <v>10.5</v>
          </cell>
        </row>
        <row r="386">
          <cell r="A386" t="str">
            <v>60154</v>
          </cell>
          <cell r="B386">
            <v>11</v>
          </cell>
        </row>
        <row r="387">
          <cell r="A387" t="str">
            <v>60161</v>
          </cell>
          <cell r="B387">
            <v>11.5</v>
          </cell>
        </row>
        <row r="388">
          <cell r="A388" t="str">
            <v>60168</v>
          </cell>
          <cell r="B388">
            <v>12</v>
          </cell>
        </row>
        <row r="389">
          <cell r="A389" t="str">
            <v>60175</v>
          </cell>
          <cell r="B389">
            <v>12.5</v>
          </cell>
        </row>
        <row r="390">
          <cell r="A390" t="str">
            <v>60182</v>
          </cell>
          <cell r="B390">
            <v>13</v>
          </cell>
        </row>
        <row r="391">
          <cell r="A391" t="str">
            <v>60189</v>
          </cell>
          <cell r="B391">
            <v>13.5</v>
          </cell>
        </row>
        <row r="392">
          <cell r="A392" t="str">
            <v>60196</v>
          </cell>
          <cell r="B392">
            <v>14</v>
          </cell>
        </row>
        <row r="393">
          <cell r="A393" t="str">
            <v>60203</v>
          </cell>
          <cell r="B393">
            <v>14.5</v>
          </cell>
        </row>
        <row r="394">
          <cell r="A394" t="str">
            <v>60210</v>
          </cell>
          <cell r="B394">
            <v>15</v>
          </cell>
        </row>
        <row r="395">
          <cell r="A395" t="str">
            <v>60217</v>
          </cell>
          <cell r="B395">
            <v>15.5</v>
          </cell>
        </row>
        <row r="396">
          <cell r="A396" t="str">
            <v>60224</v>
          </cell>
          <cell r="B396">
            <v>16</v>
          </cell>
        </row>
        <row r="397">
          <cell r="A397" t="str">
            <v>60231</v>
          </cell>
          <cell r="B397">
            <v>16.5</v>
          </cell>
        </row>
        <row r="398">
          <cell r="A398" t="str">
            <v>60238</v>
          </cell>
          <cell r="B398">
            <v>17</v>
          </cell>
        </row>
        <row r="399">
          <cell r="A399" t="str">
            <v>60245</v>
          </cell>
          <cell r="B399">
            <v>17.5</v>
          </cell>
        </row>
        <row r="400">
          <cell r="A400" t="str">
            <v>60252</v>
          </cell>
          <cell r="B400">
            <v>18</v>
          </cell>
        </row>
        <row r="401">
          <cell r="A401" t="str">
            <v>60259</v>
          </cell>
          <cell r="B401">
            <v>18.5</v>
          </cell>
        </row>
        <row r="402">
          <cell r="A402" t="str">
            <v>60266</v>
          </cell>
          <cell r="B402">
            <v>19</v>
          </cell>
        </row>
        <row r="403">
          <cell r="A403" t="str">
            <v>60273</v>
          </cell>
          <cell r="B403">
            <v>19.5</v>
          </cell>
        </row>
        <row r="404">
          <cell r="A404" t="str">
            <v>60280</v>
          </cell>
          <cell r="B404">
            <v>20</v>
          </cell>
        </row>
        <row r="405">
          <cell r="A405" t="str">
            <v>60287</v>
          </cell>
          <cell r="B405">
            <v>20.5</v>
          </cell>
        </row>
        <row r="406">
          <cell r="A406" t="str">
            <v>60294</v>
          </cell>
          <cell r="B406">
            <v>21</v>
          </cell>
        </row>
        <row r="407">
          <cell r="A407" t="str">
            <v>60301</v>
          </cell>
          <cell r="B407">
            <v>21.5</v>
          </cell>
        </row>
        <row r="408">
          <cell r="A408" t="str">
            <v>60308</v>
          </cell>
          <cell r="B408">
            <v>22</v>
          </cell>
        </row>
        <row r="409">
          <cell r="A409" t="str">
            <v>60315</v>
          </cell>
          <cell r="B409">
            <v>22.5</v>
          </cell>
        </row>
        <row r="410">
          <cell r="A410" t="str">
            <v>60322</v>
          </cell>
          <cell r="B410">
            <v>23</v>
          </cell>
        </row>
        <row r="411">
          <cell r="A411" t="str">
            <v>60329</v>
          </cell>
          <cell r="B411">
            <v>23.5</v>
          </cell>
        </row>
        <row r="412">
          <cell r="A412" t="str">
            <v>60336</v>
          </cell>
          <cell r="B412">
            <v>24</v>
          </cell>
        </row>
        <row r="413">
          <cell r="A413" t="str">
            <v>60343</v>
          </cell>
          <cell r="B413">
            <v>24.5</v>
          </cell>
        </row>
        <row r="414">
          <cell r="A414" t="str">
            <v>60350</v>
          </cell>
          <cell r="B414">
            <v>25</v>
          </cell>
        </row>
        <row r="415">
          <cell r="A415" t="str">
            <v>60357</v>
          </cell>
          <cell r="B415">
            <v>25.5</v>
          </cell>
        </row>
        <row r="416">
          <cell r="A416" t="str">
            <v>60364</v>
          </cell>
          <cell r="B416">
            <v>26</v>
          </cell>
        </row>
        <row r="417">
          <cell r="A417" t="str">
            <v>7514</v>
          </cell>
          <cell r="B417">
            <v>1.5</v>
          </cell>
        </row>
        <row r="418">
          <cell r="A418" t="str">
            <v>7521</v>
          </cell>
          <cell r="B418">
            <v>2.125</v>
          </cell>
        </row>
        <row r="419">
          <cell r="A419" t="str">
            <v>7528</v>
          </cell>
          <cell r="B419">
            <v>2.5</v>
          </cell>
        </row>
        <row r="420">
          <cell r="A420" t="str">
            <v>7535</v>
          </cell>
          <cell r="B420">
            <v>3.125</v>
          </cell>
        </row>
        <row r="421">
          <cell r="A421" t="str">
            <v>7542</v>
          </cell>
          <cell r="B421">
            <v>3.75</v>
          </cell>
        </row>
        <row r="422">
          <cell r="A422" t="str">
            <v>7549</v>
          </cell>
          <cell r="B422">
            <v>4.375</v>
          </cell>
        </row>
        <row r="423">
          <cell r="A423" t="str">
            <v>7556</v>
          </cell>
          <cell r="B423">
            <v>5</v>
          </cell>
        </row>
        <row r="424">
          <cell r="A424" t="str">
            <v>7563</v>
          </cell>
          <cell r="B424">
            <v>5.625</v>
          </cell>
        </row>
        <row r="425">
          <cell r="A425" t="str">
            <v>7570</v>
          </cell>
          <cell r="B425">
            <v>6.25</v>
          </cell>
        </row>
        <row r="426">
          <cell r="A426" t="str">
            <v>7577</v>
          </cell>
          <cell r="B426">
            <v>6.875</v>
          </cell>
        </row>
        <row r="427">
          <cell r="A427" t="str">
            <v>7584</v>
          </cell>
          <cell r="B427">
            <v>7.5</v>
          </cell>
        </row>
        <row r="428">
          <cell r="A428" t="str">
            <v>7591</v>
          </cell>
          <cell r="B428">
            <v>8.125</v>
          </cell>
        </row>
        <row r="429">
          <cell r="A429" t="str">
            <v>7598</v>
          </cell>
          <cell r="B429">
            <v>8.75</v>
          </cell>
        </row>
        <row r="430">
          <cell r="A430" t="str">
            <v>75105</v>
          </cell>
          <cell r="B430">
            <v>9.375</v>
          </cell>
        </row>
        <row r="431">
          <cell r="A431" t="str">
            <v>75112</v>
          </cell>
          <cell r="B431">
            <v>10</v>
          </cell>
        </row>
        <row r="432">
          <cell r="A432" t="str">
            <v>75119</v>
          </cell>
          <cell r="B432">
            <v>10.625</v>
          </cell>
        </row>
        <row r="433">
          <cell r="A433" t="str">
            <v>75126</v>
          </cell>
          <cell r="B433">
            <v>11.25</v>
          </cell>
        </row>
        <row r="434">
          <cell r="A434" t="str">
            <v>75133</v>
          </cell>
          <cell r="B434">
            <v>11.875</v>
          </cell>
        </row>
        <row r="435">
          <cell r="A435" t="str">
            <v>75140</v>
          </cell>
          <cell r="B435">
            <v>12.5</v>
          </cell>
        </row>
        <row r="436">
          <cell r="A436" t="str">
            <v>75147</v>
          </cell>
          <cell r="B436">
            <v>13.125</v>
          </cell>
        </row>
        <row r="437">
          <cell r="A437" t="str">
            <v>75154</v>
          </cell>
          <cell r="B437">
            <v>13.75</v>
          </cell>
        </row>
        <row r="438">
          <cell r="A438" t="str">
            <v>75161</v>
          </cell>
          <cell r="B438">
            <v>14.375</v>
          </cell>
        </row>
        <row r="439">
          <cell r="A439" t="str">
            <v>75168</v>
          </cell>
          <cell r="B439">
            <v>15</v>
          </cell>
        </row>
        <row r="440">
          <cell r="A440" t="str">
            <v>75175</v>
          </cell>
          <cell r="B440">
            <v>15.625</v>
          </cell>
        </row>
        <row r="441">
          <cell r="A441" t="str">
            <v>75182</v>
          </cell>
          <cell r="B441">
            <v>16.25</v>
          </cell>
        </row>
        <row r="442">
          <cell r="A442" t="str">
            <v>75189</v>
          </cell>
          <cell r="B442">
            <v>16.875</v>
          </cell>
        </row>
        <row r="443">
          <cell r="A443" t="str">
            <v>75196</v>
          </cell>
          <cell r="B443">
            <v>17.5</v>
          </cell>
        </row>
        <row r="444">
          <cell r="A444" t="str">
            <v>75203</v>
          </cell>
          <cell r="B444">
            <v>18.125</v>
          </cell>
        </row>
        <row r="445">
          <cell r="A445" t="str">
            <v>75210</v>
          </cell>
          <cell r="B445">
            <v>18.75</v>
          </cell>
        </row>
        <row r="446">
          <cell r="A446" t="str">
            <v>75217</v>
          </cell>
          <cell r="B446">
            <v>19.375</v>
          </cell>
        </row>
        <row r="447">
          <cell r="A447" t="str">
            <v>75224</v>
          </cell>
          <cell r="B447">
            <v>20</v>
          </cell>
        </row>
        <row r="448">
          <cell r="A448" t="str">
            <v>75231</v>
          </cell>
          <cell r="B448">
            <v>20.625</v>
          </cell>
        </row>
        <row r="449">
          <cell r="A449" t="str">
            <v>75238</v>
          </cell>
          <cell r="B449">
            <v>21.25</v>
          </cell>
        </row>
        <row r="450">
          <cell r="A450" t="str">
            <v>75245</v>
          </cell>
          <cell r="B450">
            <v>21.875</v>
          </cell>
        </row>
        <row r="451">
          <cell r="A451" t="str">
            <v>75252</v>
          </cell>
          <cell r="B451">
            <v>22.5</v>
          </cell>
        </row>
        <row r="452">
          <cell r="A452" t="str">
            <v>75259</v>
          </cell>
          <cell r="B452">
            <v>23.125</v>
          </cell>
        </row>
        <row r="453">
          <cell r="A453" t="str">
            <v>75266</v>
          </cell>
          <cell r="B453">
            <v>23.75</v>
          </cell>
        </row>
        <row r="454">
          <cell r="A454" t="str">
            <v>75273</v>
          </cell>
          <cell r="B454">
            <v>24.375</v>
          </cell>
        </row>
        <row r="455">
          <cell r="A455" t="str">
            <v>75280</v>
          </cell>
          <cell r="B455">
            <v>25</v>
          </cell>
        </row>
        <row r="456">
          <cell r="A456" t="str">
            <v>75287</v>
          </cell>
          <cell r="B456">
            <v>25.625</v>
          </cell>
        </row>
        <row r="457">
          <cell r="A457" t="str">
            <v>75294</v>
          </cell>
          <cell r="B457">
            <v>26.25</v>
          </cell>
        </row>
        <row r="458">
          <cell r="A458" t="str">
            <v>75301</v>
          </cell>
          <cell r="B458">
            <v>26.875</v>
          </cell>
        </row>
        <row r="459">
          <cell r="A459" t="str">
            <v>75308</v>
          </cell>
          <cell r="B459">
            <v>27.5</v>
          </cell>
        </row>
        <row r="460">
          <cell r="A460" t="str">
            <v>75315</v>
          </cell>
          <cell r="B460">
            <v>28.125</v>
          </cell>
        </row>
        <row r="461">
          <cell r="A461" t="str">
            <v>75322</v>
          </cell>
          <cell r="B461">
            <v>28.75</v>
          </cell>
        </row>
        <row r="462">
          <cell r="A462" t="str">
            <v>75329</v>
          </cell>
          <cell r="B462">
            <v>29.375</v>
          </cell>
        </row>
        <row r="463">
          <cell r="A463" t="str">
            <v>75336</v>
          </cell>
          <cell r="B463">
            <v>30</v>
          </cell>
        </row>
        <row r="464">
          <cell r="A464" t="str">
            <v>75343</v>
          </cell>
          <cell r="B464">
            <v>30.625</v>
          </cell>
        </row>
        <row r="465">
          <cell r="A465" t="str">
            <v>75350</v>
          </cell>
          <cell r="B465">
            <v>31.25</v>
          </cell>
        </row>
        <row r="466">
          <cell r="A466" t="str">
            <v>75357</v>
          </cell>
          <cell r="B466">
            <v>31.875</v>
          </cell>
        </row>
        <row r="467">
          <cell r="A467" t="str">
            <v>75364</v>
          </cell>
          <cell r="B467">
            <v>32.5</v>
          </cell>
        </row>
        <row r="468">
          <cell r="A468" t="str">
            <v>9014</v>
          </cell>
          <cell r="B468">
            <v>1.7999999999999998</v>
          </cell>
        </row>
        <row r="469">
          <cell r="A469" t="str">
            <v>9021</v>
          </cell>
          <cell r="B469">
            <v>2.5499999999999998</v>
          </cell>
        </row>
        <row r="470">
          <cell r="A470" t="str">
            <v>9028</v>
          </cell>
          <cell r="B470">
            <v>3</v>
          </cell>
        </row>
        <row r="471">
          <cell r="A471" t="str">
            <v>9035</v>
          </cell>
          <cell r="B471">
            <v>3.75</v>
          </cell>
        </row>
        <row r="472">
          <cell r="A472" t="str">
            <v>9042</v>
          </cell>
          <cell r="B472">
            <v>4.5</v>
          </cell>
        </row>
        <row r="473">
          <cell r="A473" t="str">
            <v>9049</v>
          </cell>
          <cell r="B473">
            <v>5.25</v>
          </cell>
        </row>
        <row r="474">
          <cell r="A474" t="str">
            <v>9056</v>
          </cell>
          <cell r="B474">
            <v>6</v>
          </cell>
        </row>
        <row r="475">
          <cell r="A475" t="str">
            <v>9063</v>
          </cell>
          <cell r="B475">
            <v>6.75</v>
          </cell>
        </row>
        <row r="476">
          <cell r="A476" t="str">
            <v>9070</v>
          </cell>
          <cell r="B476">
            <v>7.5</v>
          </cell>
        </row>
        <row r="477">
          <cell r="A477" t="str">
            <v>9077</v>
          </cell>
          <cell r="B477">
            <v>8.25</v>
          </cell>
        </row>
        <row r="478">
          <cell r="A478" t="str">
            <v>9084</v>
          </cell>
          <cell r="B478">
            <v>9</v>
          </cell>
        </row>
        <row r="479">
          <cell r="A479" t="str">
            <v>9091</v>
          </cell>
          <cell r="B479">
            <v>9.75</v>
          </cell>
        </row>
        <row r="480">
          <cell r="A480" t="str">
            <v>9098</v>
          </cell>
          <cell r="B480">
            <v>10.5</v>
          </cell>
        </row>
        <row r="481">
          <cell r="A481" t="str">
            <v>90105</v>
          </cell>
          <cell r="B481">
            <v>11.25</v>
          </cell>
        </row>
        <row r="482">
          <cell r="A482" t="str">
            <v>90112</v>
          </cell>
          <cell r="B482">
            <v>12</v>
          </cell>
        </row>
        <row r="483">
          <cell r="A483" t="str">
            <v>90119</v>
          </cell>
          <cell r="B483">
            <v>12.75</v>
          </cell>
        </row>
        <row r="484">
          <cell r="A484" t="str">
            <v>90126</v>
          </cell>
          <cell r="B484">
            <v>13.5</v>
          </cell>
        </row>
        <row r="485">
          <cell r="A485" t="str">
            <v>90133</v>
          </cell>
          <cell r="B485">
            <v>14.25</v>
          </cell>
        </row>
        <row r="486">
          <cell r="A486" t="str">
            <v>90140</v>
          </cell>
          <cell r="B486">
            <v>15</v>
          </cell>
        </row>
        <row r="487">
          <cell r="A487" t="str">
            <v>90147</v>
          </cell>
          <cell r="B487">
            <v>15.75</v>
          </cell>
        </row>
        <row r="488">
          <cell r="A488" t="str">
            <v>90154</v>
          </cell>
          <cell r="B488">
            <v>16.5</v>
          </cell>
        </row>
        <row r="489">
          <cell r="A489" t="str">
            <v>90161</v>
          </cell>
          <cell r="B489">
            <v>17.25</v>
          </cell>
        </row>
        <row r="490">
          <cell r="A490" t="str">
            <v>90168</v>
          </cell>
          <cell r="B490">
            <v>18</v>
          </cell>
        </row>
        <row r="491">
          <cell r="A491" t="str">
            <v>90175</v>
          </cell>
          <cell r="B491">
            <v>18.75</v>
          </cell>
        </row>
        <row r="492">
          <cell r="A492" t="str">
            <v>90182</v>
          </cell>
          <cell r="B492">
            <v>19.5</v>
          </cell>
        </row>
        <row r="493">
          <cell r="A493" t="str">
            <v>90189</v>
          </cell>
          <cell r="B493">
            <v>20.25</v>
          </cell>
        </row>
        <row r="494">
          <cell r="A494" t="str">
            <v>90196</v>
          </cell>
          <cell r="B494">
            <v>21</v>
          </cell>
        </row>
        <row r="495">
          <cell r="A495" t="str">
            <v>90203</v>
          </cell>
          <cell r="B495">
            <v>21.75</v>
          </cell>
        </row>
        <row r="496">
          <cell r="A496" t="str">
            <v>90210</v>
          </cell>
          <cell r="B496">
            <v>22.5</v>
          </cell>
        </row>
        <row r="497">
          <cell r="A497" t="str">
            <v>90217</v>
          </cell>
          <cell r="B497">
            <v>23.25</v>
          </cell>
        </row>
        <row r="498">
          <cell r="A498" t="str">
            <v>90224</v>
          </cell>
          <cell r="B498">
            <v>24</v>
          </cell>
        </row>
        <row r="499">
          <cell r="A499" t="str">
            <v>90231</v>
          </cell>
          <cell r="B499">
            <v>24.75</v>
          </cell>
        </row>
        <row r="500">
          <cell r="A500" t="str">
            <v>90238</v>
          </cell>
          <cell r="B500">
            <v>25.5</v>
          </cell>
        </row>
        <row r="501">
          <cell r="A501" t="str">
            <v>90245</v>
          </cell>
          <cell r="B501">
            <v>26.25</v>
          </cell>
        </row>
        <row r="502">
          <cell r="A502" t="str">
            <v>90252</v>
          </cell>
          <cell r="B502">
            <v>27</v>
          </cell>
        </row>
        <row r="503">
          <cell r="A503" t="str">
            <v>90259</v>
          </cell>
          <cell r="B503">
            <v>27.75</v>
          </cell>
        </row>
        <row r="504">
          <cell r="A504" t="str">
            <v>90266</v>
          </cell>
          <cell r="B504">
            <v>28.5</v>
          </cell>
        </row>
        <row r="505">
          <cell r="A505" t="str">
            <v>90273</v>
          </cell>
          <cell r="B505">
            <v>29.25</v>
          </cell>
        </row>
        <row r="506">
          <cell r="A506" t="str">
            <v>90280</v>
          </cell>
          <cell r="B506">
            <v>30</v>
          </cell>
        </row>
        <row r="507">
          <cell r="A507" t="str">
            <v>90287</v>
          </cell>
          <cell r="B507">
            <v>30.75</v>
          </cell>
        </row>
        <row r="508">
          <cell r="A508" t="str">
            <v>90294</v>
          </cell>
          <cell r="B508">
            <v>31.5</v>
          </cell>
        </row>
        <row r="509">
          <cell r="A509" t="str">
            <v>90301</v>
          </cell>
          <cell r="B509">
            <v>32.25</v>
          </cell>
        </row>
        <row r="510">
          <cell r="A510" t="str">
            <v>90308</v>
          </cell>
          <cell r="B510">
            <v>33</v>
          </cell>
        </row>
        <row r="511">
          <cell r="A511" t="str">
            <v>90315</v>
          </cell>
          <cell r="B511">
            <v>33.75</v>
          </cell>
        </row>
        <row r="512">
          <cell r="A512" t="str">
            <v>90322</v>
          </cell>
          <cell r="B512">
            <v>34.5</v>
          </cell>
        </row>
        <row r="513">
          <cell r="A513" t="str">
            <v>90329</v>
          </cell>
          <cell r="B513">
            <v>35.25</v>
          </cell>
        </row>
        <row r="514">
          <cell r="A514" t="str">
            <v>90336</v>
          </cell>
          <cell r="B514">
            <v>36</v>
          </cell>
        </row>
        <row r="515">
          <cell r="A515" t="str">
            <v>90343</v>
          </cell>
          <cell r="B515">
            <v>36.75</v>
          </cell>
        </row>
        <row r="516">
          <cell r="A516" t="str">
            <v>90350</v>
          </cell>
          <cell r="B516">
            <v>37.5</v>
          </cell>
        </row>
        <row r="517">
          <cell r="A517" t="str">
            <v>90357</v>
          </cell>
          <cell r="B517">
            <v>38.25</v>
          </cell>
        </row>
        <row r="518">
          <cell r="A518" t="str">
            <v>90364</v>
          </cell>
          <cell r="B518">
            <v>39</v>
          </cell>
        </row>
        <row r="519">
          <cell r="A519" t="str">
            <v>10514</v>
          </cell>
          <cell r="B519">
            <v>2.1</v>
          </cell>
        </row>
        <row r="520">
          <cell r="A520" t="str">
            <v>10521</v>
          </cell>
          <cell r="B520">
            <v>2.9750000000000001</v>
          </cell>
        </row>
        <row r="521">
          <cell r="A521" t="str">
            <v>10528</v>
          </cell>
          <cell r="B521">
            <v>3.5</v>
          </cell>
        </row>
        <row r="522">
          <cell r="A522" t="str">
            <v>10535</v>
          </cell>
          <cell r="B522">
            <v>4.375</v>
          </cell>
        </row>
        <row r="523">
          <cell r="A523" t="str">
            <v>10542</v>
          </cell>
          <cell r="B523">
            <v>5.25</v>
          </cell>
        </row>
        <row r="524">
          <cell r="A524" t="str">
            <v>10549</v>
          </cell>
          <cell r="B524">
            <v>6.125</v>
          </cell>
        </row>
        <row r="525">
          <cell r="A525" t="str">
            <v>10556</v>
          </cell>
          <cell r="B525">
            <v>7</v>
          </cell>
        </row>
        <row r="526">
          <cell r="A526" t="str">
            <v>10563</v>
          </cell>
          <cell r="B526">
            <v>7.875</v>
          </cell>
        </row>
        <row r="527">
          <cell r="A527" t="str">
            <v>10570</v>
          </cell>
          <cell r="B527">
            <v>8.75</v>
          </cell>
        </row>
        <row r="528">
          <cell r="A528" t="str">
            <v>10577</v>
          </cell>
          <cell r="B528">
            <v>9.625</v>
          </cell>
        </row>
        <row r="529">
          <cell r="A529" t="str">
            <v>10584</v>
          </cell>
          <cell r="B529">
            <v>10.5</v>
          </cell>
        </row>
        <row r="530">
          <cell r="A530" t="str">
            <v>10591</v>
          </cell>
          <cell r="B530">
            <v>11.375</v>
          </cell>
        </row>
        <row r="531">
          <cell r="A531" t="str">
            <v>10598</v>
          </cell>
          <cell r="B531">
            <v>12.25</v>
          </cell>
        </row>
        <row r="532">
          <cell r="A532" t="str">
            <v>105105</v>
          </cell>
          <cell r="B532">
            <v>13.125</v>
          </cell>
        </row>
        <row r="533">
          <cell r="A533" t="str">
            <v>105112</v>
          </cell>
          <cell r="B533">
            <v>14</v>
          </cell>
        </row>
        <row r="534">
          <cell r="A534" t="str">
            <v>105119</v>
          </cell>
          <cell r="B534">
            <v>14.875</v>
          </cell>
        </row>
        <row r="535">
          <cell r="A535" t="str">
            <v>105126</v>
          </cell>
          <cell r="B535">
            <v>15.75</v>
          </cell>
        </row>
        <row r="536">
          <cell r="A536" t="str">
            <v>105133</v>
          </cell>
          <cell r="B536">
            <v>16.625</v>
          </cell>
        </row>
        <row r="537">
          <cell r="A537" t="str">
            <v>105140</v>
          </cell>
          <cell r="B537">
            <v>17.5</v>
          </cell>
        </row>
        <row r="538">
          <cell r="A538" t="str">
            <v>105147</v>
          </cell>
          <cell r="B538">
            <v>18.375</v>
          </cell>
        </row>
        <row r="539">
          <cell r="A539" t="str">
            <v>105154</v>
          </cell>
          <cell r="B539">
            <v>19.25</v>
          </cell>
        </row>
        <row r="540">
          <cell r="A540" t="str">
            <v>105161</v>
          </cell>
          <cell r="B540">
            <v>20.125</v>
          </cell>
        </row>
        <row r="541">
          <cell r="A541" t="str">
            <v>105168</v>
          </cell>
          <cell r="B541">
            <v>21</v>
          </cell>
        </row>
        <row r="542">
          <cell r="A542" t="str">
            <v>105175</v>
          </cell>
          <cell r="B542">
            <v>21.875</v>
          </cell>
        </row>
        <row r="543">
          <cell r="A543" t="str">
            <v>105182</v>
          </cell>
          <cell r="B543">
            <v>22.75</v>
          </cell>
        </row>
        <row r="544">
          <cell r="A544" t="str">
            <v>105189</v>
          </cell>
          <cell r="B544">
            <v>23.625</v>
          </cell>
        </row>
        <row r="545">
          <cell r="A545" t="str">
            <v>105196</v>
          </cell>
          <cell r="B545">
            <v>24.5</v>
          </cell>
        </row>
        <row r="546">
          <cell r="A546" t="str">
            <v>105203</v>
          </cell>
          <cell r="B546">
            <v>25.375</v>
          </cell>
        </row>
        <row r="547">
          <cell r="A547" t="str">
            <v>105210</v>
          </cell>
          <cell r="B547">
            <v>26.25</v>
          </cell>
        </row>
        <row r="548">
          <cell r="A548" t="str">
            <v>105217</v>
          </cell>
          <cell r="B548">
            <v>27.125</v>
          </cell>
        </row>
        <row r="549">
          <cell r="A549" t="str">
            <v>105224</v>
          </cell>
          <cell r="B549">
            <v>28</v>
          </cell>
        </row>
        <row r="550">
          <cell r="A550" t="str">
            <v>105231</v>
          </cell>
          <cell r="B550">
            <v>28.875</v>
          </cell>
        </row>
        <row r="551">
          <cell r="A551" t="str">
            <v>105238</v>
          </cell>
          <cell r="B551">
            <v>29.75</v>
          </cell>
        </row>
        <row r="552">
          <cell r="A552" t="str">
            <v>105245</v>
          </cell>
          <cell r="B552">
            <v>30.625</v>
          </cell>
        </row>
        <row r="553">
          <cell r="A553" t="str">
            <v>105252</v>
          </cell>
          <cell r="B553">
            <v>31.5</v>
          </cell>
        </row>
        <row r="554">
          <cell r="A554" t="str">
            <v>105259</v>
          </cell>
          <cell r="B554">
            <v>32.375</v>
          </cell>
        </row>
        <row r="555">
          <cell r="A555" t="str">
            <v>105266</v>
          </cell>
          <cell r="B555">
            <v>33.25</v>
          </cell>
        </row>
        <row r="556">
          <cell r="A556" t="str">
            <v>105273</v>
          </cell>
          <cell r="B556">
            <v>34.125</v>
          </cell>
        </row>
        <row r="557">
          <cell r="A557" t="str">
            <v>105280</v>
          </cell>
          <cell r="B557">
            <v>35</v>
          </cell>
        </row>
        <row r="558">
          <cell r="A558" t="str">
            <v>105287</v>
          </cell>
          <cell r="B558">
            <v>35.875</v>
          </cell>
        </row>
        <row r="559">
          <cell r="A559" t="str">
            <v>105294</v>
          </cell>
          <cell r="B559">
            <v>36.75</v>
          </cell>
        </row>
        <row r="560">
          <cell r="A560" t="str">
            <v>105301</v>
          </cell>
          <cell r="B560">
            <v>37.625</v>
          </cell>
        </row>
        <row r="561">
          <cell r="A561" t="str">
            <v>105308</v>
          </cell>
          <cell r="B561">
            <v>38.5</v>
          </cell>
        </row>
        <row r="562">
          <cell r="A562" t="str">
            <v>105315</v>
          </cell>
          <cell r="B562">
            <v>39.375</v>
          </cell>
        </row>
        <row r="563">
          <cell r="A563" t="str">
            <v>105322</v>
          </cell>
          <cell r="B563">
            <v>40.25</v>
          </cell>
        </row>
        <row r="564">
          <cell r="A564" t="str">
            <v>105329</v>
          </cell>
          <cell r="B564">
            <v>41.125</v>
          </cell>
        </row>
        <row r="565">
          <cell r="A565" t="str">
            <v>105336</v>
          </cell>
          <cell r="B565">
            <v>42</v>
          </cell>
        </row>
        <row r="566">
          <cell r="A566" t="str">
            <v>105343</v>
          </cell>
          <cell r="B566">
            <v>42.875</v>
          </cell>
        </row>
        <row r="567">
          <cell r="A567" t="str">
            <v>105350</v>
          </cell>
          <cell r="B567">
            <v>43.75</v>
          </cell>
        </row>
        <row r="568">
          <cell r="A568" t="str">
            <v>105357</v>
          </cell>
          <cell r="B568">
            <v>44.625</v>
          </cell>
        </row>
        <row r="569">
          <cell r="A569" t="str">
            <v>105364</v>
          </cell>
          <cell r="B569">
            <v>45.5</v>
          </cell>
        </row>
        <row r="570">
          <cell r="A570" t="str">
            <v>12014</v>
          </cell>
          <cell r="B570">
            <v>2.4</v>
          </cell>
        </row>
        <row r="571">
          <cell r="A571" t="str">
            <v>12021</v>
          </cell>
          <cell r="B571">
            <v>3.4</v>
          </cell>
        </row>
        <row r="572">
          <cell r="A572" t="str">
            <v>12028</v>
          </cell>
          <cell r="B572">
            <v>4</v>
          </cell>
        </row>
        <row r="573">
          <cell r="A573" t="str">
            <v>12035</v>
          </cell>
          <cell r="B573">
            <v>5</v>
          </cell>
        </row>
        <row r="574">
          <cell r="A574" t="str">
            <v>12042</v>
          </cell>
          <cell r="B574">
            <v>6</v>
          </cell>
        </row>
        <row r="575">
          <cell r="A575" t="str">
            <v>12049</v>
          </cell>
          <cell r="B575">
            <v>7</v>
          </cell>
        </row>
        <row r="576">
          <cell r="A576" t="str">
            <v>12056</v>
          </cell>
          <cell r="B576">
            <v>8</v>
          </cell>
        </row>
        <row r="577">
          <cell r="A577" t="str">
            <v>12063</v>
          </cell>
          <cell r="B577">
            <v>9</v>
          </cell>
        </row>
        <row r="578">
          <cell r="A578" t="str">
            <v>12070</v>
          </cell>
          <cell r="B578">
            <v>10</v>
          </cell>
        </row>
        <row r="579">
          <cell r="A579" t="str">
            <v>12077</v>
          </cell>
          <cell r="B579">
            <v>11</v>
          </cell>
        </row>
        <row r="580">
          <cell r="A580" t="str">
            <v>12084</v>
          </cell>
          <cell r="B580">
            <v>12</v>
          </cell>
        </row>
        <row r="581">
          <cell r="A581" t="str">
            <v>12091</v>
          </cell>
          <cell r="B581">
            <v>13</v>
          </cell>
        </row>
        <row r="582">
          <cell r="A582" t="str">
            <v>12098</v>
          </cell>
          <cell r="B582">
            <v>14</v>
          </cell>
        </row>
        <row r="583">
          <cell r="A583" t="str">
            <v>120105</v>
          </cell>
          <cell r="B583">
            <v>15</v>
          </cell>
        </row>
        <row r="584">
          <cell r="A584" t="str">
            <v>120112</v>
          </cell>
          <cell r="B584">
            <v>16</v>
          </cell>
        </row>
        <row r="585">
          <cell r="A585" t="str">
            <v>120119</v>
          </cell>
          <cell r="B585">
            <v>17</v>
          </cell>
        </row>
        <row r="586">
          <cell r="A586" t="str">
            <v>120126</v>
          </cell>
          <cell r="B586">
            <v>18</v>
          </cell>
        </row>
        <row r="587">
          <cell r="A587" t="str">
            <v>120133</v>
          </cell>
          <cell r="B587">
            <v>19</v>
          </cell>
        </row>
        <row r="588">
          <cell r="A588" t="str">
            <v>120140</v>
          </cell>
          <cell r="B588">
            <v>20</v>
          </cell>
        </row>
        <row r="589">
          <cell r="A589" t="str">
            <v>120147</v>
          </cell>
          <cell r="B589">
            <v>21</v>
          </cell>
        </row>
        <row r="590">
          <cell r="A590" t="str">
            <v>120154</v>
          </cell>
          <cell r="B590">
            <v>22</v>
          </cell>
        </row>
        <row r="591">
          <cell r="A591" t="str">
            <v>120161</v>
          </cell>
          <cell r="B591">
            <v>23</v>
          </cell>
        </row>
        <row r="592">
          <cell r="A592" t="str">
            <v>120168</v>
          </cell>
          <cell r="B592">
            <v>24</v>
          </cell>
        </row>
        <row r="593">
          <cell r="A593" t="str">
            <v>120175</v>
          </cell>
          <cell r="B593">
            <v>25</v>
          </cell>
        </row>
        <row r="594">
          <cell r="A594" t="str">
            <v>120182</v>
          </cell>
          <cell r="B594">
            <v>26</v>
          </cell>
        </row>
        <row r="595">
          <cell r="A595" t="str">
            <v>120189</v>
          </cell>
          <cell r="B595">
            <v>27</v>
          </cell>
        </row>
        <row r="596">
          <cell r="A596" t="str">
            <v>120196</v>
          </cell>
          <cell r="B596">
            <v>28</v>
          </cell>
        </row>
        <row r="597">
          <cell r="A597" t="str">
            <v>120203</v>
          </cell>
          <cell r="B597">
            <v>29</v>
          </cell>
        </row>
        <row r="598">
          <cell r="A598" t="str">
            <v>120210</v>
          </cell>
          <cell r="B598">
            <v>30</v>
          </cell>
        </row>
        <row r="599">
          <cell r="A599" t="str">
            <v>120217</v>
          </cell>
          <cell r="B599">
            <v>31</v>
          </cell>
        </row>
        <row r="600">
          <cell r="A600" t="str">
            <v>120224</v>
          </cell>
          <cell r="B600">
            <v>32</v>
          </cell>
        </row>
        <row r="601">
          <cell r="A601" t="str">
            <v>120231</v>
          </cell>
          <cell r="B601">
            <v>33</v>
          </cell>
        </row>
        <row r="602">
          <cell r="A602" t="str">
            <v>120238</v>
          </cell>
          <cell r="B602">
            <v>34</v>
          </cell>
        </row>
        <row r="603">
          <cell r="A603" t="str">
            <v>120245</v>
          </cell>
          <cell r="B603">
            <v>35</v>
          </cell>
        </row>
        <row r="604">
          <cell r="A604" t="str">
            <v>120252</v>
          </cell>
          <cell r="B604">
            <v>36</v>
          </cell>
        </row>
        <row r="605">
          <cell r="A605" t="str">
            <v>120259</v>
          </cell>
          <cell r="B605">
            <v>37</v>
          </cell>
        </row>
        <row r="606">
          <cell r="A606" t="str">
            <v>120266</v>
          </cell>
          <cell r="B606">
            <v>38</v>
          </cell>
        </row>
        <row r="607">
          <cell r="A607" t="str">
            <v>120273</v>
          </cell>
          <cell r="B607">
            <v>39</v>
          </cell>
        </row>
        <row r="608">
          <cell r="A608" t="str">
            <v>120280</v>
          </cell>
          <cell r="B608">
            <v>40</v>
          </cell>
        </row>
        <row r="609">
          <cell r="A609" t="str">
            <v>120287</v>
          </cell>
          <cell r="B609">
            <v>41</v>
          </cell>
        </row>
        <row r="610">
          <cell r="A610" t="str">
            <v>120294</v>
          </cell>
          <cell r="B610">
            <v>42</v>
          </cell>
        </row>
        <row r="611">
          <cell r="A611" t="str">
            <v>120301</v>
          </cell>
          <cell r="B611">
            <v>43</v>
          </cell>
        </row>
        <row r="612">
          <cell r="A612" t="str">
            <v>120308</v>
          </cell>
          <cell r="B612">
            <v>44</v>
          </cell>
        </row>
        <row r="613">
          <cell r="A613" t="str">
            <v>120315</v>
          </cell>
          <cell r="B613">
            <v>45</v>
          </cell>
        </row>
        <row r="614">
          <cell r="A614" t="str">
            <v>120322</v>
          </cell>
          <cell r="B614">
            <v>46</v>
          </cell>
        </row>
        <row r="615">
          <cell r="A615" t="str">
            <v>120329</v>
          </cell>
          <cell r="B615">
            <v>47</v>
          </cell>
        </row>
        <row r="616">
          <cell r="A616" t="str">
            <v>120336</v>
          </cell>
          <cell r="B616">
            <v>48</v>
          </cell>
        </row>
        <row r="617">
          <cell r="A617" t="str">
            <v>120343</v>
          </cell>
          <cell r="B617">
            <v>49</v>
          </cell>
        </row>
        <row r="618">
          <cell r="A618" t="str">
            <v>120350</v>
          </cell>
          <cell r="B618">
            <v>50</v>
          </cell>
        </row>
        <row r="619">
          <cell r="A619" t="str">
            <v>120357</v>
          </cell>
          <cell r="B619">
            <v>51</v>
          </cell>
        </row>
        <row r="620">
          <cell r="A620" t="str">
            <v>120364</v>
          </cell>
          <cell r="B620">
            <v>52</v>
          </cell>
        </row>
        <row r="621">
          <cell r="A621" t="str">
            <v>13514</v>
          </cell>
          <cell r="B621">
            <v>2.6999999999999997</v>
          </cell>
        </row>
        <row r="622">
          <cell r="A622" t="str">
            <v>13521</v>
          </cell>
          <cell r="B622">
            <v>3.8249999999999997</v>
          </cell>
        </row>
        <row r="623">
          <cell r="A623" t="str">
            <v>13528</v>
          </cell>
          <cell r="B623">
            <v>4.5</v>
          </cell>
        </row>
        <row r="624">
          <cell r="A624" t="str">
            <v>13535</v>
          </cell>
          <cell r="B624">
            <v>5.625</v>
          </cell>
        </row>
        <row r="625">
          <cell r="A625" t="str">
            <v>13542</v>
          </cell>
          <cell r="B625">
            <v>6.75</v>
          </cell>
        </row>
        <row r="626">
          <cell r="A626" t="str">
            <v>13549</v>
          </cell>
          <cell r="B626">
            <v>7.875</v>
          </cell>
        </row>
        <row r="627">
          <cell r="A627" t="str">
            <v>13556</v>
          </cell>
          <cell r="B627">
            <v>9</v>
          </cell>
        </row>
        <row r="628">
          <cell r="A628" t="str">
            <v>13563</v>
          </cell>
          <cell r="B628">
            <v>10.125</v>
          </cell>
        </row>
        <row r="629">
          <cell r="A629" t="str">
            <v>13570</v>
          </cell>
          <cell r="B629">
            <v>11.25</v>
          </cell>
        </row>
        <row r="630">
          <cell r="A630" t="str">
            <v>13577</v>
          </cell>
          <cell r="B630">
            <v>12.375</v>
          </cell>
        </row>
        <row r="631">
          <cell r="A631" t="str">
            <v>13584</v>
          </cell>
          <cell r="B631">
            <v>13.5</v>
          </cell>
        </row>
        <row r="632">
          <cell r="A632" t="str">
            <v>13591</v>
          </cell>
          <cell r="B632">
            <v>14.625</v>
          </cell>
        </row>
        <row r="633">
          <cell r="A633" t="str">
            <v>13598</v>
          </cell>
          <cell r="B633">
            <v>15.75</v>
          </cell>
        </row>
        <row r="634">
          <cell r="A634" t="str">
            <v>135105</v>
          </cell>
          <cell r="B634">
            <v>16.875</v>
          </cell>
        </row>
        <row r="635">
          <cell r="A635" t="str">
            <v>135112</v>
          </cell>
          <cell r="B635">
            <v>18</v>
          </cell>
        </row>
        <row r="636">
          <cell r="A636" t="str">
            <v>135119</v>
          </cell>
          <cell r="B636">
            <v>19.125</v>
          </cell>
        </row>
        <row r="637">
          <cell r="A637" t="str">
            <v>135126</v>
          </cell>
          <cell r="B637">
            <v>20.25</v>
          </cell>
        </row>
        <row r="638">
          <cell r="A638" t="str">
            <v>135133</v>
          </cell>
          <cell r="B638">
            <v>21.375</v>
          </cell>
        </row>
        <row r="639">
          <cell r="A639" t="str">
            <v>135140</v>
          </cell>
          <cell r="B639">
            <v>22.5</v>
          </cell>
        </row>
        <row r="640">
          <cell r="A640" t="str">
            <v>135147</v>
          </cell>
          <cell r="B640">
            <v>23.625</v>
          </cell>
        </row>
        <row r="641">
          <cell r="A641" t="str">
            <v>135154</v>
          </cell>
          <cell r="B641">
            <v>24.75</v>
          </cell>
        </row>
        <row r="642">
          <cell r="A642" t="str">
            <v>135161</v>
          </cell>
          <cell r="B642">
            <v>25.875</v>
          </cell>
        </row>
        <row r="643">
          <cell r="A643" t="str">
            <v>135168</v>
          </cell>
          <cell r="B643">
            <v>27</v>
          </cell>
        </row>
        <row r="644">
          <cell r="A644" t="str">
            <v>135175</v>
          </cell>
          <cell r="B644">
            <v>28.125</v>
          </cell>
        </row>
        <row r="645">
          <cell r="A645" t="str">
            <v>135182</v>
          </cell>
          <cell r="B645">
            <v>29.25</v>
          </cell>
        </row>
        <row r="646">
          <cell r="A646" t="str">
            <v>135189</v>
          </cell>
          <cell r="B646">
            <v>30.375</v>
          </cell>
        </row>
        <row r="647">
          <cell r="A647" t="str">
            <v>135196</v>
          </cell>
          <cell r="B647">
            <v>31.5</v>
          </cell>
        </row>
        <row r="648">
          <cell r="A648" t="str">
            <v>135203</v>
          </cell>
          <cell r="B648">
            <v>32.625</v>
          </cell>
        </row>
        <row r="649">
          <cell r="A649" t="str">
            <v>135210</v>
          </cell>
          <cell r="B649">
            <v>33.75</v>
          </cell>
        </row>
        <row r="650">
          <cell r="A650" t="str">
            <v>135217</v>
          </cell>
          <cell r="B650">
            <v>34.875</v>
          </cell>
        </row>
        <row r="651">
          <cell r="A651" t="str">
            <v>135224</v>
          </cell>
          <cell r="B651">
            <v>36</v>
          </cell>
        </row>
        <row r="652">
          <cell r="A652" t="str">
            <v>135231</v>
          </cell>
          <cell r="B652">
            <v>37.125</v>
          </cell>
        </row>
        <row r="653">
          <cell r="A653" t="str">
            <v>135238</v>
          </cell>
          <cell r="B653">
            <v>38.25</v>
          </cell>
        </row>
        <row r="654">
          <cell r="A654" t="str">
            <v>135245</v>
          </cell>
          <cell r="B654">
            <v>39.375</v>
          </cell>
        </row>
        <row r="655">
          <cell r="A655" t="str">
            <v>135252</v>
          </cell>
          <cell r="B655">
            <v>40.5</v>
          </cell>
        </row>
        <row r="656">
          <cell r="A656" t="str">
            <v>135259</v>
          </cell>
          <cell r="B656">
            <v>41.625</v>
          </cell>
        </row>
        <row r="657">
          <cell r="A657" t="str">
            <v>135266</v>
          </cell>
          <cell r="B657">
            <v>42.75</v>
          </cell>
        </row>
        <row r="658">
          <cell r="A658" t="str">
            <v>135273</v>
          </cell>
          <cell r="B658">
            <v>43.875</v>
          </cell>
        </row>
        <row r="659">
          <cell r="A659" t="str">
            <v>135280</v>
          </cell>
          <cell r="B659">
            <v>45</v>
          </cell>
        </row>
        <row r="660">
          <cell r="A660" t="str">
            <v>135287</v>
          </cell>
          <cell r="B660">
            <v>46.125</v>
          </cell>
        </row>
        <row r="661">
          <cell r="A661" t="str">
            <v>135294</v>
          </cell>
          <cell r="B661">
            <v>47.25</v>
          </cell>
        </row>
        <row r="662">
          <cell r="A662" t="str">
            <v>135301</v>
          </cell>
          <cell r="B662">
            <v>48.375</v>
          </cell>
        </row>
        <row r="663">
          <cell r="A663" t="str">
            <v>135308</v>
          </cell>
          <cell r="B663">
            <v>49.5</v>
          </cell>
        </row>
        <row r="664">
          <cell r="A664" t="str">
            <v>135315</v>
          </cell>
          <cell r="B664">
            <v>50.625</v>
          </cell>
        </row>
        <row r="665">
          <cell r="A665" t="str">
            <v>135322</v>
          </cell>
          <cell r="B665">
            <v>51.75</v>
          </cell>
        </row>
        <row r="666">
          <cell r="A666" t="str">
            <v>135329</v>
          </cell>
          <cell r="B666">
            <v>52.875</v>
          </cell>
        </row>
        <row r="667">
          <cell r="A667" t="str">
            <v>135336</v>
          </cell>
          <cell r="B667">
            <v>54</v>
          </cell>
        </row>
        <row r="668">
          <cell r="A668" t="str">
            <v>135343</v>
          </cell>
          <cell r="B668">
            <v>55.125</v>
          </cell>
        </row>
        <row r="669">
          <cell r="A669" t="str">
            <v>135350</v>
          </cell>
          <cell r="B669">
            <v>56.25</v>
          </cell>
        </row>
        <row r="670">
          <cell r="A670" t="str">
            <v>135357</v>
          </cell>
          <cell r="B670">
            <v>57.375</v>
          </cell>
        </row>
        <row r="671">
          <cell r="A671" t="str">
            <v>135364</v>
          </cell>
          <cell r="B671">
            <v>58.5</v>
          </cell>
        </row>
        <row r="672">
          <cell r="A672" t="str">
            <v>15014</v>
          </cell>
          <cell r="B672">
            <v>3</v>
          </cell>
        </row>
        <row r="673">
          <cell r="A673" t="str">
            <v>15021</v>
          </cell>
          <cell r="B673">
            <v>4.25</v>
          </cell>
        </row>
        <row r="674">
          <cell r="A674" t="str">
            <v>15028</v>
          </cell>
          <cell r="B674">
            <v>5</v>
          </cell>
        </row>
        <row r="675">
          <cell r="A675" t="str">
            <v>15035</v>
          </cell>
          <cell r="B675">
            <v>6.25</v>
          </cell>
        </row>
        <row r="676">
          <cell r="A676" t="str">
            <v>15042</v>
          </cell>
          <cell r="B676">
            <v>7.5</v>
          </cell>
        </row>
        <row r="677">
          <cell r="A677" t="str">
            <v>15049</v>
          </cell>
          <cell r="B677">
            <v>8.75</v>
          </cell>
        </row>
        <row r="678">
          <cell r="A678" t="str">
            <v>15056</v>
          </cell>
          <cell r="B678">
            <v>10</v>
          </cell>
        </row>
        <row r="679">
          <cell r="A679" t="str">
            <v>15063</v>
          </cell>
          <cell r="B679">
            <v>11.25</v>
          </cell>
        </row>
        <row r="680">
          <cell r="A680" t="str">
            <v>15070</v>
          </cell>
          <cell r="B680">
            <v>12.5</v>
          </cell>
        </row>
        <row r="681">
          <cell r="A681" t="str">
            <v>15077</v>
          </cell>
          <cell r="B681">
            <v>13.75</v>
          </cell>
        </row>
        <row r="682">
          <cell r="A682" t="str">
            <v>15084</v>
          </cell>
          <cell r="B682">
            <v>15</v>
          </cell>
        </row>
        <row r="683">
          <cell r="A683" t="str">
            <v>15091</v>
          </cell>
          <cell r="B683">
            <v>16.25</v>
          </cell>
        </row>
        <row r="684">
          <cell r="A684" t="str">
            <v>15098</v>
          </cell>
          <cell r="B684">
            <v>17.5</v>
          </cell>
        </row>
        <row r="685">
          <cell r="A685" t="str">
            <v>150105</v>
          </cell>
          <cell r="B685">
            <v>18.75</v>
          </cell>
        </row>
        <row r="686">
          <cell r="A686" t="str">
            <v>150112</v>
          </cell>
          <cell r="B686">
            <v>20</v>
          </cell>
        </row>
        <row r="687">
          <cell r="A687" t="str">
            <v>150119</v>
          </cell>
          <cell r="B687">
            <v>21.25</v>
          </cell>
        </row>
        <row r="688">
          <cell r="A688" t="str">
            <v>150126</v>
          </cell>
          <cell r="B688">
            <v>22.5</v>
          </cell>
        </row>
        <row r="689">
          <cell r="A689" t="str">
            <v>150133</v>
          </cell>
          <cell r="B689">
            <v>23.75</v>
          </cell>
        </row>
        <row r="690">
          <cell r="A690" t="str">
            <v>150140</v>
          </cell>
          <cell r="B690">
            <v>25</v>
          </cell>
        </row>
        <row r="691">
          <cell r="A691" t="str">
            <v>150147</v>
          </cell>
          <cell r="B691">
            <v>26.25</v>
          </cell>
        </row>
        <row r="692">
          <cell r="A692" t="str">
            <v>150154</v>
          </cell>
          <cell r="B692">
            <v>27.5</v>
          </cell>
        </row>
        <row r="693">
          <cell r="A693" t="str">
            <v>150161</v>
          </cell>
          <cell r="B693">
            <v>28.75</v>
          </cell>
        </row>
        <row r="694">
          <cell r="A694" t="str">
            <v>150168</v>
          </cell>
          <cell r="B694">
            <v>30</v>
          </cell>
        </row>
        <row r="695">
          <cell r="A695" t="str">
            <v>150175</v>
          </cell>
          <cell r="B695">
            <v>31.25</v>
          </cell>
        </row>
        <row r="696">
          <cell r="A696" t="str">
            <v>150182</v>
          </cell>
          <cell r="B696">
            <v>32.5</v>
          </cell>
        </row>
        <row r="697">
          <cell r="A697" t="str">
            <v>150189</v>
          </cell>
          <cell r="B697">
            <v>33.75</v>
          </cell>
        </row>
        <row r="698">
          <cell r="A698" t="str">
            <v>150196</v>
          </cell>
          <cell r="B698">
            <v>35</v>
          </cell>
        </row>
        <row r="699">
          <cell r="A699" t="str">
            <v>150203</v>
          </cell>
          <cell r="B699">
            <v>36.25</v>
          </cell>
        </row>
        <row r="700">
          <cell r="A700" t="str">
            <v>150210</v>
          </cell>
          <cell r="B700">
            <v>37.5</v>
          </cell>
        </row>
        <row r="701">
          <cell r="A701" t="str">
            <v>150217</v>
          </cell>
          <cell r="B701">
            <v>38.75</v>
          </cell>
        </row>
        <row r="702">
          <cell r="A702" t="str">
            <v>150224</v>
          </cell>
          <cell r="B702">
            <v>40</v>
          </cell>
        </row>
        <row r="703">
          <cell r="A703" t="str">
            <v>150231</v>
          </cell>
          <cell r="B703">
            <v>41.25</v>
          </cell>
        </row>
        <row r="704">
          <cell r="A704" t="str">
            <v>150238</v>
          </cell>
          <cell r="B704">
            <v>42.5</v>
          </cell>
        </row>
        <row r="705">
          <cell r="A705" t="str">
            <v>150245</v>
          </cell>
          <cell r="B705">
            <v>43.75</v>
          </cell>
        </row>
        <row r="706">
          <cell r="A706" t="str">
            <v>150252</v>
          </cell>
          <cell r="B706">
            <v>45</v>
          </cell>
        </row>
        <row r="707">
          <cell r="A707" t="str">
            <v>150259</v>
          </cell>
          <cell r="B707">
            <v>46.25</v>
          </cell>
        </row>
        <row r="708">
          <cell r="A708" t="str">
            <v>150266</v>
          </cell>
          <cell r="B708">
            <v>47.5</v>
          </cell>
        </row>
        <row r="709">
          <cell r="A709" t="str">
            <v>150273</v>
          </cell>
          <cell r="B709">
            <v>48.75</v>
          </cell>
        </row>
        <row r="710">
          <cell r="A710" t="str">
            <v>150280</v>
          </cell>
          <cell r="B710">
            <v>50</v>
          </cell>
        </row>
        <row r="711">
          <cell r="A711" t="str">
            <v>150287</v>
          </cell>
          <cell r="B711">
            <v>51.25</v>
          </cell>
        </row>
        <row r="712">
          <cell r="A712" t="str">
            <v>150294</v>
          </cell>
          <cell r="B712">
            <v>52.5</v>
          </cell>
        </row>
        <row r="713">
          <cell r="A713" t="str">
            <v>150301</v>
          </cell>
          <cell r="B713">
            <v>53.75</v>
          </cell>
        </row>
        <row r="714">
          <cell r="A714" t="str">
            <v>150308</v>
          </cell>
          <cell r="B714">
            <v>55</v>
          </cell>
        </row>
        <row r="715">
          <cell r="A715" t="str">
            <v>150315</v>
          </cell>
          <cell r="B715">
            <v>56.25</v>
          </cell>
        </row>
        <row r="716">
          <cell r="A716" t="str">
            <v>150322</v>
          </cell>
          <cell r="B716">
            <v>57.5</v>
          </cell>
        </row>
        <row r="717">
          <cell r="A717" t="str">
            <v>150329</v>
          </cell>
          <cell r="B717">
            <v>58.75</v>
          </cell>
        </row>
        <row r="718">
          <cell r="A718" t="str">
            <v>150336</v>
          </cell>
          <cell r="B718">
            <v>60</v>
          </cell>
        </row>
        <row r="719">
          <cell r="A719" t="str">
            <v>150343</v>
          </cell>
          <cell r="B719">
            <v>61.25</v>
          </cell>
        </row>
        <row r="720">
          <cell r="A720" t="str">
            <v>150350</v>
          </cell>
          <cell r="B720">
            <v>62.5</v>
          </cell>
        </row>
        <row r="721">
          <cell r="A721" t="str">
            <v>150357</v>
          </cell>
          <cell r="B721">
            <v>63.75</v>
          </cell>
        </row>
        <row r="722">
          <cell r="A722" t="str">
            <v>150364</v>
          </cell>
          <cell r="B722">
            <v>65</v>
          </cell>
        </row>
        <row r="723">
          <cell r="A723" t="str">
            <v>16514</v>
          </cell>
          <cell r="B723">
            <v>3.3</v>
          </cell>
        </row>
        <row r="724">
          <cell r="A724" t="str">
            <v>16521</v>
          </cell>
          <cell r="B724">
            <v>4.6749999999999998</v>
          </cell>
        </row>
        <row r="725">
          <cell r="A725" t="str">
            <v>16528</v>
          </cell>
          <cell r="B725">
            <v>5.5</v>
          </cell>
        </row>
        <row r="726">
          <cell r="A726" t="str">
            <v>16535</v>
          </cell>
          <cell r="B726">
            <v>6.875</v>
          </cell>
        </row>
        <row r="727">
          <cell r="A727" t="str">
            <v>16542</v>
          </cell>
          <cell r="B727">
            <v>8.25</v>
          </cell>
        </row>
        <row r="728">
          <cell r="A728" t="str">
            <v>16549</v>
          </cell>
          <cell r="B728">
            <v>9.625</v>
          </cell>
        </row>
        <row r="729">
          <cell r="A729" t="str">
            <v>16556</v>
          </cell>
          <cell r="B729">
            <v>11</v>
          </cell>
        </row>
        <row r="730">
          <cell r="A730" t="str">
            <v>16563</v>
          </cell>
          <cell r="B730">
            <v>12.375</v>
          </cell>
        </row>
        <row r="731">
          <cell r="A731" t="str">
            <v>16570</v>
          </cell>
          <cell r="B731">
            <v>13.75</v>
          </cell>
        </row>
        <row r="732">
          <cell r="A732" t="str">
            <v>16577</v>
          </cell>
          <cell r="B732">
            <v>15.125</v>
          </cell>
        </row>
        <row r="733">
          <cell r="A733" t="str">
            <v>16584</v>
          </cell>
          <cell r="B733">
            <v>16.5</v>
          </cell>
        </row>
        <row r="734">
          <cell r="A734" t="str">
            <v>16591</v>
          </cell>
          <cell r="B734">
            <v>17.875</v>
          </cell>
        </row>
        <row r="735">
          <cell r="A735" t="str">
            <v>16598</v>
          </cell>
          <cell r="B735">
            <v>19.25</v>
          </cell>
        </row>
        <row r="736">
          <cell r="A736" t="str">
            <v>165105</v>
          </cell>
          <cell r="B736">
            <v>20.625</v>
          </cell>
        </row>
        <row r="737">
          <cell r="A737" t="str">
            <v>165112</v>
          </cell>
          <cell r="B737">
            <v>22</v>
          </cell>
        </row>
        <row r="738">
          <cell r="A738" t="str">
            <v>165119</v>
          </cell>
          <cell r="B738">
            <v>23.375</v>
          </cell>
        </row>
        <row r="739">
          <cell r="A739" t="str">
            <v>165126</v>
          </cell>
          <cell r="B739">
            <v>24.75</v>
          </cell>
        </row>
        <row r="740">
          <cell r="A740" t="str">
            <v>165133</v>
          </cell>
          <cell r="B740">
            <v>26.125</v>
          </cell>
        </row>
        <row r="741">
          <cell r="A741" t="str">
            <v>165140</v>
          </cell>
          <cell r="B741">
            <v>27.5</v>
          </cell>
        </row>
        <row r="742">
          <cell r="A742" t="str">
            <v>165147</v>
          </cell>
          <cell r="B742">
            <v>28.875</v>
          </cell>
        </row>
        <row r="743">
          <cell r="A743" t="str">
            <v>165154</v>
          </cell>
          <cell r="B743">
            <v>30.25</v>
          </cell>
        </row>
        <row r="744">
          <cell r="A744" t="str">
            <v>165161</v>
          </cell>
          <cell r="B744">
            <v>31.625</v>
          </cell>
        </row>
        <row r="745">
          <cell r="A745" t="str">
            <v>165168</v>
          </cell>
          <cell r="B745">
            <v>33</v>
          </cell>
        </row>
        <row r="746">
          <cell r="A746" t="str">
            <v>165175</v>
          </cell>
          <cell r="B746">
            <v>34.375</v>
          </cell>
        </row>
        <row r="747">
          <cell r="A747" t="str">
            <v>165182</v>
          </cell>
          <cell r="B747">
            <v>35.75</v>
          </cell>
        </row>
        <row r="748">
          <cell r="A748" t="str">
            <v>165189</v>
          </cell>
          <cell r="B748">
            <v>37.125</v>
          </cell>
        </row>
        <row r="749">
          <cell r="A749" t="str">
            <v>165196</v>
          </cell>
          <cell r="B749">
            <v>38.5</v>
          </cell>
        </row>
        <row r="750">
          <cell r="A750" t="str">
            <v>165203</v>
          </cell>
          <cell r="B750">
            <v>39.875</v>
          </cell>
        </row>
        <row r="751">
          <cell r="A751" t="str">
            <v>165210</v>
          </cell>
          <cell r="B751">
            <v>41.25</v>
          </cell>
        </row>
        <row r="752">
          <cell r="A752" t="str">
            <v>165217</v>
          </cell>
          <cell r="B752">
            <v>42.625</v>
          </cell>
        </row>
        <row r="753">
          <cell r="A753" t="str">
            <v>165224</v>
          </cell>
          <cell r="B753">
            <v>44</v>
          </cell>
        </row>
        <row r="754">
          <cell r="A754" t="str">
            <v>165231</v>
          </cell>
          <cell r="B754">
            <v>45.375</v>
          </cell>
        </row>
        <row r="755">
          <cell r="A755" t="str">
            <v>165238</v>
          </cell>
          <cell r="B755">
            <v>46.75</v>
          </cell>
        </row>
        <row r="756">
          <cell r="A756" t="str">
            <v>165245</v>
          </cell>
          <cell r="B756">
            <v>48.125</v>
          </cell>
        </row>
        <row r="757">
          <cell r="A757" t="str">
            <v>165252</v>
          </cell>
          <cell r="B757">
            <v>49.5</v>
          </cell>
        </row>
        <row r="758">
          <cell r="A758" t="str">
            <v>165259</v>
          </cell>
          <cell r="B758">
            <v>50.875</v>
          </cell>
        </row>
        <row r="759">
          <cell r="A759" t="str">
            <v>165266</v>
          </cell>
          <cell r="B759">
            <v>52.25</v>
          </cell>
        </row>
        <row r="760">
          <cell r="A760" t="str">
            <v>165273</v>
          </cell>
          <cell r="B760">
            <v>53.625</v>
          </cell>
        </row>
        <row r="761">
          <cell r="A761" t="str">
            <v>165280</v>
          </cell>
          <cell r="B761">
            <v>55</v>
          </cell>
        </row>
        <row r="762">
          <cell r="A762" t="str">
            <v>165287</v>
          </cell>
          <cell r="B762">
            <v>56.375</v>
          </cell>
        </row>
        <row r="763">
          <cell r="A763" t="str">
            <v>165294</v>
          </cell>
          <cell r="B763">
            <v>57.75</v>
          </cell>
        </row>
        <row r="764">
          <cell r="A764" t="str">
            <v>165301</v>
          </cell>
          <cell r="B764">
            <v>59.125</v>
          </cell>
        </row>
        <row r="765">
          <cell r="A765" t="str">
            <v>165308</v>
          </cell>
          <cell r="B765">
            <v>60.5</v>
          </cell>
        </row>
        <row r="766">
          <cell r="A766" t="str">
            <v>165315</v>
          </cell>
          <cell r="B766">
            <v>61.875</v>
          </cell>
        </row>
        <row r="767">
          <cell r="A767" t="str">
            <v>165322</v>
          </cell>
          <cell r="B767">
            <v>63.25</v>
          </cell>
        </row>
        <row r="768">
          <cell r="A768" t="str">
            <v>165329</v>
          </cell>
          <cell r="B768">
            <v>64.625</v>
          </cell>
        </row>
        <row r="769">
          <cell r="A769" t="str">
            <v>165336</v>
          </cell>
          <cell r="B769">
            <v>66</v>
          </cell>
        </row>
        <row r="770">
          <cell r="A770" t="str">
            <v>165343</v>
          </cell>
          <cell r="B770">
            <v>67.375</v>
          </cell>
        </row>
        <row r="771">
          <cell r="A771" t="str">
            <v>165350</v>
          </cell>
          <cell r="B771">
            <v>68.75</v>
          </cell>
        </row>
        <row r="772">
          <cell r="A772" t="str">
            <v>165357</v>
          </cell>
          <cell r="B772">
            <v>70.125</v>
          </cell>
        </row>
        <row r="773">
          <cell r="A773" t="str">
            <v>165364</v>
          </cell>
          <cell r="B773">
            <v>71.5</v>
          </cell>
        </row>
        <row r="774">
          <cell r="A774" t="str">
            <v>18014</v>
          </cell>
          <cell r="B774">
            <v>3.5999999999999996</v>
          </cell>
        </row>
        <row r="775">
          <cell r="A775" t="str">
            <v>18021</v>
          </cell>
          <cell r="B775">
            <v>5.0999999999999996</v>
          </cell>
        </row>
        <row r="776">
          <cell r="A776" t="str">
            <v>18028</v>
          </cell>
          <cell r="B776">
            <v>6</v>
          </cell>
        </row>
        <row r="777">
          <cell r="A777" t="str">
            <v>18035</v>
          </cell>
          <cell r="B777">
            <v>7.5</v>
          </cell>
        </row>
        <row r="778">
          <cell r="A778" t="str">
            <v>18042</v>
          </cell>
          <cell r="B778">
            <v>9</v>
          </cell>
        </row>
        <row r="779">
          <cell r="A779" t="str">
            <v>18049</v>
          </cell>
          <cell r="B779">
            <v>10.5</v>
          </cell>
        </row>
        <row r="780">
          <cell r="A780" t="str">
            <v>18056</v>
          </cell>
          <cell r="B780">
            <v>12</v>
          </cell>
        </row>
        <row r="781">
          <cell r="A781" t="str">
            <v>18063</v>
          </cell>
          <cell r="B781">
            <v>13.5</v>
          </cell>
        </row>
        <row r="782">
          <cell r="A782" t="str">
            <v>18070</v>
          </cell>
          <cell r="B782">
            <v>15</v>
          </cell>
        </row>
        <row r="783">
          <cell r="A783" t="str">
            <v>18077</v>
          </cell>
          <cell r="B783">
            <v>16.5</v>
          </cell>
        </row>
        <row r="784">
          <cell r="A784" t="str">
            <v>18084</v>
          </cell>
          <cell r="B784">
            <v>18</v>
          </cell>
        </row>
        <row r="785">
          <cell r="A785" t="str">
            <v>18091</v>
          </cell>
          <cell r="B785">
            <v>19.5</v>
          </cell>
        </row>
        <row r="786">
          <cell r="A786" t="str">
            <v>18098</v>
          </cell>
          <cell r="B786">
            <v>21</v>
          </cell>
        </row>
        <row r="787">
          <cell r="A787" t="str">
            <v>180105</v>
          </cell>
          <cell r="B787">
            <v>22.5</v>
          </cell>
        </row>
        <row r="788">
          <cell r="A788" t="str">
            <v>180112</v>
          </cell>
          <cell r="B788">
            <v>24</v>
          </cell>
        </row>
        <row r="789">
          <cell r="A789" t="str">
            <v>180119</v>
          </cell>
          <cell r="B789">
            <v>25.5</v>
          </cell>
        </row>
        <row r="790">
          <cell r="A790" t="str">
            <v>180126</v>
          </cell>
          <cell r="B790">
            <v>27</v>
          </cell>
        </row>
        <row r="791">
          <cell r="A791" t="str">
            <v>180133</v>
          </cell>
          <cell r="B791">
            <v>28.5</v>
          </cell>
        </row>
        <row r="792">
          <cell r="A792" t="str">
            <v>180140</v>
          </cell>
          <cell r="B792">
            <v>30</v>
          </cell>
        </row>
        <row r="793">
          <cell r="A793" t="str">
            <v>180147</v>
          </cell>
          <cell r="B793">
            <v>31.5</v>
          </cell>
        </row>
        <row r="794">
          <cell r="A794" t="str">
            <v>180154</v>
          </cell>
          <cell r="B794">
            <v>33</v>
          </cell>
        </row>
        <row r="795">
          <cell r="A795" t="str">
            <v>180161</v>
          </cell>
          <cell r="B795">
            <v>34.5</v>
          </cell>
        </row>
        <row r="796">
          <cell r="A796" t="str">
            <v>180168</v>
          </cell>
          <cell r="B796">
            <v>36</v>
          </cell>
        </row>
        <row r="797">
          <cell r="A797" t="str">
            <v>180175</v>
          </cell>
          <cell r="B797">
            <v>37.5</v>
          </cell>
        </row>
        <row r="798">
          <cell r="A798" t="str">
            <v>180182</v>
          </cell>
          <cell r="B798">
            <v>39</v>
          </cell>
        </row>
        <row r="799">
          <cell r="A799" t="str">
            <v>180189</v>
          </cell>
          <cell r="B799">
            <v>40.5</v>
          </cell>
        </row>
        <row r="800">
          <cell r="A800" t="str">
            <v>180196</v>
          </cell>
          <cell r="B800">
            <v>42</v>
          </cell>
        </row>
        <row r="801">
          <cell r="A801" t="str">
            <v>180203</v>
          </cell>
          <cell r="B801">
            <v>43.5</v>
          </cell>
        </row>
        <row r="802">
          <cell r="A802" t="str">
            <v>180210</v>
          </cell>
          <cell r="B802">
            <v>45</v>
          </cell>
        </row>
        <row r="803">
          <cell r="A803" t="str">
            <v>180217</v>
          </cell>
          <cell r="B803">
            <v>46.5</v>
          </cell>
        </row>
        <row r="804">
          <cell r="A804" t="str">
            <v>180224</v>
          </cell>
          <cell r="B804">
            <v>48</v>
          </cell>
        </row>
        <row r="805">
          <cell r="A805" t="str">
            <v>180231</v>
          </cell>
          <cell r="B805">
            <v>49.5</v>
          </cell>
        </row>
        <row r="806">
          <cell r="A806" t="str">
            <v>180238</v>
          </cell>
          <cell r="B806">
            <v>51</v>
          </cell>
        </row>
        <row r="807">
          <cell r="A807" t="str">
            <v>180245</v>
          </cell>
          <cell r="B807">
            <v>52.5</v>
          </cell>
        </row>
        <row r="808">
          <cell r="A808" t="str">
            <v>180252</v>
          </cell>
          <cell r="B808">
            <v>54</v>
          </cell>
        </row>
        <row r="809">
          <cell r="A809" t="str">
            <v>180259</v>
          </cell>
          <cell r="B809">
            <v>55.5</v>
          </cell>
        </row>
        <row r="810">
          <cell r="A810" t="str">
            <v>180266</v>
          </cell>
          <cell r="B810">
            <v>57</v>
          </cell>
        </row>
        <row r="811">
          <cell r="A811" t="str">
            <v>180273</v>
          </cell>
          <cell r="B811">
            <v>58.5</v>
          </cell>
        </row>
        <row r="812">
          <cell r="A812" t="str">
            <v>180280</v>
          </cell>
          <cell r="B812">
            <v>60</v>
          </cell>
        </row>
        <row r="813">
          <cell r="A813" t="str">
            <v>180287</v>
          </cell>
          <cell r="B813">
            <v>61.5</v>
          </cell>
        </row>
        <row r="814">
          <cell r="A814" t="str">
            <v>180294</v>
          </cell>
          <cell r="B814">
            <v>63</v>
          </cell>
        </row>
        <row r="815">
          <cell r="A815" t="str">
            <v>180301</v>
          </cell>
          <cell r="B815">
            <v>64.5</v>
          </cell>
        </row>
        <row r="816">
          <cell r="A816" t="str">
            <v>180308</v>
          </cell>
          <cell r="B816">
            <v>66</v>
          </cell>
        </row>
        <row r="817">
          <cell r="A817" t="str">
            <v>180315</v>
          </cell>
          <cell r="B817">
            <v>67.5</v>
          </cell>
        </row>
        <row r="818">
          <cell r="A818" t="str">
            <v>180322</v>
          </cell>
          <cell r="B818">
            <v>69</v>
          </cell>
        </row>
        <row r="819">
          <cell r="A819" t="str">
            <v>180329</v>
          </cell>
          <cell r="B819">
            <v>70.5</v>
          </cell>
        </row>
        <row r="820">
          <cell r="A820" t="str">
            <v>180336</v>
          </cell>
          <cell r="B820">
            <v>72</v>
          </cell>
        </row>
        <row r="821">
          <cell r="A821" t="str">
            <v>180343</v>
          </cell>
          <cell r="B821">
            <v>73.5</v>
          </cell>
        </row>
        <row r="822">
          <cell r="A822" t="str">
            <v>180350</v>
          </cell>
          <cell r="B822">
            <v>75</v>
          </cell>
        </row>
        <row r="823">
          <cell r="A823" t="str">
            <v>180357</v>
          </cell>
          <cell r="B823">
            <v>76.5</v>
          </cell>
        </row>
        <row r="824">
          <cell r="A824" t="str">
            <v>180364</v>
          </cell>
          <cell r="B824">
            <v>78</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70C0"/>
    <pageSetUpPr fitToPage="1"/>
  </sheetPr>
  <dimension ref="A1:S266"/>
  <sheetViews>
    <sheetView showGridLines="0" tabSelected="1" view="pageBreakPreview" zoomScaleNormal="100" zoomScaleSheetLayoutView="100" zoomScalePageLayoutView="55" workbookViewId="0">
      <pane ySplit="7" topLeftCell="A8" activePane="bottomLeft" state="frozen"/>
      <selection pane="bottomLeft" activeCell="C7" sqref="C7"/>
    </sheetView>
  </sheetViews>
  <sheetFormatPr defaultRowHeight="17.25"/>
  <cols>
    <col min="1" max="1" width="2.375" style="144" bestFit="1" customWidth="1"/>
    <col min="2" max="2" width="2.25" style="1" customWidth="1"/>
    <col min="3" max="3" width="5.5" style="144" customWidth="1"/>
    <col min="4" max="4" width="5" style="144" customWidth="1"/>
    <col min="5" max="6" width="8.625" style="144" customWidth="1"/>
    <col min="7" max="8" width="9.75" style="144" customWidth="1"/>
    <col min="9" max="9" width="11.5" style="165" customWidth="1"/>
    <col min="10" max="10" width="8.625" style="144" customWidth="1"/>
    <col min="11" max="11" width="9.75" style="144" customWidth="1"/>
    <col min="12" max="12" width="11.625" style="144" customWidth="1"/>
    <col min="13" max="13" width="9.625" style="1" bestFit="1" customWidth="1"/>
    <col min="14" max="14" width="12.125" style="1" customWidth="1"/>
    <col min="15" max="15" width="8.875" style="2" customWidth="1"/>
    <col min="16" max="16" width="7.75" style="144" bestFit="1" customWidth="1"/>
    <col min="17" max="17" width="2.5" style="144" customWidth="1"/>
    <col min="18" max="18" width="12.125" style="151" bestFit="1" customWidth="1"/>
    <col min="19" max="19" width="24.625" style="144" bestFit="1" customWidth="1"/>
    <col min="20" max="16384" width="9" style="144"/>
  </cols>
  <sheetData>
    <row r="1" spans="1:19" s="129" customFormat="1" ht="5.25" customHeight="1">
      <c r="B1" s="6"/>
      <c r="C1" s="130"/>
      <c r="D1" s="130"/>
      <c r="E1" s="130"/>
      <c r="F1" s="130"/>
      <c r="G1" s="130"/>
      <c r="H1" s="130"/>
      <c r="I1" s="130"/>
      <c r="J1" s="130"/>
      <c r="K1" s="130"/>
      <c r="L1" s="130"/>
      <c r="M1" s="7"/>
      <c r="N1" s="7"/>
      <c r="O1" s="8"/>
      <c r="P1" s="130"/>
      <c r="R1" s="131"/>
    </row>
    <row r="2" spans="1:19" s="129" customFormat="1" ht="20.25" customHeight="1">
      <c r="B2" s="132"/>
      <c r="E2" s="133"/>
      <c r="F2" s="134"/>
      <c r="G2" s="134"/>
      <c r="H2" s="134"/>
      <c r="I2" s="134"/>
      <c r="J2" s="134"/>
      <c r="K2" s="134"/>
      <c r="L2" s="134"/>
      <c r="M2" s="134"/>
      <c r="N2" s="134"/>
      <c r="O2" s="134"/>
      <c r="R2" s="131"/>
    </row>
    <row r="3" spans="1:19" s="129" customFormat="1" ht="18">
      <c r="B3" s="132"/>
      <c r="E3" s="135" t="s">
        <v>1985</v>
      </c>
      <c r="F3" s="136"/>
      <c r="H3" s="137" t="s">
        <v>1986</v>
      </c>
      <c r="I3" s="401"/>
      <c r="J3" s="401"/>
      <c r="K3" s="401"/>
      <c r="M3" s="137" t="s">
        <v>1987</v>
      </c>
      <c r="N3" s="402"/>
      <c r="O3" s="402"/>
      <c r="P3" s="402"/>
      <c r="R3" s="131"/>
    </row>
    <row r="4" spans="1:19" s="129" customFormat="1" ht="18.75" customHeight="1">
      <c r="B4" s="132"/>
      <c r="C4" s="138" t="s">
        <v>1988</v>
      </c>
      <c r="D4" s="138"/>
      <c r="E4" s="135"/>
      <c r="F4" s="136"/>
      <c r="H4" s="137" t="s">
        <v>1989</v>
      </c>
      <c r="I4" s="401"/>
      <c r="J4" s="401"/>
      <c r="K4" s="401"/>
      <c r="M4" s="137" t="s">
        <v>1990</v>
      </c>
      <c r="N4" s="402"/>
      <c r="O4" s="402"/>
      <c r="P4" s="402"/>
      <c r="R4" s="131"/>
    </row>
    <row r="5" spans="1:19" s="129" customFormat="1" ht="18.75" customHeight="1">
      <c r="B5" s="132"/>
      <c r="C5" s="139" t="s">
        <v>1991</v>
      </c>
      <c r="D5" s="139"/>
      <c r="E5" s="135"/>
      <c r="F5" s="136"/>
      <c r="H5" s="137" t="s">
        <v>1992</v>
      </c>
      <c r="I5" s="401"/>
      <c r="J5" s="401"/>
      <c r="K5" s="401"/>
      <c r="M5" s="137" t="s">
        <v>1993</v>
      </c>
      <c r="N5" s="402"/>
      <c r="O5" s="402"/>
      <c r="P5" s="402"/>
      <c r="R5" s="131"/>
    </row>
    <row r="6" spans="1:19" s="129" customFormat="1" ht="18">
      <c r="B6" s="7"/>
      <c r="C6" s="136"/>
      <c r="D6" s="136"/>
      <c r="E6" s="135"/>
      <c r="F6" s="136"/>
      <c r="G6" s="136"/>
      <c r="H6" s="136"/>
      <c r="I6" s="140"/>
      <c r="J6" s="140"/>
      <c r="K6" s="140"/>
      <c r="L6" s="141"/>
      <c r="M6" s="137"/>
      <c r="N6" s="142"/>
      <c r="O6" s="142"/>
      <c r="P6" s="143" t="s">
        <v>658</v>
      </c>
      <c r="R6" s="131"/>
    </row>
    <row r="7" spans="1:19" ht="37.5" customHeight="1">
      <c r="C7" s="145" t="s">
        <v>1815</v>
      </c>
      <c r="D7" s="146" t="s">
        <v>1885</v>
      </c>
      <c r="E7" s="147" t="s">
        <v>1994</v>
      </c>
      <c r="F7" s="148" t="s">
        <v>84</v>
      </c>
      <c r="G7" s="148" t="s">
        <v>1995</v>
      </c>
      <c r="H7" s="148" t="s">
        <v>1996</v>
      </c>
      <c r="I7" s="148" t="s">
        <v>1997</v>
      </c>
      <c r="J7" s="148" t="s">
        <v>1998</v>
      </c>
      <c r="K7" s="124" t="s">
        <v>1896</v>
      </c>
      <c r="L7" s="148" t="s">
        <v>1999</v>
      </c>
      <c r="M7" s="149" t="s">
        <v>538</v>
      </c>
      <c r="N7" s="148" t="s">
        <v>2000</v>
      </c>
      <c r="O7" s="150" t="s">
        <v>2001</v>
      </c>
      <c r="P7" s="148" t="s">
        <v>2002</v>
      </c>
      <c r="Q7" s="3"/>
    </row>
    <row r="8" spans="1:19" ht="18" customHeight="1">
      <c r="B8" s="4"/>
      <c r="C8" s="152">
        <f t="shared" ref="C8:C63" si="0">ROW()-7</f>
        <v>1</v>
      </c>
      <c r="D8" s="152" t="s">
        <v>1887</v>
      </c>
      <c r="E8" s="153" t="s">
        <v>441</v>
      </c>
      <c r="F8" s="154" t="s">
        <v>22</v>
      </c>
      <c r="G8" s="155">
        <f>'映前包月-电影院资源表'!G32</f>
        <v>25</v>
      </c>
      <c r="H8" s="155">
        <f>'映前包月-电影院资源表'!M32</f>
        <v>204</v>
      </c>
      <c r="I8" s="156">
        <v>15</v>
      </c>
      <c r="J8" s="156">
        <v>2</v>
      </c>
      <c r="K8" s="125">
        <f>H8*IF(I8=15,6595,IF(I8=30,11990,IF(I8=60,21800)))</f>
        <v>1345380</v>
      </c>
      <c r="L8" s="127">
        <f>IF(AND(J8=2),(K8),IF(AND(J8=4,I8=15),(11990*H8),IF(AND(J8=4,I8=30),(21800*H8),IF(AND(J8=4,I8=60),(H8*43600),IF(AND(J8=3,I8=15),(8994*H8),IF(AND(J8=3,I8=30),(16350*H8),IF(AND(J8=3,I8=60),(32700*H8),IF(AND(J8&gt;4,I8=15),(2998*J8*H8),IF(AND(J8&gt;4,I8=30),(5450*J8*H8),IF(AND(J8&gt;4,I8=60),(10900*J8*H8)))))))))))</f>
        <v>1345380</v>
      </c>
      <c r="M8" s="157">
        <v>1</v>
      </c>
      <c r="N8" s="125">
        <f>L8*M8</f>
        <v>1345380</v>
      </c>
      <c r="O8" s="154"/>
      <c r="P8" s="158">
        <f t="shared" ref="P8:P63" si="1">O8*150</f>
        <v>0</v>
      </c>
      <c r="Q8" s="159"/>
      <c r="R8" s="160"/>
      <c r="S8" s="126"/>
    </row>
    <row r="9" spans="1:19" ht="18" customHeight="1">
      <c r="B9" s="4"/>
      <c r="C9" s="152">
        <f t="shared" si="0"/>
        <v>2</v>
      </c>
      <c r="D9" s="152" t="s">
        <v>1886</v>
      </c>
      <c r="E9" s="153" t="s">
        <v>442</v>
      </c>
      <c r="F9" s="154" t="s">
        <v>18</v>
      </c>
      <c r="G9" s="155">
        <f>'映前包月-电影院资源表'!G61</f>
        <v>28</v>
      </c>
      <c r="H9" s="155">
        <f>'映前包月-电影院资源表'!M61</f>
        <v>186</v>
      </c>
      <c r="I9" s="156">
        <v>15</v>
      </c>
      <c r="J9" s="156">
        <v>2</v>
      </c>
      <c r="K9" s="125">
        <f t="shared" ref="K9:K30" si="2">H9*IF(I9=15,6595,IF(I9=30,11990,IF(I9=60,21800)))</f>
        <v>1226670</v>
      </c>
      <c r="L9" s="127">
        <f t="shared" ref="L9:L30" si="3">IF(AND(J9=2),(K9),IF(AND(J9=4,I9=15),(11990*H9),IF(AND(J9=4,I9=30),(21800*H9),IF(AND(J9=4,I9=60),(H9*43600),IF(AND(J9=3,I9=15),(8994*H9),IF(AND(J9=3,I9=30),(16350*H9),IF(AND(J9=3,I9=60),(32700*H9),IF(AND(J9&gt;4,I9=15),(2998*J9*H9),IF(AND(J9&gt;4,I9=30),(5450*J9*H9),IF(AND(J9&gt;4,I9=60),(10900*J9*H9)))))))))))</f>
        <v>1226670</v>
      </c>
      <c r="M9" s="157">
        <v>1</v>
      </c>
      <c r="N9" s="125">
        <f t="shared" ref="N9:N19" si="4">L9*M9</f>
        <v>1226670</v>
      </c>
      <c r="O9" s="161"/>
      <c r="P9" s="158">
        <f t="shared" si="1"/>
        <v>0</v>
      </c>
      <c r="Q9" s="159"/>
      <c r="R9" s="160"/>
      <c r="S9" s="162"/>
    </row>
    <row r="10" spans="1:19" ht="18" customHeight="1">
      <c r="B10" s="4"/>
      <c r="C10" s="152">
        <f t="shared" si="0"/>
        <v>3</v>
      </c>
      <c r="D10" s="152" t="s">
        <v>1886</v>
      </c>
      <c r="E10" s="153" t="s">
        <v>0</v>
      </c>
      <c r="F10" s="154" t="s">
        <v>35</v>
      </c>
      <c r="G10" s="155">
        <f>'映前包月-电影院资源表'!G86</f>
        <v>24</v>
      </c>
      <c r="H10" s="155">
        <f>'映前包月-电影院资源表'!M86</f>
        <v>124</v>
      </c>
      <c r="I10" s="156">
        <v>15</v>
      </c>
      <c r="J10" s="156">
        <v>2</v>
      </c>
      <c r="K10" s="125">
        <f t="shared" si="2"/>
        <v>817780</v>
      </c>
      <c r="L10" s="127">
        <f t="shared" si="3"/>
        <v>817780</v>
      </c>
      <c r="M10" s="157">
        <v>1</v>
      </c>
      <c r="N10" s="125">
        <f t="shared" si="4"/>
        <v>817780</v>
      </c>
      <c r="O10" s="161"/>
      <c r="P10" s="158">
        <f t="shared" si="1"/>
        <v>0</v>
      </c>
      <c r="Q10" s="163"/>
      <c r="R10" s="160"/>
    </row>
    <row r="11" spans="1:19" s="164" customFormat="1" ht="18" customHeight="1">
      <c r="A11" s="144"/>
      <c r="B11" s="4"/>
      <c r="C11" s="152">
        <f t="shared" si="0"/>
        <v>4</v>
      </c>
      <c r="D11" s="152" t="s">
        <v>1886</v>
      </c>
      <c r="E11" s="153" t="s">
        <v>2003</v>
      </c>
      <c r="F11" s="154" t="s">
        <v>35</v>
      </c>
      <c r="G11" s="155">
        <f>'映前包月-电影院资源表'!G138</f>
        <v>51</v>
      </c>
      <c r="H11" s="155">
        <f>'映前包月-电影院资源表'!M138</f>
        <v>285</v>
      </c>
      <c r="I11" s="156">
        <v>15</v>
      </c>
      <c r="J11" s="156">
        <v>2</v>
      </c>
      <c r="K11" s="125">
        <f t="shared" si="2"/>
        <v>1879575</v>
      </c>
      <c r="L11" s="127">
        <f t="shared" si="3"/>
        <v>1879575</v>
      </c>
      <c r="M11" s="157">
        <v>1</v>
      </c>
      <c r="N11" s="125">
        <f t="shared" si="4"/>
        <v>1879575</v>
      </c>
      <c r="O11" s="161"/>
      <c r="P11" s="158">
        <f t="shared" si="1"/>
        <v>0</v>
      </c>
      <c r="Q11" s="163"/>
      <c r="R11" s="160"/>
    </row>
    <row r="12" spans="1:19" s="165" customFormat="1" ht="18" customHeight="1">
      <c r="B12" s="4"/>
      <c r="C12" s="152">
        <f t="shared" si="0"/>
        <v>5</v>
      </c>
      <c r="D12" s="152" t="s">
        <v>1886</v>
      </c>
      <c r="E12" s="153" t="s">
        <v>4</v>
      </c>
      <c r="F12" s="154" t="s">
        <v>4</v>
      </c>
      <c r="G12" s="155">
        <f>'映前包月-电影院资源表'!G158</f>
        <v>19</v>
      </c>
      <c r="H12" s="155">
        <f>'映前包月-电影院资源表'!M158</f>
        <v>144</v>
      </c>
      <c r="I12" s="156">
        <v>15</v>
      </c>
      <c r="J12" s="156">
        <v>2</v>
      </c>
      <c r="K12" s="125">
        <f t="shared" si="2"/>
        <v>949680</v>
      </c>
      <c r="L12" s="127">
        <f t="shared" si="3"/>
        <v>949680</v>
      </c>
      <c r="M12" s="157">
        <v>1</v>
      </c>
      <c r="N12" s="125">
        <f t="shared" si="4"/>
        <v>949680</v>
      </c>
      <c r="O12" s="161"/>
      <c r="P12" s="158">
        <f t="shared" si="1"/>
        <v>0</v>
      </c>
      <c r="Q12" s="159"/>
      <c r="R12" s="160"/>
    </row>
    <row r="13" spans="1:19" s="165" customFormat="1" ht="18" customHeight="1">
      <c r="B13" s="4"/>
      <c r="C13" s="152">
        <f t="shared" si="0"/>
        <v>6</v>
      </c>
      <c r="D13" s="152" t="s">
        <v>1886</v>
      </c>
      <c r="E13" s="153" t="s">
        <v>8</v>
      </c>
      <c r="F13" s="154" t="s">
        <v>33</v>
      </c>
      <c r="G13" s="155">
        <f>'映前包月-电影院资源表'!G185</f>
        <v>26</v>
      </c>
      <c r="H13" s="155">
        <f>'映前包月-电影院资源表'!M185</f>
        <v>215</v>
      </c>
      <c r="I13" s="156">
        <v>15</v>
      </c>
      <c r="J13" s="156">
        <v>2</v>
      </c>
      <c r="K13" s="125">
        <f t="shared" si="2"/>
        <v>1417925</v>
      </c>
      <c r="L13" s="127">
        <f t="shared" si="3"/>
        <v>1417925</v>
      </c>
      <c r="M13" s="157">
        <v>1</v>
      </c>
      <c r="N13" s="125">
        <f t="shared" si="4"/>
        <v>1417925</v>
      </c>
      <c r="O13" s="161"/>
      <c r="P13" s="158">
        <f t="shared" si="1"/>
        <v>0</v>
      </c>
      <c r="Q13" s="159"/>
      <c r="R13" s="160"/>
    </row>
    <row r="14" spans="1:19" s="166" customFormat="1" ht="18" customHeight="1">
      <c r="A14" s="165"/>
      <c r="B14" s="4"/>
      <c r="C14" s="152">
        <f t="shared" si="0"/>
        <v>7</v>
      </c>
      <c r="D14" s="152" t="s">
        <v>1886</v>
      </c>
      <c r="E14" s="153" t="s">
        <v>2</v>
      </c>
      <c r="F14" s="154" t="s">
        <v>36</v>
      </c>
      <c r="G14" s="155">
        <f>'映前包月-电影院资源表'!G212</f>
        <v>26</v>
      </c>
      <c r="H14" s="155">
        <f>'映前包月-电影院资源表'!M212</f>
        <v>185</v>
      </c>
      <c r="I14" s="156">
        <v>15</v>
      </c>
      <c r="J14" s="156">
        <v>2</v>
      </c>
      <c r="K14" s="125">
        <f t="shared" si="2"/>
        <v>1220075</v>
      </c>
      <c r="L14" s="127">
        <f t="shared" si="3"/>
        <v>1220075</v>
      </c>
      <c r="M14" s="157">
        <v>1</v>
      </c>
      <c r="N14" s="125">
        <f t="shared" si="4"/>
        <v>1220075</v>
      </c>
      <c r="O14" s="161"/>
      <c r="P14" s="158">
        <f t="shared" si="1"/>
        <v>0</v>
      </c>
      <c r="Q14" s="159"/>
      <c r="R14" s="160"/>
    </row>
    <row r="15" spans="1:19" s="165" customFormat="1" ht="18" customHeight="1">
      <c r="B15" s="4"/>
      <c r="C15" s="152">
        <f t="shared" si="0"/>
        <v>8</v>
      </c>
      <c r="D15" s="152" t="s">
        <v>1886</v>
      </c>
      <c r="E15" s="153" t="s">
        <v>12</v>
      </c>
      <c r="F15" s="154" t="s">
        <v>37</v>
      </c>
      <c r="G15" s="155">
        <f>'映前包月-电影院资源表'!G224</f>
        <v>11</v>
      </c>
      <c r="H15" s="155">
        <f>'映前包月-电影院资源表'!M224</f>
        <v>68</v>
      </c>
      <c r="I15" s="156">
        <v>15</v>
      </c>
      <c r="J15" s="156">
        <v>2</v>
      </c>
      <c r="K15" s="125">
        <f t="shared" si="2"/>
        <v>448460</v>
      </c>
      <c r="L15" s="127">
        <f t="shared" si="3"/>
        <v>448460</v>
      </c>
      <c r="M15" s="157">
        <v>1</v>
      </c>
      <c r="N15" s="125">
        <f t="shared" si="4"/>
        <v>448460</v>
      </c>
      <c r="O15" s="161"/>
      <c r="P15" s="158">
        <f t="shared" si="1"/>
        <v>0</v>
      </c>
      <c r="Q15" s="159"/>
      <c r="R15" s="160"/>
    </row>
    <row r="16" spans="1:19" s="165" customFormat="1" ht="18" customHeight="1">
      <c r="B16" s="4"/>
      <c r="C16" s="152">
        <f t="shared" si="0"/>
        <v>9</v>
      </c>
      <c r="D16" s="152" t="s">
        <v>1886</v>
      </c>
      <c r="E16" s="153" t="s">
        <v>1820</v>
      </c>
      <c r="F16" s="154" t="s">
        <v>58</v>
      </c>
      <c r="G16" s="155">
        <f>'映前包月-电影院资源表'!G237</f>
        <v>12</v>
      </c>
      <c r="H16" s="155">
        <f>'映前包月-电影院资源表'!M237</f>
        <v>90</v>
      </c>
      <c r="I16" s="156">
        <v>15</v>
      </c>
      <c r="J16" s="156">
        <v>2</v>
      </c>
      <c r="K16" s="125">
        <f t="shared" si="2"/>
        <v>593550</v>
      </c>
      <c r="L16" s="127">
        <f t="shared" si="3"/>
        <v>593550</v>
      </c>
      <c r="M16" s="157">
        <v>1</v>
      </c>
      <c r="N16" s="125">
        <f t="shared" si="4"/>
        <v>593550</v>
      </c>
      <c r="O16" s="161"/>
      <c r="P16" s="158">
        <f t="shared" si="1"/>
        <v>0</v>
      </c>
      <c r="Q16" s="159"/>
      <c r="R16" s="160"/>
    </row>
    <row r="17" spans="1:19" s="166" customFormat="1" ht="18" customHeight="1">
      <c r="A17" s="165"/>
      <c r="B17" s="4"/>
      <c r="C17" s="152">
        <f t="shared" si="0"/>
        <v>10</v>
      </c>
      <c r="D17" s="152" t="s">
        <v>1886</v>
      </c>
      <c r="E17" s="153" t="s">
        <v>3</v>
      </c>
      <c r="F17" s="154" t="s">
        <v>38</v>
      </c>
      <c r="G17" s="155">
        <f>'映前包月-电影院资源表'!G251</f>
        <v>13</v>
      </c>
      <c r="H17" s="155">
        <f>'映前包月-电影院资源表'!M251</f>
        <v>99</v>
      </c>
      <c r="I17" s="156">
        <v>15</v>
      </c>
      <c r="J17" s="156">
        <v>2</v>
      </c>
      <c r="K17" s="125">
        <f t="shared" si="2"/>
        <v>652905</v>
      </c>
      <c r="L17" s="127">
        <f t="shared" si="3"/>
        <v>652905</v>
      </c>
      <c r="M17" s="157">
        <v>1</v>
      </c>
      <c r="N17" s="125">
        <f t="shared" si="4"/>
        <v>652905</v>
      </c>
      <c r="O17" s="161"/>
      <c r="P17" s="158">
        <f t="shared" si="1"/>
        <v>0</v>
      </c>
      <c r="Q17" s="159"/>
      <c r="R17" s="160"/>
    </row>
    <row r="18" spans="1:19" s="166" customFormat="1" ht="18" customHeight="1">
      <c r="A18" s="165"/>
      <c r="B18" s="4"/>
      <c r="C18" s="152">
        <f t="shared" si="0"/>
        <v>11</v>
      </c>
      <c r="D18" s="152" t="s">
        <v>1886</v>
      </c>
      <c r="E18" s="153" t="s">
        <v>443</v>
      </c>
      <c r="F18" s="154" t="s">
        <v>41</v>
      </c>
      <c r="G18" s="155">
        <f>'映前包月-电影院资源表'!G280</f>
        <v>28</v>
      </c>
      <c r="H18" s="155">
        <f>'映前包月-电影院资源表'!M280</f>
        <v>191</v>
      </c>
      <c r="I18" s="156">
        <v>15</v>
      </c>
      <c r="J18" s="156">
        <v>2</v>
      </c>
      <c r="K18" s="125">
        <f t="shared" si="2"/>
        <v>1259645</v>
      </c>
      <c r="L18" s="127">
        <f t="shared" si="3"/>
        <v>1259645</v>
      </c>
      <c r="M18" s="157">
        <v>1</v>
      </c>
      <c r="N18" s="125">
        <f t="shared" si="4"/>
        <v>1259645</v>
      </c>
      <c r="O18" s="161"/>
      <c r="P18" s="158">
        <f t="shared" si="1"/>
        <v>0</v>
      </c>
      <c r="Q18" s="159"/>
      <c r="R18" s="160"/>
    </row>
    <row r="19" spans="1:19" s="166" customFormat="1" ht="18" customHeight="1">
      <c r="A19" s="165"/>
      <c r="B19" s="4"/>
      <c r="C19" s="152">
        <f t="shared" si="0"/>
        <v>12</v>
      </c>
      <c r="D19" s="152" t="s">
        <v>1886</v>
      </c>
      <c r="E19" s="153" t="s">
        <v>13</v>
      </c>
      <c r="F19" s="154" t="s">
        <v>13</v>
      </c>
      <c r="G19" s="155">
        <f>'映前包月-电影院资源表'!G290</f>
        <v>9</v>
      </c>
      <c r="H19" s="155">
        <f>'映前包月-电影院资源表'!M290</f>
        <v>66</v>
      </c>
      <c r="I19" s="156">
        <v>15</v>
      </c>
      <c r="J19" s="156">
        <v>2</v>
      </c>
      <c r="K19" s="125">
        <f t="shared" si="2"/>
        <v>435270</v>
      </c>
      <c r="L19" s="127">
        <f t="shared" si="3"/>
        <v>435270</v>
      </c>
      <c r="M19" s="157">
        <v>1</v>
      </c>
      <c r="N19" s="125">
        <f t="shared" si="4"/>
        <v>435270</v>
      </c>
      <c r="O19" s="161"/>
      <c r="P19" s="158">
        <f t="shared" si="1"/>
        <v>0</v>
      </c>
      <c r="Q19" s="159"/>
      <c r="R19" s="160"/>
    </row>
    <row r="20" spans="1:19" s="166" customFormat="1" ht="18" customHeight="1">
      <c r="A20" s="165"/>
      <c r="B20" s="4"/>
      <c r="C20" s="152">
        <f t="shared" si="0"/>
        <v>13</v>
      </c>
      <c r="D20" s="152" t="s">
        <v>1886</v>
      </c>
      <c r="E20" s="153" t="s">
        <v>444</v>
      </c>
      <c r="F20" s="154" t="s">
        <v>40</v>
      </c>
      <c r="G20" s="155">
        <f>'映前包月-电影院资源表'!G304</f>
        <v>13</v>
      </c>
      <c r="H20" s="155">
        <f>'映前包月-电影院资源表'!M304</f>
        <v>99</v>
      </c>
      <c r="I20" s="156">
        <v>15</v>
      </c>
      <c r="J20" s="156">
        <v>2</v>
      </c>
      <c r="K20" s="125">
        <f t="shared" si="2"/>
        <v>652905</v>
      </c>
      <c r="L20" s="127">
        <f t="shared" si="3"/>
        <v>652905</v>
      </c>
      <c r="M20" s="157">
        <v>1</v>
      </c>
      <c r="N20" s="125">
        <f>L20*M20</f>
        <v>652905</v>
      </c>
      <c r="O20" s="161"/>
      <c r="P20" s="158">
        <f>O20*150</f>
        <v>0</v>
      </c>
      <c r="Q20" s="159"/>
      <c r="R20" s="160"/>
    </row>
    <row r="21" spans="1:19" s="166" customFormat="1" ht="18" customHeight="1">
      <c r="A21" s="165"/>
      <c r="B21" s="4"/>
      <c r="C21" s="152">
        <f t="shared" si="0"/>
        <v>14</v>
      </c>
      <c r="D21" s="152" t="s">
        <v>1886</v>
      </c>
      <c r="E21" s="153" t="s">
        <v>445</v>
      </c>
      <c r="F21" s="154" t="s">
        <v>32</v>
      </c>
      <c r="G21" s="155">
        <f>'映前包月-电影院资源表'!G328</f>
        <v>23</v>
      </c>
      <c r="H21" s="155">
        <f>'映前包月-电影院资源表'!M328</f>
        <v>196</v>
      </c>
      <c r="I21" s="156">
        <v>15</v>
      </c>
      <c r="J21" s="156">
        <v>2</v>
      </c>
      <c r="K21" s="125">
        <f t="shared" si="2"/>
        <v>1292620</v>
      </c>
      <c r="L21" s="127">
        <f t="shared" si="3"/>
        <v>1292620</v>
      </c>
      <c r="M21" s="157">
        <v>1</v>
      </c>
      <c r="N21" s="125">
        <f>L21*M21</f>
        <v>1292620</v>
      </c>
      <c r="O21" s="161"/>
      <c r="P21" s="158">
        <f>O21*150</f>
        <v>0</v>
      </c>
      <c r="Q21" s="159"/>
      <c r="R21" s="160"/>
    </row>
    <row r="22" spans="1:19" s="129" customFormat="1" ht="18" customHeight="1">
      <c r="B22" s="9"/>
      <c r="C22" s="152">
        <f t="shared" si="0"/>
        <v>15</v>
      </c>
      <c r="D22" s="152" t="s">
        <v>1886</v>
      </c>
      <c r="E22" s="153" t="s">
        <v>14</v>
      </c>
      <c r="F22" s="154" t="s">
        <v>33</v>
      </c>
      <c r="G22" s="155">
        <f>'映前包月-电影院资源表'!G353</f>
        <v>24</v>
      </c>
      <c r="H22" s="155">
        <f>'映前包月-电影院资源表'!M353</f>
        <v>163</v>
      </c>
      <c r="I22" s="156">
        <v>15</v>
      </c>
      <c r="J22" s="156">
        <v>2</v>
      </c>
      <c r="K22" s="125">
        <f t="shared" si="2"/>
        <v>1074985</v>
      </c>
      <c r="L22" s="127">
        <f t="shared" si="3"/>
        <v>1074985</v>
      </c>
      <c r="M22" s="157">
        <v>1</v>
      </c>
      <c r="N22" s="125">
        <f>L22*M22</f>
        <v>1074985</v>
      </c>
      <c r="O22" s="161"/>
      <c r="P22" s="158">
        <f>O22*150</f>
        <v>0</v>
      </c>
      <c r="Q22" s="167"/>
      <c r="R22" s="160"/>
    </row>
    <row r="23" spans="1:19" s="129" customFormat="1" ht="18" customHeight="1">
      <c r="B23" s="9"/>
      <c r="C23" s="152">
        <f t="shared" si="0"/>
        <v>16</v>
      </c>
      <c r="D23" s="152" t="s">
        <v>1886</v>
      </c>
      <c r="E23" s="153" t="s">
        <v>446</v>
      </c>
      <c r="F23" s="154" t="s">
        <v>35</v>
      </c>
      <c r="G23" s="155">
        <f>'映前包月-电影院资源表'!G384</f>
        <v>30</v>
      </c>
      <c r="H23" s="155">
        <f>'映前包月-电影院资源表'!M384</f>
        <v>202</v>
      </c>
      <c r="I23" s="156">
        <v>15</v>
      </c>
      <c r="J23" s="156">
        <v>2</v>
      </c>
      <c r="K23" s="125">
        <f t="shared" si="2"/>
        <v>1332190</v>
      </c>
      <c r="L23" s="127">
        <f t="shared" si="3"/>
        <v>1332190</v>
      </c>
      <c r="M23" s="157">
        <v>1</v>
      </c>
      <c r="N23" s="125">
        <f t="shared" ref="N23:N77" si="5">L23*M23</f>
        <v>1332190</v>
      </c>
      <c r="O23" s="161"/>
      <c r="P23" s="158">
        <f t="shared" si="1"/>
        <v>0</v>
      </c>
      <c r="Q23" s="167"/>
      <c r="R23" s="160"/>
    </row>
    <row r="24" spans="1:19" s="129" customFormat="1" ht="18" customHeight="1">
      <c r="B24" s="9"/>
      <c r="C24" s="152">
        <f t="shared" si="0"/>
        <v>17</v>
      </c>
      <c r="D24" s="152" t="s">
        <v>1886</v>
      </c>
      <c r="E24" s="153" t="s">
        <v>17</v>
      </c>
      <c r="F24" s="154" t="s">
        <v>35</v>
      </c>
      <c r="G24" s="155">
        <f>'映前包月-电影院资源表'!G402</f>
        <v>17</v>
      </c>
      <c r="H24" s="155">
        <f>'映前包月-电影院资源表'!M402</f>
        <v>97</v>
      </c>
      <c r="I24" s="156">
        <v>15</v>
      </c>
      <c r="J24" s="156">
        <v>2</v>
      </c>
      <c r="K24" s="125">
        <f t="shared" si="2"/>
        <v>639715</v>
      </c>
      <c r="L24" s="127">
        <f t="shared" si="3"/>
        <v>639715</v>
      </c>
      <c r="M24" s="157">
        <v>1</v>
      </c>
      <c r="N24" s="125">
        <f t="shared" si="5"/>
        <v>639715</v>
      </c>
      <c r="O24" s="161"/>
      <c r="P24" s="158">
        <f t="shared" si="1"/>
        <v>0</v>
      </c>
      <c r="Q24" s="167"/>
      <c r="R24" s="160"/>
    </row>
    <row r="25" spans="1:19" s="168" customFormat="1" ht="18" customHeight="1">
      <c r="A25" s="129"/>
      <c r="B25" s="9"/>
      <c r="C25" s="152">
        <f t="shared" si="0"/>
        <v>18</v>
      </c>
      <c r="D25" s="152" t="s">
        <v>1886</v>
      </c>
      <c r="E25" s="153" t="s">
        <v>457</v>
      </c>
      <c r="F25" s="154" t="s">
        <v>45</v>
      </c>
      <c r="G25" s="155">
        <f>'映前包月-电影院资源表'!G407</f>
        <v>4</v>
      </c>
      <c r="H25" s="155">
        <f>'映前包月-电影院资源表'!M407</f>
        <v>25</v>
      </c>
      <c r="I25" s="156">
        <v>15</v>
      </c>
      <c r="J25" s="156">
        <v>2</v>
      </c>
      <c r="K25" s="125">
        <f t="shared" si="2"/>
        <v>164875</v>
      </c>
      <c r="L25" s="127">
        <f t="shared" si="3"/>
        <v>164875</v>
      </c>
      <c r="M25" s="157">
        <v>1</v>
      </c>
      <c r="N25" s="125">
        <f t="shared" si="5"/>
        <v>164875</v>
      </c>
      <c r="O25" s="161"/>
      <c r="P25" s="158">
        <f t="shared" si="1"/>
        <v>0</v>
      </c>
      <c r="Q25" s="167"/>
      <c r="R25" s="160"/>
    </row>
    <row r="26" spans="1:19" s="168" customFormat="1" ht="18" customHeight="1">
      <c r="A26" s="129"/>
      <c r="B26" s="9"/>
      <c r="C26" s="152">
        <f t="shared" si="0"/>
        <v>19</v>
      </c>
      <c r="D26" s="152" t="s">
        <v>1886</v>
      </c>
      <c r="E26" s="153" t="s">
        <v>1897</v>
      </c>
      <c r="F26" s="154" t="s">
        <v>45</v>
      </c>
      <c r="G26" s="155">
        <f>'映前包月-电影院资源表'!G418</f>
        <v>10</v>
      </c>
      <c r="H26" s="155">
        <f>'映前包月-电影院资源表'!M418</f>
        <v>64</v>
      </c>
      <c r="I26" s="156">
        <v>15</v>
      </c>
      <c r="J26" s="156">
        <v>2</v>
      </c>
      <c r="K26" s="125">
        <f t="shared" si="2"/>
        <v>422080</v>
      </c>
      <c r="L26" s="127">
        <f t="shared" si="3"/>
        <v>422080</v>
      </c>
      <c r="M26" s="157">
        <v>1</v>
      </c>
      <c r="N26" s="125">
        <f t="shared" si="5"/>
        <v>422080</v>
      </c>
      <c r="O26" s="161"/>
      <c r="P26" s="158">
        <f t="shared" si="1"/>
        <v>0</v>
      </c>
      <c r="Q26" s="167"/>
      <c r="R26" s="160"/>
    </row>
    <row r="27" spans="1:19" s="129" customFormat="1" ht="18" customHeight="1">
      <c r="B27" s="9"/>
      <c r="C27" s="152">
        <f t="shared" si="0"/>
        <v>20</v>
      </c>
      <c r="D27" s="152" t="s">
        <v>1886</v>
      </c>
      <c r="E27" s="153" t="s">
        <v>11</v>
      </c>
      <c r="F27" s="154" t="s">
        <v>39</v>
      </c>
      <c r="G27" s="155">
        <f>'映前包月-电影院资源表'!G446</f>
        <v>27</v>
      </c>
      <c r="H27" s="155">
        <f>'映前包月-电影院资源表'!M446</f>
        <v>179</v>
      </c>
      <c r="I27" s="156">
        <v>15</v>
      </c>
      <c r="J27" s="156">
        <v>2</v>
      </c>
      <c r="K27" s="125">
        <f t="shared" si="2"/>
        <v>1180505</v>
      </c>
      <c r="L27" s="127">
        <f t="shared" si="3"/>
        <v>1180505</v>
      </c>
      <c r="M27" s="157">
        <v>1</v>
      </c>
      <c r="N27" s="125">
        <f t="shared" si="5"/>
        <v>1180505</v>
      </c>
      <c r="O27" s="161"/>
      <c r="P27" s="158">
        <f t="shared" si="1"/>
        <v>0</v>
      </c>
      <c r="Q27" s="167"/>
      <c r="R27" s="160"/>
    </row>
    <row r="28" spans="1:19" s="129" customFormat="1" ht="18" customHeight="1">
      <c r="B28" s="9"/>
      <c r="C28" s="152">
        <f t="shared" si="0"/>
        <v>21</v>
      </c>
      <c r="D28" s="152" t="s">
        <v>1886</v>
      </c>
      <c r="E28" s="153" t="s">
        <v>469</v>
      </c>
      <c r="F28" s="154" t="s">
        <v>44</v>
      </c>
      <c r="G28" s="155">
        <f>'映前包月-电影院资源表'!G464</f>
        <v>17</v>
      </c>
      <c r="H28" s="155">
        <f>'映前包月-电影院资源表'!M464</f>
        <v>104</v>
      </c>
      <c r="I28" s="156">
        <v>15</v>
      </c>
      <c r="J28" s="156">
        <v>2</v>
      </c>
      <c r="K28" s="125">
        <f t="shared" si="2"/>
        <v>685880</v>
      </c>
      <c r="L28" s="127">
        <f t="shared" si="3"/>
        <v>685880</v>
      </c>
      <c r="M28" s="157">
        <v>1</v>
      </c>
      <c r="N28" s="125">
        <f t="shared" si="5"/>
        <v>685880</v>
      </c>
      <c r="O28" s="161"/>
      <c r="P28" s="158">
        <f t="shared" si="1"/>
        <v>0</v>
      </c>
      <c r="Q28" s="167"/>
      <c r="R28" s="160"/>
    </row>
    <row r="29" spans="1:19" s="168" customFormat="1" ht="18" customHeight="1">
      <c r="A29" s="129"/>
      <c r="B29" s="9"/>
      <c r="C29" s="152">
        <f t="shared" si="0"/>
        <v>22</v>
      </c>
      <c r="D29" s="152" t="s">
        <v>1886</v>
      </c>
      <c r="E29" s="153" t="s">
        <v>5</v>
      </c>
      <c r="F29" s="154" t="s">
        <v>42</v>
      </c>
      <c r="G29" s="155">
        <f>'映前包月-电影院资源表'!G476</f>
        <v>11</v>
      </c>
      <c r="H29" s="155">
        <f>'映前包月-电影院资源表'!M476</f>
        <v>74</v>
      </c>
      <c r="I29" s="156">
        <v>15</v>
      </c>
      <c r="J29" s="156">
        <v>2</v>
      </c>
      <c r="K29" s="125">
        <f t="shared" si="2"/>
        <v>488030</v>
      </c>
      <c r="L29" s="127">
        <f t="shared" si="3"/>
        <v>488030</v>
      </c>
      <c r="M29" s="157">
        <v>1</v>
      </c>
      <c r="N29" s="125">
        <f t="shared" si="5"/>
        <v>488030</v>
      </c>
      <c r="O29" s="161"/>
      <c r="P29" s="158">
        <f t="shared" si="1"/>
        <v>0</v>
      </c>
      <c r="Q29" s="167"/>
      <c r="R29" s="160"/>
      <c r="S29" s="129"/>
    </row>
    <row r="30" spans="1:19" s="168" customFormat="1" ht="18" customHeight="1">
      <c r="A30" s="129"/>
      <c r="B30" s="9"/>
      <c r="C30" s="152">
        <f t="shared" si="0"/>
        <v>23</v>
      </c>
      <c r="D30" s="152" t="s">
        <v>1886</v>
      </c>
      <c r="E30" s="153" t="s">
        <v>16</v>
      </c>
      <c r="F30" s="154" t="s">
        <v>40</v>
      </c>
      <c r="G30" s="155">
        <f>'映前包月-电影院资源表'!G490</f>
        <v>13</v>
      </c>
      <c r="H30" s="155">
        <f>'映前包月-电影院资源表'!M490</f>
        <v>97</v>
      </c>
      <c r="I30" s="156">
        <v>15</v>
      </c>
      <c r="J30" s="156">
        <v>2</v>
      </c>
      <c r="K30" s="125">
        <f t="shared" si="2"/>
        <v>639715</v>
      </c>
      <c r="L30" s="127">
        <f t="shared" si="3"/>
        <v>639715</v>
      </c>
      <c r="M30" s="157">
        <v>1</v>
      </c>
      <c r="N30" s="125">
        <f t="shared" si="5"/>
        <v>639715</v>
      </c>
      <c r="O30" s="161"/>
      <c r="P30" s="158">
        <f t="shared" si="1"/>
        <v>0</v>
      </c>
      <c r="Q30" s="167"/>
      <c r="R30" s="160"/>
      <c r="S30" s="169"/>
    </row>
    <row r="31" spans="1:19" s="168" customFormat="1" ht="18" customHeight="1">
      <c r="A31" s="129"/>
      <c r="B31" s="9"/>
      <c r="C31" s="170">
        <f t="shared" si="0"/>
        <v>24</v>
      </c>
      <c r="D31" s="170" t="s">
        <v>1888</v>
      </c>
      <c r="E31" s="171" t="s">
        <v>21</v>
      </c>
      <c r="F31" s="172" t="s">
        <v>35</v>
      </c>
      <c r="G31" s="173">
        <f>'映前包月-电影院资源表'!G499</f>
        <v>8</v>
      </c>
      <c r="H31" s="173">
        <f>'映前包月-电影院资源表'!M499</f>
        <v>44</v>
      </c>
      <c r="I31" s="174">
        <v>15</v>
      </c>
      <c r="J31" s="174">
        <v>2</v>
      </c>
      <c r="K31" s="123">
        <f>H31*IF(I31=15,5990,IF(I31=30,10890,IF(I31=60,19800)))</f>
        <v>263560</v>
      </c>
      <c r="L31" s="128">
        <f>IF(AND(J31=2),(K31),IF(AND(J31=4,I31=15),(10890*H31),IF(AND(J31=4,I31=30),(19800*H31),IF(AND(J31=4,I31=60),(H31*39600),IF(AND(J31=3,I31=15),(8169*H31),IF(AND(J31=3,I31=30),(14850*H31),IF(AND(J31=3,I31=60),(29700*H31),IF(AND(J31&gt;4,I31=15),(2723*J31*H31),IF(AND(J31&gt;4,I31=30),(4950*J31*H31),IF(AND(J31&gt;4,I31=60),(9900*J31*H31)))))))))))</f>
        <v>263560</v>
      </c>
      <c r="M31" s="175">
        <v>1</v>
      </c>
      <c r="N31" s="123">
        <f t="shared" si="5"/>
        <v>263560</v>
      </c>
      <c r="O31" s="176"/>
      <c r="P31" s="177">
        <f t="shared" si="1"/>
        <v>0</v>
      </c>
      <c r="Q31" s="167"/>
      <c r="R31" s="160"/>
      <c r="S31" s="160"/>
    </row>
    <row r="32" spans="1:19" s="168" customFormat="1" ht="18" customHeight="1">
      <c r="A32" s="129"/>
      <c r="B32" s="9"/>
      <c r="C32" s="170">
        <f t="shared" si="0"/>
        <v>25</v>
      </c>
      <c r="D32" s="170" t="s">
        <v>1888</v>
      </c>
      <c r="E32" s="171" t="s">
        <v>1898</v>
      </c>
      <c r="F32" s="172" t="s">
        <v>35</v>
      </c>
      <c r="G32" s="173">
        <f>'映前包月-电影院资源表'!G513</f>
        <v>13</v>
      </c>
      <c r="H32" s="173">
        <f>'映前包月-电影院资源表'!M513</f>
        <v>96</v>
      </c>
      <c r="I32" s="174">
        <v>15</v>
      </c>
      <c r="J32" s="174">
        <v>2</v>
      </c>
      <c r="K32" s="123">
        <f t="shared" ref="K32:K84" si="6">H32*IF(I32=15,5990,IF(I32=30,10890,IF(I32=60,19800)))</f>
        <v>575040</v>
      </c>
      <c r="L32" s="128">
        <f t="shared" ref="L32:L84" si="7">IF(AND(J32=2),(K32),IF(AND(J32=4,I32=15),(10890*H32),IF(AND(J32=4,I32=30),(19800*H32),IF(AND(J32=4,I32=60),(H32*39600),IF(AND(J32=3,I32=15),(8169*H32),IF(AND(J32=3,I32=30),(14850*H32),IF(AND(J32=3,I32=60),(29700*H32),IF(AND(J32&gt;4,I32=15),(2723*J32*H32),IF(AND(J32&gt;4,I32=30),(4950*J32*H32),IF(AND(J32&gt;4,I32=60),(9900*J32*H32)))))))))))</f>
        <v>575040</v>
      </c>
      <c r="M32" s="175">
        <v>1</v>
      </c>
      <c r="N32" s="123">
        <f t="shared" si="5"/>
        <v>575040</v>
      </c>
      <c r="O32" s="176"/>
      <c r="P32" s="177">
        <f t="shared" si="1"/>
        <v>0</v>
      </c>
      <c r="Q32" s="167"/>
      <c r="R32" s="160"/>
    </row>
    <row r="33" spans="2:18" s="129" customFormat="1" ht="18" customHeight="1">
      <c r="B33" s="9"/>
      <c r="C33" s="170">
        <f t="shared" si="0"/>
        <v>26</v>
      </c>
      <c r="D33" s="170" t="s">
        <v>1888</v>
      </c>
      <c r="E33" s="171" t="s">
        <v>447</v>
      </c>
      <c r="F33" s="172" t="s">
        <v>35</v>
      </c>
      <c r="G33" s="173">
        <f>'映前包月-电影院资源表'!G519</f>
        <v>5</v>
      </c>
      <c r="H33" s="173">
        <f>'映前包月-电影院资源表'!M519</f>
        <v>34</v>
      </c>
      <c r="I33" s="174">
        <v>15</v>
      </c>
      <c r="J33" s="174">
        <v>2</v>
      </c>
      <c r="K33" s="123">
        <f t="shared" si="6"/>
        <v>203660</v>
      </c>
      <c r="L33" s="128">
        <f t="shared" si="7"/>
        <v>203660</v>
      </c>
      <c r="M33" s="175">
        <v>1</v>
      </c>
      <c r="N33" s="123">
        <f t="shared" si="5"/>
        <v>203660</v>
      </c>
      <c r="O33" s="176"/>
      <c r="P33" s="177">
        <f t="shared" si="1"/>
        <v>0</v>
      </c>
      <c r="Q33" s="167"/>
      <c r="R33" s="160"/>
    </row>
    <row r="34" spans="2:18" s="129" customFormat="1" ht="18" customHeight="1">
      <c r="B34" s="9"/>
      <c r="C34" s="170">
        <f t="shared" si="0"/>
        <v>27</v>
      </c>
      <c r="D34" s="170" t="s">
        <v>1888</v>
      </c>
      <c r="E34" s="171" t="s">
        <v>1899</v>
      </c>
      <c r="F34" s="172" t="s">
        <v>35</v>
      </c>
      <c r="G34" s="173">
        <f>'映前包月-电影院资源表'!G522</f>
        <v>2</v>
      </c>
      <c r="H34" s="173">
        <f>'映前包月-电影院资源表'!M522</f>
        <v>11</v>
      </c>
      <c r="I34" s="174">
        <v>15</v>
      </c>
      <c r="J34" s="174">
        <v>2</v>
      </c>
      <c r="K34" s="123">
        <f t="shared" si="6"/>
        <v>65890</v>
      </c>
      <c r="L34" s="128">
        <f t="shared" si="7"/>
        <v>65890</v>
      </c>
      <c r="M34" s="175">
        <v>1</v>
      </c>
      <c r="N34" s="123">
        <f>L34*M34</f>
        <v>65890</v>
      </c>
      <c r="O34" s="176"/>
      <c r="P34" s="177">
        <f t="shared" si="1"/>
        <v>0</v>
      </c>
      <c r="Q34" s="167"/>
      <c r="R34" s="160"/>
    </row>
    <row r="35" spans="2:18" s="129" customFormat="1" ht="18" customHeight="1">
      <c r="B35" s="9"/>
      <c r="C35" s="170">
        <f t="shared" si="0"/>
        <v>28</v>
      </c>
      <c r="D35" s="170" t="s">
        <v>1888</v>
      </c>
      <c r="E35" s="171" t="s">
        <v>448</v>
      </c>
      <c r="F35" s="172" t="s">
        <v>35</v>
      </c>
      <c r="G35" s="173">
        <f>'映前包月-电影院资源表'!G528</f>
        <v>5</v>
      </c>
      <c r="H35" s="173">
        <f>'映前包月-电影院资源表'!M528</f>
        <v>28</v>
      </c>
      <c r="I35" s="174">
        <v>15</v>
      </c>
      <c r="J35" s="174">
        <v>2</v>
      </c>
      <c r="K35" s="123">
        <f t="shared" si="6"/>
        <v>167720</v>
      </c>
      <c r="L35" s="128">
        <f t="shared" si="7"/>
        <v>167720</v>
      </c>
      <c r="M35" s="175">
        <v>1</v>
      </c>
      <c r="N35" s="123">
        <f t="shared" si="5"/>
        <v>167720</v>
      </c>
      <c r="O35" s="176"/>
      <c r="P35" s="177">
        <f t="shared" si="1"/>
        <v>0</v>
      </c>
      <c r="Q35" s="167"/>
      <c r="R35" s="160"/>
    </row>
    <row r="36" spans="2:18" s="129" customFormat="1" ht="18" customHeight="1">
      <c r="B36" s="9"/>
      <c r="C36" s="170">
        <f t="shared" si="0"/>
        <v>29</v>
      </c>
      <c r="D36" s="170" t="s">
        <v>1888</v>
      </c>
      <c r="E36" s="171" t="s">
        <v>449</v>
      </c>
      <c r="F36" s="172" t="s">
        <v>35</v>
      </c>
      <c r="G36" s="173">
        <f>'映前包月-电影院资源表'!G532</f>
        <v>3</v>
      </c>
      <c r="H36" s="173">
        <f>'映前包月-电影院资源表'!M532</f>
        <v>19</v>
      </c>
      <c r="I36" s="174">
        <v>15</v>
      </c>
      <c r="J36" s="174">
        <v>2</v>
      </c>
      <c r="K36" s="123">
        <f t="shared" si="6"/>
        <v>113810</v>
      </c>
      <c r="L36" s="128">
        <f t="shared" si="7"/>
        <v>113810</v>
      </c>
      <c r="M36" s="175">
        <v>1</v>
      </c>
      <c r="N36" s="123">
        <f t="shared" si="5"/>
        <v>113810</v>
      </c>
      <c r="O36" s="176"/>
      <c r="P36" s="177">
        <f t="shared" si="1"/>
        <v>0</v>
      </c>
      <c r="Q36" s="167"/>
      <c r="R36" s="160"/>
    </row>
    <row r="37" spans="2:18" s="129" customFormat="1" ht="18" customHeight="1">
      <c r="B37" s="9"/>
      <c r="C37" s="170">
        <f t="shared" si="0"/>
        <v>30</v>
      </c>
      <c r="D37" s="170" t="s">
        <v>1888</v>
      </c>
      <c r="E37" s="171" t="s">
        <v>450</v>
      </c>
      <c r="F37" s="172" t="s">
        <v>35</v>
      </c>
      <c r="G37" s="173">
        <f>'映前包月-电影院资源表'!G538</f>
        <v>5</v>
      </c>
      <c r="H37" s="173">
        <f>'映前包月-电影院资源表'!M538</f>
        <v>35</v>
      </c>
      <c r="I37" s="174">
        <v>15</v>
      </c>
      <c r="J37" s="174">
        <v>2</v>
      </c>
      <c r="K37" s="123">
        <f t="shared" si="6"/>
        <v>209650</v>
      </c>
      <c r="L37" s="128">
        <f t="shared" si="7"/>
        <v>209650</v>
      </c>
      <c r="M37" s="175">
        <v>1</v>
      </c>
      <c r="N37" s="123">
        <f t="shared" si="5"/>
        <v>209650</v>
      </c>
      <c r="O37" s="176"/>
      <c r="P37" s="177">
        <f t="shared" si="1"/>
        <v>0</v>
      </c>
      <c r="Q37" s="167"/>
      <c r="R37" s="160"/>
    </row>
    <row r="38" spans="2:18" s="129" customFormat="1" ht="18" customHeight="1">
      <c r="B38" s="9"/>
      <c r="C38" s="170">
        <f t="shared" si="0"/>
        <v>31</v>
      </c>
      <c r="D38" s="170" t="s">
        <v>1888</v>
      </c>
      <c r="E38" s="171" t="s">
        <v>967</v>
      </c>
      <c r="F38" s="172" t="s">
        <v>35</v>
      </c>
      <c r="G38" s="173">
        <f>'映前包月-电影院资源表'!G541</f>
        <v>2</v>
      </c>
      <c r="H38" s="173">
        <f>'映前包月-电影院资源表'!M541</f>
        <v>10</v>
      </c>
      <c r="I38" s="174">
        <v>15</v>
      </c>
      <c r="J38" s="174">
        <v>2</v>
      </c>
      <c r="K38" s="123">
        <f t="shared" si="6"/>
        <v>59900</v>
      </c>
      <c r="L38" s="128">
        <f t="shared" si="7"/>
        <v>59900</v>
      </c>
      <c r="M38" s="175">
        <v>1</v>
      </c>
      <c r="N38" s="123">
        <f>L38*M38</f>
        <v>59900</v>
      </c>
      <c r="O38" s="176"/>
      <c r="P38" s="177">
        <f t="shared" si="1"/>
        <v>0</v>
      </c>
      <c r="Q38" s="167"/>
      <c r="R38" s="160"/>
    </row>
    <row r="39" spans="2:18" s="129" customFormat="1" ht="18" customHeight="1">
      <c r="B39" s="9"/>
      <c r="C39" s="170">
        <f t="shared" si="0"/>
        <v>32</v>
      </c>
      <c r="D39" s="170" t="s">
        <v>1888</v>
      </c>
      <c r="E39" s="171" t="s">
        <v>1900</v>
      </c>
      <c r="F39" s="172" t="s">
        <v>35</v>
      </c>
      <c r="G39" s="173">
        <f>'映前包月-电影院资源表'!G545</f>
        <v>3</v>
      </c>
      <c r="H39" s="173">
        <f>'映前包月-电影院资源表'!M545</f>
        <v>17</v>
      </c>
      <c r="I39" s="174">
        <v>15</v>
      </c>
      <c r="J39" s="174">
        <v>2</v>
      </c>
      <c r="K39" s="123">
        <f t="shared" si="6"/>
        <v>101830</v>
      </c>
      <c r="L39" s="128">
        <f t="shared" si="7"/>
        <v>101830</v>
      </c>
      <c r="M39" s="175">
        <v>1</v>
      </c>
      <c r="N39" s="123">
        <f t="shared" si="5"/>
        <v>101830</v>
      </c>
      <c r="O39" s="176"/>
      <c r="P39" s="177">
        <f t="shared" si="1"/>
        <v>0</v>
      </c>
      <c r="Q39" s="167"/>
      <c r="R39" s="160"/>
    </row>
    <row r="40" spans="2:18" s="129" customFormat="1" ht="18" customHeight="1">
      <c r="B40" s="9"/>
      <c r="C40" s="170">
        <f t="shared" si="0"/>
        <v>33</v>
      </c>
      <c r="D40" s="170" t="s">
        <v>1888</v>
      </c>
      <c r="E40" s="171" t="s">
        <v>451</v>
      </c>
      <c r="F40" s="172" t="s">
        <v>35</v>
      </c>
      <c r="G40" s="173">
        <f>'映前包月-电影院资源表'!G551</f>
        <v>5</v>
      </c>
      <c r="H40" s="173">
        <f>'映前包月-电影院资源表'!M551</f>
        <v>30</v>
      </c>
      <c r="I40" s="174">
        <v>15</v>
      </c>
      <c r="J40" s="174">
        <v>2</v>
      </c>
      <c r="K40" s="123">
        <f t="shared" si="6"/>
        <v>179700</v>
      </c>
      <c r="L40" s="128">
        <f t="shared" si="7"/>
        <v>179700</v>
      </c>
      <c r="M40" s="175">
        <v>1</v>
      </c>
      <c r="N40" s="123">
        <f t="shared" si="5"/>
        <v>179700</v>
      </c>
      <c r="O40" s="176"/>
      <c r="P40" s="177">
        <f t="shared" si="1"/>
        <v>0</v>
      </c>
      <c r="Q40" s="167"/>
      <c r="R40" s="160"/>
    </row>
    <row r="41" spans="2:18" s="129" customFormat="1" ht="18" customHeight="1">
      <c r="B41" s="9"/>
      <c r="C41" s="170">
        <f t="shared" si="0"/>
        <v>34</v>
      </c>
      <c r="D41" s="170" t="s">
        <v>1888</v>
      </c>
      <c r="E41" s="171" t="s">
        <v>81</v>
      </c>
      <c r="F41" s="172" t="s">
        <v>35</v>
      </c>
      <c r="G41" s="173">
        <f>'映前包月-电影院资源表'!G553</f>
        <v>1</v>
      </c>
      <c r="H41" s="173">
        <f>'映前包月-电影院资源表'!M553</f>
        <v>6</v>
      </c>
      <c r="I41" s="174">
        <v>15</v>
      </c>
      <c r="J41" s="174">
        <v>2</v>
      </c>
      <c r="K41" s="123">
        <f t="shared" si="6"/>
        <v>35940</v>
      </c>
      <c r="L41" s="128">
        <f t="shared" si="7"/>
        <v>35940</v>
      </c>
      <c r="M41" s="175">
        <v>1</v>
      </c>
      <c r="N41" s="123">
        <f t="shared" si="5"/>
        <v>35940</v>
      </c>
      <c r="O41" s="176"/>
      <c r="P41" s="177">
        <f t="shared" si="1"/>
        <v>0</v>
      </c>
      <c r="Q41" s="167"/>
      <c r="R41" s="160"/>
    </row>
    <row r="42" spans="2:18" s="129" customFormat="1" ht="18" customHeight="1">
      <c r="B42" s="9"/>
      <c r="C42" s="170">
        <f t="shared" si="0"/>
        <v>35</v>
      </c>
      <c r="D42" s="170" t="s">
        <v>1888</v>
      </c>
      <c r="E42" s="171" t="s">
        <v>452</v>
      </c>
      <c r="F42" s="172" t="s">
        <v>35</v>
      </c>
      <c r="G42" s="173">
        <f>'映前包月-电影院资源表'!G557</f>
        <v>3</v>
      </c>
      <c r="H42" s="173">
        <f>'映前包月-电影院资源表'!M557</f>
        <v>17</v>
      </c>
      <c r="I42" s="174">
        <v>15</v>
      </c>
      <c r="J42" s="174">
        <v>2</v>
      </c>
      <c r="K42" s="123">
        <f t="shared" si="6"/>
        <v>101830</v>
      </c>
      <c r="L42" s="128">
        <f t="shared" si="7"/>
        <v>101830</v>
      </c>
      <c r="M42" s="175">
        <v>1</v>
      </c>
      <c r="N42" s="123">
        <f>L42*M42</f>
        <v>101830</v>
      </c>
      <c r="O42" s="176"/>
      <c r="P42" s="177">
        <f t="shared" si="1"/>
        <v>0</v>
      </c>
      <c r="Q42" s="167"/>
      <c r="R42" s="160"/>
    </row>
    <row r="43" spans="2:18" s="129" customFormat="1" ht="18" customHeight="1">
      <c r="B43" s="9"/>
      <c r="C43" s="170">
        <f t="shared" si="0"/>
        <v>36</v>
      </c>
      <c r="D43" s="170" t="s">
        <v>1888</v>
      </c>
      <c r="E43" s="171" t="s">
        <v>1901</v>
      </c>
      <c r="F43" s="172" t="s">
        <v>35</v>
      </c>
      <c r="G43" s="173">
        <f>'映前包月-电影院资源表'!G563</f>
        <v>5</v>
      </c>
      <c r="H43" s="173">
        <f>'映前包月-电影院资源表'!M563</f>
        <v>31</v>
      </c>
      <c r="I43" s="174">
        <v>15</v>
      </c>
      <c r="J43" s="174">
        <v>2</v>
      </c>
      <c r="K43" s="123">
        <f t="shared" si="6"/>
        <v>185690</v>
      </c>
      <c r="L43" s="128">
        <f t="shared" si="7"/>
        <v>185690</v>
      </c>
      <c r="M43" s="175">
        <v>1</v>
      </c>
      <c r="N43" s="123">
        <f>L43*M43</f>
        <v>185690</v>
      </c>
      <c r="O43" s="176"/>
      <c r="P43" s="177">
        <f t="shared" si="1"/>
        <v>0</v>
      </c>
      <c r="Q43" s="167"/>
      <c r="R43" s="160"/>
    </row>
    <row r="44" spans="2:18" s="129" customFormat="1" ht="18" customHeight="1">
      <c r="B44" s="9"/>
      <c r="C44" s="170">
        <f t="shared" si="0"/>
        <v>37</v>
      </c>
      <c r="D44" s="170" t="s">
        <v>1888</v>
      </c>
      <c r="E44" s="171" t="s">
        <v>1902</v>
      </c>
      <c r="F44" s="172" t="s">
        <v>35</v>
      </c>
      <c r="G44" s="173">
        <f>'映前包月-电影院资源表'!G565</f>
        <v>1</v>
      </c>
      <c r="H44" s="173">
        <f>'映前包月-电影院资源表'!M565</f>
        <v>5</v>
      </c>
      <c r="I44" s="174">
        <v>15</v>
      </c>
      <c r="J44" s="174">
        <v>2</v>
      </c>
      <c r="K44" s="123">
        <f t="shared" si="6"/>
        <v>29950</v>
      </c>
      <c r="L44" s="128">
        <f t="shared" si="7"/>
        <v>29950</v>
      </c>
      <c r="M44" s="175">
        <v>1</v>
      </c>
      <c r="N44" s="123">
        <f t="shared" si="5"/>
        <v>29950</v>
      </c>
      <c r="O44" s="176"/>
      <c r="P44" s="177">
        <f t="shared" si="1"/>
        <v>0</v>
      </c>
      <c r="Q44" s="167"/>
      <c r="R44" s="160"/>
    </row>
    <row r="45" spans="2:18" s="129" customFormat="1" ht="18" customHeight="1">
      <c r="B45" s="9"/>
      <c r="C45" s="170">
        <f t="shared" si="0"/>
        <v>38</v>
      </c>
      <c r="D45" s="170" t="s">
        <v>1888</v>
      </c>
      <c r="E45" s="171" t="s">
        <v>453</v>
      </c>
      <c r="F45" s="172" t="s">
        <v>35</v>
      </c>
      <c r="G45" s="173">
        <f>'映前包月-电影院资源表'!G569</f>
        <v>3</v>
      </c>
      <c r="H45" s="173">
        <f>'映前包月-电影院资源表'!M569</f>
        <v>16</v>
      </c>
      <c r="I45" s="174">
        <v>15</v>
      </c>
      <c r="J45" s="174">
        <v>2</v>
      </c>
      <c r="K45" s="123">
        <f t="shared" si="6"/>
        <v>95840</v>
      </c>
      <c r="L45" s="128">
        <f t="shared" si="7"/>
        <v>95840</v>
      </c>
      <c r="M45" s="175">
        <v>1</v>
      </c>
      <c r="N45" s="123">
        <f t="shared" si="5"/>
        <v>95840</v>
      </c>
      <c r="O45" s="176"/>
      <c r="P45" s="177">
        <f t="shared" si="1"/>
        <v>0</v>
      </c>
      <c r="Q45" s="167"/>
      <c r="R45" s="160"/>
    </row>
    <row r="46" spans="2:18" s="129" customFormat="1" ht="18" customHeight="1">
      <c r="B46" s="9"/>
      <c r="C46" s="170">
        <f t="shared" si="0"/>
        <v>39</v>
      </c>
      <c r="D46" s="170" t="s">
        <v>1888</v>
      </c>
      <c r="E46" s="171" t="s">
        <v>968</v>
      </c>
      <c r="F46" s="172" t="s">
        <v>35</v>
      </c>
      <c r="G46" s="173">
        <f>'映前包月-电影院资源表'!G571</f>
        <v>1</v>
      </c>
      <c r="H46" s="173">
        <f>'映前包月-电影院资源表'!M571</f>
        <v>6</v>
      </c>
      <c r="I46" s="174">
        <v>15</v>
      </c>
      <c r="J46" s="174">
        <v>2</v>
      </c>
      <c r="K46" s="123">
        <f t="shared" si="6"/>
        <v>35940</v>
      </c>
      <c r="L46" s="128">
        <f t="shared" si="7"/>
        <v>35940</v>
      </c>
      <c r="M46" s="175">
        <v>1</v>
      </c>
      <c r="N46" s="123">
        <f t="shared" si="5"/>
        <v>35940</v>
      </c>
      <c r="O46" s="176"/>
      <c r="P46" s="177">
        <f t="shared" si="1"/>
        <v>0</v>
      </c>
      <c r="Q46" s="167"/>
      <c r="R46" s="160"/>
    </row>
    <row r="47" spans="2:18" s="129" customFormat="1" ht="18" customHeight="1">
      <c r="B47" s="9"/>
      <c r="C47" s="170">
        <f t="shared" si="0"/>
        <v>40</v>
      </c>
      <c r="D47" s="170" t="s">
        <v>1888</v>
      </c>
      <c r="E47" s="171" t="s">
        <v>1903</v>
      </c>
      <c r="F47" s="172" t="s">
        <v>35</v>
      </c>
      <c r="G47" s="173">
        <f>'映前包月-电影院资源表'!G573</f>
        <v>1</v>
      </c>
      <c r="H47" s="173">
        <f>'映前包月-电影院资源表'!M573</f>
        <v>6</v>
      </c>
      <c r="I47" s="174">
        <v>15</v>
      </c>
      <c r="J47" s="174">
        <v>2</v>
      </c>
      <c r="K47" s="123">
        <f t="shared" si="6"/>
        <v>35940</v>
      </c>
      <c r="L47" s="128">
        <f t="shared" si="7"/>
        <v>35940</v>
      </c>
      <c r="M47" s="175">
        <v>1</v>
      </c>
      <c r="N47" s="123">
        <f>L47*M47</f>
        <v>35940</v>
      </c>
      <c r="O47" s="176"/>
      <c r="P47" s="177">
        <f>O47*150</f>
        <v>0</v>
      </c>
      <c r="Q47" s="167"/>
      <c r="R47" s="160"/>
    </row>
    <row r="48" spans="2:18" s="129" customFormat="1" ht="18" customHeight="1">
      <c r="B48" s="9"/>
      <c r="C48" s="170">
        <f t="shared" si="0"/>
        <v>41</v>
      </c>
      <c r="D48" s="170" t="s">
        <v>1888</v>
      </c>
      <c r="E48" s="171" t="s">
        <v>1904</v>
      </c>
      <c r="F48" s="172" t="s">
        <v>51</v>
      </c>
      <c r="G48" s="173">
        <f>'映前包月-电影院资源表'!G582</f>
        <v>8</v>
      </c>
      <c r="H48" s="173">
        <f>'映前包月-电影院资源表'!M582</f>
        <v>54</v>
      </c>
      <c r="I48" s="174">
        <v>15</v>
      </c>
      <c r="J48" s="174">
        <v>2</v>
      </c>
      <c r="K48" s="123">
        <f t="shared" si="6"/>
        <v>323460</v>
      </c>
      <c r="L48" s="128">
        <f t="shared" si="7"/>
        <v>323460</v>
      </c>
      <c r="M48" s="175">
        <v>1</v>
      </c>
      <c r="N48" s="123">
        <f t="shared" si="5"/>
        <v>323460</v>
      </c>
      <c r="O48" s="176"/>
      <c r="P48" s="177">
        <f t="shared" si="1"/>
        <v>0</v>
      </c>
      <c r="Q48" s="167"/>
      <c r="R48" s="160"/>
    </row>
    <row r="49" spans="2:18" s="129" customFormat="1" ht="18" customHeight="1">
      <c r="B49" s="9"/>
      <c r="C49" s="170">
        <f t="shared" si="0"/>
        <v>42</v>
      </c>
      <c r="D49" s="170" t="s">
        <v>1888</v>
      </c>
      <c r="E49" s="171" t="s">
        <v>454</v>
      </c>
      <c r="F49" s="172" t="s">
        <v>51</v>
      </c>
      <c r="G49" s="173">
        <f>'映前包月-电影院资源表'!G585</f>
        <v>2</v>
      </c>
      <c r="H49" s="173">
        <f>'映前包月-电影院资源表'!M585</f>
        <v>14</v>
      </c>
      <c r="I49" s="174">
        <v>15</v>
      </c>
      <c r="J49" s="174">
        <v>2</v>
      </c>
      <c r="K49" s="123">
        <f t="shared" si="6"/>
        <v>83860</v>
      </c>
      <c r="L49" s="128">
        <f t="shared" si="7"/>
        <v>83860</v>
      </c>
      <c r="M49" s="175">
        <v>1</v>
      </c>
      <c r="N49" s="123">
        <f t="shared" si="5"/>
        <v>83860</v>
      </c>
      <c r="O49" s="176"/>
      <c r="P49" s="177">
        <f t="shared" si="1"/>
        <v>0</v>
      </c>
      <c r="Q49" s="167"/>
      <c r="R49" s="160"/>
    </row>
    <row r="50" spans="2:18" s="129" customFormat="1" ht="18" customHeight="1">
      <c r="B50" s="9"/>
      <c r="C50" s="170">
        <f t="shared" si="0"/>
        <v>43</v>
      </c>
      <c r="D50" s="170" t="s">
        <v>1888</v>
      </c>
      <c r="E50" s="171" t="s">
        <v>455</v>
      </c>
      <c r="F50" s="172" t="s">
        <v>51</v>
      </c>
      <c r="G50" s="173">
        <f>'映前包月-电影院资源表'!G588</f>
        <v>2</v>
      </c>
      <c r="H50" s="173">
        <f>'映前包月-电影院资源表'!M588</f>
        <v>10</v>
      </c>
      <c r="I50" s="174">
        <v>15</v>
      </c>
      <c r="J50" s="174">
        <v>2</v>
      </c>
      <c r="K50" s="123">
        <f t="shared" si="6"/>
        <v>59900</v>
      </c>
      <c r="L50" s="128">
        <f t="shared" si="7"/>
        <v>59900</v>
      </c>
      <c r="M50" s="175">
        <v>1</v>
      </c>
      <c r="N50" s="123">
        <f>L50*M50</f>
        <v>59900</v>
      </c>
      <c r="O50" s="176"/>
      <c r="P50" s="177">
        <f t="shared" si="1"/>
        <v>0</v>
      </c>
      <c r="Q50" s="167"/>
      <c r="R50" s="160"/>
    </row>
    <row r="51" spans="2:18" s="129" customFormat="1" ht="18" customHeight="1">
      <c r="B51" s="9"/>
      <c r="C51" s="170">
        <f t="shared" si="0"/>
        <v>44</v>
      </c>
      <c r="D51" s="170" t="s">
        <v>1888</v>
      </c>
      <c r="E51" s="178" t="s">
        <v>456</v>
      </c>
      <c r="F51" s="173" t="s">
        <v>59</v>
      </c>
      <c r="G51" s="173">
        <f>'映前包月-电影院资源表'!G592</f>
        <v>3</v>
      </c>
      <c r="H51" s="173">
        <f>'映前包月-电影院资源表'!M592</f>
        <v>16</v>
      </c>
      <c r="I51" s="174">
        <v>15</v>
      </c>
      <c r="J51" s="174">
        <v>2</v>
      </c>
      <c r="K51" s="123">
        <f t="shared" si="6"/>
        <v>95840</v>
      </c>
      <c r="L51" s="128">
        <f t="shared" si="7"/>
        <v>95840</v>
      </c>
      <c r="M51" s="175">
        <v>1</v>
      </c>
      <c r="N51" s="123">
        <f>L51*M51</f>
        <v>95840</v>
      </c>
      <c r="O51" s="176"/>
      <c r="P51" s="177">
        <f t="shared" si="1"/>
        <v>0</v>
      </c>
      <c r="Q51" s="167"/>
      <c r="R51" s="160"/>
    </row>
    <row r="52" spans="2:18" s="129" customFormat="1" ht="18" customHeight="1">
      <c r="B52" s="9"/>
      <c r="C52" s="170">
        <f t="shared" si="0"/>
        <v>45</v>
      </c>
      <c r="D52" s="170" t="s">
        <v>1888</v>
      </c>
      <c r="E52" s="178" t="s">
        <v>1905</v>
      </c>
      <c r="F52" s="173" t="s">
        <v>59</v>
      </c>
      <c r="G52" s="173">
        <f>'映前包月-电影院资源表'!G595</f>
        <v>2</v>
      </c>
      <c r="H52" s="173">
        <f>'映前包月-电影院资源表'!M595</f>
        <v>13</v>
      </c>
      <c r="I52" s="174">
        <v>15</v>
      </c>
      <c r="J52" s="174">
        <v>2</v>
      </c>
      <c r="K52" s="123">
        <f t="shared" si="6"/>
        <v>77870</v>
      </c>
      <c r="L52" s="128">
        <f t="shared" si="7"/>
        <v>77870</v>
      </c>
      <c r="M52" s="175">
        <v>1</v>
      </c>
      <c r="N52" s="123">
        <f>L52*M52</f>
        <v>77870</v>
      </c>
      <c r="O52" s="176"/>
      <c r="P52" s="177">
        <f>O52*150</f>
        <v>0</v>
      </c>
      <c r="Q52" s="167"/>
      <c r="R52" s="160"/>
    </row>
    <row r="53" spans="2:18" s="129" customFormat="1" ht="18" customHeight="1">
      <c r="B53" s="9"/>
      <c r="C53" s="170">
        <f t="shared" si="0"/>
        <v>46</v>
      </c>
      <c r="D53" s="170" t="s">
        <v>1888</v>
      </c>
      <c r="E53" s="178" t="s">
        <v>615</v>
      </c>
      <c r="F53" s="173" t="s">
        <v>59</v>
      </c>
      <c r="G53" s="173">
        <f>'映前包月-电影院资源表'!G597</f>
        <v>1</v>
      </c>
      <c r="H53" s="173">
        <f>'映前包月-电影院资源表'!M597</f>
        <v>3</v>
      </c>
      <c r="I53" s="174">
        <v>15</v>
      </c>
      <c r="J53" s="174">
        <v>2</v>
      </c>
      <c r="K53" s="123">
        <f t="shared" si="6"/>
        <v>17970</v>
      </c>
      <c r="L53" s="128">
        <f t="shared" si="7"/>
        <v>17970</v>
      </c>
      <c r="M53" s="175">
        <v>1</v>
      </c>
      <c r="N53" s="123">
        <f>L53*M53</f>
        <v>17970</v>
      </c>
      <c r="O53" s="176"/>
      <c r="P53" s="177">
        <f>O53*150</f>
        <v>0</v>
      </c>
      <c r="Q53" s="167"/>
      <c r="R53" s="160"/>
    </row>
    <row r="54" spans="2:18" s="129" customFormat="1" ht="18" customHeight="1">
      <c r="B54" s="9"/>
      <c r="C54" s="170">
        <f t="shared" si="0"/>
        <v>47</v>
      </c>
      <c r="D54" s="170" t="s">
        <v>1888</v>
      </c>
      <c r="E54" s="171" t="s">
        <v>458</v>
      </c>
      <c r="F54" s="172" t="s">
        <v>45</v>
      </c>
      <c r="G54" s="173">
        <f>'映前包月-电影院资源表'!G611</f>
        <v>13</v>
      </c>
      <c r="H54" s="173">
        <f>'映前包月-电影院资源表'!M611</f>
        <v>75</v>
      </c>
      <c r="I54" s="174">
        <v>15</v>
      </c>
      <c r="J54" s="174">
        <v>2</v>
      </c>
      <c r="K54" s="123">
        <f t="shared" si="6"/>
        <v>449250</v>
      </c>
      <c r="L54" s="128">
        <f t="shared" si="7"/>
        <v>449250</v>
      </c>
      <c r="M54" s="175">
        <v>1</v>
      </c>
      <c r="N54" s="123">
        <f t="shared" si="5"/>
        <v>449250</v>
      </c>
      <c r="O54" s="176"/>
      <c r="P54" s="177">
        <f t="shared" si="1"/>
        <v>0</v>
      </c>
      <c r="Q54" s="167"/>
      <c r="R54" s="160"/>
    </row>
    <row r="55" spans="2:18" s="129" customFormat="1" ht="18" customHeight="1">
      <c r="B55" s="9"/>
      <c r="C55" s="170">
        <f t="shared" si="0"/>
        <v>48</v>
      </c>
      <c r="D55" s="170" t="s">
        <v>1888</v>
      </c>
      <c r="E55" s="171" t="s">
        <v>459</v>
      </c>
      <c r="F55" s="172" t="s">
        <v>45</v>
      </c>
      <c r="G55" s="173">
        <f>'映前包月-电影院资源表'!G614</f>
        <v>2</v>
      </c>
      <c r="H55" s="173">
        <f>'映前包月-电影院资源表'!M614</f>
        <v>7</v>
      </c>
      <c r="I55" s="174">
        <v>15</v>
      </c>
      <c r="J55" s="174">
        <v>2</v>
      </c>
      <c r="K55" s="123">
        <f t="shared" si="6"/>
        <v>41930</v>
      </c>
      <c r="L55" s="128">
        <f t="shared" si="7"/>
        <v>41930</v>
      </c>
      <c r="M55" s="175">
        <v>1</v>
      </c>
      <c r="N55" s="123">
        <f>L55*M55</f>
        <v>41930</v>
      </c>
      <c r="O55" s="176"/>
      <c r="P55" s="177">
        <f t="shared" si="1"/>
        <v>0</v>
      </c>
      <c r="Q55" s="167"/>
      <c r="R55" s="160"/>
    </row>
    <row r="56" spans="2:18" s="129" customFormat="1" ht="18" customHeight="1">
      <c r="B56" s="9"/>
      <c r="C56" s="170">
        <f t="shared" si="0"/>
        <v>49</v>
      </c>
      <c r="D56" s="170" t="s">
        <v>1888</v>
      </c>
      <c r="E56" s="171" t="s">
        <v>1906</v>
      </c>
      <c r="F56" s="172" t="s">
        <v>45</v>
      </c>
      <c r="G56" s="173">
        <f>'映前包月-电影院资源表'!G619</f>
        <v>4</v>
      </c>
      <c r="H56" s="173">
        <f>'映前包月-电影院资源表'!M619</f>
        <v>22</v>
      </c>
      <c r="I56" s="174">
        <v>15</v>
      </c>
      <c r="J56" s="174">
        <v>2</v>
      </c>
      <c r="K56" s="123">
        <f t="shared" si="6"/>
        <v>131780</v>
      </c>
      <c r="L56" s="128">
        <f t="shared" si="7"/>
        <v>131780</v>
      </c>
      <c r="M56" s="175">
        <v>1</v>
      </c>
      <c r="N56" s="123">
        <f t="shared" si="5"/>
        <v>131780</v>
      </c>
      <c r="O56" s="176"/>
      <c r="P56" s="177">
        <f t="shared" si="1"/>
        <v>0</v>
      </c>
      <c r="Q56" s="167"/>
      <c r="R56" s="160"/>
    </row>
    <row r="57" spans="2:18" s="129" customFormat="1" ht="18" customHeight="1">
      <c r="B57" s="9"/>
      <c r="C57" s="170">
        <f t="shared" si="0"/>
        <v>50</v>
      </c>
      <c r="D57" s="170" t="s">
        <v>1888</v>
      </c>
      <c r="E57" s="171" t="s">
        <v>721</v>
      </c>
      <c r="F57" s="172" t="s">
        <v>45</v>
      </c>
      <c r="G57" s="173">
        <f>'映前包月-电影院资源表'!G621</f>
        <v>1</v>
      </c>
      <c r="H57" s="173">
        <f>'映前包月-电影院资源表'!M621</f>
        <v>6</v>
      </c>
      <c r="I57" s="174">
        <v>15</v>
      </c>
      <c r="J57" s="174">
        <v>2</v>
      </c>
      <c r="K57" s="123">
        <f t="shared" si="6"/>
        <v>35940</v>
      </c>
      <c r="L57" s="128">
        <f t="shared" si="7"/>
        <v>35940</v>
      </c>
      <c r="M57" s="175">
        <v>1</v>
      </c>
      <c r="N57" s="123">
        <f>L57*M57</f>
        <v>35940</v>
      </c>
      <c r="O57" s="176"/>
      <c r="P57" s="177">
        <f>O57*150</f>
        <v>0</v>
      </c>
      <c r="Q57" s="167"/>
      <c r="R57" s="160"/>
    </row>
    <row r="58" spans="2:18" s="129" customFormat="1" ht="18" customHeight="1">
      <c r="B58" s="9"/>
      <c r="C58" s="170">
        <f t="shared" si="0"/>
        <v>51</v>
      </c>
      <c r="D58" s="170" t="s">
        <v>1888</v>
      </c>
      <c r="E58" s="171" t="s">
        <v>565</v>
      </c>
      <c r="F58" s="172" t="s">
        <v>45</v>
      </c>
      <c r="G58" s="173">
        <f>'映前包月-电影院资源表'!G624</f>
        <v>2</v>
      </c>
      <c r="H58" s="173">
        <f>'映前包月-电影院资源表'!M624</f>
        <v>16</v>
      </c>
      <c r="I58" s="174">
        <v>15</v>
      </c>
      <c r="J58" s="174">
        <v>2</v>
      </c>
      <c r="K58" s="123">
        <f t="shared" si="6"/>
        <v>95840</v>
      </c>
      <c r="L58" s="128">
        <f t="shared" si="7"/>
        <v>95840</v>
      </c>
      <c r="M58" s="175">
        <v>1</v>
      </c>
      <c r="N58" s="123">
        <f>L58*M58</f>
        <v>95840</v>
      </c>
      <c r="O58" s="176"/>
      <c r="P58" s="177">
        <f>O58*150</f>
        <v>0</v>
      </c>
      <c r="Q58" s="167"/>
      <c r="R58" s="160"/>
    </row>
    <row r="59" spans="2:18" s="129" customFormat="1" ht="18" customHeight="1">
      <c r="B59" s="9"/>
      <c r="C59" s="170">
        <f t="shared" si="0"/>
        <v>52</v>
      </c>
      <c r="D59" s="170" t="s">
        <v>1888</v>
      </c>
      <c r="E59" s="171" t="s">
        <v>460</v>
      </c>
      <c r="F59" s="172" t="s">
        <v>33</v>
      </c>
      <c r="G59" s="173">
        <f>'映前包月-电影院资源表'!G640</f>
        <v>15</v>
      </c>
      <c r="H59" s="173">
        <f>'映前包月-电影院资源表'!M640</f>
        <v>118</v>
      </c>
      <c r="I59" s="174">
        <v>15</v>
      </c>
      <c r="J59" s="174">
        <v>2</v>
      </c>
      <c r="K59" s="123">
        <f t="shared" si="6"/>
        <v>706820</v>
      </c>
      <c r="L59" s="128">
        <f t="shared" si="7"/>
        <v>706820</v>
      </c>
      <c r="M59" s="175">
        <v>1</v>
      </c>
      <c r="N59" s="123">
        <f t="shared" si="5"/>
        <v>706820</v>
      </c>
      <c r="O59" s="176"/>
      <c r="P59" s="177">
        <f t="shared" si="1"/>
        <v>0</v>
      </c>
      <c r="Q59" s="167"/>
      <c r="R59" s="160"/>
    </row>
    <row r="60" spans="2:18" s="129" customFormat="1" ht="18" customHeight="1">
      <c r="B60" s="9"/>
      <c r="C60" s="170">
        <f t="shared" si="0"/>
        <v>53</v>
      </c>
      <c r="D60" s="170" t="s">
        <v>1888</v>
      </c>
      <c r="E60" s="171" t="s">
        <v>2004</v>
      </c>
      <c r="F60" s="172" t="s">
        <v>33</v>
      </c>
      <c r="G60" s="173">
        <f>'映前包月-电影院资源表'!G654</f>
        <v>13</v>
      </c>
      <c r="H60" s="173">
        <f>'映前包月-电影院资源表'!M654</f>
        <v>79</v>
      </c>
      <c r="I60" s="174">
        <v>15</v>
      </c>
      <c r="J60" s="174">
        <v>2</v>
      </c>
      <c r="K60" s="123">
        <f t="shared" si="6"/>
        <v>473210</v>
      </c>
      <c r="L60" s="128">
        <f t="shared" si="7"/>
        <v>473210</v>
      </c>
      <c r="M60" s="175">
        <v>1</v>
      </c>
      <c r="N60" s="123">
        <f t="shared" si="5"/>
        <v>473210</v>
      </c>
      <c r="O60" s="176"/>
      <c r="P60" s="177">
        <f t="shared" si="1"/>
        <v>0</v>
      </c>
      <c r="Q60" s="167"/>
      <c r="R60" s="160"/>
    </row>
    <row r="61" spans="2:18" s="129" customFormat="1" ht="18" customHeight="1">
      <c r="B61" s="9"/>
      <c r="C61" s="170">
        <f t="shared" si="0"/>
        <v>54</v>
      </c>
      <c r="D61" s="170" t="s">
        <v>1888</v>
      </c>
      <c r="E61" s="171" t="s">
        <v>461</v>
      </c>
      <c r="F61" s="172" t="s">
        <v>33</v>
      </c>
      <c r="G61" s="173">
        <f>'映前包月-电影院资源表'!G669</f>
        <v>14</v>
      </c>
      <c r="H61" s="173">
        <f>'映前包月-电影院资源表'!M669</f>
        <v>118</v>
      </c>
      <c r="I61" s="174">
        <v>15</v>
      </c>
      <c r="J61" s="174">
        <v>2</v>
      </c>
      <c r="K61" s="123">
        <f t="shared" si="6"/>
        <v>706820</v>
      </c>
      <c r="L61" s="128">
        <f t="shared" si="7"/>
        <v>706820</v>
      </c>
      <c r="M61" s="175">
        <v>1</v>
      </c>
      <c r="N61" s="123">
        <f t="shared" si="5"/>
        <v>706820</v>
      </c>
      <c r="O61" s="176"/>
      <c r="P61" s="177">
        <f t="shared" si="1"/>
        <v>0</v>
      </c>
      <c r="Q61" s="167"/>
      <c r="R61" s="160"/>
    </row>
    <row r="62" spans="2:18" s="129" customFormat="1" ht="18" customHeight="1">
      <c r="B62" s="9"/>
      <c r="C62" s="170">
        <f t="shared" si="0"/>
        <v>55</v>
      </c>
      <c r="D62" s="170" t="s">
        <v>1888</v>
      </c>
      <c r="E62" s="171" t="s">
        <v>462</v>
      </c>
      <c r="F62" s="172" t="s">
        <v>34</v>
      </c>
      <c r="G62" s="173">
        <f>'映前包月-电影院资源表'!G689</f>
        <v>19</v>
      </c>
      <c r="H62" s="173">
        <f>'映前包月-电影院资源表'!M689</f>
        <v>154</v>
      </c>
      <c r="I62" s="174">
        <v>15</v>
      </c>
      <c r="J62" s="174">
        <v>2</v>
      </c>
      <c r="K62" s="123">
        <f t="shared" si="6"/>
        <v>922460</v>
      </c>
      <c r="L62" s="128">
        <f t="shared" si="7"/>
        <v>922460</v>
      </c>
      <c r="M62" s="175">
        <v>1</v>
      </c>
      <c r="N62" s="123">
        <f t="shared" si="5"/>
        <v>922460</v>
      </c>
      <c r="O62" s="176"/>
      <c r="P62" s="177">
        <f t="shared" si="1"/>
        <v>0</v>
      </c>
      <c r="Q62" s="167"/>
      <c r="R62" s="160"/>
    </row>
    <row r="63" spans="2:18" s="129" customFormat="1" ht="18" customHeight="1">
      <c r="B63" s="9"/>
      <c r="C63" s="170">
        <f t="shared" si="0"/>
        <v>56</v>
      </c>
      <c r="D63" s="170" t="s">
        <v>1888</v>
      </c>
      <c r="E63" s="178" t="s">
        <v>463</v>
      </c>
      <c r="F63" s="173" t="s">
        <v>34</v>
      </c>
      <c r="G63" s="173">
        <f>'映前包月-电影院资源表'!G697</f>
        <v>7</v>
      </c>
      <c r="H63" s="173">
        <f>'映前包月-电影院资源表'!M697</f>
        <v>49</v>
      </c>
      <c r="I63" s="174">
        <v>15</v>
      </c>
      <c r="J63" s="174">
        <v>2</v>
      </c>
      <c r="K63" s="123">
        <f t="shared" si="6"/>
        <v>293510</v>
      </c>
      <c r="L63" s="128">
        <f t="shared" si="7"/>
        <v>293510</v>
      </c>
      <c r="M63" s="175">
        <v>1</v>
      </c>
      <c r="N63" s="123">
        <f t="shared" si="5"/>
        <v>293510</v>
      </c>
      <c r="O63" s="176"/>
      <c r="P63" s="177">
        <f t="shared" si="1"/>
        <v>0</v>
      </c>
      <c r="Q63" s="167"/>
      <c r="R63" s="160"/>
    </row>
    <row r="64" spans="2:18" s="129" customFormat="1" ht="18" customHeight="1">
      <c r="B64" s="9"/>
      <c r="C64" s="170">
        <f t="shared" ref="C64:C114" si="8">ROW()-7</f>
        <v>57</v>
      </c>
      <c r="D64" s="170" t="s">
        <v>1888</v>
      </c>
      <c r="E64" s="178" t="s">
        <v>710</v>
      </c>
      <c r="F64" s="173" t="s">
        <v>34</v>
      </c>
      <c r="G64" s="173">
        <f>'映前包月-电影院资源表'!G706</f>
        <v>8</v>
      </c>
      <c r="H64" s="173">
        <f>'映前包月-电影院资源表'!M706</f>
        <v>49</v>
      </c>
      <c r="I64" s="174">
        <v>15</v>
      </c>
      <c r="J64" s="174">
        <v>2</v>
      </c>
      <c r="K64" s="123">
        <f t="shared" si="6"/>
        <v>293510</v>
      </c>
      <c r="L64" s="128">
        <f t="shared" si="7"/>
        <v>293510</v>
      </c>
      <c r="M64" s="175">
        <v>1</v>
      </c>
      <c r="N64" s="123">
        <f>L64*M64</f>
        <v>293510</v>
      </c>
      <c r="O64" s="176"/>
      <c r="P64" s="177">
        <f>O64*150</f>
        <v>0</v>
      </c>
      <c r="Q64" s="167"/>
      <c r="R64" s="160"/>
    </row>
    <row r="65" spans="1:18" s="129" customFormat="1" ht="18" customHeight="1">
      <c r="B65" s="9"/>
      <c r="C65" s="170">
        <f t="shared" si="8"/>
        <v>58</v>
      </c>
      <c r="D65" s="170" t="s">
        <v>1888</v>
      </c>
      <c r="E65" s="178" t="s">
        <v>972</v>
      </c>
      <c r="F65" s="173" t="s">
        <v>34</v>
      </c>
      <c r="G65" s="173">
        <f>'映前包月-电影院资源表'!G708</f>
        <v>1</v>
      </c>
      <c r="H65" s="173">
        <f>'映前包月-电影院资源表'!M708</f>
        <v>9</v>
      </c>
      <c r="I65" s="174">
        <v>15</v>
      </c>
      <c r="J65" s="174">
        <v>2</v>
      </c>
      <c r="K65" s="123">
        <f t="shared" si="6"/>
        <v>53910</v>
      </c>
      <c r="L65" s="128">
        <f t="shared" si="7"/>
        <v>53910</v>
      </c>
      <c r="M65" s="175">
        <v>1</v>
      </c>
      <c r="N65" s="123">
        <f>L65*M65</f>
        <v>53910</v>
      </c>
      <c r="O65" s="176"/>
      <c r="P65" s="177">
        <f>O65*150</f>
        <v>0</v>
      </c>
      <c r="Q65" s="167"/>
      <c r="R65" s="160"/>
    </row>
    <row r="66" spans="1:18" s="168" customFormat="1" ht="18" customHeight="1">
      <c r="A66" s="129"/>
      <c r="B66" s="9"/>
      <c r="C66" s="170">
        <f t="shared" si="8"/>
        <v>59</v>
      </c>
      <c r="D66" s="170" t="s">
        <v>1888</v>
      </c>
      <c r="E66" s="171" t="s">
        <v>464</v>
      </c>
      <c r="F66" s="172" t="s">
        <v>39</v>
      </c>
      <c r="G66" s="173">
        <f>'映前包月-电影院资源表'!G730</f>
        <v>21</v>
      </c>
      <c r="H66" s="173">
        <f>'映前包月-电影院资源表'!M730</f>
        <v>135</v>
      </c>
      <c r="I66" s="174">
        <v>15</v>
      </c>
      <c r="J66" s="174">
        <v>2</v>
      </c>
      <c r="K66" s="123">
        <f t="shared" si="6"/>
        <v>808650</v>
      </c>
      <c r="L66" s="128">
        <f t="shared" si="7"/>
        <v>808650</v>
      </c>
      <c r="M66" s="175">
        <v>1</v>
      </c>
      <c r="N66" s="123">
        <f t="shared" si="5"/>
        <v>808650</v>
      </c>
      <c r="O66" s="176"/>
      <c r="P66" s="177">
        <f t="shared" ref="P66:P116" si="9">O66*150</f>
        <v>0</v>
      </c>
      <c r="Q66" s="167"/>
      <c r="R66" s="160"/>
    </row>
    <row r="67" spans="1:18" s="129" customFormat="1" ht="18" customHeight="1">
      <c r="B67" s="9"/>
      <c r="C67" s="170">
        <f t="shared" si="8"/>
        <v>60</v>
      </c>
      <c r="D67" s="170" t="s">
        <v>1888</v>
      </c>
      <c r="E67" s="171" t="s">
        <v>1907</v>
      </c>
      <c r="F67" s="172" t="s">
        <v>39</v>
      </c>
      <c r="G67" s="173">
        <f>'映前包月-电影院资源表'!G738</f>
        <v>7</v>
      </c>
      <c r="H67" s="173">
        <f>'映前包月-电影院资源表'!M738</f>
        <v>57</v>
      </c>
      <c r="I67" s="174">
        <v>15</v>
      </c>
      <c r="J67" s="174">
        <v>2</v>
      </c>
      <c r="K67" s="123">
        <f t="shared" si="6"/>
        <v>341430</v>
      </c>
      <c r="L67" s="128">
        <f t="shared" si="7"/>
        <v>341430</v>
      </c>
      <c r="M67" s="175">
        <v>1</v>
      </c>
      <c r="N67" s="123">
        <f t="shared" si="5"/>
        <v>341430</v>
      </c>
      <c r="O67" s="176"/>
      <c r="P67" s="177">
        <f t="shared" si="9"/>
        <v>0</v>
      </c>
      <c r="Q67" s="167"/>
      <c r="R67" s="160"/>
    </row>
    <row r="68" spans="1:18" s="129" customFormat="1" ht="18" customHeight="1">
      <c r="B68" s="9"/>
      <c r="C68" s="170">
        <f t="shared" si="8"/>
        <v>61</v>
      </c>
      <c r="D68" s="170" t="s">
        <v>1888</v>
      </c>
      <c r="E68" s="171" t="s">
        <v>1908</v>
      </c>
      <c r="F68" s="172" t="s">
        <v>39</v>
      </c>
      <c r="G68" s="173">
        <f>'映前包月-电影院资源表'!G750</f>
        <v>11</v>
      </c>
      <c r="H68" s="173">
        <f>'映前包月-电影院资源表'!M750</f>
        <v>73</v>
      </c>
      <c r="I68" s="174">
        <v>15</v>
      </c>
      <c r="J68" s="174">
        <v>2</v>
      </c>
      <c r="K68" s="123">
        <f t="shared" si="6"/>
        <v>437270</v>
      </c>
      <c r="L68" s="128">
        <f t="shared" si="7"/>
        <v>437270</v>
      </c>
      <c r="M68" s="175">
        <v>1</v>
      </c>
      <c r="N68" s="123">
        <f t="shared" si="5"/>
        <v>437270</v>
      </c>
      <c r="O68" s="176"/>
      <c r="P68" s="177">
        <f t="shared" si="9"/>
        <v>0</v>
      </c>
      <c r="Q68" s="167"/>
      <c r="R68" s="160"/>
    </row>
    <row r="69" spans="1:18" s="129" customFormat="1" ht="18" customHeight="1">
      <c r="B69" s="9"/>
      <c r="C69" s="170">
        <f t="shared" si="8"/>
        <v>62</v>
      </c>
      <c r="D69" s="170" t="s">
        <v>1888</v>
      </c>
      <c r="E69" s="171" t="s">
        <v>465</v>
      </c>
      <c r="F69" s="172" t="s">
        <v>39</v>
      </c>
      <c r="G69" s="173">
        <f>'映前包月-电影院资源表'!G763</f>
        <v>12</v>
      </c>
      <c r="H69" s="173">
        <f>'映前包月-电影院资源表'!M763</f>
        <v>81</v>
      </c>
      <c r="I69" s="174">
        <v>15</v>
      </c>
      <c r="J69" s="174">
        <v>2</v>
      </c>
      <c r="K69" s="123">
        <f t="shared" si="6"/>
        <v>485190</v>
      </c>
      <c r="L69" s="128">
        <f t="shared" si="7"/>
        <v>485190</v>
      </c>
      <c r="M69" s="175">
        <v>1</v>
      </c>
      <c r="N69" s="123">
        <f t="shared" si="5"/>
        <v>485190</v>
      </c>
      <c r="O69" s="176"/>
      <c r="P69" s="177">
        <f t="shared" si="9"/>
        <v>0</v>
      </c>
      <c r="Q69" s="167"/>
      <c r="R69" s="160"/>
    </row>
    <row r="70" spans="1:18" s="129" customFormat="1" ht="18" customHeight="1">
      <c r="B70" s="9"/>
      <c r="C70" s="170">
        <f t="shared" si="8"/>
        <v>63</v>
      </c>
      <c r="D70" s="170" t="s">
        <v>1888</v>
      </c>
      <c r="E70" s="171" t="s">
        <v>1909</v>
      </c>
      <c r="F70" s="172" t="s">
        <v>39</v>
      </c>
      <c r="G70" s="173">
        <f>'映前包月-电影院资源表'!G771</f>
        <v>7</v>
      </c>
      <c r="H70" s="173">
        <f>'映前包月-电影院资源表'!M771</f>
        <v>46</v>
      </c>
      <c r="I70" s="174">
        <v>15</v>
      </c>
      <c r="J70" s="174">
        <v>2</v>
      </c>
      <c r="K70" s="123">
        <f t="shared" si="6"/>
        <v>275540</v>
      </c>
      <c r="L70" s="128">
        <f t="shared" si="7"/>
        <v>275540</v>
      </c>
      <c r="M70" s="175">
        <v>1</v>
      </c>
      <c r="N70" s="123">
        <f t="shared" si="5"/>
        <v>275540</v>
      </c>
      <c r="O70" s="176"/>
      <c r="P70" s="177">
        <f t="shared" si="9"/>
        <v>0</v>
      </c>
      <c r="Q70" s="167"/>
      <c r="R70" s="160"/>
    </row>
    <row r="71" spans="1:18" s="129" customFormat="1" ht="18" customHeight="1">
      <c r="B71" s="9"/>
      <c r="C71" s="170">
        <f t="shared" si="8"/>
        <v>64</v>
      </c>
      <c r="D71" s="170" t="s">
        <v>1888</v>
      </c>
      <c r="E71" s="171" t="s">
        <v>466</v>
      </c>
      <c r="F71" s="172" t="s">
        <v>39</v>
      </c>
      <c r="G71" s="173">
        <f>'映前包月-电影院资源表'!G777</f>
        <v>5</v>
      </c>
      <c r="H71" s="173">
        <f>'映前包月-电影院资源表'!M777</f>
        <v>31</v>
      </c>
      <c r="I71" s="174">
        <v>15</v>
      </c>
      <c r="J71" s="174">
        <v>2</v>
      </c>
      <c r="K71" s="123">
        <f t="shared" si="6"/>
        <v>185690</v>
      </c>
      <c r="L71" s="128">
        <f t="shared" si="7"/>
        <v>185690</v>
      </c>
      <c r="M71" s="175">
        <v>1</v>
      </c>
      <c r="N71" s="123">
        <f t="shared" si="5"/>
        <v>185690</v>
      </c>
      <c r="O71" s="176"/>
      <c r="P71" s="177">
        <f t="shared" si="9"/>
        <v>0</v>
      </c>
      <c r="Q71" s="167"/>
      <c r="R71" s="160"/>
    </row>
    <row r="72" spans="1:18" s="129" customFormat="1" ht="18" customHeight="1">
      <c r="B72" s="179"/>
      <c r="C72" s="170">
        <f t="shared" si="8"/>
        <v>65</v>
      </c>
      <c r="D72" s="170" t="s">
        <v>1888</v>
      </c>
      <c r="E72" s="171" t="s">
        <v>23</v>
      </c>
      <c r="F72" s="172" t="s">
        <v>39</v>
      </c>
      <c r="G72" s="173">
        <f>'映前包月-电影院资源表'!G786</f>
        <v>8</v>
      </c>
      <c r="H72" s="173">
        <f>'映前包月-电影院资源表'!M786</f>
        <v>52</v>
      </c>
      <c r="I72" s="174">
        <v>15</v>
      </c>
      <c r="J72" s="174">
        <v>2</v>
      </c>
      <c r="K72" s="123">
        <f t="shared" si="6"/>
        <v>311480</v>
      </c>
      <c r="L72" s="128">
        <f t="shared" si="7"/>
        <v>311480</v>
      </c>
      <c r="M72" s="175">
        <v>1</v>
      </c>
      <c r="N72" s="123">
        <f t="shared" si="5"/>
        <v>311480</v>
      </c>
      <c r="O72" s="176"/>
      <c r="P72" s="177">
        <f t="shared" si="9"/>
        <v>0</v>
      </c>
      <c r="Q72" s="167"/>
      <c r="R72" s="160"/>
    </row>
    <row r="73" spans="1:18" s="129" customFormat="1" ht="18" customHeight="1">
      <c r="B73" s="9"/>
      <c r="C73" s="170">
        <f t="shared" si="8"/>
        <v>66</v>
      </c>
      <c r="D73" s="170" t="s">
        <v>1888</v>
      </c>
      <c r="E73" s="171" t="s">
        <v>1819</v>
      </c>
      <c r="F73" s="172" t="s">
        <v>39</v>
      </c>
      <c r="G73" s="173">
        <f>'映前包月-电影院资源表'!G789</f>
        <v>2</v>
      </c>
      <c r="H73" s="173">
        <f>'映前包月-电影院资源表'!M789</f>
        <v>13</v>
      </c>
      <c r="I73" s="174">
        <v>15</v>
      </c>
      <c r="J73" s="174">
        <v>2</v>
      </c>
      <c r="K73" s="123">
        <f t="shared" si="6"/>
        <v>77870</v>
      </c>
      <c r="L73" s="128">
        <f t="shared" si="7"/>
        <v>77870</v>
      </c>
      <c r="M73" s="175">
        <v>1</v>
      </c>
      <c r="N73" s="123">
        <f t="shared" si="5"/>
        <v>77870</v>
      </c>
      <c r="O73" s="176"/>
      <c r="P73" s="177">
        <f t="shared" si="9"/>
        <v>0</v>
      </c>
      <c r="Q73" s="167"/>
      <c r="R73" s="160"/>
    </row>
    <row r="74" spans="1:18" s="129" customFormat="1" ht="18" customHeight="1">
      <c r="B74" s="9"/>
      <c r="C74" s="170">
        <f t="shared" si="8"/>
        <v>67</v>
      </c>
      <c r="D74" s="170" t="s">
        <v>1888</v>
      </c>
      <c r="E74" s="171" t="s">
        <v>467</v>
      </c>
      <c r="F74" s="172" t="s">
        <v>39</v>
      </c>
      <c r="G74" s="173">
        <f>'映前包月-电影院资源表'!G792</f>
        <v>2</v>
      </c>
      <c r="H74" s="173">
        <f>'映前包月-电影院资源表'!M792</f>
        <v>12</v>
      </c>
      <c r="I74" s="174">
        <v>15</v>
      </c>
      <c r="J74" s="174">
        <v>2</v>
      </c>
      <c r="K74" s="123">
        <f t="shared" si="6"/>
        <v>71880</v>
      </c>
      <c r="L74" s="128">
        <f t="shared" si="7"/>
        <v>71880</v>
      </c>
      <c r="M74" s="175">
        <v>1</v>
      </c>
      <c r="N74" s="123">
        <f t="shared" si="5"/>
        <v>71880</v>
      </c>
      <c r="O74" s="176"/>
      <c r="P74" s="177">
        <f t="shared" si="9"/>
        <v>0</v>
      </c>
      <c r="Q74" s="167"/>
      <c r="R74" s="160"/>
    </row>
    <row r="75" spans="1:18" s="129" customFormat="1" ht="18" customHeight="1">
      <c r="B75" s="9"/>
      <c r="C75" s="170">
        <f t="shared" si="8"/>
        <v>68</v>
      </c>
      <c r="D75" s="170" t="s">
        <v>1888</v>
      </c>
      <c r="E75" s="171" t="s">
        <v>468</v>
      </c>
      <c r="F75" s="172" t="s">
        <v>39</v>
      </c>
      <c r="G75" s="173">
        <f>'映前包月-电影院资源表'!G799</f>
        <v>6</v>
      </c>
      <c r="H75" s="173">
        <f>'映前包月-电影院资源表'!M799</f>
        <v>35</v>
      </c>
      <c r="I75" s="174">
        <v>15</v>
      </c>
      <c r="J75" s="174">
        <v>2</v>
      </c>
      <c r="K75" s="123">
        <f t="shared" si="6"/>
        <v>209650</v>
      </c>
      <c r="L75" s="128">
        <f t="shared" si="7"/>
        <v>209650</v>
      </c>
      <c r="M75" s="175">
        <v>1</v>
      </c>
      <c r="N75" s="123">
        <f>L75*M75</f>
        <v>209650</v>
      </c>
      <c r="O75" s="176"/>
      <c r="P75" s="177">
        <f t="shared" si="9"/>
        <v>0</v>
      </c>
      <c r="Q75" s="167"/>
      <c r="R75" s="160"/>
    </row>
    <row r="76" spans="1:18" s="168" customFormat="1" ht="18" customHeight="1">
      <c r="A76" s="129"/>
      <c r="B76" s="9"/>
      <c r="C76" s="170">
        <f t="shared" si="8"/>
        <v>69</v>
      </c>
      <c r="D76" s="170" t="s">
        <v>1888</v>
      </c>
      <c r="E76" s="171" t="s">
        <v>15</v>
      </c>
      <c r="F76" s="172" t="s">
        <v>39</v>
      </c>
      <c r="G76" s="173">
        <f>'映前包月-电影院资源表'!G812</f>
        <v>12</v>
      </c>
      <c r="H76" s="173">
        <f>'映前包月-电影院资源表'!M812</f>
        <v>92</v>
      </c>
      <c r="I76" s="174">
        <v>15</v>
      </c>
      <c r="J76" s="174">
        <v>2</v>
      </c>
      <c r="K76" s="123">
        <f t="shared" si="6"/>
        <v>551080</v>
      </c>
      <c r="L76" s="128">
        <f t="shared" si="7"/>
        <v>551080</v>
      </c>
      <c r="M76" s="175">
        <v>1</v>
      </c>
      <c r="N76" s="123">
        <f t="shared" si="5"/>
        <v>551080</v>
      </c>
      <c r="O76" s="176"/>
      <c r="P76" s="177">
        <f t="shared" si="9"/>
        <v>0</v>
      </c>
      <c r="Q76" s="167"/>
      <c r="R76" s="160"/>
    </row>
    <row r="77" spans="1:18" s="129" customFormat="1" ht="18" customHeight="1">
      <c r="B77" s="9"/>
      <c r="C77" s="170">
        <f t="shared" si="8"/>
        <v>70</v>
      </c>
      <c r="D77" s="170" t="s">
        <v>1888</v>
      </c>
      <c r="E77" s="171" t="s">
        <v>20</v>
      </c>
      <c r="F77" s="172" t="s">
        <v>44</v>
      </c>
      <c r="G77" s="173">
        <f>'映前包月-电影院资源表'!G818</f>
        <v>5</v>
      </c>
      <c r="H77" s="173">
        <f>'映前包月-电影院资源表'!M818</f>
        <v>30</v>
      </c>
      <c r="I77" s="174">
        <v>15</v>
      </c>
      <c r="J77" s="174">
        <v>2</v>
      </c>
      <c r="K77" s="123">
        <f t="shared" si="6"/>
        <v>179700</v>
      </c>
      <c r="L77" s="128">
        <f t="shared" si="7"/>
        <v>179700</v>
      </c>
      <c r="M77" s="175">
        <v>1</v>
      </c>
      <c r="N77" s="123">
        <f t="shared" si="5"/>
        <v>179700</v>
      </c>
      <c r="O77" s="176"/>
      <c r="P77" s="177">
        <f t="shared" si="9"/>
        <v>0</v>
      </c>
      <c r="Q77" s="167"/>
      <c r="R77" s="160"/>
    </row>
    <row r="78" spans="1:18" s="129" customFormat="1" ht="18" customHeight="1">
      <c r="B78" s="9"/>
      <c r="C78" s="170">
        <f t="shared" si="8"/>
        <v>71</v>
      </c>
      <c r="D78" s="170" t="s">
        <v>1888</v>
      </c>
      <c r="E78" s="171" t="s">
        <v>1910</v>
      </c>
      <c r="F78" s="172" t="s">
        <v>44</v>
      </c>
      <c r="G78" s="173">
        <f>'映前包月-电影院资源表'!G824</f>
        <v>5</v>
      </c>
      <c r="H78" s="173">
        <f>'映前包月-电影院资源表'!M824</f>
        <v>29</v>
      </c>
      <c r="I78" s="174">
        <v>15</v>
      </c>
      <c r="J78" s="174">
        <v>2</v>
      </c>
      <c r="K78" s="123">
        <f t="shared" si="6"/>
        <v>173710</v>
      </c>
      <c r="L78" s="128">
        <f t="shared" si="7"/>
        <v>173710</v>
      </c>
      <c r="M78" s="175">
        <v>1</v>
      </c>
      <c r="N78" s="123">
        <f>L78*M78</f>
        <v>173710</v>
      </c>
      <c r="O78" s="176"/>
      <c r="P78" s="177">
        <f t="shared" si="9"/>
        <v>0</v>
      </c>
      <c r="Q78" s="167"/>
      <c r="R78" s="160"/>
    </row>
    <row r="79" spans="1:18" s="129" customFormat="1" ht="18" customHeight="1">
      <c r="B79" s="9"/>
      <c r="C79" s="170">
        <f t="shared" si="8"/>
        <v>72</v>
      </c>
      <c r="D79" s="170" t="s">
        <v>1888</v>
      </c>
      <c r="E79" s="171" t="s">
        <v>470</v>
      </c>
      <c r="F79" s="172" t="s">
        <v>44</v>
      </c>
      <c r="G79" s="173">
        <f>'映前包月-电影院资源表'!G826</f>
        <v>1</v>
      </c>
      <c r="H79" s="173">
        <f>'映前包月-电影院资源表'!M826</f>
        <v>3</v>
      </c>
      <c r="I79" s="174">
        <v>15</v>
      </c>
      <c r="J79" s="174">
        <v>2</v>
      </c>
      <c r="K79" s="123">
        <f t="shared" si="6"/>
        <v>17970</v>
      </c>
      <c r="L79" s="128">
        <f t="shared" si="7"/>
        <v>17970</v>
      </c>
      <c r="M79" s="175">
        <v>1</v>
      </c>
      <c r="N79" s="123">
        <f t="shared" ref="N79:N85" si="10">L79*M79</f>
        <v>17970</v>
      </c>
      <c r="O79" s="176"/>
      <c r="P79" s="177">
        <f t="shared" si="9"/>
        <v>0</v>
      </c>
      <c r="Q79" s="167"/>
      <c r="R79" s="160"/>
    </row>
    <row r="80" spans="1:18" s="129" customFormat="1" ht="18" customHeight="1">
      <c r="B80" s="9"/>
      <c r="C80" s="170">
        <f t="shared" si="8"/>
        <v>73</v>
      </c>
      <c r="D80" s="170" t="s">
        <v>1888</v>
      </c>
      <c r="E80" s="171" t="s">
        <v>471</v>
      </c>
      <c r="F80" s="172" t="s">
        <v>44</v>
      </c>
      <c r="G80" s="173">
        <f>'映前包月-电影院资源表'!G830</f>
        <v>3</v>
      </c>
      <c r="H80" s="173">
        <f>'映前包月-电影院资源表'!M830</f>
        <v>20</v>
      </c>
      <c r="I80" s="174">
        <v>15</v>
      </c>
      <c r="J80" s="174">
        <v>2</v>
      </c>
      <c r="K80" s="123">
        <f t="shared" si="6"/>
        <v>119800</v>
      </c>
      <c r="L80" s="128">
        <f t="shared" si="7"/>
        <v>119800</v>
      </c>
      <c r="M80" s="175">
        <v>1</v>
      </c>
      <c r="N80" s="123">
        <f t="shared" si="10"/>
        <v>119800</v>
      </c>
      <c r="O80" s="176"/>
      <c r="P80" s="177">
        <f t="shared" si="9"/>
        <v>0</v>
      </c>
      <c r="Q80" s="167"/>
      <c r="R80" s="160"/>
    </row>
    <row r="81" spans="2:18" s="129" customFormat="1" ht="18" customHeight="1">
      <c r="B81" s="9"/>
      <c r="C81" s="170">
        <f t="shared" si="8"/>
        <v>74</v>
      </c>
      <c r="D81" s="170" t="s">
        <v>1888</v>
      </c>
      <c r="E81" s="171" t="s">
        <v>1911</v>
      </c>
      <c r="F81" s="172" t="s">
        <v>44</v>
      </c>
      <c r="G81" s="173">
        <f>'映前包月-电影院资源表'!G832</f>
        <v>1</v>
      </c>
      <c r="H81" s="173">
        <f>'映前包月-电影院资源表'!M832</f>
        <v>5</v>
      </c>
      <c r="I81" s="174">
        <v>15</v>
      </c>
      <c r="J81" s="174">
        <v>2</v>
      </c>
      <c r="K81" s="123">
        <f t="shared" si="6"/>
        <v>29950</v>
      </c>
      <c r="L81" s="128">
        <f t="shared" si="7"/>
        <v>29950</v>
      </c>
      <c r="M81" s="175">
        <v>1</v>
      </c>
      <c r="N81" s="123">
        <f t="shared" si="10"/>
        <v>29950</v>
      </c>
      <c r="O81" s="176"/>
      <c r="P81" s="177">
        <f t="shared" si="9"/>
        <v>0</v>
      </c>
      <c r="Q81" s="167"/>
      <c r="R81" s="160"/>
    </row>
    <row r="82" spans="2:18" s="129" customFormat="1" ht="18" customHeight="1">
      <c r="B82" s="9"/>
      <c r="C82" s="170">
        <f t="shared" si="8"/>
        <v>75</v>
      </c>
      <c r="D82" s="170" t="s">
        <v>1888</v>
      </c>
      <c r="E82" s="171" t="s">
        <v>472</v>
      </c>
      <c r="F82" s="172" t="s">
        <v>44</v>
      </c>
      <c r="G82" s="173">
        <f>'映前包月-电影院资源表'!G834</f>
        <v>1</v>
      </c>
      <c r="H82" s="173">
        <f>'映前包月-电影院资源表'!M834</f>
        <v>7</v>
      </c>
      <c r="I82" s="174">
        <v>15</v>
      </c>
      <c r="J82" s="174">
        <v>2</v>
      </c>
      <c r="K82" s="123">
        <f t="shared" si="6"/>
        <v>41930</v>
      </c>
      <c r="L82" s="128">
        <f t="shared" si="7"/>
        <v>41930</v>
      </c>
      <c r="M82" s="175">
        <v>1</v>
      </c>
      <c r="N82" s="123">
        <f t="shared" si="10"/>
        <v>41930</v>
      </c>
      <c r="O82" s="176"/>
      <c r="P82" s="177">
        <f t="shared" si="9"/>
        <v>0</v>
      </c>
      <c r="Q82" s="167"/>
      <c r="R82" s="160"/>
    </row>
    <row r="83" spans="2:18" s="129" customFormat="1" ht="18" customHeight="1">
      <c r="B83" s="9"/>
      <c r="C83" s="170">
        <f t="shared" si="8"/>
        <v>76</v>
      </c>
      <c r="D83" s="170" t="s">
        <v>1888</v>
      </c>
      <c r="E83" s="171" t="s">
        <v>1912</v>
      </c>
      <c r="F83" s="172" t="s">
        <v>44</v>
      </c>
      <c r="G83" s="173">
        <f>'映前包月-电影院资源表'!G839</f>
        <v>4</v>
      </c>
      <c r="H83" s="173">
        <f>'映前包月-电影院资源表'!M839</f>
        <v>21</v>
      </c>
      <c r="I83" s="174">
        <v>15</v>
      </c>
      <c r="J83" s="174">
        <v>2</v>
      </c>
      <c r="K83" s="123">
        <f t="shared" si="6"/>
        <v>125790</v>
      </c>
      <c r="L83" s="128">
        <f t="shared" si="7"/>
        <v>125790</v>
      </c>
      <c r="M83" s="175">
        <v>1</v>
      </c>
      <c r="N83" s="123">
        <f t="shared" si="10"/>
        <v>125790</v>
      </c>
      <c r="O83" s="176"/>
      <c r="P83" s="177">
        <f t="shared" si="9"/>
        <v>0</v>
      </c>
      <c r="Q83" s="167"/>
      <c r="R83" s="160"/>
    </row>
    <row r="84" spans="2:18" s="129" customFormat="1" ht="18" customHeight="1">
      <c r="B84" s="9"/>
      <c r="C84" s="170">
        <f t="shared" si="8"/>
        <v>77</v>
      </c>
      <c r="D84" s="170" t="s">
        <v>1888</v>
      </c>
      <c r="E84" s="171" t="s">
        <v>473</v>
      </c>
      <c r="F84" s="172" t="s">
        <v>44</v>
      </c>
      <c r="G84" s="173">
        <f>'映前包月-电影院资源表'!G843</f>
        <v>3</v>
      </c>
      <c r="H84" s="173">
        <f>'映前包月-电影院资源表'!M843</f>
        <v>18</v>
      </c>
      <c r="I84" s="174">
        <v>15</v>
      </c>
      <c r="J84" s="174">
        <v>2</v>
      </c>
      <c r="K84" s="123">
        <f t="shared" si="6"/>
        <v>107820</v>
      </c>
      <c r="L84" s="128">
        <f t="shared" si="7"/>
        <v>107820</v>
      </c>
      <c r="M84" s="175">
        <v>1</v>
      </c>
      <c r="N84" s="123">
        <f t="shared" si="10"/>
        <v>107820</v>
      </c>
      <c r="O84" s="176"/>
      <c r="P84" s="177">
        <f t="shared" si="9"/>
        <v>0</v>
      </c>
      <c r="Q84" s="167"/>
      <c r="R84" s="160"/>
    </row>
    <row r="85" spans="2:18" s="129" customFormat="1" ht="18" customHeight="1">
      <c r="B85" s="9"/>
      <c r="C85" s="170">
        <f t="shared" si="8"/>
        <v>78</v>
      </c>
      <c r="D85" s="170" t="s">
        <v>1888</v>
      </c>
      <c r="E85" s="171" t="s">
        <v>722</v>
      </c>
      <c r="F85" s="172" t="s">
        <v>55</v>
      </c>
      <c r="G85" s="173">
        <f>'映前包月-电影院资源表'!G846</f>
        <v>2</v>
      </c>
      <c r="H85" s="173">
        <f>'映前包月-电影院资源表'!M846</f>
        <v>12</v>
      </c>
      <c r="I85" s="174">
        <v>15</v>
      </c>
      <c r="J85" s="174">
        <v>2</v>
      </c>
      <c r="K85" s="123">
        <f t="shared" ref="K85:K134" si="11">H85*IF(I85=15,5990,IF(I85=30,10890,IF(I85=60,19800)))</f>
        <v>71880</v>
      </c>
      <c r="L85" s="128">
        <f t="shared" ref="L85:L134" si="12">IF(AND(J85=2),(K85),IF(AND(J85=4,I85=15),(10890*H85),IF(AND(J85=4,I85=30),(19800*H85),IF(AND(J85=4,I85=60),(H85*39600),IF(AND(J85=3,I85=15),(8169*H85),IF(AND(J85=3,I85=30),(14850*H85),IF(AND(J85=3,I85=60),(29700*H85),IF(AND(J85&gt;4,I85=15),(2723*J85*H85),IF(AND(J85&gt;4,I85=30),(4950*J85*H85),IF(AND(J85&gt;4,I85=60),(9900*J85*H85)))))))))))</f>
        <v>71880</v>
      </c>
      <c r="M85" s="175">
        <v>1</v>
      </c>
      <c r="N85" s="123">
        <f t="shared" si="10"/>
        <v>71880</v>
      </c>
      <c r="O85" s="176"/>
      <c r="P85" s="177">
        <f>O85*150</f>
        <v>0</v>
      </c>
      <c r="Q85" s="167"/>
      <c r="R85" s="160"/>
    </row>
    <row r="86" spans="2:18" s="129" customFormat="1" ht="18" customHeight="1">
      <c r="B86" s="9"/>
      <c r="C86" s="170">
        <f t="shared" si="8"/>
        <v>79</v>
      </c>
      <c r="D86" s="170" t="s">
        <v>1888</v>
      </c>
      <c r="E86" s="171" t="s">
        <v>697</v>
      </c>
      <c r="F86" s="172" t="s">
        <v>55</v>
      </c>
      <c r="G86" s="173">
        <f>'映前包月-电影院资源表'!G849</f>
        <v>2</v>
      </c>
      <c r="H86" s="173">
        <f>'映前包月-电影院资源表'!M849</f>
        <v>10</v>
      </c>
      <c r="I86" s="174">
        <v>15</v>
      </c>
      <c r="J86" s="174">
        <v>2</v>
      </c>
      <c r="K86" s="123">
        <f t="shared" si="11"/>
        <v>59900</v>
      </c>
      <c r="L86" s="128">
        <f t="shared" si="12"/>
        <v>59900</v>
      </c>
      <c r="M86" s="175">
        <v>1</v>
      </c>
      <c r="N86" s="123">
        <f>L86*M86</f>
        <v>59900</v>
      </c>
      <c r="O86" s="176"/>
      <c r="P86" s="177">
        <f>O86*150</f>
        <v>0</v>
      </c>
      <c r="Q86" s="167"/>
      <c r="R86" s="160"/>
    </row>
    <row r="87" spans="2:18" s="129" customFormat="1" ht="18" customHeight="1">
      <c r="B87" s="9"/>
      <c r="C87" s="170">
        <f t="shared" si="8"/>
        <v>80</v>
      </c>
      <c r="D87" s="170" t="s">
        <v>1888</v>
      </c>
      <c r="E87" s="171" t="s">
        <v>969</v>
      </c>
      <c r="F87" s="172" t="s">
        <v>55</v>
      </c>
      <c r="G87" s="173">
        <f>'映前包月-电影院资源表'!G851</f>
        <v>1</v>
      </c>
      <c r="H87" s="173">
        <f>'映前包月-电影院资源表'!M851</f>
        <v>6</v>
      </c>
      <c r="I87" s="174">
        <v>15</v>
      </c>
      <c r="J87" s="174">
        <v>2</v>
      </c>
      <c r="K87" s="123">
        <f t="shared" si="11"/>
        <v>35940</v>
      </c>
      <c r="L87" s="128">
        <f t="shared" si="12"/>
        <v>35940</v>
      </c>
      <c r="M87" s="175">
        <v>1</v>
      </c>
      <c r="N87" s="123">
        <f>L87*M87</f>
        <v>35940</v>
      </c>
      <c r="O87" s="176"/>
      <c r="P87" s="177">
        <f>O87*150</f>
        <v>0</v>
      </c>
      <c r="Q87" s="167"/>
      <c r="R87" s="160"/>
    </row>
    <row r="88" spans="2:18" s="129" customFormat="1" ht="18" customHeight="1">
      <c r="B88" s="9"/>
      <c r="C88" s="170">
        <f t="shared" si="8"/>
        <v>81</v>
      </c>
      <c r="D88" s="170" t="s">
        <v>1888</v>
      </c>
      <c r="E88" s="171" t="s">
        <v>1913</v>
      </c>
      <c r="F88" s="172" t="s">
        <v>60</v>
      </c>
      <c r="G88" s="173">
        <f>'映前包月-电影院资源表'!G855</f>
        <v>3</v>
      </c>
      <c r="H88" s="173">
        <f>'映前包月-电影院资源表'!M855</f>
        <v>16</v>
      </c>
      <c r="I88" s="174">
        <v>15</v>
      </c>
      <c r="J88" s="174">
        <v>2</v>
      </c>
      <c r="K88" s="123">
        <f t="shared" si="11"/>
        <v>95840</v>
      </c>
      <c r="L88" s="128">
        <f t="shared" si="12"/>
        <v>95840</v>
      </c>
      <c r="M88" s="175">
        <v>1</v>
      </c>
      <c r="N88" s="123">
        <f t="shared" ref="N88:N137" si="13">L88*M88</f>
        <v>95840</v>
      </c>
      <c r="O88" s="176"/>
      <c r="P88" s="177">
        <f t="shared" si="9"/>
        <v>0</v>
      </c>
      <c r="Q88" s="167"/>
      <c r="R88" s="160"/>
    </row>
    <row r="89" spans="2:18" s="129" customFormat="1" ht="18" customHeight="1">
      <c r="B89" s="9"/>
      <c r="C89" s="170">
        <f t="shared" si="8"/>
        <v>82</v>
      </c>
      <c r="D89" s="170" t="s">
        <v>1888</v>
      </c>
      <c r="E89" s="171" t="s">
        <v>1914</v>
      </c>
      <c r="F89" s="172" t="s">
        <v>60</v>
      </c>
      <c r="G89" s="173">
        <f>'映前包月-电影院资源表'!G857</f>
        <v>1</v>
      </c>
      <c r="H89" s="173">
        <f>'映前包月-电影院资源表'!M857</f>
        <v>4</v>
      </c>
      <c r="I89" s="174">
        <v>15</v>
      </c>
      <c r="J89" s="174">
        <v>2</v>
      </c>
      <c r="K89" s="123">
        <f t="shared" si="11"/>
        <v>23960</v>
      </c>
      <c r="L89" s="128">
        <f t="shared" si="12"/>
        <v>23960</v>
      </c>
      <c r="M89" s="175">
        <v>1</v>
      </c>
      <c r="N89" s="123">
        <f t="shared" si="13"/>
        <v>23960</v>
      </c>
      <c r="O89" s="176"/>
      <c r="P89" s="177">
        <f t="shared" si="9"/>
        <v>0</v>
      </c>
      <c r="Q89" s="167"/>
      <c r="R89" s="160"/>
    </row>
    <row r="90" spans="2:18" s="129" customFormat="1" ht="18" customHeight="1">
      <c r="B90" s="9"/>
      <c r="C90" s="170">
        <f t="shared" si="8"/>
        <v>83</v>
      </c>
      <c r="D90" s="170" t="s">
        <v>1888</v>
      </c>
      <c r="E90" s="171" t="s">
        <v>474</v>
      </c>
      <c r="F90" s="172" t="s">
        <v>42</v>
      </c>
      <c r="G90" s="173">
        <f>'映前包月-电影院资源表'!G862</f>
        <v>4</v>
      </c>
      <c r="H90" s="173">
        <f>'映前包月-电影院资源表'!M862</f>
        <v>25</v>
      </c>
      <c r="I90" s="174">
        <v>15</v>
      </c>
      <c r="J90" s="174">
        <v>2</v>
      </c>
      <c r="K90" s="123">
        <f t="shared" si="11"/>
        <v>149750</v>
      </c>
      <c r="L90" s="128">
        <f t="shared" si="12"/>
        <v>149750</v>
      </c>
      <c r="M90" s="175">
        <v>1</v>
      </c>
      <c r="N90" s="123">
        <f t="shared" si="13"/>
        <v>149750</v>
      </c>
      <c r="O90" s="176"/>
      <c r="P90" s="177">
        <f t="shared" si="9"/>
        <v>0</v>
      </c>
      <c r="Q90" s="167"/>
      <c r="R90" s="160"/>
    </row>
    <row r="91" spans="2:18" s="129" customFormat="1" ht="18" customHeight="1">
      <c r="B91" s="9"/>
      <c r="C91" s="170">
        <f t="shared" si="8"/>
        <v>84</v>
      </c>
      <c r="D91" s="170" t="s">
        <v>1888</v>
      </c>
      <c r="E91" s="171" t="s">
        <v>1915</v>
      </c>
      <c r="F91" s="172" t="s">
        <v>42</v>
      </c>
      <c r="G91" s="173">
        <f>'映前包月-电影院资源表'!G864</f>
        <v>1</v>
      </c>
      <c r="H91" s="173">
        <f>'映前包月-电影院资源表'!M864</f>
        <v>6</v>
      </c>
      <c r="I91" s="174">
        <v>15</v>
      </c>
      <c r="J91" s="174">
        <v>2</v>
      </c>
      <c r="K91" s="123">
        <f t="shared" si="11"/>
        <v>35940</v>
      </c>
      <c r="L91" s="128">
        <f t="shared" si="12"/>
        <v>35940</v>
      </c>
      <c r="M91" s="175">
        <v>1</v>
      </c>
      <c r="N91" s="123">
        <f t="shared" si="13"/>
        <v>35940</v>
      </c>
      <c r="O91" s="176"/>
      <c r="P91" s="177">
        <f t="shared" si="9"/>
        <v>0</v>
      </c>
      <c r="Q91" s="167"/>
      <c r="R91" s="160"/>
    </row>
    <row r="92" spans="2:18" s="129" customFormat="1" ht="18" customHeight="1">
      <c r="B92" s="9"/>
      <c r="C92" s="170">
        <f t="shared" si="8"/>
        <v>85</v>
      </c>
      <c r="D92" s="170" t="s">
        <v>1888</v>
      </c>
      <c r="E92" s="171" t="s">
        <v>475</v>
      </c>
      <c r="F92" s="172" t="s">
        <v>60</v>
      </c>
      <c r="G92" s="173">
        <f>'映前包月-电影院资源表'!G867</f>
        <v>2</v>
      </c>
      <c r="H92" s="173">
        <f>'映前包月-电影院资源表'!M867</f>
        <v>6</v>
      </c>
      <c r="I92" s="174">
        <v>15</v>
      </c>
      <c r="J92" s="174">
        <v>2</v>
      </c>
      <c r="K92" s="123">
        <f t="shared" si="11"/>
        <v>35940</v>
      </c>
      <c r="L92" s="128">
        <f t="shared" si="12"/>
        <v>35940</v>
      </c>
      <c r="M92" s="175">
        <v>1</v>
      </c>
      <c r="N92" s="123">
        <f t="shared" si="13"/>
        <v>35940</v>
      </c>
      <c r="O92" s="176"/>
      <c r="P92" s="177">
        <f t="shared" si="9"/>
        <v>0</v>
      </c>
      <c r="Q92" s="167"/>
      <c r="R92" s="160"/>
    </row>
    <row r="93" spans="2:18" s="129" customFormat="1" ht="18" customHeight="1">
      <c r="B93" s="9"/>
      <c r="C93" s="170">
        <f t="shared" si="8"/>
        <v>86</v>
      </c>
      <c r="D93" s="170" t="s">
        <v>1888</v>
      </c>
      <c r="E93" s="171" t="s">
        <v>476</v>
      </c>
      <c r="F93" s="172" t="s">
        <v>60</v>
      </c>
      <c r="G93" s="173">
        <f>'映前包月-电影院资源表'!G872</f>
        <v>4</v>
      </c>
      <c r="H93" s="173">
        <f>'映前包月-电影院资源表'!M872</f>
        <v>25</v>
      </c>
      <c r="I93" s="174">
        <v>15</v>
      </c>
      <c r="J93" s="174">
        <v>2</v>
      </c>
      <c r="K93" s="123">
        <f t="shared" si="11"/>
        <v>149750</v>
      </c>
      <c r="L93" s="128">
        <f t="shared" si="12"/>
        <v>149750</v>
      </c>
      <c r="M93" s="175">
        <v>1</v>
      </c>
      <c r="N93" s="123">
        <f t="shared" si="13"/>
        <v>149750</v>
      </c>
      <c r="O93" s="176"/>
      <c r="P93" s="177">
        <f t="shared" si="9"/>
        <v>0</v>
      </c>
      <c r="Q93" s="167"/>
      <c r="R93" s="160"/>
    </row>
    <row r="94" spans="2:18" s="129" customFormat="1" ht="18" customHeight="1">
      <c r="B94" s="9"/>
      <c r="C94" s="170">
        <f t="shared" si="8"/>
        <v>87</v>
      </c>
      <c r="D94" s="170" t="s">
        <v>1888</v>
      </c>
      <c r="E94" s="171" t="s">
        <v>561</v>
      </c>
      <c r="F94" s="172" t="s">
        <v>60</v>
      </c>
      <c r="G94" s="173">
        <f>'映前包月-电影院资源表'!G876</f>
        <v>3</v>
      </c>
      <c r="H94" s="173">
        <f>'映前包月-电影院资源表'!M876</f>
        <v>20</v>
      </c>
      <c r="I94" s="174">
        <v>15</v>
      </c>
      <c r="J94" s="174">
        <v>2</v>
      </c>
      <c r="K94" s="123">
        <f t="shared" si="11"/>
        <v>119800</v>
      </c>
      <c r="L94" s="128">
        <f t="shared" si="12"/>
        <v>119800</v>
      </c>
      <c r="M94" s="175">
        <v>1</v>
      </c>
      <c r="N94" s="123">
        <f t="shared" si="13"/>
        <v>119800</v>
      </c>
      <c r="O94" s="176"/>
      <c r="P94" s="177">
        <f>O94*150</f>
        <v>0</v>
      </c>
      <c r="Q94" s="167"/>
      <c r="R94" s="160"/>
    </row>
    <row r="95" spans="2:18" s="129" customFormat="1" ht="18" customHeight="1">
      <c r="B95" s="9"/>
      <c r="C95" s="170">
        <f t="shared" si="8"/>
        <v>88</v>
      </c>
      <c r="D95" s="170" t="s">
        <v>1888</v>
      </c>
      <c r="E95" s="171" t="s">
        <v>695</v>
      </c>
      <c r="F95" s="172" t="s">
        <v>60</v>
      </c>
      <c r="G95" s="173">
        <f>'映前包月-电影院资源表'!G878</f>
        <v>1</v>
      </c>
      <c r="H95" s="173">
        <f>'映前包月-电影院资源表'!M878</f>
        <v>7</v>
      </c>
      <c r="I95" s="174">
        <v>15</v>
      </c>
      <c r="J95" s="174">
        <v>2</v>
      </c>
      <c r="K95" s="123">
        <f t="shared" si="11"/>
        <v>41930</v>
      </c>
      <c r="L95" s="128">
        <f t="shared" si="12"/>
        <v>41930</v>
      </c>
      <c r="M95" s="175">
        <v>1</v>
      </c>
      <c r="N95" s="123">
        <f>L95*M95</f>
        <v>41930</v>
      </c>
      <c r="O95" s="176"/>
      <c r="P95" s="177">
        <f>O95*150</f>
        <v>0</v>
      </c>
      <c r="Q95" s="167"/>
      <c r="R95" s="160"/>
    </row>
    <row r="96" spans="2:18" s="129" customFormat="1" ht="18" customHeight="1">
      <c r="B96" s="9"/>
      <c r="C96" s="170">
        <f t="shared" si="8"/>
        <v>89</v>
      </c>
      <c r="D96" s="170" t="s">
        <v>1888</v>
      </c>
      <c r="E96" s="171" t="s">
        <v>1765</v>
      </c>
      <c r="F96" s="172" t="s">
        <v>60</v>
      </c>
      <c r="G96" s="173">
        <f>'映前包月-电影院资源表'!G882</f>
        <v>3</v>
      </c>
      <c r="H96" s="173">
        <f>'映前包月-电影院资源表'!M882</f>
        <v>16</v>
      </c>
      <c r="I96" s="174">
        <v>15</v>
      </c>
      <c r="J96" s="174">
        <v>2</v>
      </c>
      <c r="K96" s="123">
        <f t="shared" si="11"/>
        <v>95840</v>
      </c>
      <c r="L96" s="128">
        <f t="shared" si="12"/>
        <v>95840</v>
      </c>
      <c r="M96" s="175">
        <v>1</v>
      </c>
      <c r="N96" s="123">
        <f>L96*M96</f>
        <v>95840</v>
      </c>
      <c r="O96" s="176"/>
      <c r="P96" s="177">
        <f>O96*150</f>
        <v>0</v>
      </c>
      <c r="Q96" s="167"/>
      <c r="R96" s="160"/>
    </row>
    <row r="97" spans="2:18" s="129" customFormat="1" ht="18" customHeight="1">
      <c r="B97" s="9"/>
      <c r="C97" s="170">
        <f t="shared" si="8"/>
        <v>90</v>
      </c>
      <c r="D97" s="170" t="s">
        <v>1888</v>
      </c>
      <c r="E97" s="171" t="s">
        <v>633</v>
      </c>
      <c r="F97" s="172" t="s">
        <v>57</v>
      </c>
      <c r="G97" s="173">
        <f>'映前包月-电影院资源表'!G884</f>
        <v>1</v>
      </c>
      <c r="H97" s="173">
        <f>'映前包月-电影院资源表'!M884</f>
        <v>7</v>
      </c>
      <c r="I97" s="174">
        <v>15</v>
      </c>
      <c r="J97" s="174">
        <v>2</v>
      </c>
      <c r="K97" s="123">
        <f t="shared" si="11"/>
        <v>41930</v>
      </c>
      <c r="L97" s="128">
        <f t="shared" si="12"/>
        <v>41930</v>
      </c>
      <c r="M97" s="175">
        <v>1</v>
      </c>
      <c r="N97" s="123">
        <f>L97*M97</f>
        <v>41930</v>
      </c>
      <c r="O97" s="176"/>
      <c r="P97" s="177">
        <f>O97*150</f>
        <v>0</v>
      </c>
      <c r="Q97" s="167"/>
      <c r="R97" s="160"/>
    </row>
    <row r="98" spans="2:18" s="129" customFormat="1" ht="18" customHeight="1">
      <c r="B98" s="9"/>
      <c r="C98" s="170">
        <f t="shared" si="8"/>
        <v>91</v>
      </c>
      <c r="D98" s="170" t="s">
        <v>1888</v>
      </c>
      <c r="E98" s="171" t="s">
        <v>477</v>
      </c>
      <c r="F98" s="172" t="s">
        <v>57</v>
      </c>
      <c r="G98" s="173">
        <f>'映前包月-电影院资源表'!G886</f>
        <v>1</v>
      </c>
      <c r="H98" s="173">
        <f>'映前包月-电影院资源表'!M886</f>
        <v>7</v>
      </c>
      <c r="I98" s="174">
        <v>15</v>
      </c>
      <c r="J98" s="174">
        <v>2</v>
      </c>
      <c r="K98" s="123">
        <f t="shared" si="11"/>
        <v>41930</v>
      </c>
      <c r="L98" s="128">
        <f t="shared" si="12"/>
        <v>41930</v>
      </c>
      <c r="M98" s="175">
        <v>1</v>
      </c>
      <c r="N98" s="123">
        <f t="shared" si="13"/>
        <v>41930</v>
      </c>
      <c r="O98" s="176"/>
      <c r="P98" s="177">
        <f t="shared" si="9"/>
        <v>0</v>
      </c>
      <c r="Q98" s="167"/>
      <c r="R98" s="160"/>
    </row>
    <row r="99" spans="2:18" s="129" customFormat="1" ht="18" customHeight="1">
      <c r="B99" s="9"/>
      <c r="C99" s="170">
        <f t="shared" si="8"/>
        <v>92</v>
      </c>
      <c r="D99" s="170" t="s">
        <v>1888</v>
      </c>
      <c r="E99" s="171" t="s">
        <v>478</v>
      </c>
      <c r="F99" s="172" t="s">
        <v>57</v>
      </c>
      <c r="G99" s="173">
        <f>'映前包月-电影院资源表'!G888</f>
        <v>1</v>
      </c>
      <c r="H99" s="173">
        <f>'映前包月-电影院资源表'!M888</f>
        <v>5</v>
      </c>
      <c r="I99" s="174">
        <v>15</v>
      </c>
      <c r="J99" s="174">
        <v>2</v>
      </c>
      <c r="K99" s="123">
        <f t="shared" si="11"/>
        <v>29950</v>
      </c>
      <c r="L99" s="128">
        <f t="shared" si="12"/>
        <v>29950</v>
      </c>
      <c r="M99" s="175">
        <v>1</v>
      </c>
      <c r="N99" s="123">
        <f t="shared" si="13"/>
        <v>29950</v>
      </c>
      <c r="O99" s="176"/>
      <c r="P99" s="177">
        <f t="shared" si="9"/>
        <v>0</v>
      </c>
      <c r="Q99" s="167"/>
      <c r="R99" s="160"/>
    </row>
    <row r="100" spans="2:18" s="129" customFormat="1" ht="18" customHeight="1">
      <c r="B100" s="9"/>
      <c r="C100" s="170">
        <f t="shared" si="8"/>
        <v>93</v>
      </c>
      <c r="D100" s="170" t="s">
        <v>1888</v>
      </c>
      <c r="E100" s="171" t="s">
        <v>530</v>
      </c>
      <c r="F100" s="172" t="s">
        <v>57</v>
      </c>
      <c r="G100" s="173">
        <f>'映前包月-电影院资源表'!G903</f>
        <v>14</v>
      </c>
      <c r="H100" s="173">
        <f>'映前包月-电影院资源表'!M903</f>
        <v>56</v>
      </c>
      <c r="I100" s="174">
        <v>15</v>
      </c>
      <c r="J100" s="174">
        <v>2</v>
      </c>
      <c r="K100" s="123">
        <f t="shared" si="11"/>
        <v>335440</v>
      </c>
      <c r="L100" s="128">
        <f t="shared" si="12"/>
        <v>335440</v>
      </c>
      <c r="M100" s="175">
        <v>1</v>
      </c>
      <c r="N100" s="123">
        <f t="shared" si="13"/>
        <v>335440</v>
      </c>
      <c r="O100" s="176"/>
      <c r="P100" s="177">
        <f>O100*150</f>
        <v>0</v>
      </c>
      <c r="Q100" s="167"/>
      <c r="R100" s="160"/>
    </row>
    <row r="101" spans="2:18" s="129" customFormat="1" ht="18" customHeight="1">
      <c r="B101" s="9"/>
      <c r="C101" s="170">
        <f t="shared" si="8"/>
        <v>94</v>
      </c>
      <c r="D101" s="170" t="s">
        <v>1888</v>
      </c>
      <c r="E101" s="171" t="s">
        <v>558</v>
      </c>
      <c r="F101" s="172" t="s">
        <v>57</v>
      </c>
      <c r="G101" s="173">
        <f>'映前包月-电影院资源表'!G907</f>
        <v>3</v>
      </c>
      <c r="H101" s="173">
        <f>'映前包月-电影院资源表'!M907</f>
        <v>14</v>
      </c>
      <c r="I101" s="174">
        <v>15</v>
      </c>
      <c r="J101" s="174">
        <v>2</v>
      </c>
      <c r="K101" s="123">
        <f t="shared" si="11"/>
        <v>83860</v>
      </c>
      <c r="L101" s="128">
        <f t="shared" si="12"/>
        <v>83860</v>
      </c>
      <c r="M101" s="175">
        <v>1</v>
      </c>
      <c r="N101" s="123">
        <f t="shared" si="13"/>
        <v>83860</v>
      </c>
      <c r="O101" s="176"/>
      <c r="P101" s="177">
        <f>O101*150</f>
        <v>0</v>
      </c>
      <c r="Q101" s="167"/>
      <c r="R101" s="160"/>
    </row>
    <row r="102" spans="2:18" s="129" customFormat="1" ht="18" customHeight="1">
      <c r="B102" s="9"/>
      <c r="C102" s="170">
        <f t="shared" si="8"/>
        <v>95</v>
      </c>
      <c r="D102" s="170" t="s">
        <v>1888</v>
      </c>
      <c r="E102" s="171" t="s">
        <v>1576</v>
      </c>
      <c r="F102" s="172" t="s">
        <v>57</v>
      </c>
      <c r="G102" s="173">
        <f>'映前包月-电影院资源表'!G909</f>
        <v>1</v>
      </c>
      <c r="H102" s="173">
        <f>'映前包月-电影院资源表'!M909</f>
        <v>7</v>
      </c>
      <c r="I102" s="174">
        <v>15</v>
      </c>
      <c r="J102" s="174">
        <v>2</v>
      </c>
      <c r="K102" s="123">
        <f t="shared" si="11"/>
        <v>41930</v>
      </c>
      <c r="L102" s="128">
        <f t="shared" si="12"/>
        <v>41930</v>
      </c>
      <c r="M102" s="175">
        <v>1</v>
      </c>
      <c r="N102" s="123">
        <f t="shared" si="13"/>
        <v>41930</v>
      </c>
      <c r="O102" s="176"/>
      <c r="P102" s="177">
        <f>O102*150</f>
        <v>0</v>
      </c>
      <c r="Q102" s="167"/>
      <c r="R102" s="160"/>
    </row>
    <row r="103" spans="2:18" s="129" customFormat="1" ht="18" customHeight="1">
      <c r="B103" s="9"/>
      <c r="C103" s="170">
        <f t="shared" si="8"/>
        <v>96</v>
      </c>
      <c r="D103" s="170" t="s">
        <v>1888</v>
      </c>
      <c r="E103" s="171" t="s">
        <v>1668</v>
      </c>
      <c r="F103" s="172" t="s">
        <v>57</v>
      </c>
      <c r="G103" s="173">
        <f>'映前包月-电影院资源表'!G911</f>
        <v>1</v>
      </c>
      <c r="H103" s="173">
        <f>'映前包月-电影院资源表'!M911</f>
        <v>7</v>
      </c>
      <c r="I103" s="174">
        <v>15</v>
      </c>
      <c r="J103" s="174">
        <v>2</v>
      </c>
      <c r="K103" s="123">
        <f t="shared" si="11"/>
        <v>41930</v>
      </c>
      <c r="L103" s="128">
        <f t="shared" si="12"/>
        <v>41930</v>
      </c>
      <c r="M103" s="175">
        <v>1</v>
      </c>
      <c r="N103" s="123">
        <f t="shared" si="13"/>
        <v>41930</v>
      </c>
      <c r="O103" s="176"/>
      <c r="P103" s="177">
        <f>O103*150</f>
        <v>0</v>
      </c>
      <c r="Q103" s="167"/>
      <c r="R103" s="160"/>
    </row>
    <row r="104" spans="2:18" s="129" customFormat="1" ht="18" customHeight="1">
      <c r="B104" s="9"/>
      <c r="C104" s="170">
        <f t="shared" si="8"/>
        <v>97</v>
      </c>
      <c r="D104" s="170" t="s">
        <v>1888</v>
      </c>
      <c r="E104" s="171" t="s">
        <v>479</v>
      </c>
      <c r="F104" s="172" t="s">
        <v>49</v>
      </c>
      <c r="G104" s="173">
        <f>'映前包月-电影院资源表'!G927</f>
        <v>15</v>
      </c>
      <c r="H104" s="173">
        <f>'映前包月-电影院资源表'!M927</f>
        <v>108</v>
      </c>
      <c r="I104" s="174">
        <v>15</v>
      </c>
      <c r="J104" s="174">
        <v>2</v>
      </c>
      <c r="K104" s="123">
        <f t="shared" si="11"/>
        <v>646920</v>
      </c>
      <c r="L104" s="128">
        <f t="shared" si="12"/>
        <v>646920</v>
      </c>
      <c r="M104" s="175">
        <v>1</v>
      </c>
      <c r="N104" s="123">
        <f t="shared" si="13"/>
        <v>646920</v>
      </c>
      <c r="O104" s="176"/>
      <c r="P104" s="177">
        <f t="shared" si="9"/>
        <v>0</v>
      </c>
      <c r="Q104" s="167"/>
      <c r="R104" s="160"/>
    </row>
    <row r="105" spans="2:18" s="129" customFormat="1" ht="18" customHeight="1">
      <c r="B105" s="9"/>
      <c r="C105" s="170">
        <f t="shared" si="8"/>
        <v>98</v>
      </c>
      <c r="D105" s="170" t="s">
        <v>1888</v>
      </c>
      <c r="E105" s="171" t="s">
        <v>1916</v>
      </c>
      <c r="F105" s="172" t="s">
        <v>49</v>
      </c>
      <c r="G105" s="173">
        <f>'映前包月-电影院资源表'!G937</f>
        <v>9</v>
      </c>
      <c r="H105" s="173">
        <f>'映前包月-电影院资源表'!M937</f>
        <v>45</v>
      </c>
      <c r="I105" s="174">
        <v>15</v>
      </c>
      <c r="J105" s="174">
        <v>2</v>
      </c>
      <c r="K105" s="123">
        <f t="shared" si="11"/>
        <v>269550</v>
      </c>
      <c r="L105" s="128">
        <f t="shared" si="12"/>
        <v>269550</v>
      </c>
      <c r="M105" s="175">
        <v>1</v>
      </c>
      <c r="N105" s="123">
        <f t="shared" si="13"/>
        <v>269550</v>
      </c>
      <c r="O105" s="176"/>
      <c r="P105" s="177">
        <f t="shared" si="9"/>
        <v>0</v>
      </c>
      <c r="Q105" s="167"/>
      <c r="R105" s="160"/>
    </row>
    <row r="106" spans="2:18" s="129" customFormat="1" ht="18" customHeight="1">
      <c r="B106" s="9"/>
      <c r="C106" s="170">
        <f t="shared" si="8"/>
        <v>99</v>
      </c>
      <c r="D106" s="170" t="s">
        <v>1888</v>
      </c>
      <c r="E106" s="171" t="s">
        <v>480</v>
      </c>
      <c r="F106" s="172" t="s">
        <v>49</v>
      </c>
      <c r="G106" s="173">
        <f>'映前包月-电影院资源表'!G943</f>
        <v>5</v>
      </c>
      <c r="H106" s="173">
        <f>'映前包月-电影院资源表'!M943</f>
        <v>34</v>
      </c>
      <c r="I106" s="174">
        <v>15</v>
      </c>
      <c r="J106" s="174">
        <v>2</v>
      </c>
      <c r="K106" s="123">
        <f t="shared" si="11"/>
        <v>203660</v>
      </c>
      <c r="L106" s="128">
        <f t="shared" si="12"/>
        <v>203660</v>
      </c>
      <c r="M106" s="175">
        <v>1</v>
      </c>
      <c r="N106" s="123">
        <f t="shared" si="13"/>
        <v>203660</v>
      </c>
      <c r="O106" s="176"/>
      <c r="P106" s="177">
        <f t="shared" si="9"/>
        <v>0</v>
      </c>
      <c r="Q106" s="167"/>
      <c r="R106" s="160"/>
    </row>
    <row r="107" spans="2:18" s="129" customFormat="1" ht="18" customHeight="1">
      <c r="B107" s="9"/>
      <c r="C107" s="170">
        <f t="shared" si="8"/>
        <v>100</v>
      </c>
      <c r="D107" s="170" t="s">
        <v>1888</v>
      </c>
      <c r="E107" s="171" t="s">
        <v>481</v>
      </c>
      <c r="F107" s="172" t="s">
        <v>49</v>
      </c>
      <c r="G107" s="173">
        <f>'映前包月-电影院资源表'!G945</f>
        <v>1</v>
      </c>
      <c r="H107" s="173">
        <f>'映前包月-电影院资源表'!M945</f>
        <v>6</v>
      </c>
      <c r="I107" s="174">
        <v>15</v>
      </c>
      <c r="J107" s="174">
        <v>2</v>
      </c>
      <c r="K107" s="123">
        <f t="shared" si="11"/>
        <v>35940</v>
      </c>
      <c r="L107" s="128">
        <f t="shared" si="12"/>
        <v>35940</v>
      </c>
      <c r="M107" s="175">
        <v>1</v>
      </c>
      <c r="N107" s="123">
        <f t="shared" si="13"/>
        <v>35940</v>
      </c>
      <c r="O107" s="176"/>
      <c r="P107" s="177">
        <f t="shared" si="9"/>
        <v>0</v>
      </c>
      <c r="Q107" s="167"/>
      <c r="R107" s="160"/>
    </row>
    <row r="108" spans="2:18" s="129" customFormat="1" ht="18" customHeight="1">
      <c r="B108" s="9"/>
      <c r="C108" s="170">
        <f t="shared" si="8"/>
        <v>101</v>
      </c>
      <c r="D108" s="170" t="s">
        <v>1888</v>
      </c>
      <c r="E108" s="171" t="s">
        <v>482</v>
      </c>
      <c r="F108" s="172" t="s">
        <v>49</v>
      </c>
      <c r="G108" s="173">
        <f>'映前包月-电影院资源表'!G947</f>
        <v>1</v>
      </c>
      <c r="H108" s="173">
        <f>'映前包月-电影院资源表'!M947</f>
        <v>4</v>
      </c>
      <c r="I108" s="174">
        <v>15</v>
      </c>
      <c r="J108" s="174">
        <v>2</v>
      </c>
      <c r="K108" s="123">
        <f t="shared" si="11"/>
        <v>23960</v>
      </c>
      <c r="L108" s="128">
        <f t="shared" si="12"/>
        <v>23960</v>
      </c>
      <c r="M108" s="175">
        <v>1</v>
      </c>
      <c r="N108" s="123">
        <f t="shared" si="13"/>
        <v>23960</v>
      </c>
      <c r="O108" s="176"/>
      <c r="P108" s="177">
        <f t="shared" si="9"/>
        <v>0</v>
      </c>
      <c r="Q108" s="167"/>
      <c r="R108" s="160"/>
    </row>
    <row r="109" spans="2:18" s="129" customFormat="1" ht="18" customHeight="1">
      <c r="B109" s="9"/>
      <c r="C109" s="170">
        <f t="shared" si="8"/>
        <v>102</v>
      </c>
      <c r="D109" s="170" t="s">
        <v>1888</v>
      </c>
      <c r="E109" s="171" t="s">
        <v>1917</v>
      </c>
      <c r="F109" s="172" t="s">
        <v>49</v>
      </c>
      <c r="G109" s="173">
        <f>'映前包月-电影院资源表'!G954</f>
        <v>6</v>
      </c>
      <c r="H109" s="173">
        <f>'映前包月-电影院资源表'!M954</f>
        <v>37</v>
      </c>
      <c r="I109" s="174">
        <v>15</v>
      </c>
      <c r="J109" s="174">
        <v>2</v>
      </c>
      <c r="K109" s="123">
        <f t="shared" si="11"/>
        <v>221630</v>
      </c>
      <c r="L109" s="128">
        <f t="shared" si="12"/>
        <v>221630</v>
      </c>
      <c r="M109" s="175">
        <v>1</v>
      </c>
      <c r="N109" s="123">
        <f t="shared" si="13"/>
        <v>221630</v>
      </c>
      <c r="O109" s="176"/>
      <c r="P109" s="177">
        <f t="shared" si="9"/>
        <v>0</v>
      </c>
      <c r="Q109" s="167"/>
      <c r="R109" s="160"/>
    </row>
    <row r="110" spans="2:18" s="129" customFormat="1" ht="18" customHeight="1">
      <c r="B110" s="9"/>
      <c r="C110" s="170">
        <f t="shared" si="8"/>
        <v>103</v>
      </c>
      <c r="D110" s="170" t="s">
        <v>1888</v>
      </c>
      <c r="E110" s="171" t="s">
        <v>483</v>
      </c>
      <c r="F110" s="172" t="s">
        <v>49</v>
      </c>
      <c r="G110" s="173">
        <f>'映前包月-电影院资源表'!G957</f>
        <v>2</v>
      </c>
      <c r="H110" s="173">
        <f>'映前包月-电影院资源表'!M957</f>
        <v>15</v>
      </c>
      <c r="I110" s="174">
        <v>15</v>
      </c>
      <c r="J110" s="174">
        <v>2</v>
      </c>
      <c r="K110" s="123">
        <f t="shared" si="11"/>
        <v>89850</v>
      </c>
      <c r="L110" s="128">
        <f t="shared" si="12"/>
        <v>89850</v>
      </c>
      <c r="M110" s="175">
        <v>1</v>
      </c>
      <c r="N110" s="123">
        <f t="shared" si="13"/>
        <v>89850</v>
      </c>
      <c r="O110" s="176"/>
      <c r="P110" s="177">
        <f t="shared" si="9"/>
        <v>0</v>
      </c>
      <c r="Q110" s="167"/>
      <c r="R110" s="160"/>
    </row>
    <row r="111" spans="2:18" s="129" customFormat="1" ht="18" customHeight="1">
      <c r="B111" s="9"/>
      <c r="C111" s="170">
        <f t="shared" si="8"/>
        <v>104</v>
      </c>
      <c r="D111" s="170" t="s">
        <v>1888</v>
      </c>
      <c r="E111" s="171" t="s">
        <v>484</v>
      </c>
      <c r="F111" s="172" t="s">
        <v>49</v>
      </c>
      <c r="G111" s="173">
        <f>'映前包月-电影院资源表'!G963</f>
        <v>5</v>
      </c>
      <c r="H111" s="173">
        <f>'映前包月-电影院资源表'!M963</f>
        <v>28</v>
      </c>
      <c r="I111" s="174">
        <v>15</v>
      </c>
      <c r="J111" s="174">
        <v>2</v>
      </c>
      <c r="K111" s="123">
        <f t="shared" si="11"/>
        <v>167720</v>
      </c>
      <c r="L111" s="128">
        <f t="shared" si="12"/>
        <v>167720</v>
      </c>
      <c r="M111" s="175">
        <v>1</v>
      </c>
      <c r="N111" s="123">
        <f t="shared" si="13"/>
        <v>167720</v>
      </c>
      <c r="O111" s="176"/>
      <c r="P111" s="177">
        <f t="shared" si="9"/>
        <v>0</v>
      </c>
      <c r="Q111" s="167"/>
      <c r="R111" s="160"/>
    </row>
    <row r="112" spans="2:18" s="129" customFormat="1" ht="18" customHeight="1">
      <c r="B112" s="9"/>
      <c r="C112" s="170">
        <f t="shared" si="8"/>
        <v>105</v>
      </c>
      <c r="D112" s="170" t="s">
        <v>1888</v>
      </c>
      <c r="E112" s="171" t="s">
        <v>485</v>
      </c>
      <c r="F112" s="172" t="s">
        <v>49</v>
      </c>
      <c r="G112" s="173">
        <f>'映前包月-电影院资源表'!G965</f>
        <v>1</v>
      </c>
      <c r="H112" s="173">
        <f>'映前包月-电影院资源表'!M965</f>
        <v>6</v>
      </c>
      <c r="I112" s="174">
        <v>15</v>
      </c>
      <c r="J112" s="174">
        <v>2</v>
      </c>
      <c r="K112" s="123">
        <f t="shared" si="11"/>
        <v>35940</v>
      </c>
      <c r="L112" s="128">
        <f t="shared" si="12"/>
        <v>35940</v>
      </c>
      <c r="M112" s="175">
        <v>1</v>
      </c>
      <c r="N112" s="123">
        <f t="shared" si="13"/>
        <v>35940</v>
      </c>
      <c r="O112" s="176"/>
      <c r="P112" s="177">
        <f t="shared" si="9"/>
        <v>0</v>
      </c>
      <c r="Q112" s="167"/>
      <c r="R112" s="160"/>
    </row>
    <row r="113" spans="2:18" s="129" customFormat="1" ht="18" customHeight="1">
      <c r="B113" s="9"/>
      <c r="C113" s="170">
        <f t="shared" si="8"/>
        <v>106</v>
      </c>
      <c r="D113" s="170" t="s">
        <v>1888</v>
      </c>
      <c r="E113" s="171" t="s">
        <v>96</v>
      </c>
      <c r="F113" s="172" t="s">
        <v>49</v>
      </c>
      <c r="G113" s="173">
        <f>'映前包月-电影院资源表'!G968</f>
        <v>2</v>
      </c>
      <c r="H113" s="173">
        <f>'映前包月-电影院资源表'!M968</f>
        <v>9</v>
      </c>
      <c r="I113" s="174">
        <v>15</v>
      </c>
      <c r="J113" s="174">
        <v>2</v>
      </c>
      <c r="K113" s="123">
        <f t="shared" si="11"/>
        <v>53910</v>
      </c>
      <c r="L113" s="128">
        <f t="shared" si="12"/>
        <v>53910</v>
      </c>
      <c r="M113" s="175">
        <v>1</v>
      </c>
      <c r="N113" s="123">
        <f t="shared" si="13"/>
        <v>53910</v>
      </c>
      <c r="O113" s="176"/>
      <c r="P113" s="177">
        <f t="shared" si="9"/>
        <v>0</v>
      </c>
      <c r="Q113" s="167"/>
      <c r="R113" s="160"/>
    </row>
    <row r="114" spans="2:18" s="129" customFormat="1" ht="18" customHeight="1">
      <c r="B114" s="9"/>
      <c r="C114" s="170">
        <f t="shared" si="8"/>
        <v>107</v>
      </c>
      <c r="D114" s="170" t="s">
        <v>1888</v>
      </c>
      <c r="E114" s="171" t="s">
        <v>1918</v>
      </c>
      <c r="F114" s="172" t="s">
        <v>40</v>
      </c>
      <c r="G114" s="173">
        <f>'映前包月-电影院资源表'!G971</f>
        <v>2</v>
      </c>
      <c r="H114" s="173">
        <f>'映前包月-电影院资源表'!M971</f>
        <v>13</v>
      </c>
      <c r="I114" s="174">
        <v>15</v>
      </c>
      <c r="J114" s="174">
        <v>2</v>
      </c>
      <c r="K114" s="123">
        <f t="shared" si="11"/>
        <v>77870</v>
      </c>
      <c r="L114" s="128">
        <f t="shared" si="12"/>
        <v>77870</v>
      </c>
      <c r="M114" s="175">
        <v>1</v>
      </c>
      <c r="N114" s="123">
        <f t="shared" si="13"/>
        <v>77870</v>
      </c>
      <c r="O114" s="176"/>
      <c r="P114" s="177">
        <f t="shared" si="9"/>
        <v>0</v>
      </c>
      <c r="Q114" s="167"/>
      <c r="R114" s="160"/>
    </row>
    <row r="115" spans="2:18" s="129" customFormat="1" ht="18" customHeight="1">
      <c r="B115" s="9"/>
      <c r="C115" s="170">
        <f t="shared" ref="C115:C174" si="14">ROW()-7</f>
        <v>108</v>
      </c>
      <c r="D115" s="170" t="s">
        <v>1888</v>
      </c>
      <c r="E115" s="171" t="s">
        <v>1919</v>
      </c>
      <c r="F115" s="172" t="s">
        <v>40</v>
      </c>
      <c r="G115" s="173">
        <f>'映前包月-电影院资源表'!G976</f>
        <v>4</v>
      </c>
      <c r="H115" s="173">
        <f>'映前包月-电影院资源表'!M976</f>
        <v>15</v>
      </c>
      <c r="I115" s="174">
        <v>15</v>
      </c>
      <c r="J115" s="174">
        <v>2</v>
      </c>
      <c r="K115" s="123">
        <f t="shared" si="11"/>
        <v>89850</v>
      </c>
      <c r="L115" s="128">
        <f t="shared" si="12"/>
        <v>89850</v>
      </c>
      <c r="M115" s="175">
        <v>1</v>
      </c>
      <c r="N115" s="123">
        <f t="shared" si="13"/>
        <v>89850</v>
      </c>
      <c r="O115" s="176"/>
      <c r="P115" s="177">
        <f t="shared" si="9"/>
        <v>0</v>
      </c>
      <c r="Q115" s="167"/>
      <c r="R115" s="160"/>
    </row>
    <row r="116" spans="2:18" s="129" customFormat="1" ht="18" customHeight="1">
      <c r="B116" s="9"/>
      <c r="C116" s="170">
        <f t="shared" si="14"/>
        <v>109</v>
      </c>
      <c r="D116" s="170" t="s">
        <v>1888</v>
      </c>
      <c r="E116" s="171" t="s">
        <v>1920</v>
      </c>
      <c r="F116" s="172" t="s">
        <v>79</v>
      </c>
      <c r="G116" s="173">
        <f>'映前包月-电影院资源表'!G978</f>
        <v>1</v>
      </c>
      <c r="H116" s="173">
        <f>'映前包月-电影院资源表'!M978</f>
        <v>7</v>
      </c>
      <c r="I116" s="174">
        <v>15</v>
      </c>
      <c r="J116" s="174">
        <v>2</v>
      </c>
      <c r="K116" s="123">
        <f t="shared" si="11"/>
        <v>41930</v>
      </c>
      <c r="L116" s="128">
        <f t="shared" si="12"/>
        <v>41930</v>
      </c>
      <c r="M116" s="175">
        <v>1</v>
      </c>
      <c r="N116" s="123">
        <f t="shared" si="13"/>
        <v>41930</v>
      </c>
      <c r="O116" s="176"/>
      <c r="P116" s="177">
        <f t="shared" si="9"/>
        <v>0</v>
      </c>
      <c r="Q116" s="167"/>
      <c r="R116" s="160"/>
    </row>
    <row r="117" spans="2:18" s="129" customFormat="1" ht="18" customHeight="1">
      <c r="B117" s="9"/>
      <c r="C117" s="170">
        <f t="shared" si="14"/>
        <v>110</v>
      </c>
      <c r="D117" s="170" t="s">
        <v>1888</v>
      </c>
      <c r="E117" s="171" t="s">
        <v>486</v>
      </c>
      <c r="F117" s="172" t="s">
        <v>40</v>
      </c>
      <c r="G117" s="173">
        <f>'映前包月-电影院资源表'!G983</f>
        <v>4</v>
      </c>
      <c r="H117" s="173">
        <f>'映前包月-电影院资源表'!M983</f>
        <v>28</v>
      </c>
      <c r="I117" s="174">
        <v>15</v>
      </c>
      <c r="J117" s="174">
        <v>2</v>
      </c>
      <c r="K117" s="123">
        <f t="shared" si="11"/>
        <v>167720</v>
      </c>
      <c r="L117" s="128">
        <f t="shared" si="12"/>
        <v>167720</v>
      </c>
      <c r="M117" s="175">
        <v>1</v>
      </c>
      <c r="N117" s="123">
        <f t="shared" si="13"/>
        <v>167720</v>
      </c>
      <c r="O117" s="176"/>
      <c r="P117" s="177">
        <f t="shared" ref="P117:P175" si="15">O117*150</f>
        <v>0</v>
      </c>
      <c r="Q117" s="167"/>
      <c r="R117" s="160"/>
    </row>
    <row r="118" spans="2:18" s="129" customFormat="1" ht="18" customHeight="1">
      <c r="B118" s="9"/>
      <c r="C118" s="170">
        <f t="shared" si="14"/>
        <v>111</v>
      </c>
      <c r="D118" s="170" t="s">
        <v>1888</v>
      </c>
      <c r="E118" s="171" t="s">
        <v>487</v>
      </c>
      <c r="F118" s="172" t="s">
        <v>40</v>
      </c>
      <c r="G118" s="173">
        <f>'映前包月-电影院资源表'!G986</f>
        <v>2</v>
      </c>
      <c r="H118" s="173">
        <f>'映前包月-电影院资源表'!M986</f>
        <v>13</v>
      </c>
      <c r="I118" s="174">
        <v>15</v>
      </c>
      <c r="J118" s="174">
        <v>2</v>
      </c>
      <c r="K118" s="123">
        <f t="shared" si="11"/>
        <v>77870</v>
      </c>
      <c r="L118" s="128">
        <f t="shared" si="12"/>
        <v>77870</v>
      </c>
      <c r="M118" s="175">
        <v>1</v>
      </c>
      <c r="N118" s="123">
        <f t="shared" si="13"/>
        <v>77870</v>
      </c>
      <c r="O118" s="176"/>
      <c r="P118" s="177">
        <f t="shared" si="15"/>
        <v>0</v>
      </c>
      <c r="Q118" s="167"/>
      <c r="R118" s="160"/>
    </row>
    <row r="119" spans="2:18" s="129" customFormat="1" ht="18" customHeight="1">
      <c r="B119" s="9"/>
      <c r="C119" s="170">
        <f t="shared" si="14"/>
        <v>112</v>
      </c>
      <c r="D119" s="170" t="s">
        <v>1888</v>
      </c>
      <c r="E119" s="171" t="s">
        <v>1921</v>
      </c>
      <c r="F119" s="172" t="s">
        <v>40</v>
      </c>
      <c r="G119" s="173">
        <f>'映前包月-电影院资源表'!G990</f>
        <v>3</v>
      </c>
      <c r="H119" s="173">
        <f>'映前包月-电影院资源表'!M990</f>
        <v>14</v>
      </c>
      <c r="I119" s="174">
        <v>15</v>
      </c>
      <c r="J119" s="174">
        <v>2</v>
      </c>
      <c r="K119" s="123">
        <f t="shared" si="11"/>
        <v>83860</v>
      </c>
      <c r="L119" s="128">
        <f t="shared" si="12"/>
        <v>83860</v>
      </c>
      <c r="M119" s="175">
        <v>1</v>
      </c>
      <c r="N119" s="123">
        <f t="shared" si="13"/>
        <v>83860</v>
      </c>
      <c r="O119" s="176"/>
      <c r="P119" s="177">
        <f t="shared" si="15"/>
        <v>0</v>
      </c>
      <c r="Q119" s="167"/>
      <c r="R119" s="160"/>
    </row>
    <row r="120" spans="2:18" s="129" customFormat="1" ht="18" customHeight="1">
      <c r="B120" s="9"/>
      <c r="C120" s="170">
        <f t="shared" si="14"/>
        <v>113</v>
      </c>
      <c r="D120" s="170" t="s">
        <v>1888</v>
      </c>
      <c r="E120" s="171" t="s">
        <v>488</v>
      </c>
      <c r="F120" s="172" t="s">
        <v>40</v>
      </c>
      <c r="G120" s="173">
        <f>'映前包月-电影院资源表'!G993</f>
        <v>2</v>
      </c>
      <c r="H120" s="173">
        <f>'映前包月-电影院资源表'!M993</f>
        <v>12</v>
      </c>
      <c r="I120" s="174">
        <v>15</v>
      </c>
      <c r="J120" s="174">
        <v>2</v>
      </c>
      <c r="K120" s="123">
        <f t="shared" si="11"/>
        <v>71880</v>
      </c>
      <c r="L120" s="128">
        <f t="shared" si="12"/>
        <v>71880</v>
      </c>
      <c r="M120" s="175">
        <v>1</v>
      </c>
      <c r="N120" s="123">
        <f t="shared" si="13"/>
        <v>71880</v>
      </c>
      <c r="O120" s="176"/>
      <c r="P120" s="177">
        <f t="shared" si="15"/>
        <v>0</v>
      </c>
      <c r="Q120" s="167"/>
      <c r="R120" s="160"/>
    </row>
    <row r="121" spans="2:18" s="129" customFormat="1" ht="18" customHeight="1">
      <c r="B121" s="9"/>
      <c r="C121" s="170">
        <f t="shared" si="14"/>
        <v>114</v>
      </c>
      <c r="D121" s="170" t="s">
        <v>1888</v>
      </c>
      <c r="E121" s="171" t="s">
        <v>489</v>
      </c>
      <c r="F121" s="172" t="s">
        <v>40</v>
      </c>
      <c r="G121" s="173">
        <f>'映前包月-电影院资源表'!G995</f>
        <v>1</v>
      </c>
      <c r="H121" s="173">
        <f>'映前包月-电影院资源表'!M995</f>
        <v>10</v>
      </c>
      <c r="I121" s="174">
        <v>15</v>
      </c>
      <c r="J121" s="174">
        <v>2</v>
      </c>
      <c r="K121" s="123">
        <f t="shared" si="11"/>
        <v>59900</v>
      </c>
      <c r="L121" s="128">
        <f t="shared" si="12"/>
        <v>59900</v>
      </c>
      <c r="M121" s="175">
        <v>1</v>
      </c>
      <c r="N121" s="123">
        <f t="shared" si="13"/>
        <v>59900</v>
      </c>
      <c r="O121" s="176"/>
      <c r="P121" s="177">
        <f t="shared" si="15"/>
        <v>0</v>
      </c>
      <c r="Q121" s="167"/>
      <c r="R121" s="160"/>
    </row>
    <row r="122" spans="2:18" s="129" customFormat="1" ht="18" customHeight="1">
      <c r="B122" s="9"/>
      <c r="C122" s="170">
        <f t="shared" si="14"/>
        <v>115</v>
      </c>
      <c r="D122" s="170" t="s">
        <v>1888</v>
      </c>
      <c r="E122" s="171" t="s">
        <v>490</v>
      </c>
      <c r="F122" s="172" t="s">
        <v>79</v>
      </c>
      <c r="G122" s="173">
        <f>'映前包月-电影院资源表'!G997</f>
        <v>1</v>
      </c>
      <c r="H122" s="173">
        <f>'映前包月-电影院资源表'!M997</f>
        <v>7</v>
      </c>
      <c r="I122" s="174">
        <v>15</v>
      </c>
      <c r="J122" s="174">
        <v>2</v>
      </c>
      <c r="K122" s="123">
        <f t="shared" si="11"/>
        <v>41930</v>
      </c>
      <c r="L122" s="128">
        <f t="shared" si="12"/>
        <v>41930</v>
      </c>
      <c r="M122" s="175">
        <v>1</v>
      </c>
      <c r="N122" s="123">
        <f t="shared" si="13"/>
        <v>41930</v>
      </c>
      <c r="O122" s="176"/>
      <c r="P122" s="177">
        <f t="shared" si="15"/>
        <v>0</v>
      </c>
      <c r="Q122" s="167"/>
      <c r="R122" s="160"/>
    </row>
    <row r="123" spans="2:18" s="129" customFormat="1" ht="18" customHeight="1">
      <c r="B123" s="9"/>
      <c r="C123" s="170">
        <f t="shared" si="14"/>
        <v>116</v>
      </c>
      <c r="D123" s="170" t="s">
        <v>1888</v>
      </c>
      <c r="E123" s="171" t="s">
        <v>491</v>
      </c>
      <c r="F123" s="172" t="s">
        <v>40</v>
      </c>
      <c r="G123" s="173">
        <f>'映前包月-电影院资源表'!G1000</f>
        <v>2</v>
      </c>
      <c r="H123" s="173">
        <f>'映前包月-电影院资源表'!M1000</f>
        <v>10</v>
      </c>
      <c r="I123" s="174">
        <v>15</v>
      </c>
      <c r="J123" s="174">
        <v>2</v>
      </c>
      <c r="K123" s="123">
        <f t="shared" si="11"/>
        <v>59900</v>
      </c>
      <c r="L123" s="128">
        <f t="shared" si="12"/>
        <v>59900</v>
      </c>
      <c r="M123" s="175">
        <v>1</v>
      </c>
      <c r="N123" s="123">
        <f t="shared" si="13"/>
        <v>59900</v>
      </c>
      <c r="O123" s="176"/>
      <c r="P123" s="177">
        <f t="shared" si="15"/>
        <v>0</v>
      </c>
      <c r="Q123" s="167"/>
      <c r="R123" s="160"/>
    </row>
    <row r="124" spans="2:18" s="129" customFormat="1" ht="18" customHeight="1">
      <c r="B124" s="9"/>
      <c r="C124" s="170">
        <f t="shared" si="14"/>
        <v>117</v>
      </c>
      <c r="D124" s="170" t="s">
        <v>1888</v>
      </c>
      <c r="E124" s="171" t="s">
        <v>1922</v>
      </c>
      <c r="F124" s="172" t="s">
        <v>40</v>
      </c>
      <c r="G124" s="173">
        <f>'映前包月-电影院资源表'!G1006</f>
        <v>5</v>
      </c>
      <c r="H124" s="173">
        <f>'映前包月-电影院资源表'!M1006</f>
        <v>33</v>
      </c>
      <c r="I124" s="174">
        <v>15</v>
      </c>
      <c r="J124" s="174">
        <v>2</v>
      </c>
      <c r="K124" s="123">
        <f t="shared" si="11"/>
        <v>197670</v>
      </c>
      <c r="L124" s="128">
        <f t="shared" si="12"/>
        <v>197670</v>
      </c>
      <c r="M124" s="175">
        <v>1</v>
      </c>
      <c r="N124" s="123">
        <f t="shared" si="13"/>
        <v>197670</v>
      </c>
      <c r="O124" s="176"/>
      <c r="P124" s="177">
        <f t="shared" si="15"/>
        <v>0</v>
      </c>
      <c r="Q124" s="167"/>
      <c r="R124" s="160"/>
    </row>
    <row r="125" spans="2:18" s="129" customFormat="1" ht="18" customHeight="1">
      <c r="B125" s="9"/>
      <c r="C125" s="170">
        <f t="shared" si="14"/>
        <v>118</v>
      </c>
      <c r="D125" s="170" t="s">
        <v>1888</v>
      </c>
      <c r="E125" s="171" t="s">
        <v>612</v>
      </c>
      <c r="F125" s="172" t="s">
        <v>40</v>
      </c>
      <c r="G125" s="173">
        <f>'映前包月-电影院资源表'!G1011</f>
        <v>4</v>
      </c>
      <c r="H125" s="173">
        <f>'映前包月-电影院资源表'!M1011</f>
        <v>26</v>
      </c>
      <c r="I125" s="174">
        <v>15</v>
      </c>
      <c r="J125" s="174">
        <v>2</v>
      </c>
      <c r="K125" s="123">
        <f t="shared" si="11"/>
        <v>155740</v>
      </c>
      <c r="L125" s="128">
        <f t="shared" si="12"/>
        <v>155740</v>
      </c>
      <c r="M125" s="175">
        <v>1</v>
      </c>
      <c r="N125" s="123">
        <f>L125*M125</f>
        <v>155740</v>
      </c>
      <c r="O125" s="176"/>
      <c r="P125" s="177">
        <f>O125*150</f>
        <v>0</v>
      </c>
      <c r="Q125" s="167"/>
      <c r="R125" s="160"/>
    </row>
    <row r="126" spans="2:18" s="129" customFormat="1" ht="18" customHeight="1">
      <c r="B126" s="9"/>
      <c r="C126" s="170">
        <f t="shared" si="14"/>
        <v>119</v>
      </c>
      <c r="D126" s="170" t="s">
        <v>1888</v>
      </c>
      <c r="E126" s="171" t="s">
        <v>662</v>
      </c>
      <c r="F126" s="172" t="s">
        <v>40</v>
      </c>
      <c r="G126" s="173">
        <f>'映前包月-电影院资源表'!G1016</f>
        <v>4</v>
      </c>
      <c r="H126" s="173">
        <f>'映前包月-电影院资源表'!M1016</f>
        <v>23</v>
      </c>
      <c r="I126" s="174">
        <v>15</v>
      </c>
      <c r="J126" s="174">
        <v>2</v>
      </c>
      <c r="K126" s="123">
        <f t="shared" si="11"/>
        <v>137770</v>
      </c>
      <c r="L126" s="128">
        <f t="shared" si="12"/>
        <v>137770</v>
      </c>
      <c r="M126" s="175">
        <v>1</v>
      </c>
      <c r="N126" s="123">
        <f>L126*M126</f>
        <v>137770</v>
      </c>
      <c r="O126" s="176"/>
      <c r="P126" s="177">
        <f>O126*150</f>
        <v>0</v>
      </c>
      <c r="Q126" s="167"/>
      <c r="R126" s="160"/>
    </row>
    <row r="127" spans="2:18" s="129" customFormat="1" ht="18" customHeight="1">
      <c r="B127" s="9"/>
      <c r="C127" s="170">
        <f t="shared" si="14"/>
        <v>120</v>
      </c>
      <c r="D127" s="170" t="s">
        <v>1888</v>
      </c>
      <c r="E127" s="171" t="s">
        <v>2005</v>
      </c>
      <c r="F127" s="172" t="s">
        <v>46</v>
      </c>
      <c r="G127" s="173">
        <f>'映前包月-电影院资源表'!G1025</f>
        <v>8</v>
      </c>
      <c r="H127" s="173">
        <f>'映前包月-电影院资源表'!M1025</f>
        <v>51</v>
      </c>
      <c r="I127" s="174">
        <v>15</v>
      </c>
      <c r="J127" s="174">
        <v>2</v>
      </c>
      <c r="K127" s="123">
        <f t="shared" si="11"/>
        <v>305490</v>
      </c>
      <c r="L127" s="128">
        <f t="shared" si="12"/>
        <v>305490</v>
      </c>
      <c r="M127" s="175">
        <v>1</v>
      </c>
      <c r="N127" s="123">
        <f t="shared" si="13"/>
        <v>305490</v>
      </c>
      <c r="O127" s="176"/>
      <c r="P127" s="177">
        <f t="shared" si="15"/>
        <v>0</v>
      </c>
      <c r="Q127" s="167"/>
      <c r="R127" s="160"/>
    </row>
    <row r="128" spans="2:18" s="129" customFormat="1" ht="18" customHeight="1">
      <c r="B128" s="9"/>
      <c r="C128" s="170">
        <f t="shared" si="14"/>
        <v>121</v>
      </c>
      <c r="D128" s="170" t="s">
        <v>1888</v>
      </c>
      <c r="E128" s="171" t="s">
        <v>492</v>
      </c>
      <c r="F128" s="172" t="s">
        <v>46</v>
      </c>
      <c r="G128" s="173">
        <f>'映前包月-电影院资源表'!G1029</f>
        <v>3</v>
      </c>
      <c r="H128" s="173">
        <f>'映前包月-电影院资源表'!M1029</f>
        <v>16</v>
      </c>
      <c r="I128" s="174">
        <v>15</v>
      </c>
      <c r="J128" s="174">
        <v>2</v>
      </c>
      <c r="K128" s="123">
        <f t="shared" si="11"/>
        <v>95840</v>
      </c>
      <c r="L128" s="128">
        <f t="shared" si="12"/>
        <v>95840</v>
      </c>
      <c r="M128" s="175">
        <v>1</v>
      </c>
      <c r="N128" s="123">
        <f t="shared" si="13"/>
        <v>95840</v>
      </c>
      <c r="O128" s="176"/>
      <c r="P128" s="177">
        <f t="shared" si="15"/>
        <v>0</v>
      </c>
      <c r="Q128" s="167"/>
      <c r="R128" s="160"/>
    </row>
    <row r="129" spans="2:18" s="129" customFormat="1" ht="18" customHeight="1">
      <c r="B129" s="9"/>
      <c r="C129" s="170">
        <f t="shared" si="14"/>
        <v>122</v>
      </c>
      <c r="D129" s="170" t="s">
        <v>1888</v>
      </c>
      <c r="E129" s="171" t="s">
        <v>537</v>
      </c>
      <c r="F129" s="172" t="s">
        <v>46</v>
      </c>
      <c r="G129" s="173">
        <f>'映前包月-电影院资源表'!G1032</f>
        <v>2</v>
      </c>
      <c r="H129" s="173">
        <f>'映前包月-电影院资源表'!M1032</f>
        <v>14</v>
      </c>
      <c r="I129" s="174">
        <v>15</v>
      </c>
      <c r="J129" s="174">
        <v>2</v>
      </c>
      <c r="K129" s="123">
        <f t="shared" si="11"/>
        <v>83860</v>
      </c>
      <c r="L129" s="128">
        <f t="shared" si="12"/>
        <v>83860</v>
      </c>
      <c r="M129" s="175">
        <v>1</v>
      </c>
      <c r="N129" s="123">
        <f t="shared" si="13"/>
        <v>83860</v>
      </c>
      <c r="O129" s="176"/>
      <c r="P129" s="177">
        <f t="shared" si="15"/>
        <v>0</v>
      </c>
      <c r="Q129" s="167"/>
      <c r="R129" s="160"/>
    </row>
    <row r="130" spans="2:18" s="129" customFormat="1" ht="18" customHeight="1">
      <c r="B130" s="9"/>
      <c r="C130" s="170">
        <f t="shared" si="14"/>
        <v>123</v>
      </c>
      <c r="D130" s="170" t="s">
        <v>1888</v>
      </c>
      <c r="E130" s="171" t="s">
        <v>616</v>
      </c>
      <c r="F130" s="172" t="s">
        <v>46</v>
      </c>
      <c r="G130" s="173">
        <f>'映前包月-电影院资源表'!G1034</f>
        <v>1</v>
      </c>
      <c r="H130" s="173">
        <f>'映前包月-电影院资源表'!M1034</f>
        <v>8</v>
      </c>
      <c r="I130" s="174">
        <v>15</v>
      </c>
      <c r="J130" s="174">
        <v>2</v>
      </c>
      <c r="K130" s="123">
        <f t="shared" si="11"/>
        <v>47920</v>
      </c>
      <c r="L130" s="128">
        <f t="shared" si="12"/>
        <v>47920</v>
      </c>
      <c r="M130" s="175">
        <v>1</v>
      </c>
      <c r="N130" s="123">
        <f t="shared" si="13"/>
        <v>47920</v>
      </c>
      <c r="O130" s="176"/>
      <c r="P130" s="177">
        <f t="shared" si="15"/>
        <v>0</v>
      </c>
      <c r="Q130" s="167"/>
      <c r="R130" s="160"/>
    </row>
    <row r="131" spans="2:18" s="129" customFormat="1" ht="18" customHeight="1">
      <c r="B131" s="9"/>
      <c r="C131" s="170">
        <f t="shared" si="14"/>
        <v>124</v>
      </c>
      <c r="D131" s="170" t="s">
        <v>1888</v>
      </c>
      <c r="E131" s="171" t="s">
        <v>751</v>
      </c>
      <c r="F131" s="172" t="s">
        <v>46</v>
      </c>
      <c r="G131" s="173">
        <f>'映前包月-电影院资源表'!G1036</f>
        <v>1</v>
      </c>
      <c r="H131" s="173">
        <f>'映前包月-电影院资源表'!M1036</f>
        <v>5</v>
      </c>
      <c r="I131" s="174">
        <v>15</v>
      </c>
      <c r="J131" s="174">
        <v>2</v>
      </c>
      <c r="K131" s="123">
        <f t="shared" si="11"/>
        <v>29950</v>
      </c>
      <c r="L131" s="128">
        <f t="shared" si="12"/>
        <v>29950</v>
      </c>
      <c r="M131" s="175">
        <v>1</v>
      </c>
      <c r="N131" s="123">
        <f t="shared" si="13"/>
        <v>29950</v>
      </c>
      <c r="O131" s="176"/>
      <c r="P131" s="177">
        <f t="shared" si="15"/>
        <v>0</v>
      </c>
      <c r="Q131" s="167"/>
      <c r="R131" s="160"/>
    </row>
    <row r="132" spans="2:18" s="129" customFormat="1" ht="18" customHeight="1">
      <c r="B132" s="9"/>
      <c r="C132" s="170">
        <f t="shared" si="14"/>
        <v>125</v>
      </c>
      <c r="D132" s="170" t="s">
        <v>1888</v>
      </c>
      <c r="E132" s="171" t="s">
        <v>1685</v>
      </c>
      <c r="F132" s="172" t="s">
        <v>46</v>
      </c>
      <c r="G132" s="173">
        <f>'映前包月-电影院资源表'!G1041</f>
        <v>4</v>
      </c>
      <c r="H132" s="173">
        <f>'映前包月-电影院资源表'!M1041</f>
        <v>26</v>
      </c>
      <c r="I132" s="174">
        <v>15</v>
      </c>
      <c r="J132" s="174">
        <v>2</v>
      </c>
      <c r="K132" s="123">
        <f t="shared" si="11"/>
        <v>155740</v>
      </c>
      <c r="L132" s="128">
        <f t="shared" si="12"/>
        <v>155740</v>
      </c>
      <c r="M132" s="175">
        <v>1</v>
      </c>
      <c r="N132" s="123">
        <f t="shared" si="13"/>
        <v>155740</v>
      </c>
      <c r="O132" s="176"/>
      <c r="P132" s="177">
        <f t="shared" si="15"/>
        <v>0</v>
      </c>
      <c r="Q132" s="167"/>
      <c r="R132" s="160"/>
    </row>
    <row r="133" spans="2:18" s="129" customFormat="1" ht="18" customHeight="1">
      <c r="B133" s="9"/>
      <c r="C133" s="170">
        <f t="shared" si="14"/>
        <v>126</v>
      </c>
      <c r="D133" s="170" t="s">
        <v>1888</v>
      </c>
      <c r="E133" s="170" t="s">
        <v>1721</v>
      </c>
      <c r="F133" s="172" t="s">
        <v>46</v>
      </c>
      <c r="G133" s="173">
        <f>'映前包月-电影院资源表'!G1045</f>
        <v>3</v>
      </c>
      <c r="H133" s="173">
        <f>'映前包月-电影院资源表'!M1045</f>
        <v>17</v>
      </c>
      <c r="I133" s="174">
        <v>15</v>
      </c>
      <c r="J133" s="174">
        <v>2</v>
      </c>
      <c r="K133" s="123">
        <f t="shared" si="11"/>
        <v>101830</v>
      </c>
      <c r="L133" s="128">
        <f t="shared" si="12"/>
        <v>101830</v>
      </c>
      <c r="M133" s="175">
        <v>1</v>
      </c>
      <c r="N133" s="123">
        <f t="shared" si="13"/>
        <v>101830</v>
      </c>
      <c r="O133" s="176"/>
      <c r="P133" s="177">
        <f t="shared" si="15"/>
        <v>0</v>
      </c>
      <c r="Q133" s="167"/>
      <c r="R133" s="160"/>
    </row>
    <row r="134" spans="2:18" s="129" customFormat="1" ht="18" customHeight="1">
      <c r="B134" s="9"/>
      <c r="C134" s="170">
        <f t="shared" si="14"/>
        <v>127</v>
      </c>
      <c r="D134" s="170" t="s">
        <v>1888</v>
      </c>
      <c r="E134" s="170" t="s">
        <v>1942</v>
      </c>
      <c r="F134" s="172" t="s">
        <v>46</v>
      </c>
      <c r="G134" s="173">
        <f>'映前包月-电影院资源表'!G1049</f>
        <v>3</v>
      </c>
      <c r="H134" s="173">
        <f>'映前包月-电影院资源表'!M1049</f>
        <v>23</v>
      </c>
      <c r="I134" s="174">
        <v>15</v>
      </c>
      <c r="J134" s="174">
        <v>2</v>
      </c>
      <c r="K134" s="123">
        <f t="shared" si="11"/>
        <v>137770</v>
      </c>
      <c r="L134" s="128">
        <f t="shared" si="12"/>
        <v>137770</v>
      </c>
      <c r="M134" s="175">
        <v>1</v>
      </c>
      <c r="N134" s="123">
        <f t="shared" si="13"/>
        <v>137770</v>
      </c>
      <c r="O134" s="176"/>
      <c r="P134" s="177">
        <f t="shared" si="15"/>
        <v>0</v>
      </c>
      <c r="Q134" s="167"/>
      <c r="R134" s="160"/>
    </row>
    <row r="135" spans="2:18" s="129" customFormat="1" ht="18" customHeight="1">
      <c r="B135" s="9"/>
      <c r="C135" s="170">
        <f t="shared" si="14"/>
        <v>128</v>
      </c>
      <c r="D135" s="170" t="s">
        <v>1888</v>
      </c>
      <c r="E135" s="171" t="s">
        <v>656</v>
      </c>
      <c r="F135" s="172" t="s">
        <v>566</v>
      </c>
      <c r="G135" s="173">
        <f>'映前包月-电影院资源表'!G1055</f>
        <v>5</v>
      </c>
      <c r="H135" s="173">
        <f>'映前包月-电影院资源表'!M1055</f>
        <v>34</v>
      </c>
      <c r="I135" s="174">
        <v>15</v>
      </c>
      <c r="J135" s="174">
        <v>2</v>
      </c>
      <c r="K135" s="123">
        <f t="shared" ref="K135:K193" si="16">H135*IF(I135=15,5990,IF(I135=30,10890,IF(I135=60,19800)))</f>
        <v>203660</v>
      </c>
      <c r="L135" s="128">
        <f t="shared" ref="L135:L193" si="17">IF(AND(J135=2),(K135),IF(AND(J135=4,I135=15),(10890*H135),IF(AND(J135=4,I135=30),(19800*H135),IF(AND(J135=4,I135=60),(H135*39600),IF(AND(J135=3,I135=15),(8169*H135),IF(AND(J135=3,I135=30),(14850*H135),IF(AND(J135=3,I135=60),(29700*H135),IF(AND(J135&gt;4,I135=15),(2723*J135*H135),IF(AND(J135&gt;4,I135=30),(4950*J135*H135),IF(AND(J135&gt;4,I135=60),(9900*J135*H135)))))))))))</f>
        <v>203660</v>
      </c>
      <c r="M135" s="175">
        <v>1</v>
      </c>
      <c r="N135" s="123">
        <f t="shared" si="13"/>
        <v>203660</v>
      </c>
      <c r="O135" s="176"/>
      <c r="P135" s="177">
        <f t="shared" si="15"/>
        <v>0</v>
      </c>
      <c r="Q135" s="167"/>
      <c r="R135" s="160"/>
    </row>
    <row r="136" spans="2:18" s="129" customFormat="1" ht="18" customHeight="1">
      <c r="B136" s="9"/>
      <c r="C136" s="170">
        <f t="shared" si="14"/>
        <v>129</v>
      </c>
      <c r="D136" s="170" t="s">
        <v>1888</v>
      </c>
      <c r="E136" s="171" t="s">
        <v>493</v>
      </c>
      <c r="F136" s="172" t="s">
        <v>566</v>
      </c>
      <c r="G136" s="173">
        <f>'映前包月-电影院资源表'!G1059</f>
        <v>3</v>
      </c>
      <c r="H136" s="173">
        <f>'映前包月-电影院资源表'!M1059</f>
        <v>17</v>
      </c>
      <c r="I136" s="174">
        <v>15</v>
      </c>
      <c r="J136" s="174">
        <v>2</v>
      </c>
      <c r="K136" s="123">
        <f t="shared" si="16"/>
        <v>101830</v>
      </c>
      <c r="L136" s="128">
        <f t="shared" si="17"/>
        <v>101830</v>
      </c>
      <c r="M136" s="175">
        <v>1</v>
      </c>
      <c r="N136" s="123">
        <f t="shared" si="13"/>
        <v>101830</v>
      </c>
      <c r="O136" s="176"/>
      <c r="P136" s="177">
        <f t="shared" si="15"/>
        <v>0</v>
      </c>
      <c r="Q136" s="167"/>
      <c r="R136" s="160"/>
    </row>
    <row r="137" spans="2:18" s="129" customFormat="1" ht="18" customHeight="1">
      <c r="B137" s="9"/>
      <c r="C137" s="170">
        <f t="shared" si="14"/>
        <v>130</v>
      </c>
      <c r="D137" s="170" t="s">
        <v>1888</v>
      </c>
      <c r="E137" s="171" t="s">
        <v>567</v>
      </c>
      <c r="F137" s="172" t="s">
        <v>566</v>
      </c>
      <c r="G137" s="173">
        <f>'映前包月-电影院资源表'!G1062</f>
        <v>2</v>
      </c>
      <c r="H137" s="173">
        <f>'映前包月-电影院资源表'!M1062</f>
        <v>11</v>
      </c>
      <c r="I137" s="174">
        <v>15</v>
      </c>
      <c r="J137" s="174">
        <v>2</v>
      </c>
      <c r="K137" s="123">
        <f t="shared" si="16"/>
        <v>65890</v>
      </c>
      <c r="L137" s="128">
        <f t="shared" si="17"/>
        <v>65890</v>
      </c>
      <c r="M137" s="175">
        <v>1</v>
      </c>
      <c r="N137" s="123">
        <f t="shared" si="13"/>
        <v>65890</v>
      </c>
      <c r="O137" s="176"/>
      <c r="P137" s="177">
        <f>O137*150</f>
        <v>0</v>
      </c>
      <c r="Q137" s="167"/>
      <c r="R137" s="160"/>
    </row>
    <row r="138" spans="2:18" s="129" customFormat="1" ht="18" customHeight="1">
      <c r="B138" s="9"/>
      <c r="C138" s="170">
        <f t="shared" si="14"/>
        <v>131</v>
      </c>
      <c r="D138" s="170" t="s">
        <v>1888</v>
      </c>
      <c r="E138" s="171" t="s">
        <v>698</v>
      </c>
      <c r="F138" s="172" t="s">
        <v>566</v>
      </c>
      <c r="G138" s="173">
        <f>'映前包月-电影院资源表'!G1064</f>
        <v>1</v>
      </c>
      <c r="H138" s="173">
        <f>'映前包月-电影院资源表'!M1064</f>
        <v>5</v>
      </c>
      <c r="I138" s="174">
        <v>15</v>
      </c>
      <c r="J138" s="174">
        <v>2</v>
      </c>
      <c r="K138" s="123">
        <f t="shared" si="16"/>
        <v>29950</v>
      </c>
      <c r="L138" s="128">
        <f t="shared" si="17"/>
        <v>29950</v>
      </c>
      <c r="M138" s="175">
        <v>1</v>
      </c>
      <c r="N138" s="123">
        <f>L138*M138</f>
        <v>29950</v>
      </c>
      <c r="O138" s="176"/>
      <c r="P138" s="177">
        <f>O138*150</f>
        <v>0</v>
      </c>
      <c r="Q138" s="167"/>
      <c r="R138" s="160"/>
    </row>
    <row r="139" spans="2:18" s="129" customFormat="1" ht="18" customHeight="1">
      <c r="B139" s="9"/>
      <c r="C139" s="170">
        <f t="shared" si="14"/>
        <v>132</v>
      </c>
      <c r="D139" s="170" t="s">
        <v>1888</v>
      </c>
      <c r="E139" s="171" t="s">
        <v>1125</v>
      </c>
      <c r="F139" s="172" t="s">
        <v>566</v>
      </c>
      <c r="G139" s="173">
        <f>'映前包月-电影院资源表'!G1067</f>
        <v>2</v>
      </c>
      <c r="H139" s="173">
        <f>'映前包月-电影院资源表'!M1067</f>
        <v>10</v>
      </c>
      <c r="I139" s="174">
        <v>15</v>
      </c>
      <c r="J139" s="174">
        <v>2</v>
      </c>
      <c r="K139" s="123">
        <f t="shared" si="16"/>
        <v>59900</v>
      </c>
      <c r="L139" s="128">
        <f t="shared" si="17"/>
        <v>59900</v>
      </c>
      <c r="M139" s="175">
        <v>1</v>
      </c>
      <c r="N139" s="123">
        <f>L139*M139</f>
        <v>59900</v>
      </c>
      <c r="O139" s="176"/>
      <c r="P139" s="177">
        <f>O139*150</f>
        <v>0</v>
      </c>
      <c r="Q139" s="167"/>
      <c r="R139" s="160"/>
    </row>
    <row r="140" spans="2:18" s="129" customFormat="1" ht="18" customHeight="1">
      <c r="B140" s="9"/>
      <c r="C140" s="170">
        <f t="shared" si="14"/>
        <v>133</v>
      </c>
      <c r="D140" s="170" t="s">
        <v>1888</v>
      </c>
      <c r="E140" s="171" t="s">
        <v>1127</v>
      </c>
      <c r="F140" s="172" t="s">
        <v>566</v>
      </c>
      <c r="G140" s="173">
        <f>'映前包月-电影院资源表'!G1070</f>
        <v>2</v>
      </c>
      <c r="H140" s="173">
        <f>'映前包月-电影院资源表'!M1070</f>
        <v>9</v>
      </c>
      <c r="I140" s="174">
        <v>15</v>
      </c>
      <c r="J140" s="174">
        <v>2</v>
      </c>
      <c r="K140" s="123">
        <f t="shared" si="16"/>
        <v>53910</v>
      </c>
      <c r="L140" s="128">
        <f t="shared" si="17"/>
        <v>53910</v>
      </c>
      <c r="M140" s="175">
        <v>1</v>
      </c>
      <c r="N140" s="123">
        <f>L140*M140</f>
        <v>53910</v>
      </c>
      <c r="O140" s="176"/>
      <c r="P140" s="177">
        <f>O140*150</f>
        <v>0</v>
      </c>
      <c r="Q140" s="167"/>
      <c r="R140" s="160"/>
    </row>
    <row r="141" spans="2:18" s="129" customFormat="1" ht="18" customHeight="1">
      <c r="B141" s="9"/>
      <c r="C141" s="170">
        <f t="shared" si="14"/>
        <v>134</v>
      </c>
      <c r="D141" s="170" t="s">
        <v>1888</v>
      </c>
      <c r="E141" s="171" t="s">
        <v>1128</v>
      </c>
      <c r="F141" s="172" t="s">
        <v>566</v>
      </c>
      <c r="G141" s="173">
        <f>'映前包月-电影院资源表'!G1073</f>
        <v>2</v>
      </c>
      <c r="H141" s="173">
        <f>'映前包月-电影院资源表'!M1073</f>
        <v>10</v>
      </c>
      <c r="I141" s="174">
        <v>15</v>
      </c>
      <c r="J141" s="174">
        <v>2</v>
      </c>
      <c r="K141" s="123">
        <f t="shared" si="16"/>
        <v>59900</v>
      </c>
      <c r="L141" s="128">
        <f t="shared" si="17"/>
        <v>59900</v>
      </c>
      <c r="M141" s="175">
        <v>1</v>
      </c>
      <c r="N141" s="123">
        <f>L141*M141</f>
        <v>59900</v>
      </c>
      <c r="O141" s="176"/>
      <c r="P141" s="177">
        <f>O141*150</f>
        <v>0</v>
      </c>
      <c r="Q141" s="167"/>
      <c r="R141" s="160"/>
    </row>
    <row r="142" spans="2:18" s="129" customFormat="1" ht="18" customHeight="1">
      <c r="B142" s="9"/>
      <c r="C142" s="170">
        <f t="shared" si="14"/>
        <v>135</v>
      </c>
      <c r="D142" s="170" t="s">
        <v>1888</v>
      </c>
      <c r="E142" s="171" t="s">
        <v>1923</v>
      </c>
      <c r="F142" s="172" t="s">
        <v>32</v>
      </c>
      <c r="G142" s="173">
        <f>'映前包月-电影院资源表'!G1077</f>
        <v>3</v>
      </c>
      <c r="H142" s="173">
        <f>'映前包月-电影院资源表'!M1077</f>
        <v>21</v>
      </c>
      <c r="I142" s="174">
        <v>15</v>
      </c>
      <c r="J142" s="174">
        <v>2</v>
      </c>
      <c r="K142" s="123">
        <f t="shared" si="16"/>
        <v>125790</v>
      </c>
      <c r="L142" s="128">
        <f t="shared" si="17"/>
        <v>125790</v>
      </c>
      <c r="M142" s="175">
        <v>1</v>
      </c>
      <c r="N142" s="123">
        <f t="shared" ref="N142:N166" si="18">L142*M142</f>
        <v>125790</v>
      </c>
      <c r="O142" s="176"/>
      <c r="P142" s="177">
        <f t="shared" si="15"/>
        <v>0</v>
      </c>
      <c r="Q142" s="167"/>
      <c r="R142" s="160"/>
    </row>
    <row r="143" spans="2:18" s="129" customFormat="1" ht="18" customHeight="1">
      <c r="B143" s="9"/>
      <c r="C143" s="170">
        <f t="shared" si="14"/>
        <v>136</v>
      </c>
      <c r="D143" s="170" t="s">
        <v>1888</v>
      </c>
      <c r="E143" s="171" t="s">
        <v>31</v>
      </c>
      <c r="F143" s="172" t="s">
        <v>32</v>
      </c>
      <c r="G143" s="173">
        <f>'映前包月-电影院资源表'!G1087</f>
        <v>9</v>
      </c>
      <c r="H143" s="173">
        <f>'映前包月-电影院资源表'!M1087</f>
        <v>68</v>
      </c>
      <c r="I143" s="174">
        <v>15</v>
      </c>
      <c r="J143" s="174">
        <v>2</v>
      </c>
      <c r="K143" s="123">
        <f t="shared" si="16"/>
        <v>407320</v>
      </c>
      <c r="L143" s="128">
        <f t="shared" si="17"/>
        <v>407320</v>
      </c>
      <c r="M143" s="175">
        <v>1</v>
      </c>
      <c r="N143" s="123">
        <f t="shared" si="18"/>
        <v>407320</v>
      </c>
      <c r="O143" s="176"/>
      <c r="P143" s="177">
        <f t="shared" si="15"/>
        <v>0</v>
      </c>
      <c r="Q143" s="167"/>
      <c r="R143" s="160"/>
    </row>
    <row r="144" spans="2:18" s="129" customFormat="1" ht="18" customHeight="1">
      <c r="B144" s="9"/>
      <c r="C144" s="170">
        <f t="shared" si="14"/>
        <v>137</v>
      </c>
      <c r="D144" s="170" t="s">
        <v>1888</v>
      </c>
      <c r="E144" s="171" t="s">
        <v>494</v>
      </c>
      <c r="F144" s="172" t="s">
        <v>32</v>
      </c>
      <c r="G144" s="173">
        <f>'映前包月-电影院资源表'!G1099</f>
        <v>11</v>
      </c>
      <c r="H144" s="173">
        <f>'映前包月-电影院资源表'!M1099</f>
        <v>55</v>
      </c>
      <c r="I144" s="174">
        <v>15</v>
      </c>
      <c r="J144" s="174">
        <v>2</v>
      </c>
      <c r="K144" s="123">
        <f t="shared" si="16"/>
        <v>329450</v>
      </c>
      <c r="L144" s="128">
        <f t="shared" si="17"/>
        <v>329450</v>
      </c>
      <c r="M144" s="175">
        <v>1</v>
      </c>
      <c r="N144" s="123">
        <f t="shared" si="18"/>
        <v>329450</v>
      </c>
      <c r="O144" s="176"/>
      <c r="P144" s="177">
        <f t="shared" si="15"/>
        <v>0</v>
      </c>
      <c r="Q144" s="167"/>
      <c r="R144" s="160"/>
    </row>
    <row r="145" spans="2:18" s="129" customFormat="1" ht="18" customHeight="1">
      <c r="B145" s="9"/>
      <c r="C145" s="170">
        <f t="shared" si="14"/>
        <v>138</v>
      </c>
      <c r="D145" s="170" t="s">
        <v>1888</v>
      </c>
      <c r="E145" s="171" t="s">
        <v>495</v>
      </c>
      <c r="F145" s="172" t="s">
        <v>32</v>
      </c>
      <c r="G145" s="173">
        <f>'映前包月-电影院资源表'!G1105</f>
        <v>5</v>
      </c>
      <c r="H145" s="173">
        <f>'映前包月-电影院资源表'!M1105</f>
        <v>30</v>
      </c>
      <c r="I145" s="174">
        <v>15</v>
      </c>
      <c r="J145" s="174">
        <v>2</v>
      </c>
      <c r="K145" s="123">
        <f t="shared" si="16"/>
        <v>179700</v>
      </c>
      <c r="L145" s="128">
        <f t="shared" si="17"/>
        <v>179700</v>
      </c>
      <c r="M145" s="175">
        <v>1</v>
      </c>
      <c r="N145" s="123">
        <f t="shared" si="18"/>
        <v>179700</v>
      </c>
      <c r="O145" s="176"/>
      <c r="P145" s="177">
        <f t="shared" si="15"/>
        <v>0</v>
      </c>
      <c r="Q145" s="167"/>
      <c r="R145" s="160"/>
    </row>
    <row r="146" spans="2:18" s="129" customFormat="1" ht="18" customHeight="1">
      <c r="B146" s="9"/>
      <c r="C146" s="170">
        <f t="shared" si="14"/>
        <v>139</v>
      </c>
      <c r="D146" s="170" t="s">
        <v>1888</v>
      </c>
      <c r="E146" s="171" t="s">
        <v>496</v>
      </c>
      <c r="F146" s="172" t="s">
        <v>32</v>
      </c>
      <c r="G146" s="173">
        <f>'映前包月-电影院资源表'!G1108</f>
        <v>2</v>
      </c>
      <c r="H146" s="173">
        <f>'映前包月-电影院资源表'!M1108</f>
        <v>12</v>
      </c>
      <c r="I146" s="174">
        <v>15</v>
      </c>
      <c r="J146" s="174">
        <v>2</v>
      </c>
      <c r="K146" s="123">
        <f t="shared" si="16"/>
        <v>71880</v>
      </c>
      <c r="L146" s="128">
        <f t="shared" si="17"/>
        <v>71880</v>
      </c>
      <c r="M146" s="175">
        <v>1</v>
      </c>
      <c r="N146" s="123">
        <f t="shared" si="18"/>
        <v>71880</v>
      </c>
      <c r="O146" s="176"/>
      <c r="P146" s="177">
        <f t="shared" si="15"/>
        <v>0</v>
      </c>
      <c r="Q146" s="167"/>
      <c r="R146" s="160"/>
    </row>
    <row r="147" spans="2:18" s="129" customFormat="1" ht="18" customHeight="1">
      <c r="B147" s="9"/>
      <c r="C147" s="170">
        <f t="shared" si="14"/>
        <v>140</v>
      </c>
      <c r="D147" s="170" t="s">
        <v>1888</v>
      </c>
      <c r="E147" s="171" t="s">
        <v>497</v>
      </c>
      <c r="F147" s="172" t="s">
        <v>32</v>
      </c>
      <c r="G147" s="173">
        <f>'映前包月-电影院资源表'!G1120</f>
        <v>11</v>
      </c>
      <c r="H147" s="173">
        <f>'映前包月-电影院资源表'!M1120</f>
        <v>76</v>
      </c>
      <c r="I147" s="174">
        <v>15</v>
      </c>
      <c r="J147" s="174">
        <v>2</v>
      </c>
      <c r="K147" s="123">
        <f t="shared" si="16"/>
        <v>455240</v>
      </c>
      <c r="L147" s="128">
        <f t="shared" si="17"/>
        <v>455240</v>
      </c>
      <c r="M147" s="175">
        <v>1</v>
      </c>
      <c r="N147" s="123">
        <f>L147*M147</f>
        <v>455240</v>
      </c>
      <c r="O147" s="176"/>
      <c r="P147" s="177">
        <f t="shared" si="15"/>
        <v>0</v>
      </c>
      <c r="Q147" s="167"/>
      <c r="R147" s="160"/>
    </row>
    <row r="148" spans="2:18" s="129" customFormat="1" ht="18" customHeight="1">
      <c r="B148" s="9"/>
      <c r="C148" s="170">
        <f t="shared" si="14"/>
        <v>141</v>
      </c>
      <c r="D148" s="170" t="s">
        <v>1888</v>
      </c>
      <c r="E148" s="178" t="s">
        <v>498</v>
      </c>
      <c r="F148" s="173" t="s">
        <v>61</v>
      </c>
      <c r="G148" s="173">
        <f>'映前包月-电影院资源表'!G1123</f>
        <v>2</v>
      </c>
      <c r="H148" s="173">
        <f>'映前包月-电影院资源表'!M1123</f>
        <v>14</v>
      </c>
      <c r="I148" s="174">
        <v>15</v>
      </c>
      <c r="J148" s="174">
        <v>2</v>
      </c>
      <c r="K148" s="123">
        <f t="shared" si="16"/>
        <v>83860</v>
      </c>
      <c r="L148" s="128">
        <f t="shared" si="17"/>
        <v>83860</v>
      </c>
      <c r="M148" s="175">
        <v>1</v>
      </c>
      <c r="N148" s="123">
        <f>L148*M148</f>
        <v>83860</v>
      </c>
      <c r="O148" s="176"/>
      <c r="P148" s="177">
        <f t="shared" si="15"/>
        <v>0</v>
      </c>
      <c r="Q148" s="167"/>
      <c r="R148" s="160"/>
    </row>
    <row r="149" spans="2:18" s="129" customFormat="1" ht="18" customHeight="1">
      <c r="B149" s="9"/>
      <c r="C149" s="170">
        <f t="shared" si="14"/>
        <v>142</v>
      </c>
      <c r="D149" s="170" t="s">
        <v>1888</v>
      </c>
      <c r="E149" s="178" t="s">
        <v>499</v>
      </c>
      <c r="F149" s="173" t="s">
        <v>61</v>
      </c>
      <c r="G149" s="173">
        <f>'映前包月-电影院资源表'!G1131</f>
        <v>7</v>
      </c>
      <c r="H149" s="173">
        <f>'映前包月-电影院资源表'!M1131</f>
        <v>39</v>
      </c>
      <c r="I149" s="174">
        <v>15</v>
      </c>
      <c r="J149" s="174">
        <v>2</v>
      </c>
      <c r="K149" s="123">
        <f t="shared" si="16"/>
        <v>233610</v>
      </c>
      <c r="L149" s="128">
        <f t="shared" si="17"/>
        <v>233610</v>
      </c>
      <c r="M149" s="175">
        <v>1</v>
      </c>
      <c r="N149" s="123">
        <f t="shared" si="18"/>
        <v>233610</v>
      </c>
      <c r="O149" s="176"/>
      <c r="P149" s="177">
        <f t="shared" si="15"/>
        <v>0</v>
      </c>
      <c r="Q149" s="167"/>
      <c r="R149" s="160"/>
    </row>
    <row r="150" spans="2:18" s="129" customFormat="1" ht="18" customHeight="1">
      <c r="B150" s="9"/>
      <c r="C150" s="170">
        <f t="shared" si="14"/>
        <v>143</v>
      </c>
      <c r="D150" s="170" t="s">
        <v>1888</v>
      </c>
      <c r="E150" s="178" t="s">
        <v>500</v>
      </c>
      <c r="F150" s="173" t="s">
        <v>61</v>
      </c>
      <c r="G150" s="173">
        <f>'映前包月-电影院资源表'!G1134</f>
        <v>2</v>
      </c>
      <c r="H150" s="173">
        <f>'映前包月-电影院资源表'!M1134</f>
        <v>10</v>
      </c>
      <c r="I150" s="174">
        <v>15</v>
      </c>
      <c r="J150" s="174">
        <v>2</v>
      </c>
      <c r="K150" s="123">
        <f t="shared" si="16"/>
        <v>59900</v>
      </c>
      <c r="L150" s="128">
        <f t="shared" si="17"/>
        <v>59900</v>
      </c>
      <c r="M150" s="175">
        <v>1</v>
      </c>
      <c r="N150" s="123">
        <f>L150*M150</f>
        <v>59900</v>
      </c>
      <c r="O150" s="176"/>
      <c r="P150" s="177">
        <f>O150*150</f>
        <v>0</v>
      </c>
      <c r="Q150" s="167"/>
      <c r="R150" s="160"/>
    </row>
    <row r="151" spans="2:18" s="129" customFormat="1" ht="18" customHeight="1">
      <c r="B151" s="9"/>
      <c r="C151" s="170">
        <f t="shared" si="14"/>
        <v>144</v>
      </c>
      <c r="D151" s="170" t="s">
        <v>1888</v>
      </c>
      <c r="E151" s="178" t="s">
        <v>501</v>
      </c>
      <c r="F151" s="173" t="s">
        <v>61</v>
      </c>
      <c r="G151" s="173">
        <f>'映前包月-电影院资源表'!G1139</f>
        <v>4</v>
      </c>
      <c r="H151" s="173">
        <f>'映前包月-电影院资源表'!M1139</f>
        <v>26</v>
      </c>
      <c r="I151" s="174">
        <v>15</v>
      </c>
      <c r="J151" s="174">
        <v>2</v>
      </c>
      <c r="K151" s="123">
        <f t="shared" si="16"/>
        <v>155740</v>
      </c>
      <c r="L151" s="128">
        <f t="shared" si="17"/>
        <v>155740</v>
      </c>
      <c r="M151" s="175">
        <v>1</v>
      </c>
      <c r="N151" s="123">
        <f>L151*M151</f>
        <v>155740</v>
      </c>
      <c r="O151" s="176"/>
      <c r="P151" s="177">
        <f t="shared" si="15"/>
        <v>0</v>
      </c>
      <c r="Q151" s="167"/>
      <c r="R151" s="160"/>
    </row>
    <row r="152" spans="2:18" s="129" customFormat="1" ht="18" customHeight="1">
      <c r="B152" s="9"/>
      <c r="C152" s="170">
        <f t="shared" si="14"/>
        <v>145</v>
      </c>
      <c r="D152" s="170" t="s">
        <v>1888</v>
      </c>
      <c r="E152" s="178" t="s">
        <v>1924</v>
      </c>
      <c r="F152" s="173" t="s">
        <v>61</v>
      </c>
      <c r="G152" s="173">
        <f>'映前包月-电影院资源表'!G1148</f>
        <v>8</v>
      </c>
      <c r="H152" s="173">
        <f>'映前包月-电影院资源表'!M1148</f>
        <v>38</v>
      </c>
      <c r="I152" s="174">
        <v>15</v>
      </c>
      <c r="J152" s="174">
        <v>2</v>
      </c>
      <c r="K152" s="123">
        <f t="shared" si="16"/>
        <v>227620</v>
      </c>
      <c r="L152" s="128">
        <f t="shared" si="17"/>
        <v>227620</v>
      </c>
      <c r="M152" s="175">
        <v>1</v>
      </c>
      <c r="N152" s="123">
        <f t="shared" si="18"/>
        <v>227620</v>
      </c>
      <c r="O152" s="176"/>
      <c r="P152" s="177">
        <f t="shared" si="15"/>
        <v>0</v>
      </c>
      <c r="Q152" s="167"/>
      <c r="R152" s="160"/>
    </row>
    <row r="153" spans="2:18" s="129" customFormat="1" ht="18" customHeight="1">
      <c r="B153" s="9"/>
      <c r="C153" s="170">
        <f t="shared" si="14"/>
        <v>146</v>
      </c>
      <c r="D153" s="170" t="s">
        <v>1888</v>
      </c>
      <c r="E153" s="178" t="s">
        <v>502</v>
      </c>
      <c r="F153" s="173" t="s">
        <v>61</v>
      </c>
      <c r="G153" s="173">
        <f>'映前包月-电影院资源表'!G1158</f>
        <v>9</v>
      </c>
      <c r="H153" s="173">
        <f>'映前包月-电影院资源表'!M1158</f>
        <v>53</v>
      </c>
      <c r="I153" s="174">
        <v>15</v>
      </c>
      <c r="J153" s="174">
        <v>2</v>
      </c>
      <c r="K153" s="123">
        <f t="shared" si="16"/>
        <v>317470</v>
      </c>
      <c r="L153" s="128">
        <f t="shared" si="17"/>
        <v>317470</v>
      </c>
      <c r="M153" s="175">
        <v>1</v>
      </c>
      <c r="N153" s="123">
        <f t="shared" si="18"/>
        <v>317470</v>
      </c>
      <c r="O153" s="176"/>
      <c r="P153" s="177">
        <f t="shared" si="15"/>
        <v>0</v>
      </c>
      <c r="Q153" s="167"/>
      <c r="R153" s="160"/>
    </row>
    <row r="154" spans="2:18" s="129" customFormat="1" ht="18" customHeight="1">
      <c r="B154" s="9"/>
      <c r="C154" s="170">
        <f t="shared" si="14"/>
        <v>147</v>
      </c>
      <c r="D154" s="170" t="s">
        <v>1888</v>
      </c>
      <c r="E154" s="171" t="s">
        <v>503</v>
      </c>
      <c r="F154" s="172" t="s">
        <v>61</v>
      </c>
      <c r="G154" s="173">
        <f>'映前包月-电影院资源表'!G1163</f>
        <v>4</v>
      </c>
      <c r="H154" s="173">
        <f>'映前包月-电影院资源表'!M1163</f>
        <v>25</v>
      </c>
      <c r="I154" s="174">
        <v>15</v>
      </c>
      <c r="J154" s="174">
        <v>2</v>
      </c>
      <c r="K154" s="123">
        <f t="shared" si="16"/>
        <v>149750</v>
      </c>
      <c r="L154" s="128">
        <f t="shared" si="17"/>
        <v>149750</v>
      </c>
      <c r="M154" s="175">
        <v>1</v>
      </c>
      <c r="N154" s="123">
        <f t="shared" si="18"/>
        <v>149750</v>
      </c>
      <c r="O154" s="176"/>
      <c r="P154" s="177">
        <f t="shared" si="15"/>
        <v>0</v>
      </c>
      <c r="Q154" s="167"/>
      <c r="R154" s="160"/>
    </row>
    <row r="155" spans="2:18" s="129" customFormat="1" ht="18" customHeight="1">
      <c r="B155" s="9"/>
      <c r="C155" s="170">
        <f t="shared" si="14"/>
        <v>148</v>
      </c>
      <c r="D155" s="170" t="s">
        <v>1888</v>
      </c>
      <c r="E155" s="171" t="s">
        <v>687</v>
      </c>
      <c r="F155" s="172" t="s">
        <v>61</v>
      </c>
      <c r="G155" s="173">
        <f>'映前包月-电影院资源表'!G1167</f>
        <v>3</v>
      </c>
      <c r="H155" s="173">
        <f>'映前包月-电影院资源表'!M1167</f>
        <v>18</v>
      </c>
      <c r="I155" s="174">
        <v>15</v>
      </c>
      <c r="J155" s="174">
        <v>2</v>
      </c>
      <c r="K155" s="123">
        <f t="shared" si="16"/>
        <v>107820</v>
      </c>
      <c r="L155" s="128">
        <f t="shared" si="17"/>
        <v>107820</v>
      </c>
      <c r="M155" s="175">
        <v>1</v>
      </c>
      <c r="N155" s="123">
        <f>L155*M155</f>
        <v>107820</v>
      </c>
      <c r="O155" s="176"/>
      <c r="P155" s="177">
        <f>O155*150</f>
        <v>0</v>
      </c>
      <c r="Q155" s="167"/>
      <c r="R155" s="160"/>
    </row>
    <row r="156" spans="2:18" s="129" customFormat="1" ht="18" customHeight="1">
      <c r="B156" s="9"/>
      <c r="C156" s="170">
        <f t="shared" si="14"/>
        <v>149</v>
      </c>
      <c r="D156" s="170" t="s">
        <v>1888</v>
      </c>
      <c r="E156" s="171" t="s">
        <v>700</v>
      </c>
      <c r="F156" s="172" t="s">
        <v>61</v>
      </c>
      <c r="G156" s="173">
        <f>'映前包月-电影院资源表'!G1170</f>
        <v>2</v>
      </c>
      <c r="H156" s="173">
        <f>'映前包月-电影院资源表'!M1170</f>
        <v>18</v>
      </c>
      <c r="I156" s="174">
        <v>15</v>
      </c>
      <c r="J156" s="174">
        <v>2</v>
      </c>
      <c r="K156" s="123">
        <f t="shared" si="16"/>
        <v>107820</v>
      </c>
      <c r="L156" s="128">
        <f t="shared" si="17"/>
        <v>107820</v>
      </c>
      <c r="M156" s="175">
        <v>1</v>
      </c>
      <c r="N156" s="123">
        <f>L156*M156</f>
        <v>107820</v>
      </c>
      <c r="O156" s="176"/>
      <c r="P156" s="177">
        <f>O156*150</f>
        <v>0</v>
      </c>
      <c r="Q156" s="167"/>
      <c r="R156" s="160"/>
    </row>
    <row r="157" spans="2:18" s="129" customFormat="1" ht="18" customHeight="1">
      <c r="B157" s="9"/>
      <c r="C157" s="170">
        <f t="shared" si="14"/>
        <v>150</v>
      </c>
      <c r="D157" s="170" t="s">
        <v>1888</v>
      </c>
      <c r="E157" s="171" t="s">
        <v>874</v>
      </c>
      <c r="F157" s="172" t="s">
        <v>61</v>
      </c>
      <c r="G157" s="173">
        <f>'映前包月-电影院资源表'!G1175</f>
        <v>4</v>
      </c>
      <c r="H157" s="173">
        <f>'映前包月-电影院资源表'!M1175</f>
        <v>25</v>
      </c>
      <c r="I157" s="174">
        <v>15</v>
      </c>
      <c r="J157" s="174">
        <v>2</v>
      </c>
      <c r="K157" s="123">
        <f t="shared" si="16"/>
        <v>149750</v>
      </c>
      <c r="L157" s="128">
        <f t="shared" si="17"/>
        <v>149750</v>
      </c>
      <c r="M157" s="175">
        <v>1</v>
      </c>
      <c r="N157" s="123">
        <f>L157*M157</f>
        <v>149750</v>
      </c>
      <c r="O157" s="176"/>
      <c r="P157" s="177">
        <f>O157*150</f>
        <v>0</v>
      </c>
      <c r="Q157" s="167"/>
      <c r="R157" s="160"/>
    </row>
    <row r="158" spans="2:18" s="129" customFormat="1" ht="18" customHeight="1">
      <c r="B158" s="9"/>
      <c r="C158" s="170">
        <f t="shared" si="14"/>
        <v>151</v>
      </c>
      <c r="D158" s="170" t="s">
        <v>1888</v>
      </c>
      <c r="E158" s="171" t="s">
        <v>875</v>
      </c>
      <c r="F158" s="172" t="s">
        <v>61</v>
      </c>
      <c r="G158" s="173">
        <f>'映前包月-电影院资源表'!G1183</f>
        <v>7</v>
      </c>
      <c r="H158" s="173">
        <f>'映前包月-电影院资源表'!M1183</f>
        <v>44</v>
      </c>
      <c r="I158" s="174">
        <v>15</v>
      </c>
      <c r="J158" s="174">
        <v>2</v>
      </c>
      <c r="K158" s="123">
        <f t="shared" si="16"/>
        <v>263560</v>
      </c>
      <c r="L158" s="128">
        <f t="shared" si="17"/>
        <v>263560</v>
      </c>
      <c r="M158" s="175">
        <v>1</v>
      </c>
      <c r="N158" s="123">
        <f>L158*M158</f>
        <v>263560</v>
      </c>
      <c r="O158" s="176"/>
      <c r="P158" s="177">
        <f>O158*150</f>
        <v>0</v>
      </c>
      <c r="Q158" s="167"/>
      <c r="R158" s="160"/>
    </row>
    <row r="159" spans="2:18" s="129" customFormat="1" ht="18" customHeight="1">
      <c r="B159" s="9"/>
      <c r="C159" s="170">
        <f t="shared" si="14"/>
        <v>152</v>
      </c>
      <c r="D159" s="170" t="s">
        <v>1888</v>
      </c>
      <c r="E159" s="171" t="s">
        <v>1925</v>
      </c>
      <c r="F159" s="172" t="s">
        <v>50</v>
      </c>
      <c r="G159" s="173">
        <f>'映前包月-电影院资源表'!G1199</f>
        <v>15</v>
      </c>
      <c r="H159" s="173">
        <f>'映前包月-电影院资源表'!M1199</f>
        <v>105</v>
      </c>
      <c r="I159" s="174">
        <v>15</v>
      </c>
      <c r="J159" s="174">
        <v>2</v>
      </c>
      <c r="K159" s="123">
        <f t="shared" si="16"/>
        <v>628950</v>
      </c>
      <c r="L159" s="128">
        <f t="shared" si="17"/>
        <v>628950</v>
      </c>
      <c r="M159" s="175">
        <v>1</v>
      </c>
      <c r="N159" s="123">
        <f t="shared" si="18"/>
        <v>628950</v>
      </c>
      <c r="O159" s="176"/>
      <c r="P159" s="177">
        <f t="shared" si="15"/>
        <v>0</v>
      </c>
      <c r="Q159" s="167"/>
      <c r="R159" s="160"/>
    </row>
    <row r="160" spans="2:18" s="129" customFormat="1" ht="18" customHeight="1">
      <c r="B160" s="9"/>
      <c r="C160" s="170">
        <f t="shared" si="14"/>
        <v>153</v>
      </c>
      <c r="D160" s="170" t="s">
        <v>1888</v>
      </c>
      <c r="E160" s="171" t="s">
        <v>1926</v>
      </c>
      <c r="F160" s="172" t="s">
        <v>50</v>
      </c>
      <c r="G160" s="173">
        <f>'映前包月-电影院资源表'!G1203</f>
        <v>3</v>
      </c>
      <c r="H160" s="173">
        <f>'映前包月-电影院资源表'!M1203</f>
        <v>21</v>
      </c>
      <c r="I160" s="174">
        <v>15</v>
      </c>
      <c r="J160" s="174">
        <v>2</v>
      </c>
      <c r="K160" s="123">
        <f t="shared" si="16"/>
        <v>125790</v>
      </c>
      <c r="L160" s="128">
        <f t="shared" si="17"/>
        <v>125790</v>
      </c>
      <c r="M160" s="175">
        <v>1</v>
      </c>
      <c r="N160" s="123">
        <f t="shared" si="18"/>
        <v>125790</v>
      </c>
      <c r="O160" s="176"/>
      <c r="P160" s="177">
        <f t="shared" si="15"/>
        <v>0</v>
      </c>
      <c r="Q160" s="167"/>
      <c r="R160" s="160"/>
    </row>
    <row r="161" spans="1:18" s="129" customFormat="1" ht="18" customHeight="1">
      <c r="B161" s="9"/>
      <c r="C161" s="170">
        <f t="shared" si="14"/>
        <v>154</v>
      </c>
      <c r="D161" s="170" t="s">
        <v>1888</v>
      </c>
      <c r="E161" s="171" t="s">
        <v>504</v>
      </c>
      <c r="F161" s="172" t="s">
        <v>50</v>
      </c>
      <c r="G161" s="173">
        <f>'映前包月-电影院资源表'!G1207</f>
        <v>3</v>
      </c>
      <c r="H161" s="173">
        <f>'映前包月-电影院资源表'!M1207</f>
        <v>22</v>
      </c>
      <c r="I161" s="174">
        <v>15</v>
      </c>
      <c r="J161" s="174">
        <v>2</v>
      </c>
      <c r="K161" s="123">
        <f t="shared" si="16"/>
        <v>131780</v>
      </c>
      <c r="L161" s="128">
        <f t="shared" si="17"/>
        <v>131780</v>
      </c>
      <c r="M161" s="175">
        <v>1</v>
      </c>
      <c r="N161" s="123">
        <f t="shared" si="18"/>
        <v>131780</v>
      </c>
      <c r="O161" s="176"/>
      <c r="P161" s="177">
        <f t="shared" si="15"/>
        <v>0</v>
      </c>
      <c r="Q161" s="167"/>
      <c r="R161" s="160"/>
    </row>
    <row r="162" spans="1:18" s="129" customFormat="1" ht="18" customHeight="1">
      <c r="B162" s="9"/>
      <c r="C162" s="170">
        <f t="shared" si="14"/>
        <v>155</v>
      </c>
      <c r="D162" s="170" t="s">
        <v>1888</v>
      </c>
      <c r="E162" s="171" t="s">
        <v>25</v>
      </c>
      <c r="F162" s="172" t="s">
        <v>50</v>
      </c>
      <c r="G162" s="173">
        <f>'映前包月-电影院资源表'!G1211</f>
        <v>3</v>
      </c>
      <c r="H162" s="173">
        <f>'映前包月-电影院资源表'!M1211</f>
        <v>22</v>
      </c>
      <c r="I162" s="174">
        <v>15</v>
      </c>
      <c r="J162" s="174">
        <v>2</v>
      </c>
      <c r="K162" s="123">
        <f t="shared" si="16"/>
        <v>131780</v>
      </c>
      <c r="L162" s="128">
        <f t="shared" si="17"/>
        <v>131780</v>
      </c>
      <c r="M162" s="175">
        <v>1</v>
      </c>
      <c r="N162" s="123">
        <f t="shared" si="18"/>
        <v>131780</v>
      </c>
      <c r="O162" s="176"/>
      <c r="P162" s="177">
        <f t="shared" si="15"/>
        <v>0</v>
      </c>
      <c r="Q162" s="167"/>
      <c r="R162" s="160"/>
    </row>
    <row r="163" spans="1:18" s="129" customFormat="1" ht="18" customHeight="1">
      <c r="B163" s="9"/>
      <c r="C163" s="170">
        <f t="shared" si="14"/>
        <v>156</v>
      </c>
      <c r="D163" s="170" t="s">
        <v>1888</v>
      </c>
      <c r="E163" s="171" t="s">
        <v>1927</v>
      </c>
      <c r="F163" s="172" t="s">
        <v>50</v>
      </c>
      <c r="G163" s="173">
        <f>'映前包月-电影院资源表'!G1214</f>
        <v>2</v>
      </c>
      <c r="H163" s="173">
        <f>'映前包月-电影院资源表'!M1214</f>
        <v>11</v>
      </c>
      <c r="I163" s="174">
        <v>15</v>
      </c>
      <c r="J163" s="174">
        <v>2</v>
      </c>
      <c r="K163" s="123">
        <f t="shared" si="16"/>
        <v>65890</v>
      </c>
      <c r="L163" s="128">
        <f t="shared" si="17"/>
        <v>65890</v>
      </c>
      <c r="M163" s="175">
        <v>1</v>
      </c>
      <c r="N163" s="123">
        <f>L163*M163</f>
        <v>65890</v>
      </c>
      <c r="O163" s="176"/>
      <c r="P163" s="177">
        <f t="shared" si="15"/>
        <v>0</v>
      </c>
      <c r="Q163" s="167"/>
      <c r="R163" s="160"/>
    </row>
    <row r="164" spans="1:18" s="129" customFormat="1" ht="18" customHeight="1">
      <c r="B164" s="9"/>
      <c r="C164" s="170">
        <f t="shared" si="14"/>
        <v>157</v>
      </c>
      <c r="D164" s="170" t="s">
        <v>1888</v>
      </c>
      <c r="E164" s="171" t="s">
        <v>505</v>
      </c>
      <c r="F164" s="172" t="s">
        <v>50</v>
      </c>
      <c r="G164" s="173">
        <f>'映前包月-电影院资源表'!G1217</f>
        <v>2</v>
      </c>
      <c r="H164" s="173">
        <f>'映前包月-电影院资源表'!M1217</f>
        <v>15</v>
      </c>
      <c r="I164" s="174">
        <v>15</v>
      </c>
      <c r="J164" s="174">
        <v>2</v>
      </c>
      <c r="K164" s="123">
        <f t="shared" si="16"/>
        <v>89850</v>
      </c>
      <c r="L164" s="128">
        <f t="shared" si="17"/>
        <v>89850</v>
      </c>
      <c r="M164" s="175">
        <v>1</v>
      </c>
      <c r="N164" s="123">
        <f>L164*M164</f>
        <v>89850</v>
      </c>
      <c r="O164" s="176"/>
      <c r="P164" s="177">
        <f t="shared" si="15"/>
        <v>0</v>
      </c>
      <c r="Q164" s="167"/>
      <c r="R164" s="160"/>
    </row>
    <row r="165" spans="1:18" s="129" customFormat="1" ht="18" customHeight="1">
      <c r="B165" s="9"/>
      <c r="C165" s="170">
        <f t="shared" si="14"/>
        <v>158</v>
      </c>
      <c r="D165" s="170" t="s">
        <v>1888</v>
      </c>
      <c r="E165" s="171" t="s">
        <v>506</v>
      </c>
      <c r="F165" s="172" t="s">
        <v>50</v>
      </c>
      <c r="G165" s="173">
        <f>'映前包月-电影院资源表'!G1219</f>
        <v>1</v>
      </c>
      <c r="H165" s="173">
        <f>'映前包月-电影院资源表'!M1219</f>
        <v>5</v>
      </c>
      <c r="I165" s="174">
        <v>15</v>
      </c>
      <c r="J165" s="174">
        <v>2</v>
      </c>
      <c r="K165" s="123">
        <f t="shared" si="16"/>
        <v>29950</v>
      </c>
      <c r="L165" s="128">
        <f t="shared" si="17"/>
        <v>29950</v>
      </c>
      <c r="M165" s="175">
        <v>1</v>
      </c>
      <c r="N165" s="123">
        <f t="shared" si="18"/>
        <v>29950</v>
      </c>
      <c r="O165" s="176"/>
      <c r="P165" s="177">
        <f t="shared" si="15"/>
        <v>0</v>
      </c>
      <c r="Q165" s="167"/>
      <c r="R165" s="160"/>
    </row>
    <row r="166" spans="1:18" s="129" customFormat="1" ht="18" customHeight="1">
      <c r="B166" s="9"/>
      <c r="C166" s="170">
        <f t="shared" si="14"/>
        <v>159</v>
      </c>
      <c r="D166" s="170" t="s">
        <v>1888</v>
      </c>
      <c r="E166" s="171" t="s">
        <v>507</v>
      </c>
      <c r="F166" s="172" t="s">
        <v>50</v>
      </c>
      <c r="G166" s="173">
        <f>'映前包月-电影院资源表'!G1224</f>
        <v>4</v>
      </c>
      <c r="H166" s="173">
        <f>'映前包月-电影院资源表'!M1224</f>
        <v>25</v>
      </c>
      <c r="I166" s="174">
        <v>15</v>
      </c>
      <c r="J166" s="174">
        <v>2</v>
      </c>
      <c r="K166" s="123">
        <f t="shared" si="16"/>
        <v>149750</v>
      </c>
      <c r="L166" s="128">
        <f t="shared" si="17"/>
        <v>149750</v>
      </c>
      <c r="M166" s="175">
        <v>1</v>
      </c>
      <c r="N166" s="123">
        <f t="shared" si="18"/>
        <v>149750</v>
      </c>
      <c r="O166" s="176"/>
      <c r="P166" s="177">
        <f t="shared" si="15"/>
        <v>0</v>
      </c>
      <c r="Q166" s="167"/>
      <c r="R166" s="160"/>
    </row>
    <row r="167" spans="1:18" s="129" customFormat="1" ht="18" customHeight="1">
      <c r="B167" s="9"/>
      <c r="C167" s="170">
        <f t="shared" si="14"/>
        <v>160</v>
      </c>
      <c r="D167" s="170" t="s">
        <v>1888</v>
      </c>
      <c r="E167" s="171" t="s">
        <v>508</v>
      </c>
      <c r="F167" s="172" t="s">
        <v>50</v>
      </c>
      <c r="G167" s="173">
        <f>'映前包月-电影院资源表'!G1226</f>
        <v>1</v>
      </c>
      <c r="H167" s="173">
        <f>'映前包月-电影院资源表'!M1226</f>
        <v>6</v>
      </c>
      <c r="I167" s="174">
        <v>15</v>
      </c>
      <c r="J167" s="174">
        <v>2</v>
      </c>
      <c r="K167" s="123">
        <f t="shared" si="16"/>
        <v>35940</v>
      </c>
      <c r="L167" s="128">
        <f t="shared" si="17"/>
        <v>35940</v>
      </c>
      <c r="M167" s="175">
        <v>1</v>
      </c>
      <c r="N167" s="123">
        <f>L167*M167</f>
        <v>35940</v>
      </c>
      <c r="O167" s="176"/>
      <c r="P167" s="177">
        <f t="shared" si="15"/>
        <v>0</v>
      </c>
      <c r="Q167" s="167"/>
      <c r="R167" s="160"/>
    </row>
    <row r="168" spans="1:18" s="129" customFormat="1" ht="18" customHeight="1">
      <c r="B168" s="9"/>
      <c r="C168" s="170">
        <f t="shared" si="14"/>
        <v>161</v>
      </c>
      <c r="D168" s="170" t="s">
        <v>1888</v>
      </c>
      <c r="E168" s="171" t="s">
        <v>1928</v>
      </c>
      <c r="F168" s="172" t="s">
        <v>2006</v>
      </c>
      <c r="G168" s="173">
        <f>'映前包月-电影院资源表'!G1232</f>
        <v>5</v>
      </c>
      <c r="H168" s="173">
        <f>'映前包月-电影院资源表'!M1232</f>
        <v>33</v>
      </c>
      <c r="I168" s="174">
        <v>15</v>
      </c>
      <c r="J168" s="174">
        <v>2</v>
      </c>
      <c r="K168" s="123">
        <f t="shared" si="16"/>
        <v>197670</v>
      </c>
      <c r="L168" s="128">
        <f t="shared" si="17"/>
        <v>197670</v>
      </c>
      <c r="M168" s="175">
        <v>1</v>
      </c>
      <c r="N168" s="123">
        <f>L168*M168</f>
        <v>197670</v>
      </c>
      <c r="O168" s="176"/>
      <c r="P168" s="177">
        <f>O168*150</f>
        <v>0</v>
      </c>
      <c r="Q168" s="167"/>
      <c r="R168" s="160"/>
    </row>
    <row r="169" spans="1:18" s="168" customFormat="1" ht="18" customHeight="1">
      <c r="A169" s="129"/>
      <c r="B169" s="9"/>
      <c r="C169" s="170">
        <f t="shared" si="14"/>
        <v>162</v>
      </c>
      <c r="D169" s="170" t="s">
        <v>1888</v>
      </c>
      <c r="E169" s="171" t="s">
        <v>10</v>
      </c>
      <c r="F169" s="172" t="s">
        <v>37</v>
      </c>
      <c r="G169" s="173">
        <f>'映前包月-电影院资源表'!G1238</f>
        <v>5</v>
      </c>
      <c r="H169" s="173">
        <f>'映前包月-电影院资源表'!M1238</f>
        <v>34</v>
      </c>
      <c r="I169" s="174">
        <v>15</v>
      </c>
      <c r="J169" s="174">
        <v>2</v>
      </c>
      <c r="K169" s="123">
        <f t="shared" si="16"/>
        <v>203660</v>
      </c>
      <c r="L169" s="128">
        <f t="shared" si="17"/>
        <v>203660</v>
      </c>
      <c r="M169" s="175">
        <v>1</v>
      </c>
      <c r="N169" s="123">
        <f t="shared" ref="N169:N222" si="19">L169*M169</f>
        <v>203660</v>
      </c>
      <c r="O169" s="176"/>
      <c r="P169" s="177">
        <f t="shared" si="15"/>
        <v>0</v>
      </c>
      <c r="Q169" s="167"/>
      <c r="R169" s="160"/>
    </row>
    <row r="170" spans="1:18" s="168" customFormat="1" ht="18" customHeight="1">
      <c r="A170" s="129"/>
      <c r="B170" s="9"/>
      <c r="C170" s="170">
        <f t="shared" si="14"/>
        <v>163</v>
      </c>
      <c r="D170" s="170" t="s">
        <v>1888</v>
      </c>
      <c r="E170" s="171" t="s">
        <v>1929</v>
      </c>
      <c r="F170" s="172" t="s">
        <v>37</v>
      </c>
      <c r="G170" s="173">
        <f>'映前包月-电影院资源表'!G1244</f>
        <v>5</v>
      </c>
      <c r="H170" s="173">
        <f>'映前包月-电影院资源表'!M1244</f>
        <v>27</v>
      </c>
      <c r="I170" s="174">
        <v>15</v>
      </c>
      <c r="J170" s="174">
        <v>2</v>
      </c>
      <c r="K170" s="123">
        <f t="shared" si="16"/>
        <v>161730</v>
      </c>
      <c r="L170" s="128">
        <f t="shared" si="17"/>
        <v>161730</v>
      </c>
      <c r="M170" s="175">
        <v>1</v>
      </c>
      <c r="N170" s="123">
        <f t="shared" si="19"/>
        <v>161730</v>
      </c>
      <c r="O170" s="176"/>
      <c r="P170" s="177">
        <f>O170*150</f>
        <v>0</v>
      </c>
      <c r="Q170" s="167"/>
      <c r="R170" s="160"/>
    </row>
    <row r="171" spans="1:18" s="168" customFormat="1" ht="18" customHeight="1">
      <c r="A171" s="129"/>
      <c r="B171" s="9"/>
      <c r="C171" s="170">
        <f t="shared" si="14"/>
        <v>164</v>
      </c>
      <c r="D171" s="170" t="s">
        <v>1888</v>
      </c>
      <c r="E171" s="171" t="s">
        <v>1930</v>
      </c>
      <c r="F171" s="172" t="s">
        <v>37</v>
      </c>
      <c r="G171" s="173">
        <f>'映前包月-电影院资源表'!G1248</f>
        <v>3</v>
      </c>
      <c r="H171" s="173">
        <f>'映前包月-电影院资源表'!M1248</f>
        <v>15</v>
      </c>
      <c r="I171" s="174">
        <v>15</v>
      </c>
      <c r="J171" s="174">
        <v>2</v>
      </c>
      <c r="K171" s="123">
        <f t="shared" si="16"/>
        <v>89850</v>
      </c>
      <c r="L171" s="128">
        <f t="shared" si="17"/>
        <v>89850</v>
      </c>
      <c r="M171" s="175">
        <v>1</v>
      </c>
      <c r="N171" s="123">
        <f t="shared" si="19"/>
        <v>89850</v>
      </c>
      <c r="O171" s="176"/>
      <c r="P171" s="177">
        <f>O171*150</f>
        <v>0</v>
      </c>
      <c r="Q171" s="167"/>
      <c r="R171" s="160"/>
    </row>
    <row r="172" spans="1:18" s="129" customFormat="1" ht="18" customHeight="1">
      <c r="B172" s="9"/>
      <c r="C172" s="170">
        <f t="shared" si="14"/>
        <v>165</v>
      </c>
      <c r="D172" s="170" t="s">
        <v>1888</v>
      </c>
      <c r="E172" s="171" t="s">
        <v>509</v>
      </c>
      <c r="F172" s="172" t="s">
        <v>37</v>
      </c>
      <c r="G172" s="173">
        <f>'映前包月-电影院资源表'!G1251</f>
        <v>2</v>
      </c>
      <c r="H172" s="173">
        <f>'映前包月-电影院资源表'!M1251</f>
        <v>15</v>
      </c>
      <c r="I172" s="174">
        <v>15</v>
      </c>
      <c r="J172" s="174">
        <v>2</v>
      </c>
      <c r="K172" s="123">
        <f t="shared" si="16"/>
        <v>89850</v>
      </c>
      <c r="L172" s="128">
        <f t="shared" si="17"/>
        <v>89850</v>
      </c>
      <c r="M172" s="175">
        <v>1</v>
      </c>
      <c r="N172" s="123">
        <f t="shared" si="19"/>
        <v>89850</v>
      </c>
      <c r="O172" s="176"/>
      <c r="P172" s="177">
        <f t="shared" si="15"/>
        <v>0</v>
      </c>
      <c r="Q172" s="167"/>
      <c r="R172" s="160"/>
    </row>
    <row r="173" spans="1:18" s="129" customFormat="1" ht="18" customHeight="1">
      <c r="B173" s="9"/>
      <c r="C173" s="170">
        <f t="shared" si="14"/>
        <v>166</v>
      </c>
      <c r="D173" s="170" t="s">
        <v>1888</v>
      </c>
      <c r="E173" s="171" t="s">
        <v>1931</v>
      </c>
      <c r="F173" s="172" t="s">
        <v>37</v>
      </c>
      <c r="G173" s="173">
        <f>'映前包月-电影院资源表'!G1255</f>
        <v>3</v>
      </c>
      <c r="H173" s="173">
        <f>'映前包月-电影院资源表'!M1255</f>
        <v>17</v>
      </c>
      <c r="I173" s="174">
        <v>15</v>
      </c>
      <c r="J173" s="174">
        <v>2</v>
      </c>
      <c r="K173" s="123">
        <f t="shared" si="16"/>
        <v>101830</v>
      </c>
      <c r="L173" s="128">
        <f t="shared" si="17"/>
        <v>101830</v>
      </c>
      <c r="M173" s="175">
        <v>1</v>
      </c>
      <c r="N173" s="123">
        <f t="shared" si="19"/>
        <v>101830</v>
      </c>
      <c r="O173" s="176"/>
      <c r="P173" s="177">
        <f t="shared" si="15"/>
        <v>0</v>
      </c>
      <c r="Q173" s="167"/>
      <c r="R173" s="160"/>
    </row>
    <row r="174" spans="1:18" s="129" customFormat="1" ht="18" customHeight="1">
      <c r="B174" s="9"/>
      <c r="C174" s="170">
        <f t="shared" si="14"/>
        <v>167</v>
      </c>
      <c r="D174" s="170" t="s">
        <v>1888</v>
      </c>
      <c r="E174" s="171" t="s">
        <v>510</v>
      </c>
      <c r="F174" s="172" t="s">
        <v>37</v>
      </c>
      <c r="G174" s="173">
        <f>'映前包月-电影院资源表'!G1257</f>
        <v>1</v>
      </c>
      <c r="H174" s="173">
        <f>'映前包月-电影院资源表'!M1257</f>
        <v>4</v>
      </c>
      <c r="I174" s="174">
        <v>15</v>
      </c>
      <c r="J174" s="174">
        <v>2</v>
      </c>
      <c r="K174" s="123">
        <f t="shared" si="16"/>
        <v>23960</v>
      </c>
      <c r="L174" s="128">
        <f t="shared" si="17"/>
        <v>23960</v>
      </c>
      <c r="M174" s="175">
        <v>1</v>
      </c>
      <c r="N174" s="123">
        <f t="shared" si="19"/>
        <v>23960</v>
      </c>
      <c r="O174" s="176"/>
      <c r="P174" s="177">
        <f>O174*150</f>
        <v>0</v>
      </c>
      <c r="Q174" s="167"/>
      <c r="R174" s="160"/>
    </row>
    <row r="175" spans="1:18" s="129" customFormat="1" ht="18" customHeight="1">
      <c r="B175" s="9"/>
      <c r="C175" s="170">
        <f t="shared" ref="C175:C236" si="20">ROW()-7</f>
        <v>168</v>
      </c>
      <c r="D175" s="170" t="s">
        <v>1888</v>
      </c>
      <c r="E175" s="171" t="s">
        <v>663</v>
      </c>
      <c r="F175" s="172" t="s">
        <v>37</v>
      </c>
      <c r="G175" s="173">
        <f>'映前包月-电影院资源表'!G1259</f>
        <v>1</v>
      </c>
      <c r="H175" s="173">
        <f>'映前包月-电影院资源表'!M1259</f>
        <v>6</v>
      </c>
      <c r="I175" s="174">
        <v>15</v>
      </c>
      <c r="J175" s="174">
        <v>2</v>
      </c>
      <c r="K175" s="123">
        <f t="shared" si="16"/>
        <v>35940</v>
      </c>
      <c r="L175" s="128">
        <f t="shared" si="17"/>
        <v>35940</v>
      </c>
      <c r="M175" s="175">
        <v>1</v>
      </c>
      <c r="N175" s="123">
        <f t="shared" si="19"/>
        <v>35940</v>
      </c>
      <c r="O175" s="176"/>
      <c r="P175" s="177">
        <f t="shared" si="15"/>
        <v>0</v>
      </c>
      <c r="Q175" s="167"/>
      <c r="R175" s="160"/>
    </row>
    <row r="176" spans="1:18" s="129" customFormat="1" ht="18" customHeight="1">
      <c r="B176" s="9"/>
      <c r="C176" s="170">
        <f t="shared" si="20"/>
        <v>169</v>
      </c>
      <c r="D176" s="170" t="s">
        <v>1888</v>
      </c>
      <c r="E176" s="171" t="s">
        <v>1932</v>
      </c>
      <c r="F176" s="172" t="s">
        <v>37</v>
      </c>
      <c r="G176" s="173">
        <f>'映前包月-电影院资源表'!G1263</f>
        <v>3</v>
      </c>
      <c r="H176" s="173">
        <f>'映前包月-电影院资源表'!M1263</f>
        <v>18</v>
      </c>
      <c r="I176" s="174">
        <v>15</v>
      </c>
      <c r="J176" s="174">
        <v>2</v>
      </c>
      <c r="K176" s="123">
        <f t="shared" si="16"/>
        <v>107820</v>
      </c>
      <c r="L176" s="128">
        <f t="shared" si="17"/>
        <v>107820</v>
      </c>
      <c r="M176" s="175">
        <v>1</v>
      </c>
      <c r="N176" s="123">
        <f t="shared" si="19"/>
        <v>107820</v>
      </c>
      <c r="O176" s="176"/>
      <c r="P176" s="177">
        <f t="shared" ref="P176:P222" si="21">O176*150</f>
        <v>0</v>
      </c>
      <c r="Q176" s="167"/>
      <c r="R176" s="160"/>
    </row>
    <row r="177" spans="2:18" s="129" customFormat="1" ht="18" customHeight="1">
      <c r="B177" s="9"/>
      <c r="C177" s="170">
        <f t="shared" si="20"/>
        <v>170</v>
      </c>
      <c r="D177" s="170" t="s">
        <v>1888</v>
      </c>
      <c r="E177" s="171" t="s">
        <v>664</v>
      </c>
      <c r="F177" s="172" t="s">
        <v>37</v>
      </c>
      <c r="G177" s="173">
        <f>'映前包月-电影院资源表'!G1269</f>
        <v>5</v>
      </c>
      <c r="H177" s="173">
        <f>'映前包月-电影院资源表'!M1269</f>
        <v>31</v>
      </c>
      <c r="I177" s="174">
        <v>15</v>
      </c>
      <c r="J177" s="174">
        <v>2</v>
      </c>
      <c r="K177" s="123">
        <f t="shared" si="16"/>
        <v>185690</v>
      </c>
      <c r="L177" s="128">
        <f t="shared" si="17"/>
        <v>185690</v>
      </c>
      <c r="M177" s="175">
        <v>1</v>
      </c>
      <c r="N177" s="123">
        <f t="shared" si="19"/>
        <v>185690</v>
      </c>
      <c r="O177" s="176"/>
      <c r="P177" s="177">
        <f t="shared" si="21"/>
        <v>0</v>
      </c>
      <c r="Q177" s="167"/>
      <c r="R177" s="160"/>
    </row>
    <row r="178" spans="2:18" s="129" customFormat="1" ht="18" customHeight="1">
      <c r="B178" s="9"/>
      <c r="C178" s="170">
        <f t="shared" si="20"/>
        <v>171</v>
      </c>
      <c r="D178" s="170" t="s">
        <v>1888</v>
      </c>
      <c r="E178" s="171" t="s">
        <v>665</v>
      </c>
      <c r="F178" s="172" t="s">
        <v>37</v>
      </c>
      <c r="G178" s="173">
        <f>'映前包月-电影院资源表'!G1271</f>
        <v>1</v>
      </c>
      <c r="H178" s="173">
        <f>'映前包月-电影院资源表'!M1271</f>
        <v>3</v>
      </c>
      <c r="I178" s="174">
        <v>15</v>
      </c>
      <c r="J178" s="174">
        <v>2</v>
      </c>
      <c r="K178" s="123">
        <f t="shared" si="16"/>
        <v>17970</v>
      </c>
      <c r="L178" s="128">
        <f t="shared" si="17"/>
        <v>17970</v>
      </c>
      <c r="M178" s="175">
        <v>1</v>
      </c>
      <c r="N178" s="123">
        <f t="shared" si="19"/>
        <v>17970</v>
      </c>
      <c r="O178" s="176"/>
      <c r="P178" s="177">
        <f t="shared" si="21"/>
        <v>0</v>
      </c>
      <c r="Q178" s="167"/>
      <c r="R178" s="160"/>
    </row>
    <row r="179" spans="2:18" s="129" customFormat="1" ht="18" customHeight="1">
      <c r="B179" s="9"/>
      <c r="C179" s="170">
        <f t="shared" si="20"/>
        <v>172</v>
      </c>
      <c r="D179" s="170" t="s">
        <v>1888</v>
      </c>
      <c r="E179" s="171" t="s">
        <v>714</v>
      </c>
      <c r="F179" s="172" t="s">
        <v>37</v>
      </c>
      <c r="G179" s="173">
        <f>'映前包月-电影院资源表'!G1273</f>
        <v>1</v>
      </c>
      <c r="H179" s="173">
        <f>'映前包月-电影院资源表'!M1273</f>
        <v>4</v>
      </c>
      <c r="I179" s="174">
        <v>15</v>
      </c>
      <c r="J179" s="174">
        <v>2</v>
      </c>
      <c r="K179" s="123">
        <f t="shared" si="16"/>
        <v>23960</v>
      </c>
      <c r="L179" s="128">
        <f t="shared" si="17"/>
        <v>23960</v>
      </c>
      <c r="M179" s="175">
        <v>1</v>
      </c>
      <c r="N179" s="123">
        <f>L179*M179</f>
        <v>23960</v>
      </c>
      <c r="O179" s="176"/>
      <c r="P179" s="177">
        <f>O179*150</f>
        <v>0</v>
      </c>
      <c r="Q179" s="167"/>
      <c r="R179" s="160"/>
    </row>
    <row r="180" spans="2:18" s="129" customFormat="1" ht="18" customHeight="1">
      <c r="B180" s="9"/>
      <c r="C180" s="170">
        <f t="shared" si="20"/>
        <v>173</v>
      </c>
      <c r="D180" s="170" t="s">
        <v>1888</v>
      </c>
      <c r="E180" s="171" t="s">
        <v>731</v>
      </c>
      <c r="F180" s="172" t="s">
        <v>37</v>
      </c>
      <c r="G180" s="173">
        <f>'映前包月-电影院资源表'!G1277</f>
        <v>3</v>
      </c>
      <c r="H180" s="173">
        <f>'映前包月-电影院资源表'!M1277</f>
        <v>18</v>
      </c>
      <c r="I180" s="174">
        <v>15</v>
      </c>
      <c r="J180" s="174">
        <v>2</v>
      </c>
      <c r="K180" s="123">
        <f t="shared" si="16"/>
        <v>107820</v>
      </c>
      <c r="L180" s="128">
        <f t="shared" si="17"/>
        <v>107820</v>
      </c>
      <c r="M180" s="175">
        <v>1</v>
      </c>
      <c r="N180" s="123">
        <f>L180*M180</f>
        <v>107820</v>
      </c>
      <c r="O180" s="176"/>
      <c r="P180" s="177">
        <f>O180*150</f>
        <v>0</v>
      </c>
      <c r="Q180" s="167"/>
      <c r="R180" s="160"/>
    </row>
    <row r="181" spans="2:18" s="180" customFormat="1" ht="18" customHeight="1">
      <c r="B181" s="9"/>
      <c r="C181" s="170">
        <f t="shared" si="20"/>
        <v>174</v>
      </c>
      <c r="D181" s="170" t="s">
        <v>1888</v>
      </c>
      <c r="E181" s="178" t="s">
        <v>511</v>
      </c>
      <c r="F181" s="173" t="s">
        <v>56</v>
      </c>
      <c r="G181" s="173">
        <f>'映前包月-电影院资源表'!G1285</f>
        <v>7</v>
      </c>
      <c r="H181" s="173">
        <f>'映前包月-电影院资源表'!M1285</f>
        <v>43</v>
      </c>
      <c r="I181" s="174">
        <v>15</v>
      </c>
      <c r="J181" s="174">
        <v>2</v>
      </c>
      <c r="K181" s="123">
        <f t="shared" si="16"/>
        <v>257570</v>
      </c>
      <c r="L181" s="128">
        <f t="shared" si="17"/>
        <v>257570</v>
      </c>
      <c r="M181" s="175">
        <v>1</v>
      </c>
      <c r="N181" s="123">
        <f t="shared" si="19"/>
        <v>257570</v>
      </c>
      <c r="O181" s="176"/>
      <c r="P181" s="177">
        <f t="shared" si="21"/>
        <v>0</v>
      </c>
      <c r="Q181" s="167"/>
      <c r="R181" s="160"/>
    </row>
    <row r="182" spans="2:18" s="180" customFormat="1" ht="18" customHeight="1">
      <c r="B182" s="9"/>
      <c r="C182" s="170">
        <f t="shared" si="20"/>
        <v>175</v>
      </c>
      <c r="D182" s="170" t="s">
        <v>1888</v>
      </c>
      <c r="E182" s="178" t="s">
        <v>512</v>
      </c>
      <c r="F182" s="173" t="s">
        <v>56</v>
      </c>
      <c r="G182" s="173">
        <f>'映前包月-电影院资源表'!G1289</f>
        <v>3</v>
      </c>
      <c r="H182" s="173">
        <f>'映前包月-电影院资源表'!M1289</f>
        <v>23</v>
      </c>
      <c r="I182" s="174">
        <v>15</v>
      </c>
      <c r="J182" s="174">
        <v>2</v>
      </c>
      <c r="K182" s="123">
        <f t="shared" si="16"/>
        <v>137770</v>
      </c>
      <c r="L182" s="128">
        <f t="shared" si="17"/>
        <v>137770</v>
      </c>
      <c r="M182" s="175">
        <v>1</v>
      </c>
      <c r="N182" s="123">
        <f t="shared" si="19"/>
        <v>137770</v>
      </c>
      <c r="O182" s="176"/>
      <c r="P182" s="177">
        <f t="shared" si="21"/>
        <v>0</v>
      </c>
      <c r="Q182" s="167"/>
      <c r="R182" s="160"/>
    </row>
    <row r="183" spans="2:18" s="180" customFormat="1" ht="18" customHeight="1">
      <c r="B183" s="9"/>
      <c r="C183" s="170">
        <f t="shared" si="20"/>
        <v>176</v>
      </c>
      <c r="D183" s="170" t="s">
        <v>1888</v>
      </c>
      <c r="E183" s="178" t="s">
        <v>666</v>
      </c>
      <c r="F183" s="173" t="s">
        <v>56</v>
      </c>
      <c r="G183" s="173">
        <f>'映前包月-电影院资源表'!G1292</f>
        <v>2</v>
      </c>
      <c r="H183" s="173">
        <f>'映前包月-电影院资源表'!M1292</f>
        <v>17</v>
      </c>
      <c r="I183" s="174">
        <v>15</v>
      </c>
      <c r="J183" s="174">
        <v>2</v>
      </c>
      <c r="K183" s="123">
        <f t="shared" si="16"/>
        <v>101830</v>
      </c>
      <c r="L183" s="128">
        <f t="shared" si="17"/>
        <v>101830</v>
      </c>
      <c r="M183" s="175">
        <v>1</v>
      </c>
      <c r="N183" s="123">
        <f t="shared" si="19"/>
        <v>101830</v>
      </c>
      <c r="O183" s="176"/>
      <c r="P183" s="177">
        <f>O183*150</f>
        <v>0</v>
      </c>
      <c r="Q183" s="167"/>
      <c r="R183" s="160"/>
    </row>
    <row r="184" spans="2:18" s="180" customFormat="1" ht="18" customHeight="1">
      <c r="B184" s="9"/>
      <c r="C184" s="170">
        <f t="shared" si="20"/>
        <v>177</v>
      </c>
      <c r="D184" s="170" t="s">
        <v>1888</v>
      </c>
      <c r="E184" s="178" t="s">
        <v>667</v>
      </c>
      <c r="F184" s="173" t="s">
        <v>56</v>
      </c>
      <c r="G184" s="173">
        <f>'映前包月-电影院资源表'!G1294</f>
        <v>1</v>
      </c>
      <c r="H184" s="173">
        <f>'映前包月-电影院资源表'!M1294</f>
        <v>5</v>
      </c>
      <c r="I184" s="174">
        <v>15</v>
      </c>
      <c r="J184" s="174">
        <v>2</v>
      </c>
      <c r="K184" s="123">
        <f t="shared" si="16"/>
        <v>29950</v>
      </c>
      <c r="L184" s="128">
        <f t="shared" si="17"/>
        <v>29950</v>
      </c>
      <c r="M184" s="175">
        <v>1</v>
      </c>
      <c r="N184" s="123">
        <f t="shared" si="19"/>
        <v>29950</v>
      </c>
      <c r="O184" s="176"/>
      <c r="P184" s="177">
        <f>O184*150</f>
        <v>0</v>
      </c>
      <c r="Q184" s="167"/>
      <c r="R184" s="160"/>
    </row>
    <row r="185" spans="2:18" s="180" customFormat="1" ht="18" customHeight="1">
      <c r="B185" s="9"/>
      <c r="C185" s="170">
        <f t="shared" si="20"/>
        <v>178</v>
      </c>
      <c r="D185" s="170" t="s">
        <v>1888</v>
      </c>
      <c r="E185" s="178" t="s">
        <v>513</v>
      </c>
      <c r="F185" s="173" t="s">
        <v>56</v>
      </c>
      <c r="G185" s="173">
        <f>'映前包月-电影院资源表'!G1296</f>
        <v>1</v>
      </c>
      <c r="H185" s="173">
        <f>'映前包月-电影院资源表'!M1296</f>
        <v>4</v>
      </c>
      <c r="I185" s="174">
        <v>15</v>
      </c>
      <c r="J185" s="174">
        <v>2</v>
      </c>
      <c r="K185" s="123">
        <f t="shared" si="16"/>
        <v>23960</v>
      </c>
      <c r="L185" s="128">
        <f t="shared" si="17"/>
        <v>23960</v>
      </c>
      <c r="M185" s="175">
        <v>1</v>
      </c>
      <c r="N185" s="123">
        <f t="shared" si="19"/>
        <v>23960</v>
      </c>
      <c r="O185" s="176"/>
      <c r="P185" s="177">
        <f t="shared" si="21"/>
        <v>0</v>
      </c>
      <c r="Q185" s="167"/>
      <c r="R185" s="160"/>
    </row>
    <row r="186" spans="2:18" s="180" customFormat="1" ht="18" customHeight="1">
      <c r="B186" s="9"/>
      <c r="C186" s="170">
        <f t="shared" si="20"/>
        <v>179</v>
      </c>
      <c r="D186" s="170" t="s">
        <v>1888</v>
      </c>
      <c r="E186" s="178" t="s">
        <v>720</v>
      </c>
      <c r="F186" s="173" t="s">
        <v>56</v>
      </c>
      <c r="G186" s="173">
        <f>'映前包月-电影院资源表'!G1299</f>
        <v>2</v>
      </c>
      <c r="H186" s="173">
        <f>'映前包月-电影院资源表'!M1299</f>
        <v>10</v>
      </c>
      <c r="I186" s="174">
        <v>15</v>
      </c>
      <c r="J186" s="174">
        <v>2</v>
      </c>
      <c r="K186" s="123">
        <f t="shared" si="16"/>
        <v>59900</v>
      </c>
      <c r="L186" s="128">
        <f t="shared" si="17"/>
        <v>59900</v>
      </c>
      <c r="M186" s="175">
        <v>1</v>
      </c>
      <c r="N186" s="123">
        <f t="shared" si="19"/>
        <v>59900</v>
      </c>
      <c r="O186" s="176"/>
      <c r="P186" s="177">
        <f>O186*150</f>
        <v>0</v>
      </c>
      <c r="Q186" s="167"/>
      <c r="R186" s="160"/>
    </row>
    <row r="187" spans="2:18" s="180" customFormat="1" ht="18" customHeight="1">
      <c r="B187" s="9"/>
      <c r="C187" s="170">
        <f t="shared" si="20"/>
        <v>180</v>
      </c>
      <c r="D187" s="170" t="s">
        <v>1888</v>
      </c>
      <c r="E187" s="178" t="s">
        <v>162</v>
      </c>
      <c r="F187" s="173" t="s">
        <v>56</v>
      </c>
      <c r="G187" s="173">
        <f>'映前包月-电影院资源表'!G1305</f>
        <v>5</v>
      </c>
      <c r="H187" s="173">
        <f>'映前包月-电影院资源表'!M1305</f>
        <v>25</v>
      </c>
      <c r="I187" s="174">
        <v>15</v>
      </c>
      <c r="J187" s="174">
        <v>2</v>
      </c>
      <c r="K187" s="123">
        <f t="shared" si="16"/>
        <v>149750</v>
      </c>
      <c r="L187" s="128">
        <f t="shared" si="17"/>
        <v>149750</v>
      </c>
      <c r="M187" s="175">
        <v>1</v>
      </c>
      <c r="N187" s="123">
        <f t="shared" si="19"/>
        <v>149750</v>
      </c>
      <c r="O187" s="176"/>
      <c r="P187" s="177">
        <f>O187*150</f>
        <v>0</v>
      </c>
      <c r="Q187" s="167"/>
      <c r="R187" s="160"/>
    </row>
    <row r="188" spans="2:18" s="180" customFormat="1" ht="18" customHeight="1">
      <c r="B188" s="9"/>
      <c r="C188" s="170">
        <f>ROW()-7</f>
        <v>181</v>
      </c>
      <c r="D188" s="170" t="s">
        <v>1888</v>
      </c>
      <c r="E188" s="178" t="s">
        <v>514</v>
      </c>
      <c r="F188" s="173" t="s">
        <v>48</v>
      </c>
      <c r="G188" s="173">
        <f>'映前包月-电影院资源表'!G1319</f>
        <v>13</v>
      </c>
      <c r="H188" s="173">
        <f>'映前包月-电影院资源表'!M1319</f>
        <v>92</v>
      </c>
      <c r="I188" s="174">
        <v>15</v>
      </c>
      <c r="J188" s="174">
        <v>2</v>
      </c>
      <c r="K188" s="123">
        <f t="shared" si="16"/>
        <v>551080</v>
      </c>
      <c r="L188" s="128">
        <f t="shared" si="17"/>
        <v>551080</v>
      </c>
      <c r="M188" s="175">
        <v>1</v>
      </c>
      <c r="N188" s="123">
        <f t="shared" si="19"/>
        <v>551080</v>
      </c>
      <c r="O188" s="176"/>
      <c r="P188" s="177">
        <f>O188*150</f>
        <v>0</v>
      </c>
      <c r="Q188" s="167"/>
      <c r="R188" s="160"/>
    </row>
    <row r="189" spans="2:18" s="129" customFormat="1" ht="18" customHeight="1">
      <c r="B189" s="9"/>
      <c r="C189" s="170">
        <f t="shared" si="20"/>
        <v>182</v>
      </c>
      <c r="D189" s="170" t="s">
        <v>1888</v>
      </c>
      <c r="E189" s="171" t="s">
        <v>515</v>
      </c>
      <c r="F189" s="172" t="s">
        <v>48</v>
      </c>
      <c r="G189" s="173">
        <f>'映前包月-电影院资源表'!G1322</f>
        <v>2</v>
      </c>
      <c r="H189" s="173">
        <f>'映前包月-电影院资源表'!M1322</f>
        <v>8</v>
      </c>
      <c r="I189" s="174">
        <v>15</v>
      </c>
      <c r="J189" s="174">
        <v>2</v>
      </c>
      <c r="K189" s="123">
        <f t="shared" si="16"/>
        <v>47920</v>
      </c>
      <c r="L189" s="128">
        <f t="shared" si="17"/>
        <v>47920</v>
      </c>
      <c r="M189" s="175">
        <v>1</v>
      </c>
      <c r="N189" s="123">
        <f t="shared" si="19"/>
        <v>47920</v>
      </c>
      <c r="O189" s="176"/>
      <c r="P189" s="177">
        <f t="shared" si="21"/>
        <v>0</v>
      </c>
      <c r="Q189" s="167"/>
      <c r="R189" s="160"/>
    </row>
    <row r="190" spans="2:18" s="129" customFormat="1" ht="18" customHeight="1">
      <c r="B190" s="9"/>
      <c r="C190" s="170">
        <f t="shared" si="20"/>
        <v>183</v>
      </c>
      <c r="D190" s="170" t="s">
        <v>1888</v>
      </c>
      <c r="E190" s="171" t="s">
        <v>516</v>
      </c>
      <c r="F190" s="172" t="s">
        <v>48</v>
      </c>
      <c r="G190" s="173">
        <f>'映前包月-电影院资源表'!G1324</f>
        <v>1</v>
      </c>
      <c r="H190" s="173">
        <f>'映前包月-电影院资源表'!M1324</f>
        <v>4</v>
      </c>
      <c r="I190" s="174">
        <v>15</v>
      </c>
      <c r="J190" s="174">
        <v>2</v>
      </c>
      <c r="K190" s="123">
        <f t="shared" si="16"/>
        <v>23960</v>
      </c>
      <c r="L190" s="128">
        <f t="shared" si="17"/>
        <v>23960</v>
      </c>
      <c r="M190" s="175">
        <v>1</v>
      </c>
      <c r="N190" s="123">
        <f t="shared" si="19"/>
        <v>23960</v>
      </c>
      <c r="O190" s="176"/>
      <c r="P190" s="177">
        <f t="shared" si="21"/>
        <v>0</v>
      </c>
      <c r="Q190" s="167"/>
      <c r="R190" s="160"/>
    </row>
    <row r="191" spans="2:18" s="129" customFormat="1" ht="18" customHeight="1">
      <c r="B191" s="9"/>
      <c r="C191" s="170">
        <f t="shared" si="20"/>
        <v>184</v>
      </c>
      <c r="D191" s="170" t="s">
        <v>1888</v>
      </c>
      <c r="E191" s="171" t="s">
        <v>605</v>
      </c>
      <c r="F191" s="172" t="s">
        <v>48</v>
      </c>
      <c r="G191" s="173">
        <f>'映前包月-电影院资源表'!G1328</f>
        <v>3</v>
      </c>
      <c r="H191" s="173">
        <f>'映前包月-电影院资源表'!M1328</f>
        <v>12</v>
      </c>
      <c r="I191" s="174">
        <v>15</v>
      </c>
      <c r="J191" s="174">
        <v>2</v>
      </c>
      <c r="K191" s="123">
        <f t="shared" si="16"/>
        <v>71880</v>
      </c>
      <c r="L191" s="128">
        <f t="shared" si="17"/>
        <v>71880</v>
      </c>
      <c r="M191" s="175">
        <v>1</v>
      </c>
      <c r="N191" s="123">
        <f>L191*M191</f>
        <v>71880</v>
      </c>
      <c r="O191" s="176"/>
      <c r="P191" s="177">
        <f>O191*150</f>
        <v>0</v>
      </c>
      <c r="Q191" s="167"/>
      <c r="R191" s="160"/>
    </row>
    <row r="192" spans="2:18" s="129" customFormat="1" ht="18" customHeight="1">
      <c r="B192" s="9"/>
      <c r="C192" s="170">
        <f t="shared" si="20"/>
        <v>185</v>
      </c>
      <c r="D192" s="170" t="s">
        <v>1888</v>
      </c>
      <c r="E192" s="171" t="s">
        <v>606</v>
      </c>
      <c r="F192" s="172" t="s">
        <v>48</v>
      </c>
      <c r="G192" s="173">
        <f>'映前包月-电影院资源表'!G1330</f>
        <v>1</v>
      </c>
      <c r="H192" s="173">
        <f>'映前包月-电影院资源表'!M1330</f>
        <v>5</v>
      </c>
      <c r="I192" s="174">
        <v>15</v>
      </c>
      <c r="J192" s="174">
        <v>2</v>
      </c>
      <c r="K192" s="123">
        <f t="shared" si="16"/>
        <v>29950</v>
      </c>
      <c r="L192" s="128">
        <f t="shared" si="17"/>
        <v>29950</v>
      </c>
      <c r="M192" s="175">
        <v>1</v>
      </c>
      <c r="N192" s="123">
        <f>L192*M192</f>
        <v>29950</v>
      </c>
      <c r="O192" s="176"/>
      <c r="P192" s="177">
        <f>O192*150</f>
        <v>0</v>
      </c>
      <c r="Q192" s="167"/>
      <c r="R192" s="160"/>
    </row>
    <row r="193" spans="1:18" s="168" customFormat="1" ht="18" customHeight="1">
      <c r="A193" s="129"/>
      <c r="B193" s="9"/>
      <c r="C193" s="170">
        <f t="shared" si="20"/>
        <v>186</v>
      </c>
      <c r="D193" s="170" t="s">
        <v>1888</v>
      </c>
      <c r="E193" s="171" t="s">
        <v>7</v>
      </c>
      <c r="F193" s="172" t="s">
        <v>43</v>
      </c>
      <c r="G193" s="173">
        <f>'映前包月-电影院资源表'!G1343</f>
        <v>12</v>
      </c>
      <c r="H193" s="173">
        <f>'映前包月-电影院资源表'!M1343</f>
        <v>85</v>
      </c>
      <c r="I193" s="174">
        <v>15</v>
      </c>
      <c r="J193" s="174">
        <v>2</v>
      </c>
      <c r="K193" s="123">
        <f t="shared" si="16"/>
        <v>509150</v>
      </c>
      <c r="L193" s="128">
        <f t="shared" si="17"/>
        <v>509150</v>
      </c>
      <c r="M193" s="175">
        <v>1</v>
      </c>
      <c r="N193" s="123">
        <f t="shared" si="19"/>
        <v>509150</v>
      </c>
      <c r="O193" s="176"/>
      <c r="P193" s="177">
        <f t="shared" si="21"/>
        <v>0</v>
      </c>
      <c r="Q193" s="167"/>
      <c r="R193" s="160"/>
    </row>
    <row r="194" spans="1:18" s="168" customFormat="1" ht="18" customHeight="1">
      <c r="A194" s="129"/>
      <c r="B194" s="9"/>
      <c r="C194" s="170">
        <f t="shared" si="20"/>
        <v>187</v>
      </c>
      <c r="D194" s="170" t="s">
        <v>1888</v>
      </c>
      <c r="E194" s="171" t="s">
        <v>517</v>
      </c>
      <c r="F194" s="172" t="s">
        <v>2007</v>
      </c>
      <c r="G194" s="173">
        <f>'映前包月-电影院资源表'!G1345</f>
        <v>1</v>
      </c>
      <c r="H194" s="173">
        <f>'映前包月-电影院资源表'!M1345</f>
        <v>6</v>
      </c>
      <c r="I194" s="174">
        <v>15</v>
      </c>
      <c r="J194" s="174">
        <v>2</v>
      </c>
      <c r="K194" s="123">
        <f t="shared" ref="K194:K241" si="22">H194*IF(I194=15,5990,IF(I194=30,10890,IF(I194=60,19800)))</f>
        <v>35940</v>
      </c>
      <c r="L194" s="128">
        <f t="shared" ref="L194:L241" si="23">IF(AND(J194=2),(K194),IF(AND(J194=4,I194=15),(10890*H194),IF(AND(J194=4,I194=30),(19800*H194),IF(AND(J194=4,I194=60),(H194*39600),IF(AND(J194=3,I194=15),(8169*H194),IF(AND(J194=3,I194=30),(14850*H194),IF(AND(J194=3,I194=60),(29700*H194),IF(AND(J194&gt;4,I194=15),(2723*J194*H194),IF(AND(J194&gt;4,I194=30),(4950*J194*H194),IF(AND(J194&gt;4,I194=60),(9900*J194*H194)))))))))))</f>
        <v>35940</v>
      </c>
      <c r="M194" s="175">
        <v>1</v>
      </c>
      <c r="N194" s="123">
        <f t="shared" si="19"/>
        <v>35940</v>
      </c>
      <c r="O194" s="176"/>
      <c r="P194" s="177">
        <f>O194*150</f>
        <v>0</v>
      </c>
      <c r="Q194" s="167"/>
      <c r="R194" s="160"/>
    </row>
    <row r="195" spans="1:18" s="129" customFormat="1" ht="18" customHeight="1">
      <c r="B195" s="9"/>
      <c r="C195" s="170">
        <f t="shared" si="20"/>
        <v>188</v>
      </c>
      <c r="D195" s="170" t="s">
        <v>1888</v>
      </c>
      <c r="E195" s="171" t="s">
        <v>518</v>
      </c>
      <c r="F195" s="172" t="s">
        <v>43</v>
      </c>
      <c r="G195" s="173">
        <f>'映前包月-电影院资源表'!G1349</f>
        <v>3</v>
      </c>
      <c r="H195" s="173">
        <f>'映前包月-电影院资源表'!M1349</f>
        <v>11</v>
      </c>
      <c r="I195" s="174">
        <v>15</v>
      </c>
      <c r="J195" s="174">
        <v>2</v>
      </c>
      <c r="K195" s="123">
        <f t="shared" si="22"/>
        <v>65890</v>
      </c>
      <c r="L195" s="128">
        <f t="shared" si="23"/>
        <v>65890</v>
      </c>
      <c r="M195" s="175">
        <v>1</v>
      </c>
      <c r="N195" s="123">
        <f t="shared" si="19"/>
        <v>65890</v>
      </c>
      <c r="O195" s="176"/>
      <c r="P195" s="177">
        <f t="shared" si="21"/>
        <v>0</v>
      </c>
      <c r="Q195" s="167"/>
      <c r="R195" s="160"/>
    </row>
    <row r="196" spans="1:18" s="129" customFormat="1" ht="18" customHeight="1">
      <c r="B196" s="9"/>
      <c r="C196" s="170">
        <f t="shared" si="20"/>
        <v>189</v>
      </c>
      <c r="D196" s="170" t="s">
        <v>1888</v>
      </c>
      <c r="E196" s="171" t="s">
        <v>668</v>
      </c>
      <c r="F196" s="172" t="s">
        <v>43</v>
      </c>
      <c r="G196" s="173">
        <f>'映前包月-电影院资源表'!G1351</f>
        <v>1</v>
      </c>
      <c r="H196" s="173">
        <f>'映前包月-电影院资源表'!M1351</f>
        <v>4</v>
      </c>
      <c r="I196" s="174">
        <v>15</v>
      </c>
      <c r="J196" s="174">
        <v>2</v>
      </c>
      <c r="K196" s="123">
        <f t="shared" si="22"/>
        <v>23960</v>
      </c>
      <c r="L196" s="128">
        <f t="shared" si="23"/>
        <v>23960</v>
      </c>
      <c r="M196" s="175">
        <v>1</v>
      </c>
      <c r="N196" s="123">
        <f t="shared" si="19"/>
        <v>23960</v>
      </c>
      <c r="O196" s="176"/>
      <c r="P196" s="177">
        <f t="shared" si="21"/>
        <v>0</v>
      </c>
      <c r="Q196" s="167"/>
      <c r="R196" s="160"/>
    </row>
    <row r="197" spans="1:18" s="129" customFormat="1" ht="18" customHeight="1">
      <c r="B197" s="9"/>
      <c r="C197" s="170">
        <f t="shared" si="20"/>
        <v>190</v>
      </c>
      <c r="D197" s="170" t="s">
        <v>1888</v>
      </c>
      <c r="E197" s="171" t="s">
        <v>579</v>
      </c>
      <c r="F197" s="172" t="s">
        <v>43</v>
      </c>
      <c r="G197" s="173">
        <f>'映前包月-电影院资源表'!G1355</f>
        <v>3</v>
      </c>
      <c r="H197" s="173">
        <f>'映前包月-电影院资源表'!M1355</f>
        <v>12</v>
      </c>
      <c r="I197" s="174">
        <v>15</v>
      </c>
      <c r="J197" s="174">
        <v>2</v>
      </c>
      <c r="K197" s="123">
        <f t="shared" si="22"/>
        <v>71880</v>
      </c>
      <c r="L197" s="128">
        <f t="shared" si="23"/>
        <v>71880</v>
      </c>
      <c r="M197" s="175">
        <v>1</v>
      </c>
      <c r="N197" s="123">
        <f t="shared" si="19"/>
        <v>71880</v>
      </c>
      <c r="O197" s="176"/>
      <c r="P197" s="177">
        <f t="shared" si="21"/>
        <v>0</v>
      </c>
      <c r="Q197" s="167"/>
      <c r="R197" s="160"/>
    </row>
    <row r="198" spans="1:18" s="129" customFormat="1" ht="18" customHeight="1">
      <c r="B198" s="9"/>
      <c r="C198" s="170">
        <f t="shared" si="20"/>
        <v>191</v>
      </c>
      <c r="D198" s="170" t="s">
        <v>1888</v>
      </c>
      <c r="E198" s="171" t="s">
        <v>1583</v>
      </c>
      <c r="F198" s="172" t="s">
        <v>43</v>
      </c>
      <c r="G198" s="173">
        <f>'映前包月-电影院资源表'!G1360</f>
        <v>4</v>
      </c>
      <c r="H198" s="173">
        <f>'映前包月-电影院资源表'!M1360</f>
        <v>13</v>
      </c>
      <c r="I198" s="174">
        <v>15</v>
      </c>
      <c r="J198" s="174">
        <v>2</v>
      </c>
      <c r="K198" s="123">
        <f t="shared" si="22"/>
        <v>77870</v>
      </c>
      <c r="L198" s="128">
        <f t="shared" si="23"/>
        <v>77870</v>
      </c>
      <c r="M198" s="175">
        <v>1</v>
      </c>
      <c r="N198" s="123">
        <f t="shared" si="19"/>
        <v>77870</v>
      </c>
      <c r="O198" s="176"/>
      <c r="P198" s="177">
        <f t="shared" si="21"/>
        <v>0</v>
      </c>
      <c r="Q198" s="167"/>
      <c r="R198" s="160"/>
    </row>
    <row r="199" spans="1:18" s="129" customFormat="1" ht="18" customHeight="1">
      <c r="B199" s="9"/>
      <c r="C199" s="170">
        <f t="shared" si="20"/>
        <v>192</v>
      </c>
      <c r="D199" s="170" t="s">
        <v>1888</v>
      </c>
      <c r="E199" s="171" t="s">
        <v>1597</v>
      </c>
      <c r="F199" s="172" t="s">
        <v>43</v>
      </c>
      <c r="G199" s="173">
        <f>'映前包月-电影院资源表'!G1363</f>
        <v>2</v>
      </c>
      <c r="H199" s="173">
        <f>'映前包月-电影院资源表'!M1363</f>
        <v>7</v>
      </c>
      <c r="I199" s="174">
        <v>15</v>
      </c>
      <c r="J199" s="174">
        <v>2</v>
      </c>
      <c r="K199" s="123">
        <f t="shared" si="22"/>
        <v>41930</v>
      </c>
      <c r="L199" s="128">
        <f t="shared" si="23"/>
        <v>41930</v>
      </c>
      <c r="M199" s="175">
        <v>1</v>
      </c>
      <c r="N199" s="123">
        <f t="shared" si="19"/>
        <v>41930</v>
      </c>
      <c r="O199" s="176"/>
      <c r="P199" s="177">
        <f t="shared" si="21"/>
        <v>0</v>
      </c>
      <c r="Q199" s="167"/>
      <c r="R199" s="160"/>
    </row>
    <row r="200" spans="1:18" s="129" customFormat="1" ht="18" customHeight="1">
      <c r="B200" s="9"/>
      <c r="C200" s="170">
        <f t="shared" si="20"/>
        <v>193</v>
      </c>
      <c r="D200" s="170" t="s">
        <v>1888</v>
      </c>
      <c r="E200" s="171" t="s">
        <v>1598</v>
      </c>
      <c r="F200" s="172" t="s">
        <v>43</v>
      </c>
      <c r="G200" s="173">
        <f>'映前包月-电影院资源表'!G1365</f>
        <v>1</v>
      </c>
      <c r="H200" s="173">
        <f>'映前包月-电影院资源表'!M1365</f>
        <v>5</v>
      </c>
      <c r="I200" s="174">
        <v>15</v>
      </c>
      <c r="J200" s="174">
        <v>2</v>
      </c>
      <c r="K200" s="123">
        <f t="shared" si="22"/>
        <v>29950</v>
      </c>
      <c r="L200" s="128">
        <f t="shared" si="23"/>
        <v>29950</v>
      </c>
      <c r="M200" s="175">
        <v>1</v>
      </c>
      <c r="N200" s="123">
        <f t="shared" si="19"/>
        <v>29950</v>
      </c>
      <c r="O200" s="176"/>
      <c r="P200" s="177">
        <f t="shared" si="21"/>
        <v>0</v>
      </c>
      <c r="Q200" s="167"/>
      <c r="R200" s="160"/>
    </row>
    <row r="201" spans="1:18" s="129" customFormat="1" ht="18" customHeight="1">
      <c r="B201" s="9"/>
      <c r="C201" s="170">
        <f t="shared" si="20"/>
        <v>194</v>
      </c>
      <c r="D201" s="170" t="s">
        <v>1888</v>
      </c>
      <c r="E201" s="171" t="s">
        <v>1756</v>
      </c>
      <c r="F201" s="172" t="s">
        <v>43</v>
      </c>
      <c r="G201" s="173">
        <f>'映前包月-电影院资源表'!G1369</f>
        <v>3</v>
      </c>
      <c r="H201" s="173">
        <f>'映前包月-电影院资源表'!M1369</f>
        <v>10</v>
      </c>
      <c r="I201" s="174">
        <v>15</v>
      </c>
      <c r="J201" s="174">
        <v>2</v>
      </c>
      <c r="K201" s="123">
        <f t="shared" si="22"/>
        <v>59900</v>
      </c>
      <c r="L201" s="128">
        <f t="shared" si="23"/>
        <v>59900</v>
      </c>
      <c r="M201" s="175">
        <v>1</v>
      </c>
      <c r="N201" s="123">
        <f t="shared" si="19"/>
        <v>59900</v>
      </c>
      <c r="O201" s="176"/>
      <c r="P201" s="177">
        <f t="shared" si="21"/>
        <v>0</v>
      </c>
      <c r="Q201" s="167"/>
      <c r="R201" s="160"/>
    </row>
    <row r="202" spans="1:18" s="129" customFormat="1" ht="18" customHeight="1">
      <c r="B202" s="9"/>
      <c r="C202" s="170">
        <f t="shared" si="20"/>
        <v>195</v>
      </c>
      <c r="D202" s="170" t="s">
        <v>1888</v>
      </c>
      <c r="E202" s="171" t="s">
        <v>1933</v>
      </c>
      <c r="F202" s="172" t="s">
        <v>52</v>
      </c>
      <c r="G202" s="173">
        <f>'映前包月-电影院资源表'!G1379</f>
        <v>9</v>
      </c>
      <c r="H202" s="173">
        <f>'映前包月-电影院资源表'!M1379</f>
        <v>57</v>
      </c>
      <c r="I202" s="174">
        <v>15</v>
      </c>
      <c r="J202" s="174">
        <v>2</v>
      </c>
      <c r="K202" s="123">
        <f t="shared" si="22"/>
        <v>341430</v>
      </c>
      <c r="L202" s="128">
        <f t="shared" si="23"/>
        <v>341430</v>
      </c>
      <c r="M202" s="175">
        <v>1</v>
      </c>
      <c r="N202" s="123">
        <f t="shared" si="19"/>
        <v>341430</v>
      </c>
      <c r="O202" s="176"/>
      <c r="P202" s="177">
        <f t="shared" si="21"/>
        <v>0</v>
      </c>
      <c r="Q202" s="167"/>
      <c r="R202" s="160"/>
    </row>
    <row r="203" spans="1:18" s="129" customFormat="1" ht="18" customHeight="1">
      <c r="B203" s="9"/>
      <c r="C203" s="170">
        <f t="shared" si="20"/>
        <v>196</v>
      </c>
      <c r="D203" s="170" t="s">
        <v>1888</v>
      </c>
      <c r="E203" s="171" t="s">
        <v>1934</v>
      </c>
      <c r="F203" s="172" t="s">
        <v>52</v>
      </c>
      <c r="G203" s="173">
        <f>'映前包月-电影院资源表'!G1383</f>
        <v>3</v>
      </c>
      <c r="H203" s="173">
        <f>'映前包月-电影院资源表'!M1383</f>
        <v>10</v>
      </c>
      <c r="I203" s="174">
        <v>15</v>
      </c>
      <c r="J203" s="174">
        <v>2</v>
      </c>
      <c r="K203" s="123">
        <f t="shared" si="22"/>
        <v>59900</v>
      </c>
      <c r="L203" s="128">
        <f t="shared" si="23"/>
        <v>59900</v>
      </c>
      <c r="M203" s="175">
        <v>1</v>
      </c>
      <c r="N203" s="123">
        <f t="shared" si="19"/>
        <v>59900</v>
      </c>
      <c r="O203" s="176"/>
      <c r="P203" s="177">
        <f t="shared" si="21"/>
        <v>0</v>
      </c>
      <c r="Q203" s="167"/>
      <c r="R203" s="160"/>
    </row>
    <row r="204" spans="1:18" s="129" customFormat="1" ht="18" customHeight="1">
      <c r="B204" s="9"/>
      <c r="C204" s="170">
        <f t="shared" si="20"/>
        <v>197</v>
      </c>
      <c r="D204" s="170" t="s">
        <v>1888</v>
      </c>
      <c r="E204" s="171" t="s">
        <v>519</v>
      </c>
      <c r="F204" s="172" t="s">
        <v>52</v>
      </c>
      <c r="G204" s="173">
        <f>'映前包月-电影院资源表'!G1386</f>
        <v>2</v>
      </c>
      <c r="H204" s="173">
        <f>'映前包月-电影院资源表'!M1386</f>
        <v>9</v>
      </c>
      <c r="I204" s="174">
        <v>15</v>
      </c>
      <c r="J204" s="174">
        <v>2</v>
      </c>
      <c r="K204" s="123">
        <f t="shared" si="22"/>
        <v>53910</v>
      </c>
      <c r="L204" s="128">
        <f t="shared" si="23"/>
        <v>53910</v>
      </c>
      <c r="M204" s="175">
        <v>1</v>
      </c>
      <c r="N204" s="123">
        <f t="shared" si="19"/>
        <v>53910</v>
      </c>
      <c r="O204" s="176"/>
      <c r="P204" s="177">
        <f t="shared" si="21"/>
        <v>0</v>
      </c>
      <c r="Q204" s="167"/>
      <c r="R204" s="160"/>
    </row>
    <row r="205" spans="1:18" s="129" customFormat="1" ht="18" customHeight="1">
      <c r="B205" s="9"/>
      <c r="C205" s="170">
        <f t="shared" si="20"/>
        <v>198</v>
      </c>
      <c r="D205" s="170" t="s">
        <v>1888</v>
      </c>
      <c r="E205" s="171" t="s">
        <v>520</v>
      </c>
      <c r="F205" s="172" t="s">
        <v>52</v>
      </c>
      <c r="G205" s="173">
        <f>'映前包月-电影院资源表'!G1391</f>
        <v>4</v>
      </c>
      <c r="H205" s="173">
        <f>'映前包月-电影院资源表'!M1391</f>
        <v>14</v>
      </c>
      <c r="I205" s="174">
        <v>15</v>
      </c>
      <c r="J205" s="174">
        <v>2</v>
      </c>
      <c r="K205" s="123">
        <f t="shared" si="22"/>
        <v>83860</v>
      </c>
      <c r="L205" s="128">
        <f t="shared" si="23"/>
        <v>83860</v>
      </c>
      <c r="M205" s="175">
        <v>1</v>
      </c>
      <c r="N205" s="123">
        <f t="shared" si="19"/>
        <v>83860</v>
      </c>
      <c r="O205" s="176"/>
      <c r="P205" s="177">
        <f t="shared" si="21"/>
        <v>0</v>
      </c>
      <c r="Q205" s="167"/>
      <c r="R205" s="160"/>
    </row>
    <row r="206" spans="1:18" s="129" customFormat="1" ht="18" customHeight="1">
      <c r="B206" s="9"/>
      <c r="C206" s="170">
        <f t="shared" si="20"/>
        <v>199</v>
      </c>
      <c r="D206" s="170" t="s">
        <v>1888</v>
      </c>
      <c r="E206" s="171" t="s">
        <v>704</v>
      </c>
      <c r="F206" s="172" t="s">
        <v>52</v>
      </c>
      <c r="G206" s="173">
        <f>'映前包月-电影院资源表'!G1395</f>
        <v>3</v>
      </c>
      <c r="H206" s="173">
        <f>'映前包月-电影院资源表'!M1395</f>
        <v>10</v>
      </c>
      <c r="I206" s="174">
        <v>15</v>
      </c>
      <c r="J206" s="174">
        <v>2</v>
      </c>
      <c r="K206" s="123">
        <f t="shared" si="22"/>
        <v>59900</v>
      </c>
      <c r="L206" s="128">
        <f t="shared" si="23"/>
        <v>59900</v>
      </c>
      <c r="M206" s="175">
        <v>1</v>
      </c>
      <c r="N206" s="123">
        <f>L206*M206</f>
        <v>59900</v>
      </c>
      <c r="O206" s="176"/>
      <c r="P206" s="177">
        <f>O206*150</f>
        <v>0</v>
      </c>
      <c r="Q206" s="167"/>
      <c r="R206" s="160"/>
    </row>
    <row r="207" spans="1:18" s="129" customFormat="1" ht="18" customHeight="1">
      <c r="B207" s="9"/>
      <c r="C207" s="170">
        <f t="shared" si="20"/>
        <v>200</v>
      </c>
      <c r="D207" s="170" t="s">
        <v>1888</v>
      </c>
      <c r="E207" s="171" t="s">
        <v>699</v>
      </c>
      <c r="F207" s="172" t="s">
        <v>52</v>
      </c>
      <c r="G207" s="173">
        <f>'映前包月-电影院资源表'!G1397</f>
        <v>1</v>
      </c>
      <c r="H207" s="173">
        <f>'映前包月-电影院资源表'!M1397</f>
        <v>4</v>
      </c>
      <c r="I207" s="174">
        <v>15</v>
      </c>
      <c r="J207" s="174">
        <v>2</v>
      </c>
      <c r="K207" s="123">
        <f t="shared" si="22"/>
        <v>23960</v>
      </c>
      <c r="L207" s="128">
        <f t="shared" si="23"/>
        <v>23960</v>
      </c>
      <c r="M207" s="175">
        <v>1</v>
      </c>
      <c r="N207" s="123">
        <f>L207*M207</f>
        <v>23960</v>
      </c>
      <c r="O207" s="176"/>
      <c r="P207" s="177">
        <f>O207*150</f>
        <v>0</v>
      </c>
      <c r="Q207" s="167"/>
      <c r="R207" s="160"/>
    </row>
    <row r="208" spans="1:18" s="129" customFormat="1" ht="18" customHeight="1">
      <c r="B208" s="9"/>
      <c r="C208" s="170">
        <f t="shared" si="20"/>
        <v>201</v>
      </c>
      <c r="D208" s="170" t="s">
        <v>1888</v>
      </c>
      <c r="E208" s="171" t="s">
        <v>1005</v>
      </c>
      <c r="F208" s="172" t="s">
        <v>52</v>
      </c>
      <c r="G208" s="173">
        <f>'映前包月-电影院资源表'!G1403</f>
        <v>5</v>
      </c>
      <c r="H208" s="173">
        <f>'映前包月-电影院资源表'!M1403</f>
        <v>21</v>
      </c>
      <c r="I208" s="174">
        <v>15</v>
      </c>
      <c r="J208" s="174">
        <v>2</v>
      </c>
      <c r="K208" s="123">
        <f t="shared" si="22"/>
        <v>125790</v>
      </c>
      <c r="L208" s="128">
        <f t="shared" si="23"/>
        <v>125790</v>
      </c>
      <c r="M208" s="175">
        <v>1</v>
      </c>
      <c r="N208" s="123">
        <f t="shared" ref="N208:N210" si="24">L208*M208</f>
        <v>125790</v>
      </c>
      <c r="O208" s="176"/>
      <c r="P208" s="177">
        <f t="shared" ref="P208:P210" si="25">O208*150</f>
        <v>0</v>
      </c>
      <c r="Q208" s="167"/>
      <c r="R208" s="160"/>
    </row>
    <row r="209" spans="2:18" s="129" customFormat="1" ht="18" customHeight="1">
      <c r="B209" s="9"/>
      <c r="C209" s="170">
        <f t="shared" si="20"/>
        <v>202</v>
      </c>
      <c r="D209" s="170" t="s">
        <v>1888</v>
      </c>
      <c r="E209" s="171" t="s">
        <v>1006</v>
      </c>
      <c r="F209" s="172" t="s">
        <v>52</v>
      </c>
      <c r="G209" s="173">
        <f>'映前包月-电影院资源表'!G1410</f>
        <v>6</v>
      </c>
      <c r="H209" s="173">
        <f>'映前包月-电影院资源表'!M1410</f>
        <v>29</v>
      </c>
      <c r="I209" s="174">
        <v>15</v>
      </c>
      <c r="J209" s="174">
        <v>2</v>
      </c>
      <c r="K209" s="123">
        <f t="shared" si="22"/>
        <v>173710</v>
      </c>
      <c r="L209" s="128">
        <f t="shared" si="23"/>
        <v>173710</v>
      </c>
      <c r="M209" s="175">
        <v>1</v>
      </c>
      <c r="N209" s="123">
        <f t="shared" si="24"/>
        <v>173710</v>
      </c>
      <c r="O209" s="176"/>
      <c r="P209" s="177">
        <f t="shared" si="25"/>
        <v>0</v>
      </c>
      <c r="Q209" s="167"/>
      <c r="R209" s="160"/>
    </row>
    <row r="210" spans="2:18" s="129" customFormat="1" ht="18" customHeight="1">
      <c r="B210" s="9"/>
      <c r="C210" s="170">
        <f t="shared" si="20"/>
        <v>203</v>
      </c>
      <c r="D210" s="170" t="s">
        <v>1888</v>
      </c>
      <c r="E210" s="171" t="s">
        <v>1361</v>
      </c>
      <c r="F210" s="172" t="s">
        <v>52</v>
      </c>
      <c r="G210" s="173">
        <f>'映前包月-电影院资源表'!G1418</f>
        <v>7</v>
      </c>
      <c r="H210" s="173">
        <f>'映前包月-电影院资源表'!M1418</f>
        <v>16</v>
      </c>
      <c r="I210" s="174">
        <v>15</v>
      </c>
      <c r="J210" s="174">
        <v>2</v>
      </c>
      <c r="K210" s="123">
        <f t="shared" si="22"/>
        <v>95840</v>
      </c>
      <c r="L210" s="128">
        <f t="shared" si="23"/>
        <v>95840</v>
      </c>
      <c r="M210" s="175">
        <v>1</v>
      </c>
      <c r="N210" s="123">
        <f t="shared" si="24"/>
        <v>95840</v>
      </c>
      <c r="O210" s="176"/>
      <c r="P210" s="177">
        <f t="shared" si="25"/>
        <v>0</v>
      </c>
      <c r="Q210" s="167"/>
      <c r="R210" s="160"/>
    </row>
    <row r="211" spans="2:18" s="129" customFormat="1" ht="18" customHeight="1">
      <c r="B211" s="9"/>
      <c r="C211" s="170">
        <f t="shared" si="20"/>
        <v>204</v>
      </c>
      <c r="D211" s="170" t="s">
        <v>1888</v>
      </c>
      <c r="E211" s="171" t="s">
        <v>560</v>
      </c>
      <c r="F211" s="172" t="s">
        <v>559</v>
      </c>
      <c r="G211" s="173">
        <f>'映前包月-电影院资源表'!G1429</f>
        <v>10</v>
      </c>
      <c r="H211" s="173">
        <f>'映前包月-电影院资源表'!M1429</f>
        <v>52</v>
      </c>
      <c r="I211" s="174">
        <v>15</v>
      </c>
      <c r="J211" s="174">
        <v>2</v>
      </c>
      <c r="K211" s="123">
        <f t="shared" si="22"/>
        <v>311480</v>
      </c>
      <c r="L211" s="128">
        <f t="shared" si="23"/>
        <v>311480</v>
      </c>
      <c r="M211" s="175">
        <v>1</v>
      </c>
      <c r="N211" s="123">
        <f t="shared" si="19"/>
        <v>311480</v>
      </c>
      <c r="O211" s="176"/>
      <c r="P211" s="177">
        <f t="shared" si="21"/>
        <v>0</v>
      </c>
      <c r="Q211" s="167"/>
      <c r="R211" s="160"/>
    </row>
    <row r="212" spans="2:18" s="129" customFormat="1" ht="18" customHeight="1">
      <c r="B212" s="9"/>
      <c r="C212" s="170">
        <f t="shared" si="20"/>
        <v>205</v>
      </c>
      <c r="D212" s="170" t="s">
        <v>1888</v>
      </c>
      <c r="E212" s="171" t="s">
        <v>578</v>
      </c>
      <c r="F212" s="172" t="s">
        <v>559</v>
      </c>
      <c r="G212" s="173">
        <f>'映前包月-电影院资源表'!G1434</f>
        <v>4</v>
      </c>
      <c r="H212" s="173">
        <f>'映前包月-电影院资源表'!M1434</f>
        <v>23</v>
      </c>
      <c r="I212" s="174">
        <v>15</v>
      </c>
      <c r="J212" s="174">
        <v>2</v>
      </c>
      <c r="K212" s="123">
        <f t="shared" si="22"/>
        <v>137770</v>
      </c>
      <c r="L212" s="128">
        <f t="shared" si="23"/>
        <v>137770</v>
      </c>
      <c r="M212" s="175">
        <v>1</v>
      </c>
      <c r="N212" s="123">
        <f t="shared" si="19"/>
        <v>137770</v>
      </c>
      <c r="O212" s="176"/>
      <c r="P212" s="177">
        <f t="shared" si="21"/>
        <v>0</v>
      </c>
      <c r="Q212" s="167"/>
      <c r="R212" s="160"/>
    </row>
    <row r="213" spans="2:18" s="129" customFormat="1" ht="18" customHeight="1">
      <c r="B213" s="9"/>
      <c r="C213" s="170">
        <f t="shared" si="20"/>
        <v>206</v>
      </c>
      <c r="D213" s="170" t="s">
        <v>1888</v>
      </c>
      <c r="E213" s="171" t="s">
        <v>641</v>
      </c>
      <c r="F213" s="172" t="s">
        <v>559</v>
      </c>
      <c r="G213" s="173">
        <f>'映前包月-电影院资源表'!G1437</f>
        <v>2</v>
      </c>
      <c r="H213" s="173">
        <f>'映前包月-电影院资源表'!M1437</f>
        <v>10</v>
      </c>
      <c r="I213" s="174">
        <v>15</v>
      </c>
      <c r="J213" s="174">
        <v>2</v>
      </c>
      <c r="K213" s="123">
        <f t="shared" si="22"/>
        <v>59900</v>
      </c>
      <c r="L213" s="128">
        <f t="shared" si="23"/>
        <v>59900</v>
      </c>
      <c r="M213" s="175">
        <v>1</v>
      </c>
      <c r="N213" s="123">
        <f t="shared" si="19"/>
        <v>59900</v>
      </c>
      <c r="O213" s="176"/>
      <c r="P213" s="177">
        <f t="shared" si="21"/>
        <v>0</v>
      </c>
      <c r="Q213" s="167"/>
      <c r="R213" s="160"/>
    </row>
    <row r="214" spans="2:18" s="129" customFormat="1" ht="18" customHeight="1">
      <c r="B214" s="9"/>
      <c r="C214" s="170">
        <f t="shared" si="20"/>
        <v>207</v>
      </c>
      <c r="D214" s="170" t="s">
        <v>1888</v>
      </c>
      <c r="E214" s="171" t="s">
        <v>657</v>
      </c>
      <c r="F214" s="172" t="s">
        <v>559</v>
      </c>
      <c r="G214" s="173">
        <f>'映前包月-电影院资源表'!G1444</f>
        <v>6</v>
      </c>
      <c r="H214" s="173">
        <f>'映前包月-电影院资源表'!M1444</f>
        <v>27</v>
      </c>
      <c r="I214" s="174">
        <v>15</v>
      </c>
      <c r="J214" s="174">
        <v>2</v>
      </c>
      <c r="K214" s="123">
        <f t="shared" si="22"/>
        <v>161730</v>
      </c>
      <c r="L214" s="128">
        <f t="shared" si="23"/>
        <v>161730</v>
      </c>
      <c r="M214" s="175">
        <v>1</v>
      </c>
      <c r="N214" s="123">
        <f t="shared" si="19"/>
        <v>161730</v>
      </c>
      <c r="O214" s="176"/>
      <c r="P214" s="177">
        <f t="shared" si="21"/>
        <v>0</v>
      </c>
      <c r="Q214" s="167"/>
      <c r="R214" s="160"/>
    </row>
    <row r="215" spans="2:18" s="129" customFormat="1" ht="18" customHeight="1">
      <c r="B215" s="9"/>
      <c r="C215" s="170">
        <f t="shared" si="20"/>
        <v>208</v>
      </c>
      <c r="D215" s="170" t="s">
        <v>1888</v>
      </c>
      <c r="E215" s="171" t="s">
        <v>1130</v>
      </c>
      <c r="F215" s="172" t="s">
        <v>559</v>
      </c>
      <c r="G215" s="173">
        <f>'映前包月-电影院资源表'!G1451</f>
        <v>6</v>
      </c>
      <c r="H215" s="173">
        <f>'映前包月-电影院资源表'!M1451</f>
        <v>40</v>
      </c>
      <c r="I215" s="174">
        <v>15</v>
      </c>
      <c r="J215" s="174">
        <v>2</v>
      </c>
      <c r="K215" s="123">
        <f t="shared" si="22"/>
        <v>239600</v>
      </c>
      <c r="L215" s="128">
        <f t="shared" si="23"/>
        <v>239600</v>
      </c>
      <c r="M215" s="175">
        <v>1</v>
      </c>
      <c r="N215" s="123">
        <f t="shared" si="19"/>
        <v>239600</v>
      </c>
      <c r="O215" s="176"/>
      <c r="P215" s="177">
        <f t="shared" si="21"/>
        <v>0</v>
      </c>
      <c r="Q215" s="167"/>
      <c r="R215" s="160"/>
    </row>
    <row r="216" spans="2:18" s="129" customFormat="1" ht="18" customHeight="1">
      <c r="B216" s="9"/>
      <c r="C216" s="170">
        <f t="shared" si="20"/>
        <v>209</v>
      </c>
      <c r="D216" s="170" t="s">
        <v>1888</v>
      </c>
      <c r="E216" s="171" t="s">
        <v>1254</v>
      </c>
      <c r="F216" s="172" t="s">
        <v>559</v>
      </c>
      <c r="G216" s="173">
        <f>'映前包月-电影院资源表'!G1455</f>
        <v>3</v>
      </c>
      <c r="H216" s="173">
        <f>'映前包月-电影院资源表'!M1455</f>
        <v>18</v>
      </c>
      <c r="I216" s="174">
        <v>15</v>
      </c>
      <c r="J216" s="174">
        <v>2</v>
      </c>
      <c r="K216" s="123">
        <f t="shared" si="22"/>
        <v>107820</v>
      </c>
      <c r="L216" s="128">
        <f t="shared" si="23"/>
        <v>107820</v>
      </c>
      <c r="M216" s="175">
        <v>1</v>
      </c>
      <c r="N216" s="123">
        <f t="shared" si="19"/>
        <v>107820</v>
      </c>
      <c r="O216" s="176"/>
      <c r="P216" s="177">
        <f t="shared" si="21"/>
        <v>0</v>
      </c>
      <c r="Q216" s="167"/>
      <c r="R216" s="160"/>
    </row>
    <row r="217" spans="2:18" s="129" customFormat="1" ht="18" customHeight="1">
      <c r="B217" s="9"/>
      <c r="C217" s="170">
        <f t="shared" si="20"/>
        <v>210</v>
      </c>
      <c r="D217" s="170" t="s">
        <v>1888</v>
      </c>
      <c r="E217" s="171" t="s">
        <v>1719</v>
      </c>
      <c r="F217" s="172" t="s">
        <v>559</v>
      </c>
      <c r="G217" s="173">
        <f>'映前包月-电影院资源表'!G1457</f>
        <v>1</v>
      </c>
      <c r="H217" s="173">
        <f>'映前包月-电影院资源表'!M1457</f>
        <v>8</v>
      </c>
      <c r="I217" s="174">
        <v>15</v>
      </c>
      <c r="J217" s="174">
        <v>2</v>
      </c>
      <c r="K217" s="123">
        <f t="shared" si="22"/>
        <v>47920</v>
      </c>
      <c r="L217" s="128">
        <f t="shared" si="23"/>
        <v>47920</v>
      </c>
      <c r="M217" s="175">
        <v>1</v>
      </c>
      <c r="N217" s="123">
        <f t="shared" si="19"/>
        <v>47920</v>
      </c>
      <c r="O217" s="176"/>
      <c r="P217" s="177">
        <f t="shared" si="21"/>
        <v>0</v>
      </c>
      <c r="Q217" s="167"/>
      <c r="R217" s="160"/>
    </row>
    <row r="218" spans="2:18" s="129" customFormat="1" ht="18" customHeight="1">
      <c r="B218" s="9"/>
      <c r="C218" s="170">
        <f t="shared" si="20"/>
        <v>211</v>
      </c>
      <c r="D218" s="170" t="s">
        <v>1888</v>
      </c>
      <c r="E218" s="171" t="s">
        <v>1720</v>
      </c>
      <c r="F218" s="172" t="s">
        <v>559</v>
      </c>
      <c r="G218" s="173">
        <f>'映前包月-电影院资源表'!G1460</f>
        <v>2</v>
      </c>
      <c r="H218" s="173">
        <f>'映前包月-电影院资源表'!M1460</f>
        <v>10</v>
      </c>
      <c r="I218" s="174">
        <v>15</v>
      </c>
      <c r="J218" s="174">
        <v>2</v>
      </c>
      <c r="K218" s="123">
        <f t="shared" si="22"/>
        <v>59900</v>
      </c>
      <c r="L218" s="128">
        <f t="shared" si="23"/>
        <v>59900</v>
      </c>
      <c r="M218" s="175">
        <v>1</v>
      </c>
      <c r="N218" s="123">
        <f t="shared" si="19"/>
        <v>59900</v>
      </c>
      <c r="O218" s="176"/>
      <c r="P218" s="177">
        <f t="shared" si="21"/>
        <v>0</v>
      </c>
      <c r="Q218" s="167"/>
      <c r="R218" s="160"/>
    </row>
    <row r="219" spans="2:18" s="129" customFormat="1" ht="18" customHeight="1">
      <c r="B219" s="9"/>
      <c r="C219" s="170">
        <f t="shared" si="20"/>
        <v>212</v>
      </c>
      <c r="D219" s="170" t="s">
        <v>1888</v>
      </c>
      <c r="E219" s="171" t="s">
        <v>1935</v>
      </c>
      <c r="F219" s="172" t="s">
        <v>63</v>
      </c>
      <c r="G219" s="173">
        <f>'映前包月-电影院资源表'!G1471</f>
        <v>10</v>
      </c>
      <c r="H219" s="173">
        <f>'映前包月-电影院资源表'!M1471</f>
        <v>60</v>
      </c>
      <c r="I219" s="174">
        <v>15</v>
      </c>
      <c r="J219" s="174">
        <v>2</v>
      </c>
      <c r="K219" s="123">
        <f t="shared" si="22"/>
        <v>359400</v>
      </c>
      <c r="L219" s="128">
        <f t="shared" si="23"/>
        <v>359400</v>
      </c>
      <c r="M219" s="175">
        <v>1</v>
      </c>
      <c r="N219" s="123">
        <f t="shared" si="19"/>
        <v>359400</v>
      </c>
      <c r="O219" s="176"/>
      <c r="P219" s="177">
        <f t="shared" si="21"/>
        <v>0</v>
      </c>
      <c r="Q219" s="167"/>
      <c r="R219" s="160"/>
    </row>
    <row r="220" spans="2:18" s="129" customFormat="1" ht="18" customHeight="1">
      <c r="B220" s="9"/>
      <c r="C220" s="170">
        <f t="shared" si="20"/>
        <v>213</v>
      </c>
      <c r="D220" s="170" t="s">
        <v>1888</v>
      </c>
      <c r="E220" s="171" t="s">
        <v>1763</v>
      </c>
      <c r="F220" s="172" t="s">
        <v>63</v>
      </c>
      <c r="G220" s="173">
        <f>'映前包月-电影院资源表'!G1475</f>
        <v>3</v>
      </c>
      <c r="H220" s="173">
        <f>'映前包月-电影院资源表'!M1475</f>
        <v>21</v>
      </c>
      <c r="I220" s="174">
        <v>15</v>
      </c>
      <c r="J220" s="174">
        <v>2</v>
      </c>
      <c r="K220" s="123">
        <f t="shared" si="22"/>
        <v>125790</v>
      </c>
      <c r="L220" s="128">
        <f t="shared" si="23"/>
        <v>125790</v>
      </c>
      <c r="M220" s="175">
        <v>1</v>
      </c>
      <c r="N220" s="123">
        <f t="shared" si="19"/>
        <v>125790</v>
      </c>
      <c r="O220" s="176"/>
      <c r="P220" s="177">
        <f t="shared" si="21"/>
        <v>0</v>
      </c>
      <c r="Q220" s="167"/>
      <c r="R220" s="160"/>
    </row>
    <row r="221" spans="2:18" s="129" customFormat="1" ht="18" customHeight="1">
      <c r="B221" s="9"/>
      <c r="C221" s="170">
        <f t="shared" si="20"/>
        <v>214</v>
      </c>
      <c r="D221" s="170" t="s">
        <v>1888</v>
      </c>
      <c r="E221" s="171" t="s">
        <v>1764</v>
      </c>
      <c r="F221" s="172" t="s">
        <v>63</v>
      </c>
      <c r="G221" s="173">
        <f>'映前包月-电影院资源表'!G1477</f>
        <v>1</v>
      </c>
      <c r="H221" s="173">
        <f>'映前包月-电影院资源表'!M1477</f>
        <v>5</v>
      </c>
      <c r="I221" s="174">
        <v>15</v>
      </c>
      <c r="J221" s="174">
        <v>2</v>
      </c>
      <c r="K221" s="123">
        <f t="shared" si="22"/>
        <v>29950</v>
      </c>
      <c r="L221" s="128">
        <f t="shared" si="23"/>
        <v>29950</v>
      </c>
      <c r="M221" s="175">
        <v>1</v>
      </c>
      <c r="N221" s="123">
        <f t="shared" si="19"/>
        <v>29950</v>
      </c>
      <c r="O221" s="176"/>
      <c r="P221" s="177">
        <f t="shared" si="21"/>
        <v>0</v>
      </c>
      <c r="Q221" s="167"/>
      <c r="R221" s="160"/>
    </row>
    <row r="222" spans="2:18" s="129" customFormat="1" ht="18" customHeight="1">
      <c r="B222" s="9"/>
      <c r="C222" s="170">
        <f t="shared" si="20"/>
        <v>215</v>
      </c>
      <c r="D222" s="170" t="s">
        <v>1888</v>
      </c>
      <c r="E222" s="171" t="s">
        <v>1788</v>
      </c>
      <c r="F222" s="172" t="s">
        <v>63</v>
      </c>
      <c r="G222" s="173">
        <f>'映前包月-电影院资源表'!G1479</f>
        <v>1</v>
      </c>
      <c r="H222" s="173">
        <f>'映前包月-电影院资源表'!M1479</f>
        <v>3</v>
      </c>
      <c r="I222" s="174">
        <v>15</v>
      </c>
      <c r="J222" s="174">
        <v>2</v>
      </c>
      <c r="K222" s="123">
        <f t="shared" si="22"/>
        <v>17970</v>
      </c>
      <c r="L222" s="128">
        <f t="shared" si="23"/>
        <v>17970</v>
      </c>
      <c r="M222" s="175">
        <v>1</v>
      </c>
      <c r="N222" s="123">
        <f t="shared" si="19"/>
        <v>17970</v>
      </c>
      <c r="O222" s="176"/>
      <c r="P222" s="177">
        <f t="shared" si="21"/>
        <v>0</v>
      </c>
      <c r="Q222" s="167"/>
      <c r="R222" s="160"/>
    </row>
    <row r="223" spans="2:18" s="129" customFormat="1" ht="18" customHeight="1">
      <c r="B223" s="9"/>
      <c r="C223" s="170">
        <f t="shared" si="20"/>
        <v>216</v>
      </c>
      <c r="D223" s="170" t="s">
        <v>1888</v>
      </c>
      <c r="E223" s="171" t="s">
        <v>527</v>
      </c>
      <c r="F223" s="172" t="s">
        <v>47</v>
      </c>
      <c r="G223" s="173">
        <f>'映前包月-电影院资源表'!G1485</f>
        <v>5</v>
      </c>
      <c r="H223" s="173">
        <f>'映前包月-电影院资源表'!M1485</f>
        <v>38</v>
      </c>
      <c r="I223" s="174">
        <v>15</v>
      </c>
      <c r="J223" s="174">
        <v>2</v>
      </c>
      <c r="K223" s="123">
        <f t="shared" si="22"/>
        <v>227620</v>
      </c>
      <c r="L223" s="128">
        <f t="shared" si="23"/>
        <v>227620</v>
      </c>
      <c r="M223" s="175">
        <v>1</v>
      </c>
      <c r="N223" s="123">
        <f>L223*M223</f>
        <v>227620</v>
      </c>
      <c r="O223" s="176"/>
      <c r="P223" s="177">
        <f>O223*150</f>
        <v>0</v>
      </c>
      <c r="Q223" s="167"/>
      <c r="R223" s="160"/>
    </row>
    <row r="224" spans="2:18" s="129" customFormat="1" ht="18" customHeight="1">
      <c r="B224" s="9"/>
      <c r="C224" s="170">
        <f t="shared" si="20"/>
        <v>217</v>
      </c>
      <c r="D224" s="170" t="s">
        <v>1888</v>
      </c>
      <c r="E224" s="171" t="s">
        <v>696</v>
      </c>
      <c r="F224" s="172" t="s">
        <v>47</v>
      </c>
      <c r="G224" s="173">
        <f>'映前包月-电影院资源表'!G1487</f>
        <v>1</v>
      </c>
      <c r="H224" s="173">
        <f>'映前包月-电影院资源表'!M1487</f>
        <v>5</v>
      </c>
      <c r="I224" s="174">
        <v>15</v>
      </c>
      <c r="J224" s="174">
        <v>2</v>
      </c>
      <c r="K224" s="123">
        <f t="shared" si="22"/>
        <v>29950</v>
      </c>
      <c r="L224" s="128">
        <f t="shared" si="23"/>
        <v>29950</v>
      </c>
      <c r="M224" s="175">
        <v>1</v>
      </c>
      <c r="N224" s="123">
        <f>L224*M224</f>
        <v>29950</v>
      </c>
      <c r="O224" s="176"/>
      <c r="P224" s="177">
        <f>O224*150</f>
        <v>0</v>
      </c>
      <c r="Q224" s="167"/>
      <c r="R224" s="160"/>
    </row>
    <row r="225" spans="2:18" s="129" customFormat="1" ht="18" customHeight="1">
      <c r="B225" s="9"/>
      <c r="C225" s="170">
        <f t="shared" si="20"/>
        <v>218</v>
      </c>
      <c r="D225" s="170" t="s">
        <v>1888</v>
      </c>
      <c r="E225" s="171" t="s">
        <v>2164</v>
      </c>
      <c r="F225" s="172" t="s">
        <v>47</v>
      </c>
      <c r="G225" s="173">
        <f>'映前包月-电影院资源表'!G1489</f>
        <v>1</v>
      </c>
      <c r="H225" s="173">
        <f>'映前包月-电影院资源表'!M1489</f>
        <v>4</v>
      </c>
      <c r="I225" s="174">
        <v>15</v>
      </c>
      <c r="J225" s="174">
        <v>2</v>
      </c>
      <c r="K225" s="123">
        <f t="shared" ref="K225" si="26">H225*IF(I225=15,5990,IF(I225=30,10890,IF(I225=60,19800)))</f>
        <v>23960</v>
      </c>
      <c r="L225" s="128">
        <f t="shared" ref="L225" si="27">IF(AND(J225=2),(K225),IF(AND(J225=4,I225=15),(10890*H225),IF(AND(J225=4,I225=30),(19800*H225),IF(AND(J225=4,I225=60),(H225*39600),IF(AND(J225=3,I225=15),(8169*H225),IF(AND(J225=3,I225=30),(14850*H225),IF(AND(J225=3,I225=60),(29700*H225),IF(AND(J225&gt;4,I225=15),(2723*J225*H225),IF(AND(J225&gt;4,I225=30),(4950*J225*H225),IF(AND(J225&gt;4,I225=60),(9900*J225*H225)))))))))))</f>
        <v>23960</v>
      </c>
      <c r="M225" s="175">
        <v>1</v>
      </c>
      <c r="N225" s="123">
        <f>L225*M225</f>
        <v>23960</v>
      </c>
      <c r="O225" s="176"/>
      <c r="P225" s="177">
        <f>O225*150</f>
        <v>0</v>
      </c>
      <c r="Q225" s="167"/>
      <c r="R225" s="160"/>
    </row>
    <row r="226" spans="2:18" s="129" customFormat="1" ht="18" customHeight="1">
      <c r="B226" s="9"/>
      <c r="C226" s="170">
        <f t="shared" si="20"/>
        <v>219</v>
      </c>
      <c r="D226" s="170" t="s">
        <v>1888</v>
      </c>
      <c r="E226" s="171" t="s">
        <v>1936</v>
      </c>
      <c r="F226" s="172" t="s">
        <v>2008</v>
      </c>
      <c r="G226" s="173">
        <f>'映前包月-电影院资源表'!G1501</f>
        <v>11</v>
      </c>
      <c r="H226" s="173">
        <f>'映前包月-电影院资源表'!M1501</f>
        <v>104</v>
      </c>
      <c r="I226" s="174">
        <v>15</v>
      </c>
      <c r="J226" s="174">
        <v>2</v>
      </c>
      <c r="K226" s="123">
        <f t="shared" si="22"/>
        <v>622960</v>
      </c>
      <c r="L226" s="128">
        <f t="shared" si="23"/>
        <v>622960</v>
      </c>
      <c r="M226" s="175">
        <v>1</v>
      </c>
      <c r="N226" s="123">
        <f t="shared" ref="N226:N241" si="28">L226*M226</f>
        <v>622960</v>
      </c>
      <c r="O226" s="176"/>
      <c r="P226" s="177">
        <f t="shared" ref="P226:P238" si="29">O226*150</f>
        <v>0</v>
      </c>
      <c r="Q226" s="167"/>
      <c r="R226" s="160"/>
    </row>
    <row r="227" spans="2:18" s="129" customFormat="1" ht="18" customHeight="1">
      <c r="B227" s="9"/>
      <c r="C227" s="170">
        <f t="shared" si="20"/>
        <v>220</v>
      </c>
      <c r="D227" s="170" t="s">
        <v>1888</v>
      </c>
      <c r="E227" s="171" t="s">
        <v>521</v>
      </c>
      <c r="F227" s="172" t="s">
        <v>2008</v>
      </c>
      <c r="G227" s="173">
        <f>'映前包月-电影院资源表'!G1503</f>
        <v>1</v>
      </c>
      <c r="H227" s="173">
        <f>'映前包月-电影院资源表'!M1503</f>
        <v>7</v>
      </c>
      <c r="I227" s="174">
        <v>15</v>
      </c>
      <c r="J227" s="174">
        <v>2</v>
      </c>
      <c r="K227" s="123">
        <f t="shared" si="22"/>
        <v>41930</v>
      </c>
      <c r="L227" s="128">
        <f t="shared" si="23"/>
        <v>41930</v>
      </c>
      <c r="M227" s="175">
        <v>1</v>
      </c>
      <c r="N227" s="123">
        <f t="shared" si="28"/>
        <v>41930</v>
      </c>
      <c r="O227" s="176"/>
      <c r="P227" s="177">
        <f t="shared" si="29"/>
        <v>0</v>
      </c>
      <c r="Q227" s="167"/>
      <c r="R227" s="160"/>
    </row>
    <row r="228" spans="2:18" s="129" customFormat="1" ht="18" customHeight="1">
      <c r="B228" s="9"/>
      <c r="C228" s="170">
        <f t="shared" si="20"/>
        <v>221</v>
      </c>
      <c r="D228" s="170" t="s">
        <v>1888</v>
      </c>
      <c r="E228" s="171" t="s">
        <v>1937</v>
      </c>
      <c r="F228" s="172" t="s">
        <v>2008</v>
      </c>
      <c r="G228" s="173">
        <f>'映前包月-电影院资源表'!G1505</f>
        <v>1</v>
      </c>
      <c r="H228" s="173">
        <f>'映前包月-电影院资源表'!M1505</f>
        <v>6</v>
      </c>
      <c r="I228" s="174">
        <v>15</v>
      </c>
      <c r="J228" s="174">
        <v>2</v>
      </c>
      <c r="K228" s="123">
        <f t="shared" si="22"/>
        <v>35940</v>
      </c>
      <c r="L228" s="128">
        <f t="shared" si="23"/>
        <v>35940</v>
      </c>
      <c r="M228" s="175">
        <v>1</v>
      </c>
      <c r="N228" s="123">
        <f t="shared" si="28"/>
        <v>35940</v>
      </c>
      <c r="O228" s="176"/>
      <c r="P228" s="177">
        <f t="shared" si="29"/>
        <v>0</v>
      </c>
      <c r="Q228" s="167"/>
      <c r="R228" s="160"/>
    </row>
    <row r="229" spans="2:18" s="129" customFormat="1" ht="18" customHeight="1">
      <c r="B229" s="9"/>
      <c r="C229" s="170">
        <f t="shared" si="20"/>
        <v>222</v>
      </c>
      <c r="D229" s="170" t="s">
        <v>1888</v>
      </c>
      <c r="E229" s="171" t="s">
        <v>1938</v>
      </c>
      <c r="F229" s="172" t="s">
        <v>2008</v>
      </c>
      <c r="G229" s="173">
        <f>'映前包月-电影院资源表'!G1508</f>
        <v>2</v>
      </c>
      <c r="H229" s="173">
        <f>'映前包月-电影院资源表'!M1508</f>
        <v>8</v>
      </c>
      <c r="I229" s="174">
        <v>15</v>
      </c>
      <c r="J229" s="174">
        <v>2</v>
      </c>
      <c r="K229" s="123">
        <f t="shared" si="22"/>
        <v>47920</v>
      </c>
      <c r="L229" s="128">
        <f t="shared" si="23"/>
        <v>47920</v>
      </c>
      <c r="M229" s="175">
        <v>1</v>
      </c>
      <c r="N229" s="123">
        <f t="shared" si="28"/>
        <v>47920</v>
      </c>
      <c r="O229" s="176"/>
      <c r="P229" s="177">
        <f t="shared" si="29"/>
        <v>0</v>
      </c>
      <c r="Q229" s="167"/>
      <c r="R229" s="160"/>
    </row>
    <row r="230" spans="2:18" s="129" customFormat="1" ht="18" customHeight="1">
      <c r="B230" s="9"/>
      <c r="C230" s="170">
        <f t="shared" si="20"/>
        <v>223</v>
      </c>
      <c r="D230" s="170" t="s">
        <v>1888</v>
      </c>
      <c r="E230" s="171" t="s">
        <v>719</v>
      </c>
      <c r="F230" s="172" t="s">
        <v>2008</v>
      </c>
      <c r="G230" s="173">
        <f>'映前包月-电影院资源表'!G1510</f>
        <v>1</v>
      </c>
      <c r="H230" s="173">
        <f>'映前包月-电影院资源表'!M1510</f>
        <v>4</v>
      </c>
      <c r="I230" s="174">
        <v>15</v>
      </c>
      <c r="J230" s="174">
        <v>2</v>
      </c>
      <c r="K230" s="123">
        <f t="shared" si="22"/>
        <v>23960</v>
      </c>
      <c r="L230" s="128">
        <f t="shared" si="23"/>
        <v>23960</v>
      </c>
      <c r="M230" s="175">
        <v>1</v>
      </c>
      <c r="N230" s="123">
        <f t="shared" si="28"/>
        <v>23960</v>
      </c>
      <c r="O230" s="176"/>
      <c r="P230" s="177">
        <f t="shared" si="29"/>
        <v>0</v>
      </c>
      <c r="Q230" s="167"/>
      <c r="R230" s="160"/>
    </row>
    <row r="231" spans="2:18" s="129" customFormat="1" ht="18" customHeight="1">
      <c r="B231" s="9"/>
      <c r="C231" s="170">
        <f t="shared" si="20"/>
        <v>224</v>
      </c>
      <c r="D231" s="170" t="s">
        <v>1888</v>
      </c>
      <c r="E231" s="171" t="s">
        <v>522</v>
      </c>
      <c r="F231" s="172" t="s">
        <v>2008</v>
      </c>
      <c r="G231" s="173">
        <f>'映前包月-电影院资源表'!G1512</f>
        <v>1</v>
      </c>
      <c r="H231" s="173">
        <f>'映前包月-电影院资源表'!M1512</f>
        <v>6</v>
      </c>
      <c r="I231" s="174">
        <v>15</v>
      </c>
      <c r="J231" s="174">
        <v>2</v>
      </c>
      <c r="K231" s="123">
        <f t="shared" si="22"/>
        <v>35940</v>
      </c>
      <c r="L231" s="128">
        <f t="shared" si="23"/>
        <v>35940</v>
      </c>
      <c r="M231" s="175">
        <v>1</v>
      </c>
      <c r="N231" s="123">
        <f t="shared" si="28"/>
        <v>35940</v>
      </c>
      <c r="O231" s="176"/>
      <c r="P231" s="177">
        <f t="shared" si="29"/>
        <v>0</v>
      </c>
      <c r="Q231" s="167"/>
      <c r="R231" s="160"/>
    </row>
    <row r="232" spans="2:18" s="129" customFormat="1" ht="18" customHeight="1">
      <c r="B232" s="9"/>
      <c r="C232" s="170">
        <f t="shared" si="20"/>
        <v>225</v>
      </c>
      <c r="D232" s="170" t="s">
        <v>1888</v>
      </c>
      <c r="E232" s="171" t="s">
        <v>1939</v>
      </c>
      <c r="F232" s="172" t="s">
        <v>2008</v>
      </c>
      <c r="G232" s="173">
        <f>'映前包月-电影院资源表'!G1514</f>
        <v>1</v>
      </c>
      <c r="H232" s="173">
        <f>'映前包月-电影院资源表'!M1514</f>
        <v>4</v>
      </c>
      <c r="I232" s="174">
        <v>15</v>
      </c>
      <c r="J232" s="174">
        <v>2</v>
      </c>
      <c r="K232" s="123">
        <f t="shared" si="22"/>
        <v>23960</v>
      </c>
      <c r="L232" s="128">
        <f t="shared" si="23"/>
        <v>23960</v>
      </c>
      <c r="M232" s="175">
        <v>1</v>
      </c>
      <c r="N232" s="123">
        <f t="shared" si="28"/>
        <v>23960</v>
      </c>
      <c r="O232" s="176"/>
      <c r="P232" s="177">
        <f t="shared" si="29"/>
        <v>0</v>
      </c>
      <c r="Q232" s="167"/>
      <c r="R232" s="160"/>
    </row>
    <row r="233" spans="2:18" s="129" customFormat="1" ht="18" customHeight="1">
      <c r="B233" s="9"/>
      <c r="C233" s="170">
        <f t="shared" si="20"/>
        <v>226</v>
      </c>
      <c r="D233" s="170" t="s">
        <v>1888</v>
      </c>
      <c r="E233" s="171" t="s">
        <v>523</v>
      </c>
      <c r="F233" s="172" t="s">
        <v>2008</v>
      </c>
      <c r="G233" s="173">
        <f>'映前包月-电影院资源表'!G1516</f>
        <v>1</v>
      </c>
      <c r="H233" s="173">
        <f>'映前包月-电影院资源表'!M1516</f>
        <v>7</v>
      </c>
      <c r="I233" s="174">
        <v>15</v>
      </c>
      <c r="J233" s="174">
        <v>2</v>
      </c>
      <c r="K233" s="123">
        <f t="shared" si="22"/>
        <v>41930</v>
      </c>
      <c r="L233" s="128">
        <f t="shared" si="23"/>
        <v>41930</v>
      </c>
      <c r="M233" s="175">
        <v>1</v>
      </c>
      <c r="N233" s="123">
        <f t="shared" si="28"/>
        <v>41930</v>
      </c>
      <c r="O233" s="176"/>
      <c r="P233" s="177">
        <f t="shared" si="29"/>
        <v>0</v>
      </c>
      <c r="Q233" s="167"/>
      <c r="R233" s="160"/>
    </row>
    <row r="234" spans="2:18" s="129" customFormat="1" ht="18" customHeight="1">
      <c r="B234" s="9"/>
      <c r="C234" s="170">
        <f t="shared" si="20"/>
        <v>227</v>
      </c>
      <c r="D234" s="170" t="s">
        <v>1888</v>
      </c>
      <c r="E234" s="171" t="s">
        <v>1585</v>
      </c>
      <c r="F234" s="172" t="s">
        <v>2008</v>
      </c>
      <c r="G234" s="173">
        <f>'映前包月-电影院资源表'!G1518</f>
        <v>1</v>
      </c>
      <c r="H234" s="173">
        <f>'映前包月-电影院资源表'!M1518</f>
        <v>3</v>
      </c>
      <c r="I234" s="174">
        <v>15</v>
      </c>
      <c r="J234" s="174">
        <v>2</v>
      </c>
      <c r="K234" s="123">
        <f t="shared" si="22"/>
        <v>17970</v>
      </c>
      <c r="L234" s="128">
        <f t="shared" si="23"/>
        <v>17970</v>
      </c>
      <c r="M234" s="175">
        <v>1</v>
      </c>
      <c r="N234" s="123">
        <f t="shared" si="28"/>
        <v>17970</v>
      </c>
      <c r="O234" s="176"/>
      <c r="P234" s="177">
        <f t="shared" si="29"/>
        <v>0</v>
      </c>
      <c r="Q234" s="167"/>
      <c r="R234" s="160"/>
    </row>
    <row r="235" spans="2:18" s="129" customFormat="1" ht="18" customHeight="1">
      <c r="B235" s="9"/>
      <c r="C235" s="170">
        <f t="shared" si="20"/>
        <v>228</v>
      </c>
      <c r="D235" s="170" t="s">
        <v>1888</v>
      </c>
      <c r="E235" s="171" t="s">
        <v>524</v>
      </c>
      <c r="F235" s="172" t="s">
        <v>2009</v>
      </c>
      <c r="G235" s="173">
        <f>'映前包月-电影院资源表'!G1521</f>
        <v>2</v>
      </c>
      <c r="H235" s="173">
        <f>'映前包月-电影院资源表'!M1521</f>
        <v>13</v>
      </c>
      <c r="I235" s="174">
        <v>15</v>
      </c>
      <c r="J235" s="174">
        <v>2</v>
      </c>
      <c r="K235" s="123">
        <f t="shared" si="22"/>
        <v>77870</v>
      </c>
      <c r="L235" s="128">
        <f t="shared" si="23"/>
        <v>77870</v>
      </c>
      <c r="M235" s="175">
        <v>1</v>
      </c>
      <c r="N235" s="123">
        <f t="shared" si="28"/>
        <v>77870</v>
      </c>
      <c r="O235" s="176"/>
      <c r="P235" s="177">
        <f t="shared" si="29"/>
        <v>0</v>
      </c>
      <c r="Q235" s="167"/>
      <c r="R235" s="160"/>
    </row>
    <row r="236" spans="2:18" s="129" customFormat="1" ht="18" customHeight="1">
      <c r="B236" s="9"/>
      <c r="C236" s="170">
        <f t="shared" si="20"/>
        <v>229</v>
      </c>
      <c r="D236" s="170" t="s">
        <v>1888</v>
      </c>
      <c r="E236" s="171" t="s">
        <v>1579</v>
      </c>
      <c r="F236" s="172" t="s">
        <v>2009</v>
      </c>
      <c r="G236" s="173">
        <f>'映前包月-电影院资源表'!G1523</f>
        <v>1</v>
      </c>
      <c r="H236" s="173">
        <f>'映前包月-电影院资源表'!M1523</f>
        <v>3</v>
      </c>
      <c r="I236" s="174">
        <v>15</v>
      </c>
      <c r="J236" s="174">
        <v>2</v>
      </c>
      <c r="K236" s="123">
        <f t="shared" si="22"/>
        <v>17970</v>
      </c>
      <c r="L236" s="128">
        <f t="shared" si="23"/>
        <v>17970</v>
      </c>
      <c r="M236" s="175">
        <v>1</v>
      </c>
      <c r="N236" s="123">
        <f t="shared" si="28"/>
        <v>17970</v>
      </c>
      <c r="O236" s="176"/>
      <c r="P236" s="177">
        <f t="shared" si="29"/>
        <v>0</v>
      </c>
      <c r="Q236" s="167"/>
      <c r="R236" s="160"/>
    </row>
    <row r="237" spans="2:18" s="129" customFormat="1" ht="18" customHeight="1">
      <c r="B237" s="9"/>
      <c r="C237" s="170">
        <f t="shared" ref="C237:C241" si="30">ROW()-7</f>
        <v>230</v>
      </c>
      <c r="D237" s="170" t="s">
        <v>1888</v>
      </c>
      <c r="E237" s="171" t="s">
        <v>525</v>
      </c>
      <c r="F237" s="172" t="s">
        <v>53</v>
      </c>
      <c r="G237" s="173">
        <f>'映前包月-电影院资源表'!G1536</f>
        <v>12</v>
      </c>
      <c r="H237" s="173">
        <f>'映前包月-电影院资源表'!M1536</f>
        <v>84</v>
      </c>
      <c r="I237" s="174">
        <v>15</v>
      </c>
      <c r="J237" s="174">
        <v>2</v>
      </c>
      <c r="K237" s="123">
        <f t="shared" si="22"/>
        <v>503160</v>
      </c>
      <c r="L237" s="128">
        <f t="shared" si="23"/>
        <v>503160</v>
      </c>
      <c r="M237" s="175">
        <v>1</v>
      </c>
      <c r="N237" s="123">
        <f t="shared" si="28"/>
        <v>503160</v>
      </c>
      <c r="O237" s="176"/>
      <c r="P237" s="177">
        <f t="shared" si="29"/>
        <v>0</v>
      </c>
      <c r="Q237" s="167"/>
      <c r="R237" s="160"/>
    </row>
    <row r="238" spans="2:18" s="180" customFormat="1" ht="18" customHeight="1">
      <c r="B238" s="9"/>
      <c r="C238" s="170">
        <f t="shared" si="30"/>
        <v>231</v>
      </c>
      <c r="D238" s="170" t="s">
        <v>1888</v>
      </c>
      <c r="E238" s="178" t="s">
        <v>526</v>
      </c>
      <c r="F238" s="173" t="s">
        <v>53</v>
      </c>
      <c r="G238" s="173">
        <f>'映前包月-电影院资源表'!G1540</f>
        <v>3</v>
      </c>
      <c r="H238" s="173">
        <f>'映前包月-电影院资源表'!M1540</f>
        <v>16</v>
      </c>
      <c r="I238" s="174">
        <v>15</v>
      </c>
      <c r="J238" s="174">
        <v>2</v>
      </c>
      <c r="K238" s="123">
        <f t="shared" si="22"/>
        <v>95840</v>
      </c>
      <c r="L238" s="128">
        <f t="shared" si="23"/>
        <v>95840</v>
      </c>
      <c r="M238" s="175">
        <v>1</v>
      </c>
      <c r="N238" s="123">
        <f t="shared" si="28"/>
        <v>95840</v>
      </c>
      <c r="O238" s="176"/>
      <c r="P238" s="177">
        <f t="shared" si="29"/>
        <v>0</v>
      </c>
      <c r="Q238" s="167"/>
      <c r="R238" s="160"/>
    </row>
    <row r="239" spans="2:18" s="180" customFormat="1" ht="18" customHeight="1">
      <c r="B239" s="9"/>
      <c r="C239" s="170">
        <f t="shared" si="30"/>
        <v>232</v>
      </c>
      <c r="D239" s="170" t="s">
        <v>1888</v>
      </c>
      <c r="E239" s="178" t="s">
        <v>1857</v>
      </c>
      <c r="F239" s="173" t="s">
        <v>53</v>
      </c>
      <c r="G239" s="173">
        <f>'映前包月-电影院资源表'!G1542</f>
        <v>1</v>
      </c>
      <c r="H239" s="173">
        <f>'映前包月-电影院资源表'!M1542</f>
        <v>5</v>
      </c>
      <c r="I239" s="174">
        <v>15</v>
      </c>
      <c r="J239" s="174">
        <v>2</v>
      </c>
      <c r="K239" s="123">
        <f t="shared" si="22"/>
        <v>29950</v>
      </c>
      <c r="L239" s="128">
        <f t="shared" si="23"/>
        <v>29950</v>
      </c>
      <c r="M239" s="175">
        <v>1</v>
      </c>
      <c r="N239" s="123">
        <f t="shared" si="28"/>
        <v>29950</v>
      </c>
      <c r="O239" s="176"/>
      <c r="P239" s="177">
        <f>O239*150</f>
        <v>0</v>
      </c>
      <c r="Q239" s="167"/>
      <c r="R239" s="160"/>
    </row>
    <row r="240" spans="2:18" s="180" customFormat="1" ht="18" customHeight="1">
      <c r="B240" s="9"/>
      <c r="C240" s="170">
        <f t="shared" si="30"/>
        <v>233</v>
      </c>
      <c r="D240" s="170" t="s">
        <v>1888</v>
      </c>
      <c r="E240" s="178" t="s">
        <v>1954</v>
      </c>
      <c r="F240" s="173" t="s">
        <v>53</v>
      </c>
      <c r="G240" s="173">
        <f>'映前包月-电影院资源表'!G1544</f>
        <v>1</v>
      </c>
      <c r="H240" s="173">
        <f>'映前包月-电影院资源表'!M1544</f>
        <v>3</v>
      </c>
      <c r="I240" s="174">
        <v>15</v>
      </c>
      <c r="J240" s="174">
        <v>2</v>
      </c>
      <c r="K240" s="123">
        <f t="shared" si="22"/>
        <v>17970</v>
      </c>
      <c r="L240" s="128">
        <f t="shared" si="23"/>
        <v>17970</v>
      </c>
      <c r="M240" s="175">
        <v>1</v>
      </c>
      <c r="N240" s="123">
        <f t="shared" si="28"/>
        <v>17970</v>
      </c>
      <c r="O240" s="176"/>
      <c r="P240" s="177">
        <f>O240*150</f>
        <v>0</v>
      </c>
      <c r="Q240" s="167"/>
      <c r="R240" s="160"/>
    </row>
    <row r="241" spans="1:18" s="129" customFormat="1" ht="18" customHeight="1">
      <c r="B241" s="9"/>
      <c r="C241" s="170">
        <f t="shared" si="30"/>
        <v>234</v>
      </c>
      <c r="D241" s="170" t="s">
        <v>1888</v>
      </c>
      <c r="E241" s="171" t="s">
        <v>1940</v>
      </c>
      <c r="F241" s="172" t="s">
        <v>54</v>
      </c>
      <c r="G241" s="173">
        <f>'映前包月-电影院资源表'!G1549</f>
        <v>4</v>
      </c>
      <c r="H241" s="173">
        <f>'映前包月-电影院资源表'!M1549</f>
        <v>25</v>
      </c>
      <c r="I241" s="174">
        <v>15</v>
      </c>
      <c r="J241" s="174">
        <v>2</v>
      </c>
      <c r="K241" s="123">
        <f t="shared" si="22"/>
        <v>149750</v>
      </c>
      <c r="L241" s="128">
        <f t="shared" si="23"/>
        <v>149750</v>
      </c>
      <c r="M241" s="175">
        <v>1</v>
      </c>
      <c r="N241" s="123">
        <f t="shared" si="28"/>
        <v>149750</v>
      </c>
      <c r="O241" s="176"/>
      <c r="P241" s="177">
        <f>O241*150</f>
        <v>0</v>
      </c>
      <c r="Q241" s="167"/>
      <c r="R241" s="160"/>
    </row>
    <row r="242" spans="1:18" s="192" customFormat="1" ht="18" thickBot="1">
      <c r="B242" s="181"/>
      <c r="C242" s="182" t="s">
        <v>2010</v>
      </c>
      <c r="D242" s="182"/>
      <c r="E242" s="183">
        <f>SUBTOTAL(103,E8:E241)</f>
        <v>234</v>
      </c>
      <c r="F242" s="184"/>
      <c r="G242" s="184">
        <f>SUM(G8:G241)</f>
        <v>1309</v>
      </c>
      <c r="H242" s="184">
        <f>SUM(H8:H241)</f>
        <v>8377</v>
      </c>
      <c r="I242" s="185"/>
      <c r="J242" s="186"/>
      <c r="K242" s="187"/>
      <c r="L242" s="188">
        <f>SUM(L8:L241)</f>
        <v>52088215</v>
      </c>
      <c r="M242" s="189"/>
      <c r="N242" s="188">
        <f>SUM(N8:N241)</f>
        <v>52088215</v>
      </c>
      <c r="O242" s="187">
        <f>SUM(O8:O241)</f>
        <v>0</v>
      </c>
      <c r="P242" s="188">
        <f>SUM(P8:P241)</f>
        <v>0</v>
      </c>
      <c r="Q242" s="190"/>
      <c r="R242" s="191"/>
    </row>
    <row r="243" spans="1:18" s="129" customFormat="1" ht="18" thickTop="1">
      <c r="B243" s="9"/>
      <c r="C243" s="193"/>
      <c r="D243" s="193"/>
      <c r="E243" s="16"/>
      <c r="F243" s="194"/>
      <c r="G243" s="195"/>
      <c r="H243" s="195"/>
      <c r="I243" s="196"/>
      <c r="J243" s="196"/>
      <c r="K243" s="197"/>
      <c r="L243" s="197"/>
      <c r="M243" s="403" t="s">
        <v>659</v>
      </c>
      <c r="N243" s="403"/>
      <c r="O243" s="403"/>
      <c r="P243" s="403"/>
      <c r="R243" s="131"/>
    </row>
    <row r="244" spans="1:18" s="129" customFormat="1">
      <c r="B244" s="9"/>
      <c r="C244" s="12" t="s">
        <v>1007</v>
      </c>
      <c r="D244" s="12"/>
      <c r="E244" s="16"/>
      <c r="F244" s="194"/>
      <c r="G244" s="198"/>
      <c r="H244" s="198"/>
      <c r="I244" s="199"/>
      <c r="J244" s="199"/>
      <c r="K244" s="197"/>
      <c r="L244" s="197"/>
      <c r="M244" s="399" t="s">
        <v>2011</v>
      </c>
      <c r="N244" s="399"/>
      <c r="O244" s="400">
        <f>L242</f>
        <v>52088215</v>
      </c>
      <c r="P244" s="400"/>
      <c r="R244" s="131"/>
    </row>
    <row r="245" spans="1:18">
      <c r="B245" s="7"/>
      <c r="C245" s="200" t="s">
        <v>1447</v>
      </c>
      <c r="D245" s="200"/>
      <c r="E245" s="17"/>
      <c r="F245" s="17"/>
      <c r="G245" s="17"/>
      <c r="H245" s="17"/>
      <c r="I245" s="201"/>
      <c r="J245" s="202"/>
      <c r="K245" s="202"/>
      <c r="L245" s="203"/>
      <c r="M245" s="399" t="s">
        <v>2012</v>
      </c>
      <c r="N245" s="399"/>
      <c r="O245" s="404">
        <f>O246/O244</f>
        <v>1</v>
      </c>
      <c r="P245" s="404"/>
      <c r="Q245" s="129"/>
    </row>
    <row r="246" spans="1:18">
      <c r="B246" s="7"/>
      <c r="C246" s="11" t="s">
        <v>723</v>
      </c>
      <c r="D246" s="11"/>
      <c r="E246" s="204"/>
      <c r="F246" s="204"/>
      <c r="G246" s="204"/>
      <c r="H246" s="204"/>
      <c r="I246" s="201"/>
      <c r="J246" s="202"/>
      <c r="K246" s="202"/>
      <c r="L246" s="205"/>
      <c r="M246" s="399" t="s">
        <v>2013</v>
      </c>
      <c r="N246" s="399"/>
      <c r="O246" s="400">
        <f>N242</f>
        <v>52088215</v>
      </c>
      <c r="P246" s="400"/>
      <c r="Q246" s="129"/>
    </row>
    <row r="247" spans="1:18">
      <c r="B247" s="6"/>
      <c r="C247" s="11" t="s">
        <v>724</v>
      </c>
      <c r="D247" s="11"/>
      <c r="E247" s="204"/>
      <c r="F247" s="204"/>
      <c r="G247" s="204"/>
      <c r="H247" s="204"/>
      <c r="I247" s="201"/>
      <c r="J247" s="202"/>
      <c r="K247" s="202"/>
      <c r="L247" s="205"/>
      <c r="M247" s="399" t="s">
        <v>2014</v>
      </c>
      <c r="N247" s="399"/>
      <c r="O247" s="400">
        <v>14000</v>
      </c>
      <c r="P247" s="400"/>
      <c r="Q247" s="129"/>
    </row>
    <row r="248" spans="1:18">
      <c r="B248" s="6"/>
      <c r="C248" s="11" t="s">
        <v>977</v>
      </c>
      <c r="D248" s="11"/>
      <c r="E248" s="204"/>
      <c r="F248" s="204"/>
      <c r="G248" s="204"/>
      <c r="H248" s="204"/>
      <c r="I248" s="201"/>
      <c r="J248" s="202"/>
      <c r="K248" s="202"/>
      <c r="L248" s="205"/>
      <c r="M248" s="405" t="s">
        <v>2015</v>
      </c>
      <c r="N248" s="405"/>
      <c r="O248" s="406">
        <f>P242</f>
        <v>0</v>
      </c>
      <c r="P248" s="406"/>
      <c r="Q248" s="129"/>
    </row>
    <row r="249" spans="1:18" ht="18.75">
      <c r="A249" s="206"/>
      <c r="B249" s="10"/>
      <c r="C249" s="11" t="s">
        <v>725</v>
      </c>
      <c r="D249" s="11"/>
      <c r="E249" s="204"/>
      <c r="F249" s="204"/>
      <c r="G249" s="204"/>
      <c r="H249" s="204"/>
      <c r="I249" s="201"/>
      <c r="J249" s="202"/>
      <c r="K249" s="202"/>
      <c r="L249" s="205"/>
      <c r="M249" s="407" t="s">
        <v>2016</v>
      </c>
      <c r="N249" s="407"/>
      <c r="O249" s="408">
        <f>O246+O248+O247</f>
        <v>52102215</v>
      </c>
      <c r="P249" s="408"/>
      <c r="Q249" s="129"/>
    </row>
    <row r="250" spans="1:18">
      <c r="B250" s="6"/>
      <c r="C250" s="11" t="s">
        <v>1448</v>
      </c>
      <c r="D250" s="11"/>
      <c r="E250" s="204"/>
      <c r="F250" s="204"/>
      <c r="G250" s="204"/>
      <c r="H250" s="204"/>
      <c r="I250" s="201"/>
      <c r="J250" s="202"/>
      <c r="K250" s="202"/>
      <c r="L250" s="207"/>
      <c r="M250" s="208"/>
      <c r="N250" s="208"/>
      <c r="O250" s="208"/>
      <c r="P250" s="208"/>
      <c r="Q250" s="129"/>
    </row>
    <row r="251" spans="1:18">
      <c r="B251" s="6"/>
      <c r="C251" s="11" t="s">
        <v>946</v>
      </c>
      <c r="D251" s="11"/>
      <c r="E251" s="204"/>
      <c r="F251" s="204"/>
      <c r="G251" s="204"/>
      <c r="H251" s="204"/>
      <c r="I251" s="201"/>
      <c r="J251" s="202"/>
      <c r="K251" s="202"/>
      <c r="L251" s="207"/>
      <c r="M251" s="208"/>
      <c r="N251" s="208"/>
      <c r="O251" s="208"/>
      <c r="P251" s="208"/>
      <c r="Q251" s="129"/>
    </row>
    <row r="252" spans="1:18">
      <c r="B252" s="6"/>
      <c r="C252" s="22" t="s">
        <v>976</v>
      </c>
      <c r="D252" s="22"/>
      <c r="E252" s="204"/>
      <c r="F252" s="204"/>
      <c r="G252" s="204"/>
      <c r="H252" s="204"/>
      <c r="I252" s="201"/>
      <c r="J252" s="209"/>
      <c r="K252" s="210"/>
      <c r="L252" s="208"/>
      <c r="M252" s="208"/>
      <c r="N252" s="208"/>
      <c r="O252" s="208"/>
      <c r="P252" s="208"/>
      <c r="Q252" s="129"/>
    </row>
    <row r="253" spans="1:18">
      <c r="B253" s="6"/>
      <c r="C253" s="23" t="s">
        <v>978</v>
      </c>
      <c r="D253" s="23"/>
      <c r="E253" s="204"/>
      <c r="F253" s="204"/>
      <c r="G253" s="204"/>
      <c r="H253" s="204"/>
      <c r="I253" s="201"/>
      <c r="J253" s="209"/>
      <c r="K253" s="210"/>
      <c r="L253" s="208"/>
      <c r="M253" s="208"/>
      <c r="N253" s="208"/>
      <c r="O253" s="208"/>
      <c r="P253" s="208"/>
      <c r="Q253" s="129"/>
    </row>
    <row r="254" spans="1:18">
      <c r="C254" s="11" t="s">
        <v>979</v>
      </c>
      <c r="D254" s="11"/>
      <c r="E254" s="18"/>
      <c r="F254" s="18"/>
      <c r="G254" s="18"/>
      <c r="H254" s="18"/>
      <c r="I254" s="211"/>
      <c r="J254" s="206"/>
      <c r="K254" s="209"/>
      <c r="L254" s="209"/>
      <c r="M254" s="30"/>
      <c r="N254" s="30"/>
      <c r="O254" s="31"/>
      <c r="P254" s="206"/>
    </row>
    <row r="255" spans="1:18">
      <c r="C255" s="11" t="s">
        <v>980</v>
      </c>
      <c r="D255" s="11"/>
      <c r="E255" s="211"/>
      <c r="F255" s="211"/>
      <c r="G255" s="211"/>
      <c r="H255" s="211"/>
      <c r="I255" s="212"/>
      <c r="J255" s="206"/>
      <c r="K255" s="206"/>
      <c r="L255" s="206"/>
      <c r="M255" s="30"/>
      <c r="N255" s="30"/>
      <c r="O255" s="31"/>
      <c r="P255" s="206"/>
    </row>
    <row r="256" spans="1:18" ht="18" thickBot="1">
      <c r="C256" s="11"/>
      <c r="D256" s="11"/>
      <c r="E256" s="211"/>
      <c r="F256" s="211"/>
      <c r="G256" s="211"/>
      <c r="H256" s="211"/>
      <c r="I256" s="212"/>
      <c r="J256" s="206"/>
      <c r="K256" s="206"/>
      <c r="L256" s="206"/>
      <c r="M256" s="30"/>
      <c r="N256" s="30"/>
      <c r="O256" s="31"/>
      <c r="P256" s="206"/>
    </row>
    <row r="257" spans="3:16">
      <c r="C257" s="213"/>
      <c r="D257" s="214"/>
      <c r="E257" s="215"/>
      <c r="F257" s="215"/>
      <c r="G257" s="215"/>
      <c r="H257" s="215"/>
      <c r="I257" s="216"/>
      <c r="J257" s="217"/>
      <c r="K257" s="217"/>
      <c r="L257" s="217"/>
      <c r="M257" s="26"/>
      <c r="N257" s="26"/>
      <c r="O257" s="27"/>
      <c r="P257" s="218"/>
    </row>
    <row r="258" spans="3:16" ht="18.75" thickBot="1">
      <c r="C258" s="219"/>
      <c r="D258" s="220"/>
      <c r="E258" s="221" t="s">
        <v>981</v>
      </c>
      <c r="F258" s="222"/>
      <c r="G258" s="222"/>
      <c r="H258" s="223"/>
      <c r="I258" s="224"/>
      <c r="J258" s="225"/>
      <c r="K258" s="225"/>
      <c r="L258" s="221" t="s">
        <v>982</v>
      </c>
      <c r="M258" s="222"/>
      <c r="N258" s="222"/>
      <c r="O258" s="24"/>
      <c r="P258" s="226"/>
    </row>
    <row r="259" spans="3:16" ht="18">
      <c r="C259" s="219"/>
      <c r="D259" s="220"/>
      <c r="E259" s="227"/>
      <c r="F259" s="225"/>
      <c r="G259" s="225"/>
      <c r="H259" s="225"/>
      <c r="I259" s="223"/>
      <c r="J259" s="225"/>
      <c r="K259" s="225"/>
      <c r="L259" s="227"/>
      <c r="M259" s="225"/>
      <c r="N259" s="225"/>
      <c r="O259" s="24"/>
      <c r="P259" s="226"/>
    </row>
    <row r="260" spans="3:16" ht="18.75" thickBot="1">
      <c r="C260" s="219"/>
      <c r="D260" s="220"/>
      <c r="E260" s="221" t="s">
        <v>983</v>
      </c>
      <c r="F260" s="222"/>
      <c r="G260" s="222"/>
      <c r="H260" s="223"/>
      <c r="I260" s="228"/>
      <c r="J260" s="225"/>
      <c r="K260" s="225"/>
      <c r="L260" s="221" t="s">
        <v>983</v>
      </c>
      <c r="M260" s="222"/>
      <c r="N260" s="222"/>
      <c r="O260" s="24"/>
      <c r="P260" s="226"/>
    </row>
    <row r="261" spans="3:16" ht="18">
      <c r="C261" s="219"/>
      <c r="D261" s="220"/>
      <c r="E261" s="227"/>
      <c r="F261" s="228"/>
      <c r="G261" s="228"/>
      <c r="H261" s="228"/>
      <c r="I261" s="228"/>
      <c r="J261" s="225"/>
      <c r="K261" s="225"/>
      <c r="L261" s="227"/>
      <c r="M261" s="228"/>
      <c r="N261" s="228"/>
      <c r="O261" s="24"/>
      <c r="P261" s="226"/>
    </row>
    <row r="262" spans="3:16" ht="18.75" thickBot="1">
      <c r="C262" s="219"/>
      <c r="D262" s="220"/>
      <c r="E262" s="221" t="s">
        <v>984</v>
      </c>
      <c r="F262" s="222"/>
      <c r="G262" s="222"/>
      <c r="H262" s="228"/>
      <c r="I262" s="229"/>
      <c r="J262" s="225"/>
      <c r="K262" s="225"/>
      <c r="L262" s="221" t="s">
        <v>984</v>
      </c>
      <c r="M262" s="222"/>
      <c r="N262" s="222"/>
      <c r="O262" s="24"/>
      <c r="P262" s="226"/>
    </row>
    <row r="263" spans="3:16" ht="18" thickBot="1">
      <c r="C263" s="230"/>
      <c r="D263" s="231"/>
      <c r="E263" s="232"/>
      <c r="F263" s="232"/>
      <c r="G263" s="232"/>
      <c r="H263" s="232"/>
      <c r="I263" s="232"/>
      <c r="J263" s="233"/>
      <c r="K263" s="233"/>
      <c r="L263" s="233"/>
      <c r="M263" s="28"/>
      <c r="N263" s="28"/>
      <c r="O263" s="29"/>
      <c r="P263" s="234"/>
    </row>
    <row r="264" spans="3:16">
      <c r="C264" s="235"/>
      <c r="D264" s="235"/>
      <c r="E264" s="235"/>
      <c r="F264" s="235"/>
      <c r="G264" s="235"/>
      <c r="H264" s="235"/>
      <c r="I264" s="236"/>
    </row>
    <row r="265" spans="3:16">
      <c r="C265" s="235"/>
      <c r="D265" s="235"/>
      <c r="E265" s="236"/>
      <c r="F265" s="236"/>
      <c r="G265" s="236"/>
      <c r="H265" s="236"/>
    </row>
    <row r="266" spans="3:16">
      <c r="C266" s="236"/>
      <c r="D266" s="236"/>
    </row>
  </sheetData>
  <autoFilter ref="C7:P255">
    <filterColumn colId="1"/>
    <filterColumn colId="4"/>
  </autoFilter>
  <mergeCells count="19">
    <mergeCell ref="M247:N247"/>
    <mergeCell ref="O247:P247"/>
    <mergeCell ref="M248:N248"/>
    <mergeCell ref="O248:P248"/>
    <mergeCell ref="M249:N249"/>
    <mergeCell ref="O249:P249"/>
    <mergeCell ref="M246:N246"/>
    <mergeCell ref="O246:P246"/>
    <mergeCell ref="I3:K3"/>
    <mergeCell ref="N3:P3"/>
    <mergeCell ref="I4:K4"/>
    <mergeCell ref="N4:P4"/>
    <mergeCell ref="I5:K5"/>
    <mergeCell ref="N5:P5"/>
    <mergeCell ref="M243:P243"/>
    <mergeCell ref="M244:N244"/>
    <mergeCell ref="O244:P244"/>
    <mergeCell ref="M245:N245"/>
    <mergeCell ref="O245:P245"/>
  </mergeCells>
  <phoneticPr fontId="11" type="noConversion"/>
  <dataValidations count="1">
    <dataValidation allowBlank="1" showDropDown="1" showInputMessage="1" showErrorMessage="1" sqref="I8:I241"/>
  </dataValidations>
  <printOptions horizontalCentered="1"/>
  <pageMargins left="0.70866141732283472" right="0.51181102362204722" top="0.35433070866141736" bottom="0.55118110236220474" header="0.31496062992125984" footer="0.31496062992125984"/>
  <pageSetup paperSize="9" scale="64" fitToHeight="0" orientation="portrait" r:id="rId1"/>
  <drawing r:id="rId2"/>
</worksheet>
</file>

<file path=xl/worksheets/sheet2.xml><?xml version="1.0" encoding="utf-8"?>
<worksheet xmlns="http://schemas.openxmlformats.org/spreadsheetml/2006/main" xmlns:r="http://schemas.openxmlformats.org/officeDocument/2006/relationships">
  <sheetPr>
    <tabColor rgb="FF92D050"/>
    <pageSetUpPr fitToPage="1"/>
  </sheetPr>
  <dimension ref="A1:AO1551"/>
  <sheetViews>
    <sheetView showGridLines="0" view="pageBreakPreview" zoomScale="70" zoomScaleNormal="25" zoomScaleSheetLayoutView="70" workbookViewId="0">
      <pane xSplit="10" ySplit="6" topLeftCell="K7" activePane="bottomRight" state="frozen"/>
      <selection activeCell="H16" sqref="H16"/>
      <selection pane="topRight" activeCell="H16" sqref="H16"/>
      <selection pane="bottomLeft" activeCell="H16" sqref="H16"/>
      <selection pane="bottomRight" activeCell="C5" sqref="C5:C6"/>
    </sheetView>
  </sheetViews>
  <sheetFormatPr defaultRowHeight="32.25" customHeight="1"/>
  <cols>
    <col min="1" max="1" width="3.125" style="245" customWidth="1"/>
    <col min="2" max="2" width="1.375" style="245" customWidth="1"/>
    <col min="3" max="3" width="5.75" style="237" customWidth="1"/>
    <col min="4" max="4" width="4.875" style="237" customWidth="1"/>
    <col min="5" max="5" width="7.625" style="238" customWidth="1"/>
    <col min="6" max="6" width="7.625" style="239" customWidth="1"/>
    <col min="7" max="7" width="50.625" style="240" customWidth="1"/>
    <col min="8" max="8" width="17.5" style="241" hidden="1" customWidth="1"/>
    <col min="9" max="10" width="10.75" style="242" customWidth="1"/>
    <col min="11" max="11" width="13.125" style="243" customWidth="1"/>
    <col min="12" max="12" width="15.125" style="244" customWidth="1"/>
    <col min="13" max="13" width="11.5" style="244" customWidth="1"/>
    <col min="14" max="14" width="13.625" style="5" customWidth="1"/>
    <col min="15" max="15" width="25.5" style="245" customWidth="1"/>
    <col min="16" max="16" width="70.875" style="246" customWidth="1"/>
    <col min="17" max="19" width="15" style="247" customWidth="1"/>
    <col min="20" max="25" width="15" style="248" customWidth="1"/>
    <col min="26" max="28" width="15" style="247" customWidth="1"/>
    <col min="29" max="34" width="15" style="248" customWidth="1"/>
    <col min="35" max="39" width="13.125" style="251" customWidth="1"/>
    <col min="40" max="40" width="1.375" style="245" customWidth="1"/>
    <col min="41" max="16384" width="9" style="245"/>
  </cols>
  <sheetData>
    <row r="1" spans="3:39" ht="12.75" customHeight="1">
      <c r="AI1" s="249"/>
      <c r="AJ1" s="249"/>
      <c r="AK1" s="249"/>
      <c r="AL1" s="249"/>
      <c r="AM1" s="249"/>
    </row>
    <row r="2" spans="3:39" ht="15.75" customHeight="1">
      <c r="C2" s="250"/>
      <c r="D2" s="250"/>
      <c r="E2" s="251"/>
      <c r="F2" s="250"/>
      <c r="G2" s="389"/>
      <c r="H2" s="252"/>
      <c r="I2" s="253"/>
      <c r="J2" s="250"/>
      <c r="K2" s="250"/>
      <c r="L2" s="254"/>
      <c r="M2" s="255"/>
      <c r="N2" s="250"/>
      <c r="O2" s="250"/>
      <c r="P2" s="253"/>
      <c r="Q2" s="256"/>
      <c r="R2" s="256"/>
      <c r="S2" s="256"/>
      <c r="T2" s="255"/>
      <c r="U2" s="255"/>
      <c r="V2" s="255"/>
      <c r="W2" s="255"/>
      <c r="X2" s="255"/>
      <c r="Y2" s="255"/>
      <c r="Z2" s="256"/>
      <c r="AA2" s="256"/>
      <c r="AB2" s="256"/>
      <c r="AC2" s="255"/>
      <c r="AD2" s="255"/>
      <c r="AE2" s="255"/>
      <c r="AF2" s="255"/>
      <c r="AG2" s="255"/>
      <c r="AH2" s="255"/>
      <c r="AI2" s="257"/>
      <c r="AJ2" s="258"/>
      <c r="AK2" s="258"/>
      <c r="AL2" s="258"/>
      <c r="AM2" s="258"/>
    </row>
    <row r="3" spans="3:39" ht="21" customHeight="1">
      <c r="C3" s="411" t="s">
        <v>2017</v>
      </c>
      <c r="D3" s="411"/>
      <c r="E3" s="412"/>
      <c r="F3" s="412"/>
      <c r="G3" s="412"/>
      <c r="H3" s="412"/>
      <c r="I3" s="412"/>
      <c r="J3" s="412"/>
      <c r="K3" s="412"/>
      <c r="L3" s="413"/>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row>
    <row r="4" spans="3:39" ht="19.5" customHeight="1">
      <c r="C4" s="414" t="s">
        <v>4614</v>
      </c>
      <c r="D4" s="414"/>
      <c r="E4" s="415"/>
      <c r="F4" s="415"/>
      <c r="G4" s="416"/>
      <c r="H4" s="416"/>
      <c r="I4" s="416"/>
      <c r="J4" s="416"/>
      <c r="K4" s="416"/>
      <c r="L4" s="417"/>
      <c r="M4" s="416"/>
      <c r="N4" s="416"/>
      <c r="O4" s="416"/>
      <c r="P4" s="416"/>
      <c r="Q4" s="416"/>
      <c r="R4" s="416"/>
      <c r="S4" s="416"/>
      <c r="T4" s="416"/>
      <c r="U4" s="416"/>
      <c r="V4" s="416"/>
      <c r="W4" s="416"/>
      <c r="X4" s="416"/>
      <c r="Y4" s="416"/>
      <c r="Z4" s="416"/>
      <c r="AA4" s="416"/>
      <c r="AB4" s="416"/>
      <c r="AC4" s="416"/>
      <c r="AD4" s="416"/>
      <c r="AE4" s="416"/>
      <c r="AF4" s="416"/>
      <c r="AG4" s="416"/>
      <c r="AH4" s="416"/>
      <c r="AI4" s="416"/>
      <c r="AJ4" s="416"/>
      <c r="AK4" s="416"/>
      <c r="AL4" s="416"/>
      <c r="AM4" s="416"/>
    </row>
    <row r="5" spans="3:39" ht="16.5" customHeight="1">
      <c r="C5" s="418" t="s">
        <v>1815</v>
      </c>
      <c r="D5" s="420" t="s">
        <v>1885</v>
      </c>
      <c r="E5" s="422" t="s">
        <v>1821</v>
      </c>
      <c r="F5" s="424" t="s">
        <v>1599</v>
      </c>
      <c r="G5" s="426" t="s">
        <v>1334</v>
      </c>
      <c r="H5" s="427" t="s">
        <v>1335</v>
      </c>
      <c r="I5" s="428" t="s">
        <v>1600</v>
      </c>
      <c r="J5" s="429"/>
      <c r="K5" s="432" t="s">
        <v>1601</v>
      </c>
      <c r="L5" s="409" t="s">
        <v>1602</v>
      </c>
      <c r="M5" s="409" t="s">
        <v>1336</v>
      </c>
      <c r="N5" s="410" t="s">
        <v>1337</v>
      </c>
      <c r="O5" s="410" t="s">
        <v>1338</v>
      </c>
      <c r="P5" s="410" t="s">
        <v>1968</v>
      </c>
      <c r="Q5" s="434" t="s">
        <v>4591</v>
      </c>
      <c r="R5" s="435"/>
      <c r="S5" s="435"/>
      <c r="T5" s="435"/>
      <c r="U5" s="435"/>
      <c r="V5" s="435"/>
      <c r="W5" s="435"/>
      <c r="X5" s="435"/>
      <c r="Y5" s="435"/>
      <c r="Z5" s="434" t="s">
        <v>4592</v>
      </c>
      <c r="AA5" s="435"/>
      <c r="AB5" s="435"/>
      <c r="AC5" s="435"/>
      <c r="AD5" s="435"/>
      <c r="AE5" s="435"/>
      <c r="AF5" s="435"/>
      <c r="AG5" s="435"/>
      <c r="AH5" s="435"/>
      <c r="AI5" s="433" t="s">
        <v>1339</v>
      </c>
      <c r="AJ5" s="433" t="s">
        <v>1340</v>
      </c>
      <c r="AK5" s="433" t="s">
        <v>1603</v>
      </c>
      <c r="AL5" s="433" t="s">
        <v>1604</v>
      </c>
      <c r="AM5" s="433" t="s">
        <v>1341</v>
      </c>
    </row>
    <row r="6" spans="3:39" ht="16.5" customHeight="1">
      <c r="C6" s="419"/>
      <c r="D6" s="421"/>
      <c r="E6" s="423"/>
      <c r="F6" s="425"/>
      <c r="G6" s="426"/>
      <c r="H6" s="427"/>
      <c r="I6" s="430"/>
      <c r="J6" s="431"/>
      <c r="K6" s="432"/>
      <c r="L6" s="409"/>
      <c r="M6" s="409"/>
      <c r="N6" s="410"/>
      <c r="O6" s="410"/>
      <c r="P6" s="410"/>
      <c r="Q6" s="259" t="s">
        <v>1717</v>
      </c>
      <c r="R6" s="259" t="s">
        <v>1671</v>
      </c>
      <c r="S6" s="259" t="s">
        <v>1672</v>
      </c>
      <c r="T6" s="260" t="s">
        <v>690</v>
      </c>
      <c r="U6" s="260" t="s">
        <v>691</v>
      </c>
      <c r="V6" s="260" t="s">
        <v>1645</v>
      </c>
      <c r="W6" s="260" t="s">
        <v>1646</v>
      </c>
      <c r="X6" s="260" t="s">
        <v>1647</v>
      </c>
      <c r="Y6" s="260" t="s">
        <v>1648</v>
      </c>
      <c r="Z6" s="259" t="s">
        <v>1717</v>
      </c>
      <c r="AA6" s="259" t="s">
        <v>1671</v>
      </c>
      <c r="AB6" s="259" t="s">
        <v>1672</v>
      </c>
      <c r="AC6" s="260" t="s">
        <v>690</v>
      </c>
      <c r="AD6" s="260" t="s">
        <v>691</v>
      </c>
      <c r="AE6" s="260" t="s">
        <v>1645</v>
      </c>
      <c r="AF6" s="260" t="s">
        <v>1646</v>
      </c>
      <c r="AG6" s="260" t="s">
        <v>1647</v>
      </c>
      <c r="AH6" s="260" t="s">
        <v>1648</v>
      </c>
      <c r="AI6" s="433"/>
      <c r="AJ6" s="433"/>
      <c r="AK6" s="433"/>
      <c r="AL6" s="433"/>
      <c r="AM6" s="433"/>
    </row>
    <row r="7" spans="3:39" ht="18" customHeight="1">
      <c r="C7" s="261">
        <f>SUBTOTAL(103,G$7:G7)</f>
        <v>1</v>
      </c>
      <c r="D7" s="261" t="s">
        <v>1886</v>
      </c>
      <c r="E7" s="262" t="s">
        <v>22</v>
      </c>
      <c r="F7" s="263" t="s">
        <v>1276</v>
      </c>
      <c r="G7" s="56" t="s">
        <v>1009</v>
      </c>
      <c r="H7" s="265">
        <v>11081601</v>
      </c>
      <c r="I7" s="266" t="s">
        <v>1346</v>
      </c>
      <c r="J7" s="57" t="s">
        <v>64</v>
      </c>
      <c r="K7" s="59" t="s">
        <v>166</v>
      </c>
      <c r="L7" s="267">
        <v>1343</v>
      </c>
      <c r="M7" s="267">
        <v>8</v>
      </c>
      <c r="N7" s="60">
        <v>0</v>
      </c>
      <c r="O7" s="61" t="s">
        <v>190</v>
      </c>
      <c r="P7" s="268" t="s">
        <v>65</v>
      </c>
      <c r="Q7" s="269">
        <v>4537.6085160000002</v>
      </c>
      <c r="R7" s="269">
        <v>4095.0630700000002</v>
      </c>
      <c r="S7" s="269">
        <v>97.808000000000007</v>
      </c>
      <c r="T7" s="267">
        <v>16606</v>
      </c>
      <c r="U7" s="270">
        <v>365</v>
      </c>
      <c r="V7" s="267">
        <v>13</v>
      </c>
      <c r="W7" s="267">
        <v>14</v>
      </c>
      <c r="X7" s="267">
        <v>35</v>
      </c>
      <c r="Y7" s="267">
        <v>41</v>
      </c>
      <c r="Z7" s="269">
        <v>872.08659999999998</v>
      </c>
      <c r="AA7" s="269">
        <v>793.44299999999998</v>
      </c>
      <c r="AB7" s="269">
        <v>18.503900000000002</v>
      </c>
      <c r="AC7" s="267">
        <v>2580</v>
      </c>
      <c r="AD7" s="270">
        <v>59</v>
      </c>
      <c r="AE7" s="267">
        <v>11</v>
      </c>
      <c r="AF7" s="267">
        <v>12</v>
      </c>
      <c r="AG7" s="267">
        <v>27</v>
      </c>
      <c r="AH7" s="267">
        <v>38</v>
      </c>
      <c r="AI7" s="271"/>
      <c r="AJ7" s="271"/>
      <c r="AK7" s="271"/>
      <c r="AL7" s="271"/>
      <c r="AM7" s="271"/>
    </row>
    <row r="8" spans="3:39" ht="18" customHeight="1">
      <c r="C8" s="261">
        <f>SUBTOTAL(103,G$7:G8)</f>
        <v>2</v>
      </c>
      <c r="D8" s="261" t="s">
        <v>1886</v>
      </c>
      <c r="E8" s="262" t="s">
        <v>22</v>
      </c>
      <c r="F8" s="263" t="s">
        <v>1276</v>
      </c>
      <c r="G8" s="56" t="s">
        <v>1446</v>
      </c>
      <c r="H8" s="265">
        <v>11060501</v>
      </c>
      <c r="I8" s="266" t="s">
        <v>1346</v>
      </c>
      <c r="J8" s="57" t="s">
        <v>64</v>
      </c>
      <c r="K8" s="113" t="s">
        <v>166</v>
      </c>
      <c r="L8" s="267">
        <v>709</v>
      </c>
      <c r="M8" s="267">
        <v>2</v>
      </c>
      <c r="N8" s="60">
        <v>0</v>
      </c>
      <c r="O8" s="61" t="s">
        <v>192</v>
      </c>
      <c r="P8" s="268" t="s">
        <v>1195</v>
      </c>
      <c r="Q8" s="269">
        <v>1499.7756539999998</v>
      </c>
      <c r="R8" s="269">
        <v>1441.3738999999998</v>
      </c>
      <c r="S8" s="269">
        <v>34.934899999999999</v>
      </c>
      <c r="T8" s="267">
        <v>7437</v>
      </c>
      <c r="U8" s="270">
        <v>365</v>
      </c>
      <c r="V8" s="267">
        <v>91</v>
      </c>
      <c r="W8" s="267">
        <v>87</v>
      </c>
      <c r="X8" s="267">
        <v>991</v>
      </c>
      <c r="Y8" s="267">
        <v>949</v>
      </c>
      <c r="Z8" s="269">
        <v>256.58440000000002</v>
      </c>
      <c r="AA8" s="269">
        <v>245.6337</v>
      </c>
      <c r="AB8" s="269">
        <v>6.0682999999999998</v>
      </c>
      <c r="AC8" s="267">
        <v>1165</v>
      </c>
      <c r="AD8" s="270">
        <v>59</v>
      </c>
      <c r="AE8" s="267">
        <v>109</v>
      </c>
      <c r="AF8" s="267">
        <v>107</v>
      </c>
      <c r="AG8" s="267">
        <v>1851</v>
      </c>
      <c r="AH8" s="267">
        <v>1770</v>
      </c>
      <c r="AI8" s="271"/>
      <c r="AJ8" s="271"/>
      <c r="AK8" s="271">
        <v>1</v>
      </c>
      <c r="AL8" s="271">
        <v>247</v>
      </c>
      <c r="AM8" s="271" t="s">
        <v>1343</v>
      </c>
    </row>
    <row r="9" spans="3:39" ht="18" customHeight="1">
      <c r="C9" s="261">
        <f>SUBTOTAL(103,G$7:G9)</f>
        <v>3</v>
      </c>
      <c r="D9" s="261" t="s">
        <v>1886</v>
      </c>
      <c r="E9" s="262" t="s">
        <v>22</v>
      </c>
      <c r="F9" s="263" t="s">
        <v>1276</v>
      </c>
      <c r="G9" s="56" t="s">
        <v>1445</v>
      </c>
      <c r="H9" s="265">
        <v>11079901</v>
      </c>
      <c r="I9" s="266" t="s">
        <v>1346</v>
      </c>
      <c r="J9" s="57" t="s">
        <v>64</v>
      </c>
      <c r="K9" s="113" t="s">
        <v>166</v>
      </c>
      <c r="L9" s="267">
        <v>2301</v>
      </c>
      <c r="M9" s="267">
        <v>16</v>
      </c>
      <c r="N9" s="60">
        <v>0</v>
      </c>
      <c r="O9" s="61" t="s">
        <v>196</v>
      </c>
      <c r="P9" s="268" t="s">
        <v>1969</v>
      </c>
      <c r="Q9" s="269">
        <v>3627.891181</v>
      </c>
      <c r="R9" s="269">
        <v>3283.8741599999998</v>
      </c>
      <c r="S9" s="269">
        <v>98.024900000000002</v>
      </c>
      <c r="T9" s="267">
        <v>31556</v>
      </c>
      <c r="U9" s="270">
        <v>365</v>
      </c>
      <c r="V9" s="267">
        <v>18</v>
      </c>
      <c r="W9" s="267">
        <v>20</v>
      </c>
      <c r="X9" s="267">
        <v>92</v>
      </c>
      <c r="Y9" s="267">
        <v>110</v>
      </c>
      <c r="Z9" s="269">
        <v>744.57186999999999</v>
      </c>
      <c r="AA9" s="269">
        <v>673.07186999999999</v>
      </c>
      <c r="AB9" s="269">
        <v>19.713000000000001</v>
      </c>
      <c r="AC9" s="267">
        <v>4747</v>
      </c>
      <c r="AD9" s="270">
        <v>59</v>
      </c>
      <c r="AE9" s="267">
        <v>15</v>
      </c>
      <c r="AF9" s="267">
        <v>18</v>
      </c>
      <c r="AG9" s="267">
        <v>69</v>
      </c>
      <c r="AH9" s="267">
        <v>87</v>
      </c>
      <c r="AI9" s="271"/>
      <c r="AJ9" s="271"/>
      <c r="AK9" s="271">
        <v>1</v>
      </c>
      <c r="AL9" s="271">
        <v>378</v>
      </c>
      <c r="AM9" s="271" t="s">
        <v>1343</v>
      </c>
    </row>
    <row r="10" spans="3:39" ht="18" customHeight="1">
      <c r="C10" s="261">
        <f>SUBTOTAL(103,G$7:G10)</f>
        <v>4</v>
      </c>
      <c r="D10" s="261" t="s">
        <v>1886</v>
      </c>
      <c r="E10" s="262" t="s">
        <v>22</v>
      </c>
      <c r="F10" s="263" t="s">
        <v>1276</v>
      </c>
      <c r="G10" s="56" t="s">
        <v>1014</v>
      </c>
      <c r="H10" s="265">
        <v>11070791</v>
      </c>
      <c r="I10" s="266" t="s">
        <v>1346</v>
      </c>
      <c r="J10" s="57" t="s">
        <v>64</v>
      </c>
      <c r="K10" s="113" t="s">
        <v>1658</v>
      </c>
      <c r="L10" s="267">
        <v>1357</v>
      </c>
      <c r="M10" s="267">
        <v>9</v>
      </c>
      <c r="N10" s="60">
        <v>0</v>
      </c>
      <c r="O10" s="61" t="s">
        <v>181</v>
      </c>
      <c r="P10" s="268" t="s">
        <v>1970</v>
      </c>
      <c r="Q10" s="269">
        <v>2498.7687109999997</v>
      </c>
      <c r="R10" s="269">
        <v>2241.5786899999998</v>
      </c>
      <c r="S10" s="269">
        <v>66.003199999999993</v>
      </c>
      <c r="T10" s="267">
        <v>19570</v>
      </c>
      <c r="U10" s="270">
        <v>365</v>
      </c>
      <c r="V10" s="267">
        <v>46</v>
      </c>
      <c r="W10" s="267">
        <v>49</v>
      </c>
      <c r="X10" s="267">
        <v>332</v>
      </c>
      <c r="Y10" s="267">
        <v>366</v>
      </c>
      <c r="Z10" s="269">
        <v>508.73266999999998</v>
      </c>
      <c r="AA10" s="269">
        <v>460.95696999999996</v>
      </c>
      <c r="AB10" s="269">
        <v>13.0648</v>
      </c>
      <c r="AC10" s="267">
        <v>2837</v>
      </c>
      <c r="AD10" s="270">
        <v>59</v>
      </c>
      <c r="AE10" s="267">
        <v>44</v>
      </c>
      <c r="AF10" s="267">
        <v>51</v>
      </c>
      <c r="AG10" s="267">
        <v>382</v>
      </c>
      <c r="AH10" s="267">
        <v>433</v>
      </c>
      <c r="AI10" s="271"/>
      <c r="AJ10" s="271"/>
      <c r="AK10" s="271"/>
      <c r="AL10" s="271"/>
      <c r="AM10" s="271"/>
    </row>
    <row r="11" spans="3:39" ht="18" customHeight="1">
      <c r="C11" s="261">
        <f>SUBTOTAL(103,G$7:G11)</f>
        <v>5</v>
      </c>
      <c r="D11" s="261" t="s">
        <v>1886</v>
      </c>
      <c r="E11" s="262" t="s">
        <v>22</v>
      </c>
      <c r="F11" s="263" t="s">
        <v>1276</v>
      </c>
      <c r="G11" s="56" t="s">
        <v>4661</v>
      </c>
      <c r="H11" s="265">
        <v>11071131</v>
      </c>
      <c r="I11" s="272" t="s">
        <v>1346</v>
      </c>
      <c r="J11" s="62" t="s">
        <v>64</v>
      </c>
      <c r="K11" s="113" t="s">
        <v>170</v>
      </c>
      <c r="L11" s="267">
        <v>604</v>
      </c>
      <c r="M11" s="267">
        <v>7</v>
      </c>
      <c r="N11" s="60">
        <v>0</v>
      </c>
      <c r="O11" s="61" t="s">
        <v>1605</v>
      </c>
      <c r="P11" s="268" t="s">
        <v>1971</v>
      </c>
      <c r="Q11" s="269">
        <v>764.86193899999989</v>
      </c>
      <c r="R11" s="269">
        <v>713.58651999999984</v>
      </c>
      <c r="S11" s="269">
        <v>24.929499999999997</v>
      </c>
      <c r="T11" s="267">
        <v>15082</v>
      </c>
      <c r="U11" s="270">
        <v>362</v>
      </c>
      <c r="V11" s="267">
        <v>144</v>
      </c>
      <c r="W11" s="267">
        <v>144</v>
      </c>
      <c r="X11" s="267">
        <v>2446</v>
      </c>
      <c r="Y11" s="267">
        <v>2459</v>
      </c>
      <c r="Z11" s="269">
        <v>160.70519999999999</v>
      </c>
      <c r="AA11" s="269">
        <v>151.9777</v>
      </c>
      <c r="AB11" s="269">
        <v>4.7494999999999994</v>
      </c>
      <c r="AC11" s="267">
        <v>2485</v>
      </c>
      <c r="AD11" s="270">
        <v>59</v>
      </c>
      <c r="AE11" s="267">
        <v>144</v>
      </c>
      <c r="AF11" s="267">
        <v>144</v>
      </c>
      <c r="AG11" s="267">
        <v>3570</v>
      </c>
      <c r="AH11" s="267">
        <v>3537</v>
      </c>
      <c r="AI11" s="271"/>
      <c r="AJ11" s="271"/>
      <c r="AK11" s="271"/>
      <c r="AL11" s="271"/>
      <c r="AM11" s="271"/>
    </row>
    <row r="12" spans="3:39" ht="18" customHeight="1">
      <c r="C12" s="261">
        <f>SUBTOTAL(103,G$7:G12)</f>
        <v>6</v>
      </c>
      <c r="D12" s="261" t="s">
        <v>1886</v>
      </c>
      <c r="E12" s="262" t="s">
        <v>22</v>
      </c>
      <c r="F12" s="263" t="s">
        <v>1276</v>
      </c>
      <c r="G12" s="56" t="s">
        <v>4617</v>
      </c>
      <c r="H12" s="265">
        <v>11064201</v>
      </c>
      <c r="I12" s="266" t="s">
        <v>1346</v>
      </c>
      <c r="J12" s="57" t="s">
        <v>1612</v>
      </c>
      <c r="K12" s="113" t="s">
        <v>167</v>
      </c>
      <c r="L12" s="267">
        <v>3748</v>
      </c>
      <c r="M12" s="267">
        <v>17</v>
      </c>
      <c r="N12" s="60">
        <v>0</v>
      </c>
      <c r="O12" s="61" t="s">
        <v>1894</v>
      </c>
      <c r="P12" s="268" t="s">
        <v>1972</v>
      </c>
      <c r="Q12" s="269">
        <v>9223.7066479999994</v>
      </c>
      <c r="R12" s="269">
        <v>8833.0812999999998</v>
      </c>
      <c r="S12" s="269">
        <v>204.7414</v>
      </c>
      <c r="T12" s="267">
        <v>34034</v>
      </c>
      <c r="U12" s="270">
        <v>365</v>
      </c>
      <c r="V12" s="267">
        <v>1</v>
      </c>
      <c r="W12" s="267">
        <v>1</v>
      </c>
      <c r="X12" s="267">
        <v>1</v>
      </c>
      <c r="Y12" s="267">
        <v>1</v>
      </c>
      <c r="Z12" s="269">
        <v>1578.9023999999999</v>
      </c>
      <c r="AA12" s="269">
        <v>1519.2853</v>
      </c>
      <c r="AB12" s="269">
        <v>35.422799999999995</v>
      </c>
      <c r="AC12" s="267">
        <v>5869</v>
      </c>
      <c r="AD12" s="270">
        <v>59</v>
      </c>
      <c r="AE12" s="267">
        <v>1</v>
      </c>
      <c r="AF12" s="267">
        <v>1</v>
      </c>
      <c r="AG12" s="267">
        <v>1</v>
      </c>
      <c r="AH12" s="267">
        <v>1</v>
      </c>
      <c r="AI12" s="271"/>
      <c r="AJ12" s="271"/>
      <c r="AK12" s="271">
        <v>1</v>
      </c>
      <c r="AL12" s="271">
        <v>578</v>
      </c>
      <c r="AM12" s="271" t="s">
        <v>1342</v>
      </c>
    </row>
    <row r="13" spans="3:39" ht="18" customHeight="1">
      <c r="C13" s="261">
        <f>SUBTOTAL(103,G$7:G13)</f>
        <v>7</v>
      </c>
      <c r="D13" s="261" t="s">
        <v>1886</v>
      </c>
      <c r="E13" s="262" t="s">
        <v>22</v>
      </c>
      <c r="F13" s="263" t="s">
        <v>1276</v>
      </c>
      <c r="G13" s="56" t="s">
        <v>1818</v>
      </c>
      <c r="H13" s="265">
        <v>11026801</v>
      </c>
      <c r="I13" s="266" t="s">
        <v>1346</v>
      </c>
      <c r="J13" s="57" t="s">
        <v>64</v>
      </c>
      <c r="K13" s="113" t="s">
        <v>167</v>
      </c>
      <c r="L13" s="267">
        <v>819</v>
      </c>
      <c r="M13" s="267">
        <v>7</v>
      </c>
      <c r="N13" s="60">
        <v>0</v>
      </c>
      <c r="O13" s="61" t="s">
        <v>1606</v>
      </c>
      <c r="P13" s="268" t="s">
        <v>1973</v>
      </c>
      <c r="Q13" s="269">
        <v>2207.4419330000001</v>
      </c>
      <c r="R13" s="269">
        <v>2096.2726000000002</v>
      </c>
      <c r="S13" s="269">
        <v>54.164299999999997</v>
      </c>
      <c r="T13" s="267">
        <v>14672</v>
      </c>
      <c r="U13" s="270">
        <v>365</v>
      </c>
      <c r="V13" s="267">
        <v>59</v>
      </c>
      <c r="W13" s="267">
        <v>58</v>
      </c>
      <c r="X13" s="267">
        <v>452</v>
      </c>
      <c r="Y13" s="267">
        <v>439</v>
      </c>
      <c r="Z13" s="269">
        <v>384.29899999999998</v>
      </c>
      <c r="AA13" s="269">
        <v>367.52499999999998</v>
      </c>
      <c r="AB13" s="269">
        <v>9.6638000000000002</v>
      </c>
      <c r="AC13" s="267">
        <v>2014</v>
      </c>
      <c r="AD13" s="270">
        <v>59</v>
      </c>
      <c r="AE13" s="267">
        <v>72</v>
      </c>
      <c r="AF13" s="267">
        <v>68</v>
      </c>
      <c r="AG13" s="267">
        <v>822</v>
      </c>
      <c r="AH13" s="267">
        <v>773</v>
      </c>
      <c r="AI13" s="271"/>
      <c r="AJ13" s="271"/>
      <c r="AK13" s="271"/>
      <c r="AL13" s="271"/>
      <c r="AM13" s="271"/>
    </row>
    <row r="14" spans="3:39" ht="18" customHeight="1">
      <c r="C14" s="261">
        <f>SUBTOTAL(103,G$7:G14)</f>
        <v>8</v>
      </c>
      <c r="D14" s="261" t="s">
        <v>1886</v>
      </c>
      <c r="E14" s="262" t="s">
        <v>22</v>
      </c>
      <c r="F14" s="263" t="s">
        <v>1276</v>
      </c>
      <c r="G14" s="56" t="s">
        <v>1012</v>
      </c>
      <c r="H14" s="265">
        <v>11055101</v>
      </c>
      <c r="I14" s="266" t="s">
        <v>1346</v>
      </c>
      <c r="J14" s="57" t="s">
        <v>64</v>
      </c>
      <c r="K14" s="113" t="s">
        <v>167</v>
      </c>
      <c r="L14" s="267">
        <v>1220</v>
      </c>
      <c r="M14" s="267">
        <v>8</v>
      </c>
      <c r="N14" s="60">
        <v>0</v>
      </c>
      <c r="O14" s="61" t="s">
        <v>1680</v>
      </c>
      <c r="P14" s="268" t="s">
        <v>1974</v>
      </c>
      <c r="Q14" s="269">
        <v>3611.2933000000003</v>
      </c>
      <c r="R14" s="269">
        <v>3455.0719400000003</v>
      </c>
      <c r="S14" s="269">
        <v>76.619699999999995</v>
      </c>
      <c r="T14" s="267">
        <v>15764</v>
      </c>
      <c r="U14" s="270">
        <v>365</v>
      </c>
      <c r="V14" s="267">
        <v>19</v>
      </c>
      <c r="W14" s="267">
        <v>18</v>
      </c>
      <c r="X14" s="267">
        <v>94</v>
      </c>
      <c r="Y14" s="267">
        <v>91</v>
      </c>
      <c r="Z14" s="269">
        <v>551.89949999999999</v>
      </c>
      <c r="AA14" s="269">
        <v>533.84280000000001</v>
      </c>
      <c r="AB14" s="269">
        <v>11.4899</v>
      </c>
      <c r="AC14" s="267">
        <v>2640</v>
      </c>
      <c r="AD14" s="270">
        <v>59</v>
      </c>
      <c r="AE14" s="267">
        <v>34</v>
      </c>
      <c r="AF14" s="267">
        <v>34</v>
      </c>
      <c r="AG14" s="267">
        <v>289</v>
      </c>
      <c r="AH14" s="267">
        <v>261</v>
      </c>
      <c r="AI14" s="271"/>
      <c r="AJ14" s="271"/>
      <c r="AK14" s="271"/>
      <c r="AL14" s="271"/>
      <c r="AM14" s="271"/>
    </row>
    <row r="15" spans="3:39" ht="18" customHeight="1">
      <c r="C15" s="261">
        <f>SUBTOTAL(103,G$7:G15)</f>
        <v>9</v>
      </c>
      <c r="D15" s="261" t="s">
        <v>1886</v>
      </c>
      <c r="E15" s="262" t="s">
        <v>22</v>
      </c>
      <c r="F15" s="263" t="s">
        <v>1276</v>
      </c>
      <c r="G15" s="56" t="s">
        <v>1011</v>
      </c>
      <c r="H15" s="265">
        <v>11066701</v>
      </c>
      <c r="I15" s="266" t="s">
        <v>1346</v>
      </c>
      <c r="J15" s="57" t="s">
        <v>64</v>
      </c>
      <c r="K15" s="113" t="s">
        <v>581</v>
      </c>
      <c r="L15" s="267">
        <v>1407</v>
      </c>
      <c r="M15" s="267">
        <v>7</v>
      </c>
      <c r="N15" s="60">
        <v>0</v>
      </c>
      <c r="O15" s="61" t="s">
        <v>195</v>
      </c>
      <c r="P15" s="268" t="s">
        <v>1975</v>
      </c>
      <c r="Q15" s="269">
        <v>3962.7296539999998</v>
      </c>
      <c r="R15" s="269">
        <v>3739.337548</v>
      </c>
      <c r="S15" s="269">
        <v>82.149000000000015</v>
      </c>
      <c r="T15" s="267">
        <v>17562</v>
      </c>
      <c r="U15" s="270">
        <v>365</v>
      </c>
      <c r="V15" s="267">
        <v>15</v>
      </c>
      <c r="W15" s="267">
        <v>16</v>
      </c>
      <c r="X15" s="267">
        <v>58</v>
      </c>
      <c r="Y15" s="267">
        <v>64</v>
      </c>
      <c r="Z15" s="269">
        <v>677.89958000000001</v>
      </c>
      <c r="AA15" s="269">
        <v>637.94317999999998</v>
      </c>
      <c r="AB15" s="269">
        <v>15.5898</v>
      </c>
      <c r="AC15" s="267">
        <v>2589</v>
      </c>
      <c r="AD15" s="270">
        <v>59</v>
      </c>
      <c r="AE15" s="267">
        <v>20</v>
      </c>
      <c r="AF15" s="267">
        <v>20</v>
      </c>
      <c r="AG15" s="267">
        <v>113</v>
      </c>
      <c r="AH15" s="267">
        <v>111</v>
      </c>
      <c r="AI15" s="271"/>
      <c r="AJ15" s="271"/>
      <c r="AK15" s="271">
        <v>1</v>
      </c>
      <c r="AL15" s="271">
        <v>393</v>
      </c>
      <c r="AM15" s="271" t="s">
        <v>1342</v>
      </c>
    </row>
    <row r="16" spans="3:39" ht="18" customHeight="1">
      <c r="C16" s="261">
        <f>SUBTOTAL(103,G$7:G16)</f>
        <v>10</v>
      </c>
      <c r="D16" s="261" t="s">
        <v>1886</v>
      </c>
      <c r="E16" s="262" t="s">
        <v>22</v>
      </c>
      <c r="F16" s="263" t="s">
        <v>1276</v>
      </c>
      <c r="G16" s="56" t="s">
        <v>1010</v>
      </c>
      <c r="H16" s="265">
        <v>11059801</v>
      </c>
      <c r="I16" s="266" t="s">
        <v>1346</v>
      </c>
      <c r="J16" s="57" t="s">
        <v>64</v>
      </c>
      <c r="K16" s="113" t="s">
        <v>581</v>
      </c>
      <c r="L16" s="267">
        <v>1047</v>
      </c>
      <c r="M16" s="267">
        <v>9</v>
      </c>
      <c r="N16" s="60">
        <v>0</v>
      </c>
      <c r="O16" s="61" t="s">
        <v>193</v>
      </c>
      <c r="P16" s="268" t="s">
        <v>1976</v>
      </c>
      <c r="Q16" s="269">
        <v>2287.6612919999998</v>
      </c>
      <c r="R16" s="269">
        <v>2106.7823229999999</v>
      </c>
      <c r="S16" s="269">
        <v>59.315100000000001</v>
      </c>
      <c r="T16" s="267">
        <v>22243</v>
      </c>
      <c r="U16" s="270">
        <v>365</v>
      </c>
      <c r="V16" s="267">
        <v>55</v>
      </c>
      <c r="W16" s="267">
        <v>57</v>
      </c>
      <c r="X16" s="267">
        <v>417</v>
      </c>
      <c r="Y16" s="267">
        <v>432</v>
      </c>
      <c r="Z16" s="269">
        <v>424.75855799999999</v>
      </c>
      <c r="AA16" s="269">
        <v>396.418858</v>
      </c>
      <c r="AB16" s="269">
        <v>10.2851</v>
      </c>
      <c r="AC16" s="267">
        <v>3353</v>
      </c>
      <c r="AD16" s="270">
        <v>59</v>
      </c>
      <c r="AE16" s="267">
        <v>61</v>
      </c>
      <c r="AF16" s="267">
        <v>61</v>
      </c>
      <c r="AG16" s="267">
        <v>642</v>
      </c>
      <c r="AH16" s="267">
        <v>653</v>
      </c>
      <c r="AI16" s="271"/>
      <c r="AJ16" s="271"/>
      <c r="AK16" s="271"/>
      <c r="AL16" s="271"/>
      <c r="AM16" s="271"/>
    </row>
    <row r="17" spans="3:39" ht="18" customHeight="1">
      <c r="C17" s="261">
        <f>SUBTOTAL(103,G$7:G17)</f>
        <v>11</v>
      </c>
      <c r="D17" s="261" t="s">
        <v>1886</v>
      </c>
      <c r="E17" s="262" t="s">
        <v>22</v>
      </c>
      <c r="F17" s="263" t="s">
        <v>1276</v>
      </c>
      <c r="G17" s="56" t="s">
        <v>1607</v>
      </c>
      <c r="H17" s="265">
        <v>11052101</v>
      </c>
      <c r="I17" s="272" t="s">
        <v>1346</v>
      </c>
      <c r="J17" s="62" t="s">
        <v>64</v>
      </c>
      <c r="K17" s="113" t="s">
        <v>166</v>
      </c>
      <c r="L17" s="267">
        <v>1271</v>
      </c>
      <c r="M17" s="267">
        <v>7</v>
      </c>
      <c r="N17" s="60">
        <v>0</v>
      </c>
      <c r="O17" s="61" t="s">
        <v>1345</v>
      </c>
      <c r="P17" s="268" t="s">
        <v>1621</v>
      </c>
      <c r="Q17" s="269">
        <v>3228.5785640000008</v>
      </c>
      <c r="R17" s="269">
        <v>3097.0943100000009</v>
      </c>
      <c r="S17" s="269">
        <v>57.94339999999999</v>
      </c>
      <c r="T17" s="267">
        <v>17009</v>
      </c>
      <c r="U17" s="270">
        <v>365</v>
      </c>
      <c r="V17" s="267">
        <v>24</v>
      </c>
      <c r="W17" s="267">
        <v>26</v>
      </c>
      <c r="X17" s="267">
        <v>145</v>
      </c>
      <c r="Y17" s="267">
        <v>141</v>
      </c>
      <c r="Z17" s="269">
        <v>525.60590000000002</v>
      </c>
      <c r="AA17" s="269">
        <v>497.14860000000004</v>
      </c>
      <c r="AB17" s="269">
        <v>10.389299999999999</v>
      </c>
      <c r="AC17" s="267">
        <v>2586</v>
      </c>
      <c r="AD17" s="270">
        <v>59</v>
      </c>
      <c r="AE17" s="267">
        <v>41</v>
      </c>
      <c r="AF17" s="267">
        <v>40</v>
      </c>
      <c r="AG17" s="267">
        <v>340</v>
      </c>
      <c r="AH17" s="267">
        <v>330</v>
      </c>
      <c r="AI17" s="271">
        <v>1</v>
      </c>
      <c r="AJ17" s="271">
        <v>232</v>
      </c>
      <c r="AK17" s="271"/>
      <c r="AL17" s="271"/>
      <c r="AM17" s="271" t="s">
        <v>1342</v>
      </c>
    </row>
    <row r="18" spans="3:39" ht="18" customHeight="1">
      <c r="C18" s="261">
        <f>SUBTOTAL(103,G$7:G18)</f>
        <v>12</v>
      </c>
      <c r="D18" s="261" t="s">
        <v>1886</v>
      </c>
      <c r="E18" s="262" t="s">
        <v>22</v>
      </c>
      <c r="F18" s="263" t="s">
        <v>1276</v>
      </c>
      <c r="G18" s="56" t="s">
        <v>1517</v>
      </c>
      <c r="H18" s="265">
        <v>11077901</v>
      </c>
      <c r="I18" s="272" t="s">
        <v>1346</v>
      </c>
      <c r="J18" s="62" t="s">
        <v>64</v>
      </c>
      <c r="K18" s="113" t="s">
        <v>170</v>
      </c>
      <c r="L18" s="267">
        <v>1263</v>
      </c>
      <c r="M18" s="267">
        <v>11</v>
      </c>
      <c r="N18" s="60">
        <v>0</v>
      </c>
      <c r="O18" s="61" t="s">
        <v>197</v>
      </c>
      <c r="P18" s="268" t="s">
        <v>1977</v>
      </c>
      <c r="Q18" s="269">
        <v>3104.2559749999996</v>
      </c>
      <c r="R18" s="269">
        <v>2919.8721499999997</v>
      </c>
      <c r="S18" s="269">
        <v>71.051500000000004</v>
      </c>
      <c r="T18" s="267">
        <v>24637</v>
      </c>
      <c r="U18" s="270">
        <v>365</v>
      </c>
      <c r="V18" s="267">
        <v>30</v>
      </c>
      <c r="W18" s="267">
        <v>30</v>
      </c>
      <c r="X18" s="267">
        <v>167</v>
      </c>
      <c r="Y18" s="267">
        <v>168</v>
      </c>
      <c r="Z18" s="269">
        <v>550.43674999999996</v>
      </c>
      <c r="AA18" s="269">
        <v>516.43454999999994</v>
      </c>
      <c r="AB18" s="269">
        <v>12.706299999999999</v>
      </c>
      <c r="AC18" s="267">
        <v>3850</v>
      </c>
      <c r="AD18" s="270">
        <v>59</v>
      </c>
      <c r="AE18" s="267">
        <v>35</v>
      </c>
      <c r="AF18" s="267">
        <v>35</v>
      </c>
      <c r="AG18" s="267">
        <v>294</v>
      </c>
      <c r="AH18" s="267">
        <v>294</v>
      </c>
      <c r="AI18" s="271"/>
      <c r="AJ18" s="271"/>
      <c r="AK18" s="271"/>
      <c r="AL18" s="271"/>
      <c r="AM18" s="271"/>
    </row>
    <row r="19" spans="3:39" ht="18" customHeight="1">
      <c r="C19" s="261">
        <f>SUBTOTAL(103,G$7:G19)</f>
        <v>13</v>
      </c>
      <c r="D19" s="261" t="s">
        <v>1886</v>
      </c>
      <c r="E19" s="262" t="s">
        <v>22</v>
      </c>
      <c r="F19" s="263" t="s">
        <v>1276</v>
      </c>
      <c r="G19" s="56" t="s">
        <v>1344</v>
      </c>
      <c r="H19" s="265">
        <v>11059601</v>
      </c>
      <c r="I19" s="266" t="s">
        <v>1346</v>
      </c>
      <c r="J19" s="57" t="s">
        <v>64</v>
      </c>
      <c r="K19" s="113" t="s">
        <v>175</v>
      </c>
      <c r="L19" s="267">
        <v>1475</v>
      </c>
      <c r="M19" s="267">
        <v>9</v>
      </c>
      <c r="N19" s="60">
        <v>0</v>
      </c>
      <c r="O19" s="61" t="s">
        <v>194</v>
      </c>
      <c r="P19" s="268" t="s">
        <v>1978</v>
      </c>
      <c r="Q19" s="269">
        <v>3202.9104179999999</v>
      </c>
      <c r="R19" s="269">
        <v>3099.0221969999998</v>
      </c>
      <c r="S19" s="269">
        <v>56.715200000000003</v>
      </c>
      <c r="T19" s="267">
        <v>19745</v>
      </c>
      <c r="U19" s="270">
        <v>365</v>
      </c>
      <c r="V19" s="267">
        <v>26</v>
      </c>
      <c r="W19" s="267">
        <v>25</v>
      </c>
      <c r="X19" s="267">
        <v>152</v>
      </c>
      <c r="Y19" s="267">
        <v>140</v>
      </c>
      <c r="Z19" s="269">
        <v>578.09130000000005</v>
      </c>
      <c r="AA19" s="269">
        <v>555.89740000000006</v>
      </c>
      <c r="AB19" s="269">
        <v>10.4435</v>
      </c>
      <c r="AC19" s="267">
        <v>3090</v>
      </c>
      <c r="AD19" s="270">
        <v>59</v>
      </c>
      <c r="AE19" s="267">
        <v>30</v>
      </c>
      <c r="AF19" s="267">
        <v>30</v>
      </c>
      <c r="AG19" s="267">
        <v>235</v>
      </c>
      <c r="AH19" s="267">
        <v>216</v>
      </c>
      <c r="AI19" s="271"/>
      <c r="AJ19" s="271"/>
      <c r="AK19" s="271">
        <v>1</v>
      </c>
      <c r="AL19" s="271">
        <v>342</v>
      </c>
      <c r="AM19" s="271" t="s">
        <v>1342</v>
      </c>
    </row>
    <row r="20" spans="3:39" ht="18" customHeight="1">
      <c r="C20" s="261">
        <f>SUBTOTAL(103,G$7:G20)</f>
        <v>14</v>
      </c>
      <c r="D20" s="261" t="s">
        <v>1886</v>
      </c>
      <c r="E20" s="262" t="s">
        <v>22</v>
      </c>
      <c r="F20" s="263" t="s">
        <v>1276</v>
      </c>
      <c r="G20" s="56" t="s">
        <v>1013</v>
      </c>
      <c r="H20" s="265">
        <v>11140671</v>
      </c>
      <c r="I20" s="266" t="s">
        <v>1346</v>
      </c>
      <c r="J20" s="57" t="s">
        <v>64</v>
      </c>
      <c r="K20" s="113" t="s">
        <v>172</v>
      </c>
      <c r="L20" s="267">
        <v>976</v>
      </c>
      <c r="M20" s="267">
        <v>7</v>
      </c>
      <c r="N20" s="60">
        <v>0</v>
      </c>
      <c r="O20" s="61" t="s">
        <v>197</v>
      </c>
      <c r="P20" s="268" t="s">
        <v>148</v>
      </c>
      <c r="Q20" s="269">
        <v>1862.6605519999998</v>
      </c>
      <c r="R20" s="269">
        <v>1722.2257999999997</v>
      </c>
      <c r="S20" s="269">
        <v>49.722799999999992</v>
      </c>
      <c r="T20" s="267">
        <v>17398</v>
      </c>
      <c r="U20" s="270">
        <v>365</v>
      </c>
      <c r="V20" s="267">
        <v>72</v>
      </c>
      <c r="W20" s="267">
        <v>72</v>
      </c>
      <c r="X20" s="267">
        <v>652</v>
      </c>
      <c r="Y20" s="267">
        <v>664</v>
      </c>
      <c r="Z20" s="269">
        <v>374.65790000000004</v>
      </c>
      <c r="AA20" s="269">
        <v>349.56990000000002</v>
      </c>
      <c r="AB20" s="269">
        <v>8.9750999999999994</v>
      </c>
      <c r="AC20" s="267">
        <v>2731</v>
      </c>
      <c r="AD20" s="270">
        <v>59</v>
      </c>
      <c r="AE20" s="267">
        <v>74</v>
      </c>
      <c r="AF20" s="267">
        <v>75</v>
      </c>
      <c r="AG20" s="267">
        <v>871</v>
      </c>
      <c r="AH20" s="267">
        <v>868</v>
      </c>
      <c r="AI20" s="271"/>
      <c r="AJ20" s="271"/>
      <c r="AK20" s="271"/>
      <c r="AL20" s="271"/>
      <c r="AM20" s="271"/>
    </row>
    <row r="21" spans="3:39" ht="18" customHeight="1">
      <c r="C21" s="261">
        <f>SUBTOTAL(103,G$7:G21)</f>
        <v>15</v>
      </c>
      <c r="D21" s="261" t="s">
        <v>1886</v>
      </c>
      <c r="E21" s="262" t="s">
        <v>22</v>
      </c>
      <c r="F21" s="263" t="s">
        <v>1276</v>
      </c>
      <c r="G21" s="56" t="s">
        <v>1799</v>
      </c>
      <c r="H21" s="273">
        <v>11151261</v>
      </c>
      <c r="I21" s="266" t="s">
        <v>1346</v>
      </c>
      <c r="J21" s="57" t="s">
        <v>64</v>
      </c>
      <c r="K21" s="20" t="s">
        <v>170</v>
      </c>
      <c r="L21" s="267">
        <v>1568</v>
      </c>
      <c r="M21" s="267">
        <v>8</v>
      </c>
      <c r="N21" s="60">
        <v>0</v>
      </c>
      <c r="O21" s="19" t="s">
        <v>1762</v>
      </c>
      <c r="P21" s="268" t="s">
        <v>1979</v>
      </c>
      <c r="Q21" s="269">
        <v>76.266400000000004</v>
      </c>
      <c r="R21" s="269">
        <v>73.363900000000001</v>
      </c>
      <c r="S21" s="269">
        <v>2.4542999999999999</v>
      </c>
      <c r="T21" s="267">
        <v>2845</v>
      </c>
      <c r="U21" s="270">
        <v>59</v>
      </c>
      <c r="V21" s="267">
        <v>192</v>
      </c>
      <c r="W21" s="267">
        <v>193</v>
      </c>
      <c r="X21" s="267">
        <v>7119</v>
      </c>
      <c r="Y21" s="267">
        <v>7113</v>
      </c>
      <c r="Z21" s="269">
        <v>145.78960000000001</v>
      </c>
      <c r="AA21" s="269">
        <v>137.88760000000002</v>
      </c>
      <c r="AB21" s="269">
        <v>4.2300000000000004</v>
      </c>
      <c r="AC21" s="267">
        <v>2572</v>
      </c>
      <c r="AD21" s="270">
        <v>59</v>
      </c>
      <c r="AE21" s="267">
        <v>149</v>
      </c>
      <c r="AF21" s="267">
        <v>149</v>
      </c>
      <c r="AG21" s="267">
        <v>3969</v>
      </c>
      <c r="AH21" s="267">
        <v>3925</v>
      </c>
      <c r="AI21" s="271"/>
      <c r="AJ21" s="271"/>
      <c r="AK21" s="271"/>
      <c r="AL21" s="271"/>
      <c r="AM21" s="271"/>
    </row>
    <row r="22" spans="3:39" ht="18" customHeight="1">
      <c r="C22" s="261">
        <f>SUBTOTAL(103,G$7:G22)</f>
        <v>16</v>
      </c>
      <c r="D22" s="261" t="s">
        <v>1886</v>
      </c>
      <c r="E22" s="262" t="s">
        <v>22</v>
      </c>
      <c r="F22" s="263" t="s">
        <v>1276</v>
      </c>
      <c r="G22" s="56" t="s">
        <v>1608</v>
      </c>
      <c r="H22" s="265">
        <v>11071041</v>
      </c>
      <c r="I22" s="266" t="s">
        <v>1346</v>
      </c>
      <c r="J22" s="57" t="s">
        <v>64</v>
      </c>
      <c r="K22" s="113" t="s">
        <v>409</v>
      </c>
      <c r="L22" s="267">
        <v>1280</v>
      </c>
      <c r="M22" s="267">
        <v>8</v>
      </c>
      <c r="N22" s="60">
        <v>0</v>
      </c>
      <c r="O22" s="61" t="s">
        <v>1609</v>
      </c>
      <c r="P22" s="268" t="s">
        <v>660</v>
      </c>
      <c r="Q22" s="269">
        <v>2052.9837309999998</v>
      </c>
      <c r="R22" s="269">
        <v>1908.4590999999998</v>
      </c>
      <c r="S22" s="269">
        <v>54.407300000000006</v>
      </c>
      <c r="T22" s="267">
        <v>18327</v>
      </c>
      <c r="U22" s="270">
        <v>361</v>
      </c>
      <c r="V22" s="267">
        <v>64</v>
      </c>
      <c r="W22" s="267">
        <v>66</v>
      </c>
      <c r="X22" s="267">
        <v>525</v>
      </c>
      <c r="Y22" s="267">
        <v>527</v>
      </c>
      <c r="Z22" s="269">
        <v>501.56689999999998</v>
      </c>
      <c r="AA22" s="269">
        <v>472.21809999999999</v>
      </c>
      <c r="AB22" s="269">
        <v>12.3285</v>
      </c>
      <c r="AC22" s="267">
        <v>3054</v>
      </c>
      <c r="AD22" s="270">
        <v>59</v>
      </c>
      <c r="AE22" s="267">
        <v>48</v>
      </c>
      <c r="AF22" s="267">
        <v>46</v>
      </c>
      <c r="AG22" s="267">
        <v>400</v>
      </c>
      <c r="AH22" s="267">
        <v>394</v>
      </c>
      <c r="AI22" s="271">
        <v>1</v>
      </c>
      <c r="AJ22" s="271">
        <v>262</v>
      </c>
      <c r="AK22" s="271"/>
      <c r="AL22" s="271"/>
      <c r="AM22" s="271" t="s">
        <v>1342</v>
      </c>
    </row>
    <row r="23" spans="3:39" ht="18" customHeight="1">
      <c r="C23" s="261">
        <f>SUBTOTAL(103,G$7:G23)</f>
        <v>17</v>
      </c>
      <c r="D23" s="261" t="s">
        <v>1886</v>
      </c>
      <c r="E23" s="262" t="s">
        <v>22</v>
      </c>
      <c r="F23" s="263" t="s">
        <v>1276</v>
      </c>
      <c r="G23" s="56" t="s">
        <v>1444</v>
      </c>
      <c r="H23" s="265">
        <v>11061171</v>
      </c>
      <c r="I23" s="272" t="s">
        <v>1346</v>
      </c>
      <c r="J23" s="62" t="s">
        <v>64</v>
      </c>
      <c r="K23" s="113" t="s">
        <v>564</v>
      </c>
      <c r="L23" s="267">
        <v>926</v>
      </c>
      <c r="M23" s="267">
        <v>9</v>
      </c>
      <c r="N23" s="60">
        <v>0</v>
      </c>
      <c r="O23" s="61" t="s">
        <v>1610</v>
      </c>
      <c r="P23" s="268" t="s">
        <v>1142</v>
      </c>
      <c r="Q23" s="269">
        <v>1589.4571610000003</v>
      </c>
      <c r="R23" s="269">
        <v>1522.8707270000002</v>
      </c>
      <c r="S23" s="269">
        <v>35.050999999999995</v>
      </c>
      <c r="T23" s="267">
        <v>16463</v>
      </c>
      <c r="U23" s="270">
        <v>283</v>
      </c>
      <c r="V23" s="267">
        <v>83</v>
      </c>
      <c r="W23" s="267">
        <v>83</v>
      </c>
      <c r="X23" s="267">
        <v>903</v>
      </c>
      <c r="Y23" s="267">
        <v>860</v>
      </c>
      <c r="Z23" s="269">
        <v>337.35399999999998</v>
      </c>
      <c r="AA23" s="269">
        <v>317.86329999999998</v>
      </c>
      <c r="AB23" s="269">
        <v>7.0597000000000003</v>
      </c>
      <c r="AC23" s="267">
        <v>3301</v>
      </c>
      <c r="AD23" s="270">
        <v>59</v>
      </c>
      <c r="AE23" s="267">
        <v>81</v>
      </c>
      <c r="AF23" s="267">
        <v>80</v>
      </c>
      <c r="AG23" s="267">
        <v>1117</v>
      </c>
      <c r="AH23" s="267">
        <v>1088</v>
      </c>
      <c r="AI23" s="271"/>
      <c r="AJ23" s="271"/>
      <c r="AK23" s="271"/>
      <c r="AL23" s="271"/>
      <c r="AM23" s="271"/>
    </row>
    <row r="24" spans="3:39" ht="18" customHeight="1">
      <c r="C24" s="261">
        <f>SUBTOTAL(103,G$7:G24)</f>
        <v>18</v>
      </c>
      <c r="D24" s="261" t="s">
        <v>1886</v>
      </c>
      <c r="E24" s="262" t="s">
        <v>22</v>
      </c>
      <c r="F24" s="263" t="s">
        <v>1276</v>
      </c>
      <c r="G24" s="56" t="s">
        <v>1501</v>
      </c>
      <c r="H24" s="265">
        <v>11051211</v>
      </c>
      <c r="I24" s="266" t="s">
        <v>1346</v>
      </c>
      <c r="J24" s="57" t="s">
        <v>64</v>
      </c>
      <c r="K24" s="113" t="s">
        <v>170</v>
      </c>
      <c r="L24" s="274">
        <v>908</v>
      </c>
      <c r="M24" s="267">
        <v>10</v>
      </c>
      <c r="N24" s="60">
        <v>0</v>
      </c>
      <c r="O24" s="63" t="s">
        <v>1449</v>
      </c>
      <c r="P24" s="268" t="s">
        <v>1980</v>
      </c>
      <c r="Q24" s="269">
        <v>737.62689999999998</v>
      </c>
      <c r="R24" s="269">
        <v>684.38900000000001</v>
      </c>
      <c r="S24" s="269">
        <v>20.3795</v>
      </c>
      <c r="T24" s="267">
        <v>9566</v>
      </c>
      <c r="U24" s="270">
        <v>171</v>
      </c>
      <c r="V24" s="267">
        <v>145</v>
      </c>
      <c r="W24" s="267">
        <v>147</v>
      </c>
      <c r="X24" s="267">
        <v>2545</v>
      </c>
      <c r="Y24" s="267">
        <v>2559</v>
      </c>
      <c r="Z24" s="269">
        <v>269.44729999999998</v>
      </c>
      <c r="AA24" s="269">
        <v>254.50569999999999</v>
      </c>
      <c r="AB24" s="269">
        <v>7.1044</v>
      </c>
      <c r="AC24" s="267">
        <v>3285</v>
      </c>
      <c r="AD24" s="270">
        <v>59</v>
      </c>
      <c r="AE24" s="267">
        <v>102</v>
      </c>
      <c r="AF24" s="267">
        <v>101</v>
      </c>
      <c r="AG24" s="267">
        <v>1700</v>
      </c>
      <c r="AH24" s="267">
        <v>1669</v>
      </c>
      <c r="AI24" s="271"/>
      <c r="AJ24" s="271"/>
      <c r="AK24" s="271"/>
      <c r="AL24" s="271"/>
      <c r="AM24" s="271"/>
    </row>
    <row r="25" spans="3:39" ht="18" customHeight="1">
      <c r="C25" s="261">
        <f>SUBTOTAL(103,G$7:G25)</f>
        <v>19</v>
      </c>
      <c r="D25" s="261" t="s">
        <v>1886</v>
      </c>
      <c r="E25" s="262" t="s">
        <v>22</v>
      </c>
      <c r="F25" s="263" t="s">
        <v>1276</v>
      </c>
      <c r="G25" s="56" t="s">
        <v>1958</v>
      </c>
      <c r="H25" s="265">
        <v>11071351</v>
      </c>
      <c r="I25" s="266" t="s">
        <v>1346</v>
      </c>
      <c r="J25" s="57" t="s">
        <v>64</v>
      </c>
      <c r="K25" s="113" t="s">
        <v>1614</v>
      </c>
      <c r="L25" s="267">
        <v>1063</v>
      </c>
      <c r="M25" s="267">
        <v>10</v>
      </c>
      <c r="N25" s="60">
        <v>0</v>
      </c>
      <c r="O25" s="63" t="s">
        <v>1895</v>
      </c>
      <c r="P25" s="268" t="s">
        <v>1981</v>
      </c>
      <c r="Q25" s="269" t="s">
        <v>975</v>
      </c>
      <c r="R25" s="269" t="s">
        <v>975</v>
      </c>
      <c r="S25" s="269" t="s">
        <v>975</v>
      </c>
      <c r="T25" s="267" t="s">
        <v>975</v>
      </c>
      <c r="U25" s="270" t="s">
        <v>975</v>
      </c>
      <c r="V25" s="267" t="s">
        <v>975</v>
      </c>
      <c r="W25" s="267" t="s">
        <v>975</v>
      </c>
      <c r="X25" s="267" t="s">
        <v>975</v>
      </c>
      <c r="Y25" s="267" t="s">
        <v>975</v>
      </c>
      <c r="Z25" s="269">
        <v>79.586938000000004</v>
      </c>
      <c r="AA25" s="269">
        <v>75.631737999999999</v>
      </c>
      <c r="AB25" s="269">
        <v>1.929</v>
      </c>
      <c r="AC25" s="267">
        <v>1123</v>
      </c>
      <c r="AD25" s="270">
        <v>20</v>
      </c>
      <c r="AE25" s="267">
        <v>170</v>
      </c>
      <c r="AF25" s="267">
        <v>170</v>
      </c>
      <c r="AG25" s="267">
        <v>5972</v>
      </c>
      <c r="AH25" s="267">
        <v>5943</v>
      </c>
      <c r="AI25" s="271"/>
      <c r="AJ25" s="271"/>
      <c r="AK25" s="271"/>
      <c r="AL25" s="271"/>
      <c r="AM25" s="271"/>
    </row>
    <row r="26" spans="3:39" ht="18" customHeight="1">
      <c r="C26" s="261">
        <f>SUBTOTAL(103,G$7:G26)</f>
        <v>20</v>
      </c>
      <c r="D26" s="261" t="s">
        <v>1886</v>
      </c>
      <c r="E26" s="262" t="s">
        <v>22</v>
      </c>
      <c r="F26" s="263" t="s">
        <v>1276</v>
      </c>
      <c r="G26" s="56" t="s">
        <v>2046</v>
      </c>
      <c r="H26" s="265">
        <v>11051221</v>
      </c>
      <c r="I26" s="266" t="s">
        <v>1346</v>
      </c>
      <c r="J26" s="57" t="s">
        <v>64</v>
      </c>
      <c r="K26" s="113" t="s">
        <v>173</v>
      </c>
      <c r="L26" s="267">
        <v>583</v>
      </c>
      <c r="M26" s="267">
        <v>6</v>
      </c>
      <c r="N26" s="60">
        <v>0</v>
      </c>
      <c r="O26" s="63" t="s">
        <v>1893</v>
      </c>
      <c r="P26" s="268" t="s">
        <v>2018</v>
      </c>
      <c r="Q26" s="269">
        <v>77.62530000000001</v>
      </c>
      <c r="R26" s="269">
        <v>73.622600000000006</v>
      </c>
      <c r="S26" s="269">
        <v>1.9435000000000002</v>
      </c>
      <c r="T26" s="267">
        <v>5032</v>
      </c>
      <c r="U26" s="270">
        <v>151</v>
      </c>
      <c r="V26" s="267">
        <v>191</v>
      </c>
      <c r="W26" s="267">
        <v>192</v>
      </c>
      <c r="X26" s="267">
        <v>7099</v>
      </c>
      <c r="Y26" s="267">
        <v>7109</v>
      </c>
      <c r="Z26" s="269">
        <v>64.301400000000001</v>
      </c>
      <c r="AA26" s="269">
        <v>61.338900000000002</v>
      </c>
      <c r="AB26" s="269">
        <v>1.6607000000000001</v>
      </c>
      <c r="AC26" s="267">
        <v>1873</v>
      </c>
      <c r="AD26" s="270">
        <v>58</v>
      </c>
      <c r="AE26" s="267">
        <v>176</v>
      </c>
      <c r="AF26" s="267">
        <v>176</v>
      </c>
      <c r="AG26" s="267">
        <v>6483</v>
      </c>
      <c r="AH26" s="267">
        <v>6457</v>
      </c>
      <c r="AI26" s="271"/>
      <c r="AJ26" s="271"/>
      <c r="AK26" s="271"/>
      <c r="AL26" s="271"/>
      <c r="AM26" s="271"/>
    </row>
    <row r="27" spans="3:39" ht="18" customHeight="1">
      <c r="C27" s="275">
        <f>SUBTOTAL(103,G$7:G27)</f>
        <v>21</v>
      </c>
      <c r="D27" s="275" t="s">
        <v>1886</v>
      </c>
      <c r="E27" s="276" t="s">
        <v>22</v>
      </c>
      <c r="F27" s="277" t="s">
        <v>1276</v>
      </c>
      <c r="G27" s="64" t="s">
        <v>1891</v>
      </c>
      <c r="H27" s="279">
        <v>11089801</v>
      </c>
      <c r="I27" s="280" t="s">
        <v>4662</v>
      </c>
      <c r="J27" s="65" t="s">
        <v>64</v>
      </c>
      <c r="K27" s="66" t="s">
        <v>581</v>
      </c>
      <c r="L27" s="281">
        <v>555</v>
      </c>
      <c r="M27" s="281">
        <v>5</v>
      </c>
      <c r="N27" s="67">
        <v>0</v>
      </c>
      <c r="O27" s="68" t="s">
        <v>407</v>
      </c>
      <c r="P27" s="282" t="s">
        <v>1982</v>
      </c>
      <c r="Q27" s="283">
        <v>1788.4389719999999</v>
      </c>
      <c r="R27" s="283">
        <v>1666.2637999999999</v>
      </c>
      <c r="S27" s="283">
        <v>45.041000000000004</v>
      </c>
      <c r="T27" s="281">
        <v>11994</v>
      </c>
      <c r="U27" s="284">
        <v>365</v>
      </c>
      <c r="V27" s="281">
        <v>75</v>
      </c>
      <c r="W27" s="281">
        <v>76</v>
      </c>
      <c r="X27" s="281">
        <v>709</v>
      </c>
      <c r="Y27" s="281">
        <v>716</v>
      </c>
      <c r="Z27" s="283">
        <v>335.68849999999998</v>
      </c>
      <c r="AA27" s="283">
        <v>313.072</v>
      </c>
      <c r="AB27" s="283">
        <v>8.1167999999999996</v>
      </c>
      <c r="AC27" s="281">
        <v>1864</v>
      </c>
      <c r="AD27" s="284">
        <v>59</v>
      </c>
      <c r="AE27" s="281">
        <v>82</v>
      </c>
      <c r="AF27" s="281">
        <v>83</v>
      </c>
      <c r="AG27" s="281">
        <v>1127</v>
      </c>
      <c r="AH27" s="281">
        <v>1130</v>
      </c>
      <c r="AI27" s="285"/>
      <c r="AJ27" s="285"/>
      <c r="AK27" s="285"/>
      <c r="AL27" s="285"/>
      <c r="AM27" s="285"/>
    </row>
    <row r="28" spans="3:39" ht="18" customHeight="1">
      <c r="C28" s="275">
        <f>SUBTOTAL(103,G$7:G28)</f>
        <v>22</v>
      </c>
      <c r="D28" s="275" t="s">
        <v>1886</v>
      </c>
      <c r="E28" s="276" t="s">
        <v>22</v>
      </c>
      <c r="F28" s="277" t="s">
        <v>1276</v>
      </c>
      <c r="G28" s="64" t="s">
        <v>1890</v>
      </c>
      <c r="H28" s="279">
        <v>11069901</v>
      </c>
      <c r="I28" s="280" t="s">
        <v>4662</v>
      </c>
      <c r="J28" s="65" t="s">
        <v>64</v>
      </c>
      <c r="K28" s="66" t="s">
        <v>556</v>
      </c>
      <c r="L28" s="281">
        <v>810</v>
      </c>
      <c r="M28" s="281">
        <v>6</v>
      </c>
      <c r="N28" s="67">
        <v>0</v>
      </c>
      <c r="O28" s="68" t="s">
        <v>408</v>
      </c>
      <c r="P28" s="282" t="s">
        <v>1983</v>
      </c>
      <c r="Q28" s="283">
        <v>2326.2585800000002</v>
      </c>
      <c r="R28" s="283">
        <v>2179.4763000000003</v>
      </c>
      <c r="S28" s="283">
        <v>54.938899999999997</v>
      </c>
      <c r="T28" s="281">
        <v>14172</v>
      </c>
      <c r="U28" s="284">
        <v>365</v>
      </c>
      <c r="V28" s="281">
        <v>52</v>
      </c>
      <c r="W28" s="281">
        <v>52</v>
      </c>
      <c r="X28" s="281">
        <v>398</v>
      </c>
      <c r="Y28" s="281">
        <v>400</v>
      </c>
      <c r="Z28" s="283">
        <v>473.27949999999998</v>
      </c>
      <c r="AA28" s="283">
        <v>445.47289999999998</v>
      </c>
      <c r="AB28" s="283">
        <v>10.2881</v>
      </c>
      <c r="AC28" s="281">
        <v>2238</v>
      </c>
      <c r="AD28" s="284">
        <v>59</v>
      </c>
      <c r="AE28" s="281">
        <v>56</v>
      </c>
      <c r="AF28" s="281">
        <v>56</v>
      </c>
      <c r="AG28" s="281">
        <v>493</v>
      </c>
      <c r="AH28" s="281">
        <v>479</v>
      </c>
      <c r="AI28" s="285"/>
      <c r="AJ28" s="285"/>
      <c r="AK28" s="285"/>
      <c r="AL28" s="285"/>
      <c r="AM28" s="285"/>
    </row>
    <row r="29" spans="3:39" ht="18" customHeight="1">
      <c r="C29" s="275">
        <f>SUBTOTAL(103,G$7:G29)</f>
        <v>23</v>
      </c>
      <c r="D29" s="275" t="s">
        <v>1886</v>
      </c>
      <c r="E29" s="276" t="s">
        <v>22</v>
      </c>
      <c r="F29" s="277" t="s">
        <v>1276</v>
      </c>
      <c r="G29" s="64" t="s">
        <v>1889</v>
      </c>
      <c r="H29" s="279">
        <v>11080771</v>
      </c>
      <c r="I29" s="280" t="s">
        <v>4662</v>
      </c>
      <c r="J29" s="65" t="s">
        <v>64</v>
      </c>
      <c r="K29" s="66" t="s">
        <v>581</v>
      </c>
      <c r="L29" s="281">
        <v>966</v>
      </c>
      <c r="M29" s="281">
        <v>7</v>
      </c>
      <c r="N29" s="67">
        <v>0</v>
      </c>
      <c r="O29" s="68" t="s">
        <v>1611</v>
      </c>
      <c r="P29" s="282" t="s">
        <v>1143</v>
      </c>
      <c r="Q29" s="283">
        <v>1882.4964769999999</v>
      </c>
      <c r="R29" s="283">
        <v>1788.4236919999998</v>
      </c>
      <c r="S29" s="283">
        <v>48.281800000000004</v>
      </c>
      <c r="T29" s="281">
        <v>16947</v>
      </c>
      <c r="U29" s="284">
        <v>365</v>
      </c>
      <c r="V29" s="281">
        <v>71</v>
      </c>
      <c r="W29" s="281">
        <v>71</v>
      </c>
      <c r="X29" s="281">
        <v>635</v>
      </c>
      <c r="Y29" s="281">
        <v>621</v>
      </c>
      <c r="Z29" s="283">
        <v>405.59739999999999</v>
      </c>
      <c r="AA29" s="283">
        <v>380.47449999999998</v>
      </c>
      <c r="AB29" s="283">
        <v>9.7490999999999985</v>
      </c>
      <c r="AC29" s="281">
        <v>2726</v>
      </c>
      <c r="AD29" s="284">
        <v>59</v>
      </c>
      <c r="AE29" s="281">
        <v>63</v>
      </c>
      <c r="AF29" s="281">
        <v>64</v>
      </c>
      <c r="AG29" s="281">
        <v>713</v>
      </c>
      <c r="AH29" s="281">
        <v>716</v>
      </c>
      <c r="AI29" s="285"/>
      <c r="AJ29" s="285"/>
      <c r="AK29" s="285">
        <v>1</v>
      </c>
      <c r="AL29" s="285">
        <v>315</v>
      </c>
      <c r="AM29" s="285" t="s">
        <v>1342</v>
      </c>
    </row>
    <row r="30" spans="3:39" ht="18" customHeight="1">
      <c r="C30" s="261">
        <f>SUBTOTAL(103,G$7:G30)</f>
        <v>24</v>
      </c>
      <c r="D30" s="261" t="s">
        <v>1886</v>
      </c>
      <c r="E30" s="262" t="s">
        <v>22</v>
      </c>
      <c r="F30" s="263" t="s">
        <v>1276</v>
      </c>
      <c r="G30" s="56" t="s">
        <v>2182</v>
      </c>
      <c r="H30" s="265">
        <v>11040401</v>
      </c>
      <c r="I30" s="266" t="s">
        <v>2183</v>
      </c>
      <c r="J30" s="266" t="s">
        <v>711</v>
      </c>
      <c r="K30" s="59" t="s">
        <v>166</v>
      </c>
      <c r="L30" s="267">
        <v>686</v>
      </c>
      <c r="M30" s="267">
        <v>5</v>
      </c>
      <c r="N30" s="60">
        <v>0</v>
      </c>
      <c r="O30" s="61" t="s">
        <v>191</v>
      </c>
      <c r="P30" s="268" t="s">
        <v>2184</v>
      </c>
      <c r="Q30" s="269">
        <v>1251.6893709999999</v>
      </c>
      <c r="R30" s="269">
        <v>1197.953499</v>
      </c>
      <c r="S30" s="269">
        <v>27.399000000000004</v>
      </c>
      <c r="T30" s="267">
        <v>12016</v>
      </c>
      <c r="U30" s="270">
        <v>365</v>
      </c>
      <c r="V30" s="267">
        <v>103</v>
      </c>
      <c r="W30" s="267">
        <v>101</v>
      </c>
      <c r="X30" s="267">
        <v>1306</v>
      </c>
      <c r="Y30" s="267">
        <v>1267</v>
      </c>
      <c r="Z30" s="269">
        <v>287.38220000000001</v>
      </c>
      <c r="AA30" s="269">
        <v>272.3707</v>
      </c>
      <c r="AB30" s="269">
        <v>6.9748999999999999</v>
      </c>
      <c r="AC30" s="267">
        <v>1920</v>
      </c>
      <c r="AD30" s="270">
        <v>59</v>
      </c>
      <c r="AE30" s="267">
        <v>98</v>
      </c>
      <c r="AF30" s="267">
        <v>96</v>
      </c>
      <c r="AG30" s="267">
        <v>1524</v>
      </c>
      <c r="AH30" s="267">
        <v>1480</v>
      </c>
      <c r="AI30" s="271"/>
      <c r="AJ30" s="271"/>
      <c r="AK30" s="271"/>
      <c r="AL30" s="271"/>
      <c r="AM30" s="271"/>
    </row>
    <row r="31" spans="3:39" ht="18" customHeight="1">
      <c r="C31" s="261">
        <f>SUBTOTAL(103,G$7:G31)</f>
        <v>25</v>
      </c>
      <c r="D31" s="261" t="s">
        <v>1886</v>
      </c>
      <c r="E31" s="262" t="s">
        <v>22</v>
      </c>
      <c r="F31" s="263" t="s">
        <v>1276</v>
      </c>
      <c r="G31" s="78" t="s">
        <v>2185</v>
      </c>
      <c r="H31" s="265">
        <v>11081801</v>
      </c>
      <c r="I31" s="266" t="s">
        <v>4663</v>
      </c>
      <c r="J31" s="57" t="s">
        <v>711</v>
      </c>
      <c r="K31" s="113" t="s">
        <v>1325</v>
      </c>
      <c r="L31" s="267">
        <v>340</v>
      </c>
      <c r="M31" s="267">
        <v>6</v>
      </c>
      <c r="N31" s="60">
        <v>0</v>
      </c>
      <c r="O31" s="61" t="s">
        <v>1660</v>
      </c>
      <c r="P31" s="268" t="s">
        <v>1661</v>
      </c>
      <c r="Q31" s="269">
        <v>605.49129299999993</v>
      </c>
      <c r="R31" s="269">
        <v>569.40321999999992</v>
      </c>
      <c r="S31" s="269">
        <v>17.340699999999998</v>
      </c>
      <c r="T31" s="267">
        <v>13281</v>
      </c>
      <c r="U31" s="270">
        <v>365</v>
      </c>
      <c r="V31" s="267">
        <v>153</v>
      </c>
      <c r="W31" s="267">
        <v>154</v>
      </c>
      <c r="X31" s="267">
        <v>3100</v>
      </c>
      <c r="Y31" s="267">
        <v>3082</v>
      </c>
      <c r="Z31" s="269">
        <v>233.89350000000002</v>
      </c>
      <c r="AA31" s="269">
        <v>222.22850000000003</v>
      </c>
      <c r="AB31" s="269">
        <v>6.0916000000000006</v>
      </c>
      <c r="AC31" s="267">
        <v>2155</v>
      </c>
      <c r="AD31" s="270">
        <v>59</v>
      </c>
      <c r="AE31" s="267">
        <v>116</v>
      </c>
      <c r="AF31" s="267">
        <v>115</v>
      </c>
      <c r="AG31" s="267">
        <v>2164</v>
      </c>
      <c r="AH31" s="267">
        <v>2088</v>
      </c>
      <c r="AI31" s="271"/>
      <c r="AJ31" s="271"/>
      <c r="AK31" s="271"/>
      <c r="AL31" s="271"/>
      <c r="AM31" s="271"/>
    </row>
    <row r="32" spans="3:39" ht="18" customHeight="1">
      <c r="C32" s="288" t="s">
        <v>2187</v>
      </c>
      <c r="D32" s="289" t="str">
        <f ca="1">INDIRECT("D"&amp;ROW()-1)</f>
        <v>A1</v>
      </c>
      <c r="E32" s="289" t="str">
        <f ca="1">INDIRECT("E"&amp;ROW()-1)</f>
        <v>北京</v>
      </c>
      <c r="F32" s="290"/>
      <c r="G32" s="291">
        <f>SUBTOTAL(103,G7:G31)</f>
        <v>25</v>
      </c>
      <c r="H32" s="292"/>
      <c r="I32" s="293"/>
      <c r="J32" s="293"/>
      <c r="K32" s="294"/>
      <c r="L32" s="295">
        <f>SUBTOTAL(109,L7:L31)</f>
        <v>29225</v>
      </c>
      <c r="M32" s="295">
        <f>SUBTOTAL(109,M7:M31)</f>
        <v>204</v>
      </c>
      <c r="N32" s="70">
        <f>SUBTOTAL(9,N7:N31)</f>
        <v>0</v>
      </c>
      <c r="O32" s="296"/>
      <c r="P32" s="297"/>
      <c r="Q32" s="298"/>
      <c r="R32" s="298"/>
      <c r="S32" s="298"/>
      <c r="T32" s="299"/>
      <c r="U32" s="300"/>
      <c r="V32" s="299"/>
      <c r="W32" s="299"/>
      <c r="X32" s="299"/>
      <c r="Y32" s="299"/>
      <c r="Z32" s="71"/>
      <c r="AA32" s="71"/>
      <c r="AB32" s="71"/>
      <c r="AC32" s="72"/>
      <c r="AD32" s="72"/>
      <c r="AE32" s="72"/>
      <c r="AF32" s="72"/>
      <c r="AG32" s="295"/>
      <c r="AH32" s="295"/>
      <c r="AI32" s="291">
        <f>SUBTOTAL(109,AI7:AI31)</f>
        <v>2</v>
      </c>
      <c r="AJ32" s="291">
        <f>SUBTOTAL(109,AJ7:AJ31)</f>
        <v>494</v>
      </c>
      <c r="AK32" s="291">
        <f>SUBTOTAL(109,AK7:AK31)</f>
        <v>6</v>
      </c>
      <c r="AL32" s="291">
        <f>SUBTOTAL(109,AL7:AL31)</f>
        <v>2253</v>
      </c>
      <c r="AM32" s="291">
        <f>SUBTOTAL(103,AM7:AM31)</f>
        <v>8</v>
      </c>
    </row>
    <row r="33" spans="3:39" ht="18" customHeight="1">
      <c r="C33" s="261">
        <f>SUBTOTAL(103,G$33:G33)</f>
        <v>1</v>
      </c>
      <c r="D33" s="261" t="s">
        <v>1886</v>
      </c>
      <c r="E33" s="262" t="s">
        <v>18</v>
      </c>
      <c r="F33" s="263" t="s">
        <v>1276</v>
      </c>
      <c r="G33" s="264" t="s">
        <v>1015</v>
      </c>
      <c r="H33" s="265">
        <v>31124401</v>
      </c>
      <c r="I33" s="266" t="s">
        <v>2188</v>
      </c>
      <c r="J33" s="57" t="s">
        <v>64</v>
      </c>
      <c r="K33" s="113" t="s">
        <v>166</v>
      </c>
      <c r="L33" s="267">
        <v>723</v>
      </c>
      <c r="M33" s="267">
        <v>5</v>
      </c>
      <c r="N33" s="60">
        <v>0</v>
      </c>
      <c r="O33" s="301" t="s">
        <v>72</v>
      </c>
      <c r="P33" s="73" t="s">
        <v>131</v>
      </c>
      <c r="Q33" s="269">
        <v>2005.204534</v>
      </c>
      <c r="R33" s="269">
        <v>1820.0880999999999</v>
      </c>
      <c r="S33" s="269">
        <v>54.027200000000001</v>
      </c>
      <c r="T33" s="267">
        <v>10988</v>
      </c>
      <c r="U33" s="270">
        <v>365</v>
      </c>
      <c r="V33" s="267">
        <v>52</v>
      </c>
      <c r="W33" s="267">
        <v>55</v>
      </c>
      <c r="X33" s="267">
        <v>552</v>
      </c>
      <c r="Y33" s="267">
        <v>596</v>
      </c>
      <c r="Z33" s="269">
        <v>303.26069999999999</v>
      </c>
      <c r="AA33" s="269">
        <v>281.40819999999997</v>
      </c>
      <c r="AB33" s="269">
        <v>8.5488999999999997</v>
      </c>
      <c r="AC33" s="267">
        <v>1674</v>
      </c>
      <c r="AD33" s="270">
        <v>59</v>
      </c>
      <c r="AE33" s="267">
        <v>89</v>
      </c>
      <c r="AF33" s="267">
        <v>91</v>
      </c>
      <c r="AG33" s="267">
        <v>1371</v>
      </c>
      <c r="AH33" s="267">
        <v>1390</v>
      </c>
      <c r="AI33" s="271"/>
      <c r="AJ33" s="271"/>
      <c r="AK33" s="271"/>
      <c r="AL33" s="271"/>
      <c r="AM33" s="271"/>
    </row>
    <row r="34" spans="3:39" ht="18" customHeight="1">
      <c r="C34" s="261">
        <f>SUBTOTAL(103,G$33:G34)</f>
        <v>2</v>
      </c>
      <c r="D34" s="261" t="s">
        <v>1886</v>
      </c>
      <c r="E34" s="262" t="s">
        <v>18</v>
      </c>
      <c r="F34" s="263" t="s">
        <v>1276</v>
      </c>
      <c r="G34" s="264" t="s">
        <v>1017</v>
      </c>
      <c r="H34" s="265">
        <v>31092501</v>
      </c>
      <c r="I34" s="266" t="s">
        <v>2188</v>
      </c>
      <c r="J34" s="74" t="s">
        <v>64</v>
      </c>
      <c r="K34" s="113" t="s">
        <v>170</v>
      </c>
      <c r="L34" s="267">
        <v>1450</v>
      </c>
      <c r="M34" s="267">
        <v>8</v>
      </c>
      <c r="N34" s="60">
        <v>0</v>
      </c>
      <c r="O34" s="302" t="s">
        <v>2189</v>
      </c>
      <c r="P34" s="287" t="s">
        <v>2190</v>
      </c>
      <c r="Q34" s="269">
        <v>4358.5958500000006</v>
      </c>
      <c r="R34" s="269">
        <v>3996.4963000000007</v>
      </c>
      <c r="S34" s="269">
        <v>84.319900000000018</v>
      </c>
      <c r="T34" s="267">
        <v>21796</v>
      </c>
      <c r="U34" s="270">
        <v>365</v>
      </c>
      <c r="V34" s="267">
        <v>7</v>
      </c>
      <c r="W34" s="267">
        <v>7</v>
      </c>
      <c r="X34" s="267">
        <v>40</v>
      </c>
      <c r="Y34" s="267">
        <v>47</v>
      </c>
      <c r="Z34" s="269">
        <v>730.9357</v>
      </c>
      <c r="AA34" s="269">
        <v>661.00739999999996</v>
      </c>
      <c r="AB34" s="269">
        <v>14.3017</v>
      </c>
      <c r="AC34" s="267">
        <v>3327</v>
      </c>
      <c r="AD34" s="270">
        <v>59</v>
      </c>
      <c r="AE34" s="267">
        <v>6</v>
      </c>
      <c r="AF34" s="267">
        <v>6</v>
      </c>
      <c r="AG34" s="267">
        <v>80</v>
      </c>
      <c r="AH34" s="267">
        <v>93</v>
      </c>
      <c r="AI34" s="271"/>
      <c r="AJ34" s="271"/>
      <c r="AK34" s="271">
        <v>1</v>
      </c>
      <c r="AL34" s="271">
        <v>220</v>
      </c>
      <c r="AM34" s="271" t="s">
        <v>2191</v>
      </c>
    </row>
    <row r="35" spans="3:39" ht="18" customHeight="1">
      <c r="C35" s="261">
        <f>SUBTOTAL(103,G$33:G35)</f>
        <v>3</v>
      </c>
      <c r="D35" s="261" t="s">
        <v>1886</v>
      </c>
      <c r="E35" s="262" t="s">
        <v>18</v>
      </c>
      <c r="F35" s="263" t="s">
        <v>1276</v>
      </c>
      <c r="G35" s="264" t="s">
        <v>2192</v>
      </c>
      <c r="H35" s="265">
        <v>31184101</v>
      </c>
      <c r="I35" s="266" t="s">
        <v>2188</v>
      </c>
      <c r="J35" s="74" t="s">
        <v>64</v>
      </c>
      <c r="K35" s="113" t="s">
        <v>2193</v>
      </c>
      <c r="L35" s="267">
        <v>1170</v>
      </c>
      <c r="M35" s="267">
        <v>7</v>
      </c>
      <c r="N35" s="60">
        <v>0</v>
      </c>
      <c r="O35" s="302" t="s">
        <v>2194</v>
      </c>
      <c r="P35" s="268" t="s">
        <v>2019</v>
      </c>
      <c r="Q35" s="269" t="s">
        <v>975</v>
      </c>
      <c r="R35" s="269" t="s">
        <v>975</v>
      </c>
      <c r="S35" s="269" t="s">
        <v>975</v>
      </c>
      <c r="T35" s="267" t="s">
        <v>975</v>
      </c>
      <c r="U35" s="270" t="s">
        <v>975</v>
      </c>
      <c r="V35" s="267" t="s">
        <v>975</v>
      </c>
      <c r="W35" s="267" t="s">
        <v>975</v>
      </c>
      <c r="X35" s="267" t="s">
        <v>975</v>
      </c>
      <c r="Y35" s="267" t="s">
        <v>975</v>
      </c>
      <c r="Z35" s="269">
        <v>124.94577</v>
      </c>
      <c r="AA35" s="269">
        <v>118.15756999999999</v>
      </c>
      <c r="AB35" s="269">
        <v>3.4649000000000001</v>
      </c>
      <c r="AC35" s="267">
        <v>1695</v>
      </c>
      <c r="AD35" s="270">
        <v>40</v>
      </c>
      <c r="AE35" s="267">
        <v>209</v>
      </c>
      <c r="AF35" s="267">
        <v>210</v>
      </c>
      <c r="AG35" s="267">
        <v>4546</v>
      </c>
      <c r="AH35" s="267">
        <v>4526</v>
      </c>
      <c r="AI35" s="271"/>
      <c r="AJ35" s="271"/>
      <c r="AK35" s="271">
        <v>1</v>
      </c>
      <c r="AL35" s="271">
        <v>285</v>
      </c>
      <c r="AM35" s="271"/>
    </row>
    <row r="36" spans="3:39" ht="18" customHeight="1">
      <c r="C36" s="261">
        <f>SUBTOTAL(103,G$33:G36)</f>
        <v>4</v>
      </c>
      <c r="D36" s="261" t="s">
        <v>1886</v>
      </c>
      <c r="E36" s="262" t="s">
        <v>18</v>
      </c>
      <c r="F36" s="263" t="s">
        <v>1276</v>
      </c>
      <c r="G36" s="264" t="s">
        <v>2195</v>
      </c>
      <c r="H36" s="265">
        <v>31128601</v>
      </c>
      <c r="I36" s="266" t="s">
        <v>2188</v>
      </c>
      <c r="J36" s="74" t="s">
        <v>64</v>
      </c>
      <c r="K36" s="113" t="s">
        <v>170</v>
      </c>
      <c r="L36" s="267">
        <v>771</v>
      </c>
      <c r="M36" s="267">
        <v>10</v>
      </c>
      <c r="N36" s="60">
        <v>0</v>
      </c>
      <c r="O36" s="302" t="s">
        <v>2196</v>
      </c>
      <c r="P36" s="287" t="s">
        <v>661</v>
      </c>
      <c r="Q36" s="269">
        <v>1723.9365040000002</v>
      </c>
      <c r="R36" s="269">
        <v>1560.8397800000002</v>
      </c>
      <c r="S36" s="269">
        <v>45.500900000000001</v>
      </c>
      <c r="T36" s="267">
        <v>21192</v>
      </c>
      <c r="U36" s="270">
        <v>362</v>
      </c>
      <c r="V36" s="267">
        <v>74</v>
      </c>
      <c r="W36" s="267">
        <v>75</v>
      </c>
      <c r="X36" s="267">
        <v>770</v>
      </c>
      <c r="Y36" s="267">
        <v>814</v>
      </c>
      <c r="Z36" s="269">
        <v>351.45650000000001</v>
      </c>
      <c r="AA36" s="269">
        <v>313.67590000000001</v>
      </c>
      <c r="AB36" s="269">
        <v>8.8892000000000007</v>
      </c>
      <c r="AC36" s="267">
        <v>3470</v>
      </c>
      <c r="AD36" s="270">
        <v>59</v>
      </c>
      <c r="AE36" s="267">
        <v>71</v>
      </c>
      <c r="AF36" s="267">
        <v>78</v>
      </c>
      <c r="AG36" s="267">
        <v>1013</v>
      </c>
      <c r="AH36" s="267">
        <v>1126</v>
      </c>
      <c r="AI36" s="271"/>
      <c r="AJ36" s="271"/>
      <c r="AK36" s="271"/>
      <c r="AL36" s="271"/>
      <c r="AM36" s="271"/>
    </row>
    <row r="37" spans="3:39" ht="18" customHeight="1">
      <c r="C37" s="261">
        <f>SUBTOTAL(103,G$33:G37)</f>
        <v>5</v>
      </c>
      <c r="D37" s="261" t="s">
        <v>1886</v>
      </c>
      <c r="E37" s="262" t="s">
        <v>18</v>
      </c>
      <c r="F37" s="263" t="s">
        <v>1276</v>
      </c>
      <c r="G37" s="264" t="s">
        <v>1016</v>
      </c>
      <c r="H37" s="265">
        <v>31051501</v>
      </c>
      <c r="I37" s="266" t="s">
        <v>2188</v>
      </c>
      <c r="J37" s="74" t="s">
        <v>64</v>
      </c>
      <c r="K37" s="113" t="s">
        <v>167</v>
      </c>
      <c r="L37" s="267">
        <v>839</v>
      </c>
      <c r="M37" s="267">
        <v>7</v>
      </c>
      <c r="N37" s="60">
        <v>0</v>
      </c>
      <c r="O37" s="302" t="s">
        <v>69</v>
      </c>
      <c r="P37" s="287" t="s">
        <v>132</v>
      </c>
      <c r="Q37" s="269">
        <v>1908.2007710000003</v>
      </c>
      <c r="R37" s="269">
        <v>1800.8788000000002</v>
      </c>
      <c r="S37" s="269">
        <v>50.998000000000005</v>
      </c>
      <c r="T37" s="267">
        <v>15389</v>
      </c>
      <c r="U37" s="270">
        <v>365</v>
      </c>
      <c r="V37" s="267">
        <v>57</v>
      </c>
      <c r="W37" s="267">
        <v>56</v>
      </c>
      <c r="X37" s="267">
        <v>622</v>
      </c>
      <c r="Y37" s="267">
        <v>607</v>
      </c>
      <c r="Z37" s="269">
        <v>304.98489999999998</v>
      </c>
      <c r="AA37" s="269">
        <v>289.65339999999998</v>
      </c>
      <c r="AB37" s="269">
        <v>8.3167000000000009</v>
      </c>
      <c r="AC37" s="267">
        <v>2454</v>
      </c>
      <c r="AD37" s="270">
        <v>59</v>
      </c>
      <c r="AE37" s="267">
        <v>88</v>
      </c>
      <c r="AF37" s="267">
        <v>87</v>
      </c>
      <c r="AG37" s="267">
        <v>1353</v>
      </c>
      <c r="AH37" s="267">
        <v>1312</v>
      </c>
      <c r="AI37" s="271"/>
      <c r="AJ37" s="271"/>
      <c r="AK37" s="271"/>
      <c r="AL37" s="271"/>
      <c r="AM37" s="271"/>
    </row>
    <row r="38" spans="3:39" ht="18" customHeight="1">
      <c r="C38" s="261">
        <f>SUBTOTAL(103,G$33:G38)</f>
        <v>6</v>
      </c>
      <c r="D38" s="261" t="s">
        <v>1886</v>
      </c>
      <c r="E38" s="262" t="s">
        <v>18</v>
      </c>
      <c r="F38" s="263" t="s">
        <v>1276</v>
      </c>
      <c r="G38" s="264" t="s">
        <v>2197</v>
      </c>
      <c r="H38" s="265">
        <v>31115201</v>
      </c>
      <c r="I38" s="266" t="s">
        <v>2188</v>
      </c>
      <c r="J38" s="74" t="s">
        <v>64</v>
      </c>
      <c r="K38" s="113" t="s">
        <v>167</v>
      </c>
      <c r="L38" s="267">
        <v>747</v>
      </c>
      <c r="M38" s="267">
        <v>6</v>
      </c>
      <c r="N38" s="60">
        <v>0</v>
      </c>
      <c r="O38" s="302" t="s">
        <v>2198</v>
      </c>
      <c r="P38" s="287" t="s">
        <v>2199</v>
      </c>
      <c r="Q38" s="269">
        <v>768.54630100000008</v>
      </c>
      <c r="R38" s="269">
        <v>750.98880100000008</v>
      </c>
      <c r="S38" s="269">
        <v>22.127199999999998</v>
      </c>
      <c r="T38" s="267">
        <v>12317</v>
      </c>
      <c r="U38" s="270">
        <v>365</v>
      </c>
      <c r="V38" s="267">
        <v>161</v>
      </c>
      <c r="W38" s="267">
        <v>158</v>
      </c>
      <c r="X38" s="267">
        <v>2436</v>
      </c>
      <c r="Y38" s="267">
        <v>2323</v>
      </c>
      <c r="Z38" s="269">
        <v>121.79300000000001</v>
      </c>
      <c r="AA38" s="269">
        <v>118.68170000000001</v>
      </c>
      <c r="AB38" s="269">
        <v>3.5144000000000002</v>
      </c>
      <c r="AC38" s="267">
        <v>2039</v>
      </c>
      <c r="AD38" s="270">
        <v>59</v>
      </c>
      <c r="AE38" s="267">
        <v>212</v>
      </c>
      <c r="AF38" s="267">
        <v>209</v>
      </c>
      <c r="AG38" s="267">
        <v>4640</v>
      </c>
      <c r="AH38" s="267">
        <v>4509</v>
      </c>
      <c r="AI38" s="271"/>
      <c r="AJ38" s="271"/>
      <c r="AK38" s="271"/>
      <c r="AL38" s="271"/>
      <c r="AM38" s="271"/>
    </row>
    <row r="39" spans="3:39" ht="18" customHeight="1">
      <c r="C39" s="261">
        <f>SUBTOTAL(103,G$33:G39)</f>
        <v>7</v>
      </c>
      <c r="D39" s="261" t="s">
        <v>1886</v>
      </c>
      <c r="E39" s="262" t="s">
        <v>18</v>
      </c>
      <c r="F39" s="263" t="s">
        <v>1276</v>
      </c>
      <c r="G39" s="264" t="s">
        <v>4602</v>
      </c>
      <c r="H39" s="265">
        <v>31073501</v>
      </c>
      <c r="I39" s="266" t="s">
        <v>2188</v>
      </c>
      <c r="J39" s="57" t="s">
        <v>64</v>
      </c>
      <c r="K39" s="113" t="s">
        <v>416</v>
      </c>
      <c r="L39" s="267">
        <v>769</v>
      </c>
      <c r="M39" s="267">
        <v>6</v>
      </c>
      <c r="N39" s="60">
        <v>0</v>
      </c>
      <c r="O39" s="301" t="s">
        <v>71</v>
      </c>
      <c r="P39" s="73" t="s">
        <v>2200</v>
      </c>
      <c r="Q39" s="269">
        <v>1996.5840830000002</v>
      </c>
      <c r="R39" s="269">
        <v>1844.9699000000003</v>
      </c>
      <c r="S39" s="269">
        <v>49.016300000000001</v>
      </c>
      <c r="T39" s="267">
        <v>13167</v>
      </c>
      <c r="U39" s="270">
        <v>365</v>
      </c>
      <c r="V39" s="267">
        <v>53</v>
      </c>
      <c r="W39" s="267">
        <v>53</v>
      </c>
      <c r="X39" s="267">
        <v>560</v>
      </c>
      <c r="Y39" s="267">
        <v>583</v>
      </c>
      <c r="Z39" s="269">
        <v>349.7593</v>
      </c>
      <c r="AA39" s="269">
        <v>332.2364</v>
      </c>
      <c r="AB39" s="269">
        <v>8.8308</v>
      </c>
      <c r="AC39" s="267">
        <v>2019</v>
      </c>
      <c r="AD39" s="270">
        <v>59</v>
      </c>
      <c r="AE39" s="267">
        <v>72</v>
      </c>
      <c r="AF39" s="267">
        <v>69</v>
      </c>
      <c r="AG39" s="267">
        <v>1021</v>
      </c>
      <c r="AH39" s="267">
        <v>982</v>
      </c>
      <c r="AI39" s="271"/>
      <c r="AJ39" s="271"/>
      <c r="AK39" s="271"/>
      <c r="AL39" s="271"/>
      <c r="AM39" s="271"/>
    </row>
    <row r="40" spans="3:39" ht="18" customHeight="1">
      <c r="C40" s="261">
        <f>SUBTOTAL(103,G$33:G40)</f>
        <v>8</v>
      </c>
      <c r="D40" s="261" t="s">
        <v>1886</v>
      </c>
      <c r="E40" s="262" t="s">
        <v>18</v>
      </c>
      <c r="F40" s="263" t="s">
        <v>1276</v>
      </c>
      <c r="G40" s="264" t="s">
        <v>4603</v>
      </c>
      <c r="H40" s="265">
        <v>31194401</v>
      </c>
      <c r="I40" s="266" t="s">
        <v>2201</v>
      </c>
      <c r="J40" s="74" t="s">
        <v>64</v>
      </c>
      <c r="K40" s="113" t="s">
        <v>556</v>
      </c>
      <c r="L40" s="267">
        <v>771</v>
      </c>
      <c r="M40" s="267">
        <v>6</v>
      </c>
      <c r="N40" s="60">
        <v>0</v>
      </c>
      <c r="O40" s="302" t="s">
        <v>2203</v>
      </c>
      <c r="P40" s="287" t="s">
        <v>2204</v>
      </c>
      <c r="Q40" s="269">
        <v>1422.1641339999999</v>
      </c>
      <c r="R40" s="269">
        <v>1311.4217999999998</v>
      </c>
      <c r="S40" s="269">
        <v>37.847999999999999</v>
      </c>
      <c r="T40" s="267">
        <v>13954</v>
      </c>
      <c r="U40" s="270">
        <v>365</v>
      </c>
      <c r="V40" s="267">
        <v>95</v>
      </c>
      <c r="W40" s="267">
        <v>95</v>
      </c>
      <c r="X40" s="267">
        <v>1081</v>
      </c>
      <c r="Y40" s="267">
        <v>1105</v>
      </c>
      <c r="Z40" s="269">
        <v>191.43950000000001</v>
      </c>
      <c r="AA40" s="269">
        <v>181.70150000000001</v>
      </c>
      <c r="AB40" s="269">
        <v>5.7339000000000002</v>
      </c>
      <c r="AC40" s="267">
        <v>2190</v>
      </c>
      <c r="AD40" s="270">
        <v>59</v>
      </c>
      <c r="AE40" s="267">
        <v>146</v>
      </c>
      <c r="AF40" s="267">
        <v>145</v>
      </c>
      <c r="AG40" s="267">
        <v>2880</v>
      </c>
      <c r="AH40" s="267">
        <v>2814</v>
      </c>
      <c r="AI40" s="271"/>
      <c r="AJ40" s="271"/>
      <c r="AK40" s="271"/>
      <c r="AL40" s="271"/>
      <c r="AM40" s="271"/>
    </row>
    <row r="41" spans="3:39" ht="18" customHeight="1">
      <c r="C41" s="261">
        <f>SUBTOTAL(103,G$33:G41)</f>
        <v>9</v>
      </c>
      <c r="D41" s="261" t="s">
        <v>1886</v>
      </c>
      <c r="E41" s="262" t="s">
        <v>18</v>
      </c>
      <c r="F41" s="263" t="s">
        <v>1276</v>
      </c>
      <c r="G41" s="264" t="s">
        <v>1018</v>
      </c>
      <c r="H41" s="265">
        <v>31193901</v>
      </c>
      <c r="I41" s="266" t="s">
        <v>2201</v>
      </c>
      <c r="J41" s="74" t="s">
        <v>64</v>
      </c>
      <c r="K41" s="113" t="s">
        <v>167</v>
      </c>
      <c r="L41" s="267">
        <v>1300</v>
      </c>
      <c r="M41" s="267">
        <v>10</v>
      </c>
      <c r="N41" s="60">
        <v>0</v>
      </c>
      <c r="O41" s="302" t="s">
        <v>199</v>
      </c>
      <c r="P41" s="287" t="s">
        <v>89</v>
      </c>
      <c r="Q41" s="269">
        <v>1780.962571</v>
      </c>
      <c r="R41" s="269">
        <v>1639.5194329999999</v>
      </c>
      <c r="S41" s="269">
        <v>44.150300000000001</v>
      </c>
      <c r="T41" s="267">
        <v>22351</v>
      </c>
      <c r="U41" s="270">
        <v>365</v>
      </c>
      <c r="V41" s="267">
        <v>67</v>
      </c>
      <c r="W41" s="267">
        <v>69</v>
      </c>
      <c r="X41" s="267">
        <v>717</v>
      </c>
      <c r="Y41" s="267">
        <v>743</v>
      </c>
      <c r="Z41" s="269">
        <v>333.81259799999998</v>
      </c>
      <c r="AA41" s="269">
        <v>296.33619799999997</v>
      </c>
      <c r="AB41" s="269">
        <v>7.6928999999999998</v>
      </c>
      <c r="AC41" s="267">
        <v>3413</v>
      </c>
      <c r="AD41" s="270">
        <v>59</v>
      </c>
      <c r="AE41" s="267">
        <v>81</v>
      </c>
      <c r="AF41" s="267">
        <v>81</v>
      </c>
      <c r="AG41" s="267">
        <v>1140</v>
      </c>
      <c r="AH41" s="267">
        <v>1238</v>
      </c>
      <c r="AI41" s="271"/>
      <c r="AJ41" s="271"/>
      <c r="AK41" s="271">
        <v>1</v>
      </c>
      <c r="AL41" s="271">
        <v>443</v>
      </c>
      <c r="AM41" s="271" t="s">
        <v>2202</v>
      </c>
    </row>
    <row r="42" spans="3:39" ht="18" customHeight="1">
      <c r="C42" s="261">
        <f>SUBTOTAL(103,G$33:G42)</f>
        <v>10</v>
      </c>
      <c r="D42" s="261" t="s">
        <v>1886</v>
      </c>
      <c r="E42" s="262" t="s">
        <v>18</v>
      </c>
      <c r="F42" s="263" t="s">
        <v>1276</v>
      </c>
      <c r="G42" s="264" t="s">
        <v>2205</v>
      </c>
      <c r="H42" s="265">
        <v>31074001</v>
      </c>
      <c r="I42" s="266" t="s">
        <v>2201</v>
      </c>
      <c r="J42" s="74" t="s">
        <v>64</v>
      </c>
      <c r="K42" s="113" t="s">
        <v>410</v>
      </c>
      <c r="L42" s="267">
        <v>610</v>
      </c>
      <c r="M42" s="267">
        <v>5</v>
      </c>
      <c r="N42" s="60">
        <v>0</v>
      </c>
      <c r="O42" s="302" t="s">
        <v>2206</v>
      </c>
      <c r="P42" s="287" t="s">
        <v>384</v>
      </c>
      <c r="Q42" s="269">
        <v>1644.243528</v>
      </c>
      <c r="R42" s="269">
        <v>1517.6575</v>
      </c>
      <c r="S42" s="269">
        <v>39.884700000000002</v>
      </c>
      <c r="T42" s="267">
        <v>10345</v>
      </c>
      <c r="U42" s="270">
        <v>365</v>
      </c>
      <c r="V42" s="267">
        <v>77</v>
      </c>
      <c r="W42" s="267">
        <v>78</v>
      </c>
      <c r="X42" s="267">
        <v>848</v>
      </c>
      <c r="Y42" s="267">
        <v>865</v>
      </c>
      <c r="Z42" s="269">
        <v>256.2296</v>
      </c>
      <c r="AA42" s="269">
        <v>238.45330000000001</v>
      </c>
      <c r="AB42" s="269">
        <v>6.0114999999999998</v>
      </c>
      <c r="AC42" s="267">
        <v>1623</v>
      </c>
      <c r="AD42" s="270">
        <v>59</v>
      </c>
      <c r="AE42" s="267">
        <v>111</v>
      </c>
      <c r="AF42" s="267">
        <v>113</v>
      </c>
      <c r="AG42" s="267">
        <v>1854</v>
      </c>
      <c r="AH42" s="267">
        <v>1870</v>
      </c>
      <c r="AI42" s="271"/>
      <c r="AJ42" s="271"/>
      <c r="AK42" s="271"/>
      <c r="AL42" s="271"/>
      <c r="AM42" s="271"/>
    </row>
    <row r="43" spans="3:39" ht="18" customHeight="1">
      <c r="C43" s="261">
        <f>SUBTOTAL(103,G$33:G43)</f>
        <v>11</v>
      </c>
      <c r="D43" s="261" t="s">
        <v>1886</v>
      </c>
      <c r="E43" s="262" t="s">
        <v>18</v>
      </c>
      <c r="F43" s="263" t="s">
        <v>1276</v>
      </c>
      <c r="G43" s="264" t="s">
        <v>1019</v>
      </c>
      <c r="H43" s="265">
        <v>31164301</v>
      </c>
      <c r="I43" s="266" t="s">
        <v>2201</v>
      </c>
      <c r="J43" s="74" t="s">
        <v>64</v>
      </c>
      <c r="K43" s="113" t="s">
        <v>1325</v>
      </c>
      <c r="L43" s="267">
        <v>544</v>
      </c>
      <c r="M43" s="267">
        <v>5</v>
      </c>
      <c r="N43" s="60">
        <v>0</v>
      </c>
      <c r="O43" s="302" t="s">
        <v>2207</v>
      </c>
      <c r="P43" s="287" t="s">
        <v>2208</v>
      </c>
      <c r="Q43" s="269">
        <v>642.37473199999999</v>
      </c>
      <c r="R43" s="269">
        <v>590.75125000000003</v>
      </c>
      <c r="S43" s="269">
        <v>20.011299999999999</v>
      </c>
      <c r="T43" s="267">
        <v>9590</v>
      </c>
      <c r="U43" s="270">
        <v>365</v>
      </c>
      <c r="V43" s="267">
        <v>181</v>
      </c>
      <c r="W43" s="267">
        <v>184</v>
      </c>
      <c r="X43" s="267">
        <v>2908</v>
      </c>
      <c r="Y43" s="267">
        <v>2970</v>
      </c>
      <c r="Z43" s="269">
        <v>156.227</v>
      </c>
      <c r="AA43" s="269">
        <v>147.0797</v>
      </c>
      <c r="AB43" s="269">
        <v>4.4641000000000002</v>
      </c>
      <c r="AC43" s="267">
        <v>1468</v>
      </c>
      <c r="AD43" s="270">
        <v>59</v>
      </c>
      <c r="AE43" s="267">
        <v>177</v>
      </c>
      <c r="AF43" s="267">
        <v>177</v>
      </c>
      <c r="AG43" s="267">
        <v>3693</v>
      </c>
      <c r="AH43" s="267">
        <v>3666</v>
      </c>
      <c r="AI43" s="271"/>
      <c r="AJ43" s="271"/>
      <c r="AK43" s="271"/>
      <c r="AL43" s="271"/>
      <c r="AM43" s="271"/>
    </row>
    <row r="44" spans="3:39" ht="18" customHeight="1">
      <c r="C44" s="261">
        <f>SUBTOTAL(103,G$33:G44)</f>
        <v>12</v>
      </c>
      <c r="D44" s="261" t="s">
        <v>1886</v>
      </c>
      <c r="E44" s="262" t="s">
        <v>18</v>
      </c>
      <c r="F44" s="263" t="s">
        <v>1276</v>
      </c>
      <c r="G44" s="264" t="s">
        <v>1020</v>
      </c>
      <c r="H44" s="265">
        <v>31164501</v>
      </c>
      <c r="I44" s="266" t="s">
        <v>2201</v>
      </c>
      <c r="J44" s="74" t="s">
        <v>64</v>
      </c>
      <c r="K44" s="113" t="s">
        <v>167</v>
      </c>
      <c r="L44" s="267">
        <v>1166</v>
      </c>
      <c r="M44" s="267">
        <v>7</v>
      </c>
      <c r="N44" s="60">
        <v>0</v>
      </c>
      <c r="O44" s="302" t="s">
        <v>2209</v>
      </c>
      <c r="P44" s="287" t="s">
        <v>2210</v>
      </c>
      <c r="Q44" s="269">
        <v>1627.6838779999996</v>
      </c>
      <c r="R44" s="269">
        <v>1559.4375999999995</v>
      </c>
      <c r="S44" s="269">
        <v>40.473399999999991</v>
      </c>
      <c r="T44" s="267">
        <v>15416</v>
      </c>
      <c r="U44" s="270">
        <v>365</v>
      </c>
      <c r="V44" s="267">
        <v>79</v>
      </c>
      <c r="W44" s="267">
        <v>76</v>
      </c>
      <c r="X44" s="267">
        <v>864</v>
      </c>
      <c r="Y44" s="267">
        <v>817</v>
      </c>
      <c r="Z44" s="269">
        <v>292.49609999999996</v>
      </c>
      <c r="AA44" s="269">
        <v>279.68719999999996</v>
      </c>
      <c r="AB44" s="269">
        <v>6.8029999999999999</v>
      </c>
      <c r="AC44" s="267">
        <v>2540</v>
      </c>
      <c r="AD44" s="270">
        <v>59</v>
      </c>
      <c r="AE44" s="267">
        <v>92</v>
      </c>
      <c r="AF44" s="267">
        <v>92</v>
      </c>
      <c r="AG44" s="267">
        <v>1479</v>
      </c>
      <c r="AH44" s="267">
        <v>1404</v>
      </c>
      <c r="AI44" s="271">
        <v>1</v>
      </c>
      <c r="AJ44" s="271">
        <v>213</v>
      </c>
      <c r="AK44" s="271"/>
      <c r="AL44" s="271"/>
      <c r="AM44" s="271" t="s">
        <v>2202</v>
      </c>
    </row>
    <row r="45" spans="3:39" ht="18" customHeight="1">
      <c r="C45" s="261">
        <f>SUBTOTAL(103,G$33:G45)</f>
        <v>13</v>
      </c>
      <c r="D45" s="261" t="s">
        <v>1886</v>
      </c>
      <c r="E45" s="262" t="s">
        <v>18</v>
      </c>
      <c r="F45" s="263" t="s">
        <v>1276</v>
      </c>
      <c r="G45" s="264" t="s">
        <v>2211</v>
      </c>
      <c r="H45" s="265">
        <v>31115501</v>
      </c>
      <c r="I45" s="266" t="s">
        <v>2201</v>
      </c>
      <c r="J45" s="74" t="s">
        <v>64</v>
      </c>
      <c r="K45" s="113" t="s">
        <v>169</v>
      </c>
      <c r="L45" s="267">
        <v>816</v>
      </c>
      <c r="M45" s="267">
        <v>9</v>
      </c>
      <c r="N45" s="60">
        <v>0</v>
      </c>
      <c r="O45" s="302" t="s">
        <v>2212</v>
      </c>
      <c r="P45" s="287" t="s">
        <v>2213</v>
      </c>
      <c r="Q45" s="269">
        <v>952.90390000000002</v>
      </c>
      <c r="R45" s="269">
        <v>867.80140000000006</v>
      </c>
      <c r="S45" s="269">
        <v>25.238599999999998</v>
      </c>
      <c r="T45" s="267">
        <v>13444</v>
      </c>
      <c r="U45" s="270">
        <v>255</v>
      </c>
      <c r="V45" s="267">
        <v>138</v>
      </c>
      <c r="W45" s="267">
        <v>143</v>
      </c>
      <c r="X45" s="267">
        <v>1898</v>
      </c>
      <c r="Y45" s="267">
        <v>1965</v>
      </c>
      <c r="Z45" s="269">
        <v>348.57130000000001</v>
      </c>
      <c r="AA45" s="269">
        <v>319.30849999999998</v>
      </c>
      <c r="AB45" s="269">
        <v>8.5256000000000007</v>
      </c>
      <c r="AC45" s="267">
        <v>3183</v>
      </c>
      <c r="AD45" s="270">
        <v>59</v>
      </c>
      <c r="AE45" s="267">
        <v>73</v>
      </c>
      <c r="AF45" s="267">
        <v>74</v>
      </c>
      <c r="AG45" s="267">
        <v>1031</v>
      </c>
      <c r="AH45" s="267">
        <v>1072</v>
      </c>
      <c r="AI45" s="271"/>
      <c r="AJ45" s="271"/>
      <c r="AK45" s="271"/>
      <c r="AL45" s="271"/>
      <c r="AM45" s="271"/>
    </row>
    <row r="46" spans="3:39" ht="18" customHeight="1">
      <c r="C46" s="261">
        <f>SUBTOTAL(103,G$33:G46)</f>
        <v>14</v>
      </c>
      <c r="D46" s="261" t="s">
        <v>1886</v>
      </c>
      <c r="E46" s="262" t="s">
        <v>18</v>
      </c>
      <c r="F46" s="263" t="s">
        <v>1276</v>
      </c>
      <c r="G46" s="373" t="s">
        <v>2020</v>
      </c>
      <c r="H46" s="265">
        <v>31126601</v>
      </c>
      <c r="I46" s="266" t="s">
        <v>2201</v>
      </c>
      <c r="J46" s="74" t="s">
        <v>64</v>
      </c>
      <c r="K46" s="113" t="s">
        <v>613</v>
      </c>
      <c r="L46" s="267">
        <v>670</v>
      </c>
      <c r="M46" s="267">
        <v>8</v>
      </c>
      <c r="N46" s="60">
        <v>0</v>
      </c>
      <c r="O46" s="302" t="s">
        <v>2214</v>
      </c>
      <c r="P46" s="287" t="s">
        <v>385</v>
      </c>
      <c r="Q46" s="269">
        <v>1555.9221250000001</v>
      </c>
      <c r="R46" s="269">
        <v>1462.380222</v>
      </c>
      <c r="S46" s="269">
        <v>43.632900000000006</v>
      </c>
      <c r="T46" s="267">
        <v>20730</v>
      </c>
      <c r="U46" s="270">
        <v>365</v>
      </c>
      <c r="V46" s="267">
        <v>84</v>
      </c>
      <c r="W46" s="267">
        <v>83</v>
      </c>
      <c r="X46" s="267">
        <v>931</v>
      </c>
      <c r="Y46" s="267">
        <v>924</v>
      </c>
      <c r="Z46" s="269">
        <v>247.336297</v>
      </c>
      <c r="AA46" s="269">
        <v>233.991297</v>
      </c>
      <c r="AB46" s="269">
        <v>6.9866999999999999</v>
      </c>
      <c r="AC46" s="267">
        <v>3214</v>
      </c>
      <c r="AD46" s="270">
        <v>58</v>
      </c>
      <c r="AE46" s="267">
        <v>116</v>
      </c>
      <c r="AF46" s="267">
        <v>116</v>
      </c>
      <c r="AG46" s="267">
        <v>1967</v>
      </c>
      <c r="AH46" s="267">
        <v>1922</v>
      </c>
      <c r="AI46" s="271"/>
      <c r="AJ46" s="271"/>
      <c r="AK46" s="271"/>
      <c r="AL46" s="271"/>
      <c r="AM46" s="271"/>
    </row>
    <row r="47" spans="3:39" ht="18" customHeight="1">
      <c r="C47" s="261">
        <f>SUBTOTAL(103,G$33:G47)</f>
        <v>15</v>
      </c>
      <c r="D47" s="261" t="s">
        <v>1886</v>
      </c>
      <c r="E47" s="262" t="s">
        <v>18</v>
      </c>
      <c r="F47" s="263" t="s">
        <v>1276</v>
      </c>
      <c r="G47" s="264" t="s">
        <v>2215</v>
      </c>
      <c r="H47" s="265">
        <v>31164901</v>
      </c>
      <c r="I47" s="266" t="s">
        <v>2201</v>
      </c>
      <c r="J47" s="74" t="s">
        <v>64</v>
      </c>
      <c r="K47" s="113" t="s">
        <v>2216</v>
      </c>
      <c r="L47" s="267">
        <v>968</v>
      </c>
      <c r="M47" s="267">
        <v>7</v>
      </c>
      <c r="N47" s="60">
        <v>0</v>
      </c>
      <c r="O47" s="302" t="s">
        <v>2217</v>
      </c>
      <c r="P47" s="287" t="s">
        <v>2218</v>
      </c>
      <c r="Q47" s="269">
        <v>306.71904000000001</v>
      </c>
      <c r="R47" s="269">
        <v>280.87934000000001</v>
      </c>
      <c r="S47" s="269">
        <v>8.9641000000000002</v>
      </c>
      <c r="T47" s="267">
        <v>5681</v>
      </c>
      <c r="U47" s="270">
        <v>153</v>
      </c>
      <c r="V47" s="267">
        <v>228</v>
      </c>
      <c r="W47" s="267">
        <v>228</v>
      </c>
      <c r="X47" s="267">
        <v>4779</v>
      </c>
      <c r="Y47" s="267">
        <v>4842</v>
      </c>
      <c r="Z47" s="269">
        <v>180.36002999999999</v>
      </c>
      <c r="AA47" s="269">
        <v>168.02652999999998</v>
      </c>
      <c r="AB47" s="269">
        <v>4.9093</v>
      </c>
      <c r="AC47" s="267">
        <v>2006</v>
      </c>
      <c r="AD47" s="270">
        <v>59</v>
      </c>
      <c r="AE47" s="267">
        <v>159</v>
      </c>
      <c r="AF47" s="267">
        <v>158</v>
      </c>
      <c r="AG47" s="267">
        <v>3115</v>
      </c>
      <c r="AH47" s="267">
        <v>3129</v>
      </c>
      <c r="AI47" s="271"/>
      <c r="AJ47" s="271"/>
      <c r="AK47" s="271">
        <v>1</v>
      </c>
      <c r="AL47" s="271">
        <v>295</v>
      </c>
      <c r="AM47" s="271"/>
    </row>
    <row r="48" spans="3:39" ht="18" customHeight="1">
      <c r="C48" s="261">
        <f>SUBTOTAL(103,G$33:G48)</f>
        <v>16</v>
      </c>
      <c r="D48" s="261" t="s">
        <v>1886</v>
      </c>
      <c r="E48" s="262" t="s">
        <v>18</v>
      </c>
      <c r="F48" s="263" t="s">
        <v>1276</v>
      </c>
      <c r="G48" s="264" t="s">
        <v>2219</v>
      </c>
      <c r="H48" s="265">
        <v>31173501</v>
      </c>
      <c r="I48" s="266" t="s">
        <v>2201</v>
      </c>
      <c r="J48" s="74" t="s">
        <v>64</v>
      </c>
      <c r="K48" s="113" t="s">
        <v>2216</v>
      </c>
      <c r="L48" s="267">
        <v>775</v>
      </c>
      <c r="M48" s="267">
        <v>8</v>
      </c>
      <c r="N48" s="60">
        <v>0</v>
      </c>
      <c r="O48" s="302" t="s">
        <v>2220</v>
      </c>
      <c r="P48" s="287" t="s">
        <v>2221</v>
      </c>
      <c r="Q48" s="269">
        <v>55.830399999999997</v>
      </c>
      <c r="R48" s="269">
        <v>52.457099999999997</v>
      </c>
      <c r="S48" s="269">
        <v>1.6202000000000001</v>
      </c>
      <c r="T48" s="267">
        <v>1055</v>
      </c>
      <c r="U48" s="270">
        <v>28</v>
      </c>
      <c r="V48" s="267">
        <v>270</v>
      </c>
      <c r="W48" s="267">
        <v>270</v>
      </c>
      <c r="X48" s="267">
        <v>7471</v>
      </c>
      <c r="Y48" s="267">
        <v>7494</v>
      </c>
      <c r="Z48" s="269">
        <v>158.94400000000002</v>
      </c>
      <c r="AA48" s="269">
        <v>152.24110000000002</v>
      </c>
      <c r="AB48" s="269">
        <v>4.8072999999999997</v>
      </c>
      <c r="AC48" s="267">
        <v>2324</v>
      </c>
      <c r="AD48" s="270">
        <v>59</v>
      </c>
      <c r="AE48" s="267">
        <v>174</v>
      </c>
      <c r="AF48" s="267">
        <v>172</v>
      </c>
      <c r="AG48" s="267">
        <v>3617</v>
      </c>
      <c r="AH48" s="267">
        <v>3531</v>
      </c>
      <c r="AI48" s="271"/>
      <c r="AJ48" s="271"/>
      <c r="AK48" s="271"/>
      <c r="AL48" s="271"/>
      <c r="AM48" s="271"/>
    </row>
    <row r="49" spans="3:39" ht="18" customHeight="1">
      <c r="C49" s="261">
        <f>SUBTOTAL(103,G$33:G49)</f>
        <v>17</v>
      </c>
      <c r="D49" s="261" t="s">
        <v>1886</v>
      </c>
      <c r="E49" s="262" t="s">
        <v>18</v>
      </c>
      <c r="F49" s="263" t="s">
        <v>1276</v>
      </c>
      <c r="G49" s="264" t="s">
        <v>2222</v>
      </c>
      <c r="H49" s="265">
        <v>31184001</v>
      </c>
      <c r="I49" s="266" t="s">
        <v>2201</v>
      </c>
      <c r="J49" s="74" t="s">
        <v>64</v>
      </c>
      <c r="K49" s="113" t="s">
        <v>2223</v>
      </c>
      <c r="L49" s="267">
        <v>603</v>
      </c>
      <c r="M49" s="267">
        <v>5</v>
      </c>
      <c r="N49" s="60">
        <v>0</v>
      </c>
      <c r="O49" s="302" t="s">
        <v>2224</v>
      </c>
      <c r="P49" s="268" t="s">
        <v>2021</v>
      </c>
      <c r="Q49" s="269">
        <v>429.86719700000003</v>
      </c>
      <c r="R49" s="269">
        <v>407.19260000000003</v>
      </c>
      <c r="S49" s="269">
        <v>14.480200000000002</v>
      </c>
      <c r="T49" s="267">
        <v>12746</v>
      </c>
      <c r="U49" s="270">
        <v>340</v>
      </c>
      <c r="V49" s="267">
        <v>217</v>
      </c>
      <c r="W49" s="267">
        <v>215</v>
      </c>
      <c r="X49" s="267">
        <v>3974</v>
      </c>
      <c r="Y49" s="267">
        <v>3959</v>
      </c>
      <c r="Z49" s="269">
        <v>94.375200000000007</v>
      </c>
      <c r="AA49" s="269">
        <v>90.261400000000009</v>
      </c>
      <c r="AB49" s="269">
        <v>2.9394999999999998</v>
      </c>
      <c r="AC49" s="267">
        <v>2247</v>
      </c>
      <c r="AD49" s="270">
        <v>59</v>
      </c>
      <c r="AE49" s="267">
        <v>235</v>
      </c>
      <c r="AF49" s="267">
        <v>233</v>
      </c>
      <c r="AG49" s="267">
        <v>5463</v>
      </c>
      <c r="AH49" s="267">
        <v>5394</v>
      </c>
      <c r="AI49" s="271"/>
      <c r="AJ49" s="271"/>
      <c r="AK49" s="271"/>
      <c r="AL49" s="271"/>
      <c r="AM49" s="271"/>
    </row>
    <row r="50" spans="3:39" ht="18" customHeight="1">
      <c r="C50" s="261">
        <f>SUBTOTAL(103,G$33:G50)</f>
        <v>18</v>
      </c>
      <c r="D50" s="261" t="s">
        <v>1886</v>
      </c>
      <c r="E50" s="262" t="s">
        <v>18</v>
      </c>
      <c r="F50" s="263" t="s">
        <v>1276</v>
      </c>
      <c r="G50" s="264" t="s">
        <v>2022</v>
      </c>
      <c r="H50" s="265">
        <v>31164201</v>
      </c>
      <c r="I50" s="266" t="s">
        <v>2201</v>
      </c>
      <c r="J50" s="74" t="s">
        <v>64</v>
      </c>
      <c r="K50" s="113" t="s">
        <v>173</v>
      </c>
      <c r="L50" s="267">
        <v>762</v>
      </c>
      <c r="M50" s="267">
        <v>5</v>
      </c>
      <c r="N50" s="60">
        <v>0</v>
      </c>
      <c r="O50" s="301" t="s">
        <v>2225</v>
      </c>
      <c r="P50" s="268" t="s">
        <v>2023</v>
      </c>
      <c r="Q50" s="269">
        <v>406.80986799999994</v>
      </c>
      <c r="R50" s="269">
        <v>379.5501999999999</v>
      </c>
      <c r="S50" s="269">
        <v>13.396899999999999</v>
      </c>
      <c r="T50" s="267">
        <v>11109</v>
      </c>
      <c r="U50" s="270">
        <v>352</v>
      </c>
      <c r="V50" s="267">
        <v>221</v>
      </c>
      <c r="W50" s="267">
        <v>222</v>
      </c>
      <c r="X50" s="267">
        <v>4126</v>
      </c>
      <c r="Y50" s="267">
        <v>4130</v>
      </c>
      <c r="Z50" s="269">
        <v>116.8569</v>
      </c>
      <c r="AA50" s="269">
        <v>111.34779999999999</v>
      </c>
      <c r="AB50" s="269">
        <v>3.5008999999999997</v>
      </c>
      <c r="AC50" s="267">
        <v>1864</v>
      </c>
      <c r="AD50" s="270">
        <v>59</v>
      </c>
      <c r="AE50" s="267">
        <v>217</v>
      </c>
      <c r="AF50" s="267">
        <v>216</v>
      </c>
      <c r="AG50" s="267">
        <v>4765</v>
      </c>
      <c r="AH50" s="267">
        <v>4728</v>
      </c>
      <c r="AI50" s="271"/>
      <c r="AJ50" s="271"/>
      <c r="AK50" s="271"/>
      <c r="AL50" s="271"/>
      <c r="AM50" s="271"/>
    </row>
    <row r="51" spans="3:39" ht="18" customHeight="1">
      <c r="C51" s="261">
        <f>SUBTOTAL(103,G$33:G51)</f>
        <v>19</v>
      </c>
      <c r="D51" s="261" t="s">
        <v>1886</v>
      </c>
      <c r="E51" s="262" t="s">
        <v>18</v>
      </c>
      <c r="F51" s="263" t="s">
        <v>1276</v>
      </c>
      <c r="G51" s="264" t="s">
        <v>2024</v>
      </c>
      <c r="H51" s="265">
        <v>31195401</v>
      </c>
      <c r="I51" s="266" t="s">
        <v>2201</v>
      </c>
      <c r="J51" s="74" t="s">
        <v>64</v>
      </c>
      <c r="K51" s="113" t="s">
        <v>2223</v>
      </c>
      <c r="L51" s="267">
        <v>691</v>
      </c>
      <c r="M51" s="267">
        <v>5</v>
      </c>
      <c r="N51" s="60">
        <v>0</v>
      </c>
      <c r="O51" s="302" t="s">
        <v>2226</v>
      </c>
      <c r="P51" s="268" t="s">
        <v>2025</v>
      </c>
      <c r="Q51" s="269">
        <v>460.78146300000009</v>
      </c>
      <c r="R51" s="269">
        <v>433.55020000000007</v>
      </c>
      <c r="S51" s="269">
        <v>12.448499999999999</v>
      </c>
      <c r="T51" s="267">
        <v>8938</v>
      </c>
      <c r="U51" s="270">
        <v>285</v>
      </c>
      <c r="V51" s="267">
        <v>208</v>
      </c>
      <c r="W51" s="267">
        <v>208</v>
      </c>
      <c r="X51" s="267">
        <v>3814</v>
      </c>
      <c r="Y51" s="267">
        <v>3801</v>
      </c>
      <c r="Z51" s="269">
        <v>137.626893</v>
      </c>
      <c r="AA51" s="269">
        <v>129.13359299999999</v>
      </c>
      <c r="AB51" s="269">
        <v>3.6870000000000003</v>
      </c>
      <c r="AC51" s="267">
        <v>1853</v>
      </c>
      <c r="AD51" s="270">
        <v>59</v>
      </c>
      <c r="AE51" s="267">
        <v>196</v>
      </c>
      <c r="AF51" s="267">
        <v>196</v>
      </c>
      <c r="AG51" s="267">
        <v>4206</v>
      </c>
      <c r="AH51" s="267">
        <v>4205</v>
      </c>
      <c r="AI51" s="271"/>
      <c r="AJ51" s="271"/>
      <c r="AK51" s="271"/>
      <c r="AL51" s="271"/>
      <c r="AM51" s="271"/>
    </row>
    <row r="52" spans="3:39" ht="18" customHeight="1">
      <c r="C52" s="261">
        <f>SUBTOTAL(103,G$33:G52)</f>
        <v>20</v>
      </c>
      <c r="D52" s="261" t="s">
        <v>1886</v>
      </c>
      <c r="E52" s="262" t="s">
        <v>18</v>
      </c>
      <c r="F52" s="263" t="s">
        <v>1276</v>
      </c>
      <c r="G52" s="264" t="s">
        <v>2227</v>
      </c>
      <c r="H52" s="265">
        <v>31074601</v>
      </c>
      <c r="I52" s="266" t="s">
        <v>2201</v>
      </c>
      <c r="J52" s="74" t="s">
        <v>64</v>
      </c>
      <c r="K52" s="113" t="s">
        <v>2223</v>
      </c>
      <c r="L52" s="267">
        <v>413</v>
      </c>
      <c r="M52" s="267">
        <v>4</v>
      </c>
      <c r="N52" s="60">
        <v>0</v>
      </c>
      <c r="O52" s="302" t="s">
        <v>2228</v>
      </c>
      <c r="P52" s="268" t="s">
        <v>2026</v>
      </c>
      <c r="Q52" s="269">
        <v>6.2356999999999996</v>
      </c>
      <c r="R52" s="269">
        <v>5.9112999999999998</v>
      </c>
      <c r="S52" s="269">
        <v>0.1598</v>
      </c>
      <c r="T52" s="267">
        <v>104</v>
      </c>
      <c r="U52" s="270">
        <v>6</v>
      </c>
      <c r="V52" s="267">
        <v>290</v>
      </c>
      <c r="W52" s="267">
        <v>291</v>
      </c>
      <c r="X52" s="267">
        <v>8796</v>
      </c>
      <c r="Y52" s="267">
        <v>8802</v>
      </c>
      <c r="Z52" s="269">
        <v>95.150499999999994</v>
      </c>
      <c r="AA52" s="269">
        <v>90.030899999999988</v>
      </c>
      <c r="AB52" s="269">
        <v>2.5692000000000004</v>
      </c>
      <c r="AC52" s="267">
        <v>1398</v>
      </c>
      <c r="AD52" s="270">
        <v>59</v>
      </c>
      <c r="AE52" s="267">
        <v>233</v>
      </c>
      <c r="AF52" s="267">
        <v>234</v>
      </c>
      <c r="AG52" s="267">
        <v>5433</v>
      </c>
      <c r="AH52" s="267">
        <v>5407</v>
      </c>
      <c r="AI52" s="271"/>
      <c r="AJ52" s="271"/>
      <c r="AK52" s="271"/>
      <c r="AL52" s="271"/>
      <c r="AM52" s="271"/>
    </row>
    <row r="53" spans="3:39" ht="18" customHeight="1">
      <c r="C53" s="261">
        <f>SUBTOTAL(103,G$33:G53)</f>
        <v>21</v>
      </c>
      <c r="D53" s="261" t="s">
        <v>1886</v>
      </c>
      <c r="E53" s="262" t="s">
        <v>18</v>
      </c>
      <c r="F53" s="263" t="s">
        <v>1276</v>
      </c>
      <c r="G53" s="264" t="s">
        <v>2027</v>
      </c>
      <c r="H53" s="265">
        <v>31100801</v>
      </c>
      <c r="I53" s="266" t="s">
        <v>2229</v>
      </c>
      <c r="J53" s="74" t="s">
        <v>64</v>
      </c>
      <c r="K53" s="113" t="s">
        <v>409</v>
      </c>
      <c r="L53" s="267">
        <v>861</v>
      </c>
      <c r="M53" s="267">
        <v>7</v>
      </c>
      <c r="N53" s="60">
        <v>0</v>
      </c>
      <c r="O53" s="302" t="s">
        <v>2230</v>
      </c>
      <c r="P53" s="268" t="s">
        <v>2028</v>
      </c>
      <c r="Q53" s="269">
        <v>2948.7206440000004</v>
      </c>
      <c r="R53" s="269">
        <v>2797.4153000000006</v>
      </c>
      <c r="S53" s="269">
        <v>53.260999999999996</v>
      </c>
      <c r="T53" s="267">
        <v>16275</v>
      </c>
      <c r="U53" s="270">
        <v>365</v>
      </c>
      <c r="V53" s="267">
        <v>27</v>
      </c>
      <c r="W53" s="267">
        <v>27</v>
      </c>
      <c r="X53" s="267">
        <v>203</v>
      </c>
      <c r="Y53" s="267">
        <v>197</v>
      </c>
      <c r="Z53" s="269">
        <v>575.43319999999994</v>
      </c>
      <c r="AA53" s="269">
        <v>544.82089999999994</v>
      </c>
      <c r="AB53" s="269">
        <v>10.032999999999999</v>
      </c>
      <c r="AC53" s="267">
        <v>2589</v>
      </c>
      <c r="AD53" s="270">
        <v>59</v>
      </c>
      <c r="AE53" s="267">
        <v>21</v>
      </c>
      <c r="AF53" s="267">
        <v>22</v>
      </c>
      <c r="AG53" s="267">
        <v>240</v>
      </c>
      <c r="AH53" s="267">
        <v>236</v>
      </c>
      <c r="AI53" s="271"/>
      <c r="AJ53" s="271"/>
      <c r="AK53" s="271"/>
      <c r="AL53" s="271"/>
      <c r="AM53" s="271"/>
    </row>
    <row r="54" spans="3:39" ht="18" customHeight="1">
      <c r="C54" s="261">
        <f>SUBTOTAL(103,G$33:G54)</f>
        <v>22</v>
      </c>
      <c r="D54" s="261" t="s">
        <v>1886</v>
      </c>
      <c r="E54" s="262" t="s">
        <v>18</v>
      </c>
      <c r="F54" s="263" t="s">
        <v>1276</v>
      </c>
      <c r="G54" s="264" t="s">
        <v>4598</v>
      </c>
      <c r="H54" s="265">
        <v>31134401</v>
      </c>
      <c r="I54" s="266" t="s">
        <v>2229</v>
      </c>
      <c r="J54" s="74" t="s">
        <v>64</v>
      </c>
      <c r="K54" s="113" t="s">
        <v>172</v>
      </c>
      <c r="L54" s="267">
        <v>908</v>
      </c>
      <c r="M54" s="267">
        <v>6</v>
      </c>
      <c r="N54" s="60">
        <v>0</v>
      </c>
      <c r="O54" s="302" t="s">
        <v>4609</v>
      </c>
      <c r="P54" s="268" t="s">
        <v>4599</v>
      </c>
      <c r="Q54" s="269" t="s">
        <v>4608</v>
      </c>
      <c r="R54" s="269" t="s">
        <v>975</v>
      </c>
      <c r="S54" s="269" t="s">
        <v>975</v>
      </c>
      <c r="T54" s="267" t="s">
        <v>975</v>
      </c>
      <c r="U54" s="270" t="s">
        <v>975</v>
      </c>
      <c r="V54" s="267" t="s">
        <v>975</v>
      </c>
      <c r="W54" s="267" t="s">
        <v>975</v>
      </c>
      <c r="X54" s="267" t="s">
        <v>975</v>
      </c>
      <c r="Y54" s="267" t="s">
        <v>975</v>
      </c>
      <c r="Z54" s="269">
        <v>30.231400000000001</v>
      </c>
      <c r="AA54" s="269">
        <v>28.714000000000002</v>
      </c>
      <c r="AB54" s="269">
        <v>0.77880000000000005</v>
      </c>
      <c r="AC54" s="267">
        <v>509</v>
      </c>
      <c r="AD54" s="270">
        <v>17</v>
      </c>
      <c r="AE54" s="267">
        <v>272</v>
      </c>
      <c r="AF54" s="267">
        <v>271</v>
      </c>
      <c r="AG54" s="267">
        <v>7718</v>
      </c>
      <c r="AH54" s="267">
        <v>7715</v>
      </c>
      <c r="AI54" s="271"/>
      <c r="AJ54" s="271"/>
      <c r="AK54" s="271">
        <v>1</v>
      </c>
      <c r="AL54" s="271">
        <v>299</v>
      </c>
      <c r="AM54" s="271" t="s">
        <v>4658</v>
      </c>
    </row>
    <row r="55" spans="3:39" ht="18" customHeight="1">
      <c r="C55" s="261">
        <f>SUBTOTAL(103,G$33:G55)</f>
        <v>23</v>
      </c>
      <c r="D55" s="261" t="s">
        <v>1886</v>
      </c>
      <c r="E55" s="262" t="s">
        <v>18</v>
      </c>
      <c r="F55" s="263" t="s">
        <v>1276</v>
      </c>
      <c r="G55" s="264" t="s">
        <v>779</v>
      </c>
      <c r="H55" s="265">
        <v>31124901</v>
      </c>
      <c r="I55" s="266" t="s">
        <v>2183</v>
      </c>
      <c r="J55" s="266" t="s">
        <v>711</v>
      </c>
      <c r="K55" s="113" t="s">
        <v>169</v>
      </c>
      <c r="L55" s="267">
        <v>639</v>
      </c>
      <c r="M55" s="267">
        <v>7</v>
      </c>
      <c r="N55" s="60">
        <v>0</v>
      </c>
      <c r="O55" s="301" t="s">
        <v>198</v>
      </c>
      <c r="P55" s="75" t="s">
        <v>123</v>
      </c>
      <c r="Q55" s="269">
        <v>1692.3316970000001</v>
      </c>
      <c r="R55" s="269">
        <v>1580.7614000000001</v>
      </c>
      <c r="S55" s="269">
        <v>45.901400000000002</v>
      </c>
      <c r="T55" s="267">
        <v>14030</v>
      </c>
      <c r="U55" s="270">
        <v>365</v>
      </c>
      <c r="V55" s="267">
        <v>75</v>
      </c>
      <c r="W55" s="267">
        <v>74</v>
      </c>
      <c r="X55" s="267">
        <v>808</v>
      </c>
      <c r="Y55" s="267">
        <v>796</v>
      </c>
      <c r="Z55" s="269">
        <v>340.66740000000004</v>
      </c>
      <c r="AA55" s="269">
        <v>318.79190000000006</v>
      </c>
      <c r="AB55" s="269">
        <v>9.1913999999999998</v>
      </c>
      <c r="AC55" s="267">
        <v>2222</v>
      </c>
      <c r="AD55" s="270">
        <v>59</v>
      </c>
      <c r="AE55" s="267">
        <v>77</v>
      </c>
      <c r="AF55" s="267">
        <v>75</v>
      </c>
      <c r="AG55" s="267">
        <v>1085</v>
      </c>
      <c r="AH55" s="267">
        <v>1079</v>
      </c>
      <c r="AI55" s="271"/>
      <c r="AJ55" s="271"/>
      <c r="AK55" s="271"/>
      <c r="AL55" s="271"/>
      <c r="AM55" s="271"/>
    </row>
    <row r="56" spans="3:39" ht="18" customHeight="1">
      <c r="C56" s="261">
        <f>SUBTOTAL(103,G$33:G56)</f>
        <v>24</v>
      </c>
      <c r="D56" s="261" t="s">
        <v>1886</v>
      </c>
      <c r="E56" s="262" t="s">
        <v>18</v>
      </c>
      <c r="F56" s="263" t="s">
        <v>1276</v>
      </c>
      <c r="G56" s="264" t="s">
        <v>780</v>
      </c>
      <c r="H56" s="265">
        <v>31163601</v>
      </c>
      <c r="I56" s="266" t="s">
        <v>2183</v>
      </c>
      <c r="J56" s="266" t="s">
        <v>711</v>
      </c>
      <c r="K56" s="301" t="s">
        <v>169</v>
      </c>
      <c r="L56" s="267">
        <v>609</v>
      </c>
      <c r="M56" s="267">
        <v>5</v>
      </c>
      <c r="N56" s="60">
        <v>0</v>
      </c>
      <c r="O56" s="301" t="s">
        <v>2233</v>
      </c>
      <c r="P56" s="75" t="s">
        <v>2234</v>
      </c>
      <c r="Q56" s="269">
        <v>431.92553700000002</v>
      </c>
      <c r="R56" s="269">
        <v>402.22320000000002</v>
      </c>
      <c r="S56" s="269">
        <v>12.078199999999999</v>
      </c>
      <c r="T56" s="267">
        <v>9144</v>
      </c>
      <c r="U56" s="270">
        <v>365</v>
      </c>
      <c r="V56" s="267">
        <v>216</v>
      </c>
      <c r="W56" s="267">
        <v>217</v>
      </c>
      <c r="X56" s="267">
        <v>3966</v>
      </c>
      <c r="Y56" s="267">
        <v>3985</v>
      </c>
      <c r="Z56" s="269">
        <v>85.854200000000006</v>
      </c>
      <c r="AA56" s="269">
        <v>80.299700000000001</v>
      </c>
      <c r="AB56" s="269">
        <v>2.3355000000000001</v>
      </c>
      <c r="AC56" s="267">
        <v>1574</v>
      </c>
      <c r="AD56" s="270">
        <v>59</v>
      </c>
      <c r="AE56" s="267">
        <v>242</v>
      </c>
      <c r="AF56" s="267">
        <v>242</v>
      </c>
      <c r="AG56" s="267">
        <v>5766</v>
      </c>
      <c r="AH56" s="267">
        <v>5773</v>
      </c>
      <c r="AI56" s="271"/>
      <c r="AJ56" s="271"/>
      <c r="AK56" s="271"/>
      <c r="AL56" s="271"/>
      <c r="AM56" s="271"/>
    </row>
    <row r="57" spans="3:39" ht="18" customHeight="1">
      <c r="C57" s="261">
        <f>SUBTOTAL(103,G$33:G57)</f>
        <v>25</v>
      </c>
      <c r="D57" s="261" t="s">
        <v>1886</v>
      </c>
      <c r="E57" s="262" t="s">
        <v>18</v>
      </c>
      <c r="F57" s="263" t="s">
        <v>1276</v>
      </c>
      <c r="G57" s="264" t="s">
        <v>2235</v>
      </c>
      <c r="H57" s="265">
        <v>31172701</v>
      </c>
      <c r="I57" s="266" t="s">
        <v>4663</v>
      </c>
      <c r="J57" s="57" t="s">
        <v>711</v>
      </c>
      <c r="K57" s="113" t="s">
        <v>440</v>
      </c>
      <c r="L57" s="267">
        <v>1131</v>
      </c>
      <c r="M57" s="267">
        <v>8</v>
      </c>
      <c r="N57" s="60">
        <v>0</v>
      </c>
      <c r="O57" s="302" t="s">
        <v>2236</v>
      </c>
      <c r="P57" s="287" t="s">
        <v>439</v>
      </c>
      <c r="Q57" s="269">
        <v>1205.8684800000001</v>
      </c>
      <c r="R57" s="269">
        <v>1130.8808000000001</v>
      </c>
      <c r="S57" s="269">
        <v>33.868499999999997</v>
      </c>
      <c r="T57" s="267">
        <v>17175</v>
      </c>
      <c r="U57" s="270">
        <v>365</v>
      </c>
      <c r="V57" s="267">
        <v>109</v>
      </c>
      <c r="W57" s="267">
        <v>108</v>
      </c>
      <c r="X57" s="267">
        <v>1367</v>
      </c>
      <c r="Y57" s="267">
        <v>1368</v>
      </c>
      <c r="Z57" s="269">
        <v>220.65690000000001</v>
      </c>
      <c r="AA57" s="269">
        <v>207.56</v>
      </c>
      <c r="AB57" s="269">
        <v>6.0316000000000001</v>
      </c>
      <c r="AC57" s="267">
        <v>2600</v>
      </c>
      <c r="AD57" s="270">
        <v>59</v>
      </c>
      <c r="AE57" s="267">
        <v>127</v>
      </c>
      <c r="AF57" s="267">
        <v>123</v>
      </c>
      <c r="AG57" s="267">
        <v>2376</v>
      </c>
      <c r="AH57" s="267">
        <v>2341</v>
      </c>
      <c r="AI57" s="271"/>
      <c r="AJ57" s="271"/>
      <c r="AK57" s="271">
        <v>1</v>
      </c>
      <c r="AL57" s="271">
        <v>488</v>
      </c>
      <c r="AM57" s="271" t="s">
        <v>2237</v>
      </c>
    </row>
    <row r="58" spans="3:39" ht="18" customHeight="1">
      <c r="C58" s="261">
        <f>SUBTOTAL(103,G$33:G58)</f>
        <v>26</v>
      </c>
      <c r="D58" s="261" t="s">
        <v>1886</v>
      </c>
      <c r="E58" s="262" t="s">
        <v>18</v>
      </c>
      <c r="F58" s="263" t="s">
        <v>1276</v>
      </c>
      <c r="G58" s="264" t="s">
        <v>2238</v>
      </c>
      <c r="H58" s="265">
        <v>31114001</v>
      </c>
      <c r="I58" s="266" t="s">
        <v>4663</v>
      </c>
      <c r="J58" s="57" t="s">
        <v>711</v>
      </c>
      <c r="K58" s="113" t="s">
        <v>440</v>
      </c>
      <c r="L58" s="267">
        <v>532</v>
      </c>
      <c r="M58" s="267">
        <v>5</v>
      </c>
      <c r="N58" s="60">
        <v>0</v>
      </c>
      <c r="O58" s="301" t="s">
        <v>2239</v>
      </c>
      <c r="P58" s="73" t="s">
        <v>1196</v>
      </c>
      <c r="Q58" s="269">
        <v>548.61082599999997</v>
      </c>
      <c r="R58" s="269">
        <v>523.51051999999993</v>
      </c>
      <c r="S58" s="269">
        <v>15.409099999999999</v>
      </c>
      <c r="T58" s="267">
        <v>14644</v>
      </c>
      <c r="U58" s="270">
        <v>365</v>
      </c>
      <c r="V58" s="267">
        <v>198</v>
      </c>
      <c r="W58" s="267">
        <v>197</v>
      </c>
      <c r="X58" s="267">
        <v>3378</v>
      </c>
      <c r="Y58" s="267">
        <v>3312</v>
      </c>
      <c r="Z58" s="269">
        <v>106.59976999999999</v>
      </c>
      <c r="AA58" s="269">
        <v>101.57356999999999</v>
      </c>
      <c r="AB58" s="269">
        <v>3.0749</v>
      </c>
      <c r="AC58" s="267">
        <v>2798</v>
      </c>
      <c r="AD58" s="270">
        <v>58</v>
      </c>
      <c r="AE58" s="267">
        <v>223</v>
      </c>
      <c r="AF58" s="267">
        <v>223</v>
      </c>
      <c r="AG58" s="267">
        <v>5047</v>
      </c>
      <c r="AH58" s="267">
        <v>4991</v>
      </c>
      <c r="AI58" s="271"/>
      <c r="AJ58" s="271"/>
      <c r="AK58" s="271"/>
      <c r="AL58" s="271"/>
      <c r="AM58" s="271"/>
    </row>
    <row r="59" spans="3:39" ht="18" customHeight="1">
      <c r="C59" s="261">
        <f>SUBTOTAL(103,G$33:G59)</f>
        <v>27</v>
      </c>
      <c r="D59" s="261" t="s">
        <v>1886</v>
      </c>
      <c r="E59" s="262" t="s">
        <v>18</v>
      </c>
      <c r="F59" s="263" t="s">
        <v>1276</v>
      </c>
      <c r="G59" s="264" t="s">
        <v>2240</v>
      </c>
      <c r="H59" s="265">
        <v>31051701</v>
      </c>
      <c r="I59" s="266" t="s">
        <v>4663</v>
      </c>
      <c r="J59" s="57" t="s">
        <v>711</v>
      </c>
      <c r="K59" s="113" t="s">
        <v>1325</v>
      </c>
      <c r="L59" s="267">
        <v>334</v>
      </c>
      <c r="M59" s="267">
        <v>5</v>
      </c>
      <c r="N59" s="60">
        <v>0</v>
      </c>
      <c r="O59" s="301" t="s">
        <v>2241</v>
      </c>
      <c r="P59" s="73" t="s">
        <v>2242</v>
      </c>
      <c r="Q59" s="269">
        <v>412.32871399999993</v>
      </c>
      <c r="R59" s="269">
        <v>383.46939999999995</v>
      </c>
      <c r="S59" s="269">
        <v>12.046200000000001</v>
      </c>
      <c r="T59" s="267">
        <v>7066</v>
      </c>
      <c r="U59" s="270">
        <v>364</v>
      </c>
      <c r="V59" s="267">
        <v>219</v>
      </c>
      <c r="W59" s="267">
        <v>220</v>
      </c>
      <c r="X59" s="267">
        <v>4090</v>
      </c>
      <c r="Y59" s="267">
        <v>4104</v>
      </c>
      <c r="Z59" s="269">
        <v>97.633899999999997</v>
      </c>
      <c r="AA59" s="269">
        <v>91.783199999999994</v>
      </c>
      <c r="AB59" s="269">
        <v>2.5175000000000001</v>
      </c>
      <c r="AC59" s="267">
        <v>1122</v>
      </c>
      <c r="AD59" s="270">
        <v>58</v>
      </c>
      <c r="AE59" s="267">
        <v>231</v>
      </c>
      <c r="AF59" s="267">
        <v>231</v>
      </c>
      <c r="AG59" s="267">
        <v>5337</v>
      </c>
      <c r="AH59" s="267">
        <v>5336</v>
      </c>
      <c r="AI59" s="271"/>
      <c r="AJ59" s="271"/>
      <c r="AK59" s="271"/>
      <c r="AL59" s="271"/>
      <c r="AM59" s="271"/>
    </row>
    <row r="60" spans="3:39" ht="18" customHeight="1">
      <c r="C60" s="261">
        <f>SUBTOTAL(103,G$33:G60)</f>
        <v>28</v>
      </c>
      <c r="D60" s="261" t="s">
        <v>1886</v>
      </c>
      <c r="E60" s="262" t="s">
        <v>18</v>
      </c>
      <c r="F60" s="263" t="s">
        <v>1276</v>
      </c>
      <c r="G60" s="264" t="s">
        <v>2108</v>
      </c>
      <c r="H60" s="265">
        <v>31129401</v>
      </c>
      <c r="I60" s="266" t="s">
        <v>4663</v>
      </c>
      <c r="J60" s="57" t="s">
        <v>711</v>
      </c>
      <c r="K60" s="113" t="s">
        <v>166</v>
      </c>
      <c r="L60" s="267">
        <v>999</v>
      </c>
      <c r="M60" s="267">
        <v>10</v>
      </c>
      <c r="N60" s="60">
        <v>0</v>
      </c>
      <c r="O60" s="301" t="s">
        <v>2110</v>
      </c>
      <c r="P60" s="73" t="s">
        <v>2109</v>
      </c>
      <c r="Q60" s="269">
        <v>542.74099999999999</v>
      </c>
      <c r="R60" s="269">
        <v>509.21319999999997</v>
      </c>
      <c r="S60" s="269">
        <v>13.665399999999998</v>
      </c>
      <c r="T60" s="267">
        <v>7080</v>
      </c>
      <c r="U60" s="270">
        <v>193</v>
      </c>
      <c r="V60" s="267">
        <v>199</v>
      </c>
      <c r="W60" s="267">
        <v>200</v>
      </c>
      <c r="X60" s="267">
        <v>3410</v>
      </c>
      <c r="Y60" s="267">
        <v>3400</v>
      </c>
      <c r="Z60" s="269">
        <v>261.32281</v>
      </c>
      <c r="AA60" s="269">
        <v>250.30911</v>
      </c>
      <c r="AB60" s="269">
        <v>6.5954999999999995</v>
      </c>
      <c r="AC60" s="267">
        <v>2154</v>
      </c>
      <c r="AD60" s="270">
        <v>59</v>
      </c>
      <c r="AE60" s="267">
        <v>108</v>
      </c>
      <c r="AF60" s="267">
        <v>103</v>
      </c>
      <c r="AG60" s="267">
        <v>1789</v>
      </c>
      <c r="AH60" s="267">
        <v>1710</v>
      </c>
      <c r="AI60" s="271"/>
      <c r="AJ60" s="271"/>
      <c r="AK60" s="271">
        <v>2</v>
      </c>
      <c r="AL60" s="271">
        <v>414</v>
      </c>
      <c r="AM60" s="271" t="s">
        <v>2202</v>
      </c>
    </row>
    <row r="61" spans="3:39" ht="18" customHeight="1">
      <c r="C61" s="288" t="s">
        <v>2187</v>
      </c>
      <c r="D61" s="289" t="str">
        <f ca="1">INDIRECT("D"&amp;ROW()-1)</f>
        <v>A1</v>
      </c>
      <c r="E61" s="289" t="str">
        <f ca="1">INDIRECT("E"&amp;ROW()-1)</f>
        <v>上海</v>
      </c>
      <c r="F61" s="290"/>
      <c r="G61" s="291">
        <f>SUBTOTAL(103,G33:G60)</f>
        <v>28</v>
      </c>
      <c r="H61" s="292"/>
      <c r="I61" s="293"/>
      <c r="J61" s="293"/>
      <c r="K61" s="294"/>
      <c r="L61" s="76">
        <f>SUBTOTAL(109,L33:L60)</f>
        <v>22571</v>
      </c>
      <c r="M61" s="76">
        <f>SUBTOTAL(109,M33:M60)</f>
        <v>186</v>
      </c>
      <c r="N61" s="70">
        <f>SUBTOTAL(9,N33:N60)</f>
        <v>0</v>
      </c>
      <c r="O61" s="296"/>
      <c r="P61" s="297"/>
      <c r="Q61" s="298"/>
      <c r="R61" s="298"/>
      <c r="S61" s="298"/>
      <c r="T61" s="299"/>
      <c r="U61" s="300"/>
      <c r="V61" s="299"/>
      <c r="W61" s="299"/>
      <c r="X61" s="299"/>
      <c r="Y61" s="299"/>
      <c r="Z61" s="71"/>
      <c r="AA61" s="71"/>
      <c r="AB61" s="71"/>
      <c r="AC61" s="72"/>
      <c r="AD61" s="72"/>
      <c r="AE61" s="72"/>
      <c r="AF61" s="72"/>
      <c r="AG61" s="295"/>
      <c r="AH61" s="295"/>
      <c r="AI61" s="77">
        <f>SUBTOTAL(109,AI33:AI60)</f>
        <v>1</v>
      </c>
      <c r="AJ61" s="77">
        <f>SUBTOTAL(109,AJ33:AJ60)</f>
        <v>213</v>
      </c>
      <c r="AK61" s="77">
        <f>SUBTOTAL(109,AK33:AK60)</f>
        <v>8</v>
      </c>
      <c r="AL61" s="77">
        <f>SUBTOTAL(109,AL33:AL60)</f>
        <v>2444</v>
      </c>
      <c r="AM61" s="291">
        <f>SUBTOTAL(103,AM33:AM60)</f>
        <v>6</v>
      </c>
    </row>
    <row r="62" spans="3:39" ht="18" customHeight="1">
      <c r="C62" s="261">
        <f>SUBTOTAL(103,G$62:G62)</f>
        <v>1</v>
      </c>
      <c r="D62" s="261" t="s">
        <v>1886</v>
      </c>
      <c r="E62" s="262" t="s">
        <v>0</v>
      </c>
      <c r="F62" s="263" t="s">
        <v>1276</v>
      </c>
      <c r="G62" s="264" t="s">
        <v>2243</v>
      </c>
      <c r="H62" s="265">
        <v>44009001</v>
      </c>
      <c r="I62" s="266" t="s">
        <v>2188</v>
      </c>
      <c r="J62" s="57" t="s">
        <v>64</v>
      </c>
      <c r="K62" s="113" t="s">
        <v>172</v>
      </c>
      <c r="L62" s="267">
        <v>1100</v>
      </c>
      <c r="M62" s="267">
        <v>6</v>
      </c>
      <c r="N62" s="60">
        <v>0</v>
      </c>
      <c r="O62" s="265" t="s">
        <v>2244</v>
      </c>
      <c r="P62" s="268" t="s">
        <v>2245</v>
      </c>
      <c r="Q62" s="269">
        <v>2414.739638</v>
      </c>
      <c r="R62" s="269">
        <v>2297.6438800000001</v>
      </c>
      <c r="S62" s="269">
        <v>54.362300000000005</v>
      </c>
      <c r="T62" s="267">
        <v>12765</v>
      </c>
      <c r="U62" s="270">
        <v>365</v>
      </c>
      <c r="V62" s="267">
        <v>26</v>
      </c>
      <c r="W62" s="267">
        <v>24</v>
      </c>
      <c r="X62" s="267">
        <v>363</v>
      </c>
      <c r="Y62" s="267">
        <v>349</v>
      </c>
      <c r="Z62" s="269">
        <v>424.66552000000001</v>
      </c>
      <c r="AA62" s="269">
        <v>403.69731999999999</v>
      </c>
      <c r="AB62" s="269">
        <v>9.5522999999999989</v>
      </c>
      <c r="AC62" s="267">
        <v>1999</v>
      </c>
      <c r="AD62" s="270">
        <v>59</v>
      </c>
      <c r="AE62" s="267">
        <v>32</v>
      </c>
      <c r="AF62" s="267">
        <v>32</v>
      </c>
      <c r="AG62" s="267">
        <v>643</v>
      </c>
      <c r="AH62" s="267">
        <v>628</v>
      </c>
      <c r="AI62" s="271"/>
      <c r="AJ62" s="271"/>
      <c r="AK62" s="271"/>
      <c r="AL62" s="271"/>
      <c r="AM62" s="271"/>
    </row>
    <row r="63" spans="3:39" ht="18" customHeight="1">
      <c r="C63" s="261">
        <f>SUBTOTAL(103,G$62:G63)</f>
        <v>2</v>
      </c>
      <c r="D63" s="261" t="s">
        <v>1886</v>
      </c>
      <c r="E63" s="262" t="s">
        <v>0</v>
      </c>
      <c r="F63" s="263" t="s">
        <v>1276</v>
      </c>
      <c r="G63" s="264" t="s">
        <v>2246</v>
      </c>
      <c r="H63" s="265">
        <v>44008401</v>
      </c>
      <c r="I63" s="266" t="s">
        <v>2229</v>
      </c>
      <c r="J63" s="57" t="s">
        <v>64</v>
      </c>
      <c r="K63" s="113" t="s">
        <v>172</v>
      </c>
      <c r="L63" s="267">
        <v>1598</v>
      </c>
      <c r="M63" s="267">
        <v>13</v>
      </c>
      <c r="N63" s="60">
        <v>0</v>
      </c>
      <c r="O63" s="265" t="s">
        <v>182</v>
      </c>
      <c r="P63" s="268" t="s">
        <v>2247</v>
      </c>
      <c r="Q63" s="269">
        <v>4919.7313630000008</v>
      </c>
      <c r="R63" s="269">
        <v>4663.7663000000011</v>
      </c>
      <c r="S63" s="269">
        <v>98.114899999999992</v>
      </c>
      <c r="T63" s="267">
        <v>25724</v>
      </c>
      <c r="U63" s="270">
        <v>365</v>
      </c>
      <c r="V63" s="267">
        <v>4</v>
      </c>
      <c r="W63" s="267">
        <v>4</v>
      </c>
      <c r="X63" s="267">
        <v>21</v>
      </c>
      <c r="Y63" s="267">
        <v>23</v>
      </c>
      <c r="Z63" s="269">
        <v>786.32209999999998</v>
      </c>
      <c r="AA63" s="269">
        <v>744.55399999999997</v>
      </c>
      <c r="AB63" s="269">
        <v>16.0214</v>
      </c>
      <c r="AC63" s="267">
        <v>4071</v>
      </c>
      <c r="AD63" s="270">
        <v>59</v>
      </c>
      <c r="AE63" s="267">
        <v>5</v>
      </c>
      <c r="AF63" s="267">
        <v>5</v>
      </c>
      <c r="AG63" s="267">
        <v>54</v>
      </c>
      <c r="AH63" s="267">
        <v>54</v>
      </c>
      <c r="AI63" s="271">
        <v>1</v>
      </c>
      <c r="AJ63" s="271">
        <v>290</v>
      </c>
      <c r="AK63" s="271"/>
      <c r="AL63" s="271"/>
      <c r="AM63" s="271" t="s">
        <v>2180</v>
      </c>
    </row>
    <row r="64" spans="3:39" ht="18" customHeight="1">
      <c r="C64" s="261">
        <f>SUBTOTAL(103,G$62:G64)</f>
        <v>3</v>
      </c>
      <c r="D64" s="261" t="s">
        <v>1886</v>
      </c>
      <c r="E64" s="262" t="s">
        <v>0</v>
      </c>
      <c r="F64" s="263" t="s">
        <v>1276</v>
      </c>
      <c r="G64" s="264" t="s">
        <v>1021</v>
      </c>
      <c r="H64" s="265">
        <v>44001041</v>
      </c>
      <c r="I64" s="266" t="s">
        <v>2229</v>
      </c>
      <c r="J64" s="57" t="s">
        <v>64</v>
      </c>
      <c r="K64" s="113" t="s">
        <v>170</v>
      </c>
      <c r="L64" s="267">
        <v>1400</v>
      </c>
      <c r="M64" s="267">
        <v>8</v>
      </c>
      <c r="N64" s="60">
        <v>0</v>
      </c>
      <c r="O64" s="61" t="s">
        <v>202</v>
      </c>
      <c r="P64" s="268" t="s">
        <v>2248</v>
      </c>
      <c r="Q64" s="269">
        <v>2504.9191699999997</v>
      </c>
      <c r="R64" s="269">
        <v>2504.9191699999997</v>
      </c>
      <c r="S64" s="269">
        <v>57.458599999999997</v>
      </c>
      <c r="T64" s="267">
        <v>19876</v>
      </c>
      <c r="U64" s="270">
        <v>365</v>
      </c>
      <c r="V64" s="267">
        <v>23</v>
      </c>
      <c r="W64" s="267">
        <v>22</v>
      </c>
      <c r="X64" s="267">
        <v>329</v>
      </c>
      <c r="Y64" s="267">
        <v>267</v>
      </c>
      <c r="Z64" s="269">
        <v>396.43209999999999</v>
      </c>
      <c r="AA64" s="269">
        <v>396.43209999999999</v>
      </c>
      <c r="AB64" s="269">
        <v>9.7634000000000007</v>
      </c>
      <c r="AC64" s="267">
        <v>3047</v>
      </c>
      <c r="AD64" s="270">
        <v>59</v>
      </c>
      <c r="AE64" s="267">
        <v>37</v>
      </c>
      <c r="AF64" s="267">
        <v>33</v>
      </c>
      <c r="AG64" s="267">
        <v>762</v>
      </c>
      <c r="AH64" s="267">
        <v>652</v>
      </c>
      <c r="AI64" s="271"/>
      <c r="AJ64" s="271"/>
      <c r="AK64" s="271">
        <v>3</v>
      </c>
      <c r="AL64" s="271">
        <v>954</v>
      </c>
      <c r="AM64" s="271" t="s">
        <v>2180</v>
      </c>
    </row>
    <row r="65" spans="3:39" ht="18" customHeight="1">
      <c r="C65" s="261">
        <f>SUBTOTAL(103,G$62:G65)</f>
        <v>4</v>
      </c>
      <c r="D65" s="261" t="s">
        <v>1886</v>
      </c>
      <c r="E65" s="262" t="s">
        <v>0</v>
      </c>
      <c r="F65" s="263" t="s">
        <v>1276</v>
      </c>
      <c r="G65" s="264" t="s">
        <v>2249</v>
      </c>
      <c r="H65" s="265">
        <v>44211901</v>
      </c>
      <c r="I65" s="266" t="s">
        <v>2250</v>
      </c>
      <c r="J65" s="57" t="s">
        <v>64</v>
      </c>
      <c r="K65" s="113" t="s">
        <v>411</v>
      </c>
      <c r="L65" s="267">
        <v>1680</v>
      </c>
      <c r="M65" s="267">
        <v>7</v>
      </c>
      <c r="N65" s="60">
        <v>0</v>
      </c>
      <c r="O65" s="265" t="s">
        <v>201</v>
      </c>
      <c r="P65" s="268" t="s">
        <v>412</v>
      </c>
      <c r="Q65" s="269">
        <v>1714.1474719999999</v>
      </c>
      <c r="R65" s="269">
        <v>1631.2586649999998</v>
      </c>
      <c r="S65" s="269">
        <v>46.299199999999999</v>
      </c>
      <c r="T65" s="267">
        <v>16273</v>
      </c>
      <c r="U65" s="270">
        <v>365</v>
      </c>
      <c r="V65" s="267">
        <v>47</v>
      </c>
      <c r="W65" s="267">
        <v>44</v>
      </c>
      <c r="X65" s="267">
        <v>781</v>
      </c>
      <c r="Y65" s="267">
        <v>751</v>
      </c>
      <c r="Z65" s="269">
        <v>307.88710000000003</v>
      </c>
      <c r="AA65" s="269">
        <v>292.37730000000005</v>
      </c>
      <c r="AB65" s="269">
        <v>7.5752000000000006</v>
      </c>
      <c r="AC65" s="267">
        <v>2376</v>
      </c>
      <c r="AD65" s="270">
        <v>59</v>
      </c>
      <c r="AE65" s="267">
        <v>51</v>
      </c>
      <c r="AF65" s="267">
        <v>51</v>
      </c>
      <c r="AG65" s="267">
        <v>1323</v>
      </c>
      <c r="AH65" s="267">
        <v>1285</v>
      </c>
      <c r="AI65" s="271">
        <v>1</v>
      </c>
      <c r="AJ65" s="271">
        <v>435</v>
      </c>
      <c r="AK65" s="271"/>
      <c r="AL65" s="271"/>
      <c r="AM65" s="271" t="s">
        <v>2178</v>
      </c>
    </row>
    <row r="66" spans="3:39" ht="18" customHeight="1">
      <c r="C66" s="261">
        <f>SUBTOTAL(103,G$62:G66)</f>
        <v>5</v>
      </c>
      <c r="D66" s="261" t="s">
        <v>1886</v>
      </c>
      <c r="E66" s="262" t="s">
        <v>0</v>
      </c>
      <c r="F66" s="263" t="s">
        <v>1276</v>
      </c>
      <c r="G66" s="264" t="s">
        <v>774</v>
      </c>
      <c r="H66" s="265">
        <v>44007601</v>
      </c>
      <c r="I66" s="266" t="s">
        <v>2183</v>
      </c>
      <c r="J66" s="266" t="s">
        <v>711</v>
      </c>
      <c r="K66" s="113" t="s">
        <v>170</v>
      </c>
      <c r="L66" s="267">
        <v>1478</v>
      </c>
      <c r="M66" s="267">
        <v>8</v>
      </c>
      <c r="N66" s="60">
        <v>0</v>
      </c>
      <c r="O66" s="265" t="s">
        <v>201</v>
      </c>
      <c r="P66" s="268" t="s">
        <v>2251</v>
      </c>
      <c r="Q66" s="269">
        <v>1095.916956</v>
      </c>
      <c r="R66" s="269">
        <v>1032.3693900000001</v>
      </c>
      <c r="S66" s="269">
        <v>34.880000000000003</v>
      </c>
      <c r="T66" s="267">
        <v>17950</v>
      </c>
      <c r="U66" s="270">
        <v>365</v>
      </c>
      <c r="V66" s="267">
        <v>73</v>
      </c>
      <c r="W66" s="267">
        <v>71</v>
      </c>
      <c r="X66" s="267">
        <v>1592</v>
      </c>
      <c r="Y66" s="267">
        <v>1561</v>
      </c>
      <c r="Z66" s="269">
        <v>197.7072</v>
      </c>
      <c r="AA66" s="269">
        <v>190.05160000000001</v>
      </c>
      <c r="AB66" s="269">
        <v>5.3603000000000005</v>
      </c>
      <c r="AC66" s="267">
        <v>2814</v>
      </c>
      <c r="AD66" s="270">
        <v>59</v>
      </c>
      <c r="AE66" s="267">
        <v>83</v>
      </c>
      <c r="AF66" s="267">
        <v>83</v>
      </c>
      <c r="AG66" s="267">
        <v>2757</v>
      </c>
      <c r="AH66" s="267">
        <v>2653</v>
      </c>
      <c r="AI66" s="271"/>
      <c r="AJ66" s="271"/>
      <c r="AK66" s="271">
        <v>1</v>
      </c>
      <c r="AL66" s="271">
        <v>315</v>
      </c>
      <c r="AM66" s="271" t="s">
        <v>2252</v>
      </c>
    </row>
    <row r="67" spans="3:39" ht="18" customHeight="1">
      <c r="C67" s="261">
        <f>SUBTOTAL(103,G$62:G67)</f>
        <v>6</v>
      </c>
      <c r="D67" s="261" t="s">
        <v>1886</v>
      </c>
      <c r="E67" s="262" t="s">
        <v>0</v>
      </c>
      <c r="F67" s="263" t="s">
        <v>1276</v>
      </c>
      <c r="G67" s="264" t="s">
        <v>775</v>
      </c>
      <c r="H67" s="265">
        <v>44004301</v>
      </c>
      <c r="I67" s="266" t="s">
        <v>2183</v>
      </c>
      <c r="J67" s="266" t="s">
        <v>711</v>
      </c>
      <c r="K67" s="113" t="s">
        <v>173</v>
      </c>
      <c r="L67" s="267">
        <v>604</v>
      </c>
      <c r="M67" s="267">
        <v>5</v>
      </c>
      <c r="N67" s="60">
        <v>0</v>
      </c>
      <c r="O67" s="265" t="s">
        <v>203</v>
      </c>
      <c r="P67" s="268" t="s">
        <v>2253</v>
      </c>
      <c r="Q67" s="269">
        <v>654.40203499999996</v>
      </c>
      <c r="R67" s="269">
        <v>639.52427999999998</v>
      </c>
      <c r="S67" s="269">
        <v>16.385099999999998</v>
      </c>
      <c r="T67" s="267">
        <v>10015</v>
      </c>
      <c r="U67" s="270">
        <v>365</v>
      </c>
      <c r="V67" s="267">
        <v>102</v>
      </c>
      <c r="W67" s="267">
        <v>97</v>
      </c>
      <c r="X67" s="267">
        <v>2859</v>
      </c>
      <c r="Y67" s="267">
        <v>2735</v>
      </c>
      <c r="Z67" s="269">
        <v>140.21513000000002</v>
      </c>
      <c r="AA67" s="269">
        <v>137.95943000000003</v>
      </c>
      <c r="AB67" s="269">
        <v>3.3095999999999997</v>
      </c>
      <c r="AC67" s="267">
        <v>1501</v>
      </c>
      <c r="AD67" s="270">
        <v>59</v>
      </c>
      <c r="AE67" s="267">
        <v>106</v>
      </c>
      <c r="AF67" s="267">
        <v>101</v>
      </c>
      <c r="AG67" s="267">
        <v>4137</v>
      </c>
      <c r="AH67" s="267">
        <v>3922</v>
      </c>
      <c r="AI67" s="271"/>
      <c r="AJ67" s="271"/>
      <c r="AK67" s="271"/>
      <c r="AL67" s="271"/>
      <c r="AM67" s="271"/>
    </row>
    <row r="68" spans="3:39" ht="18" customHeight="1">
      <c r="C68" s="261">
        <f>SUBTOTAL(103,G$62:G68)</f>
        <v>7</v>
      </c>
      <c r="D68" s="261" t="s">
        <v>1886</v>
      </c>
      <c r="E68" s="262" t="s">
        <v>0</v>
      </c>
      <c r="F68" s="263" t="s">
        <v>1276</v>
      </c>
      <c r="G68" s="264" t="s">
        <v>776</v>
      </c>
      <c r="H68" s="265">
        <v>44001201</v>
      </c>
      <c r="I68" s="266" t="s">
        <v>2183</v>
      </c>
      <c r="J68" s="266" t="s">
        <v>711</v>
      </c>
      <c r="K68" s="113" t="s">
        <v>173</v>
      </c>
      <c r="L68" s="267">
        <v>874</v>
      </c>
      <c r="M68" s="267">
        <v>6</v>
      </c>
      <c r="N68" s="60">
        <v>0</v>
      </c>
      <c r="O68" s="265" t="s">
        <v>117</v>
      </c>
      <c r="P68" s="268" t="s">
        <v>397</v>
      </c>
      <c r="Q68" s="269">
        <v>870.99622000000011</v>
      </c>
      <c r="R68" s="269">
        <v>810.38830000000007</v>
      </c>
      <c r="S68" s="269">
        <v>24.013899999999996</v>
      </c>
      <c r="T68" s="267">
        <v>10126</v>
      </c>
      <c r="U68" s="270">
        <v>365</v>
      </c>
      <c r="V68" s="267">
        <v>82</v>
      </c>
      <c r="W68" s="267">
        <v>81</v>
      </c>
      <c r="X68" s="267">
        <v>2117</v>
      </c>
      <c r="Y68" s="267">
        <v>2129</v>
      </c>
      <c r="Z68" s="269">
        <v>188.55359999999999</v>
      </c>
      <c r="AA68" s="269">
        <v>177.381</v>
      </c>
      <c r="AB68" s="269">
        <v>5.0885999999999996</v>
      </c>
      <c r="AC68" s="267">
        <v>1590</v>
      </c>
      <c r="AD68" s="270">
        <v>59</v>
      </c>
      <c r="AE68" s="267">
        <v>87</v>
      </c>
      <c r="AF68" s="267">
        <v>87</v>
      </c>
      <c r="AG68" s="267">
        <v>2938</v>
      </c>
      <c r="AH68" s="267">
        <v>2903</v>
      </c>
      <c r="AI68" s="271"/>
      <c r="AJ68" s="271"/>
      <c r="AK68" s="271"/>
      <c r="AL68" s="271"/>
      <c r="AM68" s="271"/>
    </row>
    <row r="69" spans="3:39" ht="18" customHeight="1">
      <c r="C69" s="261">
        <f>SUBTOTAL(103,G$62:G69)</f>
        <v>8</v>
      </c>
      <c r="D69" s="261" t="s">
        <v>1886</v>
      </c>
      <c r="E69" s="262" t="s">
        <v>0</v>
      </c>
      <c r="F69" s="263" t="s">
        <v>1276</v>
      </c>
      <c r="G69" s="264" t="s">
        <v>2254</v>
      </c>
      <c r="H69" s="265">
        <v>44003301</v>
      </c>
      <c r="I69" s="266" t="s">
        <v>4663</v>
      </c>
      <c r="J69" s="57" t="s">
        <v>711</v>
      </c>
      <c r="K69" s="301" t="s">
        <v>173</v>
      </c>
      <c r="L69" s="267">
        <v>767</v>
      </c>
      <c r="M69" s="267">
        <v>7</v>
      </c>
      <c r="N69" s="60">
        <v>0</v>
      </c>
      <c r="O69" s="265" t="s">
        <v>200</v>
      </c>
      <c r="P69" s="268" t="s">
        <v>2255</v>
      </c>
      <c r="Q69" s="269">
        <v>1730.4550340000003</v>
      </c>
      <c r="R69" s="269">
        <v>1625.2446000000002</v>
      </c>
      <c r="S69" s="269">
        <v>39.241600000000005</v>
      </c>
      <c r="T69" s="267">
        <v>16901</v>
      </c>
      <c r="U69" s="270">
        <v>365</v>
      </c>
      <c r="V69" s="267">
        <v>45</v>
      </c>
      <c r="W69" s="267">
        <v>45</v>
      </c>
      <c r="X69" s="267">
        <v>766</v>
      </c>
      <c r="Y69" s="267">
        <v>757</v>
      </c>
      <c r="Z69" s="269">
        <v>328.19549999999998</v>
      </c>
      <c r="AA69" s="269">
        <v>306.5333</v>
      </c>
      <c r="AB69" s="269">
        <v>7.3334999999999999</v>
      </c>
      <c r="AC69" s="267">
        <v>2779</v>
      </c>
      <c r="AD69" s="270">
        <v>59</v>
      </c>
      <c r="AE69" s="267">
        <v>47</v>
      </c>
      <c r="AF69" s="267">
        <v>47</v>
      </c>
      <c r="AG69" s="267">
        <v>1179</v>
      </c>
      <c r="AH69" s="267">
        <v>1168</v>
      </c>
      <c r="AI69" s="271"/>
      <c r="AJ69" s="271"/>
      <c r="AK69" s="271"/>
      <c r="AL69" s="271"/>
      <c r="AM69" s="271"/>
    </row>
    <row r="70" spans="3:39" ht="18" customHeight="1">
      <c r="C70" s="261">
        <f>SUBTOTAL(103,G$62:G70)</f>
        <v>9</v>
      </c>
      <c r="D70" s="261" t="s">
        <v>1886</v>
      </c>
      <c r="E70" s="262" t="s">
        <v>0</v>
      </c>
      <c r="F70" s="263" t="s">
        <v>1276</v>
      </c>
      <c r="G70" s="264" t="s">
        <v>1397</v>
      </c>
      <c r="H70" s="265">
        <v>44001571</v>
      </c>
      <c r="I70" s="266" t="s">
        <v>4663</v>
      </c>
      <c r="J70" s="57" t="s">
        <v>711</v>
      </c>
      <c r="K70" s="301" t="s">
        <v>173</v>
      </c>
      <c r="L70" s="267">
        <v>759</v>
      </c>
      <c r="M70" s="267">
        <v>5</v>
      </c>
      <c r="N70" s="60">
        <v>0</v>
      </c>
      <c r="O70" s="265" t="s">
        <v>2256</v>
      </c>
      <c r="P70" s="268" t="s">
        <v>2257</v>
      </c>
      <c r="Q70" s="269">
        <v>637.68213899999989</v>
      </c>
      <c r="R70" s="269">
        <v>627.86309999999992</v>
      </c>
      <c r="S70" s="269">
        <v>19.252999999999997</v>
      </c>
      <c r="T70" s="267">
        <v>10735</v>
      </c>
      <c r="U70" s="270">
        <v>343</v>
      </c>
      <c r="V70" s="267">
        <v>105</v>
      </c>
      <c r="W70" s="267">
        <v>100</v>
      </c>
      <c r="X70" s="267">
        <v>2934</v>
      </c>
      <c r="Y70" s="267">
        <v>2789</v>
      </c>
      <c r="Z70" s="269">
        <v>156.2979</v>
      </c>
      <c r="AA70" s="269">
        <v>156.01750000000001</v>
      </c>
      <c r="AB70" s="269">
        <v>4.1920000000000002</v>
      </c>
      <c r="AC70" s="267">
        <v>1866</v>
      </c>
      <c r="AD70" s="270">
        <v>59</v>
      </c>
      <c r="AE70" s="267">
        <v>97</v>
      </c>
      <c r="AF70" s="267">
        <v>92</v>
      </c>
      <c r="AG70" s="267">
        <v>3692</v>
      </c>
      <c r="AH70" s="267">
        <v>3402</v>
      </c>
      <c r="AI70" s="271"/>
      <c r="AJ70" s="271"/>
      <c r="AK70" s="271"/>
      <c r="AL70" s="271"/>
      <c r="AM70" s="271"/>
    </row>
    <row r="71" spans="3:39" ht="18" customHeight="1">
      <c r="C71" s="261">
        <f>SUBTOTAL(103,G$62:G71)</f>
        <v>10</v>
      </c>
      <c r="D71" s="261" t="s">
        <v>1886</v>
      </c>
      <c r="E71" s="262" t="s">
        <v>0</v>
      </c>
      <c r="F71" s="263" t="s">
        <v>1276</v>
      </c>
      <c r="G71" s="264" t="s">
        <v>1398</v>
      </c>
      <c r="H71" s="265">
        <v>44001371</v>
      </c>
      <c r="I71" s="266" t="s">
        <v>4663</v>
      </c>
      <c r="J71" s="57" t="s">
        <v>711</v>
      </c>
      <c r="K71" s="301" t="s">
        <v>409</v>
      </c>
      <c r="L71" s="267">
        <v>431</v>
      </c>
      <c r="M71" s="267">
        <v>4</v>
      </c>
      <c r="N71" s="60">
        <v>0</v>
      </c>
      <c r="O71" s="61" t="s">
        <v>2258</v>
      </c>
      <c r="P71" s="268" t="s">
        <v>2259</v>
      </c>
      <c r="Q71" s="269">
        <v>213.24775300000002</v>
      </c>
      <c r="R71" s="269">
        <v>198.88750000000002</v>
      </c>
      <c r="S71" s="269">
        <v>6.2500000000000009</v>
      </c>
      <c r="T71" s="267">
        <v>8183</v>
      </c>
      <c r="U71" s="270">
        <v>365</v>
      </c>
      <c r="V71" s="267">
        <v>141</v>
      </c>
      <c r="W71" s="267">
        <v>143</v>
      </c>
      <c r="X71" s="267">
        <v>5575</v>
      </c>
      <c r="Y71" s="267">
        <v>5598</v>
      </c>
      <c r="Z71" s="269">
        <v>60.746700000000004</v>
      </c>
      <c r="AA71" s="269">
        <v>57.161900000000003</v>
      </c>
      <c r="AB71" s="269">
        <v>1.7162000000000002</v>
      </c>
      <c r="AC71" s="267">
        <v>1126</v>
      </c>
      <c r="AD71" s="270">
        <v>59</v>
      </c>
      <c r="AE71" s="267">
        <v>151</v>
      </c>
      <c r="AF71" s="267">
        <v>151</v>
      </c>
      <c r="AG71" s="267">
        <v>6620</v>
      </c>
      <c r="AH71" s="267">
        <v>6624</v>
      </c>
      <c r="AI71" s="271"/>
      <c r="AJ71" s="271"/>
      <c r="AK71" s="271"/>
      <c r="AL71" s="271"/>
      <c r="AM71" s="271"/>
    </row>
    <row r="72" spans="3:39" ht="18" customHeight="1">
      <c r="C72" s="261">
        <f>SUBTOTAL(103,G$62:G72)</f>
        <v>11</v>
      </c>
      <c r="D72" s="261" t="s">
        <v>1886</v>
      </c>
      <c r="E72" s="262" t="s">
        <v>0</v>
      </c>
      <c r="F72" s="263" t="s">
        <v>1276</v>
      </c>
      <c r="G72" s="264" t="s">
        <v>1399</v>
      </c>
      <c r="H72" s="265">
        <v>44001521</v>
      </c>
      <c r="I72" s="266" t="s">
        <v>4663</v>
      </c>
      <c r="J72" s="57" t="s">
        <v>711</v>
      </c>
      <c r="K72" s="301" t="s">
        <v>179</v>
      </c>
      <c r="L72" s="267">
        <v>352</v>
      </c>
      <c r="M72" s="267">
        <v>4</v>
      </c>
      <c r="N72" s="60">
        <v>0</v>
      </c>
      <c r="O72" s="265" t="s">
        <v>2260</v>
      </c>
      <c r="P72" s="268" t="s">
        <v>2261</v>
      </c>
      <c r="Q72" s="269">
        <v>233.18084499999998</v>
      </c>
      <c r="R72" s="269">
        <v>215.82929999999999</v>
      </c>
      <c r="S72" s="269">
        <v>7.5676000000000005</v>
      </c>
      <c r="T72" s="267">
        <v>10374</v>
      </c>
      <c r="U72" s="270">
        <v>365</v>
      </c>
      <c r="V72" s="267">
        <v>140</v>
      </c>
      <c r="W72" s="267">
        <v>140</v>
      </c>
      <c r="X72" s="267">
        <v>5396</v>
      </c>
      <c r="Y72" s="267">
        <v>5430</v>
      </c>
      <c r="Z72" s="269">
        <v>36.700699999999998</v>
      </c>
      <c r="AA72" s="269">
        <v>34.671399999999998</v>
      </c>
      <c r="AB72" s="269">
        <v>1.0295000000000001</v>
      </c>
      <c r="AC72" s="267">
        <v>1606</v>
      </c>
      <c r="AD72" s="270">
        <v>59</v>
      </c>
      <c r="AE72" s="267">
        <v>164</v>
      </c>
      <c r="AF72" s="267">
        <v>164</v>
      </c>
      <c r="AG72" s="267">
        <v>7471</v>
      </c>
      <c r="AH72" s="267">
        <v>7473</v>
      </c>
      <c r="AI72" s="271"/>
      <c r="AJ72" s="271"/>
      <c r="AK72" s="271"/>
      <c r="AL72" s="271"/>
      <c r="AM72" s="271"/>
    </row>
    <row r="73" spans="3:39" ht="18" customHeight="1">
      <c r="C73" s="261">
        <f>SUBTOTAL(103,G$62:G73)</f>
        <v>12</v>
      </c>
      <c r="D73" s="261" t="s">
        <v>1886</v>
      </c>
      <c r="E73" s="262" t="s">
        <v>0</v>
      </c>
      <c r="F73" s="263" t="s">
        <v>1276</v>
      </c>
      <c r="G73" s="264" t="s">
        <v>1400</v>
      </c>
      <c r="H73" s="265">
        <v>44001141</v>
      </c>
      <c r="I73" s="266" t="s">
        <v>4663</v>
      </c>
      <c r="J73" s="57" t="s">
        <v>711</v>
      </c>
      <c r="K73" s="301" t="s">
        <v>173</v>
      </c>
      <c r="L73" s="267">
        <v>368</v>
      </c>
      <c r="M73" s="267">
        <v>3</v>
      </c>
      <c r="N73" s="60">
        <v>0</v>
      </c>
      <c r="O73" s="265" t="s">
        <v>2262</v>
      </c>
      <c r="P73" s="268" t="s">
        <v>2263</v>
      </c>
      <c r="Q73" s="269">
        <v>310.877272</v>
      </c>
      <c r="R73" s="269">
        <v>292.69281999999998</v>
      </c>
      <c r="S73" s="269">
        <v>7.9074000000000009</v>
      </c>
      <c r="T73" s="267">
        <v>7332</v>
      </c>
      <c r="U73" s="270">
        <v>365</v>
      </c>
      <c r="V73" s="267">
        <v>134</v>
      </c>
      <c r="W73" s="267">
        <v>135</v>
      </c>
      <c r="X73" s="267">
        <v>4749</v>
      </c>
      <c r="Y73" s="267">
        <v>4748</v>
      </c>
      <c r="Z73" s="269">
        <v>87.093159999999997</v>
      </c>
      <c r="AA73" s="269">
        <v>81.322859999999991</v>
      </c>
      <c r="AB73" s="269">
        <v>2.1067</v>
      </c>
      <c r="AC73" s="267">
        <v>1110</v>
      </c>
      <c r="AD73" s="270">
        <v>58</v>
      </c>
      <c r="AE73" s="267">
        <v>132</v>
      </c>
      <c r="AF73" s="267">
        <v>135</v>
      </c>
      <c r="AG73" s="267">
        <v>5730</v>
      </c>
      <c r="AH73" s="267">
        <v>5738</v>
      </c>
      <c r="AI73" s="271"/>
      <c r="AJ73" s="271"/>
      <c r="AK73" s="271"/>
      <c r="AL73" s="271"/>
      <c r="AM73" s="271"/>
    </row>
    <row r="74" spans="3:39" ht="18" customHeight="1">
      <c r="C74" s="261">
        <f>SUBTOTAL(103,G$62:G74)</f>
        <v>13</v>
      </c>
      <c r="D74" s="261" t="s">
        <v>1886</v>
      </c>
      <c r="E74" s="262" t="s">
        <v>0</v>
      </c>
      <c r="F74" s="263" t="s">
        <v>1276</v>
      </c>
      <c r="G74" s="264" t="s">
        <v>1401</v>
      </c>
      <c r="H74" s="265">
        <v>44005501</v>
      </c>
      <c r="I74" s="266" t="s">
        <v>4663</v>
      </c>
      <c r="J74" s="57" t="s">
        <v>711</v>
      </c>
      <c r="K74" s="301" t="s">
        <v>171</v>
      </c>
      <c r="L74" s="267">
        <v>214</v>
      </c>
      <c r="M74" s="267">
        <v>3</v>
      </c>
      <c r="N74" s="60">
        <v>0</v>
      </c>
      <c r="O74" s="265" t="s">
        <v>2264</v>
      </c>
      <c r="P74" s="268" t="s">
        <v>2265</v>
      </c>
      <c r="Q74" s="269">
        <v>206.519812</v>
      </c>
      <c r="R74" s="269">
        <v>200.2328</v>
      </c>
      <c r="S74" s="269">
        <v>6.3747999999999996</v>
      </c>
      <c r="T74" s="267">
        <v>4859</v>
      </c>
      <c r="U74" s="270">
        <v>365</v>
      </c>
      <c r="V74" s="267">
        <v>143</v>
      </c>
      <c r="W74" s="267">
        <v>142</v>
      </c>
      <c r="X74" s="267">
        <v>5627</v>
      </c>
      <c r="Y74" s="267">
        <v>5586</v>
      </c>
      <c r="Z74" s="269">
        <v>38.936</v>
      </c>
      <c r="AA74" s="269">
        <v>38.936</v>
      </c>
      <c r="AB74" s="269">
        <v>1.1742999999999999</v>
      </c>
      <c r="AC74" s="267">
        <v>742</v>
      </c>
      <c r="AD74" s="270">
        <v>59</v>
      </c>
      <c r="AE74" s="267">
        <v>161</v>
      </c>
      <c r="AF74" s="267">
        <v>160</v>
      </c>
      <c r="AG74" s="267">
        <v>7391</v>
      </c>
      <c r="AH74" s="267">
        <v>7312</v>
      </c>
      <c r="AI74" s="271"/>
      <c r="AJ74" s="271"/>
      <c r="AK74" s="271"/>
      <c r="AL74" s="271"/>
      <c r="AM74" s="271"/>
    </row>
    <row r="75" spans="3:39" ht="18" customHeight="1">
      <c r="C75" s="261">
        <f>SUBTOTAL(103,G$62:G75)</f>
        <v>14</v>
      </c>
      <c r="D75" s="261" t="s">
        <v>1886</v>
      </c>
      <c r="E75" s="262" t="s">
        <v>0</v>
      </c>
      <c r="F75" s="263" t="s">
        <v>1276</v>
      </c>
      <c r="G75" s="264" t="s">
        <v>2266</v>
      </c>
      <c r="H75" s="265">
        <v>44001681</v>
      </c>
      <c r="I75" s="266" t="s">
        <v>4663</v>
      </c>
      <c r="J75" s="57" t="s">
        <v>711</v>
      </c>
      <c r="K75" s="301" t="s">
        <v>173</v>
      </c>
      <c r="L75" s="267">
        <v>622</v>
      </c>
      <c r="M75" s="267">
        <v>4</v>
      </c>
      <c r="N75" s="60">
        <v>0</v>
      </c>
      <c r="O75" s="265" t="s">
        <v>2262</v>
      </c>
      <c r="P75" s="268" t="s">
        <v>2267</v>
      </c>
      <c r="Q75" s="269">
        <v>154.20409999999998</v>
      </c>
      <c r="R75" s="269">
        <v>145.4853</v>
      </c>
      <c r="S75" s="269">
        <v>4.1798999999999999</v>
      </c>
      <c r="T75" s="267">
        <v>4844</v>
      </c>
      <c r="U75" s="270">
        <v>180</v>
      </c>
      <c r="V75" s="267">
        <v>146</v>
      </c>
      <c r="W75" s="267">
        <v>146</v>
      </c>
      <c r="X75" s="267">
        <v>6098</v>
      </c>
      <c r="Y75" s="267">
        <v>6103</v>
      </c>
      <c r="Z75" s="269">
        <v>85.697400000000002</v>
      </c>
      <c r="AA75" s="269">
        <v>81.890200000000007</v>
      </c>
      <c r="AB75" s="269">
        <v>2.0418000000000003</v>
      </c>
      <c r="AC75" s="267">
        <v>1536</v>
      </c>
      <c r="AD75" s="270">
        <v>59</v>
      </c>
      <c r="AE75" s="267">
        <v>134</v>
      </c>
      <c r="AF75" s="267">
        <v>134</v>
      </c>
      <c r="AG75" s="267">
        <v>5773</v>
      </c>
      <c r="AH75" s="267">
        <v>5722</v>
      </c>
      <c r="AI75" s="271"/>
      <c r="AJ75" s="271"/>
      <c r="AK75" s="271"/>
      <c r="AL75" s="271"/>
      <c r="AM75" s="271"/>
    </row>
    <row r="76" spans="3:39" ht="18" customHeight="1">
      <c r="C76" s="261">
        <f>SUBTOTAL(103,G$62:G76)</f>
        <v>15</v>
      </c>
      <c r="D76" s="261" t="s">
        <v>1886</v>
      </c>
      <c r="E76" s="262" t="s">
        <v>0</v>
      </c>
      <c r="F76" s="263" t="s">
        <v>1276</v>
      </c>
      <c r="G76" s="264" t="s">
        <v>1415</v>
      </c>
      <c r="H76" s="265">
        <v>44001411</v>
      </c>
      <c r="I76" s="266" t="s">
        <v>4663</v>
      </c>
      <c r="J76" s="57" t="s">
        <v>711</v>
      </c>
      <c r="K76" s="301" t="s">
        <v>173</v>
      </c>
      <c r="L76" s="267">
        <v>617</v>
      </c>
      <c r="M76" s="267">
        <v>5</v>
      </c>
      <c r="N76" s="60">
        <v>0</v>
      </c>
      <c r="O76" s="265" t="s">
        <v>2268</v>
      </c>
      <c r="P76" s="268" t="s">
        <v>2269</v>
      </c>
      <c r="Q76" s="269">
        <v>624.64296899999999</v>
      </c>
      <c r="R76" s="269">
        <v>580.74497999999994</v>
      </c>
      <c r="S76" s="269">
        <v>18.390800000000006</v>
      </c>
      <c r="T76" s="267">
        <v>10456</v>
      </c>
      <c r="U76" s="270">
        <v>365</v>
      </c>
      <c r="V76" s="267">
        <v>108</v>
      </c>
      <c r="W76" s="267">
        <v>107</v>
      </c>
      <c r="X76" s="267">
        <v>3000</v>
      </c>
      <c r="Y76" s="267">
        <v>3009</v>
      </c>
      <c r="Z76" s="269">
        <v>123.5556</v>
      </c>
      <c r="AA76" s="269">
        <v>114.8569</v>
      </c>
      <c r="AB76" s="269">
        <v>3.5623</v>
      </c>
      <c r="AC76" s="267">
        <v>1525</v>
      </c>
      <c r="AD76" s="270">
        <v>59</v>
      </c>
      <c r="AE76" s="267">
        <v>115</v>
      </c>
      <c r="AF76" s="267">
        <v>118</v>
      </c>
      <c r="AG76" s="267">
        <v>4597</v>
      </c>
      <c r="AH76" s="267">
        <v>4637</v>
      </c>
      <c r="AI76" s="271"/>
      <c r="AJ76" s="271"/>
      <c r="AK76" s="271"/>
      <c r="AL76" s="271"/>
      <c r="AM76" s="271"/>
    </row>
    <row r="77" spans="3:39" ht="18" customHeight="1">
      <c r="C77" s="261">
        <f>SUBTOTAL(103,G$62:G77)</f>
        <v>16</v>
      </c>
      <c r="D77" s="261" t="s">
        <v>1886</v>
      </c>
      <c r="E77" s="262" t="s">
        <v>0</v>
      </c>
      <c r="F77" s="263" t="s">
        <v>1276</v>
      </c>
      <c r="G77" s="264" t="s">
        <v>1402</v>
      </c>
      <c r="H77" s="265">
        <v>44006101</v>
      </c>
      <c r="I77" s="266" t="s">
        <v>4663</v>
      </c>
      <c r="J77" s="57" t="s">
        <v>711</v>
      </c>
      <c r="K77" s="301" t="s">
        <v>409</v>
      </c>
      <c r="L77" s="267">
        <v>303</v>
      </c>
      <c r="M77" s="267">
        <v>1</v>
      </c>
      <c r="N77" s="60">
        <v>0</v>
      </c>
      <c r="O77" s="265" t="s">
        <v>2270</v>
      </c>
      <c r="P77" s="268" t="s">
        <v>1635</v>
      </c>
      <c r="Q77" s="269">
        <v>32.803862000000002</v>
      </c>
      <c r="R77" s="269">
        <v>30.568200000000001</v>
      </c>
      <c r="S77" s="269">
        <v>1.0347</v>
      </c>
      <c r="T77" s="267">
        <v>2229</v>
      </c>
      <c r="U77" s="270">
        <v>362</v>
      </c>
      <c r="V77" s="267">
        <v>162</v>
      </c>
      <c r="W77" s="267">
        <v>162</v>
      </c>
      <c r="X77" s="267">
        <v>7931</v>
      </c>
      <c r="Y77" s="267">
        <v>7966</v>
      </c>
      <c r="Z77" s="269">
        <v>8.2711000000000006</v>
      </c>
      <c r="AA77" s="269">
        <v>7.6914000000000007</v>
      </c>
      <c r="AB77" s="269">
        <v>0.24630000000000002</v>
      </c>
      <c r="AC77" s="267">
        <v>383</v>
      </c>
      <c r="AD77" s="270">
        <v>59</v>
      </c>
      <c r="AE77" s="267">
        <v>171</v>
      </c>
      <c r="AF77" s="267">
        <v>171</v>
      </c>
      <c r="AG77" s="267">
        <v>8652</v>
      </c>
      <c r="AH77" s="267">
        <v>8669</v>
      </c>
      <c r="AI77" s="271"/>
      <c r="AJ77" s="271"/>
      <c r="AK77" s="271"/>
      <c r="AL77" s="271"/>
      <c r="AM77" s="271"/>
    </row>
    <row r="78" spans="3:39" ht="18" customHeight="1">
      <c r="C78" s="261">
        <f>SUBTOTAL(103,G$62:G78)</f>
        <v>17</v>
      </c>
      <c r="D78" s="261" t="s">
        <v>1886</v>
      </c>
      <c r="E78" s="262" t="s">
        <v>0</v>
      </c>
      <c r="F78" s="263" t="s">
        <v>1276</v>
      </c>
      <c r="G78" s="264" t="s">
        <v>1403</v>
      </c>
      <c r="H78" s="265">
        <v>44001502</v>
      </c>
      <c r="I78" s="266" t="s">
        <v>4663</v>
      </c>
      <c r="J78" s="57" t="s">
        <v>711</v>
      </c>
      <c r="K78" s="301" t="s">
        <v>409</v>
      </c>
      <c r="L78" s="267">
        <v>1129</v>
      </c>
      <c r="M78" s="267">
        <v>4</v>
      </c>
      <c r="N78" s="60">
        <v>0</v>
      </c>
      <c r="O78" s="265" t="s">
        <v>2271</v>
      </c>
      <c r="P78" s="268" t="s">
        <v>2272</v>
      </c>
      <c r="Q78" s="269">
        <v>425.04591999999997</v>
      </c>
      <c r="R78" s="269">
        <v>398.16199999999998</v>
      </c>
      <c r="S78" s="269">
        <v>14.028700000000001</v>
      </c>
      <c r="T78" s="267">
        <v>9087</v>
      </c>
      <c r="U78" s="270">
        <v>365</v>
      </c>
      <c r="V78" s="267">
        <v>120</v>
      </c>
      <c r="W78" s="267">
        <v>120</v>
      </c>
      <c r="X78" s="267">
        <v>4011</v>
      </c>
      <c r="Y78" s="267">
        <v>4002</v>
      </c>
      <c r="Z78" s="269">
        <v>82.095200000000006</v>
      </c>
      <c r="AA78" s="269">
        <v>77.692000000000007</v>
      </c>
      <c r="AB78" s="269">
        <v>2.3856000000000002</v>
      </c>
      <c r="AC78" s="267">
        <v>1476</v>
      </c>
      <c r="AD78" s="270">
        <v>59</v>
      </c>
      <c r="AE78" s="267">
        <v>139</v>
      </c>
      <c r="AF78" s="267">
        <v>138</v>
      </c>
      <c r="AG78" s="267">
        <v>5889</v>
      </c>
      <c r="AH78" s="267">
        <v>5870</v>
      </c>
      <c r="AI78" s="271"/>
      <c r="AJ78" s="271"/>
      <c r="AK78" s="271"/>
      <c r="AL78" s="271"/>
      <c r="AM78" s="271"/>
    </row>
    <row r="79" spans="3:39" ht="18" customHeight="1">
      <c r="C79" s="261">
        <f>SUBTOTAL(103,G$62:G79)</f>
        <v>18</v>
      </c>
      <c r="D79" s="261" t="s">
        <v>1886</v>
      </c>
      <c r="E79" s="262" t="s">
        <v>0</v>
      </c>
      <c r="F79" s="263" t="s">
        <v>1276</v>
      </c>
      <c r="G79" s="264" t="s">
        <v>1416</v>
      </c>
      <c r="H79" s="265">
        <v>44001431</v>
      </c>
      <c r="I79" s="266" t="s">
        <v>4663</v>
      </c>
      <c r="J79" s="57" t="s">
        <v>711</v>
      </c>
      <c r="K79" s="301" t="s">
        <v>173</v>
      </c>
      <c r="L79" s="267">
        <v>431</v>
      </c>
      <c r="M79" s="267">
        <v>4</v>
      </c>
      <c r="N79" s="60">
        <v>0</v>
      </c>
      <c r="O79" s="265" t="s">
        <v>2273</v>
      </c>
      <c r="P79" s="268" t="s">
        <v>2274</v>
      </c>
      <c r="Q79" s="269">
        <v>390.64323499999995</v>
      </c>
      <c r="R79" s="269">
        <v>367.00659999999993</v>
      </c>
      <c r="S79" s="269">
        <v>10.832899999999999</v>
      </c>
      <c r="T79" s="267">
        <v>9447</v>
      </c>
      <c r="U79" s="270">
        <v>365</v>
      </c>
      <c r="V79" s="267">
        <v>126</v>
      </c>
      <c r="W79" s="267">
        <v>127</v>
      </c>
      <c r="X79" s="267">
        <v>4222</v>
      </c>
      <c r="Y79" s="267">
        <v>4222</v>
      </c>
      <c r="Z79" s="269">
        <v>74.928100000000001</v>
      </c>
      <c r="AA79" s="269">
        <v>70.692099999999996</v>
      </c>
      <c r="AB79" s="269">
        <v>1.9480999999999999</v>
      </c>
      <c r="AC79" s="267">
        <v>1440</v>
      </c>
      <c r="AD79" s="270">
        <v>59</v>
      </c>
      <c r="AE79" s="267">
        <v>144</v>
      </c>
      <c r="AF79" s="267">
        <v>144</v>
      </c>
      <c r="AG79" s="267">
        <v>6118</v>
      </c>
      <c r="AH79" s="267">
        <v>6115</v>
      </c>
      <c r="AI79" s="271"/>
      <c r="AJ79" s="271"/>
      <c r="AK79" s="271"/>
      <c r="AL79" s="271"/>
      <c r="AM79" s="271"/>
    </row>
    <row r="80" spans="3:39" ht="18" customHeight="1">
      <c r="C80" s="261">
        <f>SUBTOTAL(103,G$62:G80)</f>
        <v>19</v>
      </c>
      <c r="D80" s="261" t="s">
        <v>1886</v>
      </c>
      <c r="E80" s="262" t="s">
        <v>0</v>
      </c>
      <c r="F80" s="263" t="s">
        <v>1276</v>
      </c>
      <c r="G80" s="264" t="s">
        <v>1417</v>
      </c>
      <c r="H80" s="265">
        <v>44001211</v>
      </c>
      <c r="I80" s="266" t="s">
        <v>4663</v>
      </c>
      <c r="J80" s="57" t="s">
        <v>711</v>
      </c>
      <c r="K80" s="301" t="s">
        <v>173</v>
      </c>
      <c r="L80" s="267">
        <v>335</v>
      </c>
      <c r="M80" s="267">
        <v>3</v>
      </c>
      <c r="N80" s="60">
        <v>0</v>
      </c>
      <c r="O80" s="265" t="s">
        <v>2275</v>
      </c>
      <c r="P80" s="268" t="s">
        <v>2276</v>
      </c>
      <c r="Q80" s="269">
        <v>666.62896499999999</v>
      </c>
      <c r="R80" s="269">
        <v>615.29814999999996</v>
      </c>
      <c r="S80" s="269">
        <v>21.301500000000004</v>
      </c>
      <c r="T80" s="267">
        <v>7431</v>
      </c>
      <c r="U80" s="270">
        <v>365</v>
      </c>
      <c r="V80" s="267">
        <v>99</v>
      </c>
      <c r="W80" s="267">
        <v>101</v>
      </c>
      <c r="X80" s="267">
        <v>2815</v>
      </c>
      <c r="Y80" s="267">
        <v>2846</v>
      </c>
      <c r="Z80" s="269">
        <v>107.48949999999999</v>
      </c>
      <c r="AA80" s="269">
        <v>101.4657</v>
      </c>
      <c r="AB80" s="269">
        <v>3.2157999999999998</v>
      </c>
      <c r="AC80" s="267">
        <v>1199</v>
      </c>
      <c r="AD80" s="270">
        <v>59</v>
      </c>
      <c r="AE80" s="267">
        <v>124</v>
      </c>
      <c r="AF80" s="267">
        <v>124</v>
      </c>
      <c r="AG80" s="267">
        <v>5018</v>
      </c>
      <c r="AH80" s="267">
        <v>4997</v>
      </c>
      <c r="AI80" s="271"/>
      <c r="AJ80" s="271"/>
      <c r="AK80" s="271"/>
      <c r="AL80" s="271"/>
      <c r="AM80" s="271"/>
    </row>
    <row r="81" spans="3:39" ht="18" customHeight="1">
      <c r="C81" s="261">
        <f>SUBTOTAL(103,G$62:G81)</f>
        <v>20</v>
      </c>
      <c r="D81" s="261" t="s">
        <v>1886</v>
      </c>
      <c r="E81" s="262" t="s">
        <v>0</v>
      </c>
      <c r="F81" s="263" t="s">
        <v>1276</v>
      </c>
      <c r="G81" s="264" t="s">
        <v>1404</v>
      </c>
      <c r="H81" s="265">
        <v>44210201</v>
      </c>
      <c r="I81" s="266" t="s">
        <v>4663</v>
      </c>
      <c r="J81" s="57" t="s">
        <v>711</v>
      </c>
      <c r="K81" s="301" t="s">
        <v>409</v>
      </c>
      <c r="L81" s="267">
        <v>339</v>
      </c>
      <c r="M81" s="267">
        <v>4</v>
      </c>
      <c r="N81" s="60">
        <v>0</v>
      </c>
      <c r="O81" s="265" t="s">
        <v>2277</v>
      </c>
      <c r="P81" s="268" t="s">
        <v>2278</v>
      </c>
      <c r="Q81" s="269">
        <v>191.83592300000001</v>
      </c>
      <c r="R81" s="269">
        <v>183.09880000000001</v>
      </c>
      <c r="S81" s="269">
        <v>5.8365000000000018</v>
      </c>
      <c r="T81" s="267">
        <v>9377</v>
      </c>
      <c r="U81" s="270">
        <v>365</v>
      </c>
      <c r="V81" s="267">
        <v>144</v>
      </c>
      <c r="W81" s="267">
        <v>144</v>
      </c>
      <c r="X81" s="267">
        <v>5758</v>
      </c>
      <c r="Y81" s="267">
        <v>5741</v>
      </c>
      <c r="Z81" s="269">
        <v>37.965699999999998</v>
      </c>
      <c r="AA81" s="269">
        <v>36.1511</v>
      </c>
      <c r="AB81" s="269">
        <v>1.0757000000000001</v>
      </c>
      <c r="AC81" s="267">
        <v>1429</v>
      </c>
      <c r="AD81" s="270">
        <v>59</v>
      </c>
      <c r="AE81" s="267">
        <v>163</v>
      </c>
      <c r="AF81" s="267">
        <v>163</v>
      </c>
      <c r="AG81" s="267">
        <v>7424</v>
      </c>
      <c r="AH81" s="267">
        <v>7424</v>
      </c>
      <c r="AI81" s="271"/>
      <c r="AJ81" s="271"/>
      <c r="AK81" s="271"/>
      <c r="AL81" s="271"/>
      <c r="AM81" s="271"/>
    </row>
    <row r="82" spans="3:39" ht="18" customHeight="1">
      <c r="C82" s="261">
        <f>SUBTOTAL(103,G$62:G82)</f>
        <v>21</v>
      </c>
      <c r="D82" s="261" t="s">
        <v>1886</v>
      </c>
      <c r="E82" s="262" t="s">
        <v>0</v>
      </c>
      <c r="F82" s="263" t="s">
        <v>1276</v>
      </c>
      <c r="G82" s="264" t="s">
        <v>1405</v>
      </c>
      <c r="H82" s="265">
        <v>44001081</v>
      </c>
      <c r="I82" s="266" t="s">
        <v>4663</v>
      </c>
      <c r="J82" s="57" t="s">
        <v>711</v>
      </c>
      <c r="K82" s="301" t="s">
        <v>581</v>
      </c>
      <c r="L82" s="267">
        <v>261</v>
      </c>
      <c r="M82" s="267">
        <v>3</v>
      </c>
      <c r="N82" s="60">
        <v>0</v>
      </c>
      <c r="O82" s="265" t="s">
        <v>2279</v>
      </c>
      <c r="P82" s="268" t="s">
        <v>2280</v>
      </c>
      <c r="Q82" s="269">
        <v>149.11405599999998</v>
      </c>
      <c r="R82" s="269">
        <v>141.98929999999999</v>
      </c>
      <c r="S82" s="269">
        <v>3.5015000000000001</v>
      </c>
      <c r="T82" s="267">
        <v>5271</v>
      </c>
      <c r="U82" s="270">
        <v>365</v>
      </c>
      <c r="V82" s="267">
        <v>149</v>
      </c>
      <c r="W82" s="267">
        <v>147</v>
      </c>
      <c r="X82" s="267">
        <v>6151</v>
      </c>
      <c r="Y82" s="267">
        <v>6142</v>
      </c>
      <c r="Z82" s="269">
        <v>38.006597999999997</v>
      </c>
      <c r="AA82" s="269">
        <v>36.195497999999994</v>
      </c>
      <c r="AB82" s="269">
        <v>0.84870000000000001</v>
      </c>
      <c r="AC82" s="267">
        <v>826</v>
      </c>
      <c r="AD82" s="270">
        <v>59</v>
      </c>
      <c r="AE82" s="267">
        <v>162</v>
      </c>
      <c r="AF82" s="267">
        <v>162</v>
      </c>
      <c r="AG82" s="267">
        <v>7423</v>
      </c>
      <c r="AH82" s="267">
        <v>7423</v>
      </c>
      <c r="AI82" s="271"/>
      <c r="AJ82" s="271"/>
      <c r="AK82" s="271"/>
      <c r="AL82" s="271"/>
      <c r="AM82" s="271"/>
    </row>
    <row r="83" spans="3:39" ht="18" customHeight="1">
      <c r="C83" s="261">
        <f>SUBTOTAL(103,G$62:G83)</f>
        <v>22</v>
      </c>
      <c r="D83" s="261" t="s">
        <v>1886</v>
      </c>
      <c r="E83" s="262" t="s">
        <v>0</v>
      </c>
      <c r="F83" s="263" t="s">
        <v>1276</v>
      </c>
      <c r="G83" s="264" t="s">
        <v>2281</v>
      </c>
      <c r="H83" s="265">
        <v>44211101</v>
      </c>
      <c r="I83" s="266" t="s">
        <v>4663</v>
      </c>
      <c r="J83" s="57" t="s">
        <v>711</v>
      </c>
      <c r="K83" s="301" t="s">
        <v>409</v>
      </c>
      <c r="L83" s="267">
        <v>544</v>
      </c>
      <c r="M83" s="267">
        <v>6</v>
      </c>
      <c r="N83" s="60">
        <v>0</v>
      </c>
      <c r="O83" s="265" t="s">
        <v>2282</v>
      </c>
      <c r="P83" s="268" t="s">
        <v>2283</v>
      </c>
      <c r="Q83" s="269">
        <v>678.79771300000004</v>
      </c>
      <c r="R83" s="269">
        <v>658.43752000000006</v>
      </c>
      <c r="S83" s="269">
        <v>21.077899999999996</v>
      </c>
      <c r="T83" s="267">
        <v>16328</v>
      </c>
      <c r="U83" s="270">
        <v>365</v>
      </c>
      <c r="V83" s="267">
        <v>97</v>
      </c>
      <c r="W83" s="267">
        <v>96</v>
      </c>
      <c r="X83" s="267">
        <v>2758</v>
      </c>
      <c r="Y83" s="267">
        <v>2652</v>
      </c>
      <c r="Z83" s="269">
        <v>116.174058</v>
      </c>
      <c r="AA83" s="269">
        <v>116.174058</v>
      </c>
      <c r="AB83" s="269">
        <v>3.3185000000000002</v>
      </c>
      <c r="AC83" s="267">
        <v>2628</v>
      </c>
      <c r="AD83" s="270">
        <v>59</v>
      </c>
      <c r="AE83" s="267">
        <v>120</v>
      </c>
      <c r="AF83" s="267">
        <v>116</v>
      </c>
      <c r="AG83" s="267">
        <v>4789</v>
      </c>
      <c r="AH83" s="267">
        <v>4588</v>
      </c>
      <c r="AI83" s="271"/>
      <c r="AJ83" s="271"/>
      <c r="AK83" s="271"/>
      <c r="AL83" s="271"/>
      <c r="AM83" s="271"/>
    </row>
    <row r="84" spans="3:39" ht="18" customHeight="1">
      <c r="C84" s="261">
        <f>SUBTOTAL(103,G$62:G84)</f>
        <v>23</v>
      </c>
      <c r="D84" s="261" t="s">
        <v>1886</v>
      </c>
      <c r="E84" s="262" t="s">
        <v>0</v>
      </c>
      <c r="F84" s="263" t="s">
        <v>1276</v>
      </c>
      <c r="G84" s="264" t="s">
        <v>1418</v>
      </c>
      <c r="H84" s="265">
        <v>44001261</v>
      </c>
      <c r="I84" s="266" t="s">
        <v>4663</v>
      </c>
      <c r="J84" s="57" t="s">
        <v>711</v>
      </c>
      <c r="K84" s="301" t="s">
        <v>173</v>
      </c>
      <c r="L84" s="267">
        <v>374</v>
      </c>
      <c r="M84" s="267">
        <v>6</v>
      </c>
      <c r="N84" s="60">
        <v>0</v>
      </c>
      <c r="O84" s="265" t="s">
        <v>2284</v>
      </c>
      <c r="P84" s="268" t="s">
        <v>2285</v>
      </c>
      <c r="Q84" s="269">
        <v>296.58212300000002</v>
      </c>
      <c r="R84" s="269">
        <v>292.96465000000001</v>
      </c>
      <c r="S84" s="269">
        <v>8.7337000000000007</v>
      </c>
      <c r="T84" s="267">
        <v>12503</v>
      </c>
      <c r="U84" s="270">
        <v>355</v>
      </c>
      <c r="V84" s="267">
        <v>135</v>
      </c>
      <c r="W84" s="267">
        <v>134</v>
      </c>
      <c r="X84" s="267">
        <v>4860</v>
      </c>
      <c r="Y84" s="267">
        <v>4744</v>
      </c>
      <c r="Z84" s="269">
        <v>32.444760000000002</v>
      </c>
      <c r="AA84" s="269">
        <v>32.444760000000002</v>
      </c>
      <c r="AB84" s="269">
        <v>0.91459999999999997</v>
      </c>
      <c r="AC84" s="267">
        <v>1696</v>
      </c>
      <c r="AD84" s="270">
        <v>58</v>
      </c>
      <c r="AE84" s="267">
        <v>166</v>
      </c>
      <c r="AF84" s="267">
        <v>166</v>
      </c>
      <c r="AG84" s="267">
        <v>7639</v>
      </c>
      <c r="AH84" s="267">
        <v>7554</v>
      </c>
      <c r="AI84" s="271"/>
      <c r="AJ84" s="271"/>
      <c r="AK84" s="271"/>
      <c r="AL84" s="271"/>
      <c r="AM84" s="271"/>
    </row>
    <row r="85" spans="3:39" ht="18" customHeight="1">
      <c r="C85" s="261">
        <f>SUBTOTAL(103,G$62:G85)</f>
        <v>24</v>
      </c>
      <c r="D85" s="261" t="s">
        <v>1886</v>
      </c>
      <c r="E85" s="262" t="s">
        <v>0</v>
      </c>
      <c r="F85" s="263" t="s">
        <v>1276</v>
      </c>
      <c r="G85" s="264" t="s">
        <v>2168</v>
      </c>
      <c r="H85" s="265">
        <v>44001491</v>
      </c>
      <c r="I85" s="266" t="s">
        <v>4663</v>
      </c>
      <c r="J85" s="57" t="s">
        <v>711</v>
      </c>
      <c r="K85" s="301" t="s">
        <v>173</v>
      </c>
      <c r="L85" s="267">
        <v>460</v>
      </c>
      <c r="M85" s="267">
        <v>5</v>
      </c>
      <c r="N85" s="60">
        <v>0</v>
      </c>
      <c r="O85" s="265" t="s">
        <v>2102</v>
      </c>
      <c r="P85" s="268" t="s">
        <v>2169</v>
      </c>
      <c r="Q85" s="269">
        <v>289.60816100000005</v>
      </c>
      <c r="R85" s="269">
        <v>273.42161000000004</v>
      </c>
      <c r="S85" s="269">
        <v>8.2118000000000002</v>
      </c>
      <c r="T85" s="267">
        <v>9620</v>
      </c>
      <c r="U85" s="270">
        <v>365</v>
      </c>
      <c r="V85" s="267">
        <v>136</v>
      </c>
      <c r="W85" s="267">
        <v>136</v>
      </c>
      <c r="X85" s="267">
        <v>4911</v>
      </c>
      <c r="Y85" s="267">
        <v>4900</v>
      </c>
      <c r="Z85" s="269">
        <v>74.414699999999996</v>
      </c>
      <c r="AA85" s="269">
        <v>70.181699999999992</v>
      </c>
      <c r="AB85" s="269">
        <v>1.9243000000000001</v>
      </c>
      <c r="AC85" s="267">
        <v>1758</v>
      </c>
      <c r="AD85" s="270">
        <v>58</v>
      </c>
      <c r="AE85" s="267">
        <v>145</v>
      </c>
      <c r="AF85" s="267">
        <v>146</v>
      </c>
      <c r="AG85" s="267">
        <v>6138</v>
      </c>
      <c r="AH85" s="267">
        <v>6136</v>
      </c>
      <c r="AI85" s="271"/>
      <c r="AJ85" s="271"/>
      <c r="AK85" s="271"/>
      <c r="AL85" s="271"/>
      <c r="AM85" s="271"/>
    </row>
    <row r="86" spans="3:39" ht="18" customHeight="1">
      <c r="C86" s="288" t="s">
        <v>2286</v>
      </c>
      <c r="D86" s="289" t="str">
        <f ca="1">INDIRECT("D"&amp;ROW()-1)</f>
        <v>A1</v>
      </c>
      <c r="E86" s="289" t="str">
        <f ca="1">INDIRECT("E"&amp;ROW()-1)</f>
        <v>广州</v>
      </c>
      <c r="F86" s="290"/>
      <c r="G86" s="291">
        <f>SUBTOTAL(103,G62:G85)</f>
        <v>24</v>
      </c>
      <c r="H86" s="292"/>
      <c r="I86" s="293"/>
      <c r="J86" s="293"/>
      <c r="K86" s="294"/>
      <c r="L86" s="76">
        <f>SUBTOTAL(109,L62:L85)</f>
        <v>17040</v>
      </c>
      <c r="M86" s="76">
        <f>SUBTOTAL(109,M62:M85)</f>
        <v>124</v>
      </c>
      <c r="N86" s="70">
        <f>SUBTOTAL(9,N62:N85)</f>
        <v>0</v>
      </c>
      <c r="O86" s="296"/>
      <c r="P86" s="297"/>
      <c r="Q86" s="298"/>
      <c r="R86" s="298"/>
      <c r="S86" s="298"/>
      <c r="T86" s="299"/>
      <c r="U86" s="300"/>
      <c r="V86" s="299"/>
      <c r="W86" s="299"/>
      <c r="X86" s="299"/>
      <c r="Y86" s="299"/>
      <c r="Z86" s="71"/>
      <c r="AA86" s="71"/>
      <c r="AB86" s="71"/>
      <c r="AC86" s="72"/>
      <c r="AD86" s="72"/>
      <c r="AE86" s="72"/>
      <c r="AF86" s="72"/>
      <c r="AG86" s="295"/>
      <c r="AH86" s="295"/>
      <c r="AI86" s="77">
        <f>SUBTOTAL(109,AI62:AI85)</f>
        <v>2</v>
      </c>
      <c r="AJ86" s="77">
        <f>SUBTOTAL(109,AJ62:AJ85)</f>
        <v>725</v>
      </c>
      <c r="AK86" s="77">
        <f>SUBTOTAL(109,AK62:AK85)</f>
        <v>4</v>
      </c>
      <c r="AL86" s="77">
        <f>SUBTOTAL(109,AL62:AL85)</f>
        <v>1269</v>
      </c>
      <c r="AM86" s="291">
        <f>SUBTOTAL(103,AM62:AM85)</f>
        <v>4</v>
      </c>
    </row>
    <row r="87" spans="3:39" ht="18" customHeight="1">
      <c r="C87" s="261">
        <f>SUBTOTAL(103,G$87:G87)</f>
        <v>1</v>
      </c>
      <c r="D87" s="261" t="s">
        <v>1886</v>
      </c>
      <c r="E87" s="262" t="s">
        <v>1</v>
      </c>
      <c r="F87" s="263" t="s">
        <v>1276</v>
      </c>
      <c r="G87" s="264" t="s">
        <v>1022</v>
      </c>
      <c r="H87" s="265">
        <v>44013801</v>
      </c>
      <c r="I87" s="266" t="s">
        <v>2201</v>
      </c>
      <c r="J87" s="57" t="s">
        <v>64</v>
      </c>
      <c r="K87" s="113" t="s">
        <v>166</v>
      </c>
      <c r="L87" s="267">
        <v>751</v>
      </c>
      <c r="M87" s="267">
        <v>5</v>
      </c>
      <c r="N87" s="60">
        <v>0</v>
      </c>
      <c r="O87" s="301" t="s">
        <v>204</v>
      </c>
      <c r="P87" s="287" t="s">
        <v>2287</v>
      </c>
      <c r="Q87" s="269">
        <v>1519.67338</v>
      </c>
      <c r="R87" s="269">
        <v>1416.0940000000001</v>
      </c>
      <c r="S87" s="269">
        <v>37.964399999999998</v>
      </c>
      <c r="T87" s="267">
        <v>11846</v>
      </c>
      <c r="U87" s="270">
        <v>365</v>
      </c>
      <c r="V87" s="267">
        <v>39</v>
      </c>
      <c r="W87" s="267">
        <v>42</v>
      </c>
      <c r="X87" s="267">
        <v>974</v>
      </c>
      <c r="Y87" s="267">
        <v>980</v>
      </c>
      <c r="Z87" s="269">
        <v>239.87784999999997</v>
      </c>
      <c r="AA87" s="269">
        <v>221.81574999999998</v>
      </c>
      <c r="AB87" s="269">
        <v>6.2736999999999998</v>
      </c>
      <c r="AC87" s="267">
        <v>1812</v>
      </c>
      <c r="AD87" s="270">
        <v>59</v>
      </c>
      <c r="AE87" s="267">
        <v>59</v>
      </c>
      <c r="AF87" s="267">
        <v>59</v>
      </c>
      <c r="AG87" s="267">
        <v>2053</v>
      </c>
      <c r="AH87" s="267">
        <v>2097</v>
      </c>
      <c r="AI87" s="271"/>
      <c r="AJ87" s="271"/>
      <c r="AK87" s="271"/>
      <c r="AL87" s="271"/>
      <c r="AM87" s="271"/>
    </row>
    <row r="88" spans="3:39" ht="18" customHeight="1">
      <c r="C88" s="261">
        <f>SUBTOTAL(103,G$87:G88)</f>
        <v>2</v>
      </c>
      <c r="D88" s="261" t="s">
        <v>1886</v>
      </c>
      <c r="E88" s="262" t="s">
        <v>1</v>
      </c>
      <c r="F88" s="263" t="s">
        <v>1276</v>
      </c>
      <c r="G88" s="264" t="s">
        <v>2288</v>
      </c>
      <c r="H88" s="265">
        <v>44014501</v>
      </c>
      <c r="I88" s="266" t="s">
        <v>2289</v>
      </c>
      <c r="J88" s="57" t="s">
        <v>64</v>
      </c>
      <c r="K88" s="113" t="s">
        <v>166</v>
      </c>
      <c r="L88" s="267">
        <v>1005</v>
      </c>
      <c r="M88" s="267">
        <v>8</v>
      </c>
      <c r="N88" s="60">
        <v>0</v>
      </c>
      <c r="O88" s="301" t="s">
        <v>207</v>
      </c>
      <c r="P88" s="268" t="s">
        <v>586</v>
      </c>
      <c r="Q88" s="269">
        <v>2502.8032520000002</v>
      </c>
      <c r="R88" s="269">
        <v>2394.0439000000001</v>
      </c>
      <c r="S88" s="269">
        <v>48.303800000000003</v>
      </c>
      <c r="T88" s="267">
        <v>16367</v>
      </c>
      <c r="U88" s="270">
        <v>365</v>
      </c>
      <c r="V88" s="267">
        <v>18</v>
      </c>
      <c r="W88" s="267">
        <v>18</v>
      </c>
      <c r="X88" s="267">
        <v>330</v>
      </c>
      <c r="Y88" s="267">
        <v>305</v>
      </c>
      <c r="Z88" s="269">
        <v>470.74984999999998</v>
      </c>
      <c r="AA88" s="269">
        <v>444.12334999999996</v>
      </c>
      <c r="AB88" s="269">
        <v>9.3966999999999992</v>
      </c>
      <c r="AC88" s="267">
        <v>2512</v>
      </c>
      <c r="AD88" s="270">
        <v>59</v>
      </c>
      <c r="AE88" s="267">
        <v>18</v>
      </c>
      <c r="AF88" s="267">
        <v>19</v>
      </c>
      <c r="AG88" s="267">
        <v>499</v>
      </c>
      <c r="AH88" s="267">
        <v>485</v>
      </c>
      <c r="AI88" s="271"/>
      <c r="AJ88" s="271"/>
      <c r="AK88" s="271"/>
      <c r="AL88" s="271"/>
      <c r="AM88" s="271"/>
    </row>
    <row r="89" spans="3:39" ht="18" customHeight="1">
      <c r="C89" s="261">
        <f>SUBTOTAL(103,G$87:G89)</f>
        <v>3</v>
      </c>
      <c r="D89" s="261" t="s">
        <v>1886</v>
      </c>
      <c r="E89" s="262" t="s">
        <v>1</v>
      </c>
      <c r="F89" s="263" t="s">
        <v>1276</v>
      </c>
      <c r="G89" s="264" t="s">
        <v>1023</v>
      </c>
      <c r="H89" s="265">
        <v>44019201</v>
      </c>
      <c r="I89" s="266" t="s">
        <v>2289</v>
      </c>
      <c r="J89" s="57" t="s">
        <v>64</v>
      </c>
      <c r="K89" s="113" t="s">
        <v>166</v>
      </c>
      <c r="L89" s="267">
        <v>2203</v>
      </c>
      <c r="M89" s="267">
        <v>11</v>
      </c>
      <c r="N89" s="60">
        <v>0</v>
      </c>
      <c r="O89" s="301" t="s">
        <v>207</v>
      </c>
      <c r="P89" s="287" t="s">
        <v>133</v>
      </c>
      <c r="Q89" s="269">
        <v>4870.702424000001</v>
      </c>
      <c r="R89" s="269">
        <v>4671.2183000000014</v>
      </c>
      <c r="S89" s="269">
        <v>81.189599999999984</v>
      </c>
      <c r="T89" s="267">
        <v>21206</v>
      </c>
      <c r="U89" s="270">
        <v>365</v>
      </c>
      <c r="V89" s="267">
        <v>2</v>
      </c>
      <c r="W89" s="267">
        <v>2</v>
      </c>
      <c r="X89" s="267">
        <v>23</v>
      </c>
      <c r="Y89" s="267">
        <v>21</v>
      </c>
      <c r="Z89" s="269">
        <v>698.04745000000003</v>
      </c>
      <c r="AA89" s="269">
        <v>668.54595000000006</v>
      </c>
      <c r="AB89" s="269">
        <v>12.691800000000001</v>
      </c>
      <c r="AC89" s="267">
        <v>3310</v>
      </c>
      <c r="AD89" s="270">
        <v>59</v>
      </c>
      <c r="AE89" s="267">
        <v>5</v>
      </c>
      <c r="AF89" s="267">
        <v>5</v>
      </c>
      <c r="AG89" s="267">
        <v>94</v>
      </c>
      <c r="AH89" s="267">
        <v>90</v>
      </c>
      <c r="AI89" s="271">
        <v>1</v>
      </c>
      <c r="AJ89" s="271">
        <v>326</v>
      </c>
      <c r="AK89" s="271"/>
      <c r="AL89" s="271"/>
      <c r="AM89" s="271" t="s">
        <v>2186</v>
      </c>
    </row>
    <row r="90" spans="3:39" ht="18" customHeight="1">
      <c r="C90" s="261">
        <f>SUBTOTAL(103,G$87:G90)</f>
        <v>4</v>
      </c>
      <c r="D90" s="261" t="s">
        <v>1886</v>
      </c>
      <c r="E90" s="262" t="s">
        <v>1</v>
      </c>
      <c r="F90" s="263" t="s">
        <v>1276</v>
      </c>
      <c r="G90" s="264" t="s">
        <v>1024</v>
      </c>
      <c r="H90" s="265">
        <v>44011061</v>
      </c>
      <c r="I90" s="266" t="s">
        <v>2289</v>
      </c>
      <c r="J90" s="57" t="s">
        <v>64</v>
      </c>
      <c r="K90" s="113" t="s">
        <v>166</v>
      </c>
      <c r="L90" s="267">
        <v>1175</v>
      </c>
      <c r="M90" s="267">
        <v>7</v>
      </c>
      <c r="N90" s="60">
        <v>0</v>
      </c>
      <c r="O90" s="301" t="s">
        <v>66</v>
      </c>
      <c r="P90" s="287" t="s">
        <v>2290</v>
      </c>
      <c r="Q90" s="269">
        <v>2906.0089660000003</v>
      </c>
      <c r="R90" s="269">
        <v>2719.5640500000004</v>
      </c>
      <c r="S90" s="269">
        <v>63.931899999999992</v>
      </c>
      <c r="T90" s="267">
        <v>15919</v>
      </c>
      <c r="U90" s="270">
        <v>365</v>
      </c>
      <c r="V90" s="267">
        <v>12</v>
      </c>
      <c r="W90" s="267">
        <v>12</v>
      </c>
      <c r="X90" s="267">
        <v>213</v>
      </c>
      <c r="Y90" s="267">
        <v>210</v>
      </c>
      <c r="Z90" s="269">
        <v>587.29300000000001</v>
      </c>
      <c r="AA90" s="269">
        <v>548.36570000000006</v>
      </c>
      <c r="AB90" s="269">
        <v>13.506600000000001</v>
      </c>
      <c r="AC90" s="267">
        <v>2504</v>
      </c>
      <c r="AD90" s="270">
        <v>59</v>
      </c>
      <c r="AE90" s="267">
        <v>8</v>
      </c>
      <c r="AF90" s="267">
        <v>8</v>
      </c>
      <c r="AG90" s="267">
        <v>222</v>
      </c>
      <c r="AH90" s="267">
        <v>230</v>
      </c>
      <c r="AI90" s="271"/>
      <c r="AJ90" s="271"/>
      <c r="AK90" s="271"/>
      <c r="AL90" s="271"/>
      <c r="AM90" s="271"/>
    </row>
    <row r="91" spans="3:39" ht="18" customHeight="1">
      <c r="C91" s="261">
        <f>SUBTOTAL(103,G$87:G91)</f>
        <v>5</v>
      </c>
      <c r="D91" s="261" t="s">
        <v>1886</v>
      </c>
      <c r="E91" s="262" t="s">
        <v>1</v>
      </c>
      <c r="F91" s="263" t="s">
        <v>1276</v>
      </c>
      <c r="G91" s="264" t="s">
        <v>2291</v>
      </c>
      <c r="H91" s="265">
        <v>44012471</v>
      </c>
      <c r="I91" s="266" t="s">
        <v>2289</v>
      </c>
      <c r="J91" s="57" t="s">
        <v>64</v>
      </c>
      <c r="K91" s="113" t="s">
        <v>173</v>
      </c>
      <c r="L91" s="267">
        <v>1388</v>
      </c>
      <c r="M91" s="267">
        <v>7</v>
      </c>
      <c r="N91" s="60">
        <v>0</v>
      </c>
      <c r="O91" s="61" t="s">
        <v>207</v>
      </c>
      <c r="P91" s="287" t="s">
        <v>2292</v>
      </c>
      <c r="Q91" s="304">
        <v>992.01831900000002</v>
      </c>
      <c r="R91" s="304">
        <v>906.30741</v>
      </c>
      <c r="S91" s="304">
        <v>26.310200000000002</v>
      </c>
      <c r="T91" s="270">
        <v>6696</v>
      </c>
      <c r="U91" s="265">
        <v>176</v>
      </c>
      <c r="V91" s="374">
        <v>73</v>
      </c>
      <c r="W91" s="374">
        <v>75</v>
      </c>
      <c r="X91" s="374">
        <v>1799</v>
      </c>
      <c r="Y91" s="374">
        <v>1857</v>
      </c>
      <c r="Z91" s="269">
        <v>553.65872999999988</v>
      </c>
      <c r="AA91" s="269">
        <v>508.06862999999987</v>
      </c>
      <c r="AB91" s="269">
        <v>12.7576</v>
      </c>
      <c r="AC91" s="267">
        <v>2599</v>
      </c>
      <c r="AD91" s="270">
        <v>59</v>
      </c>
      <c r="AE91" s="267">
        <v>13</v>
      </c>
      <c r="AF91" s="267">
        <v>13</v>
      </c>
      <c r="AG91" s="267">
        <v>288</v>
      </c>
      <c r="AH91" s="267">
        <v>305</v>
      </c>
      <c r="AI91" s="271"/>
      <c r="AJ91" s="271"/>
      <c r="AK91" s="271"/>
      <c r="AL91" s="271"/>
      <c r="AM91" s="271"/>
    </row>
    <row r="92" spans="3:39" ht="18" customHeight="1">
      <c r="C92" s="261">
        <f>SUBTOTAL(103,G$87:G92)</f>
        <v>6</v>
      </c>
      <c r="D92" s="261" t="s">
        <v>1886</v>
      </c>
      <c r="E92" s="262" t="s">
        <v>1</v>
      </c>
      <c r="F92" s="263" t="s">
        <v>1276</v>
      </c>
      <c r="G92" s="264" t="s">
        <v>2293</v>
      </c>
      <c r="H92" s="265">
        <v>44012501</v>
      </c>
      <c r="I92" s="266" t="s">
        <v>2201</v>
      </c>
      <c r="J92" s="57" t="s">
        <v>64</v>
      </c>
      <c r="K92" s="113" t="s">
        <v>173</v>
      </c>
      <c r="L92" s="267">
        <v>795</v>
      </c>
      <c r="M92" s="267">
        <v>4</v>
      </c>
      <c r="N92" s="60">
        <v>0</v>
      </c>
      <c r="O92" s="301" t="s">
        <v>205</v>
      </c>
      <c r="P92" s="287" t="s">
        <v>134</v>
      </c>
      <c r="Q92" s="269">
        <v>1353.691478</v>
      </c>
      <c r="R92" s="269">
        <v>1263.0007000000001</v>
      </c>
      <c r="S92" s="269">
        <v>30.729900000000001</v>
      </c>
      <c r="T92" s="267">
        <v>9951</v>
      </c>
      <c r="U92" s="270">
        <v>365</v>
      </c>
      <c r="V92" s="267">
        <v>48</v>
      </c>
      <c r="W92" s="267">
        <v>48</v>
      </c>
      <c r="X92" s="267">
        <v>1163</v>
      </c>
      <c r="Y92" s="267">
        <v>1171</v>
      </c>
      <c r="Z92" s="269">
        <v>218.3056</v>
      </c>
      <c r="AA92" s="269">
        <v>201.92699999999999</v>
      </c>
      <c r="AB92" s="269">
        <v>5.5776000000000003</v>
      </c>
      <c r="AC92" s="267">
        <v>1516</v>
      </c>
      <c r="AD92" s="270">
        <v>59</v>
      </c>
      <c r="AE92" s="267">
        <v>68</v>
      </c>
      <c r="AF92" s="267">
        <v>68</v>
      </c>
      <c r="AG92" s="267">
        <v>2415</v>
      </c>
      <c r="AH92" s="267">
        <v>2437</v>
      </c>
      <c r="AI92" s="271"/>
      <c r="AJ92" s="271"/>
      <c r="AK92" s="271">
        <v>1</v>
      </c>
      <c r="AL92" s="271">
        <v>270</v>
      </c>
      <c r="AM92" s="271" t="s">
        <v>4658</v>
      </c>
    </row>
    <row r="93" spans="3:39" ht="18" customHeight="1">
      <c r="C93" s="261">
        <f>SUBTOTAL(103,G$87:G93)</f>
        <v>7</v>
      </c>
      <c r="D93" s="261" t="s">
        <v>1886</v>
      </c>
      <c r="E93" s="262" t="s">
        <v>1</v>
      </c>
      <c r="F93" s="263" t="s">
        <v>1276</v>
      </c>
      <c r="G93" s="264" t="s">
        <v>619</v>
      </c>
      <c r="H93" s="265">
        <v>44013101</v>
      </c>
      <c r="I93" s="266" t="s">
        <v>2201</v>
      </c>
      <c r="J93" s="57" t="s">
        <v>64</v>
      </c>
      <c r="K93" s="113" t="s">
        <v>173</v>
      </c>
      <c r="L93" s="267">
        <v>609</v>
      </c>
      <c r="M93" s="267">
        <v>6</v>
      </c>
      <c r="N93" s="60">
        <v>0</v>
      </c>
      <c r="O93" s="301" t="s">
        <v>206</v>
      </c>
      <c r="P93" s="287" t="s">
        <v>2294</v>
      </c>
      <c r="Q93" s="269">
        <v>2355.429662</v>
      </c>
      <c r="R93" s="269">
        <v>2215.6995000000002</v>
      </c>
      <c r="S93" s="269">
        <v>50.325899999999997</v>
      </c>
      <c r="T93" s="267">
        <v>15011</v>
      </c>
      <c r="U93" s="270">
        <v>365</v>
      </c>
      <c r="V93" s="267">
        <v>20</v>
      </c>
      <c r="W93" s="267">
        <v>20</v>
      </c>
      <c r="X93" s="267">
        <v>382</v>
      </c>
      <c r="Y93" s="267">
        <v>377</v>
      </c>
      <c r="Z93" s="269">
        <v>431.20670000000001</v>
      </c>
      <c r="AA93" s="269">
        <v>396.61720000000003</v>
      </c>
      <c r="AB93" s="269">
        <v>9.8473000000000006</v>
      </c>
      <c r="AC93" s="267">
        <v>2292</v>
      </c>
      <c r="AD93" s="270">
        <v>59</v>
      </c>
      <c r="AE93" s="267">
        <v>22</v>
      </c>
      <c r="AF93" s="267">
        <v>22</v>
      </c>
      <c r="AG93" s="267">
        <v>624</v>
      </c>
      <c r="AH93" s="267">
        <v>650</v>
      </c>
      <c r="AI93" s="271"/>
      <c r="AJ93" s="271"/>
      <c r="AK93" s="271"/>
      <c r="AL93" s="271"/>
      <c r="AM93" s="271"/>
    </row>
    <row r="94" spans="3:39" ht="18" customHeight="1">
      <c r="C94" s="261">
        <f>SUBTOTAL(103,G$87:G94)</f>
        <v>8</v>
      </c>
      <c r="D94" s="261" t="s">
        <v>1886</v>
      </c>
      <c r="E94" s="262" t="s">
        <v>1</v>
      </c>
      <c r="F94" s="263" t="s">
        <v>1276</v>
      </c>
      <c r="G94" s="264" t="s">
        <v>2295</v>
      </c>
      <c r="H94" s="265">
        <v>44014301</v>
      </c>
      <c r="I94" s="266" t="s">
        <v>2201</v>
      </c>
      <c r="J94" s="57" t="s">
        <v>64</v>
      </c>
      <c r="K94" s="113" t="s">
        <v>173</v>
      </c>
      <c r="L94" s="267">
        <v>1193</v>
      </c>
      <c r="M94" s="267">
        <v>6</v>
      </c>
      <c r="N94" s="60">
        <v>0</v>
      </c>
      <c r="O94" s="301" t="s">
        <v>178</v>
      </c>
      <c r="P94" s="287" t="s">
        <v>2296</v>
      </c>
      <c r="Q94" s="269">
        <v>3036.6679319999998</v>
      </c>
      <c r="R94" s="269">
        <v>2872.7826299999997</v>
      </c>
      <c r="S94" s="269">
        <v>71.275399999999991</v>
      </c>
      <c r="T94" s="267">
        <v>14249</v>
      </c>
      <c r="U94" s="270">
        <v>365</v>
      </c>
      <c r="V94" s="267">
        <v>9</v>
      </c>
      <c r="W94" s="267">
        <v>9</v>
      </c>
      <c r="X94" s="267">
        <v>181</v>
      </c>
      <c r="Y94" s="267">
        <v>178</v>
      </c>
      <c r="Z94" s="269">
        <v>470.71889999999996</v>
      </c>
      <c r="AA94" s="269">
        <v>443.91559999999998</v>
      </c>
      <c r="AB94" s="269">
        <v>11.588000000000001</v>
      </c>
      <c r="AC94" s="267">
        <v>2216</v>
      </c>
      <c r="AD94" s="270">
        <v>59</v>
      </c>
      <c r="AE94" s="267">
        <v>19</v>
      </c>
      <c r="AF94" s="267">
        <v>20</v>
      </c>
      <c r="AG94" s="267">
        <v>500</v>
      </c>
      <c r="AH94" s="267">
        <v>486</v>
      </c>
      <c r="AI94" s="271"/>
      <c r="AJ94" s="271"/>
      <c r="AK94" s="271">
        <v>1</v>
      </c>
      <c r="AL94" s="271">
        <v>413</v>
      </c>
      <c r="AM94" s="271" t="s">
        <v>4659</v>
      </c>
    </row>
    <row r="95" spans="3:39" ht="18" customHeight="1">
      <c r="C95" s="261">
        <f>SUBTOTAL(103,G$87:G95)</f>
        <v>9</v>
      </c>
      <c r="D95" s="261" t="s">
        <v>1886</v>
      </c>
      <c r="E95" s="262" t="s">
        <v>1</v>
      </c>
      <c r="F95" s="263" t="s">
        <v>1276</v>
      </c>
      <c r="G95" s="264" t="s">
        <v>2297</v>
      </c>
      <c r="H95" s="265">
        <v>44222801</v>
      </c>
      <c r="I95" s="266" t="s">
        <v>2201</v>
      </c>
      <c r="J95" s="57" t="s">
        <v>64</v>
      </c>
      <c r="K95" s="113" t="s">
        <v>173</v>
      </c>
      <c r="L95" s="267">
        <v>903</v>
      </c>
      <c r="M95" s="267">
        <v>6</v>
      </c>
      <c r="N95" s="60">
        <v>0</v>
      </c>
      <c r="O95" s="63" t="s">
        <v>2298</v>
      </c>
      <c r="P95" s="287" t="s">
        <v>386</v>
      </c>
      <c r="Q95" s="269">
        <v>1044.4430459999999</v>
      </c>
      <c r="R95" s="269">
        <v>951.14235999999983</v>
      </c>
      <c r="S95" s="269">
        <v>27.991199999999999</v>
      </c>
      <c r="T95" s="267">
        <v>12224</v>
      </c>
      <c r="U95" s="270">
        <v>364</v>
      </c>
      <c r="V95" s="267">
        <v>68</v>
      </c>
      <c r="W95" s="267">
        <v>70</v>
      </c>
      <c r="X95" s="267">
        <v>1687</v>
      </c>
      <c r="Y95" s="267">
        <v>1745</v>
      </c>
      <c r="Z95" s="269">
        <v>171.4982</v>
      </c>
      <c r="AA95" s="269">
        <v>157.18699999999998</v>
      </c>
      <c r="AB95" s="269">
        <v>4.4975000000000005</v>
      </c>
      <c r="AC95" s="267">
        <v>1920</v>
      </c>
      <c r="AD95" s="270">
        <v>59</v>
      </c>
      <c r="AE95" s="267">
        <v>87</v>
      </c>
      <c r="AF95" s="267">
        <v>92</v>
      </c>
      <c r="AG95" s="267">
        <v>3306</v>
      </c>
      <c r="AH95" s="267">
        <v>3374</v>
      </c>
      <c r="AI95" s="271"/>
      <c r="AJ95" s="271"/>
      <c r="AK95" s="271"/>
      <c r="AL95" s="271"/>
      <c r="AM95" s="271"/>
    </row>
    <row r="96" spans="3:39" ht="18" customHeight="1">
      <c r="C96" s="261">
        <f>SUBTOTAL(103,G$87:G96)</f>
        <v>10</v>
      </c>
      <c r="D96" s="261" t="s">
        <v>1886</v>
      </c>
      <c r="E96" s="262" t="s">
        <v>1</v>
      </c>
      <c r="F96" s="263" t="s">
        <v>1276</v>
      </c>
      <c r="G96" s="264" t="s">
        <v>2299</v>
      </c>
      <c r="H96" s="265">
        <v>44011541</v>
      </c>
      <c r="I96" s="266" t="s">
        <v>2201</v>
      </c>
      <c r="J96" s="57" t="s">
        <v>64</v>
      </c>
      <c r="K96" s="113" t="s">
        <v>173</v>
      </c>
      <c r="L96" s="267">
        <v>602</v>
      </c>
      <c r="M96" s="267">
        <v>6</v>
      </c>
      <c r="N96" s="60">
        <v>0</v>
      </c>
      <c r="O96" s="301" t="s">
        <v>2300</v>
      </c>
      <c r="P96" s="287" t="s">
        <v>2301</v>
      </c>
      <c r="Q96" s="269">
        <v>807.55192699999998</v>
      </c>
      <c r="R96" s="269">
        <v>743.94529999999997</v>
      </c>
      <c r="S96" s="269">
        <v>20.467100000000002</v>
      </c>
      <c r="T96" s="267">
        <v>13012</v>
      </c>
      <c r="U96" s="270">
        <v>364</v>
      </c>
      <c r="V96" s="267">
        <v>90</v>
      </c>
      <c r="W96" s="267">
        <v>92</v>
      </c>
      <c r="X96" s="267">
        <v>2311</v>
      </c>
      <c r="Y96" s="267">
        <v>2343</v>
      </c>
      <c r="Z96" s="269">
        <v>143.77549999999999</v>
      </c>
      <c r="AA96" s="269">
        <v>131.99279999999999</v>
      </c>
      <c r="AB96" s="269">
        <v>3.5150000000000001</v>
      </c>
      <c r="AC96" s="267">
        <v>1966</v>
      </c>
      <c r="AD96" s="270">
        <v>59</v>
      </c>
      <c r="AE96" s="267">
        <v>111</v>
      </c>
      <c r="AF96" s="267">
        <v>113</v>
      </c>
      <c r="AG96" s="267">
        <v>4031</v>
      </c>
      <c r="AH96" s="267">
        <v>4098</v>
      </c>
      <c r="AI96" s="271"/>
      <c r="AJ96" s="271"/>
      <c r="AK96" s="271"/>
      <c r="AL96" s="271"/>
      <c r="AM96" s="271"/>
    </row>
    <row r="97" spans="2:39" ht="18" customHeight="1">
      <c r="C97" s="261">
        <f>SUBTOTAL(103,G$87:G97)</f>
        <v>11</v>
      </c>
      <c r="D97" s="261" t="s">
        <v>1886</v>
      </c>
      <c r="E97" s="262" t="s">
        <v>1</v>
      </c>
      <c r="F97" s="263" t="s">
        <v>1276</v>
      </c>
      <c r="G97" s="264" t="s">
        <v>1025</v>
      </c>
      <c r="H97" s="265">
        <v>44014801</v>
      </c>
      <c r="I97" s="266" t="s">
        <v>2201</v>
      </c>
      <c r="J97" s="57" t="s">
        <v>64</v>
      </c>
      <c r="K97" s="113" t="s">
        <v>173</v>
      </c>
      <c r="L97" s="267">
        <v>1040</v>
      </c>
      <c r="M97" s="267">
        <v>9</v>
      </c>
      <c r="N97" s="60">
        <v>0</v>
      </c>
      <c r="O97" s="301" t="s">
        <v>2302</v>
      </c>
      <c r="P97" s="287" t="s">
        <v>587</v>
      </c>
      <c r="Q97" s="269">
        <v>609.30546500000003</v>
      </c>
      <c r="R97" s="269">
        <v>571.95350000000008</v>
      </c>
      <c r="S97" s="269">
        <v>15.22</v>
      </c>
      <c r="T97" s="267">
        <v>18575</v>
      </c>
      <c r="U97" s="270">
        <v>364</v>
      </c>
      <c r="V97" s="267">
        <v>120</v>
      </c>
      <c r="W97" s="267">
        <v>121</v>
      </c>
      <c r="X97" s="267">
        <v>3076</v>
      </c>
      <c r="Y97" s="267">
        <v>3068</v>
      </c>
      <c r="Z97" s="269">
        <v>88.7881</v>
      </c>
      <c r="AA97" s="269">
        <v>82.618499999999997</v>
      </c>
      <c r="AB97" s="269">
        <v>2.2514000000000003</v>
      </c>
      <c r="AC97" s="267">
        <v>2853</v>
      </c>
      <c r="AD97" s="270">
        <v>59</v>
      </c>
      <c r="AE97" s="267">
        <v>166</v>
      </c>
      <c r="AF97" s="267">
        <v>168</v>
      </c>
      <c r="AG97" s="267">
        <v>5652</v>
      </c>
      <c r="AH97" s="267">
        <v>5685</v>
      </c>
      <c r="AI97" s="271"/>
      <c r="AJ97" s="271"/>
      <c r="AK97" s="271"/>
      <c r="AL97" s="271"/>
      <c r="AM97" s="271"/>
    </row>
    <row r="98" spans="2:39" s="306" customFormat="1" ht="18" customHeight="1">
      <c r="B98" s="375"/>
      <c r="C98" s="261">
        <f>SUBTOTAL(103,G$87:G98)</f>
        <v>12</v>
      </c>
      <c r="D98" s="261" t="s">
        <v>1886</v>
      </c>
      <c r="E98" s="273" t="s">
        <v>2303</v>
      </c>
      <c r="F98" s="305" t="s">
        <v>2304</v>
      </c>
      <c r="G98" s="264" t="s">
        <v>2305</v>
      </c>
      <c r="H98" s="265">
        <v>44011141</v>
      </c>
      <c r="I98" s="266" t="s">
        <v>2201</v>
      </c>
      <c r="J98" s="57" t="s">
        <v>64</v>
      </c>
      <c r="K98" s="113" t="s">
        <v>173</v>
      </c>
      <c r="L98" s="274">
        <v>1112</v>
      </c>
      <c r="M98" s="267">
        <v>8</v>
      </c>
      <c r="N98" s="60">
        <v>0</v>
      </c>
      <c r="O98" s="61" t="s">
        <v>2306</v>
      </c>
      <c r="P98" s="287" t="s">
        <v>1959</v>
      </c>
      <c r="Q98" s="269">
        <v>2611.9863839999998</v>
      </c>
      <c r="R98" s="269">
        <v>2485.2915499999999</v>
      </c>
      <c r="S98" s="269">
        <v>62.224899999999998</v>
      </c>
      <c r="T98" s="267">
        <v>18838</v>
      </c>
      <c r="U98" s="270">
        <v>365</v>
      </c>
      <c r="V98" s="267">
        <v>17</v>
      </c>
      <c r="W98" s="267">
        <v>17</v>
      </c>
      <c r="X98" s="267">
        <v>284</v>
      </c>
      <c r="Y98" s="267">
        <v>270</v>
      </c>
      <c r="Z98" s="269">
        <v>476.33190000000002</v>
      </c>
      <c r="AA98" s="269">
        <v>451.38040000000001</v>
      </c>
      <c r="AB98" s="269">
        <v>11.8324</v>
      </c>
      <c r="AC98" s="267">
        <v>2878</v>
      </c>
      <c r="AD98" s="270">
        <v>59</v>
      </c>
      <c r="AE98" s="267">
        <v>17</v>
      </c>
      <c r="AF98" s="267">
        <v>17</v>
      </c>
      <c r="AG98" s="267">
        <v>479</v>
      </c>
      <c r="AH98" s="267">
        <v>464</v>
      </c>
      <c r="AI98" s="271"/>
      <c r="AJ98" s="271"/>
      <c r="AK98" s="271">
        <v>1</v>
      </c>
      <c r="AL98" s="271">
        <v>313</v>
      </c>
      <c r="AM98" s="271" t="s">
        <v>2202</v>
      </c>
    </row>
    <row r="99" spans="2:39" ht="18" customHeight="1">
      <c r="C99" s="261">
        <f>SUBTOTAL(103,G$87:G99)</f>
        <v>13</v>
      </c>
      <c r="D99" s="261" t="s">
        <v>1886</v>
      </c>
      <c r="E99" s="262" t="s">
        <v>1</v>
      </c>
      <c r="F99" s="263" t="s">
        <v>1276</v>
      </c>
      <c r="G99" s="264" t="s">
        <v>2309</v>
      </c>
      <c r="H99" s="265">
        <v>44223501</v>
      </c>
      <c r="I99" s="266" t="s">
        <v>4663</v>
      </c>
      <c r="J99" s="57" t="s">
        <v>711</v>
      </c>
      <c r="K99" s="113" t="s">
        <v>173</v>
      </c>
      <c r="L99" s="267">
        <v>1211</v>
      </c>
      <c r="M99" s="267">
        <v>6</v>
      </c>
      <c r="N99" s="60">
        <v>0</v>
      </c>
      <c r="O99" s="301" t="s">
        <v>204</v>
      </c>
      <c r="P99" s="287" t="s">
        <v>2310</v>
      </c>
      <c r="Q99" s="269">
        <v>1701.844709</v>
      </c>
      <c r="R99" s="269">
        <v>1599.6782000000001</v>
      </c>
      <c r="S99" s="269">
        <v>42.594099999999997</v>
      </c>
      <c r="T99" s="267">
        <v>16030</v>
      </c>
      <c r="U99" s="270">
        <v>365</v>
      </c>
      <c r="V99" s="267">
        <v>33</v>
      </c>
      <c r="W99" s="267">
        <v>33</v>
      </c>
      <c r="X99" s="267">
        <v>793</v>
      </c>
      <c r="Y99" s="267">
        <v>780</v>
      </c>
      <c r="Z99" s="269">
        <v>353.71199999999999</v>
      </c>
      <c r="AA99" s="269">
        <v>330.75569999999999</v>
      </c>
      <c r="AB99" s="269">
        <v>9.0368999999999993</v>
      </c>
      <c r="AC99" s="267">
        <v>2582</v>
      </c>
      <c r="AD99" s="270">
        <v>59</v>
      </c>
      <c r="AE99" s="267">
        <v>34</v>
      </c>
      <c r="AF99" s="267">
        <v>34</v>
      </c>
      <c r="AG99" s="267">
        <v>996</v>
      </c>
      <c r="AH99" s="267">
        <v>993</v>
      </c>
      <c r="AI99" s="271"/>
      <c r="AJ99" s="271"/>
      <c r="AK99" s="271">
        <v>1</v>
      </c>
      <c r="AL99" s="271">
        <v>375</v>
      </c>
      <c r="AM99" s="271" t="s">
        <v>2232</v>
      </c>
    </row>
    <row r="100" spans="2:39" ht="18" customHeight="1">
      <c r="C100" s="261">
        <f>SUBTOTAL(103,G$87:G100)</f>
        <v>14</v>
      </c>
      <c r="D100" s="261" t="s">
        <v>1886</v>
      </c>
      <c r="E100" s="262" t="s">
        <v>1</v>
      </c>
      <c r="F100" s="263" t="s">
        <v>1276</v>
      </c>
      <c r="G100" s="264" t="s">
        <v>679</v>
      </c>
      <c r="H100" s="265">
        <v>44011391</v>
      </c>
      <c r="I100" s="266" t="s">
        <v>4663</v>
      </c>
      <c r="J100" s="57" t="s">
        <v>711</v>
      </c>
      <c r="K100" s="113" t="s">
        <v>173</v>
      </c>
      <c r="L100" s="267">
        <v>627</v>
      </c>
      <c r="M100" s="267">
        <v>6</v>
      </c>
      <c r="N100" s="60">
        <v>0</v>
      </c>
      <c r="O100" s="301" t="s">
        <v>2311</v>
      </c>
      <c r="P100" s="287" t="s">
        <v>2312</v>
      </c>
      <c r="Q100" s="269">
        <v>853.37627500000008</v>
      </c>
      <c r="R100" s="269">
        <v>787.58717000000001</v>
      </c>
      <c r="S100" s="269">
        <v>29.501799999999999</v>
      </c>
      <c r="T100" s="267">
        <v>14609</v>
      </c>
      <c r="U100" s="270">
        <v>364</v>
      </c>
      <c r="V100" s="267">
        <v>85</v>
      </c>
      <c r="W100" s="267">
        <v>86</v>
      </c>
      <c r="X100" s="267">
        <v>2164</v>
      </c>
      <c r="Y100" s="267">
        <v>2201</v>
      </c>
      <c r="Z100" s="269">
        <v>158.82759999999999</v>
      </c>
      <c r="AA100" s="269">
        <v>148.05089999999998</v>
      </c>
      <c r="AB100" s="269">
        <v>4.9276</v>
      </c>
      <c r="AC100" s="267">
        <v>2396</v>
      </c>
      <c r="AD100" s="270">
        <v>59</v>
      </c>
      <c r="AE100" s="267">
        <v>101</v>
      </c>
      <c r="AF100" s="267">
        <v>101</v>
      </c>
      <c r="AG100" s="267">
        <v>3620</v>
      </c>
      <c r="AH100" s="267">
        <v>3639</v>
      </c>
      <c r="AI100" s="271"/>
      <c r="AJ100" s="271"/>
      <c r="AK100" s="271"/>
      <c r="AL100" s="271"/>
      <c r="AM100" s="271"/>
    </row>
    <row r="101" spans="2:39" ht="18" customHeight="1">
      <c r="C101" s="261">
        <f>SUBTOTAL(103,G$87:G101)</f>
        <v>15</v>
      </c>
      <c r="D101" s="261" t="s">
        <v>1886</v>
      </c>
      <c r="E101" s="262" t="s">
        <v>1</v>
      </c>
      <c r="F101" s="263" t="s">
        <v>1276</v>
      </c>
      <c r="G101" s="264" t="s">
        <v>680</v>
      </c>
      <c r="H101" s="265">
        <v>44011711</v>
      </c>
      <c r="I101" s="266" t="s">
        <v>4663</v>
      </c>
      <c r="J101" s="57" t="s">
        <v>711</v>
      </c>
      <c r="K101" s="113" t="s">
        <v>173</v>
      </c>
      <c r="L101" s="267">
        <v>529</v>
      </c>
      <c r="M101" s="267">
        <v>6</v>
      </c>
      <c r="N101" s="60">
        <v>0</v>
      </c>
      <c r="O101" s="301" t="s">
        <v>2313</v>
      </c>
      <c r="P101" s="287" t="s">
        <v>2314</v>
      </c>
      <c r="Q101" s="269">
        <v>1034.366082</v>
      </c>
      <c r="R101" s="269">
        <v>964.15170000000001</v>
      </c>
      <c r="S101" s="269">
        <v>32.355699999999999</v>
      </c>
      <c r="T101" s="267">
        <v>14285</v>
      </c>
      <c r="U101" s="270">
        <v>362</v>
      </c>
      <c r="V101" s="267">
        <v>69</v>
      </c>
      <c r="W101" s="267">
        <v>69</v>
      </c>
      <c r="X101" s="267">
        <v>1708</v>
      </c>
      <c r="Y101" s="267">
        <v>1715</v>
      </c>
      <c r="Z101" s="269">
        <v>170.90010000000001</v>
      </c>
      <c r="AA101" s="269">
        <v>161.02630000000002</v>
      </c>
      <c r="AB101" s="269">
        <v>5.1572999999999993</v>
      </c>
      <c r="AC101" s="267">
        <v>2350</v>
      </c>
      <c r="AD101" s="270">
        <v>59</v>
      </c>
      <c r="AE101" s="267">
        <v>88</v>
      </c>
      <c r="AF101" s="267">
        <v>87</v>
      </c>
      <c r="AG101" s="267">
        <v>3321</v>
      </c>
      <c r="AH101" s="267">
        <v>3285</v>
      </c>
      <c r="AI101" s="271"/>
      <c r="AJ101" s="271"/>
      <c r="AK101" s="271"/>
      <c r="AL101" s="271"/>
      <c r="AM101" s="271"/>
    </row>
    <row r="102" spans="2:39" ht="18" customHeight="1">
      <c r="C102" s="261">
        <f>SUBTOTAL(103,G$87:G102)</f>
        <v>16</v>
      </c>
      <c r="D102" s="261" t="s">
        <v>1886</v>
      </c>
      <c r="E102" s="262" t="s">
        <v>1</v>
      </c>
      <c r="F102" s="263" t="s">
        <v>1276</v>
      </c>
      <c r="G102" s="264" t="s">
        <v>681</v>
      </c>
      <c r="H102" s="265">
        <v>44223901</v>
      </c>
      <c r="I102" s="266" t="s">
        <v>4663</v>
      </c>
      <c r="J102" s="57" t="s">
        <v>711</v>
      </c>
      <c r="K102" s="113" t="s">
        <v>173</v>
      </c>
      <c r="L102" s="267">
        <v>642</v>
      </c>
      <c r="M102" s="267">
        <v>6</v>
      </c>
      <c r="N102" s="60">
        <v>0</v>
      </c>
      <c r="O102" s="301" t="s">
        <v>2315</v>
      </c>
      <c r="P102" s="287" t="s">
        <v>2316</v>
      </c>
      <c r="Q102" s="269">
        <v>593.792732</v>
      </c>
      <c r="R102" s="269">
        <v>568.51430000000005</v>
      </c>
      <c r="S102" s="269">
        <v>18.883100000000002</v>
      </c>
      <c r="T102" s="267">
        <v>14482</v>
      </c>
      <c r="U102" s="270">
        <v>365</v>
      </c>
      <c r="V102" s="267">
        <v>123</v>
      </c>
      <c r="W102" s="267">
        <v>122</v>
      </c>
      <c r="X102" s="267">
        <v>3159</v>
      </c>
      <c r="Y102" s="267">
        <v>3085</v>
      </c>
      <c r="Z102" s="269">
        <v>104.78919999999999</v>
      </c>
      <c r="AA102" s="269">
        <v>101.1463</v>
      </c>
      <c r="AB102" s="269">
        <v>3.2405999999999997</v>
      </c>
      <c r="AC102" s="267">
        <v>2245</v>
      </c>
      <c r="AD102" s="270">
        <v>59</v>
      </c>
      <c r="AE102" s="267">
        <v>147</v>
      </c>
      <c r="AF102" s="267">
        <v>145</v>
      </c>
      <c r="AG102" s="267">
        <v>5108</v>
      </c>
      <c r="AH102" s="267">
        <v>5007</v>
      </c>
      <c r="AI102" s="271"/>
      <c r="AJ102" s="271"/>
      <c r="AK102" s="271"/>
      <c r="AL102" s="271"/>
      <c r="AM102" s="271"/>
    </row>
    <row r="103" spans="2:39" ht="18" customHeight="1">
      <c r="C103" s="261">
        <f>SUBTOTAL(103,G$87:G103)</f>
        <v>17</v>
      </c>
      <c r="D103" s="261" t="s">
        <v>1886</v>
      </c>
      <c r="E103" s="262" t="s">
        <v>1</v>
      </c>
      <c r="F103" s="263" t="s">
        <v>1276</v>
      </c>
      <c r="G103" s="264" t="s">
        <v>682</v>
      </c>
      <c r="H103" s="265">
        <v>44018401</v>
      </c>
      <c r="I103" s="266" t="s">
        <v>4663</v>
      </c>
      <c r="J103" s="57" t="s">
        <v>711</v>
      </c>
      <c r="K103" s="113" t="s">
        <v>173</v>
      </c>
      <c r="L103" s="267">
        <v>274</v>
      </c>
      <c r="M103" s="267">
        <v>4</v>
      </c>
      <c r="N103" s="60">
        <v>0</v>
      </c>
      <c r="O103" s="301" t="s">
        <v>2317</v>
      </c>
      <c r="P103" s="287" t="s">
        <v>2318</v>
      </c>
      <c r="Q103" s="269">
        <v>417.50338200000004</v>
      </c>
      <c r="R103" s="269">
        <v>397.27970000000005</v>
      </c>
      <c r="S103" s="269">
        <v>11.132499999999999</v>
      </c>
      <c r="T103" s="267">
        <v>8692</v>
      </c>
      <c r="U103" s="270">
        <v>365</v>
      </c>
      <c r="V103" s="267">
        <v>158</v>
      </c>
      <c r="W103" s="267">
        <v>157</v>
      </c>
      <c r="X103" s="267">
        <v>4063</v>
      </c>
      <c r="Y103" s="267">
        <v>4011</v>
      </c>
      <c r="Z103" s="269">
        <v>82.907579999999996</v>
      </c>
      <c r="AA103" s="269">
        <v>79.342179999999999</v>
      </c>
      <c r="AB103" s="269">
        <v>2.1391</v>
      </c>
      <c r="AC103" s="267">
        <v>1566</v>
      </c>
      <c r="AD103" s="270">
        <v>59</v>
      </c>
      <c r="AE103" s="267">
        <v>171</v>
      </c>
      <c r="AF103" s="267">
        <v>171</v>
      </c>
      <c r="AG103" s="267">
        <v>5862</v>
      </c>
      <c r="AH103" s="267">
        <v>5808</v>
      </c>
      <c r="AI103" s="271"/>
      <c r="AJ103" s="271"/>
      <c r="AK103" s="271"/>
      <c r="AL103" s="271"/>
      <c r="AM103" s="271"/>
    </row>
    <row r="104" spans="2:39" ht="18" customHeight="1">
      <c r="C104" s="261">
        <f>SUBTOTAL(103,G$87:G104)</f>
        <v>18</v>
      </c>
      <c r="D104" s="261" t="s">
        <v>1886</v>
      </c>
      <c r="E104" s="262" t="s">
        <v>1</v>
      </c>
      <c r="F104" s="263" t="s">
        <v>1276</v>
      </c>
      <c r="G104" s="264" t="s">
        <v>683</v>
      </c>
      <c r="H104" s="265">
        <v>44223301</v>
      </c>
      <c r="I104" s="266" t="s">
        <v>4663</v>
      </c>
      <c r="J104" s="57" t="s">
        <v>711</v>
      </c>
      <c r="K104" s="113" t="s">
        <v>171</v>
      </c>
      <c r="L104" s="267">
        <v>500</v>
      </c>
      <c r="M104" s="267">
        <v>5</v>
      </c>
      <c r="N104" s="60">
        <v>0</v>
      </c>
      <c r="O104" s="301" t="s">
        <v>2319</v>
      </c>
      <c r="P104" s="287" t="s">
        <v>2320</v>
      </c>
      <c r="Q104" s="269">
        <v>686.73473200000001</v>
      </c>
      <c r="R104" s="269">
        <v>638.0462</v>
      </c>
      <c r="S104" s="269">
        <v>22.369500000000002</v>
      </c>
      <c r="T104" s="267">
        <v>13326</v>
      </c>
      <c r="U104" s="270">
        <v>364</v>
      </c>
      <c r="V104" s="267">
        <v>111</v>
      </c>
      <c r="W104" s="267">
        <v>113</v>
      </c>
      <c r="X104" s="267">
        <v>2735</v>
      </c>
      <c r="Y104" s="267">
        <v>2743</v>
      </c>
      <c r="Z104" s="269">
        <v>140.0831</v>
      </c>
      <c r="AA104" s="269">
        <v>130.89009999999999</v>
      </c>
      <c r="AB104" s="269">
        <v>4.0882000000000005</v>
      </c>
      <c r="AC104" s="267">
        <v>1924</v>
      </c>
      <c r="AD104" s="270">
        <v>59</v>
      </c>
      <c r="AE104" s="267">
        <v>114</v>
      </c>
      <c r="AF104" s="267">
        <v>115</v>
      </c>
      <c r="AG104" s="267">
        <v>4140</v>
      </c>
      <c r="AH104" s="267">
        <v>4135</v>
      </c>
      <c r="AI104" s="271"/>
      <c r="AJ104" s="271"/>
      <c r="AK104" s="271"/>
      <c r="AL104" s="271"/>
      <c r="AM104" s="271"/>
    </row>
    <row r="105" spans="2:39" ht="18" customHeight="1">
      <c r="C105" s="261">
        <f>SUBTOTAL(103,G$87:G105)</f>
        <v>19</v>
      </c>
      <c r="D105" s="261" t="s">
        <v>1886</v>
      </c>
      <c r="E105" s="262" t="s">
        <v>1</v>
      </c>
      <c r="F105" s="263" t="s">
        <v>1276</v>
      </c>
      <c r="G105" s="264" t="s">
        <v>684</v>
      </c>
      <c r="H105" s="265">
        <v>44011581</v>
      </c>
      <c r="I105" s="266" t="s">
        <v>4663</v>
      </c>
      <c r="J105" s="57" t="s">
        <v>711</v>
      </c>
      <c r="K105" s="113" t="s">
        <v>173</v>
      </c>
      <c r="L105" s="267">
        <v>430</v>
      </c>
      <c r="M105" s="267">
        <v>4</v>
      </c>
      <c r="N105" s="60">
        <v>0</v>
      </c>
      <c r="O105" s="301" t="s">
        <v>2321</v>
      </c>
      <c r="P105" s="287" t="s">
        <v>2322</v>
      </c>
      <c r="Q105" s="269">
        <v>233.00046599999999</v>
      </c>
      <c r="R105" s="269">
        <v>219.70989999999998</v>
      </c>
      <c r="S105" s="269">
        <v>7.6854000000000005</v>
      </c>
      <c r="T105" s="267">
        <v>11022</v>
      </c>
      <c r="U105" s="270">
        <v>364</v>
      </c>
      <c r="V105" s="267">
        <v>200</v>
      </c>
      <c r="W105" s="267">
        <v>200</v>
      </c>
      <c r="X105" s="267">
        <v>5400</v>
      </c>
      <c r="Y105" s="267">
        <v>5397</v>
      </c>
      <c r="Z105" s="269">
        <v>53.223700000000001</v>
      </c>
      <c r="AA105" s="269">
        <v>53.223700000000001</v>
      </c>
      <c r="AB105" s="269">
        <v>1.7057</v>
      </c>
      <c r="AC105" s="267">
        <v>1640</v>
      </c>
      <c r="AD105" s="270">
        <v>58</v>
      </c>
      <c r="AE105" s="267">
        <v>205</v>
      </c>
      <c r="AF105" s="267">
        <v>204</v>
      </c>
      <c r="AG105" s="267">
        <v>6867</v>
      </c>
      <c r="AH105" s="267">
        <v>6766</v>
      </c>
      <c r="AI105" s="271"/>
      <c r="AJ105" s="271"/>
      <c r="AK105" s="271"/>
      <c r="AL105" s="271"/>
      <c r="AM105" s="271"/>
    </row>
    <row r="106" spans="2:39" ht="18" customHeight="1">
      <c r="C106" s="261">
        <f>SUBTOTAL(103,G$87:G106)</f>
        <v>20</v>
      </c>
      <c r="D106" s="261" t="s">
        <v>1886</v>
      </c>
      <c r="E106" s="262" t="s">
        <v>1</v>
      </c>
      <c r="F106" s="263" t="s">
        <v>1276</v>
      </c>
      <c r="G106" s="264" t="s">
        <v>1026</v>
      </c>
      <c r="H106" s="265">
        <v>44224001</v>
      </c>
      <c r="I106" s="266" t="s">
        <v>4663</v>
      </c>
      <c r="J106" s="57" t="s">
        <v>711</v>
      </c>
      <c r="K106" s="113" t="s">
        <v>170</v>
      </c>
      <c r="L106" s="267">
        <v>917</v>
      </c>
      <c r="M106" s="267">
        <v>6</v>
      </c>
      <c r="N106" s="60">
        <v>0</v>
      </c>
      <c r="O106" s="301" t="s">
        <v>208</v>
      </c>
      <c r="P106" s="287" t="s">
        <v>2323</v>
      </c>
      <c r="Q106" s="269">
        <v>1079.559121</v>
      </c>
      <c r="R106" s="269">
        <v>1025.790915</v>
      </c>
      <c r="S106" s="269">
        <v>28.659500000000001</v>
      </c>
      <c r="T106" s="267">
        <v>14528</v>
      </c>
      <c r="U106" s="270">
        <v>365</v>
      </c>
      <c r="V106" s="267">
        <v>66</v>
      </c>
      <c r="W106" s="267">
        <v>65</v>
      </c>
      <c r="X106" s="267">
        <v>1619</v>
      </c>
      <c r="Y106" s="267">
        <v>1570</v>
      </c>
      <c r="Z106" s="269">
        <v>231.34165999999999</v>
      </c>
      <c r="AA106" s="269">
        <v>221.11066</v>
      </c>
      <c r="AB106" s="269">
        <v>6.3350999999999997</v>
      </c>
      <c r="AC106" s="267">
        <v>2233</v>
      </c>
      <c r="AD106" s="270">
        <v>59</v>
      </c>
      <c r="AE106" s="267">
        <v>61</v>
      </c>
      <c r="AF106" s="267">
        <v>60</v>
      </c>
      <c r="AG106" s="267">
        <v>2207</v>
      </c>
      <c r="AH106" s="267">
        <v>2110</v>
      </c>
      <c r="AI106" s="271"/>
      <c r="AJ106" s="271"/>
      <c r="AK106" s="271">
        <v>1</v>
      </c>
      <c r="AL106" s="271">
        <v>417</v>
      </c>
      <c r="AM106" s="271" t="s">
        <v>2186</v>
      </c>
    </row>
    <row r="107" spans="2:39" ht="18" customHeight="1">
      <c r="C107" s="261">
        <f>SUBTOTAL(103,G$87:G107)</f>
        <v>21</v>
      </c>
      <c r="D107" s="261" t="s">
        <v>1886</v>
      </c>
      <c r="E107" s="262" t="s">
        <v>1</v>
      </c>
      <c r="F107" s="263" t="s">
        <v>1276</v>
      </c>
      <c r="G107" s="264" t="s">
        <v>1027</v>
      </c>
      <c r="H107" s="265">
        <v>44223801</v>
      </c>
      <c r="I107" s="266" t="s">
        <v>4663</v>
      </c>
      <c r="J107" s="57" t="s">
        <v>711</v>
      </c>
      <c r="K107" s="113" t="s">
        <v>173</v>
      </c>
      <c r="L107" s="267">
        <v>954</v>
      </c>
      <c r="M107" s="267">
        <v>9</v>
      </c>
      <c r="N107" s="60">
        <v>0</v>
      </c>
      <c r="O107" s="301" t="s">
        <v>2324</v>
      </c>
      <c r="P107" s="287" t="s">
        <v>2325</v>
      </c>
      <c r="Q107" s="269">
        <v>768.42675699999984</v>
      </c>
      <c r="R107" s="269">
        <v>719.00229999999988</v>
      </c>
      <c r="S107" s="269">
        <v>19.222299999999997</v>
      </c>
      <c r="T107" s="267">
        <v>19775</v>
      </c>
      <c r="U107" s="270">
        <v>365</v>
      </c>
      <c r="V107" s="267">
        <v>96</v>
      </c>
      <c r="W107" s="267">
        <v>99</v>
      </c>
      <c r="X107" s="267">
        <v>2437</v>
      </c>
      <c r="Y107" s="267">
        <v>2443</v>
      </c>
      <c r="Z107" s="269">
        <v>141.40565599999999</v>
      </c>
      <c r="AA107" s="269">
        <v>131.800456</v>
      </c>
      <c r="AB107" s="269">
        <v>3.6555999999999997</v>
      </c>
      <c r="AC107" s="267">
        <v>3014</v>
      </c>
      <c r="AD107" s="270">
        <v>59</v>
      </c>
      <c r="AE107" s="267">
        <v>113</v>
      </c>
      <c r="AF107" s="267">
        <v>114</v>
      </c>
      <c r="AG107" s="267">
        <v>4102</v>
      </c>
      <c r="AH107" s="267">
        <v>4103</v>
      </c>
      <c r="AI107" s="271"/>
      <c r="AJ107" s="271"/>
      <c r="AK107" s="271"/>
      <c r="AL107" s="271"/>
      <c r="AM107" s="271"/>
    </row>
    <row r="108" spans="2:39" ht="18" customHeight="1">
      <c r="C108" s="261">
        <f>SUBTOTAL(103,G$87:G108)</f>
        <v>22</v>
      </c>
      <c r="D108" s="261" t="s">
        <v>1886</v>
      </c>
      <c r="E108" s="262" t="s">
        <v>1</v>
      </c>
      <c r="F108" s="263" t="s">
        <v>1276</v>
      </c>
      <c r="G108" s="264" t="s">
        <v>1376</v>
      </c>
      <c r="H108" s="265">
        <v>44011941</v>
      </c>
      <c r="I108" s="266" t="s">
        <v>4663</v>
      </c>
      <c r="J108" s="57" t="s">
        <v>711</v>
      </c>
      <c r="K108" s="113" t="s">
        <v>173</v>
      </c>
      <c r="L108" s="267">
        <v>792</v>
      </c>
      <c r="M108" s="267">
        <v>9</v>
      </c>
      <c r="N108" s="60">
        <v>0</v>
      </c>
      <c r="O108" s="301" t="s">
        <v>2326</v>
      </c>
      <c r="P108" s="287" t="s">
        <v>2327</v>
      </c>
      <c r="Q108" s="269">
        <v>458.67093800000004</v>
      </c>
      <c r="R108" s="269">
        <v>416.56703000000005</v>
      </c>
      <c r="S108" s="269">
        <v>13.4985</v>
      </c>
      <c r="T108" s="267">
        <v>17651</v>
      </c>
      <c r="U108" s="270">
        <v>364</v>
      </c>
      <c r="V108" s="267">
        <v>150</v>
      </c>
      <c r="W108" s="267">
        <v>154</v>
      </c>
      <c r="X108" s="267">
        <v>3825</v>
      </c>
      <c r="Y108" s="267">
        <v>3898</v>
      </c>
      <c r="Z108" s="269">
        <v>98.959580000000017</v>
      </c>
      <c r="AA108" s="269">
        <v>91.791280000000015</v>
      </c>
      <c r="AB108" s="269">
        <v>2.6835</v>
      </c>
      <c r="AC108" s="267">
        <v>2604</v>
      </c>
      <c r="AD108" s="270">
        <v>59</v>
      </c>
      <c r="AE108" s="267">
        <v>152</v>
      </c>
      <c r="AF108" s="267">
        <v>154</v>
      </c>
      <c r="AG108" s="267">
        <v>5300</v>
      </c>
      <c r="AH108" s="267">
        <v>5334</v>
      </c>
      <c r="AI108" s="271"/>
      <c r="AJ108" s="271"/>
      <c r="AK108" s="271"/>
      <c r="AL108" s="271"/>
      <c r="AM108" s="271"/>
    </row>
    <row r="109" spans="2:39" ht="18" customHeight="1">
      <c r="C109" s="261">
        <f>SUBTOTAL(103,G$87:G109)</f>
        <v>23</v>
      </c>
      <c r="D109" s="261" t="s">
        <v>1886</v>
      </c>
      <c r="E109" s="262" t="s">
        <v>1</v>
      </c>
      <c r="F109" s="263" t="s">
        <v>1276</v>
      </c>
      <c r="G109" s="264" t="s">
        <v>1377</v>
      </c>
      <c r="H109" s="265">
        <v>44011921</v>
      </c>
      <c r="I109" s="266" t="s">
        <v>4663</v>
      </c>
      <c r="J109" s="57" t="s">
        <v>711</v>
      </c>
      <c r="K109" s="113" t="s">
        <v>173</v>
      </c>
      <c r="L109" s="267">
        <v>328</v>
      </c>
      <c r="M109" s="267">
        <v>3</v>
      </c>
      <c r="N109" s="60">
        <v>0</v>
      </c>
      <c r="O109" s="301" t="s">
        <v>2328</v>
      </c>
      <c r="P109" s="287" t="s">
        <v>1636</v>
      </c>
      <c r="Q109" s="269">
        <v>312.28351499999997</v>
      </c>
      <c r="R109" s="269">
        <v>300.64350999999999</v>
      </c>
      <c r="S109" s="269">
        <v>10.211599999999999</v>
      </c>
      <c r="T109" s="267">
        <v>8513</v>
      </c>
      <c r="U109" s="270">
        <v>365</v>
      </c>
      <c r="V109" s="267">
        <v>179</v>
      </c>
      <c r="W109" s="267">
        <v>173</v>
      </c>
      <c r="X109" s="267">
        <v>4738</v>
      </c>
      <c r="Y109" s="267">
        <v>4688</v>
      </c>
      <c r="Z109" s="269">
        <v>65.845699999999994</v>
      </c>
      <c r="AA109" s="269">
        <v>64.178999999999988</v>
      </c>
      <c r="AB109" s="269">
        <v>2.2423000000000002</v>
      </c>
      <c r="AC109" s="267">
        <v>1248</v>
      </c>
      <c r="AD109" s="270">
        <v>59</v>
      </c>
      <c r="AE109" s="267">
        <v>193</v>
      </c>
      <c r="AF109" s="267">
        <v>192</v>
      </c>
      <c r="AG109" s="267">
        <v>6425</v>
      </c>
      <c r="AH109" s="267">
        <v>6359</v>
      </c>
      <c r="AI109" s="271"/>
      <c r="AJ109" s="271"/>
      <c r="AK109" s="271"/>
      <c r="AL109" s="271"/>
      <c r="AM109" s="271"/>
    </row>
    <row r="110" spans="2:39" ht="18" customHeight="1">
      <c r="C110" s="261">
        <f>SUBTOTAL(103,G$87:G110)</f>
        <v>24</v>
      </c>
      <c r="D110" s="261" t="s">
        <v>1886</v>
      </c>
      <c r="E110" s="262" t="s">
        <v>1</v>
      </c>
      <c r="F110" s="263" t="s">
        <v>1276</v>
      </c>
      <c r="G110" s="264" t="s">
        <v>2329</v>
      </c>
      <c r="H110" s="265">
        <v>44012011</v>
      </c>
      <c r="I110" s="266" t="s">
        <v>4663</v>
      </c>
      <c r="J110" s="57" t="s">
        <v>711</v>
      </c>
      <c r="K110" s="113" t="s">
        <v>173</v>
      </c>
      <c r="L110" s="267">
        <v>245</v>
      </c>
      <c r="M110" s="267">
        <v>4</v>
      </c>
      <c r="N110" s="60">
        <v>0</v>
      </c>
      <c r="O110" s="301" t="s">
        <v>2330</v>
      </c>
      <c r="P110" s="287" t="s">
        <v>2331</v>
      </c>
      <c r="Q110" s="269">
        <v>188.61989100000002</v>
      </c>
      <c r="R110" s="269">
        <v>183.64450000000002</v>
      </c>
      <c r="S110" s="269">
        <v>5.5154000000000005</v>
      </c>
      <c r="T110" s="267">
        <v>8905</v>
      </c>
      <c r="U110" s="270">
        <v>365</v>
      </c>
      <c r="V110" s="267">
        <v>207</v>
      </c>
      <c r="W110" s="267">
        <v>206</v>
      </c>
      <c r="X110" s="267">
        <v>5784</v>
      </c>
      <c r="Y110" s="267">
        <v>5738</v>
      </c>
      <c r="Z110" s="269">
        <v>47.581500000000005</v>
      </c>
      <c r="AA110" s="269">
        <v>47.581500000000005</v>
      </c>
      <c r="AB110" s="269">
        <v>1.5322</v>
      </c>
      <c r="AC110" s="267">
        <v>1762</v>
      </c>
      <c r="AD110" s="270">
        <v>59</v>
      </c>
      <c r="AE110" s="267">
        <v>217</v>
      </c>
      <c r="AF110" s="267">
        <v>214</v>
      </c>
      <c r="AG110" s="267">
        <v>7073</v>
      </c>
      <c r="AH110" s="267">
        <v>6968</v>
      </c>
      <c r="AI110" s="271"/>
      <c r="AJ110" s="271"/>
      <c r="AK110" s="271"/>
      <c r="AL110" s="271"/>
      <c r="AM110" s="271"/>
    </row>
    <row r="111" spans="2:39" ht="18" customHeight="1">
      <c r="C111" s="261">
        <f>SUBTOTAL(103,G$87:G111)</f>
        <v>25</v>
      </c>
      <c r="D111" s="261" t="s">
        <v>1886</v>
      </c>
      <c r="E111" s="262" t="s">
        <v>1</v>
      </c>
      <c r="F111" s="263" t="s">
        <v>1276</v>
      </c>
      <c r="G111" s="264" t="s">
        <v>1378</v>
      </c>
      <c r="H111" s="265">
        <v>44011661</v>
      </c>
      <c r="I111" s="266" t="s">
        <v>4663</v>
      </c>
      <c r="J111" s="57" t="s">
        <v>711</v>
      </c>
      <c r="K111" s="113" t="s">
        <v>174</v>
      </c>
      <c r="L111" s="267">
        <v>155</v>
      </c>
      <c r="M111" s="267">
        <v>2</v>
      </c>
      <c r="N111" s="60">
        <v>0</v>
      </c>
      <c r="O111" s="301" t="s">
        <v>2332</v>
      </c>
      <c r="P111" s="287" t="s">
        <v>1622</v>
      </c>
      <c r="Q111" s="269">
        <v>123.93642799999999</v>
      </c>
      <c r="R111" s="269">
        <v>117.84926999999999</v>
      </c>
      <c r="S111" s="269">
        <v>4.1665999999999999</v>
      </c>
      <c r="T111" s="267">
        <v>6525</v>
      </c>
      <c r="U111" s="270">
        <v>346</v>
      </c>
      <c r="V111" s="267">
        <v>221</v>
      </c>
      <c r="W111" s="267">
        <v>222</v>
      </c>
      <c r="X111" s="267">
        <v>6436</v>
      </c>
      <c r="Y111" s="267">
        <v>6444</v>
      </c>
      <c r="Z111" s="269">
        <v>32.464600000000004</v>
      </c>
      <c r="AA111" s="269">
        <v>30.931500000000003</v>
      </c>
      <c r="AB111" s="269">
        <v>0.99429999999999996</v>
      </c>
      <c r="AC111" s="267">
        <v>1320</v>
      </c>
      <c r="AD111" s="270">
        <v>59</v>
      </c>
      <c r="AE111" s="267">
        <v>230</v>
      </c>
      <c r="AF111" s="267">
        <v>230</v>
      </c>
      <c r="AG111" s="267">
        <v>7637</v>
      </c>
      <c r="AH111" s="267">
        <v>7623</v>
      </c>
      <c r="AI111" s="271"/>
      <c r="AJ111" s="271"/>
      <c r="AK111" s="271"/>
      <c r="AL111" s="271"/>
      <c r="AM111" s="271"/>
    </row>
    <row r="112" spans="2:39" ht="18" customHeight="1">
      <c r="C112" s="261">
        <f>SUBTOTAL(103,G$87:G112)</f>
        <v>26</v>
      </c>
      <c r="D112" s="261" t="s">
        <v>1886</v>
      </c>
      <c r="E112" s="262" t="s">
        <v>1</v>
      </c>
      <c r="F112" s="263" t="s">
        <v>1276</v>
      </c>
      <c r="G112" s="264" t="s">
        <v>1379</v>
      </c>
      <c r="H112" s="265">
        <v>44011851</v>
      </c>
      <c r="I112" s="266" t="s">
        <v>4663</v>
      </c>
      <c r="J112" s="57" t="s">
        <v>711</v>
      </c>
      <c r="K112" s="113" t="s">
        <v>173</v>
      </c>
      <c r="L112" s="267">
        <v>583</v>
      </c>
      <c r="M112" s="267">
        <v>7</v>
      </c>
      <c r="N112" s="60">
        <v>0</v>
      </c>
      <c r="O112" s="301" t="s">
        <v>2332</v>
      </c>
      <c r="P112" s="287" t="s">
        <v>2333</v>
      </c>
      <c r="Q112" s="269">
        <v>329.89989500000001</v>
      </c>
      <c r="R112" s="269">
        <v>304.51692800000001</v>
      </c>
      <c r="S112" s="269">
        <v>9.8596999999999984</v>
      </c>
      <c r="T112" s="267">
        <v>12197</v>
      </c>
      <c r="U112" s="270">
        <v>365</v>
      </c>
      <c r="V112" s="267">
        <v>171</v>
      </c>
      <c r="W112" s="267">
        <v>171</v>
      </c>
      <c r="X112" s="267">
        <v>4612</v>
      </c>
      <c r="Y112" s="267">
        <v>4653</v>
      </c>
      <c r="Z112" s="269">
        <v>64.690699999999993</v>
      </c>
      <c r="AA112" s="269">
        <v>59.70389999999999</v>
      </c>
      <c r="AB112" s="269">
        <v>1.8483000000000001</v>
      </c>
      <c r="AC112" s="267">
        <v>1748</v>
      </c>
      <c r="AD112" s="270">
        <v>59</v>
      </c>
      <c r="AE112" s="267">
        <v>197</v>
      </c>
      <c r="AF112" s="267">
        <v>198</v>
      </c>
      <c r="AG112" s="267">
        <v>6473</v>
      </c>
      <c r="AH112" s="267">
        <v>6510</v>
      </c>
      <c r="AI112" s="271"/>
      <c r="AJ112" s="271"/>
      <c r="AK112" s="271"/>
      <c r="AL112" s="271"/>
      <c r="AM112" s="271"/>
    </row>
    <row r="113" spans="3:39" ht="18" customHeight="1">
      <c r="C113" s="261">
        <f>SUBTOTAL(103,G$87:G113)</f>
        <v>27</v>
      </c>
      <c r="D113" s="261" t="s">
        <v>1886</v>
      </c>
      <c r="E113" s="262" t="s">
        <v>1</v>
      </c>
      <c r="F113" s="263" t="s">
        <v>1276</v>
      </c>
      <c r="G113" s="264" t="s">
        <v>2334</v>
      </c>
      <c r="H113" s="265">
        <v>44011701</v>
      </c>
      <c r="I113" s="266" t="s">
        <v>4663</v>
      </c>
      <c r="J113" s="57" t="s">
        <v>711</v>
      </c>
      <c r="K113" s="113" t="s">
        <v>173</v>
      </c>
      <c r="L113" s="267">
        <v>381</v>
      </c>
      <c r="M113" s="267">
        <v>4</v>
      </c>
      <c r="N113" s="60">
        <v>0</v>
      </c>
      <c r="O113" s="301" t="s">
        <v>2335</v>
      </c>
      <c r="P113" s="287" t="s">
        <v>2336</v>
      </c>
      <c r="Q113" s="269">
        <v>381.71564000000006</v>
      </c>
      <c r="R113" s="269">
        <v>358.11880000000008</v>
      </c>
      <c r="S113" s="269">
        <v>11.396599999999999</v>
      </c>
      <c r="T113" s="267">
        <v>9315</v>
      </c>
      <c r="U113" s="270">
        <v>364</v>
      </c>
      <c r="V113" s="267">
        <v>164</v>
      </c>
      <c r="W113" s="267">
        <v>163</v>
      </c>
      <c r="X113" s="267">
        <v>4281</v>
      </c>
      <c r="Y113" s="267">
        <v>4277</v>
      </c>
      <c r="Z113" s="269">
        <v>73.353499999999997</v>
      </c>
      <c r="AA113" s="269">
        <v>69.445999999999998</v>
      </c>
      <c r="AB113" s="269">
        <v>2.0784000000000002</v>
      </c>
      <c r="AC113" s="267">
        <v>1431</v>
      </c>
      <c r="AD113" s="270">
        <v>59</v>
      </c>
      <c r="AE113" s="267">
        <v>179</v>
      </c>
      <c r="AF113" s="267">
        <v>180</v>
      </c>
      <c r="AG113" s="267">
        <v>6173</v>
      </c>
      <c r="AH113" s="267">
        <v>6162</v>
      </c>
      <c r="AI113" s="271"/>
      <c r="AJ113" s="271"/>
      <c r="AK113" s="271"/>
      <c r="AL113" s="271"/>
      <c r="AM113" s="271"/>
    </row>
    <row r="114" spans="3:39" ht="18" customHeight="1">
      <c r="C114" s="261">
        <f>SUBTOTAL(103,G$87:G114)</f>
        <v>28</v>
      </c>
      <c r="D114" s="261" t="s">
        <v>1886</v>
      </c>
      <c r="E114" s="262" t="s">
        <v>1</v>
      </c>
      <c r="F114" s="263" t="s">
        <v>1276</v>
      </c>
      <c r="G114" s="264" t="s">
        <v>2337</v>
      </c>
      <c r="H114" s="265">
        <v>44224101</v>
      </c>
      <c r="I114" s="266" t="s">
        <v>4663</v>
      </c>
      <c r="J114" s="57" t="s">
        <v>711</v>
      </c>
      <c r="K114" s="113" t="s">
        <v>173</v>
      </c>
      <c r="L114" s="267">
        <v>289</v>
      </c>
      <c r="M114" s="267">
        <v>4</v>
      </c>
      <c r="N114" s="60">
        <v>0</v>
      </c>
      <c r="O114" s="301" t="s">
        <v>2338</v>
      </c>
      <c r="P114" s="287" t="s">
        <v>2339</v>
      </c>
      <c r="Q114" s="269">
        <v>128.38825000000003</v>
      </c>
      <c r="R114" s="269">
        <v>122.45460000000003</v>
      </c>
      <c r="S114" s="269">
        <v>3.8532999999999995</v>
      </c>
      <c r="T114" s="267">
        <v>9268</v>
      </c>
      <c r="U114" s="270">
        <v>365</v>
      </c>
      <c r="V114" s="267">
        <v>220</v>
      </c>
      <c r="W114" s="267">
        <v>220</v>
      </c>
      <c r="X114" s="267">
        <v>6386</v>
      </c>
      <c r="Y114" s="267">
        <v>6377</v>
      </c>
      <c r="Z114" s="269">
        <v>15.0901</v>
      </c>
      <c r="AA114" s="269">
        <v>15.081999999999999</v>
      </c>
      <c r="AB114" s="269">
        <v>0.46350000000000002</v>
      </c>
      <c r="AC114" s="267">
        <v>1501</v>
      </c>
      <c r="AD114" s="270">
        <v>59</v>
      </c>
      <c r="AE114" s="267">
        <v>241</v>
      </c>
      <c r="AF114" s="267">
        <v>241</v>
      </c>
      <c r="AG114" s="267">
        <v>8307</v>
      </c>
      <c r="AH114" s="267">
        <v>8283</v>
      </c>
      <c r="AI114" s="271"/>
      <c r="AJ114" s="271"/>
      <c r="AK114" s="271"/>
      <c r="AL114" s="271"/>
      <c r="AM114" s="271"/>
    </row>
    <row r="115" spans="3:39" ht="18" customHeight="1">
      <c r="C115" s="261">
        <f>SUBTOTAL(103,G$87:G115)</f>
        <v>29</v>
      </c>
      <c r="D115" s="261" t="s">
        <v>1886</v>
      </c>
      <c r="E115" s="262" t="s">
        <v>1</v>
      </c>
      <c r="F115" s="263" t="s">
        <v>1276</v>
      </c>
      <c r="G115" s="264" t="s">
        <v>1380</v>
      </c>
      <c r="H115" s="265">
        <v>44012021</v>
      </c>
      <c r="I115" s="266" t="s">
        <v>4663</v>
      </c>
      <c r="J115" s="57" t="s">
        <v>711</v>
      </c>
      <c r="K115" s="113" t="s">
        <v>174</v>
      </c>
      <c r="L115" s="267">
        <v>424</v>
      </c>
      <c r="M115" s="267">
        <v>6</v>
      </c>
      <c r="N115" s="60">
        <v>0</v>
      </c>
      <c r="O115" s="301" t="s">
        <v>2308</v>
      </c>
      <c r="P115" s="287" t="s">
        <v>2340</v>
      </c>
      <c r="Q115" s="269">
        <v>275.96936399999998</v>
      </c>
      <c r="R115" s="269">
        <v>258.92302999999998</v>
      </c>
      <c r="S115" s="269">
        <v>7.8670999999999998</v>
      </c>
      <c r="T115" s="267">
        <v>13849</v>
      </c>
      <c r="U115" s="270">
        <v>365</v>
      </c>
      <c r="V115" s="267">
        <v>190</v>
      </c>
      <c r="W115" s="267">
        <v>191</v>
      </c>
      <c r="X115" s="267">
        <v>5011</v>
      </c>
      <c r="Y115" s="267">
        <v>5017</v>
      </c>
      <c r="Z115" s="269">
        <v>70.210000000000008</v>
      </c>
      <c r="AA115" s="269">
        <v>67.323400000000007</v>
      </c>
      <c r="AB115" s="269">
        <v>1.8835999999999999</v>
      </c>
      <c r="AC115" s="267">
        <v>2190</v>
      </c>
      <c r="AD115" s="270">
        <v>59</v>
      </c>
      <c r="AE115" s="267">
        <v>186</v>
      </c>
      <c r="AF115" s="267">
        <v>185</v>
      </c>
      <c r="AG115" s="267">
        <v>6288</v>
      </c>
      <c r="AH115" s="267">
        <v>6243</v>
      </c>
      <c r="AI115" s="271"/>
      <c r="AJ115" s="271"/>
      <c r="AK115" s="271"/>
      <c r="AL115" s="271"/>
      <c r="AM115" s="271"/>
    </row>
    <row r="116" spans="3:39" ht="18" customHeight="1">
      <c r="C116" s="261">
        <f>SUBTOTAL(103,G$87:G116)</f>
        <v>30</v>
      </c>
      <c r="D116" s="261" t="s">
        <v>1886</v>
      </c>
      <c r="E116" s="262" t="s">
        <v>1</v>
      </c>
      <c r="F116" s="263" t="s">
        <v>1276</v>
      </c>
      <c r="G116" s="264" t="s">
        <v>2341</v>
      </c>
      <c r="H116" s="265">
        <v>44011241</v>
      </c>
      <c r="I116" s="266" t="s">
        <v>4663</v>
      </c>
      <c r="J116" s="57" t="s">
        <v>711</v>
      </c>
      <c r="K116" s="113" t="s">
        <v>173</v>
      </c>
      <c r="L116" s="267">
        <v>834</v>
      </c>
      <c r="M116" s="267">
        <v>7</v>
      </c>
      <c r="N116" s="60">
        <v>0</v>
      </c>
      <c r="O116" s="301" t="s">
        <v>2308</v>
      </c>
      <c r="P116" s="287" t="s">
        <v>2342</v>
      </c>
      <c r="Q116" s="269">
        <v>744.609692</v>
      </c>
      <c r="R116" s="269">
        <v>695.51057100000003</v>
      </c>
      <c r="S116" s="269">
        <v>18.7317</v>
      </c>
      <c r="T116" s="267">
        <v>12574</v>
      </c>
      <c r="U116" s="270">
        <v>365</v>
      </c>
      <c r="V116" s="267">
        <v>102</v>
      </c>
      <c r="W116" s="267">
        <v>102</v>
      </c>
      <c r="X116" s="267">
        <v>2519</v>
      </c>
      <c r="Y116" s="267">
        <v>2519</v>
      </c>
      <c r="Z116" s="269">
        <v>136.27420000000001</v>
      </c>
      <c r="AA116" s="269">
        <v>126.62370000000001</v>
      </c>
      <c r="AB116" s="269">
        <v>3.4706999999999999</v>
      </c>
      <c r="AC116" s="267">
        <v>2100</v>
      </c>
      <c r="AD116" s="270">
        <v>59</v>
      </c>
      <c r="AE116" s="267">
        <v>118</v>
      </c>
      <c r="AF116" s="267">
        <v>121</v>
      </c>
      <c r="AG116" s="267">
        <v>4248</v>
      </c>
      <c r="AH116" s="267">
        <v>4266</v>
      </c>
      <c r="AI116" s="271"/>
      <c r="AJ116" s="271"/>
      <c r="AK116" s="271"/>
      <c r="AL116" s="271"/>
      <c r="AM116" s="271"/>
    </row>
    <row r="117" spans="3:39" ht="18" customHeight="1">
      <c r="C117" s="261">
        <f>SUBTOTAL(103,G$87:G117)</f>
        <v>31</v>
      </c>
      <c r="D117" s="261" t="s">
        <v>1886</v>
      </c>
      <c r="E117" s="262" t="s">
        <v>1</v>
      </c>
      <c r="F117" s="263" t="s">
        <v>1276</v>
      </c>
      <c r="G117" s="264" t="s">
        <v>1381</v>
      </c>
      <c r="H117" s="265">
        <v>44011481</v>
      </c>
      <c r="I117" s="266" t="s">
        <v>4663</v>
      </c>
      <c r="J117" s="57" t="s">
        <v>711</v>
      </c>
      <c r="K117" s="113" t="s">
        <v>173</v>
      </c>
      <c r="L117" s="267">
        <v>269</v>
      </c>
      <c r="M117" s="267">
        <v>4</v>
      </c>
      <c r="N117" s="60">
        <v>0</v>
      </c>
      <c r="O117" s="301" t="s">
        <v>2343</v>
      </c>
      <c r="P117" s="287" t="s">
        <v>2344</v>
      </c>
      <c r="Q117" s="269">
        <v>460.92366399999997</v>
      </c>
      <c r="R117" s="269">
        <v>426.2045</v>
      </c>
      <c r="S117" s="269">
        <v>14.7295</v>
      </c>
      <c r="T117" s="267">
        <v>9976</v>
      </c>
      <c r="U117" s="270">
        <v>365</v>
      </c>
      <c r="V117" s="267">
        <v>149</v>
      </c>
      <c r="W117" s="267">
        <v>151</v>
      </c>
      <c r="X117" s="267">
        <v>3813</v>
      </c>
      <c r="Y117" s="267">
        <v>3840</v>
      </c>
      <c r="Z117" s="269">
        <v>88.611799999999988</v>
      </c>
      <c r="AA117" s="269">
        <v>82.182799999999986</v>
      </c>
      <c r="AB117" s="269">
        <v>2.7212000000000001</v>
      </c>
      <c r="AC117" s="267">
        <v>1541</v>
      </c>
      <c r="AD117" s="270">
        <v>59</v>
      </c>
      <c r="AE117" s="267">
        <v>167</v>
      </c>
      <c r="AF117" s="267">
        <v>169</v>
      </c>
      <c r="AG117" s="267">
        <v>5661</v>
      </c>
      <c r="AH117" s="267">
        <v>5707</v>
      </c>
      <c r="AI117" s="271"/>
      <c r="AJ117" s="271"/>
      <c r="AK117" s="271"/>
      <c r="AL117" s="271"/>
      <c r="AM117" s="271"/>
    </row>
    <row r="118" spans="3:39" ht="18" customHeight="1">
      <c r="C118" s="261">
        <f>SUBTOTAL(103,G$87:G118)</f>
        <v>32</v>
      </c>
      <c r="D118" s="261" t="s">
        <v>1886</v>
      </c>
      <c r="E118" s="262" t="s">
        <v>1</v>
      </c>
      <c r="F118" s="263" t="s">
        <v>1276</v>
      </c>
      <c r="G118" s="264" t="s">
        <v>1382</v>
      </c>
      <c r="H118" s="265">
        <v>44012121</v>
      </c>
      <c r="I118" s="266" t="s">
        <v>4663</v>
      </c>
      <c r="J118" s="57" t="s">
        <v>711</v>
      </c>
      <c r="K118" s="113" t="s">
        <v>173</v>
      </c>
      <c r="L118" s="267">
        <v>484</v>
      </c>
      <c r="M118" s="267">
        <v>5</v>
      </c>
      <c r="N118" s="60">
        <v>0</v>
      </c>
      <c r="O118" s="301" t="s">
        <v>2345</v>
      </c>
      <c r="P118" s="287" t="s">
        <v>2346</v>
      </c>
      <c r="Q118" s="269">
        <v>338.93170300000003</v>
      </c>
      <c r="R118" s="269">
        <v>317.52036000000004</v>
      </c>
      <c r="S118" s="269">
        <v>10.390500000000001</v>
      </c>
      <c r="T118" s="267">
        <v>10712</v>
      </c>
      <c r="U118" s="270">
        <v>361</v>
      </c>
      <c r="V118" s="267">
        <v>168</v>
      </c>
      <c r="W118" s="267">
        <v>168</v>
      </c>
      <c r="X118" s="267">
        <v>4548</v>
      </c>
      <c r="Y118" s="267">
        <v>4543</v>
      </c>
      <c r="Z118" s="269">
        <v>91.201018000000005</v>
      </c>
      <c r="AA118" s="269">
        <v>86.084518000000003</v>
      </c>
      <c r="AB118" s="269">
        <v>2.5931999999999999</v>
      </c>
      <c r="AC118" s="267">
        <v>1660</v>
      </c>
      <c r="AD118" s="270">
        <v>59</v>
      </c>
      <c r="AE118" s="267">
        <v>165</v>
      </c>
      <c r="AF118" s="267">
        <v>163</v>
      </c>
      <c r="AG118" s="267">
        <v>5566</v>
      </c>
      <c r="AH118" s="267">
        <v>5545</v>
      </c>
      <c r="AI118" s="271"/>
      <c r="AJ118" s="271"/>
      <c r="AK118" s="271"/>
      <c r="AL118" s="271"/>
      <c r="AM118" s="271"/>
    </row>
    <row r="119" spans="3:39" ht="18" customHeight="1">
      <c r="C119" s="261">
        <f>SUBTOTAL(103,G$87:G119)</f>
        <v>33</v>
      </c>
      <c r="D119" s="261" t="s">
        <v>1886</v>
      </c>
      <c r="E119" s="262" t="s">
        <v>1</v>
      </c>
      <c r="F119" s="263" t="s">
        <v>1276</v>
      </c>
      <c r="G119" s="264" t="s">
        <v>1383</v>
      </c>
      <c r="H119" s="265">
        <v>44223001</v>
      </c>
      <c r="I119" s="266" t="s">
        <v>4663</v>
      </c>
      <c r="J119" s="57" t="s">
        <v>711</v>
      </c>
      <c r="K119" s="113" t="s">
        <v>179</v>
      </c>
      <c r="L119" s="267">
        <v>600</v>
      </c>
      <c r="M119" s="267">
        <v>5</v>
      </c>
      <c r="N119" s="60">
        <v>0</v>
      </c>
      <c r="O119" s="301" t="s">
        <v>2348</v>
      </c>
      <c r="P119" s="287" t="s">
        <v>2349</v>
      </c>
      <c r="Q119" s="269">
        <v>436.73077199999994</v>
      </c>
      <c r="R119" s="269">
        <v>434.78190999999993</v>
      </c>
      <c r="S119" s="269">
        <v>11.7525</v>
      </c>
      <c r="T119" s="267">
        <v>10243</v>
      </c>
      <c r="U119" s="270">
        <v>365</v>
      </c>
      <c r="V119" s="267">
        <v>155</v>
      </c>
      <c r="W119" s="267">
        <v>149</v>
      </c>
      <c r="X119" s="267">
        <v>3945</v>
      </c>
      <c r="Y119" s="267">
        <v>3794</v>
      </c>
      <c r="Z119" s="269">
        <v>91.888300000000001</v>
      </c>
      <c r="AA119" s="269">
        <v>90.476200000000006</v>
      </c>
      <c r="AB119" s="269">
        <v>2.508</v>
      </c>
      <c r="AC119" s="267">
        <v>1608</v>
      </c>
      <c r="AD119" s="270">
        <v>59</v>
      </c>
      <c r="AE119" s="267">
        <v>163</v>
      </c>
      <c r="AF119" s="267">
        <v>155</v>
      </c>
      <c r="AG119" s="267">
        <v>5543</v>
      </c>
      <c r="AH119" s="267">
        <v>5387</v>
      </c>
      <c r="AI119" s="271"/>
      <c r="AJ119" s="271"/>
      <c r="AK119" s="271"/>
      <c r="AL119" s="271"/>
      <c r="AM119" s="271"/>
    </row>
    <row r="120" spans="3:39" ht="18" customHeight="1">
      <c r="C120" s="261">
        <f>SUBTOTAL(103,G$87:G120)</f>
        <v>34</v>
      </c>
      <c r="D120" s="261" t="s">
        <v>1886</v>
      </c>
      <c r="E120" s="262" t="s">
        <v>1</v>
      </c>
      <c r="F120" s="263" t="s">
        <v>1276</v>
      </c>
      <c r="G120" s="264" t="s">
        <v>1384</v>
      </c>
      <c r="H120" s="265">
        <v>44011321</v>
      </c>
      <c r="I120" s="266" t="s">
        <v>4663</v>
      </c>
      <c r="J120" s="57" t="s">
        <v>711</v>
      </c>
      <c r="K120" s="113" t="s">
        <v>173</v>
      </c>
      <c r="L120" s="267">
        <v>613</v>
      </c>
      <c r="M120" s="267">
        <v>6</v>
      </c>
      <c r="N120" s="60">
        <v>0</v>
      </c>
      <c r="O120" s="301" t="s">
        <v>2350</v>
      </c>
      <c r="P120" s="287" t="s">
        <v>2351</v>
      </c>
      <c r="Q120" s="269">
        <v>581.79541099999994</v>
      </c>
      <c r="R120" s="269">
        <v>539.50299999999993</v>
      </c>
      <c r="S120" s="269">
        <v>16.767599999999998</v>
      </c>
      <c r="T120" s="267">
        <v>13034</v>
      </c>
      <c r="U120" s="270">
        <v>365</v>
      </c>
      <c r="V120" s="267">
        <v>124</v>
      </c>
      <c r="W120" s="267">
        <v>128</v>
      </c>
      <c r="X120" s="267">
        <v>3214</v>
      </c>
      <c r="Y120" s="267">
        <v>3240</v>
      </c>
      <c r="Z120" s="269">
        <v>124.56870000000001</v>
      </c>
      <c r="AA120" s="269">
        <v>115.78750000000001</v>
      </c>
      <c r="AB120" s="269">
        <v>3.4843999999999999</v>
      </c>
      <c r="AC120" s="267">
        <v>2078</v>
      </c>
      <c r="AD120" s="270">
        <v>59</v>
      </c>
      <c r="AE120" s="267">
        <v>130</v>
      </c>
      <c r="AF120" s="267">
        <v>130</v>
      </c>
      <c r="AG120" s="267">
        <v>4558</v>
      </c>
      <c r="AH120" s="267">
        <v>4603</v>
      </c>
      <c r="AI120" s="271"/>
      <c r="AJ120" s="271"/>
      <c r="AK120" s="271"/>
      <c r="AL120" s="271"/>
      <c r="AM120" s="271"/>
    </row>
    <row r="121" spans="3:39" ht="18" customHeight="1">
      <c r="C121" s="261">
        <f>SUBTOTAL(103,G$87:G121)</f>
        <v>35</v>
      </c>
      <c r="D121" s="261" t="s">
        <v>1886</v>
      </c>
      <c r="E121" s="262" t="s">
        <v>1</v>
      </c>
      <c r="F121" s="263" t="s">
        <v>1276</v>
      </c>
      <c r="G121" s="264" t="s">
        <v>1385</v>
      </c>
      <c r="H121" s="265">
        <v>44012281</v>
      </c>
      <c r="I121" s="266" t="s">
        <v>4663</v>
      </c>
      <c r="J121" s="57" t="s">
        <v>711</v>
      </c>
      <c r="K121" s="113" t="s">
        <v>173</v>
      </c>
      <c r="L121" s="267">
        <v>320</v>
      </c>
      <c r="M121" s="267">
        <v>4</v>
      </c>
      <c r="N121" s="60">
        <v>0</v>
      </c>
      <c r="O121" s="301" t="s">
        <v>2347</v>
      </c>
      <c r="P121" s="287" t="s">
        <v>1623</v>
      </c>
      <c r="Q121" s="269">
        <v>33.49409</v>
      </c>
      <c r="R121" s="269">
        <v>31.967490000000002</v>
      </c>
      <c r="S121" s="269">
        <v>1.0224000000000002</v>
      </c>
      <c r="T121" s="267">
        <v>5712</v>
      </c>
      <c r="U121" s="270">
        <v>263</v>
      </c>
      <c r="V121" s="267">
        <v>236</v>
      </c>
      <c r="W121" s="267">
        <v>236</v>
      </c>
      <c r="X121" s="267">
        <v>7918</v>
      </c>
      <c r="Y121" s="267">
        <v>7923</v>
      </c>
      <c r="Z121" s="269">
        <v>13.488200000000001</v>
      </c>
      <c r="AA121" s="269">
        <v>12.870700000000001</v>
      </c>
      <c r="AB121" s="269">
        <v>0.3841</v>
      </c>
      <c r="AC121" s="267">
        <v>1811</v>
      </c>
      <c r="AD121" s="270">
        <v>59</v>
      </c>
      <c r="AE121" s="267">
        <v>242</v>
      </c>
      <c r="AF121" s="267">
        <v>242</v>
      </c>
      <c r="AG121" s="267">
        <v>8390</v>
      </c>
      <c r="AH121" s="267">
        <v>8401</v>
      </c>
      <c r="AI121" s="271"/>
      <c r="AJ121" s="271"/>
      <c r="AK121" s="271"/>
      <c r="AL121" s="271"/>
      <c r="AM121" s="271"/>
    </row>
    <row r="122" spans="3:39" ht="18" customHeight="1">
      <c r="C122" s="261">
        <f>SUBTOTAL(103,G$87:G122)</f>
        <v>36</v>
      </c>
      <c r="D122" s="261" t="s">
        <v>1886</v>
      </c>
      <c r="E122" s="262" t="s">
        <v>1</v>
      </c>
      <c r="F122" s="263" t="s">
        <v>1276</v>
      </c>
      <c r="G122" s="264" t="s">
        <v>1386</v>
      </c>
      <c r="H122" s="265">
        <v>44224501</v>
      </c>
      <c r="I122" s="266" t="s">
        <v>4663</v>
      </c>
      <c r="J122" s="57" t="s">
        <v>711</v>
      </c>
      <c r="K122" s="113" t="s">
        <v>411</v>
      </c>
      <c r="L122" s="267">
        <v>428</v>
      </c>
      <c r="M122" s="267">
        <v>5</v>
      </c>
      <c r="N122" s="60">
        <v>0</v>
      </c>
      <c r="O122" s="301" t="s">
        <v>2352</v>
      </c>
      <c r="P122" s="287" t="s">
        <v>2353</v>
      </c>
      <c r="Q122" s="269">
        <v>824.986133</v>
      </c>
      <c r="R122" s="269">
        <v>769.40290000000005</v>
      </c>
      <c r="S122" s="269">
        <v>23.398700000000002</v>
      </c>
      <c r="T122" s="267">
        <v>10594</v>
      </c>
      <c r="U122" s="270">
        <v>365</v>
      </c>
      <c r="V122" s="267">
        <v>89</v>
      </c>
      <c r="W122" s="267">
        <v>89</v>
      </c>
      <c r="X122" s="267">
        <v>2253</v>
      </c>
      <c r="Y122" s="267">
        <v>2259</v>
      </c>
      <c r="Z122" s="269">
        <v>132.29328000000001</v>
      </c>
      <c r="AA122" s="269">
        <v>123.20628000000001</v>
      </c>
      <c r="AB122" s="269">
        <v>3.6645000000000003</v>
      </c>
      <c r="AC122" s="267">
        <v>1585</v>
      </c>
      <c r="AD122" s="270">
        <v>59</v>
      </c>
      <c r="AE122" s="267">
        <v>122</v>
      </c>
      <c r="AF122" s="267">
        <v>125</v>
      </c>
      <c r="AG122" s="267">
        <v>4357</v>
      </c>
      <c r="AH122" s="267">
        <v>4372</v>
      </c>
      <c r="AI122" s="271"/>
      <c r="AJ122" s="271"/>
      <c r="AK122" s="271"/>
      <c r="AL122" s="271"/>
      <c r="AM122" s="271"/>
    </row>
    <row r="123" spans="3:39" ht="18" customHeight="1">
      <c r="C123" s="261">
        <f>SUBTOTAL(103,G$87:G123)</f>
        <v>37</v>
      </c>
      <c r="D123" s="261" t="s">
        <v>1886</v>
      </c>
      <c r="E123" s="262" t="s">
        <v>1</v>
      </c>
      <c r="F123" s="263" t="s">
        <v>1276</v>
      </c>
      <c r="G123" s="264" t="s">
        <v>1387</v>
      </c>
      <c r="H123" s="265">
        <v>44011131</v>
      </c>
      <c r="I123" s="266" t="s">
        <v>4663</v>
      </c>
      <c r="J123" s="57" t="s">
        <v>711</v>
      </c>
      <c r="K123" s="113" t="s">
        <v>166</v>
      </c>
      <c r="L123" s="267">
        <v>374</v>
      </c>
      <c r="M123" s="267">
        <v>5</v>
      </c>
      <c r="N123" s="60">
        <v>0</v>
      </c>
      <c r="O123" s="301" t="s">
        <v>2354</v>
      </c>
      <c r="P123" s="287" t="s">
        <v>2355</v>
      </c>
      <c r="Q123" s="269">
        <v>302.43482600000004</v>
      </c>
      <c r="R123" s="269">
        <v>281.94920000000002</v>
      </c>
      <c r="S123" s="269">
        <v>9.2862000000000009</v>
      </c>
      <c r="T123" s="267">
        <v>10724</v>
      </c>
      <c r="U123" s="270">
        <v>365</v>
      </c>
      <c r="V123" s="267">
        <v>182</v>
      </c>
      <c r="W123" s="267">
        <v>183</v>
      </c>
      <c r="X123" s="267">
        <v>4815</v>
      </c>
      <c r="Y123" s="267">
        <v>4834</v>
      </c>
      <c r="Z123" s="269">
        <v>68.364720000000005</v>
      </c>
      <c r="AA123" s="269">
        <v>64.467220000000012</v>
      </c>
      <c r="AB123" s="269">
        <v>1.9220000000000002</v>
      </c>
      <c r="AC123" s="267">
        <v>1638</v>
      </c>
      <c r="AD123" s="270">
        <v>59</v>
      </c>
      <c r="AE123" s="267">
        <v>190</v>
      </c>
      <c r="AF123" s="267">
        <v>191</v>
      </c>
      <c r="AG123" s="267">
        <v>6349</v>
      </c>
      <c r="AH123" s="267">
        <v>6350</v>
      </c>
      <c r="AI123" s="271"/>
      <c r="AJ123" s="271"/>
      <c r="AK123" s="271"/>
      <c r="AL123" s="271"/>
      <c r="AM123" s="271"/>
    </row>
    <row r="124" spans="3:39" ht="18" customHeight="1">
      <c r="C124" s="261">
        <f>SUBTOTAL(103,G$87:G124)</f>
        <v>38</v>
      </c>
      <c r="D124" s="261" t="s">
        <v>1886</v>
      </c>
      <c r="E124" s="262" t="s">
        <v>1</v>
      </c>
      <c r="F124" s="263" t="s">
        <v>1276</v>
      </c>
      <c r="G124" s="264" t="s">
        <v>1388</v>
      </c>
      <c r="H124" s="265">
        <v>44019601</v>
      </c>
      <c r="I124" s="266" t="s">
        <v>4663</v>
      </c>
      <c r="J124" s="57" t="s">
        <v>711</v>
      </c>
      <c r="K124" s="113" t="s">
        <v>173</v>
      </c>
      <c r="L124" s="267">
        <v>231</v>
      </c>
      <c r="M124" s="267">
        <v>3</v>
      </c>
      <c r="N124" s="60">
        <v>0</v>
      </c>
      <c r="O124" s="301" t="s">
        <v>2356</v>
      </c>
      <c r="P124" s="287" t="s">
        <v>2357</v>
      </c>
      <c r="Q124" s="269">
        <v>219.38470199999998</v>
      </c>
      <c r="R124" s="269">
        <v>209.79789999999997</v>
      </c>
      <c r="S124" s="269">
        <v>6.5979999999999999</v>
      </c>
      <c r="T124" s="267">
        <v>7373</v>
      </c>
      <c r="U124" s="270">
        <v>365</v>
      </c>
      <c r="V124" s="267">
        <v>202</v>
      </c>
      <c r="W124" s="267">
        <v>201</v>
      </c>
      <c r="X124" s="267">
        <v>5517</v>
      </c>
      <c r="Y124" s="267">
        <v>5486</v>
      </c>
      <c r="Z124" s="269">
        <v>37.395800000000001</v>
      </c>
      <c r="AA124" s="269">
        <v>35.392400000000002</v>
      </c>
      <c r="AB124" s="269">
        <v>1.0643</v>
      </c>
      <c r="AC124" s="267">
        <v>1166</v>
      </c>
      <c r="AD124" s="270">
        <v>59</v>
      </c>
      <c r="AE124" s="267">
        <v>227</v>
      </c>
      <c r="AF124" s="267">
        <v>227</v>
      </c>
      <c r="AG124" s="267">
        <v>7445</v>
      </c>
      <c r="AH124" s="267">
        <v>7450</v>
      </c>
      <c r="AI124" s="271"/>
      <c r="AJ124" s="271"/>
      <c r="AK124" s="271"/>
      <c r="AL124" s="271"/>
      <c r="AM124" s="271"/>
    </row>
    <row r="125" spans="3:39" ht="18" customHeight="1">
      <c r="C125" s="261">
        <f>SUBTOTAL(103,G$87:G125)</f>
        <v>39</v>
      </c>
      <c r="D125" s="261" t="s">
        <v>1886</v>
      </c>
      <c r="E125" s="262" t="s">
        <v>1</v>
      </c>
      <c r="F125" s="263" t="s">
        <v>1276</v>
      </c>
      <c r="G125" s="264" t="s">
        <v>1389</v>
      </c>
      <c r="H125" s="265">
        <v>44011091</v>
      </c>
      <c r="I125" s="266" t="s">
        <v>4663</v>
      </c>
      <c r="J125" s="57" t="s">
        <v>711</v>
      </c>
      <c r="K125" s="113" t="s">
        <v>173</v>
      </c>
      <c r="L125" s="267">
        <v>443</v>
      </c>
      <c r="M125" s="267">
        <v>5</v>
      </c>
      <c r="N125" s="60">
        <v>0</v>
      </c>
      <c r="O125" s="301" t="s">
        <v>2356</v>
      </c>
      <c r="P125" s="287" t="s">
        <v>1624</v>
      </c>
      <c r="Q125" s="269">
        <v>677.82838900000002</v>
      </c>
      <c r="R125" s="269">
        <v>652.34170000000006</v>
      </c>
      <c r="S125" s="269">
        <v>19.8767</v>
      </c>
      <c r="T125" s="267">
        <v>12334</v>
      </c>
      <c r="U125" s="270">
        <v>365</v>
      </c>
      <c r="V125" s="267">
        <v>113</v>
      </c>
      <c r="W125" s="267">
        <v>111</v>
      </c>
      <c r="X125" s="267">
        <v>2763</v>
      </c>
      <c r="Y125" s="267">
        <v>2677</v>
      </c>
      <c r="Z125" s="269">
        <v>132.01705000000001</v>
      </c>
      <c r="AA125" s="269">
        <v>125.94795000000001</v>
      </c>
      <c r="AB125" s="269">
        <v>3.7025000000000001</v>
      </c>
      <c r="AC125" s="267">
        <v>1988</v>
      </c>
      <c r="AD125" s="270">
        <v>59</v>
      </c>
      <c r="AE125" s="267">
        <v>123</v>
      </c>
      <c r="AF125" s="267">
        <v>123</v>
      </c>
      <c r="AG125" s="267">
        <v>4363</v>
      </c>
      <c r="AH125" s="267">
        <v>4291</v>
      </c>
      <c r="AI125" s="271"/>
      <c r="AJ125" s="271"/>
      <c r="AK125" s="271"/>
      <c r="AL125" s="271"/>
      <c r="AM125" s="271"/>
    </row>
    <row r="126" spans="3:39" ht="18" customHeight="1">
      <c r="C126" s="261">
        <f>SUBTOTAL(103,G$87:G126)</f>
        <v>40</v>
      </c>
      <c r="D126" s="261" t="s">
        <v>1886</v>
      </c>
      <c r="E126" s="262" t="s">
        <v>1</v>
      </c>
      <c r="F126" s="263" t="s">
        <v>1276</v>
      </c>
      <c r="G126" s="264" t="s">
        <v>1390</v>
      </c>
      <c r="H126" s="265">
        <v>44013401</v>
      </c>
      <c r="I126" s="266" t="s">
        <v>4663</v>
      </c>
      <c r="J126" s="57" t="s">
        <v>711</v>
      </c>
      <c r="K126" s="113" t="s">
        <v>173</v>
      </c>
      <c r="L126" s="267">
        <v>461</v>
      </c>
      <c r="M126" s="267">
        <v>3</v>
      </c>
      <c r="N126" s="60">
        <v>0</v>
      </c>
      <c r="O126" s="301" t="s">
        <v>2358</v>
      </c>
      <c r="P126" s="287" t="s">
        <v>1637</v>
      </c>
      <c r="Q126" s="269">
        <v>182.78260500000002</v>
      </c>
      <c r="R126" s="269">
        <v>173.11750000000001</v>
      </c>
      <c r="S126" s="269">
        <v>5.4114999999999993</v>
      </c>
      <c r="T126" s="267">
        <v>4509</v>
      </c>
      <c r="U126" s="270">
        <v>365</v>
      </c>
      <c r="V126" s="267">
        <v>211</v>
      </c>
      <c r="W126" s="267">
        <v>210</v>
      </c>
      <c r="X126" s="267">
        <v>5833</v>
      </c>
      <c r="Y126" s="267">
        <v>5826</v>
      </c>
      <c r="Z126" s="269">
        <v>46.726500000000001</v>
      </c>
      <c r="AA126" s="269">
        <v>45.781100000000002</v>
      </c>
      <c r="AB126" s="269">
        <v>1.3754</v>
      </c>
      <c r="AC126" s="267">
        <v>683</v>
      </c>
      <c r="AD126" s="270">
        <v>59</v>
      </c>
      <c r="AE126" s="267">
        <v>218</v>
      </c>
      <c r="AF126" s="267">
        <v>218</v>
      </c>
      <c r="AG126" s="267">
        <v>7091</v>
      </c>
      <c r="AH126" s="267">
        <v>7051</v>
      </c>
      <c r="AI126" s="271"/>
      <c r="AJ126" s="271"/>
      <c r="AK126" s="271"/>
      <c r="AL126" s="271"/>
      <c r="AM126" s="271"/>
    </row>
    <row r="127" spans="3:39" ht="18" customHeight="1">
      <c r="C127" s="261">
        <f>SUBTOTAL(103,G$87:G127)</f>
        <v>41</v>
      </c>
      <c r="D127" s="261" t="s">
        <v>1886</v>
      </c>
      <c r="E127" s="262" t="s">
        <v>1</v>
      </c>
      <c r="F127" s="263" t="s">
        <v>1276</v>
      </c>
      <c r="G127" s="264" t="s">
        <v>2359</v>
      </c>
      <c r="H127" s="265">
        <v>44012071</v>
      </c>
      <c r="I127" s="266" t="s">
        <v>4663</v>
      </c>
      <c r="J127" s="57" t="s">
        <v>711</v>
      </c>
      <c r="K127" s="113" t="s">
        <v>173</v>
      </c>
      <c r="L127" s="267">
        <v>690</v>
      </c>
      <c r="M127" s="267">
        <v>7</v>
      </c>
      <c r="N127" s="60">
        <v>0</v>
      </c>
      <c r="O127" s="301" t="s">
        <v>2360</v>
      </c>
      <c r="P127" s="287" t="s">
        <v>2361</v>
      </c>
      <c r="Q127" s="269">
        <v>366.58146199999993</v>
      </c>
      <c r="R127" s="269">
        <v>347.74739899999992</v>
      </c>
      <c r="S127" s="269">
        <v>11.766100000000002</v>
      </c>
      <c r="T127" s="267">
        <v>13031</v>
      </c>
      <c r="U127" s="270">
        <v>364</v>
      </c>
      <c r="V127" s="267">
        <v>165</v>
      </c>
      <c r="W127" s="267">
        <v>165</v>
      </c>
      <c r="X127" s="267">
        <v>4370</v>
      </c>
      <c r="Y127" s="267">
        <v>4337</v>
      </c>
      <c r="Z127" s="269">
        <v>96.205420000000004</v>
      </c>
      <c r="AA127" s="269">
        <v>92.376220000000004</v>
      </c>
      <c r="AB127" s="269">
        <v>2.8849999999999998</v>
      </c>
      <c r="AC127" s="267">
        <v>2244</v>
      </c>
      <c r="AD127" s="270">
        <v>58</v>
      </c>
      <c r="AE127" s="267">
        <v>155</v>
      </c>
      <c r="AF127" s="267">
        <v>153</v>
      </c>
      <c r="AG127" s="267">
        <v>5401</v>
      </c>
      <c r="AH127" s="267">
        <v>5304</v>
      </c>
      <c r="AI127" s="271"/>
      <c r="AJ127" s="271"/>
      <c r="AK127" s="271"/>
      <c r="AL127" s="271"/>
      <c r="AM127" s="271"/>
    </row>
    <row r="128" spans="3:39" ht="18" customHeight="1">
      <c r="C128" s="261">
        <f>SUBTOTAL(103,G$87:G128)</f>
        <v>42</v>
      </c>
      <c r="D128" s="261" t="s">
        <v>1886</v>
      </c>
      <c r="E128" s="262" t="s">
        <v>1</v>
      </c>
      <c r="F128" s="263" t="s">
        <v>1276</v>
      </c>
      <c r="G128" s="264" t="s">
        <v>1391</v>
      </c>
      <c r="H128" s="265">
        <v>44012231</v>
      </c>
      <c r="I128" s="266" t="s">
        <v>4663</v>
      </c>
      <c r="J128" s="57" t="s">
        <v>711</v>
      </c>
      <c r="K128" s="113" t="s">
        <v>174</v>
      </c>
      <c r="L128" s="267">
        <v>374</v>
      </c>
      <c r="M128" s="267">
        <v>5</v>
      </c>
      <c r="N128" s="60">
        <v>0</v>
      </c>
      <c r="O128" s="301" t="s">
        <v>2358</v>
      </c>
      <c r="P128" s="287" t="s">
        <v>2362</v>
      </c>
      <c r="Q128" s="269">
        <v>121.5416</v>
      </c>
      <c r="R128" s="269">
        <v>116.93940000000001</v>
      </c>
      <c r="S128" s="269">
        <v>3.8874000000000004</v>
      </c>
      <c r="T128" s="267">
        <v>8370</v>
      </c>
      <c r="U128" s="270">
        <v>274</v>
      </c>
      <c r="V128" s="267">
        <v>223</v>
      </c>
      <c r="W128" s="267">
        <v>223</v>
      </c>
      <c r="X128" s="267">
        <v>6473</v>
      </c>
      <c r="Y128" s="267">
        <v>6458</v>
      </c>
      <c r="Z128" s="269">
        <v>50.703900000000004</v>
      </c>
      <c r="AA128" s="269">
        <v>49.160000000000004</v>
      </c>
      <c r="AB128" s="269">
        <v>1.5451000000000001</v>
      </c>
      <c r="AC128" s="267">
        <v>1840</v>
      </c>
      <c r="AD128" s="270">
        <v>59</v>
      </c>
      <c r="AE128" s="267">
        <v>213</v>
      </c>
      <c r="AF128" s="267">
        <v>209</v>
      </c>
      <c r="AG128" s="267">
        <v>6951</v>
      </c>
      <c r="AH128" s="267">
        <v>6914</v>
      </c>
      <c r="AI128" s="271"/>
      <c r="AJ128" s="271"/>
      <c r="AK128" s="271"/>
      <c r="AL128" s="271"/>
      <c r="AM128" s="271"/>
    </row>
    <row r="129" spans="3:39" ht="18" customHeight="1">
      <c r="C129" s="261">
        <f>SUBTOTAL(103,G$87:G129)</f>
        <v>43</v>
      </c>
      <c r="D129" s="261" t="s">
        <v>1886</v>
      </c>
      <c r="E129" s="262" t="s">
        <v>1</v>
      </c>
      <c r="F129" s="263" t="s">
        <v>1276</v>
      </c>
      <c r="G129" s="264" t="s">
        <v>1392</v>
      </c>
      <c r="H129" s="265">
        <v>44017501</v>
      </c>
      <c r="I129" s="266" t="s">
        <v>4663</v>
      </c>
      <c r="J129" s="57" t="s">
        <v>711</v>
      </c>
      <c r="K129" s="113" t="s">
        <v>173</v>
      </c>
      <c r="L129" s="267">
        <v>509</v>
      </c>
      <c r="M129" s="267">
        <v>4</v>
      </c>
      <c r="N129" s="60">
        <v>0</v>
      </c>
      <c r="O129" s="301" t="s">
        <v>2363</v>
      </c>
      <c r="P129" s="287" t="s">
        <v>2364</v>
      </c>
      <c r="Q129" s="269">
        <v>495.60444699999994</v>
      </c>
      <c r="R129" s="269">
        <v>453.70099999999996</v>
      </c>
      <c r="S129" s="269">
        <v>14.214</v>
      </c>
      <c r="T129" s="267">
        <v>9287</v>
      </c>
      <c r="U129" s="270">
        <v>365</v>
      </c>
      <c r="V129" s="267">
        <v>144</v>
      </c>
      <c r="W129" s="267">
        <v>145</v>
      </c>
      <c r="X129" s="267">
        <v>3643</v>
      </c>
      <c r="Y129" s="267">
        <v>3688</v>
      </c>
      <c r="Z129" s="269">
        <v>94.132200000000012</v>
      </c>
      <c r="AA129" s="269">
        <v>86.021600000000007</v>
      </c>
      <c r="AB129" s="269">
        <v>2.5718999999999999</v>
      </c>
      <c r="AC129" s="267">
        <v>1484</v>
      </c>
      <c r="AD129" s="270">
        <v>59</v>
      </c>
      <c r="AE129" s="267">
        <v>159</v>
      </c>
      <c r="AF129" s="267">
        <v>164</v>
      </c>
      <c r="AG129" s="267">
        <v>5473</v>
      </c>
      <c r="AH129" s="267">
        <v>5550</v>
      </c>
      <c r="AI129" s="271"/>
      <c r="AJ129" s="271"/>
      <c r="AK129" s="271"/>
      <c r="AL129" s="271"/>
      <c r="AM129" s="271"/>
    </row>
    <row r="130" spans="3:39" ht="18" customHeight="1">
      <c r="C130" s="261">
        <f>SUBTOTAL(103,G$87:G130)</f>
        <v>44</v>
      </c>
      <c r="D130" s="261" t="s">
        <v>1886</v>
      </c>
      <c r="E130" s="262" t="s">
        <v>1</v>
      </c>
      <c r="F130" s="263" t="s">
        <v>1276</v>
      </c>
      <c r="G130" s="264" t="s">
        <v>2365</v>
      </c>
      <c r="H130" s="265">
        <v>44011961</v>
      </c>
      <c r="I130" s="266" t="s">
        <v>4663</v>
      </c>
      <c r="J130" s="57" t="s">
        <v>711</v>
      </c>
      <c r="K130" s="113" t="s">
        <v>174</v>
      </c>
      <c r="L130" s="267">
        <v>530</v>
      </c>
      <c r="M130" s="267">
        <v>5</v>
      </c>
      <c r="N130" s="60">
        <v>0</v>
      </c>
      <c r="O130" s="301" t="s">
        <v>2363</v>
      </c>
      <c r="P130" s="287" t="s">
        <v>1960</v>
      </c>
      <c r="Q130" s="269">
        <v>241.54674199999999</v>
      </c>
      <c r="R130" s="269">
        <v>228.07162</v>
      </c>
      <c r="S130" s="269">
        <v>6.7551000000000014</v>
      </c>
      <c r="T130" s="267">
        <v>10860</v>
      </c>
      <c r="U130" s="270">
        <v>365</v>
      </c>
      <c r="V130" s="267">
        <v>198</v>
      </c>
      <c r="W130" s="267">
        <v>198</v>
      </c>
      <c r="X130" s="267">
        <v>5321</v>
      </c>
      <c r="Y130" s="267">
        <v>5322</v>
      </c>
      <c r="Z130" s="269">
        <v>37.187139999999999</v>
      </c>
      <c r="AA130" s="269">
        <v>34.850239999999999</v>
      </c>
      <c r="AB130" s="269">
        <v>1.0004999999999999</v>
      </c>
      <c r="AC130" s="267">
        <v>1258</v>
      </c>
      <c r="AD130" s="270">
        <v>59</v>
      </c>
      <c r="AE130" s="267">
        <v>228</v>
      </c>
      <c r="AF130" s="267">
        <v>229</v>
      </c>
      <c r="AG130" s="267">
        <v>7453</v>
      </c>
      <c r="AH130" s="267">
        <v>7470</v>
      </c>
      <c r="AI130" s="271"/>
      <c r="AJ130" s="271"/>
      <c r="AK130" s="271"/>
      <c r="AL130" s="271"/>
      <c r="AM130" s="271"/>
    </row>
    <row r="131" spans="3:39" ht="18" customHeight="1">
      <c r="C131" s="261">
        <f>SUBTOTAL(103,G$87:G131)</f>
        <v>45</v>
      </c>
      <c r="D131" s="261" t="s">
        <v>1886</v>
      </c>
      <c r="E131" s="262" t="s">
        <v>1</v>
      </c>
      <c r="F131" s="263" t="s">
        <v>1276</v>
      </c>
      <c r="G131" s="264" t="s">
        <v>1393</v>
      </c>
      <c r="H131" s="265">
        <v>44011361</v>
      </c>
      <c r="I131" s="266" t="s">
        <v>4663</v>
      </c>
      <c r="J131" s="57" t="s">
        <v>711</v>
      </c>
      <c r="K131" s="113" t="s">
        <v>173</v>
      </c>
      <c r="L131" s="267">
        <v>374</v>
      </c>
      <c r="M131" s="267">
        <v>4</v>
      </c>
      <c r="N131" s="60">
        <v>0</v>
      </c>
      <c r="O131" s="301" t="s">
        <v>2366</v>
      </c>
      <c r="P131" s="287" t="s">
        <v>2367</v>
      </c>
      <c r="Q131" s="269">
        <v>93.216407000000004</v>
      </c>
      <c r="R131" s="269">
        <v>87.164500000000004</v>
      </c>
      <c r="S131" s="269">
        <v>2.5248999999999993</v>
      </c>
      <c r="T131" s="267">
        <v>7742</v>
      </c>
      <c r="U131" s="270">
        <v>364</v>
      </c>
      <c r="V131" s="267">
        <v>227</v>
      </c>
      <c r="W131" s="267">
        <v>227</v>
      </c>
      <c r="X131" s="267">
        <v>6822</v>
      </c>
      <c r="Y131" s="267">
        <v>6858</v>
      </c>
      <c r="Z131" s="269">
        <v>18.540399999999998</v>
      </c>
      <c r="AA131" s="269">
        <v>17.360299999999999</v>
      </c>
      <c r="AB131" s="269">
        <v>0.49990000000000001</v>
      </c>
      <c r="AC131" s="267">
        <v>1163</v>
      </c>
      <c r="AD131" s="270">
        <v>58</v>
      </c>
      <c r="AE131" s="267">
        <v>239</v>
      </c>
      <c r="AF131" s="267">
        <v>239</v>
      </c>
      <c r="AG131" s="267">
        <v>8181</v>
      </c>
      <c r="AH131" s="267">
        <v>8196</v>
      </c>
      <c r="AI131" s="271"/>
      <c r="AJ131" s="271"/>
      <c r="AK131" s="271"/>
      <c r="AL131" s="271"/>
      <c r="AM131" s="271"/>
    </row>
    <row r="132" spans="3:39" ht="18" customHeight="1">
      <c r="C132" s="261">
        <f>SUBTOTAL(103,G$87:G132)</f>
        <v>46</v>
      </c>
      <c r="D132" s="261" t="s">
        <v>1886</v>
      </c>
      <c r="E132" s="262" t="s">
        <v>1</v>
      </c>
      <c r="F132" s="263" t="s">
        <v>1276</v>
      </c>
      <c r="G132" s="264" t="s">
        <v>1394</v>
      </c>
      <c r="H132" s="265">
        <v>44017101</v>
      </c>
      <c r="I132" s="266" t="s">
        <v>4663</v>
      </c>
      <c r="J132" s="57" t="s">
        <v>711</v>
      </c>
      <c r="K132" s="113" t="s">
        <v>173</v>
      </c>
      <c r="L132" s="267">
        <v>432</v>
      </c>
      <c r="M132" s="267">
        <v>4</v>
      </c>
      <c r="N132" s="60">
        <v>0</v>
      </c>
      <c r="O132" s="301" t="s">
        <v>2368</v>
      </c>
      <c r="P132" s="287" t="s">
        <v>2369</v>
      </c>
      <c r="Q132" s="269">
        <v>454.63367200000005</v>
      </c>
      <c r="R132" s="269">
        <v>416.35320000000007</v>
      </c>
      <c r="S132" s="269">
        <v>12.650699999999999</v>
      </c>
      <c r="T132" s="267">
        <v>8251</v>
      </c>
      <c r="U132" s="270">
        <v>365</v>
      </c>
      <c r="V132" s="267">
        <v>151</v>
      </c>
      <c r="W132" s="267">
        <v>155</v>
      </c>
      <c r="X132" s="267">
        <v>3852</v>
      </c>
      <c r="Y132" s="267">
        <v>3900</v>
      </c>
      <c r="Z132" s="269">
        <v>64.274200000000008</v>
      </c>
      <c r="AA132" s="269">
        <v>58.732400000000005</v>
      </c>
      <c r="AB132" s="269">
        <v>1.69</v>
      </c>
      <c r="AC132" s="267">
        <v>1255</v>
      </c>
      <c r="AD132" s="270">
        <v>59</v>
      </c>
      <c r="AE132" s="267">
        <v>198</v>
      </c>
      <c r="AF132" s="267">
        <v>200</v>
      </c>
      <c r="AG132" s="267">
        <v>6485</v>
      </c>
      <c r="AH132" s="267">
        <v>6550</v>
      </c>
      <c r="AI132" s="271"/>
      <c r="AJ132" s="271"/>
      <c r="AK132" s="271"/>
      <c r="AL132" s="271"/>
      <c r="AM132" s="271"/>
    </row>
    <row r="133" spans="3:39" ht="18" customHeight="1">
      <c r="C133" s="261">
        <f>SUBTOTAL(103,G$87:G133)</f>
        <v>47</v>
      </c>
      <c r="D133" s="261" t="s">
        <v>1886</v>
      </c>
      <c r="E133" s="262" t="s">
        <v>1</v>
      </c>
      <c r="F133" s="263" t="s">
        <v>1276</v>
      </c>
      <c r="G133" s="264" t="s">
        <v>1395</v>
      </c>
      <c r="H133" s="265">
        <v>44011811</v>
      </c>
      <c r="I133" s="266" t="s">
        <v>4663</v>
      </c>
      <c r="J133" s="57" t="s">
        <v>711</v>
      </c>
      <c r="K133" s="113" t="s">
        <v>166</v>
      </c>
      <c r="L133" s="267">
        <v>262</v>
      </c>
      <c r="M133" s="267">
        <v>3</v>
      </c>
      <c r="N133" s="60">
        <v>0</v>
      </c>
      <c r="O133" s="301" t="s">
        <v>2368</v>
      </c>
      <c r="P133" s="287" t="s">
        <v>2370</v>
      </c>
      <c r="Q133" s="269">
        <v>187.71398599999998</v>
      </c>
      <c r="R133" s="269">
        <v>174.34509999999997</v>
      </c>
      <c r="S133" s="269">
        <v>5.8661000000000003</v>
      </c>
      <c r="T133" s="267">
        <v>8154</v>
      </c>
      <c r="U133" s="270">
        <v>365</v>
      </c>
      <c r="V133" s="267">
        <v>208</v>
      </c>
      <c r="W133" s="267">
        <v>208</v>
      </c>
      <c r="X133" s="267">
        <v>5792</v>
      </c>
      <c r="Y133" s="267">
        <v>5812</v>
      </c>
      <c r="Z133" s="269">
        <v>29.929600000000001</v>
      </c>
      <c r="AA133" s="269">
        <v>28.3005</v>
      </c>
      <c r="AB133" s="269">
        <v>0.86</v>
      </c>
      <c r="AC133" s="267">
        <v>1219</v>
      </c>
      <c r="AD133" s="270">
        <v>59</v>
      </c>
      <c r="AE133" s="267">
        <v>232</v>
      </c>
      <c r="AF133" s="267">
        <v>231</v>
      </c>
      <c r="AG133" s="267">
        <v>7738</v>
      </c>
      <c r="AH133" s="267">
        <v>7736</v>
      </c>
      <c r="AI133" s="271"/>
      <c r="AJ133" s="271"/>
      <c r="AK133" s="271"/>
      <c r="AL133" s="271"/>
      <c r="AM133" s="271"/>
    </row>
    <row r="134" spans="3:39" ht="18" customHeight="1">
      <c r="C134" s="261">
        <f>SUBTOTAL(103,G$87:G134)</f>
        <v>48</v>
      </c>
      <c r="D134" s="261" t="s">
        <v>1886</v>
      </c>
      <c r="E134" s="262" t="s">
        <v>1</v>
      </c>
      <c r="F134" s="263" t="s">
        <v>1276</v>
      </c>
      <c r="G134" s="264" t="s">
        <v>1396</v>
      </c>
      <c r="H134" s="265">
        <v>44011531</v>
      </c>
      <c r="I134" s="266" t="s">
        <v>4663</v>
      </c>
      <c r="J134" s="57" t="s">
        <v>711</v>
      </c>
      <c r="K134" s="113" t="s">
        <v>409</v>
      </c>
      <c r="L134" s="267">
        <v>368</v>
      </c>
      <c r="M134" s="267">
        <v>4</v>
      </c>
      <c r="N134" s="60">
        <v>0</v>
      </c>
      <c r="O134" s="301" t="s">
        <v>2371</v>
      </c>
      <c r="P134" s="287" t="s">
        <v>2372</v>
      </c>
      <c r="Q134" s="269">
        <v>656.46028799999999</v>
      </c>
      <c r="R134" s="269">
        <v>608.5068</v>
      </c>
      <c r="S134" s="269">
        <v>20.227899999999998</v>
      </c>
      <c r="T134" s="267">
        <v>10070</v>
      </c>
      <c r="U134" s="270">
        <v>365</v>
      </c>
      <c r="V134" s="267">
        <v>114</v>
      </c>
      <c r="W134" s="267">
        <v>116</v>
      </c>
      <c r="X134" s="267">
        <v>2855</v>
      </c>
      <c r="Y134" s="267">
        <v>2878</v>
      </c>
      <c r="Z134" s="269">
        <v>128.66380000000001</v>
      </c>
      <c r="AA134" s="269">
        <v>119.39700000000001</v>
      </c>
      <c r="AB134" s="269">
        <v>3.6751</v>
      </c>
      <c r="AC134" s="267">
        <v>1628</v>
      </c>
      <c r="AD134" s="270">
        <v>59</v>
      </c>
      <c r="AE134" s="267">
        <v>127</v>
      </c>
      <c r="AF134" s="267">
        <v>128</v>
      </c>
      <c r="AG134" s="267">
        <v>4450</v>
      </c>
      <c r="AH134" s="267">
        <v>4491</v>
      </c>
      <c r="AI134" s="271"/>
      <c r="AJ134" s="271"/>
      <c r="AK134" s="271"/>
      <c r="AL134" s="271"/>
      <c r="AM134" s="271"/>
    </row>
    <row r="135" spans="3:39" ht="18" customHeight="1">
      <c r="C135" s="261">
        <f>SUBTOTAL(103,G$87:G135)</f>
        <v>49</v>
      </c>
      <c r="D135" s="261" t="s">
        <v>1886</v>
      </c>
      <c r="E135" s="262" t="s">
        <v>1</v>
      </c>
      <c r="F135" s="263" t="s">
        <v>1276</v>
      </c>
      <c r="G135" s="264" t="s">
        <v>1518</v>
      </c>
      <c r="H135" s="265">
        <v>44012181</v>
      </c>
      <c r="I135" s="266" t="s">
        <v>4663</v>
      </c>
      <c r="J135" s="57" t="s">
        <v>711</v>
      </c>
      <c r="K135" s="113" t="s">
        <v>174</v>
      </c>
      <c r="L135" s="267">
        <v>741</v>
      </c>
      <c r="M135" s="267">
        <v>9</v>
      </c>
      <c r="N135" s="60">
        <v>0</v>
      </c>
      <c r="O135" s="301" t="s">
        <v>1520</v>
      </c>
      <c r="P135" s="287" t="s">
        <v>1523</v>
      </c>
      <c r="Q135" s="269">
        <v>426.81758200000007</v>
      </c>
      <c r="R135" s="269">
        <v>395.86248200000006</v>
      </c>
      <c r="S135" s="269">
        <v>13.728500000000002</v>
      </c>
      <c r="T135" s="267">
        <v>19461</v>
      </c>
      <c r="U135" s="270">
        <v>343</v>
      </c>
      <c r="V135" s="267">
        <v>156</v>
      </c>
      <c r="W135" s="267">
        <v>158</v>
      </c>
      <c r="X135" s="267">
        <v>3994</v>
      </c>
      <c r="Y135" s="267">
        <v>4017</v>
      </c>
      <c r="Z135" s="269">
        <v>109.5998</v>
      </c>
      <c r="AA135" s="269">
        <v>102.6435</v>
      </c>
      <c r="AB135" s="269">
        <v>3.4069000000000003</v>
      </c>
      <c r="AC135" s="267">
        <v>3309</v>
      </c>
      <c r="AD135" s="270">
        <v>59</v>
      </c>
      <c r="AE135" s="267">
        <v>141</v>
      </c>
      <c r="AF135" s="267">
        <v>144</v>
      </c>
      <c r="AG135" s="267">
        <v>4953</v>
      </c>
      <c r="AH135" s="267">
        <v>4962</v>
      </c>
      <c r="AI135" s="271"/>
      <c r="AJ135" s="271"/>
      <c r="AK135" s="271"/>
      <c r="AL135" s="271"/>
      <c r="AM135" s="271"/>
    </row>
    <row r="136" spans="3:39" ht="18" customHeight="1">
      <c r="C136" s="261">
        <f>SUBTOTAL(103,G$87:G136)</f>
        <v>50</v>
      </c>
      <c r="D136" s="261" t="s">
        <v>1886</v>
      </c>
      <c r="E136" s="262" t="s">
        <v>1</v>
      </c>
      <c r="F136" s="263" t="s">
        <v>1276</v>
      </c>
      <c r="G136" s="264" t="s">
        <v>1519</v>
      </c>
      <c r="H136" s="265">
        <v>44223701</v>
      </c>
      <c r="I136" s="266" t="s">
        <v>4663</v>
      </c>
      <c r="J136" s="57" t="s">
        <v>711</v>
      </c>
      <c r="K136" s="113" t="s">
        <v>553</v>
      </c>
      <c r="L136" s="267">
        <v>762</v>
      </c>
      <c r="M136" s="267">
        <v>7</v>
      </c>
      <c r="N136" s="60">
        <v>0</v>
      </c>
      <c r="O136" s="301" t="s">
        <v>1521</v>
      </c>
      <c r="P136" s="287" t="s">
        <v>1524</v>
      </c>
      <c r="Q136" s="269">
        <v>388.80793599999998</v>
      </c>
      <c r="R136" s="269">
        <v>371.42415</v>
      </c>
      <c r="S136" s="269">
        <v>10.462900000000001</v>
      </c>
      <c r="T136" s="267">
        <v>14005</v>
      </c>
      <c r="U136" s="270">
        <v>365</v>
      </c>
      <c r="V136" s="267">
        <v>161</v>
      </c>
      <c r="W136" s="267">
        <v>162</v>
      </c>
      <c r="X136" s="267">
        <v>4231</v>
      </c>
      <c r="Y136" s="267">
        <v>4187</v>
      </c>
      <c r="Z136" s="269">
        <v>80.835900000000009</v>
      </c>
      <c r="AA136" s="269">
        <v>76.358500000000006</v>
      </c>
      <c r="AB136" s="269">
        <v>2.2382999999999997</v>
      </c>
      <c r="AC136" s="267">
        <v>2181</v>
      </c>
      <c r="AD136" s="270">
        <v>59</v>
      </c>
      <c r="AE136" s="267">
        <v>173</v>
      </c>
      <c r="AF136" s="267">
        <v>174</v>
      </c>
      <c r="AG136" s="267">
        <v>5932</v>
      </c>
      <c r="AH136" s="267">
        <v>5914</v>
      </c>
      <c r="AI136" s="271"/>
      <c r="AJ136" s="271"/>
      <c r="AK136" s="271"/>
      <c r="AL136" s="271"/>
      <c r="AM136" s="271"/>
    </row>
    <row r="137" spans="3:39" ht="18" customHeight="1">
      <c r="C137" s="261">
        <f>SUBTOTAL(103,G$87:G137)</f>
        <v>51</v>
      </c>
      <c r="D137" s="261" t="s">
        <v>1886</v>
      </c>
      <c r="E137" s="262" t="s">
        <v>1</v>
      </c>
      <c r="F137" s="263" t="s">
        <v>1276</v>
      </c>
      <c r="G137" s="264" t="s">
        <v>2373</v>
      </c>
      <c r="H137" s="265">
        <v>44012361</v>
      </c>
      <c r="I137" s="266" t="s">
        <v>4663</v>
      </c>
      <c r="J137" s="57" t="s">
        <v>711</v>
      </c>
      <c r="K137" s="113" t="s">
        <v>173</v>
      </c>
      <c r="L137" s="267">
        <v>715</v>
      </c>
      <c r="M137" s="267">
        <v>7</v>
      </c>
      <c r="N137" s="60">
        <v>0</v>
      </c>
      <c r="O137" s="301" t="s">
        <v>1522</v>
      </c>
      <c r="P137" s="287" t="s">
        <v>1525</v>
      </c>
      <c r="Q137" s="269">
        <v>253.88583999999997</v>
      </c>
      <c r="R137" s="269">
        <v>247.73753999999997</v>
      </c>
      <c r="S137" s="269">
        <v>8.5778999999999996</v>
      </c>
      <c r="T137" s="267">
        <v>7698</v>
      </c>
      <c r="U137" s="270">
        <v>165</v>
      </c>
      <c r="V137" s="267">
        <v>193</v>
      </c>
      <c r="W137" s="267">
        <v>192</v>
      </c>
      <c r="X137" s="267">
        <v>5214</v>
      </c>
      <c r="Y137" s="267">
        <v>5115</v>
      </c>
      <c r="Z137" s="269">
        <v>136.96080899999998</v>
      </c>
      <c r="AA137" s="269">
        <v>132.695809</v>
      </c>
      <c r="AB137" s="269">
        <v>4.3391999999999999</v>
      </c>
      <c r="AC137" s="267">
        <v>2649</v>
      </c>
      <c r="AD137" s="270">
        <v>59</v>
      </c>
      <c r="AE137" s="267">
        <v>117</v>
      </c>
      <c r="AF137" s="267">
        <v>112</v>
      </c>
      <c r="AG137" s="267">
        <v>4225</v>
      </c>
      <c r="AH137" s="267">
        <v>4076</v>
      </c>
      <c r="AI137" s="271"/>
      <c r="AJ137" s="271"/>
      <c r="AK137" s="271"/>
      <c r="AL137" s="271"/>
      <c r="AM137" s="271"/>
    </row>
    <row r="138" spans="3:39" ht="18" customHeight="1">
      <c r="C138" s="288" t="s">
        <v>2187</v>
      </c>
      <c r="D138" s="289" t="str">
        <f ca="1">INDIRECT("D"&amp;ROW()-1)</f>
        <v>A1</v>
      </c>
      <c r="E138" s="289" t="str">
        <f ca="1">INDIRECT("E"&amp;ROW()-1)</f>
        <v>深圳</v>
      </c>
      <c r="F138" s="290"/>
      <c r="G138" s="291">
        <f>SUBTOTAL(103,G87:G137)</f>
        <v>51</v>
      </c>
      <c r="H138" s="292"/>
      <c r="I138" s="293"/>
      <c r="J138" s="293"/>
      <c r="K138" s="294"/>
      <c r="L138" s="76">
        <f>SUBTOTAL(109,L87:L137)</f>
        <v>32871</v>
      </c>
      <c r="M138" s="76">
        <f>SUBTOTAL(109,M87:M137)</f>
        <v>285</v>
      </c>
      <c r="N138" s="70">
        <f>SUBTOTAL(9,N87:N137)</f>
        <v>0</v>
      </c>
      <c r="O138" s="296"/>
      <c r="P138" s="297"/>
      <c r="Q138" s="298"/>
      <c r="R138" s="298"/>
      <c r="S138" s="298"/>
      <c r="T138" s="299"/>
      <c r="U138" s="300"/>
      <c r="V138" s="299"/>
      <c r="W138" s="299"/>
      <c r="X138" s="299"/>
      <c r="Y138" s="299"/>
      <c r="Z138" s="71"/>
      <c r="AA138" s="71"/>
      <c r="AB138" s="71"/>
      <c r="AC138" s="72"/>
      <c r="AD138" s="72"/>
      <c r="AE138" s="72"/>
      <c r="AF138" s="72"/>
      <c r="AG138" s="295"/>
      <c r="AH138" s="295"/>
      <c r="AI138" s="77">
        <f>SUBTOTAL(109,AI87:AI137)</f>
        <v>1</v>
      </c>
      <c r="AJ138" s="77">
        <f>SUBTOTAL(109,AJ87:AJ137)</f>
        <v>326</v>
      </c>
      <c r="AK138" s="77">
        <f>SUBTOTAL(109,AK87:AK137)</f>
        <v>5</v>
      </c>
      <c r="AL138" s="77">
        <f>SUBTOTAL(109,AL87:AL137)</f>
        <v>1788</v>
      </c>
      <c r="AM138" s="77">
        <f>SUBTOTAL(103,AM87:AM137)</f>
        <v>6</v>
      </c>
    </row>
    <row r="139" spans="3:39" ht="18" customHeight="1">
      <c r="C139" s="261">
        <f>SUBTOTAL(103,G$139:G139)</f>
        <v>1</v>
      </c>
      <c r="D139" s="261" t="s">
        <v>1886</v>
      </c>
      <c r="E139" s="262" t="s">
        <v>2375</v>
      </c>
      <c r="F139" s="263" t="s">
        <v>1277</v>
      </c>
      <c r="G139" s="264" t="s">
        <v>2376</v>
      </c>
      <c r="H139" s="265">
        <v>50070201</v>
      </c>
      <c r="I139" s="266" t="s">
        <v>2188</v>
      </c>
      <c r="J139" s="57" t="s">
        <v>2377</v>
      </c>
      <c r="K139" s="113" t="s">
        <v>170</v>
      </c>
      <c r="L139" s="267">
        <v>1739</v>
      </c>
      <c r="M139" s="267">
        <v>7</v>
      </c>
      <c r="N139" s="60">
        <v>0</v>
      </c>
      <c r="O139" s="301" t="s">
        <v>210</v>
      </c>
      <c r="P139" s="287" t="s">
        <v>2378</v>
      </c>
      <c r="Q139" s="269">
        <v>631.154494</v>
      </c>
      <c r="R139" s="269">
        <v>615.00280099999998</v>
      </c>
      <c r="S139" s="269">
        <v>24.268599999999996</v>
      </c>
      <c r="T139" s="267">
        <v>11361</v>
      </c>
      <c r="U139" s="270">
        <v>247</v>
      </c>
      <c r="V139" s="267">
        <v>84</v>
      </c>
      <c r="W139" s="267">
        <v>83</v>
      </c>
      <c r="X139" s="267">
        <v>2965</v>
      </c>
      <c r="Y139" s="267">
        <v>2848</v>
      </c>
      <c r="Z139" s="269">
        <v>282.46969999999999</v>
      </c>
      <c r="AA139" s="269">
        <v>278.04429999999996</v>
      </c>
      <c r="AB139" s="269">
        <v>9.4982000000000006</v>
      </c>
      <c r="AC139" s="267">
        <v>2902</v>
      </c>
      <c r="AD139" s="270">
        <v>59</v>
      </c>
      <c r="AE139" s="267">
        <v>38</v>
      </c>
      <c r="AF139" s="267">
        <v>35</v>
      </c>
      <c r="AG139" s="267">
        <v>1573</v>
      </c>
      <c r="AH139" s="267">
        <v>1421</v>
      </c>
      <c r="AI139" s="271"/>
      <c r="AJ139" s="271"/>
      <c r="AK139" s="271"/>
      <c r="AL139" s="271"/>
      <c r="AM139" s="271"/>
    </row>
    <row r="140" spans="3:39" ht="18" customHeight="1">
      <c r="C140" s="261">
        <f>SUBTOTAL(103,G$139:G140)</f>
        <v>2</v>
      </c>
      <c r="D140" s="261" t="s">
        <v>1886</v>
      </c>
      <c r="E140" s="262" t="s">
        <v>2375</v>
      </c>
      <c r="F140" s="263" t="s">
        <v>1277</v>
      </c>
      <c r="G140" s="264" t="s">
        <v>1030</v>
      </c>
      <c r="H140" s="265">
        <v>50120161</v>
      </c>
      <c r="I140" s="266" t="s">
        <v>2379</v>
      </c>
      <c r="J140" s="57" t="s">
        <v>2380</v>
      </c>
      <c r="K140" s="113" t="s">
        <v>167</v>
      </c>
      <c r="L140" s="267">
        <v>1370</v>
      </c>
      <c r="M140" s="267">
        <v>9</v>
      </c>
      <c r="N140" s="60">
        <v>0</v>
      </c>
      <c r="O140" s="61" t="s">
        <v>2382</v>
      </c>
      <c r="P140" s="287" t="s">
        <v>2383</v>
      </c>
      <c r="Q140" s="269">
        <v>1695.0046830000001</v>
      </c>
      <c r="R140" s="269">
        <v>1594.8697000000002</v>
      </c>
      <c r="S140" s="269">
        <v>52.255799999999994</v>
      </c>
      <c r="T140" s="267">
        <v>20411</v>
      </c>
      <c r="U140" s="270">
        <v>365</v>
      </c>
      <c r="V140" s="267">
        <v>15</v>
      </c>
      <c r="W140" s="267">
        <v>15</v>
      </c>
      <c r="X140" s="267">
        <v>800</v>
      </c>
      <c r="Y140" s="267">
        <v>785</v>
      </c>
      <c r="Z140" s="269">
        <v>255.93450000000001</v>
      </c>
      <c r="AA140" s="269">
        <v>235.75490000000002</v>
      </c>
      <c r="AB140" s="269">
        <v>8.3812999999999995</v>
      </c>
      <c r="AC140" s="267">
        <v>3106</v>
      </c>
      <c r="AD140" s="270">
        <v>59</v>
      </c>
      <c r="AE140" s="267">
        <v>48</v>
      </c>
      <c r="AF140" s="267">
        <v>49</v>
      </c>
      <c r="AG140" s="267">
        <v>1860</v>
      </c>
      <c r="AH140" s="267">
        <v>1899</v>
      </c>
      <c r="AI140" s="271"/>
      <c r="AJ140" s="271"/>
      <c r="AK140" s="271"/>
      <c r="AL140" s="271"/>
      <c r="AM140" s="271"/>
    </row>
    <row r="141" spans="3:39" ht="18" customHeight="1">
      <c r="C141" s="261">
        <f>SUBTOTAL(103,G$139:G141)</f>
        <v>3</v>
      </c>
      <c r="D141" s="261" t="s">
        <v>1886</v>
      </c>
      <c r="E141" s="262" t="s">
        <v>2384</v>
      </c>
      <c r="F141" s="263" t="s">
        <v>1277</v>
      </c>
      <c r="G141" s="264" t="s">
        <v>1031</v>
      </c>
      <c r="H141" s="265">
        <v>50080031</v>
      </c>
      <c r="I141" s="266" t="s">
        <v>2379</v>
      </c>
      <c r="J141" s="57" t="s">
        <v>2380</v>
      </c>
      <c r="K141" s="113" t="s">
        <v>167</v>
      </c>
      <c r="L141" s="267">
        <v>1461</v>
      </c>
      <c r="M141" s="267">
        <v>7</v>
      </c>
      <c r="N141" s="60">
        <v>0</v>
      </c>
      <c r="O141" s="61" t="s">
        <v>2385</v>
      </c>
      <c r="P141" s="287" t="s">
        <v>2386</v>
      </c>
      <c r="Q141" s="269">
        <v>1307.5606629999997</v>
      </c>
      <c r="R141" s="269">
        <v>1244.9811999999997</v>
      </c>
      <c r="S141" s="269">
        <v>36.411799999999992</v>
      </c>
      <c r="T141" s="267">
        <v>14996</v>
      </c>
      <c r="U141" s="270">
        <v>365</v>
      </c>
      <c r="V141" s="267">
        <v>25</v>
      </c>
      <c r="W141" s="267">
        <v>23</v>
      </c>
      <c r="X141" s="267">
        <v>1228</v>
      </c>
      <c r="Y141" s="267">
        <v>1201</v>
      </c>
      <c r="Z141" s="269">
        <v>176.43600000000001</v>
      </c>
      <c r="AA141" s="269">
        <v>163.02420000000001</v>
      </c>
      <c r="AB141" s="269">
        <v>5.6634000000000002</v>
      </c>
      <c r="AC141" s="267">
        <v>2276</v>
      </c>
      <c r="AD141" s="270">
        <v>59</v>
      </c>
      <c r="AE141" s="267">
        <v>91</v>
      </c>
      <c r="AF141" s="267">
        <v>94</v>
      </c>
      <c r="AG141" s="267">
        <v>3201</v>
      </c>
      <c r="AH141" s="267">
        <v>3237</v>
      </c>
      <c r="AI141" s="271"/>
      <c r="AJ141" s="271"/>
      <c r="AK141" s="271"/>
      <c r="AL141" s="271"/>
      <c r="AM141" s="271"/>
    </row>
    <row r="142" spans="3:39" ht="18" customHeight="1">
      <c r="C142" s="261">
        <f>SUBTOTAL(103,G$139:G142)</f>
        <v>4</v>
      </c>
      <c r="D142" s="261" t="s">
        <v>1886</v>
      </c>
      <c r="E142" s="262" t="s">
        <v>2384</v>
      </c>
      <c r="F142" s="263" t="s">
        <v>1277</v>
      </c>
      <c r="G142" s="264" t="s">
        <v>1029</v>
      </c>
      <c r="H142" s="265">
        <v>50050701</v>
      </c>
      <c r="I142" s="266" t="s">
        <v>2379</v>
      </c>
      <c r="J142" s="57" t="s">
        <v>2380</v>
      </c>
      <c r="K142" s="113" t="s">
        <v>171</v>
      </c>
      <c r="L142" s="267">
        <v>1086</v>
      </c>
      <c r="M142" s="267">
        <v>13</v>
      </c>
      <c r="N142" s="60">
        <v>0</v>
      </c>
      <c r="O142" s="61" t="s">
        <v>183</v>
      </c>
      <c r="P142" s="287" t="s">
        <v>2387</v>
      </c>
      <c r="Q142" s="269">
        <v>2079.7217129999999</v>
      </c>
      <c r="R142" s="269">
        <v>1895.8412249999999</v>
      </c>
      <c r="S142" s="269">
        <v>65.286199999999994</v>
      </c>
      <c r="T142" s="267">
        <v>30358</v>
      </c>
      <c r="U142" s="270">
        <v>365</v>
      </c>
      <c r="V142" s="267">
        <v>11</v>
      </c>
      <c r="W142" s="267">
        <v>11</v>
      </c>
      <c r="X142" s="267">
        <v>513</v>
      </c>
      <c r="Y142" s="267">
        <v>540</v>
      </c>
      <c r="Z142" s="269">
        <v>404.7978</v>
      </c>
      <c r="AA142" s="269">
        <v>373.84609999999998</v>
      </c>
      <c r="AB142" s="269">
        <v>12.7241</v>
      </c>
      <c r="AC142" s="267">
        <v>4602</v>
      </c>
      <c r="AD142" s="270">
        <v>59</v>
      </c>
      <c r="AE142" s="267">
        <v>14</v>
      </c>
      <c r="AF142" s="267">
        <v>14</v>
      </c>
      <c r="AG142" s="267">
        <v>718</v>
      </c>
      <c r="AH142" s="267">
        <v>739</v>
      </c>
      <c r="AI142" s="271"/>
      <c r="AJ142" s="271"/>
      <c r="AK142" s="271">
        <v>1</v>
      </c>
      <c r="AL142" s="271">
        <v>299</v>
      </c>
      <c r="AM142" s="271" t="s">
        <v>2381</v>
      </c>
    </row>
    <row r="143" spans="3:39" ht="18" customHeight="1">
      <c r="C143" s="261">
        <f>SUBTOTAL(103,G$139:G143)</f>
        <v>5</v>
      </c>
      <c r="D143" s="261" t="s">
        <v>1886</v>
      </c>
      <c r="E143" s="262" t="s">
        <v>2384</v>
      </c>
      <c r="F143" s="263" t="s">
        <v>1277</v>
      </c>
      <c r="G143" s="264" t="s">
        <v>1033</v>
      </c>
      <c r="H143" s="265">
        <v>50030231</v>
      </c>
      <c r="I143" s="266" t="s">
        <v>2379</v>
      </c>
      <c r="J143" s="57" t="s">
        <v>2380</v>
      </c>
      <c r="K143" s="113" t="s">
        <v>553</v>
      </c>
      <c r="L143" s="274">
        <v>994</v>
      </c>
      <c r="M143" s="267">
        <v>7</v>
      </c>
      <c r="N143" s="60">
        <v>0</v>
      </c>
      <c r="O143" s="61" t="s">
        <v>2388</v>
      </c>
      <c r="P143" s="287" t="s">
        <v>2389</v>
      </c>
      <c r="Q143" s="269">
        <v>748.55495699999994</v>
      </c>
      <c r="R143" s="269">
        <v>707.10969999999998</v>
      </c>
      <c r="S143" s="269">
        <v>21.862999999999996</v>
      </c>
      <c r="T143" s="267">
        <v>14942</v>
      </c>
      <c r="U143" s="270">
        <v>365</v>
      </c>
      <c r="V143" s="267">
        <v>72</v>
      </c>
      <c r="W143" s="267">
        <v>71</v>
      </c>
      <c r="X143" s="267">
        <v>2505</v>
      </c>
      <c r="Y143" s="267">
        <v>2484</v>
      </c>
      <c r="Z143" s="269">
        <v>162.58420000000001</v>
      </c>
      <c r="AA143" s="269">
        <v>153.31030000000001</v>
      </c>
      <c r="AB143" s="269">
        <v>4.7656000000000001</v>
      </c>
      <c r="AC143" s="267">
        <v>2305</v>
      </c>
      <c r="AD143" s="270">
        <v>59</v>
      </c>
      <c r="AE143" s="267">
        <v>102</v>
      </c>
      <c r="AF143" s="267">
        <v>102</v>
      </c>
      <c r="AG143" s="267">
        <v>3525</v>
      </c>
      <c r="AH143" s="267">
        <v>3503</v>
      </c>
      <c r="AI143" s="271"/>
      <c r="AJ143" s="271"/>
      <c r="AK143" s="271">
        <v>1</v>
      </c>
      <c r="AL143" s="271">
        <v>227</v>
      </c>
      <c r="AM143" s="271" t="s">
        <v>2381</v>
      </c>
    </row>
    <row r="144" spans="3:39" ht="18" customHeight="1">
      <c r="C144" s="261">
        <f>SUBTOTAL(103,G$139:G144)</f>
        <v>6</v>
      </c>
      <c r="D144" s="261" t="s">
        <v>1886</v>
      </c>
      <c r="E144" s="262" t="s">
        <v>2384</v>
      </c>
      <c r="F144" s="263" t="s">
        <v>1277</v>
      </c>
      <c r="G144" s="264" t="s">
        <v>1625</v>
      </c>
      <c r="H144" s="265">
        <v>50060601</v>
      </c>
      <c r="I144" s="266" t="s">
        <v>2379</v>
      </c>
      <c r="J144" s="57" t="s">
        <v>2380</v>
      </c>
      <c r="K144" s="113" t="s">
        <v>553</v>
      </c>
      <c r="L144" s="274">
        <v>1098</v>
      </c>
      <c r="M144" s="267">
        <v>9</v>
      </c>
      <c r="N144" s="60">
        <v>0</v>
      </c>
      <c r="O144" s="61" t="s">
        <v>2390</v>
      </c>
      <c r="P144" s="287" t="s">
        <v>2391</v>
      </c>
      <c r="Q144" s="269">
        <v>1082.862439</v>
      </c>
      <c r="R144" s="269">
        <v>1016.17535</v>
      </c>
      <c r="S144" s="269">
        <v>33.412799999999997</v>
      </c>
      <c r="T144" s="267">
        <v>17612</v>
      </c>
      <c r="U144" s="270">
        <v>365</v>
      </c>
      <c r="V144" s="267">
        <v>43</v>
      </c>
      <c r="W144" s="267">
        <v>43</v>
      </c>
      <c r="X144" s="267">
        <v>1613</v>
      </c>
      <c r="Y144" s="267">
        <v>1594</v>
      </c>
      <c r="Z144" s="269">
        <v>234.74</v>
      </c>
      <c r="AA144" s="269">
        <v>220.2714</v>
      </c>
      <c r="AB144" s="269">
        <v>7.4534000000000002</v>
      </c>
      <c r="AC144" s="267">
        <v>2774</v>
      </c>
      <c r="AD144" s="270">
        <v>59</v>
      </c>
      <c r="AE144" s="267">
        <v>61</v>
      </c>
      <c r="AF144" s="267">
        <v>59</v>
      </c>
      <c r="AG144" s="267">
        <v>2148</v>
      </c>
      <c r="AH144" s="267">
        <v>2124</v>
      </c>
      <c r="AI144" s="271"/>
      <c r="AJ144" s="271"/>
      <c r="AK144" s="271"/>
      <c r="AL144" s="271"/>
      <c r="AM144" s="271"/>
    </row>
    <row r="145" spans="1:39" ht="18" customHeight="1">
      <c r="C145" s="261">
        <f>SUBTOTAL(103,G$139:G145)</f>
        <v>7</v>
      </c>
      <c r="D145" s="261" t="s">
        <v>1886</v>
      </c>
      <c r="E145" s="262" t="s">
        <v>2384</v>
      </c>
      <c r="F145" s="263" t="s">
        <v>1277</v>
      </c>
      <c r="G145" s="264" t="s">
        <v>1032</v>
      </c>
      <c r="H145" s="265">
        <v>50120201</v>
      </c>
      <c r="I145" s="266" t="s">
        <v>2379</v>
      </c>
      <c r="J145" s="57" t="s">
        <v>2380</v>
      </c>
      <c r="K145" s="113" t="s">
        <v>175</v>
      </c>
      <c r="L145" s="274">
        <v>1509</v>
      </c>
      <c r="M145" s="267">
        <v>10</v>
      </c>
      <c r="N145" s="60">
        <v>0</v>
      </c>
      <c r="O145" s="61" t="s">
        <v>2392</v>
      </c>
      <c r="P145" s="287" t="s">
        <v>2393</v>
      </c>
      <c r="Q145" s="269">
        <v>1259.3079359999999</v>
      </c>
      <c r="R145" s="269">
        <v>1194.2493999999999</v>
      </c>
      <c r="S145" s="269">
        <v>27.204499999999999</v>
      </c>
      <c r="T145" s="267">
        <v>20724</v>
      </c>
      <c r="U145" s="270">
        <v>365</v>
      </c>
      <c r="V145" s="267">
        <v>28</v>
      </c>
      <c r="W145" s="267">
        <v>27</v>
      </c>
      <c r="X145" s="267">
        <v>1298</v>
      </c>
      <c r="Y145" s="267">
        <v>1274</v>
      </c>
      <c r="Z145" s="269">
        <v>353.14940000000001</v>
      </c>
      <c r="AA145" s="269">
        <v>334.48830000000004</v>
      </c>
      <c r="AB145" s="269">
        <v>8.0969999999999995</v>
      </c>
      <c r="AC145" s="267">
        <v>3371</v>
      </c>
      <c r="AD145" s="270">
        <v>59</v>
      </c>
      <c r="AE145" s="267">
        <v>19</v>
      </c>
      <c r="AF145" s="267">
        <v>19</v>
      </c>
      <c r="AG145" s="267">
        <v>1000</v>
      </c>
      <c r="AH145" s="267">
        <v>969</v>
      </c>
      <c r="AI145" s="271"/>
      <c r="AJ145" s="271"/>
      <c r="AK145" s="271"/>
      <c r="AL145" s="271"/>
      <c r="AM145" s="271"/>
    </row>
    <row r="146" spans="1:39" ht="18" customHeight="1">
      <c r="C146" s="261">
        <f>SUBTOTAL(103,G$139:G146)</f>
        <v>8</v>
      </c>
      <c r="D146" s="261" t="s">
        <v>1886</v>
      </c>
      <c r="E146" s="262" t="s">
        <v>2384</v>
      </c>
      <c r="F146" s="263" t="s">
        <v>1277</v>
      </c>
      <c r="G146" s="264" t="s">
        <v>1034</v>
      </c>
      <c r="H146" s="265">
        <v>50080131</v>
      </c>
      <c r="I146" s="266" t="s">
        <v>2379</v>
      </c>
      <c r="J146" s="57" t="s">
        <v>2380</v>
      </c>
      <c r="K146" s="113" t="s">
        <v>175</v>
      </c>
      <c r="L146" s="274">
        <v>496</v>
      </c>
      <c r="M146" s="267">
        <v>5</v>
      </c>
      <c r="N146" s="60">
        <v>0</v>
      </c>
      <c r="O146" s="61" t="s">
        <v>2394</v>
      </c>
      <c r="P146" s="287" t="s">
        <v>2395</v>
      </c>
      <c r="Q146" s="269">
        <v>92.658459999999991</v>
      </c>
      <c r="R146" s="269">
        <v>88.082199999999986</v>
      </c>
      <c r="S146" s="269">
        <v>2.7155</v>
      </c>
      <c r="T146" s="267">
        <v>8906</v>
      </c>
      <c r="U146" s="270">
        <v>304</v>
      </c>
      <c r="V146" s="267">
        <v>185</v>
      </c>
      <c r="W146" s="267">
        <v>185</v>
      </c>
      <c r="X146" s="267">
        <v>6832</v>
      </c>
      <c r="Y146" s="267">
        <v>6843</v>
      </c>
      <c r="Z146" s="269">
        <v>37.397500000000001</v>
      </c>
      <c r="AA146" s="269">
        <v>35.101199999999999</v>
      </c>
      <c r="AB146" s="269">
        <v>1.0680000000000001</v>
      </c>
      <c r="AC146" s="267">
        <v>1704</v>
      </c>
      <c r="AD146" s="270">
        <v>59</v>
      </c>
      <c r="AE146" s="267">
        <v>196</v>
      </c>
      <c r="AF146" s="267">
        <v>196</v>
      </c>
      <c r="AG146" s="267">
        <v>7444</v>
      </c>
      <c r="AH146" s="267">
        <v>7463</v>
      </c>
      <c r="AI146" s="271"/>
      <c r="AJ146" s="271"/>
      <c r="AK146" s="271"/>
      <c r="AL146" s="271"/>
      <c r="AM146" s="271"/>
    </row>
    <row r="147" spans="1:39" ht="18" customHeight="1">
      <c r="C147" s="261">
        <f>SUBTOTAL(103,G$139:G147)</f>
        <v>9</v>
      </c>
      <c r="D147" s="261" t="s">
        <v>1886</v>
      </c>
      <c r="E147" s="262" t="s">
        <v>2384</v>
      </c>
      <c r="F147" s="263" t="s">
        <v>1277</v>
      </c>
      <c r="G147" s="264" t="s">
        <v>2396</v>
      </c>
      <c r="H147" s="265">
        <v>50061201</v>
      </c>
      <c r="I147" s="266" t="s">
        <v>2379</v>
      </c>
      <c r="J147" s="57" t="s">
        <v>2380</v>
      </c>
      <c r="K147" s="113" t="s">
        <v>556</v>
      </c>
      <c r="L147" s="267">
        <v>1044</v>
      </c>
      <c r="M147" s="267">
        <v>7</v>
      </c>
      <c r="N147" s="60">
        <v>0</v>
      </c>
      <c r="O147" s="61" t="s">
        <v>2397</v>
      </c>
      <c r="P147" s="287" t="s">
        <v>2398</v>
      </c>
      <c r="Q147" s="269">
        <v>640.53595600000006</v>
      </c>
      <c r="R147" s="269">
        <v>589.51750000000004</v>
      </c>
      <c r="S147" s="269">
        <v>20.028200000000002</v>
      </c>
      <c r="T147" s="267">
        <v>16808</v>
      </c>
      <c r="U147" s="270">
        <v>365</v>
      </c>
      <c r="V147" s="267">
        <v>83</v>
      </c>
      <c r="W147" s="267">
        <v>85</v>
      </c>
      <c r="X147" s="267">
        <v>2920</v>
      </c>
      <c r="Y147" s="267">
        <v>2976</v>
      </c>
      <c r="Z147" s="269">
        <v>146.6542</v>
      </c>
      <c r="AA147" s="269">
        <v>132.69130000000001</v>
      </c>
      <c r="AB147" s="269">
        <v>4.4390000000000001</v>
      </c>
      <c r="AC147" s="267">
        <v>2728</v>
      </c>
      <c r="AD147" s="270">
        <v>59</v>
      </c>
      <c r="AE147" s="267">
        <v>112</v>
      </c>
      <c r="AF147" s="267">
        <v>114</v>
      </c>
      <c r="AG147" s="267">
        <v>3940</v>
      </c>
      <c r="AH147" s="267">
        <v>4078</v>
      </c>
      <c r="AI147" s="271"/>
      <c r="AJ147" s="271"/>
      <c r="AK147" s="271">
        <v>1</v>
      </c>
      <c r="AL147" s="271">
        <v>251</v>
      </c>
      <c r="AM147" s="271" t="s">
        <v>2399</v>
      </c>
    </row>
    <row r="148" spans="1:39" ht="18" customHeight="1">
      <c r="C148" s="261">
        <f>SUBTOTAL(103,G$139:G148)</f>
        <v>10</v>
      </c>
      <c r="D148" s="261" t="s">
        <v>1886</v>
      </c>
      <c r="E148" s="262" t="s">
        <v>2384</v>
      </c>
      <c r="F148" s="263" t="s">
        <v>1277</v>
      </c>
      <c r="G148" s="264" t="s">
        <v>4601</v>
      </c>
      <c r="H148" s="265">
        <v>50031711</v>
      </c>
      <c r="I148" s="266" t="s">
        <v>2379</v>
      </c>
      <c r="J148" s="57" t="s">
        <v>2380</v>
      </c>
      <c r="K148" s="113" t="s">
        <v>553</v>
      </c>
      <c r="L148" s="267">
        <v>936</v>
      </c>
      <c r="M148" s="267">
        <v>11</v>
      </c>
      <c r="N148" s="60">
        <v>0</v>
      </c>
      <c r="O148" s="301" t="s">
        <v>211</v>
      </c>
      <c r="P148" s="287" t="s">
        <v>138</v>
      </c>
      <c r="Q148" s="269">
        <v>1098.3281530000002</v>
      </c>
      <c r="R148" s="269">
        <v>1017.5913300000002</v>
      </c>
      <c r="S148" s="269">
        <v>38.671800000000005</v>
      </c>
      <c r="T148" s="267">
        <v>26204</v>
      </c>
      <c r="U148" s="270">
        <v>365</v>
      </c>
      <c r="V148" s="267">
        <v>41</v>
      </c>
      <c r="W148" s="267">
        <v>42</v>
      </c>
      <c r="X148" s="267">
        <v>1583</v>
      </c>
      <c r="Y148" s="267">
        <v>1589</v>
      </c>
      <c r="Z148" s="269">
        <v>208.22799899999998</v>
      </c>
      <c r="AA148" s="269">
        <v>195.20499899999999</v>
      </c>
      <c r="AB148" s="269">
        <v>7.1958000000000002</v>
      </c>
      <c r="AC148" s="267">
        <v>4090</v>
      </c>
      <c r="AD148" s="270">
        <v>59</v>
      </c>
      <c r="AE148" s="267">
        <v>67</v>
      </c>
      <c r="AF148" s="267">
        <v>68</v>
      </c>
      <c r="AG148" s="267">
        <v>2574</v>
      </c>
      <c r="AH148" s="267">
        <v>2551</v>
      </c>
      <c r="AI148" s="271"/>
      <c r="AJ148" s="271"/>
      <c r="AK148" s="271"/>
      <c r="AL148" s="271"/>
      <c r="AM148" s="271"/>
    </row>
    <row r="149" spans="1:39" ht="18" customHeight="1">
      <c r="C149" s="261">
        <f>SUBTOTAL(103,G$139:G149)</f>
        <v>11</v>
      </c>
      <c r="D149" s="261" t="s">
        <v>1886</v>
      </c>
      <c r="E149" s="262" t="s">
        <v>2384</v>
      </c>
      <c r="F149" s="263" t="s">
        <v>1277</v>
      </c>
      <c r="G149" s="264" t="s">
        <v>1028</v>
      </c>
      <c r="H149" s="265">
        <v>50060801</v>
      </c>
      <c r="I149" s="266" t="s">
        <v>2379</v>
      </c>
      <c r="J149" s="57" t="s">
        <v>2380</v>
      </c>
      <c r="K149" s="113" t="s">
        <v>553</v>
      </c>
      <c r="L149" s="267">
        <v>1097</v>
      </c>
      <c r="M149" s="267">
        <v>7</v>
      </c>
      <c r="N149" s="60">
        <v>0</v>
      </c>
      <c r="O149" s="301" t="s">
        <v>209</v>
      </c>
      <c r="P149" s="287" t="s">
        <v>137</v>
      </c>
      <c r="Q149" s="269">
        <v>1137.691253</v>
      </c>
      <c r="R149" s="269">
        <v>1061.7598</v>
      </c>
      <c r="S149" s="269">
        <v>31.668999999999997</v>
      </c>
      <c r="T149" s="267">
        <v>11936</v>
      </c>
      <c r="U149" s="270">
        <v>365</v>
      </c>
      <c r="V149" s="267">
        <v>39</v>
      </c>
      <c r="W149" s="267">
        <v>36</v>
      </c>
      <c r="X149" s="267">
        <v>1498</v>
      </c>
      <c r="Y149" s="267">
        <v>1490</v>
      </c>
      <c r="Z149" s="269">
        <v>181.10219999999998</v>
      </c>
      <c r="AA149" s="269">
        <v>168.96339999999998</v>
      </c>
      <c r="AB149" s="269">
        <v>4.9091000000000005</v>
      </c>
      <c r="AC149" s="267">
        <v>1853</v>
      </c>
      <c r="AD149" s="270">
        <v>59</v>
      </c>
      <c r="AE149" s="267">
        <v>85</v>
      </c>
      <c r="AF149" s="267">
        <v>87</v>
      </c>
      <c r="AG149" s="267">
        <v>3098</v>
      </c>
      <c r="AH149" s="267">
        <v>3104</v>
      </c>
      <c r="AI149" s="271"/>
      <c r="AJ149" s="271"/>
      <c r="AK149" s="271"/>
      <c r="AL149" s="271"/>
      <c r="AM149" s="271"/>
    </row>
    <row r="150" spans="1:39" ht="18" customHeight="1">
      <c r="C150" s="261">
        <f>SUBTOTAL(103,G$139:G150)</f>
        <v>12</v>
      </c>
      <c r="D150" s="261" t="s">
        <v>1886</v>
      </c>
      <c r="E150" s="262" t="s">
        <v>2384</v>
      </c>
      <c r="F150" s="263" t="s">
        <v>1277</v>
      </c>
      <c r="G150" s="264" t="s">
        <v>4600</v>
      </c>
      <c r="H150" s="265">
        <v>50030241</v>
      </c>
      <c r="I150" s="266" t="s">
        <v>2379</v>
      </c>
      <c r="J150" s="57" t="s">
        <v>2380</v>
      </c>
      <c r="K150" s="113" t="s">
        <v>553</v>
      </c>
      <c r="L150" s="267">
        <v>1323</v>
      </c>
      <c r="M150" s="267">
        <v>11</v>
      </c>
      <c r="N150" s="60">
        <v>0</v>
      </c>
      <c r="O150" s="301" t="s">
        <v>211</v>
      </c>
      <c r="P150" s="287" t="s">
        <v>2400</v>
      </c>
      <c r="Q150" s="269">
        <v>756.22040300000003</v>
      </c>
      <c r="R150" s="269">
        <v>738.48160000000007</v>
      </c>
      <c r="S150" s="269">
        <v>26.850099999999998</v>
      </c>
      <c r="T150" s="267">
        <v>27846</v>
      </c>
      <c r="U150" s="270">
        <v>365</v>
      </c>
      <c r="V150" s="267">
        <v>71</v>
      </c>
      <c r="W150" s="267">
        <v>69</v>
      </c>
      <c r="X150" s="267">
        <v>2483</v>
      </c>
      <c r="Y150" s="267">
        <v>2365</v>
      </c>
      <c r="Z150" s="269">
        <v>175.91030000000001</v>
      </c>
      <c r="AA150" s="269">
        <v>170.279</v>
      </c>
      <c r="AB150" s="269">
        <v>6.0725999999999996</v>
      </c>
      <c r="AC150" s="267">
        <v>4309</v>
      </c>
      <c r="AD150" s="270">
        <v>59</v>
      </c>
      <c r="AE150" s="267">
        <v>93</v>
      </c>
      <c r="AF150" s="267">
        <v>84</v>
      </c>
      <c r="AG150" s="267">
        <v>3211</v>
      </c>
      <c r="AH150" s="267">
        <v>3070</v>
      </c>
      <c r="AI150" s="271"/>
      <c r="AJ150" s="271"/>
      <c r="AK150" s="271">
        <v>1</v>
      </c>
      <c r="AL150" s="271">
        <v>312</v>
      </c>
      <c r="AM150" s="271" t="s">
        <v>2399</v>
      </c>
    </row>
    <row r="151" spans="1:39" ht="18" customHeight="1">
      <c r="C151" s="261">
        <f>SUBTOTAL(103,G$139:G151)</f>
        <v>13</v>
      </c>
      <c r="D151" s="261" t="s">
        <v>1886</v>
      </c>
      <c r="E151" s="262" t="s">
        <v>2384</v>
      </c>
      <c r="F151" s="263" t="s">
        <v>1277</v>
      </c>
      <c r="G151" s="264" t="s">
        <v>2401</v>
      </c>
      <c r="H151" s="265">
        <v>50020081</v>
      </c>
      <c r="I151" s="266" t="s">
        <v>2379</v>
      </c>
      <c r="J151" s="57" t="s">
        <v>2380</v>
      </c>
      <c r="K151" s="113" t="s">
        <v>172</v>
      </c>
      <c r="L151" s="267">
        <v>762</v>
      </c>
      <c r="M151" s="267">
        <v>6</v>
      </c>
      <c r="N151" s="60">
        <v>0</v>
      </c>
      <c r="O151" s="301" t="s">
        <v>1802</v>
      </c>
      <c r="P151" s="287" t="s">
        <v>2402</v>
      </c>
      <c r="Q151" s="269">
        <v>4.7549000000000001</v>
      </c>
      <c r="R151" s="269">
        <v>4.7134999999999998</v>
      </c>
      <c r="S151" s="269">
        <v>0.16489999999999999</v>
      </c>
      <c r="T151" s="267">
        <v>371</v>
      </c>
      <c r="U151" s="270">
        <v>10</v>
      </c>
      <c r="V151" s="267">
        <v>211</v>
      </c>
      <c r="W151" s="267">
        <v>211</v>
      </c>
      <c r="X151" s="267">
        <v>8863</v>
      </c>
      <c r="Y151" s="267">
        <v>8864</v>
      </c>
      <c r="Z151" s="269">
        <v>37.814942000000002</v>
      </c>
      <c r="AA151" s="269">
        <v>36.248542</v>
      </c>
      <c r="AB151" s="269">
        <v>1.2589999999999999</v>
      </c>
      <c r="AC151" s="267">
        <v>2181</v>
      </c>
      <c r="AD151" s="270">
        <v>59</v>
      </c>
      <c r="AE151" s="267">
        <v>195</v>
      </c>
      <c r="AF151" s="267">
        <v>195</v>
      </c>
      <c r="AG151" s="267">
        <v>7430</v>
      </c>
      <c r="AH151" s="267">
        <v>7421</v>
      </c>
      <c r="AI151" s="271"/>
      <c r="AJ151" s="271"/>
      <c r="AK151" s="271"/>
      <c r="AL151" s="271"/>
      <c r="AM151" s="271"/>
    </row>
    <row r="152" spans="1:39" ht="18" customHeight="1">
      <c r="C152" s="261">
        <f>SUBTOTAL(103,G$139:G152)</f>
        <v>14</v>
      </c>
      <c r="D152" s="261" t="s">
        <v>1886</v>
      </c>
      <c r="E152" s="262" t="s">
        <v>2384</v>
      </c>
      <c r="F152" s="263" t="s">
        <v>1277</v>
      </c>
      <c r="G152" s="264" t="s">
        <v>2403</v>
      </c>
      <c r="H152" s="265">
        <v>50220041</v>
      </c>
      <c r="I152" s="266" t="s">
        <v>2379</v>
      </c>
      <c r="J152" s="57" t="s">
        <v>2380</v>
      </c>
      <c r="K152" s="113" t="s">
        <v>172</v>
      </c>
      <c r="L152" s="274">
        <v>967</v>
      </c>
      <c r="M152" s="267">
        <v>7</v>
      </c>
      <c r="N152" s="60">
        <v>0</v>
      </c>
      <c r="O152" s="61" t="s">
        <v>1801</v>
      </c>
      <c r="P152" s="287" t="s">
        <v>2404</v>
      </c>
      <c r="Q152" s="269">
        <v>15.2346</v>
      </c>
      <c r="R152" s="269">
        <v>14.496</v>
      </c>
      <c r="S152" s="269">
        <v>0.47389999999999999</v>
      </c>
      <c r="T152" s="267">
        <v>1241</v>
      </c>
      <c r="U152" s="270">
        <v>31</v>
      </c>
      <c r="V152" s="267">
        <v>205</v>
      </c>
      <c r="W152" s="267">
        <v>205</v>
      </c>
      <c r="X152" s="267">
        <v>8438</v>
      </c>
      <c r="Y152" s="267">
        <v>8449</v>
      </c>
      <c r="Z152" s="269">
        <v>69.435000000000002</v>
      </c>
      <c r="AA152" s="269">
        <v>65.943899999999999</v>
      </c>
      <c r="AB152" s="269">
        <v>1.9822000000000002</v>
      </c>
      <c r="AC152" s="267">
        <v>2447</v>
      </c>
      <c r="AD152" s="270">
        <v>59</v>
      </c>
      <c r="AE152" s="267">
        <v>170</v>
      </c>
      <c r="AF152" s="267">
        <v>169</v>
      </c>
      <c r="AG152" s="267">
        <v>6307</v>
      </c>
      <c r="AH152" s="267">
        <v>6292</v>
      </c>
      <c r="AI152" s="271"/>
      <c r="AJ152" s="271"/>
      <c r="AK152" s="271">
        <v>1</v>
      </c>
      <c r="AL152" s="271">
        <v>304</v>
      </c>
      <c r="AM152" s="271"/>
    </row>
    <row r="153" spans="1:39" ht="18" customHeight="1">
      <c r="C153" s="261">
        <f>SUBTOTAL(103,G$139:G153)</f>
        <v>15</v>
      </c>
      <c r="D153" s="261" t="s">
        <v>1886</v>
      </c>
      <c r="E153" s="262" t="s">
        <v>2384</v>
      </c>
      <c r="F153" s="263" t="s">
        <v>1277</v>
      </c>
      <c r="G153" s="264" t="s">
        <v>4594</v>
      </c>
      <c r="H153" s="265">
        <v>50130141</v>
      </c>
      <c r="I153" s="266" t="s">
        <v>2379</v>
      </c>
      <c r="J153" s="57" t="s">
        <v>2380</v>
      </c>
      <c r="K153" s="113" t="s">
        <v>172</v>
      </c>
      <c r="L153" s="274">
        <v>901</v>
      </c>
      <c r="M153" s="267">
        <v>7</v>
      </c>
      <c r="N153" s="60">
        <v>0</v>
      </c>
      <c r="O153" s="61" t="s">
        <v>4611</v>
      </c>
      <c r="P153" s="287" t="s">
        <v>4610</v>
      </c>
      <c r="Q153" s="269">
        <v>8.7593999999999994</v>
      </c>
      <c r="R153" s="269">
        <v>8.4520999999999997</v>
      </c>
      <c r="S153" s="269">
        <v>0.2752</v>
      </c>
      <c r="T153" s="267">
        <v>364</v>
      </c>
      <c r="U153" s="270">
        <v>11</v>
      </c>
      <c r="V153" s="267">
        <v>208</v>
      </c>
      <c r="W153" s="267">
        <v>209</v>
      </c>
      <c r="X153" s="267">
        <v>8672</v>
      </c>
      <c r="Y153" s="267">
        <v>8672</v>
      </c>
      <c r="Z153" s="269">
        <v>61.945600000000006</v>
      </c>
      <c r="AA153" s="269">
        <v>57.963600000000007</v>
      </c>
      <c r="AB153" s="269">
        <v>1.7151000000000001</v>
      </c>
      <c r="AC153" s="267">
        <v>2367</v>
      </c>
      <c r="AD153" s="270">
        <v>59</v>
      </c>
      <c r="AE153" s="267">
        <v>181</v>
      </c>
      <c r="AF153" s="267">
        <v>181</v>
      </c>
      <c r="AG153" s="267">
        <v>6574</v>
      </c>
      <c r="AH153" s="267">
        <v>6586</v>
      </c>
      <c r="AI153" s="271"/>
      <c r="AJ153" s="271"/>
      <c r="AK153" s="271"/>
      <c r="AL153" s="271"/>
      <c r="AM153" s="271"/>
    </row>
    <row r="154" spans="1:39" ht="18" customHeight="1">
      <c r="C154" s="261">
        <f>SUBTOTAL(103,G$139:G154)</f>
        <v>16</v>
      </c>
      <c r="D154" s="261" t="s">
        <v>1886</v>
      </c>
      <c r="E154" s="262" t="s">
        <v>2384</v>
      </c>
      <c r="F154" s="263" t="s">
        <v>1277</v>
      </c>
      <c r="G154" s="264" t="s">
        <v>2406</v>
      </c>
      <c r="H154" s="265">
        <v>50070101</v>
      </c>
      <c r="I154" s="266" t="s">
        <v>4663</v>
      </c>
      <c r="J154" s="57" t="s">
        <v>711</v>
      </c>
      <c r="K154" s="113" t="s">
        <v>553</v>
      </c>
      <c r="L154" s="267">
        <v>500</v>
      </c>
      <c r="M154" s="267">
        <v>4</v>
      </c>
      <c r="N154" s="60">
        <v>0</v>
      </c>
      <c r="O154" s="301" t="s">
        <v>210</v>
      </c>
      <c r="P154" s="287" t="s">
        <v>588</v>
      </c>
      <c r="Q154" s="269">
        <v>510.37988599999994</v>
      </c>
      <c r="R154" s="269">
        <v>486.48099999999994</v>
      </c>
      <c r="S154" s="269">
        <v>17.812700000000003</v>
      </c>
      <c r="T154" s="267">
        <v>9413</v>
      </c>
      <c r="U154" s="270">
        <v>364</v>
      </c>
      <c r="V154" s="267">
        <v>101</v>
      </c>
      <c r="W154" s="267">
        <v>99</v>
      </c>
      <c r="X154" s="267">
        <v>3567</v>
      </c>
      <c r="Y154" s="267">
        <v>3517</v>
      </c>
      <c r="Z154" s="269">
        <v>117.84180000000001</v>
      </c>
      <c r="AA154" s="269">
        <v>111.40130000000001</v>
      </c>
      <c r="AB154" s="269">
        <v>3.8788999999999998</v>
      </c>
      <c r="AC154" s="267">
        <v>1518</v>
      </c>
      <c r="AD154" s="270">
        <v>58</v>
      </c>
      <c r="AE154" s="267">
        <v>128</v>
      </c>
      <c r="AF154" s="267">
        <v>128</v>
      </c>
      <c r="AG154" s="267">
        <v>4738</v>
      </c>
      <c r="AH154" s="267">
        <v>4726</v>
      </c>
      <c r="AI154" s="271"/>
      <c r="AJ154" s="271"/>
      <c r="AK154" s="271"/>
      <c r="AL154" s="271"/>
      <c r="AM154" s="271"/>
    </row>
    <row r="155" spans="1:39" ht="18" customHeight="1">
      <c r="C155" s="261">
        <f>SUBTOTAL(103,G$139:G155)</f>
        <v>17</v>
      </c>
      <c r="D155" s="261" t="s">
        <v>1886</v>
      </c>
      <c r="E155" s="262" t="s">
        <v>2405</v>
      </c>
      <c r="F155" s="263" t="s">
        <v>1277</v>
      </c>
      <c r="G155" s="264" t="s">
        <v>2407</v>
      </c>
      <c r="H155" s="265">
        <v>50030211</v>
      </c>
      <c r="I155" s="266" t="s">
        <v>4663</v>
      </c>
      <c r="J155" s="57" t="s">
        <v>711</v>
      </c>
      <c r="K155" s="113" t="s">
        <v>170</v>
      </c>
      <c r="L155" s="267">
        <v>580</v>
      </c>
      <c r="M155" s="267">
        <v>6</v>
      </c>
      <c r="N155" s="60">
        <v>0</v>
      </c>
      <c r="O155" s="301" t="s">
        <v>2408</v>
      </c>
      <c r="P155" s="75" t="s">
        <v>2409</v>
      </c>
      <c r="Q155" s="269">
        <v>498.13647400000008</v>
      </c>
      <c r="R155" s="269">
        <v>461.19275000000005</v>
      </c>
      <c r="S155" s="269">
        <v>17.782299999999999</v>
      </c>
      <c r="T155" s="267">
        <v>14148</v>
      </c>
      <c r="U155" s="270">
        <v>365</v>
      </c>
      <c r="V155" s="267">
        <v>105</v>
      </c>
      <c r="W155" s="267">
        <v>105</v>
      </c>
      <c r="X155" s="267">
        <v>3626</v>
      </c>
      <c r="Y155" s="267">
        <v>3648</v>
      </c>
      <c r="Z155" s="269">
        <v>114.2902</v>
      </c>
      <c r="AA155" s="269">
        <v>107.8017</v>
      </c>
      <c r="AB155" s="269">
        <v>3.9548999999999999</v>
      </c>
      <c r="AC155" s="267">
        <v>2227</v>
      </c>
      <c r="AD155" s="270">
        <v>59</v>
      </c>
      <c r="AE155" s="267">
        <v>130</v>
      </c>
      <c r="AF155" s="267">
        <v>130</v>
      </c>
      <c r="AG155" s="267">
        <v>4838</v>
      </c>
      <c r="AH155" s="267">
        <v>4815</v>
      </c>
      <c r="AI155" s="271"/>
      <c r="AJ155" s="271"/>
      <c r="AK155" s="271"/>
      <c r="AL155" s="271"/>
      <c r="AM155" s="271"/>
    </row>
    <row r="156" spans="1:39" s="306" customFormat="1" ht="18" customHeight="1">
      <c r="A156" s="309"/>
      <c r="B156" s="309"/>
      <c r="C156" s="261">
        <f>SUBTOTAL(103,G$139:G156)</f>
        <v>18</v>
      </c>
      <c r="D156" s="261" t="s">
        <v>1886</v>
      </c>
      <c r="E156" s="262" t="s">
        <v>2384</v>
      </c>
      <c r="F156" s="263" t="s">
        <v>1277</v>
      </c>
      <c r="G156" s="264" t="s">
        <v>2410</v>
      </c>
      <c r="H156" s="265">
        <v>50020071</v>
      </c>
      <c r="I156" s="266" t="s">
        <v>4663</v>
      </c>
      <c r="J156" s="57" t="s">
        <v>711</v>
      </c>
      <c r="K156" s="310" t="s">
        <v>2411</v>
      </c>
      <c r="L156" s="376">
        <v>300</v>
      </c>
      <c r="M156" s="267">
        <v>3</v>
      </c>
      <c r="N156" s="60">
        <v>0</v>
      </c>
      <c r="O156" s="301" t="s">
        <v>2412</v>
      </c>
      <c r="P156" s="268" t="s">
        <v>1574</v>
      </c>
      <c r="Q156" s="269">
        <v>230.071179</v>
      </c>
      <c r="R156" s="269">
        <v>213.56110000000001</v>
      </c>
      <c r="S156" s="269">
        <v>7.4721000000000002</v>
      </c>
      <c r="T156" s="267">
        <v>5783</v>
      </c>
      <c r="U156" s="270">
        <v>364</v>
      </c>
      <c r="V156" s="267">
        <v>158</v>
      </c>
      <c r="W156" s="267">
        <v>160</v>
      </c>
      <c r="X156" s="267">
        <v>5419</v>
      </c>
      <c r="Y156" s="267">
        <v>5445</v>
      </c>
      <c r="Z156" s="269">
        <v>59.171599999999998</v>
      </c>
      <c r="AA156" s="269">
        <v>55.186999999999998</v>
      </c>
      <c r="AB156" s="269">
        <v>1.875</v>
      </c>
      <c r="AC156" s="267">
        <v>938</v>
      </c>
      <c r="AD156" s="270">
        <v>58</v>
      </c>
      <c r="AE156" s="267">
        <v>183</v>
      </c>
      <c r="AF156" s="267">
        <v>183</v>
      </c>
      <c r="AG156" s="267">
        <v>6667</v>
      </c>
      <c r="AH156" s="267">
        <v>6687</v>
      </c>
      <c r="AI156" s="271"/>
      <c r="AJ156" s="271"/>
      <c r="AK156" s="271"/>
      <c r="AL156" s="271"/>
      <c r="AM156" s="271"/>
    </row>
    <row r="157" spans="1:39" s="306" customFormat="1" ht="18" customHeight="1">
      <c r="A157" s="309"/>
      <c r="B157" s="309"/>
      <c r="C157" s="261">
        <f>SUBTOTAL(103,G$139:G157)</f>
        <v>19</v>
      </c>
      <c r="D157" s="261" t="s">
        <v>1886</v>
      </c>
      <c r="E157" s="262" t="s">
        <v>2384</v>
      </c>
      <c r="F157" s="263" t="s">
        <v>1277</v>
      </c>
      <c r="G157" s="264" t="s">
        <v>2413</v>
      </c>
      <c r="H157" s="265">
        <v>50350021</v>
      </c>
      <c r="I157" s="266" t="s">
        <v>4663</v>
      </c>
      <c r="J157" s="57" t="s">
        <v>711</v>
      </c>
      <c r="K157" s="301" t="s">
        <v>2414</v>
      </c>
      <c r="L157" s="376">
        <v>694</v>
      </c>
      <c r="M157" s="267">
        <v>8</v>
      </c>
      <c r="N157" s="60">
        <v>0</v>
      </c>
      <c r="O157" s="301" t="s">
        <v>2047</v>
      </c>
      <c r="P157" s="268" t="s">
        <v>2048</v>
      </c>
      <c r="Q157" s="269">
        <v>713.31240600000001</v>
      </c>
      <c r="R157" s="269">
        <v>675.66454999999996</v>
      </c>
      <c r="S157" s="269">
        <v>20.854400000000002</v>
      </c>
      <c r="T157" s="267">
        <v>17073</v>
      </c>
      <c r="U157" s="270">
        <v>341</v>
      </c>
      <c r="V157" s="267">
        <v>77</v>
      </c>
      <c r="W157" s="267">
        <v>74</v>
      </c>
      <c r="X157" s="267">
        <v>2623</v>
      </c>
      <c r="Y157" s="267">
        <v>2586</v>
      </c>
      <c r="Z157" s="269">
        <v>264.35110000000003</v>
      </c>
      <c r="AA157" s="269">
        <v>248.44710000000003</v>
      </c>
      <c r="AB157" s="269">
        <v>6.7426999999999992</v>
      </c>
      <c r="AC157" s="267">
        <v>2875</v>
      </c>
      <c r="AD157" s="270">
        <v>59</v>
      </c>
      <c r="AE157" s="267">
        <v>44</v>
      </c>
      <c r="AF157" s="267">
        <v>43</v>
      </c>
      <c r="AG157" s="267">
        <v>1750</v>
      </c>
      <c r="AH157" s="267">
        <v>1735</v>
      </c>
      <c r="AI157" s="271"/>
      <c r="AJ157" s="271"/>
      <c r="AK157" s="271"/>
      <c r="AL157" s="271"/>
      <c r="AM157" s="271"/>
    </row>
    <row r="158" spans="1:39" s="311" customFormat="1" ht="18" customHeight="1">
      <c r="B158" s="245"/>
      <c r="C158" s="288" t="s">
        <v>2415</v>
      </c>
      <c r="D158" s="289" t="str">
        <f ca="1">INDIRECT("D"&amp;ROW()-1)</f>
        <v>A1</v>
      </c>
      <c r="E158" s="289" t="str">
        <f ca="1">INDIRECT("E"&amp;ROW()-1)</f>
        <v>重庆</v>
      </c>
      <c r="F158" s="290"/>
      <c r="G158" s="291">
        <f>SUBTOTAL(103,G139:G157)</f>
        <v>19</v>
      </c>
      <c r="H158" s="292"/>
      <c r="I158" s="293"/>
      <c r="J158" s="293"/>
      <c r="K158" s="294"/>
      <c r="L158" s="76">
        <f>SUBTOTAL(109,L139:L157)</f>
        <v>18857</v>
      </c>
      <c r="M158" s="76">
        <f>SUBTOTAL(109,M139:M157)</f>
        <v>144</v>
      </c>
      <c r="N158" s="70">
        <f>SUBTOTAL(9,N139:N157)</f>
        <v>0</v>
      </c>
      <c r="O158" s="296"/>
      <c r="P158" s="297"/>
      <c r="Q158" s="298"/>
      <c r="R158" s="298"/>
      <c r="S158" s="298"/>
      <c r="T158" s="299"/>
      <c r="U158" s="300"/>
      <c r="V158" s="299"/>
      <c r="W158" s="299"/>
      <c r="X158" s="299"/>
      <c r="Y158" s="299"/>
      <c r="Z158" s="71"/>
      <c r="AA158" s="71"/>
      <c r="AB158" s="71"/>
      <c r="AC158" s="72"/>
      <c r="AD158" s="72"/>
      <c r="AE158" s="72"/>
      <c r="AF158" s="72"/>
      <c r="AG158" s="295"/>
      <c r="AH158" s="295"/>
      <c r="AI158" s="77">
        <f>SUBTOTAL(109,AI139:AI157)</f>
        <v>0</v>
      </c>
      <c r="AJ158" s="77">
        <f>SUBTOTAL(109,AJ139:AJ157)</f>
        <v>0</v>
      </c>
      <c r="AK158" s="77">
        <f>SUBTOTAL(109,AK139:AK157)</f>
        <v>5</v>
      </c>
      <c r="AL158" s="77">
        <f>SUBTOTAL(109,AL139:AL157)</f>
        <v>1393</v>
      </c>
      <c r="AM158" s="77">
        <f>SUBTOTAL(103,AM139:AM157)</f>
        <v>4</v>
      </c>
    </row>
    <row r="159" spans="1:39" ht="18" customHeight="1">
      <c r="C159" s="261">
        <f>SUBTOTAL(103,G$159:G159)</f>
        <v>1</v>
      </c>
      <c r="D159" s="261" t="s">
        <v>1886</v>
      </c>
      <c r="E159" s="262" t="s">
        <v>8</v>
      </c>
      <c r="F159" s="263" t="s">
        <v>1277</v>
      </c>
      <c r="G159" s="264" t="s">
        <v>2416</v>
      </c>
      <c r="H159" s="265" t="s">
        <v>739</v>
      </c>
      <c r="I159" s="266" t="s">
        <v>2379</v>
      </c>
      <c r="J159" s="74" t="s">
        <v>64</v>
      </c>
      <c r="K159" s="113" t="s">
        <v>166</v>
      </c>
      <c r="L159" s="267">
        <v>2363</v>
      </c>
      <c r="M159" s="267">
        <v>16</v>
      </c>
      <c r="N159" s="60">
        <v>0</v>
      </c>
      <c r="O159" s="301" t="s">
        <v>214</v>
      </c>
      <c r="P159" s="287" t="s">
        <v>2417</v>
      </c>
      <c r="Q159" s="269">
        <v>3861.332848</v>
      </c>
      <c r="R159" s="269">
        <v>3590.3697299999999</v>
      </c>
      <c r="S159" s="269">
        <v>106.16650000000001</v>
      </c>
      <c r="T159" s="267">
        <v>32662</v>
      </c>
      <c r="U159" s="270">
        <v>365</v>
      </c>
      <c r="V159" s="267">
        <v>3</v>
      </c>
      <c r="W159" s="267">
        <v>3</v>
      </c>
      <c r="X159" s="267">
        <v>70</v>
      </c>
      <c r="Y159" s="267">
        <v>73</v>
      </c>
      <c r="Z159" s="269">
        <v>521.38760000000002</v>
      </c>
      <c r="AA159" s="269">
        <v>467.11990000000003</v>
      </c>
      <c r="AB159" s="269">
        <v>15.134</v>
      </c>
      <c r="AC159" s="267">
        <v>4739</v>
      </c>
      <c r="AD159" s="270">
        <v>59</v>
      </c>
      <c r="AE159" s="267">
        <v>7</v>
      </c>
      <c r="AF159" s="267">
        <v>8</v>
      </c>
      <c r="AG159" s="267">
        <v>352</v>
      </c>
      <c r="AH159" s="267">
        <v>410</v>
      </c>
      <c r="AI159" s="271"/>
      <c r="AJ159" s="271"/>
      <c r="AK159" s="271">
        <v>1</v>
      </c>
      <c r="AL159" s="271">
        <v>385</v>
      </c>
      <c r="AM159" s="271" t="s">
        <v>2307</v>
      </c>
    </row>
    <row r="160" spans="1:39" ht="18" customHeight="1">
      <c r="C160" s="261">
        <f>SUBTOTAL(103,G$159:G160)</f>
        <v>2</v>
      </c>
      <c r="D160" s="261" t="s">
        <v>1886</v>
      </c>
      <c r="E160" s="262" t="s">
        <v>8</v>
      </c>
      <c r="F160" s="263" t="s">
        <v>1277</v>
      </c>
      <c r="G160" s="264" t="s">
        <v>2418</v>
      </c>
      <c r="H160" s="265">
        <v>33015901</v>
      </c>
      <c r="I160" s="266" t="s">
        <v>2379</v>
      </c>
      <c r="J160" s="74" t="s">
        <v>64</v>
      </c>
      <c r="K160" s="113" t="s">
        <v>166</v>
      </c>
      <c r="L160" s="267">
        <v>1575</v>
      </c>
      <c r="M160" s="267">
        <v>7</v>
      </c>
      <c r="N160" s="60">
        <v>0</v>
      </c>
      <c r="O160" s="301" t="s">
        <v>213</v>
      </c>
      <c r="P160" s="287" t="s">
        <v>2419</v>
      </c>
      <c r="Q160" s="269">
        <v>4358.1960580000004</v>
      </c>
      <c r="R160" s="269">
        <v>3931.2785000000003</v>
      </c>
      <c r="S160" s="269">
        <v>98.567499999999995</v>
      </c>
      <c r="T160" s="267">
        <v>16733</v>
      </c>
      <c r="U160" s="270">
        <v>365</v>
      </c>
      <c r="V160" s="267">
        <v>2</v>
      </c>
      <c r="W160" s="267">
        <v>2</v>
      </c>
      <c r="X160" s="267">
        <v>41</v>
      </c>
      <c r="Y160" s="267">
        <v>50</v>
      </c>
      <c r="Z160" s="269">
        <v>664.86189999999999</v>
      </c>
      <c r="AA160" s="269">
        <v>588.02139999999997</v>
      </c>
      <c r="AB160" s="269">
        <v>15.5406</v>
      </c>
      <c r="AC160" s="267">
        <v>2499</v>
      </c>
      <c r="AD160" s="270">
        <v>59</v>
      </c>
      <c r="AE160" s="267">
        <v>3</v>
      </c>
      <c r="AF160" s="267">
        <v>3</v>
      </c>
      <c r="AG160" s="267">
        <v>124</v>
      </c>
      <c r="AH160" s="267">
        <v>163</v>
      </c>
      <c r="AI160" s="271"/>
      <c r="AJ160" s="271"/>
      <c r="AK160" s="271">
        <v>1</v>
      </c>
      <c r="AL160" s="271">
        <v>375</v>
      </c>
      <c r="AM160" s="271" t="s">
        <v>2399</v>
      </c>
    </row>
    <row r="161" spans="1:40" ht="18" customHeight="1">
      <c r="C161" s="261">
        <f>SUBTOTAL(103,G$159:G161)</f>
        <v>3</v>
      </c>
      <c r="D161" s="261" t="s">
        <v>1886</v>
      </c>
      <c r="E161" s="262" t="s">
        <v>8</v>
      </c>
      <c r="F161" s="263" t="s">
        <v>1277</v>
      </c>
      <c r="G161" s="264" t="s">
        <v>2420</v>
      </c>
      <c r="H161" s="265">
        <v>33019331</v>
      </c>
      <c r="I161" s="266" t="s">
        <v>2229</v>
      </c>
      <c r="J161" s="74" t="s">
        <v>64</v>
      </c>
      <c r="K161" s="113" t="s">
        <v>170</v>
      </c>
      <c r="L161" s="267">
        <v>1615</v>
      </c>
      <c r="M161" s="267">
        <v>8</v>
      </c>
      <c r="N161" s="60">
        <v>0</v>
      </c>
      <c r="O161" s="301" t="s">
        <v>2421</v>
      </c>
      <c r="P161" s="287" t="s">
        <v>2422</v>
      </c>
      <c r="Q161" s="269">
        <v>2383.12228</v>
      </c>
      <c r="R161" s="269">
        <v>2094.5848000000001</v>
      </c>
      <c r="S161" s="269">
        <v>65.934600000000003</v>
      </c>
      <c r="T161" s="267">
        <v>15302</v>
      </c>
      <c r="U161" s="270">
        <v>365</v>
      </c>
      <c r="V161" s="267">
        <v>10</v>
      </c>
      <c r="W161" s="267">
        <v>11</v>
      </c>
      <c r="X161" s="267">
        <v>371</v>
      </c>
      <c r="Y161" s="267">
        <v>441</v>
      </c>
      <c r="Z161" s="269">
        <v>546.32069999999999</v>
      </c>
      <c r="AA161" s="269">
        <v>478.66449999999998</v>
      </c>
      <c r="AB161" s="269">
        <v>13.459099999999999</v>
      </c>
      <c r="AC161" s="267">
        <v>2389</v>
      </c>
      <c r="AD161" s="270">
        <v>59</v>
      </c>
      <c r="AE161" s="267">
        <v>4</v>
      </c>
      <c r="AF161" s="267">
        <v>6</v>
      </c>
      <c r="AG161" s="267">
        <v>302</v>
      </c>
      <c r="AH161" s="267">
        <v>383</v>
      </c>
      <c r="AI161" s="271"/>
      <c r="AJ161" s="271"/>
      <c r="AK161" s="271">
        <v>2</v>
      </c>
      <c r="AL161" s="271">
        <v>626</v>
      </c>
      <c r="AM161" s="271" t="s">
        <v>2181</v>
      </c>
    </row>
    <row r="162" spans="1:40" ht="18" customHeight="1">
      <c r="C162" s="261">
        <f>SUBTOTAL(103,G$159:G162)</f>
        <v>4</v>
      </c>
      <c r="D162" s="261" t="s">
        <v>1886</v>
      </c>
      <c r="E162" s="262" t="s">
        <v>8</v>
      </c>
      <c r="F162" s="263" t="s">
        <v>1277</v>
      </c>
      <c r="G162" s="264" t="s">
        <v>2423</v>
      </c>
      <c r="H162" s="265">
        <v>33018791</v>
      </c>
      <c r="I162" s="266" t="s">
        <v>1892</v>
      </c>
      <c r="J162" s="57" t="s">
        <v>64</v>
      </c>
      <c r="K162" s="113" t="s">
        <v>173</v>
      </c>
      <c r="L162" s="267">
        <v>1800</v>
      </c>
      <c r="M162" s="267">
        <v>11</v>
      </c>
      <c r="N162" s="60">
        <v>0</v>
      </c>
      <c r="O162" s="61" t="s">
        <v>2424</v>
      </c>
      <c r="P162" s="268" t="s">
        <v>2425</v>
      </c>
      <c r="Q162" s="269" t="s">
        <v>975</v>
      </c>
      <c r="R162" s="269" t="s">
        <v>975</v>
      </c>
      <c r="S162" s="269" t="s">
        <v>975</v>
      </c>
      <c r="T162" s="267" t="s">
        <v>975</v>
      </c>
      <c r="U162" s="270" t="s">
        <v>975</v>
      </c>
      <c r="V162" s="267" t="s">
        <v>975</v>
      </c>
      <c r="W162" s="267" t="s">
        <v>975</v>
      </c>
      <c r="X162" s="267" t="s">
        <v>975</v>
      </c>
      <c r="Y162" s="267" t="s">
        <v>975</v>
      </c>
      <c r="Z162" s="269">
        <v>88.370900000000006</v>
      </c>
      <c r="AA162" s="269">
        <v>84.522600000000011</v>
      </c>
      <c r="AB162" s="269">
        <v>2.101</v>
      </c>
      <c r="AC162" s="267">
        <v>752</v>
      </c>
      <c r="AD162" s="270">
        <v>15</v>
      </c>
      <c r="AE162" s="267">
        <v>30</v>
      </c>
      <c r="AF162" s="267">
        <v>30</v>
      </c>
      <c r="AG162" s="267">
        <v>5673</v>
      </c>
      <c r="AH162" s="267">
        <v>5602</v>
      </c>
      <c r="AI162" s="271"/>
      <c r="AJ162" s="271"/>
      <c r="AK162" s="271">
        <v>1</v>
      </c>
      <c r="AL162" s="271">
        <v>360</v>
      </c>
      <c r="AM162" s="271"/>
    </row>
    <row r="163" spans="1:40" s="312" customFormat="1" ht="18" customHeight="1">
      <c r="A163" s="245"/>
      <c r="B163" s="245"/>
      <c r="C163" s="261">
        <f>SUBTOTAL(103,G$159:G163)</f>
        <v>5</v>
      </c>
      <c r="D163" s="261" t="s">
        <v>1886</v>
      </c>
      <c r="E163" s="273" t="s">
        <v>8</v>
      </c>
      <c r="F163" s="305" t="s">
        <v>1277</v>
      </c>
      <c r="G163" s="264" t="s">
        <v>2426</v>
      </c>
      <c r="H163" s="265">
        <v>33018561</v>
      </c>
      <c r="I163" s="266" t="s">
        <v>2379</v>
      </c>
      <c r="J163" s="57" t="s">
        <v>64</v>
      </c>
      <c r="K163" s="113" t="s">
        <v>170</v>
      </c>
      <c r="L163" s="274">
        <v>1359</v>
      </c>
      <c r="M163" s="267">
        <v>7</v>
      </c>
      <c r="N163" s="60">
        <v>0</v>
      </c>
      <c r="O163" s="61" t="s">
        <v>2427</v>
      </c>
      <c r="P163" s="287" t="s">
        <v>2428</v>
      </c>
      <c r="Q163" s="269">
        <v>296.05159999999995</v>
      </c>
      <c r="R163" s="269">
        <v>276.53289999999993</v>
      </c>
      <c r="S163" s="269">
        <v>8.8064</v>
      </c>
      <c r="T163" s="267">
        <v>6429</v>
      </c>
      <c r="U163" s="270">
        <v>136</v>
      </c>
      <c r="V163" s="267">
        <v>117</v>
      </c>
      <c r="W163" s="267">
        <v>118</v>
      </c>
      <c r="X163" s="267">
        <v>4864</v>
      </c>
      <c r="Y163" s="267">
        <v>4872</v>
      </c>
      <c r="Z163" s="269">
        <v>338.97010999999998</v>
      </c>
      <c r="AA163" s="269">
        <v>323.25310999999999</v>
      </c>
      <c r="AB163" s="269">
        <v>8.1065000000000005</v>
      </c>
      <c r="AC163" s="267">
        <v>2632</v>
      </c>
      <c r="AD163" s="270">
        <v>59</v>
      </c>
      <c r="AE163" s="267">
        <v>24</v>
      </c>
      <c r="AF163" s="267">
        <v>21</v>
      </c>
      <c r="AG163" s="267">
        <v>1097</v>
      </c>
      <c r="AH163" s="267">
        <v>1039</v>
      </c>
      <c r="AI163" s="271"/>
      <c r="AJ163" s="271"/>
      <c r="AK163" s="271">
        <v>1</v>
      </c>
      <c r="AL163" s="271">
        <v>277</v>
      </c>
      <c r="AM163" s="271" t="s">
        <v>2399</v>
      </c>
      <c r="AN163" s="245"/>
    </row>
    <row r="164" spans="1:40" ht="18" customHeight="1">
      <c r="C164" s="261">
        <f>SUBTOTAL(103,G$159:G164)</f>
        <v>6</v>
      </c>
      <c r="D164" s="261" t="s">
        <v>1886</v>
      </c>
      <c r="E164" s="262" t="s">
        <v>8</v>
      </c>
      <c r="F164" s="263" t="s">
        <v>1277</v>
      </c>
      <c r="G164" s="264" t="s">
        <v>1035</v>
      </c>
      <c r="H164" s="265">
        <v>33017901</v>
      </c>
      <c r="I164" s="266" t="s">
        <v>2379</v>
      </c>
      <c r="J164" s="74" t="s">
        <v>64</v>
      </c>
      <c r="K164" s="113" t="s">
        <v>413</v>
      </c>
      <c r="L164" s="267">
        <v>2524</v>
      </c>
      <c r="M164" s="267">
        <v>20</v>
      </c>
      <c r="N164" s="60">
        <v>0</v>
      </c>
      <c r="O164" s="301" t="s">
        <v>83</v>
      </c>
      <c r="P164" s="287" t="s">
        <v>2429</v>
      </c>
      <c r="Q164" s="269">
        <v>5631.4395130000003</v>
      </c>
      <c r="R164" s="269">
        <v>5385.9567000000006</v>
      </c>
      <c r="S164" s="269">
        <v>125.91779999999999</v>
      </c>
      <c r="T164" s="267">
        <v>33699</v>
      </c>
      <c r="U164" s="270">
        <v>365</v>
      </c>
      <c r="V164" s="267">
        <v>1</v>
      </c>
      <c r="W164" s="267">
        <v>1</v>
      </c>
      <c r="X164" s="267">
        <v>9</v>
      </c>
      <c r="Y164" s="267">
        <v>9</v>
      </c>
      <c r="Z164" s="269">
        <v>1117.3175000000001</v>
      </c>
      <c r="AA164" s="269">
        <v>1063.1012000000001</v>
      </c>
      <c r="AB164" s="269">
        <v>24.059899999999999</v>
      </c>
      <c r="AC164" s="267">
        <v>5530</v>
      </c>
      <c r="AD164" s="270">
        <v>59</v>
      </c>
      <c r="AE164" s="267">
        <v>1</v>
      </c>
      <c r="AF164" s="267">
        <v>1</v>
      </c>
      <c r="AG164" s="267">
        <v>5</v>
      </c>
      <c r="AH164" s="267">
        <v>5</v>
      </c>
      <c r="AI164" s="271">
        <v>1</v>
      </c>
      <c r="AJ164" s="271">
        <v>342</v>
      </c>
      <c r="AK164" s="271">
        <v>2</v>
      </c>
      <c r="AL164" s="271">
        <v>494</v>
      </c>
      <c r="AM164" s="271" t="s">
        <v>2381</v>
      </c>
    </row>
    <row r="165" spans="1:40" ht="18" customHeight="1">
      <c r="C165" s="261">
        <f>SUBTOTAL(103,G$159:G165)</f>
        <v>7</v>
      </c>
      <c r="D165" s="261" t="s">
        <v>1886</v>
      </c>
      <c r="E165" s="262" t="s">
        <v>8</v>
      </c>
      <c r="F165" s="263" t="s">
        <v>1277</v>
      </c>
      <c r="G165" s="264" t="s">
        <v>1036</v>
      </c>
      <c r="H165" s="265">
        <v>33018341</v>
      </c>
      <c r="I165" s="272" t="s">
        <v>2379</v>
      </c>
      <c r="J165" s="80" t="s">
        <v>64</v>
      </c>
      <c r="K165" s="113" t="s">
        <v>411</v>
      </c>
      <c r="L165" s="267">
        <v>1480</v>
      </c>
      <c r="M165" s="267">
        <v>6</v>
      </c>
      <c r="N165" s="60">
        <v>0</v>
      </c>
      <c r="O165" s="301" t="s">
        <v>2430</v>
      </c>
      <c r="P165" s="287" t="s">
        <v>2431</v>
      </c>
      <c r="Q165" s="269">
        <v>862.71016599999996</v>
      </c>
      <c r="R165" s="269">
        <v>812.29481999999996</v>
      </c>
      <c r="S165" s="269">
        <v>20.811299999999999</v>
      </c>
      <c r="T165" s="267">
        <v>12333</v>
      </c>
      <c r="U165" s="270">
        <v>365</v>
      </c>
      <c r="V165" s="267">
        <v>66</v>
      </c>
      <c r="W165" s="267">
        <v>65</v>
      </c>
      <c r="X165" s="267">
        <v>2137</v>
      </c>
      <c r="Y165" s="267">
        <v>2124</v>
      </c>
      <c r="Z165" s="269">
        <v>138.00605200000001</v>
      </c>
      <c r="AA165" s="269">
        <v>129.48745200000002</v>
      </c>
      <c r="AB165" s="269">
        <v>3.5384000000000002</v>
      </c>
      <c r="AC165" s="267">
        <v>1864</v>
      </c>
      <c r="AD165" s="270">
        <v>59</v>
      </c>
      <c r="AE165" s="267">
        <v>94</v>
      </c>
      <c r="AF165" s="267">
        <v>94</v>
      </c>
      <c r="AG165" s="267">
        <v>4192</v>
      </c>
      <c r="AH165" s="267">
        <v>4193</v>
      </c>
      <c r="AI165" s="271">
        <v>1</v>
      </c>
      <c r="AJ165" s="271">
        <v>511</v>
      </c>
      <c r="AK165" s="271"/>
      <c r="AL165" s="271"/>
      <c r="AM165" s="271" t="s">
        <v>2399</v>
      </c>
    </row>
    <row r="166" spans="1:40" ht="18" customHeight="1">
      <c r="C166" s="261">
        <f>SUBTOTAL(103,G$159:G166)</f>
        <v>8</v>
      </c>
      <c r="D166" s="261" t="s">
        <v>1886</v>
      </c>
      <c r="E166" s="262" t="s">
        <v>8</v>
      </c>
      <c r="F166" s="263" t="s">
        <v>1277</v>
      </c>
      <c r="G166" s="264" t="s">
        <v>1037</v>
      </c>
      <c r="H166" s="265">
        <v>33018351</v>
      </c>
      <c r="I166" s="272" t="s">
        <v>2379</v>
      </c>
      <c r="J166" s="80" t="s">
        <v>64</v>
      </c>
      <c r="K166" s="113" t="s">
        <v>172</v>
      </c>
      <c r="L166" s="267">
        <v>802</v>
      </c>
      <c r="M166" s="267">
        <v>9</v>
      </c>
      <c r="N166" s="60">
        <v>0</v>
      </c>
      <c r="O166" s="301" t="s">
        <v>2430</v>
      </c>
      <c r="P166" s="287" t="s">
        <v>2432</v>
      </c>
      <c r="Q166" s="269">
        <v>978.85817800000007</v>
      </c>
      <c r="R166" s="269">
        <v>893.24330000000009</v>
      </c>
      <c r="S166" s="269">
        <v>33.716000000000008</v>
      </c>
      <c r="T166" s="267">
        <v>20854</v>
      </c>
      <c r="U166" s="270">
        <v>365</v>
      </c>
      <c r="V166" s="267">
        <v>53</v>
      </c>
      <c r="W166" s="267">
        <v>55</v>
      </c>
      <c r="X166" s="267">
        <v>1830</v>
      </c>
      <c r="Y166" s="267">
        <v>1892</v>
      </c>
      <c r="Z166" s="269">
        <v>188.07850000000002</v>
      </c>
      <c r="AA166" s="269">
        <v>171.47280000000001</v>
      </c>
      <c r="AB166" s="269">
        <v>5.9673999999999996</v>
      </c>
      <c r="AC166" s="267">
        <v>3203</v>
      </c>
      <c r="AD166" s="270">
        <v>59</v>
      </c>
      <c r="AE166" s="267">
        <v>73</v>
      </c>
      <c r="AF166" s="267">
        <v>73</v>
      </c>
      <c r="AG166" s="267">
        <v>2950</v>
      </c>
      <c r="AH166" s="267">
        <v>3037</v>
      </c>
      <c r="AI166" s="271"/>
      <c r="AJ166" s="271"/>
      <c r="AK166" s="271"/>
      <c r="AL166" s="271"/>
      <c r="AM166" s="271"/>
    </row>
    <row r="167" spans="1:40" ht="18" customHeight="1">
      <c r="C167" s="261">
        <f>SUBTOTAL(103,G$159:G167)</f>
        <v>9</v>
      </c>
      <c r="D167" s="261" t="s">
        <v>1886</v>
      </c>
      <c r="E167" s="262" t="s">
        <v>8</v>
      </c>
      <c r="F167" s="263" t="s">
        <v>1277</v>
      </c>
      <c r="G167" s="264" t="s">
        <v>2433</v>
      </c>
      <c r="H167" s="265">
        <v>33018411</v>
      </c>
      <c r="I167" s="272" t="s">
        <v>2379</v>
      </c>
      <c r="J167" s="80" t="s">
        <v>64</v>
      </c>
      <c r="K167" s="113" t="s">
        <v>175</v>
      </c>
      <c r="L167" s="267">
        <v>1440</v>
      </c>
      <c r="M167" s="267">
        <v>7</v>
      </c>
      <c r="N167" s="60">
        <v>0</v>
      </c>
      <c r="O167" s="301" t="s">
        <v>2434</v>
      </c>
      <c r="P167" s="287" t="s">
        <v>2435</v>
      </c>
      <c r="Q167" s="269">
        <v>329.50960000000003</v>
      </c>
      <c r="R167" s="269">
        <v>303.20093000000003</v>
      </c>
      <c r="S167" s="269">
        <v>11.1632</v>
      </c>
      <c r="T167" s="267">
        <v>10890</v>
      </c>
      <c r="U167" s="270">
        <v>297</v>
      </c>
      <c r="V167" s="267">
        <v>113</v>
      </c>
      <c r="W167" s="267">
        <v>114</v>
      </c>
      <c r="X167" s="267">
        <v>4616</v>
      </c>
      <c r="Y167" s="267">
        <v>4663</v>
      </c>
      <c r="Z167" s="269">
        <v>81.187299999999993</v>
      </c>
      <c r="AA167" s="269">
        <v>75.459499999999991</v>
      </c>
      <c r="AB167" s="269">
        <v>2.4287000000000001</v>
      </c>
      <c r="AC167" s="267">
        <v>2219</v>
      </c>
      <c r="AD167" s="270">
        <v>59</v>
      </c>
      <c r="AE167" s="267">
        <v>126</v>
      </c>
      <c r="AF167" s="267">
        <v>126</v>
      </c>
      <c r="AG167" s="267">
        <v>5920</v>
      </c>
      <c r="AH167" s="267">
        <v>5950</v>
      </c>
      <c r="AI167" s="271"/>
      <c r="AJ167" s="271"/>
      <c r="AK167" s="271">
        <v>1</v>
      </c>
      <c r="AL167" s="271">
        <v>407</v>
      </c>
      <c r="AM167" s="271" t="s">
        <v>2399</v>
      </c>
    </row>
    <row r="168" spans="1:40" ht="18" customHeight="1">
      <c r="C168" s="261">
        <f>SUBTOTAL(103,G$159:G168)</f>
        <v>10</v>
      </c>
      <c r="D168" s="261" t="s">
        <v>1886</v>
      </c>
      <c r="E168" s="262" t="s">
        <v>8</v>
      </c>
      <c r="F168" s="263" t="s">
        <v>1277</v>
      </c>
      <c r="G168" s="264" t="s">
        <v>2436</v>
      </c>
      <c r="H168" s="265">
        <v>33019431</v>
      </c>
      <c r="I168" s="272" t="s">
        <v>2379</v>
      </c>
      <c r="J168" s="80" t="s">
        <v>64</v>
      </c>
      <c r="K168" s="113" t="s">
        <v>175</v>
      </c>
      <c r="L168" s="267">
        <v>853</v>
      </c>
      <c r="M168" s="267">
        <v>7</v>
      </c>
      <c r="N168" s="60">
        <v>0</v>
      </c>
      <c r="O168" s="301" t="s">
        <v>2430</v>
      </c>
      <c r="P168" s="287" t="s">
        <v>2437</v>
      </c>
      <c r="Q168" s="269">
        <v>892.20971299999997</v>
      </c>
      <c r="R168" s="269">
        <v>822.92215999999996</v>
      </c>
      <c r="S168" s="269">
        <v>27.833899999999996</v>
      </c>
      <c r="T168" s="267">
        <v>15081</v>
      </c>
      <c r="U168" s="270">
        <v>365</v>
      </c>
      <c r="V168" s="267">
        <v>64</v>
      </c>
      <c r="W168" s="267">
        <v>64</v>
      </c>
      <c r="X168" s="267">
        <v>2062</v>
      </c>
      <c r="Y168" s="267">
        <v>2096</v>
      </c>
      <c r="Z168" s="269">
        <v>146.72666000000001</v>
      </c>
      <c r="AA168" s="269">
        <v>134.29986000000002</v>
      </c>
      <c r="AB168" s="269">
        <v>4.6990999999999996</v>
      </c>
      <c r="AC168" s="267">
        <v>2351</v>
      </c>
      <c r="AD168" s="270">
        <v>59</v>
      </c>
      <c r="AE168" s="267">
        <v>88</v>
      </c>
      <c r="AF168" s="267">
        <v>90</v>
      </c>
      <c r="AG168" s="267">
        <v>3939</v>
      </c>
      <c r="AH168" s="267">
        <v>4033</v>
      </c>
      <c r="AI168" s="271"/>
      <c r="AJ168" s="271"/>
      <c r="AK168" s="271"/>
      <c r="AL168" s="271"/>
      <c r="AM168" s="271"/>
    </row>
    <row r="169" spans="1:40" ht="18" customHeight="1">
      <c r="C169" s="261">
        <f>SUBTOTAL(103,G$159:G169)</f>
        <v>11</v>
      </c>
      <c r="D169" s="261" t="s">
        <v>1886</v>
      </c>
      <c r="E169" s="262" t="s">
        <v>8</v>
      </c>
      <c r="F169" s="263" t="s">
        <v>1277</v>
      </c>
      <c r="G169" s="264" t="s">
        <v>2438</v>
      </c>
      <c r="H169" s="265">
        <v>33018571</v>
      </c>
      <c r="I169" s="272" t="s">
        <v>2379</v>
      </c>
      <c r="J169" s="80" t="s">
        <v>64</v>
      </c>
      <c r="K169" s="113" t="s">
        <v>167</v>
      </c>
      <c r="L169" s="267">
        <v>1236</v>
      </c>
      <c r="M169" s="267">
        <v>9</v>
      </c>
      <c r="N169" s="60">
        <v>0</v>
      </c>
      <c r="O169" s="301" t="s">
        <v>2439</v>
      </c>
      <c r="P169" s="287" t="s">
        <v>2440</v>
      </c>
      <c r="Q169" s="269">
        <v>1.2191000000000001</v>
      </c>
      <c r="R169" s="269">
        <v>1.2191000000000001</v>
      </c>
      <c r="S169" s="269">
        <v>3.9E-2</v>
      </c>
      <c r="T169" s="267">
        <v>92</v>
      </c>
      <c r="U169" s="270">
        <v>2</v>
      </c>
      <c r="V169" s="267">
        <v>154</v>
      </c>
      <c r="W169" s="267">
        <v>154</v>
      </c>
      <c r="X169" s="267">
        <v>9122</v>
      </c>
      <c r="Y169" s="267">
        <v>9122</v>
      </c>
      <c r="Z169" s="269">
        <v>43.202399999999997</v>
      </c>
      <c r="AA169" s="269">
        <v>39.824199999999998</v>
      </c>
      <c r="AB169" s="269">
        <v>1.323</v>
      </c>
      <c r="AC169" s="267">
        <v>2588</v>
      </c>
      <c r="AD169" s="270">
        <v>59</v>
      </c>
      <c r="AE169" s="267">
        <v>142</v>
      </c>
      <c r="AF169" s="267">
        <v>143</v>
      </c>
      <c r="AG169" s="267">
        <v>7220</v>
      </c>
      <c r="AH169" s="267">
        <v>7272</v>
      </c>
      <c r="AI169" s="271"/>
      <c r="AJ169" s="271"/>
      <c r="AK169" s="271"/>
      <c r="AL169" s="271"/>
      <c r="AM169" s="271"/>
    </row>
    <row r="170" spans="1:40" ht="18" customHeight="1">
      <c r="C170" s="261">
        <f>SUBTOTAL(103,G$159:G170)</f>
        <v>12</v>
      </c>
      <c r="D170" s="261" t="s">
        <v>1886</v>
      </c>
      <c r="E170" s="262" t="s">
        <v>8</v>
      </c>
      <c r="F170" s="263" t="s">
        <v>1277</v>
      </c>
      <c r="G170" s="264" t="s">
        <v>1038</v>
      </c>
      <c r="H170" s="265">
        <v>33022101</v>
      </c>
      <c r="I170" s="266" t="s">
        <v>2379</v>
      </c>
      <c r="J170" s="57" t="s">
        <v>64</v>
      </c>
      <c r="K170" s="113" t="s">
        <v>413</v>
      </c>
      <c r="L170" s="267">
        <v>1685</v>
      </c>
      <c r="M170" s="81">
        <v>17</v>
      </c>
      <c r="N170" s="60">
        <v>0</v>
      </c>
      <c r="O170" s="63" t="s">
        <v>2441</v>
      </c>
      <c r="P170" s="268" t="s">
        <v>2442</v>
      </c>
      <c r="Q170" s="269">
        <v>3562.448938</v>
      </c>
      <c r="R170" s="269">
        <v>3380.625798</v>
      </c>
      <c r="S170" s="269">
        <v>85.848300000000009</v>
      </c>
      <c r="T170" s="267">
        <v>28798</v>
      </c>
      <c r="U170" s="270">
        <v>365</v>
      </c>
      <c r="V170" s="267">
        <v>5</v>
      </c>
      <c r="W170" s="267">
        <v>5</v>
      </c>
      <c r="X170" s="267">
        <v>98</v>
      </c>
      <c r="Y170" s="267">
        <v>101</v>
      </c>
      <c r="Z170" s="269">
        <v>760.35990000000004</v>
      </c>
      <c r="AA170" s="269">
        <v>717.42780000000005</v>
      </c>
      <c r="AB170" s="269">
        <v>18.238399999999999</v>
      </c>
      <c r="AC170" s="267">
        <v>4709</v>
      </c>
      <c r="AD170" s="270">
        <v>59</v>
      </c>
      <c r="AE170" s="267">
        <v>2</v>
      </c>
      <c r="AF170" s="267">
        <v>2</v>
      </c>
      <c r="AG170" s="267">
        <v>63</v>
      </c>
      <c r="AH170" s="267">
        <v>61</v>
      </c>
      <c r="AI170" s="271"/>
      <c r="AJ170" s="271"/>
      <c r="AK170" s="271">
        <v>1</v>
      </c>
      <c r="AL170" s="271">
        <v>394</v>
      </c>
      <c r="AM170" s="271" t="s">
        <v>2381</v>
      </c>
    </row>
    <row r="171" spans="1:40" ht="18" customHeight="1">
      <c r="C171" s="261">
        <f>SUBTOTAL(103,G$159:G171)</f>
        <v>13</v>
      </c>
      <c r="D171" s="261" t="s">
        <v>1886</v>
      </c>
      <c r="E171" s="262" t="s">
        <v>8</v>
      </c>
      <c r="F171" s="263" t="s">
        <v>1277</v>
      </c>
      <c r="G171" s="264" t="s">
        <v>2443</v>
      </c>
      <c r="H171" s="265">
        <v>33022801</v>
      </c>
      <c r="I171" s="272" t="s">
        <v>2379</v>
      </c>
      <c r="J171" s="80" t="s">
        <v>64</v>
      </c>
      <c r="K171" s="113" t="s">
        <v>556</v>
      </c>
      <c r="L171" s="267">
        <v>773</v>
      </c>
      <c r="M171" s="267">
        <v>6</v>
      </c>
      <c r="N171" s="60">
        <v>0</v>
      </c>
      <c r="O171" s="301" t="s">
        <v>2444</v>
      </c>
      <c r="P171" s="287" t="s">
        <v>2445</v>
      </c>
      <c r="Q171" s="269">
        <v>360.01805999999999</v>
      </c>
      <c r="R171" s="269">
        <v>346.11810800000001</v>
      </c>
      <c r="S171" s="269">
        <v>10.539399999999999</v>
      </c>
      <c r="T171" s="267">
        <v>13271</v>
      </c>
      <c r="U171" s="270">
        <v>365</v>
      </c>
      <c r="V171" s="267">
        <v>106</v>
      </c>
      <c r="W171" s="267">
        <v>105</v>
      </c>
      <c r="X171" s="267">
        <v>4413</v>
      </c>
      <c r="Y171" s="267">
        <v>4346</v>
      </c>
      <c r="Z171" s="269">
        <v>116.99390700000001</v>
      </c>
      <c r="AA171" s="269">
        <v>111.90660700000001</v>
      </c>
      <c r="AB171" s="269">
        <v>3.5191999999999997</v>
      </c>
      <c r="AC171" s="267">
        <v>2039</v>
      </c>
      <c r="AD171" s="270">
        <v>59</v>
      </c>
      <c r="AE171" s="267">
        <v>106</v>
      </c>
      <c r="AF171" s="267">
        <v>105</v>
      </c>
      <c r="AG171" s="267">
        <v>4759</v>
      </c>
      <c r="AH171" s="267">
        <v>4713</v>
      </c>
      <c r="AI171" s="271"/>
      <c r="AJ171" s="271"/>
      <c r="AK171" s="271"/>
      <c r="AL171" s="271"/>
      <c r="AM171" s="271"/>
    </row>
    <row r="172" spans="1:40" ht="18" customHeight="1">
      <c r="C172" s="261">
        <f>SUBTOTAL(103,G$159:G172)</f>
        <v>14</v>
      </c>
      <c r="D172" s="261" t="s">
        <v>1886</v>
      </c>
      <c r="E172" s="262" t="s">
        <v>8</v>
      </c>
      <c r="F172" s="263" t="s">
        <v>1277</v>
      </c>
      <c r="G172" s="264" t="s">
        <v>2029</v>
      </c>
      <c r="H172" s="265">
        <v>33018721</v>
      </c>
      <c r="I172" s="266" t="s">
        <v>2379</v>
      </c>
      <c r="J172" s="57" t="s">
        <v>64</v>
      </c>
      <c r="K172" s="113" t="s">
        <v>1450</v>
      </c>
      <c r="L172" s="267">
        <v>1000</v>
      </c>
      <c r="M172" s="267">
        <v>8</v>
      </c>
      <c r="N172" s="60">
        <v>0</v>
      </c>
      <c r="O172" s="61" t="s">
        <v>1803</v>
      </c>
      <c r="P172" s="268" t="s">
        <v>2446</v>
      </c>
      <c r="Q172" s="269">
        <v>12.0908</v>
      </c>
      <c r="R172" s="269">
        <v>11.651</v>
      </c>
      <c r="S172" s="269">
        <v>0.39169999999999999</v>
      </c>
      <c r="T172" s="267">
        <v>350</v>
      </c>
      <c r="U172" s="270">
        <v>7</v>
      </c>
      <c r="V172" s="267">
        <v>148</v>
      </c>
      <c r="W172" s="267">
        <v>148</v>
      </c>
      <c r="X172" s="267">
        <v>8541</v>
      </c>
      <c r="Y172" s="267">
        <v>8550</v>
      </c>
      <c r="Z172" s="269">
        <v>151.55183</v>
      </c>
      <c r="AA172" s="269">
        <v>144.28323</v>
      </c>
      <c r="AB172" s="269">
        <v>5.0670000000000002</v>
      </c>
      <c r="AC172" s="267">
        <v>2932</v>
      </c>
      <c r="AD172" s="270">
        <v>59</v>
      </c>
      <c r="AE172" s="267">
        <v>85</v>
      </c>
      <c r="AF172" s="267">
        <v>82</v>
      </c>
      <c r="AG172" s="267">
        <v>3812</v>
      </c>
      <c r="AH172" s="267">
        <v>3755</v>
      </c>
      <c r="AI172" s="271"/>
      <c r="AJ172" s="271"/>
      <c r="AK172" s="271"/>
      <c r="AL172" s="271"/>
      <c r="AM172" s="271"/>
    </row>
    <row r="173" spans="1:40" ht="18" customHeight="1">
      <c r="C173" s="261">
        <f>SUBTOTAL(103,G$159:G173)</f>
        <v>15</v>
      </c>
      <c r="D173" s="261" t="s">
        <v>1886</v>
      </c>
      <c r="E173" s="262" t="s">
        <v>8</v>
      </c>
      <c r="F173" s="263" t="s">
        <v>1277</v>
      </c>
      <c r="G173" s="264" t="s">
        <v>2447</v>
      </c>
      <c r="H173" s="265" t="s">
        <v>2448</v>
      </c>
      <c r="I173" s="266" t="s">
        <v>4663</v>
      </c>
      <c r="J173" s="57" t="s">
        <v>711</v>
      </c>
      <c r="K173" s="113" t="s">
        <v>1810</v>
      </c>
      <c r="L173" s="267">
        <v>1027</v>
      </c>
      <c r="M173" s="267">
        <v>10</v>
      </c>
      <c r="N173" s="60">
        <v>0</v>
      </c>
      <c r="O173" s="61" t="s">
        <v>1804</v>
      </c>
      <c r="P173" s="268" t="s">
        <v>1800</v>
      </c>
      <c r="Q173" s="269" t="s">
        <v>975</v>
      </c>
      <c r="R173" s="269" t="s">
        <v>975</v>
      </c>
      <c r="S173" s="269" t="s">
        <v>975</v>
      </c>
      <c r="T173" s="267" t="s">
        <v>975</v>
      </c>
      <c r="U173" s="270" t="s">
        <v>975</v>
      </c>
      <c r="V173" s="267" t="s">
        <v>975</v>
      </c>
      <c r="W173" s="267" t="s">
        <v>975</v>
      </c>
      <c r="X173" s="267" t="s">
        <v>975</v>
      </c>
      <c r="Y173" s="267" t="s">
        <v>975</v>
      </c>
      <c r="Z173" s="269" t="s">
        <v>975</v>
      </c>
      <c r="AA173" s="269" t="s">
        <v>975</v>
      </c>
      <c r="AB173" s="269" t="s">
        <v>975</v>
      </c>
      <c r="AC173" s="267" t="s">
        <v>975</v>
      </c>
      <c r="AD173" s="270" t="s">
        <v>975</v>
      </c>
      <c r="AE173" s="267" t="s">
        <v>975</v>
      </c>
      <c r="AF173" s="267" t="s">
        <v>975</v>
      </c>
      <c r="AG173" s="267" t="s">
        <v>975</v>
      </c>
      <c r="AH173" s="267" t="s">
        <v>975</v>
      </c>
      <c r="AI173" s="271"/>
      <c r="AJ173" s="271"/>
      <c r="AK173" s="271"/>
      <c r="AL173" s="271"/>
      <c r="AM173" s="271"/>
    </row>
    <row r="174" spans="1:40" ht="18" customHeight="1">
      <c r="C174" s="261">
        <f>SUBTOTAL(103,G$159:G174)</f>
        <v>16</v>
      </c>
      <c r="D174" s="261" t="s">
        <v>1886</v>
      </c>
      <c r="E174" s="262" t="s">
        <v>8</v>
      </c>
      <c r="F174" s="263" t="s">
        <v>1277</v>
      </c>
      <c r="G174" s="264" t="s">
        <v>2449</v>
      </c>
      <c r="H174" s="265">
        <v>33019311</v>
      </c>
      <c r="I174" s="266" t="s">
        <v>2183</v>
      </c>
      <c r="J174" s="266" t="s">
        <v>711</v>
      </c>
      <c r="K174" s="113" t="s">
        <v>1325</v>
      </c>
      <c r="L174" s="267">
        <v>1241</v>
      </c>
      <c r="M174" s="267">
        <v>9</v>
      </c>
      <c r="N174" s="60">
        <v>0</v>
      </c>
      <c r="O174" s="301" t="s">
        <v>2450</v>
      </c>
      <c r="P174" s="287" t="s">
        <v>2451</v>
      </c>
      <c r="Q174" s="269">
        <v>2212.6631579999998</v>
      </c>
      <c r="R174" s="269">
        <v>2083.0291099999999</v>
      </c>
      <c r="S174" s="269">
        <v>59.981300000000005</v>
      </c>
      <c r="T174" s="267">
        <v>22278</v>
      </c>
      <c r="U174" s="270">
        <v>365</v>
      </c>
      <c r="V174" s="267">
        <v>12</v>
      </c>
      <c r="W174" s="267">
        <v>12</v>
      </c>
      <c r="X174" s="267">
        <v>448</v>
      </c>
      <c r="Y174" s="267">
        <v>449</v>
      </c>
      <c r="Z174" s="269">
        <v>376.27965</v>
      </c>
      <c r="AA174" s="269">
        <v>340.85685000000001</v>
      </c>
      <c r="AB174" s="269">
        <v>10.5861</v>
      </c>
      <c r="AC174" s="267">
        <v>3729</v>
      </c>
      <c r="AD174" s="270">
        <v>59</v>
      </c>
      <c r="AE174" s="267">
        <v>18</v>
      </c>
      <c r="AF174" s="267">
        <v>18</v>
      </c>
      <c r="AG174" s="267">
        <v>865</v>
      </c>
      <c r="AH174" s="267">
        <v>928</v>
      </c>
      <c r="AI174" s="271"/>
      <c r="AJ174" s="271"/>
      <c r="AK174" s="271"/>
      <c r="AL174" s="271"/>
      <c r="AM174" s="271"/>
    </row>
    <row r="175" spans="1:40" ht="18" customHeight="1">
      <c r="C175" s="261">
        <f>SUBTOTAL(103,G$159:G175)</f>
        <v>17</v>
      </c>
      <c r="D175" s="261" t="s">
        <v>1886</v>
      </c>
      <c r="E175" s="262" t="s">
        <v>8</v>
      </c>
      <c r="F175" s="263" t="s">
        <v>1277</v>
      </c>
      <c r="G175" s="264" t="s">
        <v>620</v>
      </c>
      <c r="H175" s="265">
        <v>33013801</v>
      </c>
      <c r="I175" s="266" t="s">
        <v>4663</v>
      </c>
      <c r="J175" s="57" t="s">
        <v>711</v>
      </c>
      <c r="K175" s="113" t="s">
        <v>411</v>
      </c>
      <c r="L175" s="267">
        <v>727</v>
      </c>
      <c r="M175" s="267">
        <v>7</v>
      </c>
      <c r="N175" s="60">
        <v>0</v>
      </c>
      <c r="O175" s="301" t="s">
        <v>212</v>
      </c>
      <c r="P175" s="287" t="s">
        <v>74</v>
      </c>
      <c r="Q175" s="269">
        <v>446.50986499999999</v>
      </c>
      <c r="R175" s="269">
        <v>420.07580000000002</v>
      </c>
      <c r="S175" s="269">
        <v>14.1729</v>
      </c>
      <c r="T175" s="267">
        <v>12657</v>
      </c>
      <c r="U175" s="270">
        <v>273</v>
      </c>
      <c r="V175" s="267">
        <v>98</v>
      </c>
      <c r="W175" s="267">
        <v>98</v>
      </c>
      <c r="X175" s="267">
        <v>3895</v>
      </c>
      <c r="Y175" s="267">
        <v>3871</v>
      </c>
      <c r="Z175" s="269">
        <v>121.563</v>
      </c>
      <c r="AA175" s="269">
        <v>118.50700000000001</v>
      </c>
      <c r="AB175" s="269">
        <v>4.0378999999999996</v>
      </c>
      <c r="AC175" s="267">
        <v>2578</v>
      </c>
      <c r="AD175" s="270">
        <v>59</v>
      </c>
      <c r="AE175" s="267">
        <v>102</v>
      </c>
      <c r="AF175" s="267">
        <v>101</v>
      </c>
      <c r="AG175" s="267">
        <v>4646</v>
      </c>
      <c r="AH175" s="267">
        <v>4521</v>
      </c>
      <c r="AI175" s="271"/>
      <c r="AJ175" s="271"/>
      <c r="AK175" s="271"/>
      <c r="AL175" s="271"/>
      <c r="AM175" s="271"/>
    </row>
    <row r="176" spans="1:40" ht="18" customHeight="1">
      <c r="C176" s="261">
        <f>SUBTOTAL(103,G$159:G176)</f>
        <v>18</v>
      </c>
      <c r="D176" s="261" t="s">
        <v>1886</v>
      </c>
      <c r="E176" s="262" t="s">
        <v>8</v>
      </c>
      <c r="F176" s="263" t="s">
        <v>1277</v>
      </c>
      <c r="G176" s="264" t="s">
        <v>1484</v>
      </c>
      <c r="H176" s="265">
        <v>33019361</v>
      </c>
      <c r="I176" s="266" t="s">
        <v>4663</v>
      </c>
      <c r="J176" s="57" t="s">
        <v>711</v>
      </c>
      <c r="K176" s="113" t="s">
        <v>411</v>
      </c>
      <c r="L176" s="267">
        <v>858</v>
      </c>
      <c r="M176" s="267">
        <v>5</v>
      </c>
      <c r="N176" s="60">
        <v>0</v>
      </c>
      <c r="O176" s="301" t="s">
        <v>2452</v>
      </c>
      <c r="P176" s="287" t="s">
        <v>532</v>
      </c>
      <c r="Q176" s="269">
        <v>429.60553000000004</v>
      </c>
      <c r="R176" s="269">
        <v>404.70236000000006</v>
      </c>
      <c r="S176" s="269">
        <v>12.585800000000001</v>
      </c>
      <c r="T176" s="267">
        <v>10311</v>
      </c>
      <c r="U176" s="270">
        <v>305</v>
      </c>
      <c r="V176" s="267">
        <v>101</v>
      </c>
      <c r="W176" s="267">
        <v>101</v>
      </c>
      <c r="X176" s="267">
        <v>3976</v>
      </c>
      <c r="Y176" s="267">
        <v>3971</v>
      </c>
      <c r="Z176" s="269">
        <v>145.2157</v>
      </c>
      <c r="AA176" s="269">
        <v>140.07489999999999</v>
      </c>
      <c r="AB176" s="269">
        <v>4.6665999999999999</v>
      </c>
      <c r="AC176" s="267">
        <v>1971</v>
      </c>
      <c r="AD176" s="270">
        <v>59</v>
      </c>
      <c r="AE176" s="267">
        <v>89</v>
      </c>
      <c r="AF176" s="267">
        <v>83</v>
      </c>
      <c r="AG176" s="267">
        <v>3987</v>
      </c>
      <c r="AH176" s="267">
        <v>3859</v>
      </c>
      <c r="AI176" s="271"/>
      <c r="AJ176" s="271"/>
      <c r="AK176" s="271"/>
      <c r="AL176" s="271"/>
      <c r="AM176" s="271"/>
    </row>
    <row r="177" spans="2:39" s="311" customFormat="1" ht="18" customHeight="1">
      <c r="B177" s="245"/>
      <c r="C177" s="261">
        <f>SUBTOTAL(103,G$159:G177)</f>
        <v>19</v>
      </c>
      <c r="D177" s="261" t="s">
        <v>1886</v>
      </c>
      <c r="E177" s="262" t="s">
        <v>8</v>
      </c>
      <c r="F177" s="263" t="s">
        <v>1277</v>
      </c>
      <c r="G177" s="264" t="s">
        <v>2453</v>
      </c>
      <c r="H177" s="265">
        <v>33013701</v>
      </c>
      <c r="I177" s="266" t="s">
        <v>4663</v>
      </c>
      <c r="J177" s="57" t="s">
        <v>711</v>
      </c>
      <c r="K177" s="113" t="s">
        <v>413</v>
      </c>
      <c r="L177" s="267">
        <v>756</v>
      </c>
      <c r="M177" s="267">
        <v>6</v>
      </c>
      <c r="N177" s="60">
        <v>0</v>
      </c>
      <c r="O177" s="61" t="s">
        <v>283</v>
      </c>
      <c r="P177" s="268" t="s">
        <v>1626</v>
      </c>
      <c r="Q177" s="269">
        <v>844.23250599999994</v>
      </c>
      <c r="R177" s="269">
        <v>794.74666699999989</v>
      </c>
      <c r="S177" s="269">
        <v>25.775200000000002</v>
      </c>
      <c r="T177" s="267">
        <v>12451</v>
      </c>
      <c r="U177" s="270">
        <v>365</v>
      </c>
      <c r="V177" s="267">
        <v>68</v>
      </c>
      <c r="W177" s="267">
        <v>68</v>
      </c>
      <c r="X177" s="267">
        <v>2194</v>
      </c>
      <c r="Y177" s="267">
        <v>2171</v>
      </c>
      <c r="Z177" s="269">
        <v>210.44745699999999</v>
      </c>
      <c r="AA177" s="269">
        <v>200.462357</v>
      </c>
      <c r="AB177" s="269">
        <v>5.5476999999999999</v>
      </c>
      <c r="AC177" s="267">
        <v>2034</v>
      </c>
      <c r="AD177" s="270">
        <v>59</v>
      </c>
      <c r="AE177" s="267">
        <v>59</v>
      </c>
      <c r="AF177" s="267">
        <v>56</v>
      </c>
      <c r="AG177" s="267">
        <v>2531</v>
      </c>
      <c r="AH177" s="267">
        <v>2460</v>
      </c>
      <c r="AI177" s="271"/>
      <c r="AJ177" s="271"/>
      <c r="AK177" s="271"/>
      <c r="AL177" s="271"/>
      <c r="AM177" s="271"/>
    </row>
    <row r="178" spans="2:39" s="311" customFormat="1" ht="18" customHeight="1">
      <c r="B178" s="245"/>
      <c r="C178" s="261">
        <f>SUBTOTAL(103,G$159:G178)</f>
        <v>20</v>
      </c>
      <c r="D178" s="261" t="s">
        <v>1886</v>
      </c>
      <c r="E178" s="262" t="s">
        <v>8</v>
      </c>
      <c r="F178" s="263" t="s">
        <v>1277</v>
      </c>
      <c r="G178" s="264" t="s">
        <v>1485</v>
      </c>
      <c r="H178" s="265">
        <v>33017201</v>
      </c>
      <c r="I178" s="266" t="s">
        <v>4663</v>
      </c>
      <c r="J178" s="57" t="s">
        <v>711</v>
      </c>
      <c r="K178" s="113" t="s">
        <v>411</v>
      </c>
      <c r="L178" s="267">
        <v>1171</v>
      </c>
      <c r="M178" s="267">
        <v>7</v>
      </c>
      <c r="N178" s="60">
        <v>0</v>
      </c>
      <c r="O178" s="61" t="s">
        <v>221</v>
      </c>
      <c r="P178" s="268" t="s">
        <v>2454</v>
      </c>
      <c r="Q178" s="269">
        <v>1176.4064310000001</v>
      </c>
      <c r="R178" s="269">
        <v>1105.1247000000001</v>
      </c>
      <c r="S178" s="269">
        <v>33.592300000000002</v>
      </c>
      <c r="T178" s="267">
        <v>13203</v>
      </c>
      <c r="U178" s="270">
        <v>276</v>
      </c>
      <c r="V178" s="267">
        <v>38</v>
      </c>
      <c r="W178" s="267">
        <v>37</v>
      </c>
      <c r="X178" s="267">
        <v>1421</v>
      </c>
      <c r="Y178" s="267">
        <v>1413</v>
      </c>
      <c r="Z178" s="269">
        <v>390.87099999999998</v>
      </c>
      <c r="AA178" s="269">
        <v>381.64169999999996</v>
      </c>
      <c r="AB178" s="269">
        <v>11.916</v>
      </c>
      <c r="AC178" s="267">
        <v>2686</v>
      </c>
      <c r="AD178" s="270">
        <v>59</v>
      </c>
      <c r="AE178" s="267">
        <v>17</v>
      </c>
      <c r="AF178" s="267">
        <v>14</v>
      </c>
      <c r="AG178" s="267">
        <v>785</v>
      </c>
      <c r="AH178" s="267">
        <v>708</v>
      </c>
      <c r="AI178" s="271"/>
      <c r="AJ178" s="271"/>
      <c r="AK178" s="271"/>
      <c r="AL178" s="271"/>
      <c r="AM178" s="271"/>
    </row>
    <row r="179" spans="2:39" s="311" customFormat="1" ht="18" customHeight="1">
      <c r="B179" s="245"/>
      <c r="C179" s="261">
        <f>SUBTOTAL(103,G$159:G179)</f>
        <v>21</v>
      </c>
      <c r="D179" s="261" t="s">
        <v>1886</v>
      </c>
      <c r="E179" s="262" t="s">
        <v>8</v>
      </c>
      <c r="F179" s="263" t="s">
        <v>1277</v>
      </c>
      <c r="G179" s="264" t="s">
        <v>1223</v>
      </c>
      <c r="H179" s="265">
        <v>33014901</v>
      </c>
      <c r="I179" s="266" t="s">
        <v>4663</v>
      </c>
      <c r="J179" s="57" t="s">
        <v>711</v>
      </c>
      <c r="K179" s="113" t="s">
        <v>413</v>
      </c>
      <c r="L179" s="267">
        <v>800</v>
      </c>
      <c r="M179" s="267">
        <v>6</v>
      </c>
      <c r="N179" s="60">
        <v>0</v>
      </c>
      <c r="O179" s="61" t="s">
        <v>1225</v>
      </c>
      <c r="P179" s="268" t="s">
        <v>1227</v>
      </c>
      <c r="Q179" s="269">
        <v>600.16614799999991</v>
      </c>
      <c r="R179" s="269">
        <v>569.75639999999987</v>
      </c>
      <c r="S179" s="269">
        <v>15.396800000000001</v>
      </c>
      <c r="T179" s="267">
        <v>13652</v>
      </c>
      <c r="U179" s="270">
        <v>365</v>
      </c>
      <c r="V179" s="267">
        <v>89</v>
      </c>
      <c r="W179" s="267">
        <v>89</v>
      </c>
      <c r="X179" s="267">
        <v>3125</v>
      </c>
      <c r="Y179" s="267">
        <v>3079</v>
      </c>
      <c r="Z179" s="269">
        <v>191.58009999999999</v>
      </c>
      <c r="AA179" s="269">
        <v>182.5658</v>
      </c>
      <c r="AB179" s="269">
        <v>4.8916000000000004</v>
      </c>
      <c r="AC179" s="267">
        <v>2141</v>
      </c>
      <c r="AD179" s="270">
        <v>59</v>
      </c>
      <c r="AE179" s="267">
        <v>70</v>
      </c>
      <c r="AF179" s="267">
        <v>67</v>
      </c>
      <c r="AG179" s="267">
        <v>2877</v>
      </c>
      <c r="AH179" s="267">
        <v>2799</v>
      </c>
      <c r="AI179" s="271"/>
      <c r="AJ179" s="271"/>
      <c r="AK179" s="271"/>
      <c r="AL179" s="271"/>
      <c r="AM179" s="271"/>
    </row>
    <row r="180" spans="2:39" s="311" customFormat="1" ht="18" customHeight="1">
      <c r="B180" s="245"/>
      <c r="C180" s="261">
        <f>SUBTOTAL(103,G$159:G180)</f>
        <v>22</v>
      </c>
      <c r="D180" s="261" t="s">
        <v>1886</v>
      </c>
      <c r="E180" s="262" t="s">
        <v>8</v>
      </c>
      <c r="F180" s="263" t="s">
        <v>1277</v>
      </c>
      <c r="G180" s="264" t="s">
        <v>1224</v>
      </c>
      <c r="H180" s="265">
        <v>33019451</v>
      </c>
      <c r="I180" s="266" t="s">
        <v>4663</v>
      </c>
      <c r="J180" s="57" t="s">
        <v>711</v>
      </c>
      <c r="K180" s="113" t="s">
        <v>173</v>
      </c>
      <c r="L180" s="267">
        <v>541</v>
      </c>
      <c r="M180" s="267">
        <v>8</v>
      </c>
      <c r="N180" s="60">
        <v>0</v>
      </c>
      <c r="O180" s="61" t="s">
        <v>1226</v>
      </c>
      <c r="P180" s="268" t="s">
        <v>1228</v>
      </c>
      <c r="Q180" s="269">
        <v>651.25985700000012</v>
      </c>
      <c r="R180" s="269">
        <v>605.87255000000016</v>
      </c>
      <c r="S180" s="269">
        <v>19.176099999999998</v>
      </c>
      <c r="T180" s="267">
        <v>18716</v>
      </c>
      <c r="U180" s="270">
        <v>364</v>
      </c>
      <c r="V180" s="267">
        <v>82</v>
      </c>
      <c r="W180" s="267">
        <v>81</v>
      </c>
      <c r="X180" s="267">
        <v>2878</v>
      </c>
      <c r="Y180" s="267">
        <v>2892</v>
      </c>
      <c r="Z180" s="269">
        <v>197.26889599999998</v>
      </c>
      <c r="AA180" s="269">
        <v>188.03369599999999</v>
      </c>
      <c r="AB180" s="269">
        <v>5.3323</v>
      </c>
      <c r="AC180" s="267">
        <v>2892</v>
      </c>
      <c r="AD180" s="270">
        <v>59</v>
      </c>
      <c r="AE180" s="267">
        <v>67</v>
      </c>
      <c r="AF180" s="267">
        <v>63</v>
      </c>
      <c r="AG180" s="267">
        <v>2764</v>
      </c>
      <c r="AH180" s="267">
        <v>2694</v>
      </c>
      <c r="AI180" s="271"/>
      <c r="AJ180" s="271"/>
      <c r="AK180" s="271"/>
      <c r="AL180" s="271"/>
      <c r="AM180" s="271"/>
    </row>
    <row r="181" spans="2:39" s="311" customFormat="1" ht="18" customHeight="1">
      <c r="B181" s="245"/>
      <c r="C181" s="261">
        <f>SUBTOTAL(103,G$159:G181)</f>
        <v>23</v>
      </c>
      <c r="D181" s="261" t="s">
        <v>1886</v>
      </c>
      <c r="E181" s="262" t="s">
        <v>8</v>
      </c>
      <c r="F181" s="263" t="s">
        <v>1277</v>
      </c>
      <c r="G181" s="264" t="s">
        <v>1469</v>
      </c>
      <c r="H181" s="265">
        <v>33018191</v>
      </c>
      <c r="I181" s="266" t="s">
        <v>4663</v>
      </c>
      <c r="J181" s="57" t="s">
        <v>711</v>
      </c>
      <c r="K181" s="113" t="s">
        <v>411</v>
      </c>
      <c r="L181" s="267">
        <v>531</v>
      </c>
      <c r="M181" s="267">
        <v>5</v>
      </c>
      <c r="N181" s="60">
        <v>0</v>
      </c>
      <c r="O181" s="61" t="s">
        <v>2455</v>
      </c>
      <c r="P181" s="268" t="s">
        <v>2456</v>
      </c>
      <c r="Q181" s="269">
        <v>441.61789599999997</v>
      </c>
      <c r="R181" s="269">
        <v>413.81625799999995</v>
      </c>
      <c r="S181" s="269">
        <v>13.415499999999998</v>
      </c>
      <c r="T181" s="267">
        <v>10596</v>
      </c>
      <c r="U181" s="270">
        <v>365</v>
      </c>
      <c r="V181" s="267">
        <v>99</v>
      </c>
      <c r="W181" s="267">
        <v>100</v>
      </c>
      <c r="X181" s="267">
        <v>3921</v>
      </c>
      <c r="Y181" s="267">
        <v>3917</v>
      </c>
      <c r="Z181" s="269">
        <v>141.01740000000001</v>
      </c>
      <c r="AA181" s="269">
        <v>137.6234</v>
      </c>
      <c r="AB181" s="269">
        <v>4.3907999999999996</v>
      </c>
      <c r="AC181" s="267">
        <v>1775</v>
      </c>
      <c r="AD181" s="270">
        <v>59</v>
      </c>
      <c r="AE181" s="267">
        <v>93</v>
      </c>
      <c r="AF181" s="267">
        <v>86</v>
      </c>
      <c r="AG181" s="267">
        <v>4116</v>
      </c>
      <c r="AH181" s="267">
        <v>3931</v>
      </c>
      <c r="AI181" s="271"/>
      <c r="AJ181" s="271"/>
      <c r="AK181" s="271"/>
      <c r="AL181" s="271"/>
      <c r="AM181" s="271"/>
    </row>
    <row r="182" spans="2:39" s="311" customFormat="1" ht="18" customHeight="1">
      <c r="B182" s="245"/>
      <c r="C182" s="261">
        <f>SUBTOTAL(103,G$159:G182)</f>
        <v>24</v>
      </c>
      <c r="D182" s="261" t="s">
        <v>1886</v>
      </c>
      <c r="E182" s="262" t="s">
        <v>8</v>
      </c>
      <c r="F182" s="263" t="s">
        <v>1277</v>
      </c>
      <c r="G182" s="264" t="s">
        <v>1470</v>
      </c>
      <c r="H182" s="265">
        <v>33018701</v>
      </c>
      <c r="I182" s="266" t="s">
        <v>4663</v>
      </c>
      <c r="J182" s="57" t="s">
        <v>711</v>
      </c>
      <c r="K182" s="113" t="s">
        <v>411</v>
      </c>
      <c r="L182" s="267">
        <v>598</v>
      </c>
      <c r="M182" s="267">
        <v>4</v>
      </c>
      <c r="N182" s="60">
        <v>0</v>
      </c>
      <c r="O182" s="61" t="s">
        <v>2457</v>
      </c>
      <c r="P182" s="268" t="s">
        <v>2458</v>
      </c>
      <c r="Q182" s="269">
        <v>207.70089100000001</v>
      </c>
      <c r="R182" s="269">
        <v>192.31288000000001</v>
      </c>
      <c r="S182" s="269">
        <v>6.7566999999999995</v>
      </c>
      <c r="T182" s="267">
        <v>6648</v>
      </c>
      <c r="U182" s="270">
        <v>342</v>
      </c>
      <c r="V182" s="267">
        <v>128</v>
      </c>
      <c r="W182" s="267">
        <v>128</v>
      </c>
      <c r="X182" s="267">
        <v>5615</v>
      </c>
      <c r="Y182" s="267">
        <v>5655</v>
      </c>
      <c r="Z182" s="269">
        <v>63.729900000000001</v>
      </c>
      <c r="AA182" s="269">
        <v>58.7866</v>
      </c>
      <c r="AB182" s="269">
        <v>1.9987999999999999</v>
      </c>
      <c r="AC182" s="267">
        <v>1215</v>
      </c>
      <c r="AD182" s="270">
        <v>59</v>
      </c>
      <c r="AE182" s="267">
        <v>134</v>
      </c>
      <c r="AF182" s="267">
        <v>134</v>
      </c>
      <c r="AG182" s="267">
        <v>6511</v>
      </c>
      <c r="AH182" s="267">
        <v>6548</v>
      </c>
      <c r="AI182" s="271"/>
      <c r="AJ182" s="271"/>
      <c r="AK182" s="271"/>
      <c r="AL182" s="271"/>
      <c r="AM182" s="271"/>
    </row>
    <row r="183" spans="2:39" s="311" customFormat="1" ht="18" customHeight="1">
      <c r="B183" s="245"/>
      <c r="C183" s="261">
        <f>SUBTOTAL(103,G$159:G183)</f>
        <v>25</v>
      </c>
      <c r="D183" s="261" t="s">
        <v>1886</v>
      </c>
      <c r="E183" s="262" t="s">
        <v>8</v>
      </c>
      <c r="F183" s="263" t="s">
        <v>1277</v>
      </c>
      <c r="G183" s="264" t="s">
        <v>1471</v>
      </c>
      <c r="H183" s="265">
        <v>33019381</v>
      </c>
      <c r="I183" s="266" t="s">
        <v>4663</v>
      </c>
      <c r="J183" s="57" t="s">
        <v>711</v>
      </c>
      <c r="K183" s="113" t="s">
        <v>411</v>
      </c>
      <c r="L183" s="267">
        <v>416</v>
      </c>
      <c r="M183" s="267">
        <v>4</v>
      </c>
      <c r="N183" s="60">
        <v>0</v>
      </c>
      <c r="O183" s="61" t="s">
        <v>2459</v>
      </c>
      <c r="P183" s="268" t="s">
        <v>2460</v>
      </c>
      <c r="Q183" s="269">
        <v>41.811443000000004</v>
      </c>
      <c r="R183" s="269">
        <v>39.789499000000006</v>
      </c>
      <c r="S183" s="269">
        <v>1.1059000000000001</v>
      </c>
      <c r="T183" s="267">
        <v>4330</v>
      </c>
      <c r="U183" s="270">
        <v>365</v>
      </c>
      <c r="V183" s="267">
        <v>141</v>
      </c>
      <c r="W183" s="267">
        <v>141</v>
      </c>
      <c r="X183" s="267">
        <v>7755</v>
      </c>
      <c r="Y183" s="267">
        <v>7755</v>
      </c>
      <c r="Z183" s="269">
        <v>10.723998</v>
      </c>
      <c r="AA183" s="269">
        <v>10.175698000000001</v>
      </c>
      <c r="AB183" s="269">
        <v>0.28500000000000003</v>
      </c>
      <c r="AC183" s="267">
        <v>852</v>
      </c>
      <c r="AD183" s="270">
        <v>59</v>
      </c>
      <c r="AE183" s="267">
        <v>151</v>
      </c>
      <c r="AF183" s="267">
        <v>151</v>
      </c>
      <c r="AG183" s="267">
        <v>8531</v>
      </c>
      <c r="AH183" s="267">
        <v>8543</v>
      </c>
      <c r="AI183" s="271"/>
      <c r="AJ183" s="271"/>
      <c r="AK183" s="271"/>
      <c r="AL183" s="271"/>
      <c r="AM183" s="271"/>
    </row>
    <row r="184" spans="2:39" s="311" customFormat="1" ht="18" customHeight="1">
      <c r="B184" s="245"/>
      <c r="C184" s="261">
        <f>SUBTOTAL(103,G$159:G184)</f>
        <v>26</v>
      </c>
      <c r="D184" s="261" t="s">
        <v>1886</v>
      </c>
      <c r="E184" s="262" t="s">
        <v>8</v>
      </c>
      <c r="F184" s="263" t="s">
        <v>1277</v>
      </c>
      <c r="G184" s="264" t="s">
        <v>1472</v>
      </c>
      <c r="H184" s="265">
        <v>33014701</v>
      </c>
      <c r="I184" s="266" t="s">
        <v>4663</v>
      </c>
      <c r="J184" s="57" t="s">
        <v>711</v>
      </c>
      <c r="K184" s="113" t="s">
        <v>411</v>
      </c>
      <c r="L184" s="267">
        <v>263</v>
      </c>
      <c r="M184" s="267">
        <v>6</v>
      </c>
      <c r="N184" s="60">
        <v>0</v>
      </c>
      <c r="O184" s="61" t="s">
        <v>2461</v>
      </c>
      <c r="P184" s="268" t="s">
        <v>2462</v>
      </c>
      <c r="Q184" s="269">
        <v>365.88403499999998</v>
      </c>
      <c r="R184" s="269">
        <v>341.51685999999995</v>
      </c>
      <c r="S184" s="269">
        <v>13.254299999999999</v>
      </c>
      <c r="T184" s="267">
        <v>19615</v>
      </c>
      <c r="U184" s="270">
        <v>365</v>
      </c>
      <c r="V184" s="267">
        <v>105</v>
      </c>
      <c r="W184" s="267">
        <v>106</v>
      </c>
      <c r="X184" s="267">
        <v>4375</v>
      </c>
      <c r="Y184" s="267">
        <v>4375</v>
      </c>
      <c r="Z184" s="269">
        <v>112.9319</v>
      </c>
      <c r="AA184" s="269">
        <v>103.8699</v>
      </c>
      <c r="AB184" s="269">
        <v>3.7412999999999998</v>
      </c>
      <c r="AC184" s="267">
        <v>2980</v>
      </c>
      <c r="AD184" s="270">
        <v>59</v>
      </c>
      <c r="AE184" s="267">
        <v>109</v>
      </c>
      <c r="AF184" s="267">
        <v>110</v>
      </c>
      <c r="AG184" s="267">
        <v>4873</v>
      </c>
      <c r="AH184" s="267">
        <v>4928</v>
      </c>
      <c r="AI184" s="271"/>
      <c r="AJ184" s="271"/>
      <c r="AK184" s="271"/>
      <c r="AL184" s="271"/>
      <c r="AM184" s="271"/>
    </row>
    <row r="185" spans="2:39" ht="18" customHeight="1">
      <c r="C185" s="288" t="s">
        <v>2187</v>
      </c>
      <c r="D185" s="289" t="str">
        <f ca="1">INDIRECT("D"&amp;ROW()-1)</f>
        <v>A1</v>
      </c>
      <c r="E185" s="289" t="str">
        <f ca="1">INDIRECT("E"&amp;ROW()-1)</f>
        <v>杭州</v>
      </c>
      <c r="F185" s="290"/>
      <c r="G185" s="291">
        <f>SUBTOTAL(103,G159:G184)</f>
        <v>26</v>
      </c>
      <c r="H185" s="292"/>
      <c r="I185" s="293"/>
      <c r="J185" s="293"/>
      <c r="K185" s="294"/>
      <c r="L185" s="295">
        <f>SUBTOTAL(109,L159:L184)</f>
        <v>29434</v>
      </c>
      <c r="M185" s="295">
        <f>SUBTOTAL(109,M159:M184)</f>
        <v>215</v>
      </c>
      <c r="N185" s="70">
        <f>SUBTOTAL(9,N159:N184)</f>
        <v>0</v>
      </c>
      <c r="O185" s="296"/>
      <c r="P185" s="297"/>
      <c r="Q185" s="298"/>
      <c r="R185" s="298"/>
      <c r="S185" s="298"/>
      <c r="T185" s="299"/>
      <c r="U185" s="300"/>
      <c r="V185" s="299"/>
      <c r="W185" s="299"/>
      <c r="X185" s="299"/>
      <c r="Y185" s="299"/>
      <c r="Z185" s="71"/>
      <c r="AA185" s="71"/>
      <c r="AB185" s="71"/>
      <c r="AC185" s="72"/>
      <c r="AD185" s="72"/>
      <c r="AE185" s="72"/>
      <c r="AF185" s="72"/>
      <c r="AG185" s="295"/>
      <c r="AH185" s="295"/>
      <c r="AI185" s="314">
        <f>SUBTOTAL(109,AI159:AI184)</f>
        <v>2</v>
      </c>
      <c r="AJ185" s="314">
        <f>SUBTOTAL(109,AJ159:AJ184)</f>
        <v>853</v>
      </c>
      <c r="AK185" s="314">
        <f>SUBTOTAL(109,AK159:AK184)</f>
        <v>10</v>
      </c>
      <c r="AL185" s="314">
        <f>SUBTOTAL(109,AL159:AL184)</f>
        <v>3318</v>
      </c>
      <c r="AM185" s="314">
        <f>SUBTOTAL(103,AM159:AM184)</f>
        <v>8</v>
      </c>
    </row>
    <row r="186" spans="2:39" ht="18" customHeight="1">
      <c r="C186" s="261">
        <f>SUBTOTAL(103,G$186:G186)</f>
        <v>1</v>
      </c>
      <c r="D186" s="261" t="s">
        <v>1886</v>
      </c>
      <c r="E186" s="262" t="s">
        <v>2463</v>
      </c>
      <c r="F186" s="263" t="s">
        <v>1277</v>
      </c>
      <c r="G186" s="264" t="s">
        <v>1039</v>
      </c>
      <c r="H186" s="265">
        <v>51019601</v>
      </c>
      <c r="I186" s="266" t="s">
        <v>2379</v>
      </c>
      <c r="J186" s="57" t="s">
        <v>64</v>
      </c>
      <c r="K186" s="113" t="s">
        <v>173</v>
      </c>
      <c r="L186" s="267">
        <v>1047</v>
      </c>
      <c r="M186" s="267">
        <v>9</v>
      </c>
      <c r="N186" s="60">
        <v>0</v>
      </c>
      <c r="O186" s="301" t="s">
        <v>215</v>
      </c>
      <c r="P186" s="287" t="s">
        <v>2464</v>
      </c>
      <c r="Q186" s="269">
        <v>1162.726848</v>
      </c>
      <c r="R186" s="269">
        <v>1063.0165300000001</v>
      </c>
      <c r="S186" s="269">
        <v>39.632899999999999</v>
      </c>
      <c r="T186" s="267">
        <v>17156</v>
      </c>
      <c r="U186" s="270">
        <v>365</v>
      </c>
      <c r="V186" s="267">
        <v>64</v>
      </c>
      <c r="W186" s="267">
        <v>66</v>
      </c>
      <c r="X186" s="267">
        <v>1445</v>
      </c>
      <c r="Y186" s="267">
        <v>1488</v>
      </c>
      <c r="Z186" s="269">
        <v>255.49720000000002</v>
      </c>
      <c r="AA186" s="269">
        <v>230.90180000000004</v>
      </c>
      <c r="AB186" s="269">
        <v>8.2811000000000003</v>
      </c>
      <c r="AC186" s="267">
        <v>2696</v>
      </c>
      <c r="AD186" s="270">
        <v>59</v>
      </c>
      <c r="AE186" s="267">
        <v>76</v>
      </c>
      <c r="AF186" s="267">
        <v>80</v>
      </c>
      <c r="AG186" s="267">
        <v>1865</v>
      </c>
      <c r="AH186" s="267">
        <v>1956</v>
      </c>
      <c r="AI186" s="271"/>
      <c r="AJ186" s="271"/>
      <c r="AK186" s="271"/>
      <c r="AL186" s="271"/>
      <c r="AM186" s="271"/>
    </row>
    <row r="187" spans="2:39" ht="18" customHeight="1">
      <c r="C187" s="261">
        <f>SUBTOTAL(103,G$186:G187)</f>
        <v>2</v>
      </c>
      <c r="D187" s="261" t="s">
        <v>1886</v>
      </c>
      <c r="E187" s="262" t="s">
        <v>2465</v>
      </c>
      <c r="F187" s="263" t="s">
        <v>1277</v>
      </c>
      <c r="G187" s="264" t="s">
        <v>1041</v>
      </c>
      <c r="H187" s="265">
        <v>51011001</v>
      </c>
      <c r="I187" s="266" t="s">
        <v>2379</v>
      </c>
      <c r="J187" s="57" t="s">
        <v>64</v>
      </c>
      <c r="K187" s="113" t="s">
        <v>175</v>
      </c>
      <c r="L187" s="267">
        <v>591</v>
      </c>
      <c r="M187" s="267">
        <v>5</v>
      </c>
      <c r="N187" s="60">
        <v>0</v>
      </c>
      <c r="O187" s="301" t="s">
        <v>216</v>
      </c>
      <c r="P187" s="287" t="s">
        <v>2466</v>
      </c>
      <c r="Q187" s="269">
        <v>644.05187999999998</v>
      </c>
      <c r="R187" s="269">
        <v>593.21234700000002</v>
      </c>
      <c r="S187" s="269">
        <v>19.869399999999999</v>
      </c>
      <c r="T187" s="267">
        <v>12096</v>
      </c>
      <c r="U187" s="270">
        <v>365</v>
      </c>
      <c r="V187" s="267">
        <v>104</v>
      </c>
      <c r="W187" s="267">
        <v>105</v>
      </c>
      <c r="X187" s="267">
        <v>2899</v>
      </c>
      <c r="Y187" s="267">
        <v>2953</v>
      </c>
      <c r="Z187" s="269">
        <v>144.17550599999998</v>
      </c>
      <c r="AA187" s="269">
        <v>133.469506</v>
      </c>
      <c r="AB187" s="269">
        <v>4.3231999999999999</v>
      </c>
      <c r="AC187" s="267">
        <v>1766</v>
      </c>
      <c r="AD187" s="270">
        <v>59</v>
      </c>
      <c r="AE187" s="267">
        <v>125</v>
      </c>
      <c r="AF187" s="267">
        <v>125</v>
      </c>
      <c r="AG187" s="267">
        <v>4013</v>
      </c>
      <c r="AH187" s="267">
        <v>4051</v>
      </c>
      <c r="AI187" s="271"/>
      <c r="AJ187" s="271"/>
      <c r="AK187" s="271"/>
      <c r="AL187" s="271"/>
      <c r="AM187" s="271"/>
    </row>
    <row r="188" spans="2:39" ht="18" customHeight="1">
      <c r="C188" s="261">
        <f>SUBTOTAL(103,G$186:G188)</f>
        <v>3</v>
      </c>
      <c r="D188" s="261" t="s">
        <v>1886</v>
      </c>
      <c r="E188" s="262" t="s">
        <v>2465</v>
      </c>
      <c r="F188" s="263" t="s">
        <v>1277</v>
      </c>
      <c r="G188" s="264" t="s">
        <v>1040</v>
      </c>
      <c r="H188" s="265">
        <v>51013211</v>
      </c>
      <c r="I188" s="266" t="s">
        <v>2379</v>
      </c>
      <c r="J188" s="57" t="s">
        <v>64</v>
      </c>
      <c r="K188" s="113" t="s">
        <v>167</v>
      </c>
      <c r="L188" s="267">
        <v>669</v>
      </c>
      <c r="M188" s="267">
        <v>7</v>
      </c>
      <c r="N188" s="60">
        <v>0</v>
      </c>
      <c r="O188" s="301" t="s">
        <v>2467</v>
      </c>
      <c r="P188" s="287" t="s">
        <v>2468</v>
      </c>
      <c r="Q188" s="269">
        <v>1545.829174</v>
      </c>
      <c r="R188" s="269">
        <v>1431.8249000000001</v>
      </c>
      <c r="S188" s="269">
        <v>50.334299999999999</v>
      </c>
      <c r="T188" s="267">
        <v>14236</v>
      </c>
      <c r="U188" s="270">
        <v>365</v>
      </c>
      <c r="V188" s="267">
        <v>44</v>
      </c>
      <c r="W188" s="267">
        <v>46</v>
      </c>
      <c r="X188" s="267">
        <v>943</v>
      </c>
      <c r="Y188" s="267">
        <v>960</v>
      </c>
      <c r="Z188" s="269">
        <v>277.44709999999998</v>
      </c>
      <c r="AA188" s="269">
        <v>254.70499999999998</v>
      </c>
      <c r="AB188" s="269">
        <v>9.2523999999999997</v>
      </c>
      <c r="AC188" s="267">
        <v>2157</v>
      </c>
      <c r="AD188" s="270">
        <v>59</v>
      </c>
      <c r="AE188" s="267">
        <v>70</v>
      </c>
      <c r="AF188" s="267">
        <v>72</v>
      </c>
      <c r="AG188" s="267">
        <v>1611</v>
      </c>
      <c r="AH188" s="267">
        <v>1664</v>
      </c>
      <c r="AI188" s="271"/>
      <c r="AJ188" s="271"/>
      <c r="AK188" s="271"/>
      <c r="AL188" s="271"/>
      <c r="AM188" s="271"/>
    </row>
    <row r="189" spans="2:39" ht="18" customHeight="1">
      <c r="C189" s="261">
        <f>SUBTOTAL(103,G$186:G189)</f>
        <v>4</v>
      </c>
      <c r="D189" s="261" t="s">
        <v>1886</v>
      </c>
      <c r="E189" s="262" t="s">
        <v>2465</v>
      </c>
      <c r="F189" s="263" t="s">
        <v>1277</v>
      </c>
      <c r="G189" s="264" t="s">
        <v>2469</v>
      </c>
      <c r="H189" s="265">
        <v>51010231</v>
      </c>
      <c r="I189" s="266" t="s">
        <v>2379</v>
      </c>
      <c r="J189" s="57" t="s">
        <v>64</v>
      </c>
      <c r="K189" s="113" t="s">
        <v>167</v>
      </c>
      <c r="L189" s="267">
        <v>1221</v>
      </c>
      <c r="M189" s="267">
        <v>8</v>
      </c>
      <c r="N189" s="60">
        <v>0</v>
      </c>
      <c r="O189" s="301" t="s">
        <v>2470</v>
      </c>
      <c r="P189" s="287" t="s">
        <v>2471</v>
      </c>
      <c r="Q189" s="269">
        <v>2477.807933</v>
      </c>
      <c r="R189" s="269">
        <v>2371.6067000000003</v>
      </c>
      <c r="S189" s="269">
        <v>69.080800000000011</v>
      </c>
      <c r="T189" s="267">
        <v>20473</v>
      </c>
      <c r="U189" s="270">
        <v>365</v>
      </c>
      <c r="V189" s="267">
        <v>19</v>
      </c>
      <c r="W189" s="267">
        <v>17</v>
      </c>
      <c r="X189" s="267">
        <v>336</v>
      </c>
      <c r="Y189" s="267">
        <v>322</v>
      </c>
      <c r="Z189" s="269">
        <v>577.2482</v>
      </c>
      <c r="AA189" s="269">
        <v>552.23829999999998</v>
      </c>
      <c r="AB189" s="269">
        <v>15.0473</v>
      </c>
      <c r="AC189" s="267">
        <v>3502</v>
      </c>
      <c r="AD189" s="270">
        <v>59</v>
      </c>
      <c r="AE189" s="267">
        <v>13</v>
      </c>
      <c r="AF189" s="267">
        <v>10</v>
      </c>
      <c r="AG189" s="267">
        <v>236</v>
      </c>
      <c r="AH189" s="267">
        <v>221</v>
      </c>
      <c r="AI189" s="271"/>
      <c r="AJ189" s="271"/>
      <c r="AK189" s="271">
        <v>1</v>
      </c>
      <c r="AL189" s="271">
        <v>352</v>
      </c>
      <c r="AM189" s="271" t="s">
        <v>2381</v>
      </c>
    </row>
    <row r="190" spans="2:39" ht="18" customHeight="1">
      <c r="C190" s="261">
        <f>SUBTOTAL(103,G$186:G190)</f>
        <v>5</v>
      </c>
      <c r="D190" s="261" t="s">
        <v>1886</v>
      </c>
      <c r="E190" s="262" t="s">
        <v>2465</v>
      </c>
      <c r="F190" s="263" t="s">
        <v>1277</v>
      </c>
      <c r="G190" s="264" t="s">
        <v>2472</v>
      </c>
      <c r="H190" s="265">
        <v>51015991</v>
      </c>
      <c r="I190" s="266" t="s">
        <v>2379</v>
      </c>
      <c r="J190" s="57" t="s">
        <v>64</v>
      </c>
      <c r="K190" s="113" t="s">
        <v>167</v>
      </c>
      <c r="L190" s="267">
        <v>855</v>
      </c>
      <c r="M190" s="267">
        <v>7</v>
      </c>
      <c r="N190" s="60">
        <v>0</v>
      </c>
      <c r="O190" s="301" t="s">
        <v>2473</v>
      </c>
      <c r="P190" s="287" t="s">
        <v>2474</v>
      </c>
      <c r="Q190" s="269">
        <v>55.312399999999997</v>
      </c>
      <c r="R190" s="269">
        <v>52.163499999999999</v>
      </c>
      <c r="S190" s="269">
        <v>1.7399</v>
      </c>
      <c r="T190" s="267">
        <v>611</v>
      </c>
      <c r="U190" s="270">
        <v>14</v>
      </c>
      <c r="V190" s="267">
        <v>156</v>
      </c>
      <c r="W190" s="267">
        <v>156</v>
      </c>
      <c r="X190" s="267">
        <v>7479</v>
      </c>
      <c r="Y190" s="267">
        <v>7500</v>
      </c>
      <c r="Z190" s="269">
        <v>219.87709999999998</v>
      </c>
      <c r="AA190" s="269">
        <v>205.56219999999999</v>
      </c>
      <c r="AB190" s="269">
        <v>7.5987999999999998</v>
      </c>
      <c r="AC190" s="267">
        <v>2570</v>
      </c>
      <c r="AD190" s="270">
        <v>59</v>
      </c>
      <c r="AE190" s="267">
        <v>93</v>
      </c>
      <c r="AF190" s="267">
        <v>92</v>
      </c>
      <c r="AG190" s="267">
        <v>2386</v>
      </c>
      <c r="AH190" s="267">
        <v>2378</v>
      </c>
      <c r="AI190" s="271"/>
      <c r="AJ190" s="271"/>
      <c r="AK190" s="271"/>
      <c r="AL190" s="271"/>
      <c r="AM190" s="271"/>
    </row>
    <row r="191" spans="2:39" ht="18" customHeight="1">
      <c r="C191" s="261">
        <f>SUBTOTAL(103,G$186:G191)</f>
        <v>6</v>
      </c>
      <c r="D191" s="261" t="s">
        <v>1886</v>
      </c>
      <c r="E191" s="262" t="s">
        <v>2465</v>
      </c>
      <c r="F191" s="263" t="s">
        <v>1277</v>
      </c>
      <c r="G191" s="264" t="s">
        <v>2475</v>
      </c>
      <c r="H191" s="265">
        <v>51019701</v>
      </c>
      <c r="I191" s="266" t="s">
        <v>2379</v>
      </c>
      <c r="J191" s="57" t="s">
        <v>64</v>
      </c>
      <c r="K191" s="113" t="s">
        <v>556</v>
      </c>
      <c r="L191" s="267">
        <v>1543</v>
      </c>
      <c r="M191" s="267">
        <v>8</v>
      </c>
      <c r="N191" s="60">
        <v>0</v>
      </c>
      <c r="O191" s="301" t="s">
        <v>2476</v>
      </c>
      <c r="P191" s="287" t="s">
        <v>2477</v>
      </c>
      <c r="Q191" s="269">
        <v>1995.766071</v>
      </c>
      <c r="R191" s="269">
        <v>1824.3114390000001</v>
      </c>
      <c r="S191" s="269">
        <v>60.338999999999999</v>
      </c>
      <c r="T191" s="267">
        <v>17067</v>
      </c>
      <c r="U191" s="270">
        <v>365</v>
      </c>
      <c r="V191" s="267">
        <v>30</v>
      </c>
      <c r="W191" s="267">
        <v>32</v>
      </c>
      <c r="X191" s="267">
        <v>561</v>
      </c>
      <c r="Y191" s="267">
        <v>591</v>
      </c>
      <c r="Z191" s="269">
        <v>352.80330000000004</v>
      </c>
      <c r="AA191" s="269">
        <v>323.10890000000006</v>
      </c>
      <c r="AB191" s="269">
        <v>10.0085</v>
      </c>
      <c r="AC191" s="267">
        <v>2737</v>
      </c>
      <c r="AD191" s="270">
        <v>59</v>
      </c>
      <c r="AE191" s="267">
        <v>45</v>
      </c>
      <c r="AF191" s="267">
        <v>46</v>
      </c>
      <c r="AG191" s="267">
        <v>1002</v>
      </c>
      <c r="AH191" s="267">
        <v>1041</v>
      </c>
      <c r="AI191" s="271">
        <v>1</v>
      </c>
      <c r="AJ191" s="271">
        <v>488</v>
      </c>
      <c r="AK191" s="271"/>
      <c r="AL191" s="271"/>
      <c r="AM191" s="271" t="s">
        <v>2381</v>
      </c>
    </row>
    <row r="192" spans="2:39" ht="18" customHeight="1">
      <c r="C192" s="261">
        <f>SUBTOTAL(103,G$186:G192)</f>
        <v>7</v>
      </c>
      <c r="D192" s="261" t="s">
        <v>1886</v>
      </c>
      <c r="E192" s="262" t="s">
        <v>2465</v>
      </c>
      <c r="F192" s="263" t="s">
        <v>1277</v>
      </c>
      <c r="G192" s="264" t="s">
        <v>2478</v>
      </c>
      <c r="H192" s="265">
        <v>51013801</v>
      </c>
      <c r="I192" s="266" t="s">
        <v>2379</v>
      </c>
      <c r="J192" s="57" t="s">
        <v>64</v>
      </c>
      <c r="K192" s="113" t="s">
        <v>556</v>
      </c>
      <c r="L192" s="267">
        <v>1681</v>
      </c>
      <c r="M192" s="267">
        <v>9</v>
      </c>
      <c r="N192" s="60">
        <v>0</v>
      </c>
      <c r="O192" s="301" t="s">
        <v>2479</v>
      </c>
      <c r="P192" s="287" t="s">
        <v>2480</v>
      </c>
      <c r="Q192" s="269">
        <v>1713.44625</v>
      </c>
      <c r="R192" s="269">
        <v>1613.50845</v>
      </c>
      <c r="S192" s="269">
        <v>51.902799999999999</v>
      </c>
      <c r="T192" s="267">
        <v>19355</v>
      </c>
      <c r="U192" s="270">
        <v>365</v>
      </c>
      <c r="V192" s="267">
        <v>42</v>
      </c>
      <c r="W192" s="267">
        <v>41</v>
      </c>
      <c r="X192" s="267">
        <v>782</v>
      </c>
      <c r="Y192" s="267">
        <v>764</v>
      </c>
      <c r="Z192" s="269">
        <v>409.5575</v>
      </c>
      <c r="AA192" s="269">
        <v>375.34590000000003</v>
      </c>
      <c r="AB192" s="269">
        <v>11.484400000000001</v>
      </c>
      <c r="AC192" s="267">
        <v>3068</v>
      </c>
      <c r="AD192" s="270">
        <v>59</v>
      </c>
      <c r="AE192" s="267">
        <v>37</v>
      </c>
      <c r="AF192" s="267">
        <v>39</v>
      </c>
      <c r="AG192" s="267">
        <v>693</v>
      </c>
      <c r="AH192" s="267">
        <v>731</v>
      </c>
      <c r="AI192" s="271">
        <v>1</v>
      </c>
      <c r="AJ192" s="271">
        <v>436</v>
      </c>
      <c r="AK192" s="271"/>
      <c r="AL192" s="271"/>
      <c r="AM192" s="271" t="s">
        <v>2381</v>
      </c>
    </row>
    <row r="193" spans="2:41" ht="18" customHeight="1">
      <c r="C193" s="261">
        <f>SUBTOTAL(103,G$186:G193)</f>
        <v>8</v>
      </c>
      <c r="D193" s="261" t="s">
        <v>1886</v>
      </c>
      <c r="E193" s="262" t="s">
        <v>2465</v>
      </c>
      <c r="F193" s="263" t="s">
        <v>1277</v>
      </c>
      <c r="G193" s="264" t="s">
        <v>2481</v>
      </c>
      <c r="H193" s="265">
        <v>51012701</v>
      </c>
      <c r="I193" s="266" t="s">
        <v>2379</v>
      </c>
      <c r="J193" s="57" t="s">
        <v>64</v>
      </c>
      <c r="K193" s="113" t="s">
        <v>175</v>
      </c>
      <c r="L193" s="267">
        <v>1062</v>
      </c>
      <c r="M193" s="267">
        <v>6</v>
      </c>
      <c r="N193" s="60">
        <v>0</v>
      </c>
      <c r="O193" s="301" t="s">
        <v>2482</v>
      </c>
      <c r="P193" s="287" t="s">
        <v>2483</v>
      </c>
      <c r="Q193" s="269">
        <v>1544.6935850000004</v>
      </c>
      <c r="R193" s="269">
        <v>1448.4920480000005</v>
      </c>
      <c r="S193" s="269">
        <v>45.341299999999997</v>
      </c>
      <c r="T193" s="267">
        <v>12565</v>
      </c>
      <c r="U193" s="270">
        <v>365</v>
      </c>
      <c r="V193" s="267">
        <v>45</v>
      </c>
      <c r="W193" s="267">
        <v>45</v>
      </c>
      <c r="X193" s="267">
        <v>944</v>
      </c>
      <c r="Y193" s="267">
        <v>939</v>
      </c>
      <c r="Z193" s="269">
        <v>485.897986</v>
      </c>
      <c r="AA193" s="269">
        <v>450.46128599999997</v>
      </c>
      <c r="AB193" s="269">
        <v>13.8308</v>
      </c>
      <c r="AC193" s="267">
        <v>2003</v>
      </c>
      <c r="AD193" s="270">
        <v>59</v>
      </c>
      <c r="AE193" s="267">
        <v>24</v>
      </c>
      <c r="AF193" s="267">
        <v>26</v>
      </c>
      <c r="AG193" s="267">
        <v>447</v>
      </c>
      <c r="AH193" s="267">
        <v>466</v>
      </c>
      <c r="AI193" s="271"/>
      <c r="AJ193" s="271"/>
      <c r="AK193" s="271"/>
      <c r="AL193" s="271"/>
      <c r="AM193" s="271"/>
    </row>
    <row r="194" spans="2:41" ht="18" customHeight="1">
      <c r="C194" s="261">
        <f>SUBTOTAL(103,G$186:G194)</f>
        <v>9</v>
      </c>
      <c r="D194" s="261" t="s">
        <v>1886</v>
      </c>
      <c r="E194" s="262" t="s">
        <v>2465</v>
      </c>
      <c r="F194" s="263" t="s">
        <v>1277</v>
      </c>
      <c r="G194" s="264" t="s">
        <v>2484</v>
      </c>
      <c r="H194" s="265">
        <v>51010221</v>
      </c>
      <c r="I194" s="266" t="s">
        <v>2229</v>
      </c>
      <c r="J194" s="57" t="s">
        <v>64</v>
      </c>
      <c r="K194" s="113" t="s">
        <v>175</v>
      </c>
      <c r="L194" s="267">
        <v>851</v>
      </c>
      <c r="M194" s="267">
        <v>6</v>
      </c>
      <c r="N194" s="60">
        <v>0</v>
      </c>
      <c r="O194" s="301" t="s">
        <v>2485</v>
      </c>
      <c r="P194" s="287" t="s">
        <v>2486</v>
      </c>
      <c r="Q194" s="269">
        <v>693.91510300000016</v>
      </c>
      <c r="R194" s="269">
        <v>641.06640700000014</v>
      </c>
      <c r="S194" s="269">
        <v>21.557200000000002</v>
      </c>
      <c r="T194" s="267">
        <v>11693</v>
      </c>
      <c r="U194" s="270">
        <v>364</v>
      </c>
      <c r="V194" s="267">
        <v>98</v>
      </c>
      <c r="W194" s="267">
        <v>99</v>
      </c>
      <c r="X194" s="267">
        <v>2701</v>
      </c>
      <c r="Y194" s="267">
        <v>2733</v>
      </c>
      <c r="Z194" s="269">
        <v>213.35880599999999</v>
      </c>
      <c r="AA194" s="269">
        <v>195.17140599999999</v>
      </c>
      <c r="AB194" s="269">
        <v>6.2099000000000002</v>
      </c>
      <c r="AC194" s="267">
        <v>1723</v>
      </c>
      <c r="AD194" s="270">
        <v>59</v>
      </c>
      <c r="AE194" s="267">
        <v>95</v>
      </c>
      <c r="AF194" s="267">
        <v>97</v>
      </c>
      <c r="AG194" s="267">
        <v>2486</v>
      </c>
      <c r="AH194" s="267">
        <v>2553</v>
      </c>
      <c r="AI194" s="271"/>
      <c r="AJ194" s="271"/>
      <c r="AK194" s="271"/>
      <c r="AL194" s="271"/>
      <c r="AM194" s="271"/>
    </row>
    <row r="195" spans="2:41" ht="18" customHeight="1">
      <c r="C195" s="261">
        <f>SUBTOTAL(103,G$186:G195)</f>
        <v>10</v>
      </c>
      <c r="D195" s="261" t="s">
        <v>1886</v>
      </c>
      <c r="E195" s="262" t="s">
        <v>2487</v>
      </c>
      <c r="F195" s="263" t="s">
        <v>1277</v>
      </c>
      <c r="G195" s="264" t="s">
        <v>2488</v>
      </c>
      <c r="H195" s="265">
        <v>51015841</v>
      </c>
      <c r="I195" s="266" t="s">
        <v>2379</v>
      </c>
      <c r="J195" s="57" t="s">
        <v>64</v>
      </c>
      <c r="K195" s="113" t="s">
        <v>175</v>
      </c>
      <c r="L195" s="267">
        <v>1018</v>
      </c>
      <c r="M195" s="267">
        <v>7</v>
      </c>
      <c r="N195" s="60">
        <v>0</v>
      </c>
      <c r="O195" s="301" t="s">
        <v>2489</v>
      </c>
      <c r="P195" s="287" t="s">
        <v>2490</v>
      </c>
      <c r="Q195" s="269">
        <v>729.07323399999996</v>
      </c>
      <c r="R195" s="269">
        <v>675.303134</v>
      </c>
      <c r="S195" s="269">
        <v>22.267099999999999</v>
      </c>
      <c r="T195" s="267">
        <v>8409</v>
      </c>
      <c r="U195" s="270">
        <v>205</v>
      </c>
      <c r="V195" s="267">
        <v>95</v>
      </c>
      <c r="W195" s="267">
        <v>95</v>
      </c>
      <c r="X195" s="267">
        <v>2573</v>
      </c>
      <c r="Y195" s="267">
        <v>2589</v>
      </c>
      <c r="Z195" s="269">
        <v>326.68135599999999</v>
      </c>
      <c r="AA195" s="269">
        <v>306.21365600000001</v>
      </c>
      <c r="AB195" s="269">
        <v>7.9358000000000004</v>
      </c>
      <c r="AC195" s="267">
        <v>2443</v>
      </c>
      <c r="AD195" s="270">
        <v>59</v>
      </c>
      <c r="AE195" s="267">
        <v>53</v>
      </c>
      <c r="AF195" s="267">
        <v>53</v>
      </c>
      <c r="AG195" s="267">
        <v>1186</v>
      </c>
      <c r="AH195" s="267">
        <v>1171</v>
      </c>
      <c r="AI195" s="271"/>
      <c r="AJ195" s="271"/>
      <c r="AK195" s="271"/>
      <c r="AL195" s="271"/>
      <c r="AM195" s="271"/>
    </row>
    <row r="196" spans="2:41" ht="18" customHeight="1">
      <c r="C196" s="261">
        <f>SUBTOTAL(103,G$186:G196)</f>
        <v>11</v>
      </c>
      <c r="D196" s="261" t="s">
        <v>1886</v>
      </c>
      <c r="E196" s="262" t="s">
        <v>2465</v>
      </c>
      <c r="F196" s="263" t="s">
        <v>1277</v>
      </c>
      <c r="G196" s="264" t="s">
        <v>2491</v>
      </c>
      <c r="H196" s="265">
        <v>51010261</v>
      </c>
      <c r="I196" s="266" t="s">
        <v>2379</v>
      </c>
      <c r="J196" s="57" t="s">
        <v>64</v>
      </c>
      <c r="K196" s="113" t="s">
        <v>175</v>
      </c>
      <c r="L196" s="267">
        <v>550</v>
      </c>
      <c r="M196" s="267">
        <v>4</v>
      </c>
      <c r="N196" s="60">
        <v>0</v>
      </c>
      <c r="O196" s="301" t="s">
        <v>2492</v>
      </c>
      <c r="P196" s="287" t="s">
        <v>2493</v>
      </c>
      <c r="Q196" s="269">
        <v>297.29756999999995</v>
      </c>
      <c r="R196" s="269">
        <v>285.30175999999994</v>
      </c>
      <c r="S196" s="269">
        <v>9.3448000000000011</v>
      </c>
      <c r="T196" s="267">
        <v>7394</v>
      </c>
      <c r="U196" s="270">
        <v>365</v>
      </c>
      <c r="V196" s="267">
        <v>134</v>
      </c>
      <c r="W196" s="267">
        <v>134</v>
      </c>
      <c r="X196" s="267">
        <v>4854</v>
      </c>
      <c r="Y196" s="267">
        <v>4815</v>
      </c>
      <c r="Z196" s="269">
        <v>83.228920000000002</v>
      </c>
      <c r="AA196" s="269">
        <v>76.774720000000002</v>
      </c>
      <c r="AB196" s="269">
        <v>2.6511</v>
      </c>
      <c r="AC196" s="267">
        <v>1226</v>
      </c>
      <c r="AD196" s="270">
        <v>59</v>
      </c>
      <c r="AE196" s="267">
        <v>151</v>
      </c>
      <c r="AF196" s="267">
        <v>151</v>
      </c>
      <c r="AG196" s="267">
        <v>5848</v>
      </c>
      <c r="AH196" s="267">
        <v>5894</v>
      </c>
      <c r="AI196" s="271"/>
      <c r="AJ196" s="271"/>
      <c r="AK196" s="271"/>
      <c r="AL196" s="271"/>
      <c r="AM196" s="271"/>
    </row>
    <row r="197" spans="2:41" ht="18" customHeight="1">
      <c r="C197" s="261">
        <f>SUBTOTAL(103,G$186:G197)</f>
        <v>12</v>
      </c>
      <c r="D197" s="261" t="s">
        <v>1886</v>
      </c>
      <c r="E197" s="262" t="s">
        <v>2465</v>
      </c>
      <c r="F197" s="263" t="s">
        <v>1277</v>
      </c>
      <c r="G197" s="264" t="s">
        <v>4593</v>
      </c>
      <c r="H197" s="265">
        <v>51016161</v>
      </c>
      <c r="I197" s="266" t="s">
        <v>2379</v>
      </c>
      <c r="J197" s="57" t="s">
        <v>64</v>
      </c>
      <c r="K197" s="113" t="s">
        <v>170</v>
      </c>
      <c r="L197" s="267">
        <v>1441</v>
      </c>
      <c r="M197" s="267">
        <v>9</v>
      </c>
      <c r="N197" s="60">
        <v>0</v>
      </c>
      <c r="O197" s="301" t="s">
        <v>4613</v>
      </c>
      <c r="P197" s="287" t="s">
        <v>4612</v>
      </c>
      <c r="Q197" s="269" t="s">
        <v>4608</v>
      </c>
      <c r="R197" s="269" t="s">
        <v>975</v>
      </c>
      <c r="S197" s="269" t="s">
        <v>975</v>
      </c>
      <c r="T197" s="267" t="s">
        <v>975</v>
      </c>
      <c r="U197" s="270" t="s">
        <v>975</v>
      </c>
      <c r="V197" s="267" t="s">
        <v>975</v>
      </c>
      <c r="W197" s="267" t="s">
        <v>975</v>
      </c>
      <c r="X197" s="267" t="s">
        <v>975</v>
      </c>
      <c r="Y197" s="267" t="s">
        <v>975</v>
      </c>
      <c r="Z197" s="269">
        <v>42.4788</v>
      </c>
      <c r="AA197" s="269">
        <v>39.817399999999999</v>
      </c>
      <c r="AB197" s="269">
        <v>1.3273999999999999</v>
      </c>
      <c r="AC197" s="267">
        <v>796</v>
      </c>
      <c r="AD197" s="270">
        <v>20</v>
      </c>
      <c r="AE197" s="267">
        <v>164</v>
      </c>
      <c r="AF197" s="267">
        <v>164</v>
      </c>
      <c r="AG197" s="267">
        <v>7251</v>
      </c>
      <c r="AH197" s="267">
        <v>7273</v>
      </c>
      <c r="AI197" s="271"/>
      <c r="AJ197" s="271"/>
      <c r="AK197" s="271">
        <v>1</v>
      </c>
      <c r="AL197" s="271">
        <v>424</v>
      </c>
      <c r="AM197" s="271" t="s">
        <v>4615</v>
      </c>
    </row>
    <row r="198" spans="2:41" s="311" customFormat="1" ht="18" customHeight="1">
      <c r="B198" s="245"/>
      <c r="C198" s="261">
        <f>SUBTOTAL(103,G$186:G198)</f>
        <v>13</v>
      </c>
      <c r="D198" s="261" t="s">
        <v>1886</v>
      </c>
      <c r="E198" s="262" t="s">
        <v>2465</v>
      </c>
      <c r="F198" s="263" t="s">
        <v>1277</v>
      </c>
      <c r="G198" s="264" t="s">
        <v>2494</v>
      </c>
      <c r="H198" s="265">
        <v>51020301</v>
      </c>
      <c r="I198" s="266" t="s">
        <v>2379</v>
      </c>
      <c r="J198" s="57" t="s">
        <v>64</v>
      </c>
      <c r="K198" s="113" t="s">
        <v>175</v>
      </c>
      <c r="L198" s="267">
        <v>1098</v>
      </c>
      <c r="M198" s="267">
        <v>11</v>
      </c>
      <c r="N198" s="60">
        <v>0</v>
      </c>
      <c r="O198" s="61" t="s">
        <v>2495</v>
      </c>
      <c r="P198" s="268" t="s">
        <v>2496</v>
      </c>
      <c r="Q198" s="269">
        <v>2365.125063</v>
      </c>
      <c r="R198" s="269">
        <v>2189.6322500000001</v>
      </c>
      <c r="S198" s="269">
        <v>69.315999999999988</v>
      </c>
      <c r="T198" s="267">
        <v>18069</v>
      </c>
      <c r="U198" s="270">
        <v>365</v>
      </c>
      <c r="V198" s="267">
        <v>20</v>
      </c>
      <c r="W198" s="267">
        <v>20</v>
      </c>
      <c r="X198" s="267">
        <v>378</v>
      </c>
      <c r="Y198" s="267">
        <v>391</v>
      </c>
      <c r="Z198" s="269">
        <v>556.52796000000001</v>
      </c>
      <c r="AA198" s="269">
        <v>497.91926000000001</v>
      </c>
      <c r="AB198" s="269">
        <v>14.760400000000001</v>
      </c>
      <c r="AC198" s="267">
        <v>3744</v>
      </c>
      <c r="AD198" s="270">
        <v>59</v>
      </c>
      <c r="AE198" s="267">
        <v>16</v>
      </c>
      <c r="AF198" s="267">
        <v>19</v>
      </c>
      <c r="AG198" s="267">
        <v>282</v>
      </c>
      <c r="AH198" s="267">
        <v>328</v>
      </c>
      <c r="AI198" s="271"/>
      <c r="AJ198" s="271"/>
      <c r="AK198" s="271">
        <v>1</v>
      </c>
      <c r="AL198" s="271">
        <v>279</v>
      </c>
      <c r="AM198" s="271" t="s">
        <v>2381</v>
      </c>
    </row>
    <row r="199" spans="2:41" s="311" customFormat="1" ht="18" customHeight="1">
      <c r="B199" s="245"/>
      <c r="C199" s="261">
        <f>SUBTOTAL(103,G$186:G199)</f>
        <v>14</v>
      </c>
      <c r="D199" s="261" t="s">
        <v>1886</v>
      </c>
      <c r="E199" s="262" t="s">
        <v>2465</v>
      </c>
      <c r="F199" s="263" t="s">
        <v>1277</v>
      </c>
      <c r="G199" s="264" t="s">
        <v>2497</v>
      </c>
      <c r="H199" s="265">
        <v>51020411</v>
      </c>
      <c r="I199" s="266" t="s">
        <v>2379</v>
      </c>
      <c r="J199" s="57" t="s">
        <v>64</v>
      </c>
      <c r="K199" s="113" t="s">
        <v>175</v>
      </c>
      <c r="L199" s="267">
        <v>1175</v>
      </c>
      <c r="M199" s="267">
        <v>7</v>
      </c>
      <c r="N199" s="60">
        <v>0</v>
      </c>
      <c r="O199" s="61" t="s">
        <v>2498</v>
      </c>
      <c r="P199" s="268" t="s">
        <v>2499</v>
      </c>
      <c r="Q199" s="269">
        <v>964.15682100000015</v>
      </c>
      <c r="R199" s="269">
        <v>893.03066000000013</v>
      </c>
      <c r="S199" s="269">
        <v>30.030299999999997</v>
      </c>
      <c r="T199" s="267">
        <v>13142</v>
      </c>
      <c r="U199" s="270">
        <v>365</v>
      </c>
      <c r="V199" s="267">
        <v>72</v>
      </c>
      <c r="W199" s="267">
        <v>72</v>
      </c>
      <c r="X199" s="267">
        <v>1865</v>
      </c>
      <c r="Y199" s="267">
        <v>1894</v>
      </c>
      <c r="Z199" s="269">
        <v>294.37889999999999</v>
      </c>
      <c r="AA199" s="269">
        <v>272.88319999999999</v>
      </c>
      <c r="AB199" s="269">
        <v>7.8094999999999999</v>
      </c>
      <c r="AC199" s="267">
        <v>2211</v>
      </c>
      <c r="AD199" s="270">
        <v>59</v>
      </c>
      <c r="AE199" s="267">
        <v>66</v>
      </c>
      <c r="AF199" s="267">
        <v>65</v>
      </c>
      <c r="AG199" s="267">
        <v>1458</v>
      </c>
      <c r="AH199" s="267">
        <v>1475</v>
      </c>
      <c r="AI199" s="271"/>
      <c r="AJ199" s="271"/>
      <c r="AK199" s="271"/>
      <c r="AL199" s="271"/>
      <c r="AM199" s="271"/>
    </row>
    <row r="200" spans="2:41" s="311" customFormat="1" ht="18" customHeight="1">
      <c r="B200" s="245"/>
      <c r="C200" s="261">
        <f>SUBTOTAL(103,G$186:G200)</f>
        <v>15</v>
      </c>
      <c r="D200" s="261" t="s">
        <v>1886</v>
      </c>
      <c r="E200" s="262" t="s">
        <v>2465</v>
      </c>
      <c r="F200" s="263" t="s">
        <v>1277</v>
      </c>
      <c r="G200" s="264" t="s">
        <v>2500</v>
      </c>
      <c r="H200" s="265">
        <v>51028401</v>
      </c>
      <c r="I200" s="266" t="s">
        <v>2183</v>
      </c>
      <c r="J200" s="266" t="s">
        <v>711</v>
      </c>
      <c r="K200" s="113" t="s">
        <v>171</v>
      </c>
      <c r="L200" s="267">
        <v>944</v>
      </c>
      <c r="M200" s="267">
        <v>9</v>
      </c>
      <c r="N200" s="60">
        <v>0</v>
      </c>
      <c r="O200" s="61" t="s">
        <v>2501</v>
      </c>
      <c r="P200" s="268" t="s">
        <v>2502</v>
      </c>
      <c r="Q200" s="269">
        <v>778.71558900000014</v>
      </c>
      <c r="R200" s="269">
        <v>723.84382900000014</v>
      </c>
      <c r="S200" s="269">
        <v>27.259</v>
      </c>
      <c r="T200" s="267">
        <v>15430</v>
      </c>
      <c r="U200" s="270">
        <v>365</v>
      </c>
      <c r="V200" s="267">
        <v>91</v>
      </c>
      <c r="W200" s="267">
        <v>91</v>
      </c>
      <c r="X200" s="267">
        <v>2397</v>
      </c>
      <c r="Y200" s="267">
        <v>2425</v>
      </c>
      <c r="Z200" s="269">
        <v>228.93732</v>
      </c>
      <c r="AA200" s="269">
        <v>214.70782</v>
      </c>
      <c r="AB200" s="269">
        <v>7.0236999999999998</v>
      </c>
      <c r="AC200" s="267">
        <v>2546</v>
      </c>
      <c r="AD200" s="270">
        <v>59</v>
      </c>
      <c r="AE200" s="267">
        <v>87</v>
      </c>
      <c r="AF200" s="267">
        <v>86</v>
      </c>
      <c r="AG200" s="267">
        <v>2242</v>
      </c>
      <c r="AH200" s="267">
        <v>2212</v>
      </c>
      <c r="AI200" s="271"/>
      <c r="AJ200" s="271"/>
      <c r="AK200" s="271"/>
      <c r="AL200" s="271"/>
      <c r="AM200" s="271"/>
    </row>
    <row r="201" spans="2:41" s="311" customFormat="1" ht="18" customHeight="1">
      <c r="B201" s="245"/>
      <c r="C201" s="261">
        <f>SUBTOTAL(103,G$186:G201)</f>
        <v>16</v>
      </c>
      <c r="D201" s="261" t="s">
        <v>1886</v>
      </c>
      <c r="E201" s="262" t="s">
        <v>2463</v>
      </c>
      <c r="F201" s="263" t="s">
        <v>1277</v>
      </c>
      <c r="G201" s="264" t="s">
        <v>2503</v>
      </c>
      <c r="H201" s="265">
        <v>51029621</v>
      </c>
      <c r="I201" s="266" t="s">
        <v>2183</v>
      </c>
      <c r="J201" s="266" t="s">
        <v>711</v>
      </c>
      <c r="K201" s="113" t="s">
        <v>171</v>
      </c>
      <c r="L201" s="267">
        <v>831</v>
      </c>
      <c r="M201" s="267">
        <v>7</v>
      </c>
      <c r="N201" s="60">
        <v>0</v>
      </c>
      <c r="O201" s="61" t="s">
        <v>1617</v>
      </c>
      <c r="P201" s="268" t="s">
        <v>2504</v>
      </c>
      <c r="Q201" s="269">
        <v>349.59344399999998</v>
      </c>
      <c r="R201" s="269">
        <v>327.70954399999999</v>
      </c>
      <c r="S201" s="269">
        <v>12.348400000000002</v>
      </c>
      <c r="T201" s="267">
        <v>6376</v>
      </c>
      <c r="U201" s="270">
        <v>151</v>
      </c>
      <c r="V201" s="267">
        <v>129</v>
      </c>
      <c r="W201" s="267">
        <v>129</v>
      </c>
      <c r="X201" s="267">
        <v>4472</v>
      </c>
      <c r="Y201" s="267">
        <v>4475</v>
      </c>
      <c r="Z201" s="269">
        <v>255.82300999999998</v>
      </c>
      <c r="AA201" s="269">
        <v>239.11820999999998</v>
      </c>
      <c r="AB201" s="269">
        <v>8.2334999999999994</v>
      </c>
      <c r="AC201" s="267">
        <v>2496</v>
      </c>
      <c r="AD201" s="270">
        <v>59</v>
      </c>
      <c r="AE201" s="267">
        <v>75</v>
      </c>
      <c r="AF201" s="267">
        <v>75</v>
      </c>
      <c r="AG201" s="267">
        <v>1862</v>
      </c>
      <c r="AH201" s="267">
        <v>1863</v>
      </c>
      <c r="AI201" s="271"/>
      <c r="AJ201" s="271"/>
      <c r="AK201" s="271">
        <v>1</v>
      </c>
      <c r="AL201" s="271">
        <v>284</v>
      </c>
      <c r="AM201" s="271" t="s">
        <v>2381</v>
      </c>
      <c r="AO201" s="245"/>
    </row>
    <row r="202" spans="2:41" ht="18" customHeight="1">
      <c r="C202" s="261">
        <f>SUBTOTAL(103,G$186:G202)</f>
        <v>17</v>
      </c>
      <c r="D202" s="261" t="s">
        <v>1886</v>
      </c>
      <c r="E202" s="262" t="s">
        <v>2465</v>
      </c>
      <c r="F202" s="263" t="s">
        <v>1277</v>
      </c>
      <c r="G202" s="264" t="s">
        <v>2505</v>
      </c>
      <c r="H202" s="265">
        <v>51011801</v>
      </c>
      <c r="I202" s="266" t="s">
        <v>4663</v>
      </c>
      <c r="J202" s="57" t="s">
        <v>711</v>
      </c>
      <c r="K202" s="113" t="s">
        <v>175</v>
      </c>
      <c r="L202" s="267">
        <v>1187</v>
      </c>
      <c r="M202" s="267">
        <v>9</v>
      </c>
      <c r="N202" s="60">
        <v>0</v>
      </c>
      <c r="O202" s="301" t="s">
        <v>217</v>
      </c>
      <c r="P202" s="287" t="s">
        <v>130</v>
      </c>
      <c r="Q202" s="269">
        <v>1986.9557060000002</v>
      </c>
      <c r="R202" s="269">
        <v>1911.5438600000002</v>
      </c>
      <c r="S202" s="269">
        <v>68.413600000000002</v>
      </c>
      <c r="T202" s="267">
        <v>16729</v>
      </c>
      <c r="U202" s="270">
        <v>365</v>
      </c>
      <c r="V202" s="267">
        <v>32</v>
      </c>
      <c r="W202" s="267">
        <v>28</v>
      </c>
      <c r="X202" s="267">
        <v>570</v>
      </c>
      <c r="Y202" s="267">
        <v>523</v>
      </c>
      <c r="Z202" s="269">
        <v>496.27731999999992</v>
      </c>
      <c r="AA202" s="269">
        <v>475.72091999999992</v>
      </c>
      <c r="AB202" s="269">
        <v>16.4438</v>
      </c>
      <c r="AC202" s="267">
        <v>2640</v>
      </c>
      <c r="AD202" s="270">
        <v>59</v>
      </c>
      <c r="AE202" s="267">
        <v>22</v>
      </c>
      <c r="AF202" s="267">
        <v>22</v>
      </c>
      <c r="AG202" s="267">
        <v>412</v>
      </c>
      <c r="AH202" s="267">
        <v>388</v>
      </c>
      <c r="AI202" s="271"/>
      <c r="AJ202" s="271"/>
      <c r="AK202" s="271"/>
      <c r="AL202" s="271"/>
      <c r="AM202" s="271"/>
    </row>
    <row r="203" spans="2:41" ht="18" customHeight="1">
      <c r="C203" s="261">
        <f>SUBTOTAL(103,G$186:G203)</f>
        <v>18</v>
      </c>
      <c r="D203" s="261" t="s">
        <v>1886</v>
      </c>
      <c r="E203" s="262" t="s">
        <v>2465</v>
      </c>
      <c r="F203" s="263" t="s">
        <v>1277</v>
      </c>
      <c r="G203" s="264" t="s">
        <v>2506</v>
      </c>
      <c r="H203" s="265">
        <v>51012202</v>
      </c>
      <c r="I203" s="266" t="s">
        <v>4663</v>
      </c>
      <c r="J203" s="57" t="s">
        <v>711</v>
      </c>
      <c r="K203" s="113" t="s">
        <v>175</v>
      </c>
      <c r="L203" s="267">
        <v>896</v>
      </c>
      <c r="M203" s="267">
        <v>5</v>
      </c>
      <c r="N203" s="60">
        <v>0</v>
      </c>
      <c r="O203" s="301" t="s">
        <v>218</v>
      </c>
      <c r="P203" s="287" t="s">
        <v>95</v>
      </c>
      <c r="Q203" s="269">
        <v>790.11011199999996</v>
      </c>
      <c r="R203" s="269">
        <v>747.36782299999993</v>
      </c>
      <c r="S203" s="269">
        <v>23.978100000000005</v>
      </c>
      <c r="T203" s="267">
        <v>9764</v>
      </c>
      <c r="U203" s="270">
        <v>365</v>
      </c>
      <c r="V203" s="267">
        <v>88</v>
      </c>
      <c r="W203" s="267">
        <v>86</v>
      </c>
      <c r="X203" s="267">
        <v>2366</v>
      </c>
      <c r="Y203" s="267">
        <v>2331</v>
      </c>
      <c r="Z203" s="269">
        <v>244.282332</v>
      </c>
      <c r="AA203" s="269">
        <v>232.30263199999999</v>
      </c>
      <c r="AB203" s="269">
        <v>6.9623000000000008</v>
      </c>
      <c r="AC203" s="267">
        <v>1600</v>
      </c>
      <c r="AD203" s="270">
        <v>59</v>
      </c>
      <c r="AE203" s="267">
        <v>81</v>
      </c>
      <c r="AF203" s="267">
        <v>78</v>
      </c>
      <c r="AG203" s="267">
        <v>2001</v>
      </c>
      <c r="AH203" s="267">
        <v>1940</v>
      </c>
      <c r="AI203" s="271"/>
      <c r="AJ203" s="271"/>
      <c r="AK203" s="271"/>
      <c r="AL203" s="271"/>
      <c r="AM203" s="271"/>
    </row>
    <row r="204" spans="2:41" ht="18" customHeight="1">
      <c r="C204" s="261">
        <f>SUBTOTAL(103,G$186:G204)</f>
        <v>19</v>
      </c>
      <c r="D204" s="261" t="s">
        <v>1886</v>
      </c>
      <c r="E204" s="262" t="s">
        <v>2465</v>
      </c>
      <c r="F204" s="263" t="s">
        <v>1277</v>
      </c>
      <c r="G204" s="264" t="s">
        <v>2507</v>
      </c>
      <c r="H204" s="265">
        <v>51013101</v>
      </c>
      <c r="I204" s="266" t="s">
        <v>4663</v>
      </c>
      <c r="J204" s="57" t="s">
        <v>711</v>
      </c>
      <c r="K204" s="113" t="s">
        <v>632</v>
      </c>
      <c r="L204" s="267">
        <v>2112</v>
      </c>
      <c r="M204" s="267">
        <v>11</v>
      </c>
      <c r="N204" s="60">
        <v>0</v>
      </c>
      <c r="O204" s="301" t="s">
        <v>2508</v>
      </c>
      <c r="P204" s="287" t="s">
        <v>2509</v>
      </c>
      <c r="Q204" s="269">
        <v>1148.685837</v>
      </c>
      <c r="R204" s="269">
        <v>1069.3267699999999</v>
      </c>
      <c r="S204" s="269">
        <v>38.363599999999991</v>
      </c>
      <c r="T204" s="267">
        <v>22330</v>
      </c>
      <c r="U204" s="270">
        <v>365</v>
      </c>
      <c r="V204" s="267">
        <v>67</v>
      </c>
      <c r="W204" s="267">
        <v>64</v>
      </c>
      <c r="X204" s="267">
        <v>1474</v>
      </c>
      <c r="Y204" s="267">
        <v>1481</v>
      </c>
      <c r="Z204" s="269">
        <v>241.91120999999998</v>
      </c>
      <c r="AA204" s="269">
        <v>228.77090999999999</v>
      </c>
      <c r="AB204" s="269">
        <v>7.7672000000000008</v>
      </c>
      <c r="AC204" s="267">
        <v>3227</v>
      </c>
      <c r="AD204" s="270">
        <v>59</v>
      </c>
      <c r="AE204" s="267">
        <v>82</v>
      </c>
      <c r="AF204" s="267">
        <v>81</v>
      </c>
      <c r="AG204" s="267">
        <v>2030</v>
      </c>
      <c r="AH204" s="267">
        <v>1981</v>
      </c>
      <c r="AI204" s="271"/>
      <c r="AJ204" s="271"/>
      <c r="AK204" s="271"/>
      <c r="AL204" s="271"/>
      <c r="AM204" s="271"/>
    </row>
    <row r="205" spans="2:41" ht="18" customHeight="1">
      <c r="C205" s="261">
        <f>SUBTOTAL(103,G$186:G205)</f>
        <v>20</v>
      </c>
      <c r="D205" s="261" t="s">
        <v>1886</v>
      </c>
      <c r="E205" s="262" t="s">
        <v>2487</v>
      </c>
      <c r="F205" s="263" t="s">
        <v>1277</v>
      </c>
      <c r="G205" s="264" t="s">
        <v>2510</v>
      </c>
      <c r="H205" s="265">
        <v>51011401</v>
      </c>
      <c r="I205" s="266" t="s">
        <v>4663</v>
      </c>
      <c r="J205" s="57" t="s">
        <v>711</v>
      </c>
      <c r="K205" s="113" t="s">
        <v>175</v>
      </c>
      <c r="L205" s="267">
        <v>1236</v>
      </c>
      <c r="M205" s="267">
        <v>9</v>
      </c>
      <c r="N205" s="60">
        <v>0</v>
      </c>
      <c r="O205" s="301" t="s">
        <v>2511</v>
      </c>
      <c r="P205" s="287" t="s">
        <v>2512</v>
      </c>
      <c r="Q205" s="269">
        <v>2088.29144</v>
      </c>
      <c r="R205" s="269">
        <v>1922.829387</v>
      </c>
      <c r="S205" s="269">
        <v>61.384100000000004</v>
      </c>
      <c r="T205" s="267">
        <v>18622</v>
      </c>
      <c r="U205" s="270">
        <v>365</v>
      </c>
      <c r="V205" s="267">
        <v>27</v>
      </c>
      <c r="W205" s="267">
        <v>27</v>
      </c>
      <c r="X205" s="267">
        <v>509</v>
      </c>
      <c r="Y205" s="267">
        <v>516</v>
      </c>
      <c r="Z205" s="269">
        <v>350.65065400000003</v>
      </c>
      <c r="AA205" s="269">
        <v>320.82225400000004</v>
      </c>
      <c r="AB205" s="269">
        <v>10.0657</v>
      </c>
      <c r="AC205" s="267">
        <v>2858</v>
      </c>
      <c r="AD205" s="270">
        <v>59</v>
      </c>
      <c r="AE205" s="267">
        <v>46</v>
      </c>
      <c r="AF205" s="267">
        <v>49</v>
      </c>
      <c r="AG205" s="267">
        <v>1017</v>
      </c>
      <c r="AH205" s="267">
        <v>1060</v>
      </c>
      <c r="AI205" s="271"/>
      <c r="AJ205" s="271"/>
      <c r="AK205" s="271"/>
      <c r="AL205" s="271"/>
      <c r="AM205" s="271"/>
    </row>
    <row r="206" spans="2:41" ht="18" customHeight="1">
      <c r="C206" s="261">
        <f>SUBTOTAL(103,G$186:G206)</f>
        <v>21</v>
      </c>
      <c r="D206" s="261" t="s">
        <v>1886</v>
      </c>
      <c r="E206" s="262" t="s">
        <v>2487</v>
      </c>
      <c r="F206" s="263" t="s">
        <v>1277</v>
      </c>
      <c r="G206" s="264" t="s">
        <v>1042</v>
      </c>
      <c r="H206" s="265">
        <v>51012102</v>
      </c>
      <c r="I206" s="266" t="s">
        <v>4663</v>
      </c>
      <c r="J206" s="57" t="s">
        <v>711</v>
      </c>
      <c r="K206" s="113" t="s">
        <v>175</v>
      </c>
      <c r="L206" s="267">
        <v>560</v>
      </c>
      <c r="M206" s="267">
        <v>5</v>
      </c>
      <c r="N206" s="60">
        <v>0</v>
      </c>
      <c r="O206" s="61" t="s">
        <v>2513</v>
      </c>
      <c r="P206" s="268" t="s">
        <v>2514</v>
      </c>
      <c r="Q206" s="269">
        <v>1178.541215</v>
      </c>
      <c r="R206" s="269">
        <v>1067.2129649999999</v>
      </c>
      <c r="S206" s="269">
        <v>37.5871</v>
      </c>
      <c r="T206" s="267">
        <v>10614</v>
      </c>
      <c r="U206" s="270">
        <v>365</v>
      </c>
      <c r="V206" s="267">
        <v>62</v>
      </c>
      <c r="W206" s="267">
        <v>65</v>
      </c>
      <c r="X206" s="267">
        <v>1414</v>
      </c>
      <c r="Y206" s="267">
        <v>1483</v>
      </c>
      <c r="Z206" s="269">
        <v>221.10019</v>
      </c>
      <c r="AA206" s="269">
        <v>200.09519</v>
      </c>
      <c r="AB206" s="269">
        <v>6.6533999999999995</v>
      </c>
      <c r="AC206" s="267">
        <v>1616</v>
      </c>
      <c r="AD206" s="270">
        <v>59</v>
      </c>
      <c r="AE206" s="267">
        <v>91</v>
      </c>
      <c r="AF206" s="267">
        <v>95</v>
      </c>
      <c r="AG206" s="267">
        <v>2367</v>
      </c>
      <c r="AH206" s="267">
        <v>2467</v>
      </c>
      <c r="AI206" s="271"/>
      <c r="AJ206" s="271"/>
      <c r="AK206" s="271"/>
      <c r="AL206" s="271"/>
      <c r="AM206" s="271"/>
    </row>
    <row r="207" spans="2:41" ht="18" customHeight="1">
      <c r="C207" s="261">
        <f>SUBTOTAL(103,G$186:G207)</f>
        <v>22</v>
      </c>
      <c r="D207" s="261" t="s">
        <v>1886</v>
      </c>
      <c r="E207" s="262" t="s">
        <v>2465</v>
      </c>
      <c r="F207" s="263" t="s">
        <v>1277</v>
      </c>
      <c r="G207" s="264" t="s">
        <v>1419</v>
      </c>
      <c r="H207" s="265">
        <v>51011231</v>
      </c>
      <c r="I207" s="266" t="s">
        <v>4663</v>
      </c>
      <c r="J207" s="57" t="s">
        <v>711</v>
      </c>
      <c r="K207" s="113" t="s">
        <v>175</v>
      </c>
      <c r="L207" s="267">
        <v>279</v>
      </c>
      <c r="M207" s="267">
        <v>3</v>
      </c>
      <c r="N207" s="60">
        <v>0</v>
      </c>
      <c r="O207" s="61" t="s">
        <v>1421</v>
      </c>
      <c r="P207" s="268" t="s">
        <v>1420</v>
      </c>
      <c r="Q207" s="269">
        <v>146.557367</v>
      </c>
      <c r="R207" s="269">
        <v>135.72919999999999</v>
      </c>
      <c r="S207" s="269">
        <v>4.8082000000000003</v>
      </c>
      <c r="T207" s="267">
        <v>5853</v>
      </c>
      <c r="U207" s="270">
        <v>365</v>
      </c>
      <c r="V207" s="267">
        <v>146</v>
      </c>
      <c r="W207" s="267">
        <v>146</v>
      </c>
      <c r="X207" s="267">
        <v>6174</v>
      </c>
      <c r="Y207" s="267">
        <v>6210</v>
      </c>
      <c r="Z207" s="269">
        <v>35.7348</v>
      </c>
      <c r="AA207" s="269">
        <v>32.951000000000001</v>
      </c>
      <c r="AB207" s="269">
        <v>1.0550999999999999</v>
      </c>
      <c r="AC207" s="267">
        <v>778</v>
      </c>
      <c r="AD207" s="270">
        <v>59</v>
      </c>
      <c r="AE207" s="267">
        <v>169</v>
      </c>
      <c r="AF207" s="267">
        <v>169</v>
      </c>
      <c r="AG207" s="267">
        <v>7501</v>
      </c>
      <c r="AH207" s="267">
        <v>7542</v>
      </c>
      <c r="AI207" s="271"/>
      <c r="AJ207" s="271"/>
      <c r="AK207" s="271"/>
      <c r="AL207" s="271"/>
      <c r="AM207" s="271"/>
    </row>
    <row r="208" spans="2:41" ht="18" customHeight="1">
      <c r="C208" s="261">
        <f>SUBTOTAL(103,G$186:G208)</f>
        <v>23</v>
      </c>
      <c r="D208" s="261" t="s">
        <v>1886</v>
      </c>
      <c r="E208" s="262" t="s">
        <v>2465</v>
      </c>
      <c r="F208" s="263" t="s">
        <v>1277</v>
      </c>
      <c r="G208" s="264" t="s">
        <v>1586</v>
      </c>
      <c r="H208" s="265">
        <v>51010981</v>
      </c>
      <c r="I208" s="266" t="s">
        <v>4663</v>
      </c>
      <c r="J208" s="57" t="s">
        <v>711</v>
      </c>
      <c r="K208" s="113" t="s">
        <v>175</v>
      </c>
      <c r="L208" s="267">
        <v>1124</v>
      </c>
      <c r="M208" s="267">
        <v>6</v>
      </c>
      <c r="N208" s="60">
        <v>0</v>
      </c>
      <c r="O208" s="61" t="s">
        <v>1587</v>
      </c>
      <c r="P208" s="268" t="s">
        <v>1588</v>
      </c>
      <c r="Q208" s="269">
        <v>616.17086599999993</v>
      </c>
      <c r="R208" s="269">
        <v>567.33744699999988</v>
      </c>
      <c r="S208" s="269">
        <v>20.516500000000001</v>
      </c>
      <c r="T208" s="267">
        <v>10697</v>
      </c>
      <c r="U208" s="270">
        <v>282</v>
      </c>
      <c r="V208" s="267">
        <v>106</v>
      </c>
      <c r="W208" s="267">
        <v>106</v>
      </c>
      <c r="X208" s="267">
        <v>3043</v>
      </c>
      <c r="Y208" s="267">
        <v>3097</v>
      </c>
      <c r="Z208" s="269">
        <v>179.477914</v>
      </c>
      <c r="AA208" s="269">
        <v>162.13681400000002</v>
      </c>
      <c r="AB208" s="269">
        <v>5.5650999999999993</v>
      </c>
      <c r="AC208" s="267">
        <v>2137</v>
      </c>
      <c r="AD208" s="270">
        <v>59</v>
      </c>
      <c r="AE208" s="267">
        <v>110</v>
      </c>
      <c r="AF208" s="267">
        <v>112</v>
      </c>
      <c r="AG208" s="267">
        <v>3137</v>
      </c>
      <c r="AH208" s="267">
        <v>3262</v>
      </c>
      <c r="AI208" s="271"/>
      <c r="AJ208" s="271"/>
      <c r="AK208" s="271">
        <v>1</v>
      </c>
      <c r="AL208" s="271">
        <v>324</v>
      </c>
      <c r="AM208" s="271" t="s">
        <v>2381</v>
      </c>
    </row>
    <row r="209" spans="2:41" s="311" customFormat="1" ht="18" customHeight="1">
      <c r="B209" s="245"/>
      <c r="C209" s="261">
        <f>SUBTOTAL(103,G$186:G209)</f>
        <v>24</v>
      </c>
      <c r="D209" s="261" t="s">
        <v>1886</v>
      </c>
      <c r="E209" s="262" t="s">
        <v>2465</v>
      </c>
      <c r="F209" s="263" t="s">
        <v>1277</v>
      </c>
      <c r="G209" s="264" t="s">
        <v>129</v>
      </c>
      <c r="H209" s="265">
        <v>51020101</v>
      </c>
      <c r="I209" s="266" t="s">
        <v>4663</v>
      </c>
      <c r="J209" s="57" t="s">
        <v>711</v>
      </c>
      <c r="K209" s="113" t="s">
        <v>175</v>
      </c>
      <c r="L209" s="267">
        <v>628</v>
      </c>
      <c r="M209" s="267">
        <v>8</v>
      </c>
      <c r="N209" s="60">
        <v>0</v>
      </c>
      <c r="O209" s="61" t="s">
        <v>363</v>
      </c>
      <c r="P209" s="268" t="s">
        <v>2515</v>
      </c>
      <c r="Q209" s="269">
        <v>1223.2659020000001</v>
      </c>
      <c r="R209" s="269">
        <v>1124.8200000000002</v>
      </c>
      <c r="S209" s="269">
        <v>41.435000000000002</v>
      </c>
      <c r="T209" s="267">
        <v>17606</v>
      </c>
      <c r="U209" s="270">
        <v>365</v>
      </c>
      <c r="V209" s="267">
        <v>60</v>
      </c>
      <c r="W209" s="267">
        <v>60</v>
      </c>
      <c r="X209" s="267">
        <v>1348</v>
      </c>
      <c r="Y209" s="267">
        <v>1380</v>
      </c>
      <c r="Z209" s="269">
        <v>295.13639999999998</v>
      </c>
      <c r="AA209" s="269">
        <v>273.09179999999998</v>
      </c>
      <c r="AB209" s="269">
        <v>9.0953999999999997</v>
      </c>
      <c r="AC209" s="267">
        <v>2883</v>
      </c>
      <c r="AD209" s="270">
        <v>59</v>
      </c>
      <c r="AE209" s="267">
        <v>64</v>
      </c>
      <c r="AF209" s="267">
        <v>64</v>
      </c>
      <c r="AG209" s="267">
        <v>1449</v>
      </c>
      <c r="AH209" s="267">
        <v>1473</v>
      </c>
      <c r="AI209" s="315"/>
      <c r="AJ209" s="271"/>
      <c r="AK209" s="271">
        <v>1</v>
      </c>
      <c r="AL209" s="271">
        <v>404</v>
      </c>
      <c r="AM209" s="271" t="s">
        <v>2381</v>
      </c>
      <c r="AO209" s="245"/>
    </row>
    <row r="210" spans="2:41" s="311" customFormat="1" ht="18" customHeight="1">
      <c r="B210" s="245"/>
      <c r="C210" s="261">
        <f>SUBTOTAL(103,G$186:G210)</f>
        <v>25</v>
      </c>
      <c r="D210" s="261" t="s">
        <v>1886</v>
      </c>
      <c r="E210" s="262" t="s">
        <v>2465</v>
      </c>
      <c r="F210" s="263" t="s">
        <v>1277</v>
      </c>
      <c r="G210" s="264" t="s">
        <v>127</v>
      </c>
      <c r="H210" s="265">
        <v>51028201</v>
      </c>
      <c r="I210" s="266" t="s">
        <v>4663</v>
      </c>
      <c r="J210" s="57" t="s">
        <v>711</v>
      </c>
      <c r="K210" s="113" t="s">
        <v>171</v>
      </c>
      <c r="L210" s="267">
        <v>461</v>
      </c>
      <c r="M210" s="267">
        <v>6</v>
      </c>
      <c r="N210" s="60">
        <v>0</v>
      </c>
      <c r="O210" s="61" t="s">
        <v>363</v>
      </c>
      <c r="P210" s="268" t="s">
        <v>2516</v>
      </c>
      <c r="Q210" s="269">
        <v>778.81996600000002</v>
      </c>
      <c r="R210" s="269">
        <v>722.32154200000002</v>
      </c>
      <c r="S210" s="269">
        <v>27.472299999999997</v>
      </c>
      <c r="T210" s="267">
        <v>14157</v>
      </c>
      <c r="U210" s="270">
        <v>364</v>
      </c>
      <c r="V210" s="267">
        <v>90</v>
      </c>
      <c r="W210" s="267">
        <v>92</v>
      </c>
      <c r="X210" s="267">
        <v>2395</v>
      </c>
      <c r="Y210" s="267">
        <v>2428</v>
      </c>
      <c r="Z210" s="269">
        <v>181.31580000000002</v>
      </c>
      <c r="AA210" s="269">
        <v>168.62810000000002</v>
      </c>
      <c r="AB210" s="269">
        <v>6.0311000000000003</v>
      </c>
      <c r="AC210" s="267">
        <v>2164</v>
      </c>
      <c r="AD210" s="270">
        <v>59</v>
      </c>
      <c r="AE210" s="267">
        <v>109</v>
      </c>
      <c r="AF210" s="267">
        <v>110</v>
      </c>
      <c r="AG210" s="267">
        <v>3091</v>
      </c>
      <c r="AH210" s="267">
        <v>3113</v>
      </c>
      <c r="AI210" s="271"/>
      <c r="AJ210" s="271"/>
      <c r="AK210" s="271"/>
      <c r="AL210" s="271"/>
      <c r="AM210" s="271"/>
    </row>
    <row r="211" spans="2:41" s="311" customFormat="1" ht="18" customHeight="1">
      <c r="B211" s="245"/>
      <c r="C211" s="261">
        <f>SUBTOTAL(103,G$186:G211)</f>
        <v>26</v>
      </c>
      <c r="D211" s="261" t="s">
        <v>1886</v>
      </c>
      <c r="E211" s="262" t="s">
        <v>2487</v>
      </c>
      <c r="F211" s="263" t="s">
        <v>1277</v>
      </c>
      <c r="G211" s="264" t="s">
        <v>128</v>
      </c>
      <c r="H211" s="265">
        <v>51028301</v>
      </c>
      <c r="I211" s="266" t="s">
        <v>4663</v>
      </c>
      <c r="J211" s="57" t="s">
        <v>711</v>
      </c>
      <c r="K211" s="113" t="s">
        <v>171</v>
      </c>
      <c r="L211" s="267">
        <v>500</v>
      </c>
      <c r="M211" s="267">
        <v>4</v>
      </c>
      <c r="N211" s="60">
        <v>0</v>
      </c>
      <c r="O211" s="61" t="s">
        <v>364</v>
      </c>
      <c r="P211" s="268" t="s">
        <v>2517</v>
      </c>
      <c r="Q211" s="269">
        <v>520.37761599999999</v>
      </c>
      <c r="R211" s="269">
        <v>490.94822699999997</v>
      </c>
      <c r="S211" s="269">
        <v>18.468899999999998</v>
      </c>
      <c r="T211" s="267">
        <v>9579</v>
      </c>
      <c r="U211" s="270">
        <v>365</v>
      </c>
      <c r="V211" s="267">
        <v>116</v>
      </c>
      <c r="W211" s="267">
        <v>116</v>
      </c>
      <c r="X211" s="267">
        <v>3518</v>
      </c>
      <c r="Y211" s="267">
        <v>3488</v>
      </c>
      <c r="Z211" s="269">
        <v>141.27224999999999</v>
      </c>
      <c r="AA211" s="269">
        <v>133.38424999999998</v>
      </c>
      <c r="AB211" s="269">
        <v>4.4466000000000001</v>
      </c>
      <c r="AC211" s="267">
        <v>1588</v>
      </c>
      <c r="AD211" s="270">
        <v>59</v>
      </c>
      <c r="AE211" s="267">
        <v>126</v>
      </c>
      <c r="AF211" s="267">
        <v>126</v>
      </c>
      <c r="AG211" s="267">
        <v>4108</v>
      </c>
      <c r="AH211" s="267">
        <v>4052</v>
      </c>
      <c r="AI211" s="271"/>
      <c r="AJ211" s="271"/>
      <c r="AK211" s="271"/>
      <c r="AL211" s="271"/>
      <c r="AM211" s="271"/>
    </row>
    <row r="212" spans="2:41" ht="18" customHeight="1">
      <c r="C212" s="288" t="s">
        <v>2187</v>
      </c>
      <c r="D212" s="289" t="str">
        <f ca="1">INDIRECT("D"&amp;ROW()-1)</f>
        <v>A1</v>
      </c>
      <c r="E212" s="289" t="str">
        <f ca="1">INDIRECT("E"&amp;ROW()-1)</f>
        <v>成都</v>
      </c>
      <c r="F212" s="290"/>
      <c r="G212" s="291">
        <f>SUBTOTAL(103,G186:G211)</f>
        <v>26</v>
      </c>
      <c r="H212" s="292"/>
      <c r="I212" s="293"/>
      <c r="J212" s="293"/>
      <c r="K212" s="294"/>
      <c r="L212" s="76">
        <f>SUBTOTAL(109,L186:L211)</f>
        <v>25560</v>
      </c>
      <c r="M212" s="76">
        <f>SUBTOTAL(109,M186:M211)</f>
        <v>185</v>
      </c>
      <c r="N212" s="70">
        <f>SUBTOTAL(9,N186:N211)</f>
        <v>0</v>
      </c>
      <c r="O212" s="296"/>
      <c r="P212" s="297"/>
      <c r="Q212" s="298"/>
      <c r="R212" s="298"/>
      <c r="S212" s="298"/>
      <c r="T212" s="299"/>
      <c r="U212" s="300"/>
      <c r="V212" s="299"/>
      <c r="W212" s="299"/>
      <c r="X212" s="299"/>
      <c r="Y212" s="299"/>
      <c r="Z212" s="71"/>
      <c r="AA212" s="71"/>
      <c r="AB212" s="71"/>
      <c r="AC212" s="72"/>
      <c r="AD212" s="72"/>
      <c r="AE212" s="72"/>
      <c r="AF212" s="72"/>
      <c r="AG212" s="295"/>
      <c r="AH212" s="295"/>
      <c r="AI212" s="77">
        <f>SUBTOTAL(109,AI186:AI211)</f>
        <v>2</v>
      </c>
      <c r="AJ212" s="77">
        <f>SUBTOTAL(109,AJ186:AJ211)</f>
        <v>924</v>
      </c>
      <c r="AK212" s="77">
        <f>SUBTOTAL(109,AK186:AK211)</f>
        <v>6</v>
      </c>
      <c r="AL212" s="77">
        <f>SUBTOTAL(109,AL186:AL211)</f>
        <v>2067</v>
      </c>
      <c r="AM212" s="77">
        <f>SUBTOTAL(103,AM186:AM211)</f>
        <v>8</v>
      </c>
    </row>
    <row r="213" spans="2:41" ht="18" customHeight="1">
      <c r="C213" s="261">
        <f>SUBTOTAL(103,G$213:G213)</f>
        <v>1</v>
      </c>
      <c r="D213" s="261" t="s">
        <v>1886</v>
      </c>
      <c r="E213" s="262" t="s">
        <v>2518</v>
      </c>
      <c r="F213" s="263" t="s">
        <v>1277</v>
      </c>
      <c r="G213" s="264" t="s">
        <v>2519</v>
      </c>
      <c r="H213" s="265">
        <v>21014201</v>
      </c>
      <c r="I213" s="266" t="s">
        <v>2379</v>
      </c>
      <c r="J213" s="57" t="s">
        <v>64</v>
      </c>
      <c r="K213" s="113" t="s">
        <v>170</v>
      </c>
      <c r="L213" s="267">
        <v>1081</v>
      </c>
      <c r="M213" s="267">
        <v>7</v>
      </c>
      <c r="N213" s="60">
        <v>0</v>
      </c>
      <c r="O213" s="301" t="s">
        <v>219</v>
      </c>
      <c r="P213" s="287" t="s">
        <v>2520</v>
      </c>
      <c r="Q213" s="269">
        <v>1167.7879189999999</v>
      </c>
      <c r="R213" s="269">
        <v>1111.1154399999998</v>
      </c>
      <c r="S213" s="269">
        <v>41.929000000000002</v>
      </c>
      <c r="T213" s="267">
        <v>16563</v>
      </c>
      <c r="U213" s="270">
        <v>365</v>
      </c>
      <c r="V213" s="267">
        <v>22</v>
      </c>
      <c r="W213" s="267">
        <v>22</v>
      </c>
      <c r="X213" s="267">
        <v>1434</v>
      </c>
      <c r="Y213" s="267">
        <v>1400</v>
      </c>
      <c r="Z213" s="269">
        <v>266.13405</v>
      </c>
      <c r="AA213" s="269">
        <v>253.96525</v>
      </c>
      <c r="AB213" s="269">
        <v>9.1112000000000002</v>
      </c>
      <c r="AC213" s="267">
        <v>2558</v>
      </c>
      <c r="AD213" s="270">
        <v>59</v>
      </c>
      <c r="AE213" s="267">
        <v>20</v>
      </c>
      <c r="AF213" s="267">
        <v>19</v>
      </c>
      <c r="AG213" s="267">
        <v>1732</v>
      </c>
      <c r="AH213" s="267">
        <v>1674</v>
      </c>
      <c r="AI213" s="271"/>
      <c r="AJ213" s="271"/>
      <c r="AK213" s="271">
        <v>1</v>
      </c>
      <c r="AL213" s="271">
        <v>347</v>
      </c>
      <c r="AM213" s="271" t="s">
        <v>2381</v>
      </c>
    </row>
    <row r="214" spans="2:41" ht="18" customHeight="1">
      <c r="C214" s="261">
        <f>SUBTOTAL(103,G$213:G214)</f>
        <v>2</v>
      </c>
      <c r="D214" s="261" t="s">
        <v>1886</v>
      </c>
      <c r="E214" s="262" t="s">
        <v>2521</v>
      </c>
      <c r="F214" s="263" t="s">
        <v>1277</v>
      </c>
      <c r="G214" s="264" t="s">
        <v>1043</v>
      </c>
      <c r="H214" s="265">
        <v>21016301</v>
      </c>
      <c r="I214" s="266" t="s">
        <v>2379</v>
      </c>
      <c r="J214" s="57" t="s">
        <v>64</v>
      </c>
      <c r="K214" s="113" t="s">
        <v>170</v>
      </c>
      <c r="L214" s="267">
        <v>762</v>
      </c>
      <c r="M214" s="267">
        <v>5</v>
      </c>
      <c r="N214" s="60">
        <v>0</v>
      </c>
      <c r="O214" s="301" t="s">
        <v>220</v>
      </c>
      <c r="P214" s="287" t="s">
        <v>1144</v>
      </c>
      <c r="Q214" s="269">
        <v>762.81659999999999</v>
      </c>
      <c r="R214" s="269">
        <v>698.82069999999999</v>
      </c>
      <c r="S214" s="269">
        <v>25.29</v>
      </c>
      <c r="T214" s="267">
        <v>10052</v>
      </c>
      <c r="U214" s="270">
        <v>365</v>
      </c>
      <c r="V214" s="267">
        <v>37</v>
      </c>
      <c r="W214" s="267">
        <v>40</v>
      </c>
      <c r="X214" s="267">
        <v>2454</v>
      </c>
      <c r="Y214" s="267">
        <v>2505</v>
      </c>
      <c r="Z214" s="269">
        <v>171.8887</v>
      </c>
      <c r="AA214" s="269">
        <v>155.23910000000001</v>
      </c>
      <c r="AB214" s="269">
        <v>5.3547000000000002</v>
      </c>
      <c r="AC214" s="267">
        <v>1520</v>
      </c>
      <c r="AD214" s="270">
        <v>59</v>
      </c>
      <c r="AE214" s="267">
        <v>41</v>
      </c>
      <c r="AF214" s="267">
        <v>42</v>
      </c>
      <c r="AG214" s="267">
        <v>3300</v>
      </c>
      <c r="AH214" s="267">
        <v>3440</v>
      </c>
      <c r="AI214" s="271"/>
      <c r="AJ214" s="271"/>
      <c r="AK214" s="271">
        <v>1</v>
      </c>
      <c r="AL214" s="271">
        <v>221</v>
      </c>
      <c r="AM214" s="271" t="s">
        <v>2381</v>
      </c>
    </row>
    <row r="215" spans="2:41" ht="18" customHeight="1">
      <c r="C215" s="261">
        <f>SUBTOTAL(103,G$213:G215)</f>
        <v>3</v>
      </c>
      <c r="D215" s="261" t="s">
        <v>1886</v>
      </c>
      <c r="E215" s="262" t="s">
        <v>2521</v>
      </c>
      <c r="F215" s="263" t="s">
        <v>1277</v>
      </c>
      <c r="G215" s="264" t="s">
        <v>2522</v>
      </c>
      <c r="H215" s="265">
        <v>21010971</v>
      </c>
      <c r="I215" s="272" t="s">
        <v>2379</v>
      </c>
      <c r="J215" s="62" t="s">
        <v>64</v>
      </c>
      <c r="K215" s="113" t="s">
        <v>2523</v>
      </c>
      <c r="L215" s="267">
        <v>1459</v>
      </c>
      <c r="M215" s="267">
        <v>7</v>
      </c>
      <c r="N215" s="60">
        <v>0</v>
      </c>
      <c r="O215" s="301" t="s">
        <v>2524</v>
      </c>
      <c r="P215" s="287" t="s">
        <v>2525</v>
      </c>
      <c r="Q215" s="269">
        <v>379.98675600000001</v>
      </c>
      <c r="R215" s="269">
        <v>350.87195600000001</v>
      </c>
      <c r="S215" s="269">
        <v>12.4093</v>
      </c>
      <c r="T215" s="267">
        <v>9962</v>
      </c>
      <c r="U215" s="270">
        <v>193</v>
      </c>
      <c r="V215" s="267">
        <v>53</v>
      </c>
      <c r="W215" s="267">
        <v>53</v>
      </c>
      <c r="X215" s="267">
        <v>4290</v>
      </c>
      <c r="Y215" s="267">
        <v>4317</v>
      </c>
      <c r="Z215" s="269">
        <v>228.38778000000002</v>
      </c>
      <c r="AA215" s="269">
        <v>212.32808000000003</v>
      </c>
      <c r="AB215" s="269">
        <v>6.8602000000000007</v>
      </c>
      <c r="AC215" s="267">
        <v>2807</v>
      </c>
      <c r="AD215" s="270">
        <v>59</v>
      </c>
      <c r="AE215" s="267">
        <v>30</v>
      </c>
      <c r="AF215" s="267">
        <v>31</v>
      </c>
      <c r="AG215" s="267">
        <v>2254</v>
      </c>
      <c r="AH215" s="267">
        <v>2255</v>
      </c>
      <c r="AI215" s="271"/>
      <c r="AJ215" s="271"/>
      <c r="AK215" s="271">
        <v>1</v>
      </c>
      <c r="AL215" s="271">
        <v>214</v>
      </c>
      <c r="AM215" s="271" t="s">
        <v>2399</v>
      </c>
    </row>
    <row r="216" spans="2:41" ht="18" customHeight="1">
      <c r="C216" s="261">
        <f>SUBTOTAL(103,G$213:G216)</f>
        <v>4</v>
      </c>
      <c r="D216" s="261" t="s">
        <v>1886</v>
      </c>
      <c r="E216" s="262" t="s">
        <v>2521</v>
      </c>
      <c r="F216" s="263" t="s">
        <v>1277</v>
      </c>
      <c r="G216" s="264" t="s">
        <v>1044</v>
      </c>
      <c r="H216" s="265">
        <v>21031101</v>
      </c>
      <c r="I216" s="266" t="s">
        <v>2379</v>
      </c>
      <c r="J216" s="57" t="s">
        <v>64</v>
      </c>
      <c r="K216" s="113" t="s">
        <v>176</v>
      </c>
      <c r="L216" s="267">
        <v>1054</v>
      </c>
      <c r="M216" s="267">
        <v>8</v>
      </c>
      <c r="N216" s="60">
        <v>0</v>
      </c>
      <c r="O216" s="301" t="s">
        <v>344</v>
      </c>
      <c r="P216" s="268" t="s">
        <v>2526</v>
      </c>
      <c r="Q216" s="269">
        <v>2013.2110720000001</v>
      </c>
      <c r="R216" s="269">
        <v>1859.9534000000001</v>
      </c>
      <c r="S216" s="269">
        <v>73.755500000000012</v>
      </c>
      <c r="T216" s="267">
        <v>19048</v>
      </c>
      <c r="U216" s="270">
        <v>365</v>
      </c>
      <c r="V216" s="267">
        <v>8</v>
      </c>
      <c r="W216" s="267">
        <v>8</v>
      </c>
      <c r="X216" s="267">
        <v>544</v>
      </c>
      <c r="Y216" s="267">
        <v>568</v>
      </c>
      <c r="Z216" s="269">
        <v>481.78679999999997</v>
      </c>
      <c r="AA216" s="269">
        <v>432.69749999999999</v>
      </c>
      <c r="AB216" s="269">
        <v>15.825699999999999</v>
      </c>
      <c r="AC216" s="267">
        <v>3100</v>
      </c>
      <c r="AD216" s="270">
        <v>59</v>
      </c>
      <c r="AE216" s="267">
        <v>6</v>
      </c>
      <c r="AF216" s="267">
        <v>7</v>
      </c>
      <c r="AG216" s="267">
        <v>458</v>
      </c>
      <c r="AH216" s="267">
        <v>510</v>
      </c>
      <c r="AI216" s="271"/>
      <c r="AJ216" s="271"/>
      <c r="AK216" s="271"/>
      <c r="AL216" s="271"/>
      <c r="AM216" s="271"/>
    </row>
    <row r="217" spans="2:41" ht="18" customHeight="1">
      <c r="C217" s="261">
        <f>SUBTOTAL(103,G$213:G217)</f>
        <v>5</v>
      </c>
      <c r="D217" s="261" t="s">
        <v>1886</v>
      </c>
      <c r="E217" s="262" t="s">
        <v>2521</v>
      </c>
      <c r="F217" s="263" t="s">
        <v>1277</v>
      </c>
      <c r="G217" s="264" t="s">
        <v>2527</v>
      </c>
      <c r="H217" s="265">
        <v>21031001</v>
      </c>
      <c r="I217" s="266" t="s">
        <v>2379</v>
      </c>
      <c r="J217" s="57" t="s">
        <v>64</v>
      </c>
      <c r="K217" s="113" t="s">
        <v>176</v>
      </c>
      <c r="L217" s="267">
        <v>406</v>
      </c>
      <c r="M217" s="267">
        <v>3</v>
      </c>
      <c r="N217" s="60">
        <v>0</v>
      </c>
      <c r="O217" s="301" t="s">
        <v>347</v>
      </c>
      <c r="P217" s="268" t="s">
        <v>2528</v>
      </c>
      <c r="Q217" s="269">
        <v>419.31469099999998</v>
      </c>
      <c r="R217" s="269">
        <v>393.10449999999997</v>
      </c>
      <c r="S217" s="269">
        <v>15.935699999999999</v>
      </c>
      <c r="T217" s="267">
        <v>9372</v>
      </c>
      <c r="U217" s="270">
        <v>365</v>
      </c>
      <c r="V217" s="267">
        <v>52</v>
      </c>
      <c r="W217" s="267">
        <v>52</v>
      </c>
      <c r="X217" s="267">
        <v>4051</v>
      </c>
      <c r="Y217" s="267">
        <v>4039</v>
      </c>
      <c r="Z217" s="269">
        <v>129.76390000000001</v>
      </c>
      <c r="AA217" s="269">
        <v>123.2124</v>
      </c>
      <c r="AB217" s="269">
        <v>4.5847999999999995</v>
      </c>
      <c r="AC217" s="267">
        <v>1443</v>
      </c>
      <c r="AD217" s="270">
        <v>59</v>
      </c>
      <c r="AE217" s="267">
        <v>51</v>
      </c>
      <c r="AF217" s="267">
        <v>51</v>
      </c>
      <c r="AG217" s="267">
        <v>4426</v>
      </c>
      <c r="AH217" s="267">
        <v>4371</v>
      </c>
      <c r="AI217" s="271"/>
      <c r="AJ217" s="271"/>
      <c r="AK217" s="271"/>
      <c r="AL217" s="271"/>
      <c r="AM217" s="271"/>
    </row>
    <row r="218" spans="2:41" ht="18" customHeight="1">
      <c r="C218" s="261">
        <f>SUBTOTAL(103,G$213:G218)</f>
        <v>6</v>
      </c>
      <c r="D218" s="261" t="s">
        <v>1886</v>
      </c>
      <c r="E218" s="262" t="s">
        <v>2521</v>
      </c>
      <c r="F218" s="263" t="s">
        <v>1277</v>
      </c>
      <c r="G218" s="264" t="s">
        <v>542</v>
      </c>
      <c r="H218" s="265">
        <v>21031601</v>
      </c>
      <c r="I218" s="266" t="s">
        <v>2379</v>
      </c>
      <c r="J218" s="57" t="s">
        <v>64</v>
      </c>
      <c r="K218" s="113" t="s">
        <v>176</v>
      </c>
      <c r="L218" s="267">
        <v>716</v>
      </c>
      <c r="M218" s="267">
        <v>8</v>
      </c>
      <c r="N218" s="60">
        <v>0</v>
      </c>
      <c r="O218" s="301" t="s">
        <v>83</v>
      </c>
      <c r="P218" s="268" t="s">
        <v>2529</v>
      </c>
      <c r="Q218" s="269">
        <v>758.02958599999988</v>
      </c>
      <c r="R218" s="269">
        <v>719.40079999999989</v>
      </c>
      <c r="S218" s="269">
        <v>29.001900000000003</v>
      </c>
      <c r="T218" s="267">
        <v>18643</v>
      </c>
      <c r="U218" s="270">
        <v>365</v>
      </c>
      <c r="V218" s="267">
        <v>39</v>
      </c>
      <c r="W218" s="267">
        <v>39</v>
      </c>
      <c r="X218" s="267">
        <v>2471</v>
      </c>
      <c r="Y218" s="267">
        <v>2442</v>
      </c>
      <c r="Z218" s="269">
        <v>255.43979999999999</v>
      </c>
      <c r="AA218" s="269">
        <v>244.26179999999999</v>
      </c>
      <c r="AB218" s="269">
        <v>8.936399999999999</v>
      </c>
      <c r="AC218" s="267">
        <v>3005</v>
      </c>
      <c r="AD218" s="270">
        <v>59</v>
      </c>
      <c r="AE218" s="267">
        <v>23</v>
      </c>
      <c r="AF218" s="267">
        <v>23</v>
      </c>
      <c r="AG218" s="267">
        <v>1867</v>
      </c>
      <c r="AH218" s="267">
        <v>1793</v>
      </c>
      <c r="AI218" s="271"/>
      <c r="AJ218" s="271"/>
      <c r="AK218" s="271"/>
      <c r="AL218" s="271"/>
      <c r="AM218" s="271"/>
    </row>
    <row r="219" spans="2:41" ht="18" customHeight="1">
      <c r="C219" s="261">
        <f>SUBTOTAL(103,G$213:G219)</f>
        <v>7</v>
      </c>
      <c r="D219" s="261" t="s">
        <v>1886</v>
      </c>
      <c r="E219" s="262" t="s">
        <v>2521</v>
      </c>
      <c r="F219" s="263" t="s">
        <v>1277</v>
      </c>
      <c r="G219" s="56" t="s">
        <v>676</v>
      </c>
      <c r="H219" s="265">
        <v>21010831</v>
      </c>
      <c r="I219" s="266" t="s">
        <v>4663</v>
      </c>
      <c r="J219" s="57" t="s">
        <v>711</v>
      </c>
      <c r="K219" s="113" t="s">
        <v>171</v>
      </c>
      <c r="L219" s="267">
        <v>820</v>
      </c>
      <c r="M219" s="267">
        <v>6</v>
      </c>
      <c r="N219" s="60">
        <v>0</v>
      </c>
      <c r="O219" s="61" t="s">
        <v>415</v>
      </c>
      <c r="P219" s="268" t="s">
        <v>576</v>
      </c>
      <c r="Q219" s="269">
        <v>723.75949600000013</v>
      </c>
      <c r="R219" s="269">
        <v>675.06910000000016</v>
      </c>
      <c r="S219" s="269">
        <v>24.161399999999997</v>
      </c>
      <c r="T219" s="267">
        <v>12615</v>
      </c>
      <c r="U219" s="270">
        <v>364</v>
      </c>
      <c r="V219" s="267">
        <v>41</v>
      </c>
      <c r="W219" s="267">
        <v>41</v>
      </c>
      <c r="X219" s="267">
        <v>2587</v>
      </c>
      <c r="Y219" s="267">
        <v>2590</v>
      </c>
      <c r="Z219" s="269">
        <v>164.30110000000002</v>
      </c>
      <c r="AA219" s="269">
        <v>156.97580000000002</v>
      </c>
      <c r="AB219" s="269">
        <v>5.1495999999999995</v>
      </c>
      <c r="AC219" s="267">
        <v>2114</v>
      </c>
      <c r="AD219" s="270">
        <v>59</v>
      </c>
      <c r="AE219" s="267">
        <v>42</v>
      </c>
      <c r="AF219" s="267">
        <v>41</v>
      </c>
      <c r="AG219" s="267">
        <v>3481</v>
      </c>
      <c r="AH219" s="267">
        <v>3380</v>
      </c>
      <c r="AI219" s="271"/>
      <c r="AJ219" s="271"/>
      <c r="AK219" s="271"/>
      <c r="AL219" s="271"/>
      <c r="AM219" s="271"/>
    </row>
    <row r="220" spans="2:41" ht="18" customHeight="1">
      <c r="C220" s="261">
        <f>SUBTOTAL(103,G$213:G220)</f>
        <v>8</v>
      </c>
      <c r="D220" s="261" t="s">
        <v>1886</v>
      </c>
      <c r="E220" s="262" t="s">
        <v>2521</v>
      </c>
      <c r="F220" s="263" t="s">
        <v>1277</v>
      </c>
      <c r="G220" s="56" t="s">
        <v>575</v>
      </c>
      <c r="H220" s="265">
        <v>21015801</v>
      </c>
      <c r="I220" s="266" t="s">
        <v>4663</v>
      </c>
      <c r="J220" s="57" t="s">
        <v>711</v>
      </c>
      <c r="K220" s="113" t="s">
        <v>171</v>
      </c>
      <c r="L220" s="267">
        <v>1062</v>
      </c>
      <c r="M220" s="267">
        <v>6</v>
      </c>
      <c r="N220" s="60">
        <v>0</v>
      </c>
      <c r="O220" s="301" t="s">
        <v>2531</v>
      </c>
      <c r="P220" s="268" t="s">
        <v>1145</v>
      </c>
      <c r="Q220" s="269">
        <v>583.07022599999993</v>
      </c>
      <c r="R220" s="269">
        <v>541.17819999999995</v>
      </c>
      <c r="S220" s="269">
        <v>18.065299999999997</v>
      </c>
      <c r="T220" s="267">
        <v>12579</v>
      </c>
      <c r="U220" s="270">
        <v>364</v>
      </c>
      <c r="V220" s="267">
        <v>45</v>
      </c>
      <c r="W220" s="267">
        <v>43</v>
      </c>
      <c r="X220" s="267">
        <v>3208</v>
      </c>
      <c r="Y220" s="267">
        <v>3232</v>
      </c>
      <c r="Z220" s="269">
        <v>132.59739999999999</v>
      </c>
      <c r="AA220" s="269">
        <v>124.2863</v>
      </c>
      <c r="AB220" s="269">
        <v>3.8182</v>
      </c>
      <c r="AC220" s="267">
        <v>2030</v>
      </c>
      <c r="AD220" s="270">
        <v>59</v>
      </c>
      <c r="AE220" s="267">
        <v>50</v>
      </c>
      <c r="AF220" s="267">
        <v>50</v>
      </c>
      <c r="AG220" s="267">
        <v>4349</v>
      </c>
      <c r="AH220" s="267">
        <v>4341</v>
      </c>
      <c r="AI220" s="271"/>
      <c r="AJ220" s="271"/>
      <c r="AK220" s="271">
        <v>1</v>
      </c>
      <c r="AL220" s="271">
        <v>261</v>
      </c>
      <c r="AM220" s="271" t="s">
        <v>2381</v>
      </c>
    </row>
    <row r="221" spans="2:41" ht="18" customHeight="1">
      <c r="C221" s="261">
        <f>SUBTOTAL(103,G$213:G221)</f>
        <v>9</v>
      </c>
      <c r="D221" s="261" t="s">
        <v>1886</v>
      </c>
      <c r="E221" s="262" t="s">
        <v>2521</v>
      </c>
      <c r="F221" s="263" t="s">
        <v>1277</v>
      </c>
      <c r="G221" s="56" t="s">
        <v>2532</v>
      </c>
      <c r="H221" s="265">
        <v>21010941</v>
      </c>
      <c r="I221" s="266" t="s">
        <v>4663</v>
      </c>
      <c r="J221" s="57" t="s">
        <v>711</v>
      </c>
      <c r="K221" s="113" t="s">
        <v>176</v>
      </c>
      <c r="L221" s="267">
        <v>666</v>
      </c>
      <c r="M221" s="267">
        <v>6</v>
      </c>
      <c r="N221" s="60">
        <v>0</v>
      </c>
      <c r="O221" s="301" t="s">
        <v>1283</v>
      </c>
      <c r="P221" s="268" t="s">
        <v>2533</v>
      </c>
      <c r="Q221" s="269">
        <v>312.45773399999996</v>
      </c>
      <c r="R221" s="269">
        <v>304.73374999999999</v>
      </c>
      <c r="S221" s="269">
        <v>10.740999999999998</v>
      </c>
      <c r="T221" s="267">
        <v>13167</v>
      </c>
      <c r="U221" s="270">
        <v>340</v>
      </c>
      <c r="V221" s="267">
        <v>58</v>
      </c>
      <c r="W221" s="267">
        <v>58</v>
      </c>
      <c r="X221" s="267">
        <v>4736</v>
      </c>
      <c r="Y221" s="267">
        <v>4651</v>
      </c>
      <c r="Z221" s="269">
        <v>133.84790000000001</v>
      </c>
      <c r="AA221" s="269">
        <v>132.24970000000002</v>
      </c>
      <c r="AB221" s="269">
        <v>4.0889999999999995</v>
      </c>
      <c r="AC221" s="267">
        <v>2337</v>
      </c>
      <c r="AD221" s="270">
        <v>59</v>
      </c>
      <c r="AE221" s="267">
        <v>49</v>
      </c>
      <c r="AF221" s="267">
        <v>45</v>
      </c>
      <c r="AG221" s="267">
        <v>4312</v>
      </c>
      <c r="AH221" s="267">
        <v>4091</v>
      </c>
      <c r="AI221" s="271"/>
      <c r="AJ221" s="271"/>
      <c r="AK221" s="271"/>
      <c r="AL221" s="271"/>
      <c r="AM221" s="271"/>
    </row>
    <row r="222" spans="2:41" ht="18" customHeight="1">
      <c r="C222" s="261">
        <f>SUBTOTAL(103,G$213:G222)</f>
        <v>10</v>
      </c>
      <c r="D222" s="261" t="s">
        <v>1886</v>
      </c>
      <c r="E222" s="262" t="s">
        <v>2530</v>
      </c>
      <c r="F222" s="263" t="s">
        <v>1277</v>
      </c>
      <c r="G222" s="56" t="s">
        <v>2534</v>
      </c>
      <c r="H222" s="265">
        <v>21010741</v>
      </c>
      <c r="I222" s="266" t="s">
        <v>4663</v>
      </c>
      <c r="J222" s="57" t="s">
        <v>711</v>
      </c>
      <c r="K222" s="113" t="s">
        <v>176</v>
      </c>
      <c r="L222" s="267">
        <v>743</v>
      </c>
      <c r="M222" s="267">
        <v>5</v>
      </c>
      <c r="N222" s="60">
        <v>0</v>
      </c>
      <c r="O222" s="301" t="s">
        <v>1284</v>
      </c>
      <c r="P222" s="268" t="s">
        <v>1961</v>
      </c>
      <c r="Q222" s="269">
        <v>614.85739599999999</v>
      </c>
      <c r="R222" s="269">
        <v>600.94899999999996</v>
      </c>
      <c r="S222" s="269">
        <v>16.8354</v>
      </c>
      <c r="T222" s="267">
        <v>11124</v>
      </c>
      <c r="U222" s="270">
        <v>364</v>
      </c>
      <c r="V222" s="267">
        <v>42</v>
      </c>
      <c r="W222" s="267">
        <v>42</v>
      </c>
      <c r="X222" s="267">
        <v>3049</v>
      </c>
      <c r="Y222" s="267">
        <v>2913</v>
      </c>
      <c r="Z222" s="269">
        <v>226.35290000000001</v>
      </c>
      <c r="AA222" s="269">
        <v>219.012</v>
      </c>
      <c r="AB222" s="269">
        <v>6.1282999999999994</v>
      </c>
      <c r="AC222" s="267">
        <v>1633</v>
      </c>
      <c r="AD222" s="270">
        <v>58</v>
      </c>
      <c r="AE222" s="267">
        <v>31</v>
      </c>
      <c r="AF222" s="267">
        <v>28</v>
      </c>
      <c r="AG222" s="267">
        <v>2281</v>
      </c>
      <c r="AH222" s="267">
        <v>2143</v>
      </c>
      <c r="AI222" s="271"/>
      <c r="AJ222" s="271"/>
      <c r="AK222" s="271"/>
      <c r="AL222" s="271"/>
      <c r="AM222" s="271"/>
    </row>
    <row r="223" spans="2:41" ht="18" customHeight="1">
      <c r="C223" s="261">
        <f>SUBTOTAL(103,G$213:G223)</f>
        <v>11</v>
      </c>
      <c r="D223" s="261" t="s">
        <v>1886</v>
      </c>
      <c r="E223" s="262" t="s">
        <v>2521</v>
      </c>
      <c r="F223" s="263" t="s">
        <v>1277</v>
      </c>
      <c r="G223" s="56" t="s">
        <v>1817</v>
      </c>
      <c r="H223" s="265">
        <v>21010881</v>
      </c>
      <c r="I223" s="266" t="s">
        <v>4663</v>
      </c>
      <c r="J223" s="57" t="s">
        <v>711</v>
      </c>
      <c r="K223" s="113" t="s">
        <v>908</v>
      </c>
      <c r="L223" s="267">
        <v>776</v>
      </c>
      <c r="M223" s="267">
        <v>7</v>
      </c>
      <c r="N223" s="60">
        <v>0</v>
      </c>
      <c r="O223" s="301" t="s">
        <v>2535</v>
      </c>
      <c r="P223" s="268" t="s">
        <v>2536</v>
      </c>
      <c r="Q223" s="269">
        <v>293.70076799999998</v>
      </c>
      <c r="R223" s="269">
        <v>277.34469999999999</v>
      </c>
      <c r="S223" s="269">
        <v>10.2658</v>
      </c>
      <c r="T223" s="267">
        <v>14069</v>
      </c>
      <c r="U223" s="270">
        <v>365</v>
      </c>
      <c r="V223" s="267">
        <v>59</v>
      </c>
      <c r="W223" s="267">
        <v>59</v>
      </c>
      <c r="X223" s="267">
        <v>4882</v>
      </c>
      <c r="Y223" s="267">
        <v>4868</v>
      </c>
      <c r="Z223" s="269">
        <v>129.10169999999999</v>
      </c>
      <c r="AA223" s="269">
        <v>123.13839999999999</v>
      </c>
      <c r="AB223" s="269">
        <v>3.8424</v>
      </c>
      <c r="AC223" s="267">
        <v>2607</v>
      </c>
      <c r="AD223" s="270">
        <v>59</v>
      </c>
      <c r="AE223" s="267">
        <v>52</v>
      </c>
      <c r="AF223" s="267">
        <v>52</v>
      </c>
      <c r="AG223" s="267">
        <v>4441</v>
      </c>
      <c r="AH223" s="267">
        <v>4375</v>
      </c>
      <c r="AI223" s="271"/>
      <c r="AJ223" s="271"/>
      <c r="AK223" s="271"/>
      <c r="AL223" s="271"/>
      <c r="AM223" s="271"/>
    </row>
    <row r="224" spans="2:41" ht="18" customHeight="1">
      <c r="C224" s="288" t="s">
        <v>2537</v>
      </c>
      <c r="D224" s="289" t="str">
        <f ca="1">INDIRECT("D"&amp;ROW()-1)</f>
        <v>A1</v>
      </c>
      <c r="E224" s="289" t="str">
        <f ca="1">INDIRECT("E"&amp;ROW()-1)</f>
        <v>沈阳</v>
      </c>
      <c r="F224" s="290"/>
      <c r="G224" s="291">
        <f>SUBTOTAL(103,G213:G223)</f>
        <v>11</v>
      </c>
      <c r="H224" s="292"/>
      <c r="I224" s="293"/>
      <c r="J224" s="293"/>
      <c r="K224" s="294"/>
      <c r="L224" s="76">
        <f>SUBTOTAL(109,L213:L223)</f>
        <v>9545</v>
      </c>
      <c r="M224" s="76">
        <f>SUBTOTAL(109,M213:M223)</f>
        <v>68</v>
      </c>
      <c r="N224" s="70">
        <f>SUBTOTAL(9,N213:N223)</f>
        <v>0</v>
      </c>
      <c r="O224" s="296"/>
      <c r="P224" s="297"/>
      <c r="Q224" s="298"/>
      <c r="R224" s="298"/>
      <c r="S224" s="298"/>
      <c r="T224" s="299"/>
      <c r="U224" s="300"/>
      <c r="V224" s="299"/>
      <c r="W224" s="299"/>
      <c r="X224" s="299"/>
      <c r="Y224" s="299"/>
      <c r="Z224" s="316"/>
      <c r="AA224" s="316"/>
      <c r="AB224" s="316"/>
      <c r="AC224" s="295"/>
      <c r="AD224" s="295"/>
      <c r="AE224" s="295"/>
      <c r="AF224" s="295"/>
      <c r="AG224" s="295"/>
      <c r="AH224" s="295"/>
      <c r="AI224" s="77">
        <f>SUBTOTAL(109,AI213:AI223)</f>
        <v>0</v>
      </c>
      <c r="AJ224" s="77">
        <f>SUBTOTAL(109,AJ213:AJ223)</f>
        <v>0</v>
      </c>
      <c r="AK224" s="77">
        <f>SUBTOTAL(109,AK213:AK223)</f>
        <v>4</v>
      </c>
      <c r="AL224" s="77">
        <f>SUBTOTAL(109,AL213:AL223)</f>
        <v>1043</v>
      </c>
      <c r="AM224" s="77">
        <f>SUBTOTAL(103,AM213:AM223)</f>
        <v>4</v>
      </c>
    </row>
    <row r="225" spans="3:39" ht="18" customHeight="1">
      <c r="C225" s="261">
        <f>SUBTOTAL(103,G$225:G225)</f>
        <v>1</v>
      </c>
      <c r="D225" s="261" t="s">
        <v>1886</v>
      </c>
      <c r="E225" s="262" t="s">
        <v>2538</v>
      </c>
      <c r="F225" s="263" t="s">
        <v>1277</v>
      </c>
      <c r="G225" s="264" t="s">
        <v>2539</v>
      </c>
      <c r="H225" s="265">
        <v>32011901</v>
      </c>
      <c r="I225" s="266" t="s">
        <v>2379</v>
      </c>
      <c r="J225" s="57" t="s">
        <v>64</v>
      </c>
      <c r="K225" s="113" t="s">
        <v>166</v>
      </c>
      <c r="L225" s="267">
        <v>1363</v>
      </c>
      <c r="M225" s="267">
        <v>9</v>
      </c>
      <c r="N225" s="60">
        <v>0</v>
      </c>
      <c r="O225" s="301" t="s">
        <v>222</v>
      </c>
      <c r="P225" s="287" t="s">
        <v>2540</v>
      </c>
      <c r="Q225" s="269">
        <v>3235.3258579999997</v>
      </c>
      <c r="R225" s="269">
        <v>3037.4610999999995</v>
      </c>
      <c r="S225" s="269">
        <v>90.842800000000011</v>
      </c>
      <c r="T225" s="267">
        <v>19955</v>
      </c>
      <c r="U225" s="270">
        <v>365</v>
      </c>
      <c r="V225" s="267">
        <v>5</v>
      </c>
      <c r="W225" s="267">
        <v>5</v>
      </c>
      <c r="X225" s="267">
        <v>144</v>
      </c>
      <c r="Y225" s="267">
        <v>153</v>
      </c>
      <c r="Z225" s="269">
        <v>487.9144</v>
      </c>
      <c r="AA225" s="269">
        <v>437.20760000000001</v>
      </c>
      <c r="AB225" s="269">
        <v>14.421800000000001</v>
      </c>
      <c r="AC225" s="267">
        <v>3010</v>
      </c>
      <c r="AD225" s="270">
        <v>59</v>
      </c>
      <c r="AE225" s="267">
        <v>7</v>
      </c>
      <c r="AF225" s="267">
        <v>7</v>
      </c>
      <c r="AG225" s="267">
        <v>437</v>
      </c>
      <c r="AH225" s="267">
        <v>507</v>
      </c>
      <c r="AI225" s="271"/>
      <c r="AJ225" s="271"/>
      <c r="AK225" s="271"/>
      <c r="AL225" s="271"/>
      <c r="AM225" s="271"/>
    </row>
    <row r="226" spans="3:39" ht="18" customHeight="1">
      <c r="C226" s="261">
        <f>SUBTOTAL(103,G$225:G226)</f>
        <v>2</v>
      </c>
      <c r="D226" s="261" t="s">
        <v>1886</v>
      </c>
      <c r="E226" s="262" t="s">
        <v>2538</v>
      </c>
      <c r="F226" s="263" t="s">
        <v>1277</v>
      </c>
      <c r="G226" s="264" t="s">
        <v>2541</v>
      </c>
      <c r="H226" s="265">
        <v>32012201</v>
      </c>
      <c r="I226" s="266" t="s">
        <v>2229</v>
      </c>
      <c r="J226" s="57" t="s">
        <v>64</v>
      </c>
      <c r="K226" s="113" t="s">
        <v>166</v>
      </c>
      <c r="L226" s="267">
        <v>1274</v>
      </c>
      <c r="M226" s="267">
        <v>9</v>
      </c>
      <c r="N226" s="60">
        <v>0</v>
      </c>
      <c r="O226" s="301" t="s">
        <v>223</v>
      </c>
      <c r="P226" s="287" t="s">
        <v>73</v>
      </c>
      <c r="Q226" s="269">
        <v>1429.5397519999997</v>
      </c>
      <c r="R226" s="269">
        <v>1307.1105999999997</v>
      </c>
      <c r="S226" s="269">
        <v>48.502300000000005</v>
      </c>
      <c r="T226" s="267">
        <v>18521</v>
      </c>
      <c r="U226" s="270">
        <v>365</v>
      </c>
      <c r="V226" s="267">
        <v>25</v>
      </c>
      <c r="W226" s="267">
        <v>25</v>
      </c>
      <c r="X226" s="267">
        <v>1070</v>
      </c>
      <c r="Y226" s="267">
        <v>1112</v>
      </c>
      <c r="Z226" s="269">
        <v>232.30840000000001</v>
      </c>
      <c r="AA226" s="269">
        <v>221.90860000000001</v>
      </c>
      <c r="AB226" s="269">
        <v>7.9897999999999998</v>
      </c>
      <c r="AC226" s="267">
        <v>2613</v>
      </c>
      <c r="AD226" s="270">
        <v>59</v>
      </c>
      <c r="AE226" s="267">
        <v>37</v>
      </c>
      <c r="AF226" s="267">
        <v>35</v>
      </c>
      <c r="AG226" s="267">
        <v>2190</v>
      </c>
      <c r="AH226" s="267">
        <v>2093</v>
      </c>
      <c r="AI226" s="271"/>
      <c r="AJ226" s="271"/>
      <c r="AK226" s="271"/>
      <c r="AL226" s="271"/>
      <c r="AM226" s="271"/>
    </row>
    <row r="227" spans="3:39" ht="18" customHeight="1">
      <c r="C227" s="261">
        <f>SUBTOTAL(103,G$225:G227)</f>
        <v>3</v>
      </c>
      <c r="D227" s="261" t="s">
        <v>1886</v>
      </c>
      <c r="E227" s="262" t="s">
        <v>2542</v>
      </c>
      <c r="F227" s="263" t="s">
        <v>1277</v>
      </c>
      <c r="G227" s="264" t="s">
        <v>1045</v>
      </c>
      <c r="H227" s="265">
        <v>32013901</v>
      </c>
      <c r="I227" s="266" t="s">
        <v>2379</v>
      </c>
      <c r="J227" s="57" t="s">
        <v>64</v>
      </c>
      <c r="K227" s="113" t="s">
        <v>166</v>
      </c>
      <c r="L227" s="267">
        <v>1493</v>
      </c>
      <c r="M227" s="267">
        <v>7</v>
      </c>
      <c r="N227" s="60">
        <v>0</v>
      </c>
      <c r="O227" s="301" t="s">
        <v>225</v>
      </c>
      <c r="P227" s="287" t="s">
        <v>2543</v>
      </c>
      <c r="Q227" s="269">
        <v>1034.6730579999999</v>
      </c>
      <c r="R227" s="269">
        <v>965.48189999999988</v>
      </c>
      <c r="S227" s="269">
        <v>34.170700000000004</v>
      </c>
      <c r="T227" s="267">
        <v>13893</v>
      </c>
      <c r="U227" s="270">
        <v>365</v>
      </c>
      <c r="V227" s="267">
        <v>39</v>
      </c>
      <c r="W227" s="267">
        <v>38</v>
      </c>
      <c r="X227" s="267">
        <v>1707</v>
      </c>
      <c r="Y227" s="267">
        <v>1710</v>
      </c>
      <c r="Z227" s="269">
        <v>174.16300000000001</v>
      </c>
      <c r="AA227" s="269">
        <v>161.60590000000002</v>
      </c>
      <c r="AB227" s="269">
        <v>5.6882000000000001</v>
      </c>
      <c r="AC227" s="267">
        <v>2411</v>
      </c>
      <c r="AD227" s="270">
        <v>59</v>
      </c>
      <c r="AE227" s="267">
        <v>54</v>
      </c>
      <c r="AF227" s="267">
        <v>55</v>
      </c>
      <c r="AG227" s="267">
        <v>3259</v>
      </c>
      <c r="AH227" s="267">
        <v>3268</v>
      </c>
      <c r="AI227" s="271"/>
      <c r="AJ227" s="271"/>
      <c r="AK227" s="271"/>
      <c r="AL227" s="271"/>
      <c r="AM227" s="271"/>
    </row>
    <row r="228" spans="3:39" ht="18" customHeight="1">
      <c r="C228" s="261">
        <f>SUBTOTAL(103,G$225:G228)</f>
        <v>4</v>
      </c>
      <c r="D228" s="261" t="s">
        <v>1886</v>
      </c>
      <c r="E228" s="262" t="s">
        <v>2538</v>
      </c>
      <c r="F228" s="263" t="s">
        <v>1277</v>
      </c>
      <c r="G228" s="264" t="s">
        <v>2544</v>
      </c>
      <c r="H228" s="265">
        <v>32016211</v>
      </c>
      <c r="I228" s="266" t="s">
        <v>2379</v>
      </c>
      <c r="J228" s="57" t="s">
        <v>64</v>
      </c>
      <c r="K228" s="113" t="s">
        <v>167</v>
      </c>
      <c r="L228" s="267">
        <v>821</v>
      </c>
      <c r="M228" s="267">
        <v>7</v>
      </c>
      <c r="N228" s="60">
        <v>0</v>
      </c>
      <c r="O228" s="301" t="s">
        <v>224</v>
      </c>
      <c r="P228" s="287" t="s">
        <v>2545</v>
      </c>
      <c r="Q228" s="269">
        <v>1075.803132</v>
      </c>
      <c r="R228" s="269">
        <v>1012.0135</v>
      </c>
      <c r="S228" s="269">
        <v>31.945400000000006</v>
      </c>
      <c r="T228" s="267">
        <v>13635</v>
      </c>
      <c r="U228" s="270">
        <v>365</v>
      </c>
      <c r="V228" s="267">
        <v>35</v>
      </c>
      <c r="W228" s="267">
        <v>33</v>
      </c>
      <c r="X228" s="267">
        <v>1626</v>
      </c>
      <c r="Y228" s="267">
        <v>1603</v>
      </c>
      <c r="Z228" s="269">
        <v>222.7277</v>
      </c>
      <c r="AA228" s="269">
        <v>209.42140000000001</v>
      </c>
      <c r="AB228" s="269">
        <v>6.7103000000000002</v>
      </c>
      <c r="AC228" s="267">
        <v>2135</v>
      </c>
      <c r="AD228" s="270">
        <v>59</v>
      </c>
      <c r="AE228" s="267">
        <v>40</v>
      </c>
      <c r="AF228" s="267">
        <v>39</v>
      </c>
      <c r="AG228" s="267">
        <v>2340</v>
      </c>
      <c r="AH228" s="267">
        <v>2306</v>
      </c>
      <c r="AI228" s="271"/>
      <c r="AJ228" s="271"/>
      <c r="AK228" s="271"/>
      <c r="AL228" s="271"/>
      <c r="AM228" s="271"/>
    </row>
    <row r="229" spans="3:39" ht="18" customHeight="1">
      <c r="C229" s="261">
        <f>SUBTOTAL(103,G$225:G229)</f>
        <v>5</v>
      </c>
      <c r="D229" s="261" t="s">
        <v>1886</v>
      </c>
      <c r="E229" s="262" t="s">
        <v>2538</v>
      </c>
      <c r="F229" s="263" t="s">
        <v>1277</v>
      </c>
      <c r="G229" s="264" t="s">
        <v>1046</v>
      </c>
      <c r="H229" s="265">
        <v>32016411</v>
      </c>
      <c r="I229" s="266" t="s">
        <v>2379</v>
      </c>
      <c r="J229" s="57" t="s">
        <v>64</v>
      </c>
      <c r="K229" s="113" t="s">
        <v>167</v>
      </c>
      <c r="L229" s="267">
        <v>1880</v>
      </c>
      <c r="M229" s="267">
        <v>11</v>
      </c>
      <c r="N229" s="60">
        <v>0</v>
      </c>
      <c r="O229" s="301" t="s">
        <v>226</v>
      </c>
      <c r="P229" s="287" t="s">
        <v>2546</v>
      </c>
      <c r="Q229" s="269">
        <v>1721.2735160000002</v>
      </c>
      <c r="R229" s="269">
        <v>1609.8731000000002</v>
      </c>
      <c r="S229" s="269">
        <v>51.813600000000001</v>
      </c>
      <c r="T229" s="267">
        <v>18934</v>
      </c>
      <c r="U229" s="270">
        <v>365</v>
      </c>
      <c r="V229" s="267">
        <v>21</v>
      </c>
      <c r="W229" s="267">
        <v>21</v>
      </c>
      <c r="X229" s="267">
        <v>771</v>
      </c>
      <c r="Y229" s="267">
        <v>770</v>
      </c>
      <c r="Z229" s="269">
        <v>306.42500000000001</v>
      </c>
      <c r="AA229" s="269">
        <v>288.22040000000004</v>
      </c>
      <c r="AB229" s="269">
        <v>9.8148</v>
      </c>
      <c r="AC229" s="267">
        <v>2855</v>
      </c>
      <c r="AD229" s="270">
        <v>59</v>
      </c>
      <c r="AE229" s="267">
        <v>25</v>
      </c>
      <c r="AF229" s="267">
        <v>23</v>
      </c>
      <c r="AG229" s="267">
        <v>1340</v>
      </c>
      <c r="AH229" s="267">
        <v>1331</v>
      </c>
      <c r="AI229" s="271"/>
      <c r="AJ229" s="271"/>
      <c r="AK229" s="271">
        <v>1</v>
      </c>
      <c r="AL229" s="271">
        <v>460</v>
      </c>
      <c r="AM229" s="271" t="s">
        <v>2381</v>
      </c>
    </row>
    <row r="230" spans="3:39" ht="18" customHeight="1">
      <c r="C230" s="261">
        <f>SUBTOTAL(103,G$225:G230)</f>
        <v>6</v>
      </c>
      <c r="D230" s="261" t="s">
        <v>1886</v>
      </c>
      <c r="E230" s="262" t="s">
        <v>2538</v>
      </c>
      <c r="F230" s="263" t="s">
        <v>1277</v>
      </c>
      <c r="G230" s="264" t="s">
        <v>2547</v>
      </c>
      <c r="H230" s="265">
        <v>32019211</v>
      </c>
      <c r="I230" s="266" t="s">
        <v>2379</v>
      </c>
      <c r="J230" s="57" t="s">
        <v>64</v>
      </c>
      <c r="K230" s="113" t="s">
        <v>170</v>
      </c>
      <c r="L230" s="267">
        <v>1016</v>
      </c>
      <c r="M230" s="267">
        <v>8</v>
      </c>
      <c r="N230" s="60">
        <v>0</v>
      </c>
      <c r="O230" s="301" t="s">
        <v>2548</v>
      </c>
      <c r="P230" s="287" t="s">
        <v>2549</v>
      </c>
      <c r="Q230" s="269">
        <v>95.161299999999997</v>
      </c>
      <c r="R230" s="269">
        <v>92.760199999999998</v>
      </c>
      <c r="S230" s="269">
        <v>3.1345999999999998</v>
      </c>
      <c r="T230" s="267">
        <v>764</v>
      </c>
      <c r="U230" s="270">
        <v>17</v>
      </c>
      <c r="V230" s="267">
        <v>85</v>
      </c>
      <c r="W230" s="267">
        <v>85</v>
      </c>
      <c r="X230" s="267">
        <v>6790</v>
      </c>
      <c r="Y230" s="267">
        <v>6765</v>
      </c>
      <c r="Z230" s="269">
        <v>208.5966</v>
      </c>
      <c r="AA230" s="269">
        <v>197.46529999999998</v>
      </c>
      <c r="AB230" s="269">
        <v>6.9544999999999995</v>
      </c>
      <c r="AC230" s="267">
        <v>2644</v>
      </c>
      <c r="AD230" s="270">
        <v>59</v>
      </c>
      <c r="AE230" s="267">
        <v>43</v>
      </c>
      <c r="AF230" s="267">
        <v>43</v>
      </c>
      <c r="AG230" s="267">
        <v>2564</v>
      </c>
      <c r="AH230" s="267">
        <v>2511</v>
      </c>
      <c r="AI230" s="271"/>
      <c r="AJ230" s="271"/>
      <c r="AK230" s="271"/>
      <c r="AL230" s="271"/>
      <c r="AM230" s="271"/>
    </row>
    <row r="231" spans="3:39" ht="18" customHeight="1">
      <c r="C231" s="261">
        <f>SUBTOTAL(103,G$225:G231)</f>
        <v>7</v>
      </c>
      <c r="D231" s="261" t="s">
        <v>1886</v>
      </c>
      <c r="E231" s="262" t="s">
        <v>2542</v>
      </c>
      <c r="F231" s="263" t="s">
        <v>1277</v>
      </c>
      <c r="G231" s="264" t="s">
        <v>2550</v>
      </c>
      <c r="H231" s="273">
        <v>32019181</v>
      </c>
      <c r="I231" s="266" t="s">
        <v>2188</v>
      </c>
      <c r="J231" s="57" t="s">
        <v>64</v>
      </c>
      <c r="K231" s="20" t="s">
        <v>635</v>
      </c>
      <c r="L231" s="267">
        <v>421</v>
      </c>
      <c r="M231" s="267">
        <v>6</v>
      </c>
      <c r="N231" s="60">
        <v>0</v>
      </c>
      <c r="O231" s="19" t="s">
        <v>2551</v>
      </c>
      <c r="P231" s="287" t="s">
        <v>2552</v>
      </c>
      <c r="Q231" s="269">
        <v>86.768000000000001</v>
      </c>
      <c r="R231" s="269">
        <v>83.11</v>
      </c>
      <c r="S231" s="269">
        <v>2.9724000000000004</v>
      </c>
      <c r="T231" s="267">
        <v>1489</v>
      </c>
      <c r="U231" s="270">
        <v>41</v>
      </c>
      <c r="V231" s="267">
        <v>87</v>
      </c>
      <c r="W231" s="267">
        <v>87</v>
      </c>
      <c r="X231" s="267">
        <v>6939</v>
      </c>
      <c r="Y231" s="267">
        <v>6925</v>
      </c>
      <c r="Z231" s="269">
        <v>133.90960000000001</v>
      </c>
      <c r="AA231" s="269">
        <v>127.49660000000002</v>
      </c>
      <c r="AB231" s="269">
        <v>3.8466</v>
      </c>
      <c r="AC231" s="267">
        <v>2122</v>
      </c>
      <c r="AD231" s="270">
        <v>59</v>
      </c>
      <c r="AE231" s="267">
        <v>70</v>
      </c>
      <c r="AF231" s="267">
        <v>70</v>
      </c>
      <c r="AG231" s="267">
        <v>4310</v>
      </c>
      <c r="AH231" s="267">
        <v>4244</v>
      </c>
      <c r="AI231" s="271"/>
      <c r="AJ231" s="271"/>
      <c r="AK231" s="271"/>
      <c r="AL231" s="271"/>
      <c r="AM231" s="271"/>
    </row>
    <row r="232" spans="3:39" ht="18" customHeight="1">
      <c r="C232" s="261">
        <f>SUBTOTAL(103,G$225:G232)</f>
        <v>8</v>
      </c>
      <c r="D232" s="261" t="s">
        <v>1886</v>
      </c>
      <c r="E232" s="262" t="s">
        <v>2553</v>
      </c>
      <c r="F232" s="263" t="s">
        <v>1277</v>
      </c>
      <c r="G232" s="387" t="s">
        <v>4657</v>
      </c>
      <c r="H232" s="265">
        <v>32019261</v>
      </c>
      <c r="I232" s="266" t="s">
        <v>2379</v>
      </c>
      <c r="J232" s="57" t="s">
        <v>64</v>
      </c>
      <c r="K232" s="113" t="s">
        <v>167</v>
      </c>
      <c r="L232" s="267">
        <v>984</v>
      </c>
      <c r="M232" s="267">
        <v>7</v>
      </c>
      <c r="N232" s="60">
        <v>0</v>
      </c>
      <c r="O232" s="301" t="s">
        <v>222</v>
      </c>
      <c r="P232" s="287" t="s">
        <v>2554</v>
      </c>
      <c r="Q232" s="269" t="s">
        <v>975</v>
      </c>
      <c r="R232" s="269" t="s">
        <v>975</v>
      </c>
      <c r="S232" s="269" t="s">
        <v>975</v>
      </c>
      <c r="T232" s="267" t="s">
        <v>975</v>
      </c>
      <c r="U232" s="270" t="s">
        <v>975</v>
      </c>
      <c r="V232" s="267" t="s">
        <v>975</v>
      </c>
      <c r="W232" s="267" t="s">
        <v>975</v>
      </c>
      <c r="X232" s="267" t="s">
        <v>975</v>
      </c>
      <c r="Y232" s="267" t="s">
        <v>975</v>
      </c>
      <c r="Z232" s="269" t="s">
        <v>975</v>
      </c>
      <c r="AA232" s="269" t="s">
        <v>975</v>
      </c>
      <c r="AB232" s="269" t="s">
        <v>975</v>
      </c>
      <c r="AC232" s="267" t="s">
        <v>975</v>
      </c>
      <c r="AD232" s="270" t="s">
        <v>975</v>
      </c>
      <c r="AE232" s="267" t="s">
        <v>975</v>
      </c>
      <c r="AF232" s="267" t="s">
        <v>975</v>
      </c>
      <c r="AG232" s="267" t="s">
        <v>975</v>
      </c>
      <c r="AH232" s="267" t="s">
        <v>975</v>
      </c>
      <c r="AI232" s="271"/>
      <c r="AJ232" s="271"/>
      <c r="AK232" s="271"/>
      <c r="AL232" s="271"/>
      <c r="AM232" s="271"/>
    </row>
    <row r="233" spans="3:39" ht="18" customHeight="1">
      <c r="C233" s="261">
        <f>SUBTOTAL(103,G$225:G233)</f>
        <v>9</v>
      </c>
      <c r="D233" s="261" t="s">
        <v>1886</v>
      </c>
      <c r="E233" s="262" t="s">
        <v>2538</v>
      </c>
      <c r="F233" s="263" t="s">
        <v>1277</v>
      </c>
      <c r="G233" s="264" t="s">
        <v>1288</v>
      </c>
      <c r="H233" s="265">
        <v>32019031</v>
      </c>
      <c r="I233" s="266" t="s">
        <v>2183</v>
      </c>
      <c r="J233" s="266" t="s">
        <v>711</v>
      </c>
      <c r="K233" s="113" t="s">
        <v>172</v>
      </c>
      <c r="L233" s="267">
        <v>556</v>
      </c>
      <c r="M233" s="267">
        <v>7</v>
      </c>
      <c r="N233" s="60">
        <v>0</v>
      </c>
      <c r="O233" s="301" t="s">
        <v>1303</v>
      </c>
      <c r="P233" s="287" t="s">
        <v>1304</v>
      </c>
      <c r="Q233" s="269">
        <v>571.276343</v>
      </c>
      <c r="R233" s="269">
        <v>557.58275000000003</v>
      </c>
      <c r="S233" s="269">
        <v>18.2302</v>
      </c>
      <c r="T233" s="267">
        <v>16035</v>
      </c>
      <c r="U233" s="270">
        <v>340</v>
      </c>
      <c r="V233" s="267">
        <v>57</v>
      </c>
      <c r="W233" s="267">
        <v>56</v>
      </c>
      <c r="X233" s="267">
        <v>3267</v>
      </c>
      <c r="Y233" s="267">
        <v>3142</v>
      </c>
      <c r="Z233" s="269">
        <v>166.29640000000001</v>
      </c>
      <c r="AA233" s="269">
        <v>164.05260000000001</v>
      </c>
      <c r="AB233" s="269">
        <v>5.258</v>
      </c>
      <c r="AC233" s="267">
        <v>2880</v>
      </c>
      <c r="AD233" s="270">
        <v>58</v>
      </c>
      <c r="AE233" s="267">
        <v>57</v>
      </c>
      <c r="AF233" s="267">
        <v>53</v>
      </c>
      <c r="AG233" s="267">
        <v>3426</v>
      </c>
      <c r="AH233" s="267">
        <v>3214</v>
      </c>
      <c r="AI233" s="271"/>
      <c r="AJ233" s="271"/>
      <c r="AK233" s="271"/>
      <c r="AL233" s="271"/>
      <c r="AM233" s="271"/>
    </row>
    <row r="234" spans="3:39" ht="18" customHeight="1">
      <c r="C234" s="261">
        <f>SUBTOTAL(103,G$225:G234)</f>
        <v>10</v>
      </c>
      <c r="D234" s="261" t="s">
        <v>1886</v>
      </c>
      <c r="E234" s="262" t="s">
        <v>2538</v>
      </c>
      <c r="F234" s="263" t="s">
        <v>1277</v>
      </c>
      <c r="G234" s="264" t="s">
        <v>1287</v>
      </c>
      <c r="H234" s="265">
        <v>32017611</v>
      </c>
      <c r="I234" s="266" t="s">
        <v>4663</v>
      </c>
      <c r="J234" s="57" t="s">
        <v>711</v>
      </c>
      <c r="K234" s="113" t="s">
        <v>170</v>
      </c>
      <c r="L234" s="267">
        <v>375</v>
      </c>
      <c r="M234" s="267">
        <v>7</v>
      </c>
      <c r="N234" s="60">
        <v>0</v>
      </c>
      <c r="O234" s="301" t="s">
        <v>1301</v>
      </c>
      <c r="P234" s="287" t="s">
        <v>1302</v>
      </c>
      <c r="Q234" s="269">
        <v>692.791155</v>
      </c>
      <c r="R234" s="269">
        <v>648.08349999999996</v>
      </c>
      <c r="S234" s="269">
        <v>19.387499999999999</v>
      </c>
      <c r="T234" s="267">
        <v>16695</v>
      </c>
      <c r="U234" s="270">
        <v>363</v>
      </c>
      <c r="V234" s="267">
        <v>53</v>
      </c>
      <c r="W234" s="267">
        <v>53</v>
      </c>
      <c r="X234" s="267">
        <v>2705</v>
      </c>
      <c r="Y234" s="267">
        <v>2700</v>
      </c>
      <c r="Z234" s="269">
        <v>99.901900000000012</v>
      </c>
      <c r="AA234" s="269">
        <v>92.935500000000019</v>
      </c>
      <c r="AB234" s="269">
        <v>3.0760999999999998</v>
      </c>
      <c r="AC234" s="267">
        <v>2821</v>
      </c>
      <c r="AD234" s="270">
        <v>59</v>
      </c>
      <c r="AE234" s="267">
        <v>80</v>
      </c>
      <c r="AF234" s="267">
        <v>80</v>
      </c>
      <c r="AG234" s="267">
        <v>5267</v>
      </c>
      <c r="AH234" s="267">
        <v>5290</v>
      </c>
      <c r="AI234" s="271"/>
      <c r="AJ234" s="271"/>
      <c r="AK234" s="271"/>
      <c r="AL234" s="271"/>
      <c r="AM234" s="271"/>
    </row>
    <row r="235" spans="3:39" ht="18" customHeight="1">
      <c r="C235" s="261">
        <f>SUBTOTAL(103,G$225:G235)</f>
        <v>11</v>
      </c>
      <c r="D235" s="261" t="s">
        <v>1886</v>
      </c>
      <c r="E235" s="262" t="s">
        <v>2555</v>
      </c>
      <c r="F235" s="263" t="s">
        <v>1277</v>
      </c>
      <c r="G235" s="264" t="s">
        <v>1289</v>
      </c>
      <c r="H235" s="265">
        <v>32018511</v>
      </c>
      <c r="I235" s="266" t="s">
        <v>4663</v>
      </c>
      <c r="J235" s="57" t="s">
        <v>711</v>
      </c>
      <c r="K235" s="113" t="s">
        <v>167</v>
      </c>
      <c r="L235" s="267">
        <v>585</v>
      </c>
      <c r="M235" s="267">
        <v>5</v>
      </c>
      <c r="N235" s="60">
        <v>0</v>
      </c>
      <c r="O235" s="301" t="s">
        <v>1305</v>
      </c>
      <c r="P235" s="287" t="s">
        <v>1306</v>
      </c>
      <c r="Q235" s="269">
        <v>452.22144800000001</v>
      </c>
      <c r="R235" s="269">
        <v>420.50072999999998</v>
      </c>
      <c r="S235" s="269">
        <v>14.856400000000002</v>
      </c>
      <c r="T235" s="267">
        <v>9982</v>
      </c>
      <c r="U235" s="270">
        <v>365</v>
      </c>
      <c r="V235" s="267">
        <v>66</v>
      </c>
      <c r="W235" s="267">
        <v>66</v>
      </c>
      <c r="X235" s="267">
        <v>3861</v>
      </c>
      <c r="Y235" s="267">
        <v>3870</v>
      </c>
      <c r="Z235" s="269">
        <v>107.34960000000001</v>
      </c>
      <c r="AA235" s="269">
        <v>100.11800000000001</v>
      </c>
      <c r="AB235" s="269">
        <v>3.4847000000000001</v>
      </c>
      <c r="AC235" s="267">
        <v>1556</v>
      </c>
      <c r="AD235" s="270">
        <v>59</v>
      </c>
      <c r="AE235" s="267">
        <v>79</v>
      </c>
      <c r="AF235" s="267">
        <v>79</v>
      </c>
      <c r="AG235" s="267">
        <v>5022</v>
      </c>
      <c r="AH235" s="267">
        <v>5046</v>
      </c>
      <c r="AI235" s="271"/>
      <c r="AJ235" s="271"/>
      <c r="AK235" s="271"/>
      <c r="AL235" s="271"/>
      <c r="AM235" s="271"/>
    </row>
    <row r="236" spans="3:39" ht="18" customHeight="1">
      <c r="C236" s="261">
        <f>SUBTOTAL(103,G$225:G236)</f>
        <v>12</v>
      </c>
      <c r="D236" s="261" t="s">
        <v>1886</v>
      </c>
      <c r="E236" s="262" t="s">
        <v>2538</v>
      </c>
      <c r="F236" s="263" t="s">
        <v>1277</v>
      </c>
      <c r="G236" s="264" t="s">
        <v>2556</v>
      </c>
      <c r="H236" s="265">
        <v>32019131</v>
      </c>
      <c r="I236" s="266" t="s">
        <v>4663</v>
      </c>
      <c r="J236" s="57" t="s">
        <v>711</v>
      </c>
      <c r="K236" s="113" t="s">
        <v>166</v>
      </c>
      <c r="L236" s="267">
        <v>881</v>
      </c>
      <c r="M236" s="267">
        <v>7</v>
      </c>
      <c r="N236" s="60">
        <v>0</v>
      </c>
      <c r="O236" s="301" t="s">
        <v>1662</v>
      </c>
      <c r="P236" s="287" t="s">
        <v>2557</v>
      </c>
      <c r="Q236" s="269">
        <v>111.284908</v>
      </c>
      <c r="R236" s="269">
        <v>106.610608</v>
      </c>
      <c r="S236" s="269">
        <v>3.2819999999999996</v>
      </c>
      <c r="T236" s="267">
        <v>3817</v>
      </c>
      <c r="U236" s="270">
        <v>116</v>
      </c>
      <c r="V236" s="267">
        <v>83</v>
      </c>
      <c r="W236" s="267">
        <v>83</v>
      </c>
      <c r="X236" s="267">
        <v>6585</v>
      </c>
      <c r="Y236" s="267">
        <v>6576</v>
      </c>
      <c r="Z236" s="269">
        <v>110.96691899999999</v>
      </c>
      <c r="AA236" s="269">
        <v>104.42281899999999</v>
      </c>
      <c r="AB236" s="269">
        <v>3.4516</v>
      </c>
      <c r="AC236" s="267">
        <v>2217</v>
      </c>
      <c r="AD236" s="270">
        <v>59</v>
      </c>
      <c r="AE236" s="267">
        <v>76</v>
      </c>
      <c r="AF236" s="267">
        <v>76</v>
      </c>
      <c r="AG236" s="267">
        <v>4913</v>
      </c>
      <c r="AH236" s="267">
        <v>4910</v>
      </c>
      <c r="AI236" s="271"/>
      <c r="AJ236" s="271"/>
      <c r="AK236" s="271">
        <v>1</v>
      </c>
      <c r="AL236" s="271">
        <v>312</v>
      </c>
      <c r="AM236" s="271" t="s">
        <v>2381</v>
      </c>
    </row>
    <row r="237" spans="3:39" ht="18" customHeight="1">
      <c r="C237" s="288" t="s">
        <v>2537</v>
      </c>
      <c r="D237" s="289" t="str">
        <f ca="1">INDIRECT("D"&amp;ROW()-1)</f>
        <v>A1</v>
      </c>
      <c r="E237" s="289" t="str">
        <f ca="1">INDIRECT("E"&amp;ROW()-1)</f>
        <v>南京</v>
      </c>
      <c r="F237" s="290"/>
      <c r="G237" s="291">
        <f>SUBTOTAL(103,G225:G236)</f>
        <v>12</v>
      </c>
      <c r="H237" s="292"/>
      <c r="I237" s="293"/>
      <c r="J237" s="293"/>
      <c r="K237" s="294"/>
      <c r="L237" s="76">
        <f>SUBTOTAL(109,L225:L236)</f>
        <v>11649</v>
      </c>
      <c r="M237" s="76">
        <f>SUBTOTAL(109,M225:M236)</f>
        <v>90</v>
      </c>
      <c r="N237" s="70">
        <f>SUBTOTAL(109,N225:N236)</f>
        <v>0</v>
      </c>
      <c r="O237" s="296"/>
      <c r="P237" s="297"/>
      <c r="Q237" s="298"/>
      <c r="R237" s="298"/>
      <c r="S237" s="298"/>
      <c r="T237" s="299"/>
      <c r="U237" s="300"/>
      <c r="V237" s="299"/>
      <c r="W237" s="299"/>
      <c r="X237" s="299"/>
      <c r="Y237" s="299"/>
      <c r="Z237" s="316"/>
      <c r="AA237" s="316"/>
      <c r="AB237" s="316"/>
      <c r="AC237" s="295"/>
      <c r="AD237" s="295"/>
      <c r="AE237" s="295"/>
      <c r="AF237" s="295"/>
      <c r="AG237" s="295"/>
      <c r="AH237" s="295"/>
      <c r="AI237" s="77">
        <f>SUBTOTAL(109,AI225:AI236)</f>
        <v>0</v>
      </c>
      <c r="AJ237" s="77">
        <f>SUBTOTAL(109,AJ225:AJ236)</f>
        <v>0</v>
      </c>
      <c r="AK237" s="77">
        <f>SUBTOTAL(109,AK225:AK236)</f>
        <v>2</v>
      </c>
      <c r="AL237" s="77">
        <f>SUBTOTAL(109,AL225:AL236)</f>
        <v>772</v>
      </c>
      <c r="AM237" s="77">
        <f>SUBTOTAL(103,AM225:AM236)</f>
        <v>2</v>
      </c>
    </row>
    <row r="238" spans="3:39" ht="18" customHeight="1">
      <c r="C238" s="261">
        <f>SUBTOTAL(103,G$238:G238)</f>
        <v>1</v>
      </c>
      <c r="D238" s="261" t="s">
        <v>1886</v>
      </c>
      <c r="E238" s="262" t="s">
        <v>3</v>
      </c>
      <c r="F238" s="263" t="s">
        <v>1277</v>
      </c>
      <c r="G238" s="84" t="s">
        <v>2558</v>
      </c>
      <c r="H238" s="265">
        <v>42016401</v>
      </c>
      <c r="I238" s="266" t="s">
        <v>2379</v>
      </c>
      <c r="J238" s="57" t="s">
        <v>64</v>
      </c>
      <c r="K238" s="113" t="s">
        <v>414</v>
      </c>
      <c r="L238" s="267">
        <v>1603</v>
      </c>
      <c r="M238" s="267">
        <v>7</v>
      </c>
      <c r="N238" s="60">
        <v>0</v>
      </c>
      <c r="O238" s="265" t="s">
        <v>180</v>
      </c>
      <c r="P238" s="268" t="s">
        <v>135</v>
      </c>
      <c r="Q238" s="269">
        <v>4362.8475460000009</v>
      </c>
      <c r="R238" s="269">
        <v>3981.2459000000008</v>
      </c>
      <c r="S238" s="269">
        <v>136.77119999999999</v>
      </c>
      <c r="T238" s="267">
        <v>19991</v>
      </c>
      <c r="U238" s="270">
        <v>365</v>
      </c>
      <c r="V238" s="267">
        <v>2</v>
      </c>
      <c r="W238" s="267">
        <v>3</v>
      </c>
      <c r="X238" s="267">
        <v>39</v>
      </c>
      <c r="Y238" s="267">
        <v>48</v>
      </c>
      <c r="Z238" s="269">
        <v>739.87570000000005</v>
      </c>
      <c r="AA238" s="269">
        <v>653.04610000000002</v>
      </c>
      <c r="AB238" s="269">
        <v>22.641100000000002</v>
      </c>
      <c r="AC238" s="267">
        <v>3111</v>
      </c>
      <c r="AD238" s="270">
        <v>59</v>
      </c>
      <c r="AE238" s="267">
        <v>4</v>
      </c>
      <c r="AF238" s="267">
        <v>4</v>
      </c>
      <c r="AG238" s="267">
        <v>72</v>
      </c>
      <c r="AH238" s="267">
        <v>100</v>
      </c>
      <c r="AI238" s="271"/>
      <c r="AJ238" s="271"/>
      <c r="AK238" s="271">
        <v>1</v>
      </c>
      <c r="AL238" s="271">
        <v>389</v>
      </c>
      <c r="AM238" s="271" t="s">
        <v>2399</v>
      </c>
    </row>
    <row r="239" spans="3:39" ht="18" customHeight="1">
      <c r="C239" s="261">
        <f>SUBTOTAL(103,G$238:G239)</f>
        <v>2</v>
      </c>
      <c r="D239" s="261" t="s">
        <v>1886</v>
      </c>
      <c r="E239" s="262" t="s">
        <v>3</v>
      </c>
      <c r="F239" s="263" t="s">
        <v>1277</v>
      </c>
      <c r="G239" s="84" t="s">
        <v>1050</v>
      </c>
      <c r="H239" s="265">
        <v>42019061</v>
      </c>
      <c r="I239" s="266" t="s">
        <v>2379</v>
      </c>
      <c r="J239" s="57" t="s">
        <v>64</v>
      </c>
      <c r="K239" s="113" t="s">
        <v>170</v>
      </c>
      <c r="L239" s="267">
        <v>1678</v>
      </c>
      <c r="M239" s="267">
        <v>7</v>
      </c>
      <c r="N239" s="60">
        <v>0</v>
      </c>
      <c r="O239" s="61" t="s">
        <v>2559</v>
      </c>
      <c r="P239" s="268" t="s">
        <v>2560</v>
      </c>
      <c r="Q239" s="269">
        <v>2735.4678509999999</v>
      </c>
      <c r="R239" s="269">
        <v>2547.17886</v>
      </c>
      <c r="S239" s="269">
        <v>75.857900000000001</v>
      </c>
      <c r="T239" s="267">
        <v>16547</v>
      </c>
      <c r="U239" s="270">
        <v>365</v>
      </c>
      <c r="V239" s="267">
        <v>12</v>
      </c>
      <c r="W239" s="267">
        <v>13</v>
      </c>
      <c r="X239" s="267">
        <v>244</v>
      </c>
      <c r="Y239" s="267">
        <v>253</v>
      </c>
      <c r="Z239" s="269">
        <v>509.24752999999998</v>
      </c>
      <c r="AA239" s="269">
        <v>468.52033</v>
      </c>
      <c r="AB239" s="269">
        <v>13.909500000000001</v>
      </c>
      <c r="AC239" s="267">
        <v>2615</v>
      </c>
      <c r="AD239" s="270">
        <v>59</v>
      </c>
      <c r="AE239" s="267">
        <v>17</v>
      </c>
      <c r="AF239" s="267">
        <v>16</v>
      </c>
      <c r="AG239" s="267">
        <v>381</v>
      </c>
      <c r="AH239" s="267">
        <v>403</v>
      </c>
      <c r="AI239" s="271"/>
      <c r="AJ239" s="271"/>
      <c r="AK239" s="271">
        <v>1</v>
      </c>
      <c r="AL239" s="271">
        <v>338</v>
      </c>
      <c r="AM239" s="271" t="s">
        <v>2399</v>
      </c>
    </row>
    <row r="240" spans="3:39" ht="18" customHeight="1">
      <c r="C240" s="261">
        <f>SUBTOTAL(103,G$238:G240)</f>
        <v>3</v>
      </c>
      <c r="D240" s="261" t="s">
        <v>1886</v>
      </c>
      <c r="E240" s="262" t="s">
        <v>3</v>
      </c>
      <c r="F240" s="263" t="s">
        <v>1277</v>
      </c>
      <c r="G240" s="84" t="s">
        <v>1048</v>
      </c>
      <c r="H240" s="265">
        <v>42011401</v>
      </c>
      <c r="I240" s="266" t="s">
        <v>2379</v>
      </c>
      <c r="J240" s="57" t="s">
        <v>64</v>
      </c>
      <c r="K240" s="113" t="s">
        <v>168</v>
      </c>
      <c r="L240" s="267">
        <v>1042</v>
      </c>
      <c r="M240" s="267">
        <v>6</v>
      </c>
      <c r="N240" s="60">
        <v>0</v>
      </c>
      <c r="O240" s="265" t="s">
        <v>228</v>
      </c>
      <c r="P240" s="268" t="s">
        <v>68</v>
      </c>
      <c r="Q240" s="269">
        <v>949.52211599999987</v>
      </c>
      <c r="R240" s="269">
        <v>866.70674999999983</v>
      </c>
      <c r="S240" s="269">
        <v>33.095300000000002</v>
      </c>
      <c r="T240" s="267">
        <v>12988</v>
      </c>
      <c r="U240" s="270">
        <v>365</v>
      </c>
      <c r="V240" s="267">
        <v>62</v>
      </c>
      <c r="W240" s="267">
        <v>63</v>
      </c>
      <c r="X240" s="267">
        <v>1903</v>
      </c>
      <c r="Y240" s="267">
        <v>1969</v>
      </c>
      <c r="Z240" s="269">
        <v>195.93979999999999</v>
      </c>
      <c r="AA240" s="269">
        <v>183.81559999999999</v>
      </c>
      <c r="AB240" s="269">
        <v>6.5816999999999997</v>
      </c>
      <c r="AC240" s="267">
        <v>2066</v>
      </c>
      <c r="AD240" s="270">
        <v>59</v>
      </c>
      <c r="AE240" s="267">
        <v>72</v>
      </c>
      <c r="AF240" s="267">
        <v>72</v>
      </c>
      <c r="AG240" s="267">
        <v>2787</v>
      </c>
      <c r="AH240" s="267">
        <v>2776</v>
      </c>
      <c r="AI240" s="271"/>
      <c r="AJ240" s="271"/>
      <c r="AK240" s="271"/>
      <c r="AL240" s="271"/>
      <c r="AM240" s="271"/>
    </row>
    <row r="241" spans="2:39" ht="18" customHeight="1">
      <c r="C241" s="261">
        <f>SUBTOTAL(103,G$238:G241)</f>
        <v>4</v>
      </c>
      <c r="D241" s="261" t="s">
        <v>1886</v>
      </c>
      <c r="E241" s="262" t="s">
        <v>3</v>
      </c>
      <c r="F241" s="263" t="s">
        <v>1277</v>
      </c>
      <c r="G241" s="84" t="s">
        <v>1047</v>
      </c>
      <c r="H241" s="265">
        <v>42012001</v>
      </c>
      <c r="I241" s="266" t="s">
        <v>2379</v>
      </c>
      <c r="J241" s="57" t="s">
        <v>64</v>
      </c>
      <c r="K241" s="113" t="s">
        <v>168</v>
      </c>
      <c r="L241" s="267">
        <v>2333</v>
      </c>
      <c r="M241" s="267">
        <v>10</v>
      </c>
      <c r="N241" s="60">
        <v>0</v>
      </c>
      <c r="O241" s="265" t="s">
        <v>180</v>
      </c>
      <c r="P241" s="268" t="s">
        <v>67</v>
      </c>
      <c r="Q241" s="269">
        <v>4007.9450080000001</v>
      </c>
      <c r="R241" s="269">
        <v>3672.6044099999999</v>
      </c>
      <c r="S241" s="269">
        <v>114.84650000000001</v>
      </c>
      <c r="T241" s="267">
        <v>25589</v>
      </c>
      <c r="U241" s="270">
        <v>365</v>
      </c>
      <c r="V241" s="267">
        <v>5</v>
      </c>
      <c r="W241" s="267">
        <v>6</v>
      </c>
      <c r="X241" s="267">
        <v>55</v>
      </c>
      <c r="Y241" s="267">
        <v>69</v>
      </c>
      <c r="Z241" s="269">
        <v>635.13897999999995</v>
      </c>
      <c r="AA241" s="269">
        <v>580.17617999999993</v>
      </c>
      <c r="AB241" s="269">
        <v>18.231300000000001</v>
      </c>
      <c r="AC241" s="267">
        <v>3838</v>
      </c>
      <c r="AD241" s="270">
        <v>59</v>
      </c>
      <c r="AE241" s="267">
        <v>6</v>
      </c>
      <c r="AF241" s="267">
        <v>6</v>
      </c>
      <c r="AG241" s="267">
        <v>150</v>
      </c>
      <c r="AH241" s="267">
        <v>181</v>
      </c>
      <c r="AI241" s="271"/>
      <c r="AJ241" s="271"/>
      <c r="AK241" s="271">
        <v>1</v>
      </c>
      <c r="AL241" s="271">
        <v>370</v>
      </c>
      <c r="AM241" s="271" t="s">
        <v>2399</v>
      </c>
    </row>
    <row r="242" spans="2:39" ht="18" customHeight="1">
      <c r="C242" s="261">
        <f>SUBTOTAL(103,G$238:G242)</f>
        <v>5</v>
      </c>
      <c r="D242" s="261" t="s">
        <v>1886</v>
      </c>
      <c r="E242" s="262" t="s">
        <v>3</v>
      </c>
      <c r="F242" s="263" t="s">
        <v>1277</v>
      </c>
      <c r="G242" s="84" t="s">
        <v>2561</v>
      </c>
      <c r="H242" s="265">
        <v>42015601</v>
      </c>
      <c r="I242" s="266" t="s">
        <v>2379</v>
      </c>
      <c r="J242" s="57" t="s">
        <v>64</v>
      </c>
      <c r="K242" s="113" t="s">
        <v>414</v>
      </c>
      <c r="L242" s="267">
        <v>1204</v>
      </c>
      <c r="M242" s="267">
        <v>7</v>
      </c>
      <c r="N242" s="60">
        <v>0</v>
      </c>
      <c r="O242" s="265" t="s">
        <v>227</v>
      </c>
      <c r="P242" s="268" t="s">
        <v>2562</v>
      </c>
      <c r="Q242" s="269">
        <v>1941.9374899999996</v>
      </c>
      <c r="R242" s="269">
        <v>1815.3838999999996</v>
      </c>
      <c r="S242" s="269">
        <v>68.055300000000003</v>
      </c>
      <c r="T242" s="267">
        <v>17333</v>
      </c>
      <c r="U242" s="270">
        <v>365</v>
      </c>
      <c r="V242" s="267">
        <v>25</v>
      </c>
      <c r="W242" s="267">
        <v>25</v>
      </c>
      <c r="X242" s="267">
        <v>597</v>
      </c>
      <c r="Y242" s="267">
        <v>599</v>
      </c>
      <c r="Z242" s="269">
        <v>345.27560000000005</v>
      </c>
      <c r="AA242" s="269">
        <v>326.76800000000003</v>
      </c>
      <c r="AB242" s="269">
        <v>11.536099999999999</v>
      </c>
      <c r="AC242" s="267">
        <v>2616</v>
      </c>
      <c r="AD242" s="270">
        <v>59</v>
      </c>
      <c r="AE242" s="267">
        <v>31</v>
      </c>
      <c r="AF242" s="267">
        <v>28</v>
      </c>
      <c r="AG242" s="267">
        <v>1052</v>
      </c>
      <c r="AH242" s="267">
        <v>1019</v>
      </c>
      <c r="AI242" s="271"/>
      <c r="AJ242" s="271"/>
      <c r="AK242" s="271"/>
      <c r="AL242" s="271"/>
      <c r="AM242" s="271"/>
    </row>
    <row r="243" spans="2:39" ht="18" customHeight="1">
      <c r="C243" s="261">
        <f>SUBTOTAL(103,G$238:G243)</f>
        <v>6</v>
      </c>
      <c r="D243" s="261" t="s">
        <v>1886</v>
      </c>
      <c r="E243" s="262" t="s">
        <v>3</v>
      </c>
      <c r="F243" s="263" t="s">
        <v>1277</v>
      </c>
      <c r="G243" s="84" t="s">
        <v>2563</v>
      </c>
      <c r="H243" s="265">
        <v>42019001</v>
      </c>
      <c r="I243" s="266" t="s">
        <v>2379</v>
      </c>
      <c r="J243" s="57" t="s">
        <v>64</v>
      </c>
      <c r="K243" s="113" t="s">
        <v>414</v>
      </c>
      <c r="L243" s="267">
        <v>1500</v>
      </c>
      <c r="M243" s="267">
        <v>9</v>
      </c>
      <c r="N243" s="60">
        <v>0</v>
      </c>
      <c r="O243" s="265" t="s">
        <v>227</v>
      </c>
      <c r="P243" s="268" t="s">
        <v>2564</v>
      </c>
      <c r="Q243" s="269">
        <v>1176.853267</v>
      </c>
      <c r="R243" s="269">
        <v>1089.8869</v>
      </c>
      <c r="S243" s="269">
        <v>40.130500000000005</v>
      </c>
      <c r="T243" s="267">
        <v>18687</v>
      </c>
      <c r="U243" s="270">
        <v>365</v>
      </c>
      <c r="V243" s="267">
        <v>49</v>
      </c>
      <c r="W243" s="267">
        <v>50</v>
      </c>
      <c r="X243" s="267">
        <v>1420</v>
      </c>
      <c r="Y243" s="267">
        <v>1439</v>
      </c>
      <c r="Z243" s="269">
        <v>205.6027</v>
      </c>
      <c r="AA243" s="269">
        <v>189.5189</v>
      </c>
      <c r="AB243" s="269">
        <v>6.6701999999999995</v>
      </c>
      <c r="AC243" s="267">
        <v>2701</v>
      </c>
      <c r="AD243" s="270">
        <v>59</v>
      </c>
      <c r="AE243" s="267">
        <v>70</v>
      </c>
      <c r="AF243" s="267">
        <v>70</v>
      </c>
      <c r="AG243" s="267">
        <v>2624</v>
      </c>
      <c r="AH243" s="267">
        <v>2667</v>
      </c>
      <c r="AI243" s="271"/>
      <c r="AJ243" s="271"/>
      <c r="AK243" s="271">
        <v>1</v>
      </c>
      <c r="AL243" s="271">
        <v>279</v>
      </c>
      <c r="AM243" s="271" t="s">
        <v>4659</v>
      </c>
    </row>
    <row r="244" spans="2:39" ht="18" customHeight="1">
      <c r="C244" s="261">
        <f>SUBTOTAL(103,G$238:G244)</f>
        <v>7</v>
      </c>
      <c r="D244" s="261" t="s">
        <v>1886</v>
      </c>
      <c r="E244" s="262" t="s">
        <v>3</v>
      </c>
      <c r="F244" s="263" t="s">
        <v>1277</v>
      </c>
      <c r="G244" s="84" t="s">
        <v>2565</v>
      </c>
      <c r="H244" s="265">
        <v>42016201</v>
      </c>
      <c r="I244" s="266" t="s">
        <v>2379</v>
      </c>
      <c r="J244" s="57" t="s">
        <v>64</v>
      </c>
      <c r="K244" s="113" t="s">
        <v>414</v>
      </c>
      <c r="L244" s="267">
        <v>1320</v>
      </c>
      <c r="M244" s="267">
        <v>8</v>
      </c>
      <c r="N244" s="60">
        <v>0</v>
      </c>
      <c r="O244" s="265" t="s">
        <v>229</v>
      </c>
      <c r="P244" s="268" t="s">
        <v>136</v>
      </c>
      <c r="Q244" s="269">
        <v>1232.9664050000001</v>
      </c>
      <c r="R244" s="269">
        <v>1139.36967</v>
      </c>
      <c r="S244" s="269">
        <v>41.447599999999994</v>
      </c>
      <c r="T244" s="267">
        <v>20818</v>
      </c>
      <c r="U244" s="270">
        <v>365</v>
      </c>
      <c r="V244" s="267">
        <v>46</v>
      </c>
      <c r="W244" s="267">
        <v>47</v>
      </c>
      <c r="X244" s="267">
        <v>1339</v>
      </c>
      <c r="Y244" s="267">
        <v>1347</v>
      </c>
      <c r="Z244" s="269">
        <v>320.88542999999999</v>
      </c>
      <c r="AA244" s="269">
        <v>298.41593</v>
      </c>
      <c r="AB244" s="269">
        <v>9.678799999999999</v>
      </c>
      <c r="AC244" s="267">
        <v>3262</v>
      </c>
      <c r="AD244" s="270">
        <v>59</v>
      </c>
      <c r="AE244" s="267">
        <v>35</v>
      </c>
      <c r="AF244" s="267">
        <v>34</v>
      </c>
      <c r="AG244" s="267">
        <v>1222</v>
      </c>
      <c r="AH244" s="267">
        <v>1224</v>
      </c>
      <c r="AI244" s="271"/>
      <c r="AJ244" s="271"/>
      <c r="AK244" s="271"/>
      <c r="AL244" s="271"/>
      <c r="AM244" s="271"/>
    </row>
    <row r="245" spans="2:39" ht="18" customHeight="1">
      <c r="C245" s="261">
        <f>SUBTOTAL(103,G$238:G245)</f>
        <v>8</v>
      </c>
      <c r="D245" s="261" t="s">
        <v>1886</v>
      </c>
      <c r="E245" s="262" t="s">
        <v>3</v>
      </c>
      <c r="F245" s="263" t="s">
        <v>1277</v>
      </c>
      <c r="G245" s="84" t="s">
        <v>2566</v>
      </c>
      <c r="H245" s="265">
        <v>42019151</v>
      </c>
      <c r="I245" s="266" t="s">
        <v>2379</v>
      </c>
      <c r="J245" s="57" t="s">
        <v>64</v>
      </c>
      <c r="K245" s="113" t="s">
        <v>614</v>
      </c>
      <c r="L245" s="267">
        <v>1200</v>
      </c>
      <c r="M245" s="267">
        <v>8</v>
      </c>
      <c r="N245" s="60">
        <v>0</v>
      </c>
      <c r="O245" s="61" t="s">
        <v>2567</v>
      </c>
      <c r="P245" s="268" t="s">
        <v>2568</v>
      </c>
      <c r="Q245" s="269">
        <v>1421.632517</v>
      </c>
      <c r="R245" s="269">
        <v>1286.16552</v>
      </c>
      <c r="S245" s="269">
        <v>45.997099999999996</v>
      </c>
      <c r="T245" s="267">
        <v>18510</v>
      </c>
      <c r="U245" s="270">
        <v>365</v>
      </c>
      <c r="V245" s="267">
        <v>39</v>
      </c>
      <c r="W245" s="267">
        <v>43</v>
      </c>
      <c r="X245" s="267">
        <v>1083</v>
      </c>
      <c r="Y245" s="267">
        <v>1142</v>
      </c>
      <c r="Z245" s="269">
        <v>284.8689</v>
      </c>
      <c r="AA245" s="269">
        <v>261.8836</v>
      </c>
      <c r="AB245" s="269">
        <v>8.8633999999999986</v>
      </c>
      <c r="AC245" s="267">
        <v>2873</v>
      </c>
      <c r="AD245" s="270">
        <v>59</v>
      </c>
      <c r="AE245" s="267">
        <v>48</v>
      </c>
      <c r="AF245" s="267">
        <v>48</v>
      </c>
      <c r="AG245" s="267">
        <v>1548</v>
      </c>
      <c r="AH245" s="267">
        <v>1586</v>
      </c>
      <c r="AI245" s="271"/>
      <c r="AJ245" s="271"/>
      <c r="AK245" s="271"/>
      <c r="AL245" s="271"/>
      <c r="AM245" s="271"/>
    </row>
    <row r="246" spans="2:39" ht="18" customHeight="1">
      <c r="C246" s="261">
        <f>SUBTOTAL(103,G$238:G246)</f>
        <v>9</v>
      </c>
      <c r="D246" s="261" t="s">
        <v>1886</v>
      </c>
      <c r="E246" s="262" t="s">
        <v>3</v>
      </c>
      <c r="F246" s="263" t="s">
        <v>1277</v>
      </c>
      <c r="G246" s="84" t="s">
        <v>1049</v>
      </c>
      <c r="H246" s="265">
        <v>42171001</v>
      </c>
      <c r="I246" s="266" t="s">
        <v>2379</v>
      </c>
      <c r="J246" s="57" t="s">
        <v>64</v>
      </c>
      <c r="K246" s="113" t="s">
        <v>171</v>
      </c>
      <c r="L246" s="267">
        <v>987</v>
      </c>
      <c r="M246" s="267">
        <v>8</v>
      </c>
      <c r="N246" s="60">
        <v>0</v>
      </c>
      <c r="O246" s="61" t="s">
        <v>230</v>
      </c>
      <c r="P246" s="268" t="s">
        <v>2569</v>
      </c>
      <c r="Q246" s="269">
        <v>1392.1631710000001</v>
      </c>
      <c r="R246" s="269">
        <v>1309.8849500000001</v>
      </c>
      <c r="S246" s="269">
        <v>37.918400000000005</v>
      </c>
      <c r="T246" s="267">
        <v>17884</v>
      </c>
      <c r="U246" s="270">
        <v>365</v>
      </c>
      <c r="V246" s="267">
        <v>42</v>
      </c>
      <c r="W246" s="267">
        <v>40</v>
      </c>
      <c r="X246" s="267">
        <v>1122</v>
      </c>
      <c r="Y246" s="267">
        <v>1108</v>
      </c>
      <c r="Z246" s="269">
        <v>313.97540000000004</v>
      </c>
      <c r="AA246" s="269">
        <v>292.65380000000005</v>
      </c>
      <c r="AB246" s="269">
        <v>9.3392999999999997</v>
      </c>
      <c r="AC246" s="267">
        <v>2891</v>
      </c>
      <c r="AD246" s="270">
        <v>59</v>
      </c>
      <c r="AE246" s="267">
        <v>37</v>
      </c>
      <c r="AF246" s="267">
        <v>37</v>
      </c>
      <c r="AG246" s="267">
        <v>1271</v>
      </c>
      <c r="AH246" s="267">
        <v>1280</v>
      </c>
      <c r="AI246" s="271"/>
      <c r="AJ246" s="271"/>
      <c r="AK246" s="271"/>
      <c r="AL246" s="271"/>
      <c r="AM246" s="271"/>
    </row>
    <row r="247" spans="2:39" ht="18" customHeight="1">
      <c r="C247" s="261">
        <f>SUBTOTAL(103,G$238:G247)</f>
        <v>10</v>
      </c>
      <c r="D247" s="261" t="s">
        <v>1886</v>
      </c>
      <c r="E247" s="262" t="s">
        <v>3</v>
      </c>
      <c r="F247" s="263" t="s">
        <v>1277</v>
      </c>
      <c r="G247" s="56" t="s">
        <v>2570</v>
      </c>
      <c r="H247" s="265">
        <v>42062101</v>
      </c>
      <c r="I247" s="266" t="s">
        <v>2379</v>
      </c>
      <c r="J247" s="57" t="s">
        <v>64</v>
      </c>
      <c r="K247" s="113" t="s">
        <v>167</v>
      </c>
      <c r="L247" s="267">
        <v>921</v>
      </c>
      <c r="M247" s="267">
        <v>6</v>
      </c>
      <c r="N247" s="60">
        <v>0</v>
      </c>
      <c r="O247" s="61" t="s">
        <v>307</v>
      </c>
      <c r="P247" s="268" t="s">
        <v>2571</v>
      </c>
      <c r="Q247" s="269">
        <v>1213.5710840000002</v>
      </c>
      <c r="R247" s="269">
        <v>1154.4273000000001</v>
      </c>
      <c r="S247" s="269">
        <v>38.438199999999995</v>
      </c>
      <c r="T247" s="267">
        <v>12193</v>
      </c>
      <c r="U247" s="270">
        <v>365</v>
      </c>
      <c r="V247" s="267">
        <v>47</v>
      </c>
      <c r="W247" s="267">
        <v>46</v>
      </c>
      <c r="X247" s="267">
        <v>1359</v>
      </c>
      <c r="Y247" s="267">
        <v>1324</v>
      </c>
      <c r="Z247" s="269">
        <v>274.69369999999998</v>
      </c>
      <c r="AA247" s="269">
        <v>263.27799999999996</v>
      </c>
      <c r="AB247" s="269">
        <v>8.3580000000000005</v>
      </c>
      <c r="AC247" s="267">
        <v>1919</v>
      </c>
      <c r="AD247" s="270">
        <v>59</v>
      </c>
      <c r="AE247" s="267">
        <v>49</v>
      </c>
      <c r="AF247" s="267">
        <v>47</v>
      </c>
      <c r="AG247" s="267">
        <v>1637</v>
      </c>
      <c r="AH247" s="267">
        <v>1573</v>
      </c>
      <c r="AI247" s="271"/>
      <c r="AJ247" s="271"/>
      <c r="AK247" s="271"/>
      <c r="AL247" s="271"/>
      <c r="AM247" s="271"/>
    </row>
    <row r="248" spans="2:39" ht="18" customHeight="1">
      <c r="C248" s="261">
        <f>SUBTOTAL(103,G$238:G248)</f>
        <v>11</v>
      </c>
      <c r="D248" s="261" t="s">
        <v>1886</v>
      </c>
      <c r="E248" s="262" t="s">
        <v>3</v>
      </c>
      <c r="F248" s="263" t="s">
        <v>1277</v>
      </c>
      <c r="G248" s="84" t="s">
        <v>777</v>
      </c>
      <c r="H248" s="265">
        <v>42018301</v>
      </c>
      <c r="I248" s="266" t="s">
        <v>2183</v>
      </c>
      <c r="J248" s="266" t="s">
        <v>711</v>
      </c>
      <c r="K248" s="301" t="s">
        <v>168</v>
      </c>
      <c r="L248" s="267">
        <v>1570</v>
      </c>
      <c r="M248" s="267">
        <v>9</v>
      </c>
      <c r="N248" s="60">
        <v>0</v>
      </c>
      <c r="O248" s="265" t="s">
        <v>417</v>
      </c>
      <c r="P248" s="268" t="s">
        <v>2572</v>
      </c>
      <c r="Q248" s="269">
        <v>2204.1877239999999</v>
      </c>
      <c r="R248" s="269">
        <v>2026.2723999999998</v>
      </c>
      <c r="S248" s="269">
        <v>61.455000000000005</v>
      </c>
      <c r="T248" s="267">
        <v>19112</v>
      </c>
      <c r="U248" s="270">
        <v>365</v>
      </c>
      <c r="V248" s="267">
        <v>23</v>
      </c>
      <c r="W248" s="267">
        <v>22</v>
      </c>
      <c r="X248" s="267">
        <v>456</v>
      </c>
      <c r="Y248" s="267">
        <v>477</v>
      </c>
      <c r="Z248" s="269">
        <v>393.46040000000005</v>
      </c>
      <c r="AA248" s="269">
        <v>366.30100000000004</v>
      </c>
      <c r="AB248" s="269">
        <v>10.3584</v>
      </c>
      <c r="AC248" s="267">
        <v>3004</v>
      </c>
      <c r="AD248" s="270">
        <v>59</v>
      </c>
      <c r="AE248" s="267">
        <v>25</v>
      </c>
      <c r="AF248" s="267">
        <v>24</v>
      </c>
      <c r="AG248" s="267">
        <v>773</v>
      </c>
      <c r="AH248" s="267">
        <v>783</v>
      </c>
      <c r="AI248" s="271"/>
      <c r="AJ248" s="271"/>
      <c r="AK248" s="271">
        <v>1</v>
      </c>
      <c r="AL248" s="271">
        <v>340</v>
      </c>
      <c r="AM248" s="271" t="s">
        <v>2177</v>
      </c>
    </row>
    <row r="249" spans="2:39" ht="18" customHeight="1">
      <c r="C249" s="261">
        <f>SUBTOTAL(103,G$238:G249)</f>
        <v>12</v>
      </c>
      <c r="D249" s="261" t="s">
        <v>1886</v>
      </c>
      <c r="E249" s="262" t="s">
        <v>3</v>
      </c>
      <c r="F249" s="263" t="s">
        <v>1277</v>
      </c>
      <c r="G249" s="84" t="s">
        <v>2573</v>
      </c>
      <c r="H249" s="265">
        <v>42011001</v>
      </c>
      <c r="I249" s="266" t="s">
        <v>2183</v>
      </c>
      <c r="J249" s="266" t="s">
        <v>711</v>
      </c>
      <c r="K249" s="301" t="s">
        <v>168</v>
      </c>
      <c r="L249" s="267">
        <v>1222</v>
      </c>
      <c r="M249" s="267">
        <v>8</v>
      </c>
      <c r="N249" s="60">
        <v>0</v>
      </c>
      <c r="O249" s="265" t="s">
        <v>418</v>
      </c>
      <c r="P249" s="268" t="s">
        <v>419</v>
      </c>
      <c r="Q249" s="269">
        <v>1591.495175</v>
      </c>
      <c r="R249" s="269">
        <v>1498.0020999999999</v>
      </c>
      <c r="S249" s="269">
        <v>55.368999999999993</v>
      </c>
      <c r="T249" s="267">
        <v>19869</v>
      </c>
      <c r="U249" s="270">
        <v>365</v>
      </c>
      <c r="V249" s="267">
        <v>34</v>
      </c>
      <c r="W249" s="267">
        <v>33</v>
      </c>
      <c r="X249" s="267">
        <v>898</v>
      </c>
      <c r="Y249" s="267">
        <v>887</v>
      </c>
      <c r="Z249" s="269">
        <v>329.34180000000003</v>
      </c>
      <c r="AA249" s="269">
        <v>301.75890000000004</v>
      </c>
      <c r="AB249" s="269">
        <v>10.4655</v>
      </c>
      <c r="AC249" s="267">
        <v>3102</v>
      </c>
      <c r="AD249" s="270">
        <v>59</v>
      </c>
      <c r="AE249" s="267">
        <v>33</v>
      </c>
      <c r="AF249" s="267">
        <v>33</v>
      </c>
      <c r="AG249" s="267">
        <v>1173</v>
      </c>
      <c r="AH249" s="267">
        <v>1197</v>
      </c>
      <c r="AI249" s="271"/>
      <c r="AJ249" s="271"/>
      <c r="AK249" s="271"/>
      <c r="AL249" s="271"/>
      <c r="AM249" s="271"/>
    </row>
    <row r="250" spans="2:39" ht="18" customHeight="1">
      <c r="C250" s="261">
        <f>SUBTOTAL(103,G$238:G250)</f>
        <v>13</v>
      </c>
      <c r="D250" s="261" t="s">
        <v>1886</v>
      </c>
      <c r="E250" s="262" t="s">
        <v>3</v>
      </c>
      <c r="F250" s="263" t="s">
        <v>1277</v>
      </c>
      <c r="G250" s="56" t="s">
        <v>1476</v>
      </c>
      <c r="H250" s="265">
        <v>42019191</v>
      </c>
      <c r="I250" s="266" t="s">
        <v>4663</v>
      </c>
      <c r="J250" s="57" t="s">
        <v>711</v>
      </c>
      <c r="K250" s="113" t="s">
        <v>2574</v>
      </c>
      <c r="L250" s="267">
        <v>1193</v>
      </c>
      <c r="M250" s="267">
        <v>6</v>
      </c>
      <c r="N250" s="60">
        <v>0</v>
      </c>
      <c r="O250" s="61" t="s">
        <v>2575</v>
      </c>
      <c r="P250" s="268" t="s">
        <v>2576</v>
      </c>
      <c r="Q250" s="269">
        <v>265.701684</v>
      </c>
      <c r="R250" s="269">
        <v>245.7552</v>
      </c>
      <c r="S250" s="269">
        <v>8.7687000000000008</v>
      </c>
      <c r="T250" s="267">
        <v>13661</v>
      </c>
      <c r="U250" s="270">
        <v>363</v>
      </c>
      <c r="V250" s="267">
        <v>97</v>
      </c>
      <c r="W250" s="267">
        <v>97</v>
      </c>
      <c r="X250" s="267">
        <v>5096</v>
      </c>
      <c r="Y250" s="267">
        <v>5131</v>
      </c>
      <c r="Z250" s="269">
        <v>56.66554</v>
      </c>
      <c r="AA250" s="269">
        <v>50.05424</v>
      </c>
      <c r="AB250" s="269">
        <v>1.605</v>
      </c>
      <c r="AC250" s="267">
        <v>2239</v>
      </c>
      <c r="AD250" s="270">
        <v>59</v>
      </c>
      <c r="AE250" s="267">
        <v>109</v>
      </c>
      <c r="AF250" s="267">
        <v>110</v>
      </c>
      <c r="AG250" s="267">
        <v>6751</v>
      </c>
      <c r="AH250" s="267">
        <v>6892</v>
      </c>
      <c r="AI250" s="271"/>
      <c r="AJ250" s="271"/>
      <c r="AK250" s="271">
        <v>1</v>
      </c>
      <c r="AL250" s="271">
        <v>431</v>
      </c>
      <c r="AM250" s="271" t="s">
        <v>2399</v>
      </c>
    </row>
    <row r="251" spans="2:39" ht="18" customHeight="1">
      <c r="C251" s="288" t="s">
        <v>2537</v>
      </c>
      <c r="D251" s="289" t="str">
        <f ca="1">INDIRECT("D"&amp;ROW()-1)</f>
        <v>A1</v>
      </c>
      <c r="E251" s="289" t="str">
        <f ca="1">INDIRECT("E"&amp;ROW()-1)</f>
        <v>武汉</v>
      </c>
      <c r="F251" s="290"/>
      <c r="G251" s="291">
        <f>SUBTOTAL(103,G238:G250)</f>
        <v>13</v>
      </c>
      <c r="H251" s="292"/>
      <c r="I251" s="293"/>
      <c r="J251" s="293"/>
      <c r="K251" s="294"/>
      <c r="L251" s="76">
        <f>SUBTOTAL(109,L238:L250)</f>
        <v>17773</v>
      </c>
      <c r="M251" s="76">
        <f>SUBTOTAL(109,M238:M250)</f>
        <v>99</v>
      </c>
      <c r="N251" s="70">
        <f>SUBTOTAL(109,N238:N250)</f>
        <v>0</v>
      </c>
      <c r="O251" s="296"/>
      <c r="P251" s="297"/>
      <c r="Q251" s="298"/>
      <c r="R251" s="298"/>
      <c r="S251" s="298"/>
      <c r="T251" s="299"/>
      <c r="U251" s="300"/>
      <c r="V251" s="299"/>
      <c r="W251" s="299"/>
      <c r="X251" s="299"/>
      <c r="Y251" s="299"/>
      <c r="Z251" s="71"/>
      <c r="AA251" s="71"/>
      <c r="AB251" s="71"/>
      <c r="AC251" s="72"/>
      <c r="AD251" s="72"/>
      <c r="AE251" s="72"/>
      <c r="AF251" s="72"/>
      <c r="AG251" s="295"/>
      <c r="AH251" s="295"/>
      <c r="AI251" s="77">
        <f>SUBTOTAL(109,AI238:AI250)</f>
        <v>0</v>
      </c>
      <c r="AJ251" s="77">
        <f>SUBTOTAL(109,AJ238:AJ250)</f>
        <v>0</v>
      </c>
      <c r="AK251" s="77">
        <f>SUBTOTAL(109,AK238:AK250)</f>
        <v>6</v>
      </c>
      <c r="AL251" s="77">
        <f>SUBTOTAL(109,AL238:AL250)</f>
        <v>2147</v>
      </c>
      <c r="AM251" s="77">
        <f>SUBTOTAL(103,AM238:AM250)</f>
        <v>6</v>
      </c>
    </row>
    <row r="252" spans="2:39" ht="18" customHeight="1">
      <c r="C252" s="261">
        <f>SUBTOTAL(103,G$252:G252)</f>
        <v>1</v>
      </c>
      <c r="D252" s="261" t="s">
        <v>1886</v>
      </c>
      <c r="E252" s="262" t="s">
        <v>2577</v>
      </c>
      <c r="F252" s="263" t="s">
        <v>1277</v>
      </c>
      <c r="G252" s="264" t="s">
        <v>1051</v>
      </c>
      <c r="H252" s="265">
        <v>61012101</v>
      </c>
      <c r="I252" s="266" t="s">
        <v>2379</v>
      </c>
      <c r="J252" s="57" t="s">
        <v>64</v>
      </c>
      <c r="K252" s="113" t="s">
        <v>166</v>
      </c>
      <c r="L252" s="267">
        <v>1630</v>
      </c>
      <c r="M252" s="69">
        <v>11</v>
      </c>
      <c r="N252" s="60">
        <v>0</v>
      </c>
      <c r="O252" s="301" t="s">
        <v>231</v>
      </c>
      <c r="P252" s="268" t="s">
        <v>2578</v>
      </c>
      <c r="Q252" s="269">
        <v>2837.4743259999996</v>
      </c>
      <c r="R252" s="269">
        <v>2598.6473599999995</v>
      </c>
      <c r="S252" s="269">
        <v>79.036900000000003</v>
      </c>
      <c r="T252" s="267">
        <v>20962</v>
      </c>
      <c r="U252" s="270">
        <v>365</v>
      </c>
      <c r="V252" s="267">
        <v>7</v>
      </c>
      <c r="W252" s="267">
        <v>7</v>
      </c>
      <c r="X252" s="267">
        <v>218</v>
      </c>
      <c r="Y252" s="267">
        <v>239</v>
      </c>
      <c r="Z252" s="269">
        <v>573.29716999999994</v>
      </c>
      <c r="AA252" s="269">
        <v>531.88996999999995</v>
      </c>
      <c r="AB252" s="269">
        <v>14.587299999999999</v>
      </c>
      <c r="AC252" s="267">
        <v>3367</v>
      </c>
      <c r="AD252" s="270">
        <v>59</v>
      </c>
      <c r="AE252" s="267">
        <v>9</v>
      </c>
      <c r="AF252" s="267">
        <v>9</v>
      </c>
      <c r="AG252" s="267">
        <v>247</v>
      </c>
      <c r="AH252" s="267">
        <v>265</v>
      </c>
      <c r="AI252" s="86"/>
      <c r="AJ252" s="86"/>
      <c r="AK252" s="86"/>
      <c r="AL252" s="86"/>
      <c r="AM252" s="86"/>
    </row>
    <row r="253" spans="2:39" ht="18" customHeight="1">
      <c r="C253" s="261">
        <f>SUBTOTAL(103,G$252:G253)</f>
        <v>2</v>
      </c>
      <c r="D253" s="261" t="s">
        <v>1886</v>
      </c>
      <c r="E253" s="262" t="s">
        <v>2577</v>
      </c>
      <c r="F253" s="263" t="s">
        <v>1277</v>
      </c>
      <c r="G253" s="264" t="s">
        <v>1052</v>
      </c>
      <c r="H253" s="265">
        <v>61013101</v>
      </c>
      <c r="I253" s="266" t="s">
        <v>2379</v>
      </c>
      <c r="J253" s="57" t="s">
        <v>64</v>
      </c>
      <c r="K253" s="265" t="s">
        <v>175</v>
      </c>
      <c r="L253" s="267">
        <v>1064</v>
      </c>
      <c r="M253" s="69">
        <v>6</v>
      </c>
      <c r="N253" s="60">
        <v>0</v>
      </c>
      <c r="O253" s="301" t="s">
        <v>232</v>
      </c>
      <c r="P253" s="268" t="s">
        <v>1146</v>
      </c>
      <c r="Q253" s="269">
        <v>1879.4167770000001</v>
      </c>
      <c r="R253" s="269">
        <v>1709.9323000000002</v>
      </c>
      <c r="S253" s="269">
        <v>62.008800000000001</v>
      </c>
      <c r="T253" s="267">
        <v>14459</v>
      </c>
      <c r="U253" s="270">
        <v>365</v>
      </c>
      <c r="V253" s="267">
        <v>18</v>
      </c>
      <c r="W253" s="267">
        <v>20</v>
      </c>
      <c r="X253" s="267">
        <v>637</v>
      </c>
      <c r="Y253" s="267">
        <v>679</v>
      </c>
      <c r="Z253" s="269">
        <v>360.00203999999997</v>
      </c>
      <c r="AA253" s="269">
        <v>324.50803999999994</v>
      </c>
      <c r="AB253" s="269">
        <v>10.4786</v>
      </c>
      <c r="AC253" s="267">
        <v>2272</v>
      </c>
      <c r="AD253" s="270">
        <v>59</v>
      </c>
      <c r="AE253" s="267">
        <v>26</v>
      </c>
      <c r="AF253" s="267">
        <v>27</v>
      </c>
      <c r="AG253" s="267">
        <v>962</v>
      </c>
      <c r="AH253" s="267">
        <v>1033</v>
      </c>
      <c r="AI253" s="86"/>
      <c r="AJ253" s="86"/>
      <c r="AK253" s="86"/>
      <c r="AL253" s="86"/>
      <c r="AM253" s="86"/>
    </row>
    <row r="254" spans="2:39" s="306" customFormat="1" ht="18" customHeight="1">
      <c r="B254" s="375"/>
      <c r="C254" s="275">
        <f>SUBTOTAL(103,G$252:G254)</f>
        <v>3</v>
      </c>
      <c r="D254" s="275" t="s">
        <v>1886</v>
      </c>
      <c r="E254" s="317" t="s">
        <v>1667</v>
      </c>
      <c r="F254" s="318" t="s">
        <v>1277</v>
      </c>
      <c r="G254" s="278" t="s">
        <v>2579</v>
      </c>
      <c r="H254" s="279">
        <v>61011301</v>
      </c>
      <c r="I254" s="280" t="s">
        <v>2379</v>
      </c>
      <c r="J254" s="65" t="s">
        <v>64</v>
      </c>
      <c r="K254" s="66" t="s">
        <v>168</v>
      </c>
      <c r="L254" s="319">
        <v>1932</v>
      </c>
      <c r="M254" s="281">
        <v>9</v>
      </c>
      <c r="N254" s="67">
        <v>0</v>
      </c>
      <c r="O254" s="68" t="s">
        <v>2580</v>
      </c>
      <c r="P254" s="282" t="s">
        <v>2581</v>
      </c>
      <c r="Q254" s="283">
        <v>2169.7621709999999</v>
      </c>
      <c r="R254" s="283">
        <v>2004.5201999999999</v>
      </c>
      <c r="S254" s="283">
        <v>68.367800000000003</v>
      </c>
      <c r="T254" s="281">
        <v>19357</v>
      </c>
      <c r="U254" s="284">
        <v>365</v>
      </c>
      <c r="V254" s="281">
        <v>14</v>
      </c>
      <c r="W254" s="281">
        <v>14</v>
      </c>
      <c r="X254" s="281">
        <v>469</v>
      </c>
      <c r="Y254" s="281">
        <v>484</v>
      </c>
      <c r="Z254" s="283">
        <v>399.15601000000004</v>
      </c>
      <c r="AA254" s="283">
        <v>367.89791000000002</v>
      </c>
      <c r="AB254" s="283">
        <v>12.4033</v>
      </c>
      <c r="AC254" s="281">
        <v>2898</v>
      </c>
      <c r="AD254" s="284">
        <v>59</v>
      </c>
      <c r="AE254" s="281">
        <v>21</v>
      </c>
      <c r="AF254" s="281">
        <v>22</v>
      </c>
      <c r="AG254" s="281">
        <v>747</v>
      </c>
      <c r="AH254" s="281">
        <v>770</v>
      </c>
      <c r="AI254" s="285"/>
      <c r="AJ254" s="285"/>
      <c r="AK254" s="285"/>
      <c r="AL254" s="285"/>
      <c r="AM254" s="285"/>
    </row>
    <row r="255" spans="2:39" s="306" customFormat="1" ht="18" customHeight="1">
      <c r="B255" s="375"/>
      <c r="C255" s="275">
        <f>SUBTOTAL(103,G$252:G255)</f>
        <v>4</v>
      </c>
      <c r="D255" s="275" t="s">
        <v>1886</v>
      </c>
      <c r="E255" s="317" t="s">
        <v>1667</v>
      </c>
      <c r="F255" s="318" t="s">
        <v>1277</v>
      </c>
      <c r="G255" s="278" t="s">
        <v>2582</v>
      </c>
      <c r="H255" s="279">
        <v>61010901</v>
      </c>
      <c r="I255" s="280" t="s">
        <v>2379</v>
      </c>
      <c r="J255" s="65" t="s">
        <v>64</v>
      </c>
      <c r="K255" s="66" t="s">
        <v>553</v>
      </c>
      <c r="L255" s="319">
        <v>1609</v>
      </c>
      <c r="M255" s="281">
        <v>7</v>
      </c>
      <c r="N255" s="67">
        <v>0</v>
      </c>
      <c r="O255" s="68" t="s">
        <v>2583</v>
      </c>
      <c r="P255" s="282" t="s">
        <v>2584</v>
      </c>
      <c r="Q255" s="283">
        <v>2034.3991280000002</v>
      </c>
      <c r="R255" s="283">
        <v>1881.5760000000002</v>
      </c>
      <c r="S255" s="283">
        <v>63.931999999999995</v>
      </c>
      <c r="T255" s="281">
        <v>15411</v>
      </c>
      <c r="U255" s="284">
        <v>365</v>
      </c>
      <c r="V255" s="281">
        <v>15</v>
      </c>
      <c r="W255" s="281">
        <v>15</v>
      </c>
      <c r="X255" s="281">
        <v>535</v>
      </c>
      <c r="Y255" s="281">
        <v>551</v>
      </c>
      <c r="Z255" s="283">
        <v>401.25774899999999</v>
      </c>
      <c r="AA255" s="283">
        <v>370.589449</v>
      </c>
      <c r="AB255" s="283">
        <v>12.4718</v>
      </c>
      <c r="AC255" s="281">
        <v>2397</v>
      </c>
      <c r="AD255" s="284">
        <v>59</v>
      </c>
      <c r="AE255" s="281">
        <v>20</v>
      </c>
      <c r="AF255" s="281">
        <v>21</v>
      </c>
      <c r="AG255" s="281">
        <v>737</v>
      </c>
      <c r="AH255" s="281">
        <v>754</v>
      </c>
      <c r="AI255" s="285"/>
      <c r="AJ255" s="285"/>
      <c r="AK255" s="285"/>
      <c r="AL255" s="285"/>
      <c r="AM255" s="285"/>
    </row>
    <row r="256" spans="2:39" ht="18" customHeight="1">
      <c r="C256" s="261">
        <f>SUBTOTAL(103,G$252:G256)</f>
        <v>5</v>
      </c>
      <c r="D256" s="261" t="s">
        <v>1886</v>
      </c>
      <c r="E256" s="262" t="s">
        <v>2577</v>
      </c>
      <c r="F256" s="263" t="s">
        <v>1277</v>
      </c>
      <c r="G256" s="264" t="s">
        <v>778</v>
      </c>
      <c r="H256" s="265">
        <v>61018501</v>
      </c>
      <c r="I256" s="266" t="s">
        <v>2183</v>
      </c>
      <c r="J256" s="266" t="s">
        <v>711</v>
      </c>
      <c r="K256" s="113" t="s">
        <v>173</v>
      </c>
      <c r="L256" s="267">
        <v>1740</v>
      </c>
      <c r="M256" s="69">
        <v>11</v>
      </c>
      <c r="N256" s="60">
        <v>0</v>
      </c>
      <c r="O256" s="301" t="s">
        <v>756</v>
      </c>
      <c r="P256" s="268" t="s">
        <v>1147</v>
      </c>
      <c r="Q256" s="269">
        <v>1088.2414999999999</v>
      </c>
      <c r="R256" s="269">
        <v>1007.4351999999999</v>
      </c>
      <c r="S256" s="269">
        <v>35.587600000000009</v>
      </c>
      <c r="T256" s="267">
        <v>19725</v>
      </c>
      <c r="U256" s="270">
        <v>341</v>
      </c>
      <c r="V256" s="267">
        <v>36</v>
      </c>
      <c r="W256" s="267">
        <v>35</v>
      </c>
      <c r="X256" s="267">
        <v>1606</v>
      </c>
      <c r="Y256" s="267">
        <v>1615</v>
      </c>
      <c r="Z256" s="269">
        <v>336.03859999999997</v>
      </c>
      <c r="AA256" s="269">
        <v>312.12169999999998</v>
      </c>
      <c r="AB256" s="269">
        <v>9.5594999999999999</v>
      </c>
      <c r="AC256" s="267">
        <v>3551</v>
      </c>
      <c r="AD256" s="270">
        <v>59</v>
      </c>
      <c r="AE256" s="267">
        <v>28</v>
      </c>
      <c r="AF256" s="267">
        <v>28</v>
      </c>
      <c r="AG256" s="267">
        <v>1124</v>
      </c>
      <c r="AH256" s="267">
        <v>1138</v>
      </c>
      <c r="AI256" s="86"/>
      <c r="AJ256" s="86"/>
      <c r="AK256" s="86">
        <v>1</v>
      </c>
      <c r="AL256" s="86">
        <v>411</v>
      </c>
      <c r="AM256" s="83" t="s">
        <v>2381</v>
      </c>
    </row>
    <row r="257" spans="2:39" ht="18" customHeight="1">
      <c r="C257" s="261">
        <f>SUBTOTAL(103,G$252:G257)</f>
        <v>6</v>
      </c>
      <c r="D257" s="261" t="s">
        <v>1886</v>
      </c>
      <c r="E257" s="262" t="s">
        <v>2577</v>
      </c>
      <c r="F257" s="263" t="s">
        <v>1277</v>
      </c>
      <c r="G257" s="264" t="s">
        <v>2588</v>
      </c>
      <c r="H257" s="265">
        <v>61017901</v>
      </c>
      <c r="I257" s="266" t="s">
        <v>2183</v>
      </c>
      <c r="J257" s="266" t="s">
        <v>711</v>
      </c>
      <c r="K257" s="113" t="s">
        <v>177</v>
      </c>
      <c r="L257" s="267">
        <v>1695</v>
      </c>
      <c r="M257" s="69">
        <v>8</v>
      </c>
      <c r="N257" s="60">
        <v>0</v>
      </c>
      <c r="O257" s="301" t="s">
        <v>2589</v>
      </c>
      <c r="P257" s="268" t="s">
        <v>2590</v>
      </c>
      <c r="Q257" s="269">
        <v>965.1969180000001</v>
      </c>
      <c r="R257" s="269">
        <v>898.77745500000015</v>
      </c>
      <c r="S257" s="269">
        <v>34.464600000000004</v>
      </c>
      <c r="T257" s="267">
        <v>15379</v>
      </c>
      <c r="U257" s="270">
        <v>365</v>
      </c>
      <c r="V257" s="267">
        <v>40</v>
      </c>
      <c r="W257" s="267">
        <v>40</v>
      </c>
      <c r="X257" s="267">
        <v>1858</v>
      </c>
      <c r="Y257" s="267">
        <v>1879</v>
      </c>
      <c r="Z257" s="269">
        <v>234.88520899999997</v>
      </c>
      <c r="AA257" s="269">
        <v>221.91890899999999</v>
      </c>
      <c r="AB257" s="269">
        <v>7.3228999999999997</v>
      </c>
      <c r="AC257" s="267">
        <v>2617</v>
      </c>
      <c r="AD257" s="270">
        <v>59</v>
      </c>
      <c r="AE257" s="267">
        <v>43</v>
      </c>
      <c r="AF257" s="267">
        <v>42</v>
      </c>
      <c r="AG257" s="267">
        <v>2147</v>
      </c>
      <c r="AH257" s="267">
        <v>2092</v>
      </c>
      <c r="AI257" s="86"/>
      <c r="AJ257" s="86"/>
      <c r="AK257" s="86">
        <v>1</v>
      </c>
      <c r="AL257" s="86">
        <v>455</v>
      </c>
      <c r="AM257" s="83" t="s">
        <v>2381</v>
      </c>
    </row>
    <row r="258" spans="2:39" ht="18" customHeight="1">
      <c r="C258" s="261">
        <f>SUBTOTAL(103,G$252:G258)</f>
        <v>7</v>
      </c>
      <c r="D258" s="261" t="s">
        <v>1886</v>
      </c>
      <c r="E258" s="262" t="s">
        <v>2577</v>
      </c>
      <c r="F258" s="263" t="s">
        <v>1277</v>
      </c>
      <c r="G258" s="264" t="s">
        <v>2591</v>
      </c>
      <c r="H258" s="265">
        <v>61012701</v>
      </c>
      <c r="I258" s="266" t="s">
        <v>2183</v>
      </c>
      <c r="J258" s="266" t="s">
        <v>711</v>
      </c>
      <c r="K258" s="113" t="s">
        <v>167</v>
      </c>
      <c r="L258" s="267">
        <v>915</v>
      </c>
      <c r="M258" s="69">
        <v>8</v>
      </c>
      <c r="N258" s="60">
        <v>0</v>
      </c>
      <c r="O258" s="301" t="s">
        <v>231</v>
      </c>
      <c r="P258" s="268" t="s">
        <v>432</v>
      </c>
      <c r="Q258" s="269">
        <v>1410.6798720000002</v>
      </c>
      <c r="R258" s="269">
        <v>1323.2639300000001</v>
      </c>
      <c r="S258" s="269">
        <v>43.662899999999993</v>
      </c>
      <c r="T258" s="267">
        <v>16818</v>
      </c>
      <c r="U258" s="270">
        <v>365</v>
      </c>
      <c r="V258" s="267">
        <v>26</v>
      </c>
      <c r="W258" s="267">
        <v>26</v>
      </c>
      <c r="X258" s="267">
        <v>1091</v>
      </c>
      <c r="Y258" s="267">
        <v>1084</v>
      </c>
      <c r="Z258" s="269">
        <v>242.00530000000001</v>
      </c>
      <c r="AA258" s="269">
        <v>226.25290000000001</v>
      </c>
      <c r="AB258" s="269">
        <v>7.2736999999999998</v>
      </c>
      <c r="AC258" s="267">
        <v>2624</v>
      </c>
      <c r="AD258" s="270">
        <v>59</v>
      </c>
      <c r="AE258" s="267">
        <v>40</v>
      </c>
      <c r="AF258" s="267">
        <v>40</v>
      </c>
      <c r="AG258" s="267">
        <v>2027</v>
      </c>
      <c r="AH258" s="267">
        <v>2017</v>
      </c>
      <c r="AI258" s="86"/>
      <c r="AJ258" s="86"/>
      <c r="AK258" s="86"/>
      <c r="AL258" s="86"/>
      <c r="AM258" s="86"/>
    </row>
    <row r="259" spans="2:39" ht="18" customHeight="1">
      <c r="C259" s="261">
        <f>SUBTOTAL(103,G$252:G259)</f>
        <v>8</v>
      </c>
      <c r="D259" s="261" t="s">
        <v>1886</v>
      </c>
      <c r="E259" s="262" t="s">
        <v>2577</v>
      </c>
      <c r="F259" s="263" t="s">
        <v>1277</v>
      </c>
      <c r="G259" s="264" t="s">
        <v>647</v>
      </c>
      <c r="H259" s="265">
        <v>61014001</v>
      </c>
      <c r="I259" s="266" t="s">
        <v>4663</v>
      </c>
      <c r="J259" s="57" t="s">
        <v>711</v>
      </c>
      <c r="K259" s="113" t="s">
        <v>173</v>
      </c>
      <c r="L259" s="267">
        <v>1006</v>
      </c>
      <c r="M259" s="69">
        <v>10</v>
      </c>
      <c r="N259" s="60">
        <v>0</v>
      </c>
      <c r="O259" s="61" t="s">
        <v>2592</v>
      </c>
      <c r="P259" s="268" t="s">
        <v>2593</v>
      </c>
      <c r="Q259" s="269">
        <v>1280.2845500000001</v>
      </c>
      <c r="R259" s="269">
        <v>1199.8913</v>
      </c>
      <c r="S259" s="269">
        <v>37.051499999999997</v>
      </c>
      <c r="T259" s="267">
        <v>20404</v>
      </c>
      <c r="U259" s="270">
        <v>365</v>
      </c>
      <c r="V259" s="267">
        <v>27</v>
      </c>
      <c r="W259" s="267">
        <v>27</v>
      </c>
      <c r="X259" s="267">
        <v>1264</v>
      </c>
      <c r="Y259" s="267">
        <v>1263</v>
      </c>
      <c r="Z259" s="269">
        <v>239.99209999999999</v>
      </c>
      <c r="AA259" s="269">
        <v>224.4923</v>
      </c>
      <c r="AB259" s="269">
        <v>6.6071999999999997</v>
      </c>
      <c r="AC259" s="267">
        <v>3142</v>
      </c>
      <c r="AD259" s="270">
        <v>59</v>
      </c>
      <c r="AE259" s="267">
        <v>41</v>
      </c>
      <c r="AF259" s="267">
        <v>41</v>
      </c>
      <c r="AG259" s="267">
        <v>2051</v>
      </c>
      <c r="AH259" s="267">
        <v>2048</v>
      </c>
      <c r="AI259" s="86"/>
      <c r="AJ259" s="86"/>
      <c r="AK259" s="86"/>
      <c r="AL259" s="86"/>
      <c r="AM259" s="86"/>
    </row>
    <row r="260" spans="2:39" ht="18" customHeight="1">
      <c r="C260" s="261">
        <f>SUBTOTAL(103,G$252:G260)</f>
        <v>9</v>
      </c>
      <c r="D260" s="261" t="s">
        <v>1886</v>
      </c>
      <c r="E260" s="262" t="s">
        <v>2585</v>
      </c>
      <c r="F260" s="263" t="s">
        <v>1277</v>
      </c>
      <c r="G260" s="264" t="s">
        <v>2594</v>
      </c>
      <c r="H260" s="265">
        <v>61013001</v>
      </c>
      <c r="I260" s="266" t="s">
        <v>4663</v>
      </c>
      <c r="J260" s="57" t="s">
        <v>711</v>
      </c>
      <c r="K260" s="113" t="s">
        <v>614</v>
      </c>
      <c r="L260" s="267">
        <v>1018</v>
      </c>
      <c r="M260" s="85">
        <v>7</v>
      </c>
      <c r="N260" s="60">
        <v>0</v>
      </c>
      <c r="O260" s="61" t="s">
        <v>85</v>
      </c>
      <c r="P260" s="268" t="s">
        <v>2595</v>
      </c>
      <c r="Q260" s="269">
        <v>1633.9015979999999</v>
      </c>
      <c r="R260" s="269">
        <v>1522.2542089999999</v>
      </c>
      <c r="S260" s="269">
        <v>54.953800000000001</v>
      </c>
      <c r="T260" s="267">
        <v>16688</v>
      </c>
      <c r="U260" s="270">
        <v>365</v>
      </c>
      <c r="V260" s="267">
        <v>23</v>
      </c>
      <c r="W260" s="267">
        <v>23</v>
      </c>
      <c r="X260" s="267">
        <v>861</v>
      </c>
      <c r="Y260" s="267">
        <v>861</v>
      </c>
      <c r="Z260" s="269">
        <v>416.94320000000005</v>
      </c>
      <c r="AA260" s="269">
        <v>394.98090000000002</v>
      </c>
      <c r="AB260" s="269">
        <v>13.208400000000001</v>
      </c>
      <c r="AC260" s="267">
        <v>2617</v>
      </c>
      <c r="AD260" s="270">
        <v>59</v>
      </c>
      <c r="AE260" s="267">
        <v>18</v>
      </c>
      <c r="AF260" s="267">
        <v>18</v>
      </c>
      <c r="AG260" s="267">
        <v>667</v>
      </c>
      <c r="AH260" s="267">
        <v>660</v>
      </c>
      <c r="AI260" s="86"/>
      <c r="AJ260" s="86"/>
      <c r="AK260" s="86"/>
      <c r="AL260" s="86"/>
      <c r="AM260" s="86"/>
    </row>
    <row r="261" spans="2:39" ht="18" customHeight="1">
      <c r="C261" s="261">
        <f>SUBTOTAL(103,G$252:G261)</f>
        <v>10</v>
      </c>
      <c r="D261" s="261" t="s">
        <v>1886</v>
      </c>
      <c r="E261" s="262" t="s">
        <v>2577</v>
      </c>
      <c r="F261" s="263" t="s">
        <v>1277</v>
      </c>
      <c r="G261" s="264" t="s">
        <v>2596</v>
      </c>
      <c r="H261" s="265">
        <v>61017101</v>
      </c>
      <c r="I261" s="266" t="s">
        <v>4663</v>
      </c>
      <c r="J261" s="57" t="s">
        <v>711</v>
      </c>
      <c r="K261" s="113" t="s">
        <v>166</v>
      </c>
      <c r="L261" s="267">
        <v>417</v>
      </c>
      <c r="M261" s="85">
        <v>5</v>
      </c>
      <c r="N261" s="60">
        <v>0</v>
      </c>
      <c r="O261" s="61" t="s">
        <v>2597</v>
      </c>
      <c r="P261" s="268" t="s">
        <v>2598</v>
      </c>
      <c r="Q261" s="269">
        <v>478.30498500000004</v>
      </c>
      <c r="R261" s="269">
        <v>455.17130000000003</v>
      </c>
      <c r="S261" s="269">
        <v>16.9924</v>
      </c>
      <c r="T261" s="267">
        <v>11891</v>
      </c>
      <c r="U261" s="270">
        <v>365</v>
      </c>
      <c r="V261" s="267">
        <v>63</v>
      </c>
      <c r="W261" s="267">
        <v>62</v>
      </c>
      <c r="X261" s="267">
        <v>3736</v>
      </c>
      <c r="Y261" s="267">
        <v>3677</v>
      </c>
      <c r="Z261" s="269">
        <v>121.8352</v>
      </c>
      <c r="AA261" s="269">
        <v>115.9354</v>
      </c>
      <c r="AB261" s="269">
        <v>4.1630000000000003</v>
      </c>
      <c r="AC261" s="267">
        <v>1854</v>
      </c>
      <c r="AD261" s="270">
        <v>59</v>
      </c>
      <c r="AE261" s="267">
        <v>73</v>
      </c>
      <c r="AF261" s="267">
        <v>73</v>
      </c>
      <c r="AG261" s="267">
        <v>4638</v>
      </c>
      <c r="AH261" s="267">
        <v>4595</v>
      </c>
      <c r="AI261" s="86"/>
      <c r="AJ261" s="86"/>
      <c r="AK261" s="86"/>
      <c r="AL261" s="86"/>
      <c r="AM261" s="86"/>
    </row>
    <row r="262" spans="2:39" ht="18" customHeight="1">
      <c r="C262" s="261">
        <f>SUBTOTAL(103,G$252:G262)</f>
        <v>11</v>
      </c>
      <c r="D262" s="261" t="s">
        <v>1886</v>
      </c>
      <c r="E262" s="262" t="s">
        <v>2577</v>
      </c>
      <c r="F262" s="263" t="s">
        <v>1277</v>
      </c>
      <c r="G262" s="264" t="s">
        <v>784</v>
      </c>
      <c r="H262" s="265">
        <v>61015301</v>
      </c>
      <c r="I262" s="266" t="s">
        <v>4663</v>
      </c>
      <c r="J262" s="57" t="s">
        <v>711</v>
      </c>
      <c r="K262" s="113" t="s">
        <v>694</v>
      </c>
      <c r="L262" s="267">
        <v>653</v>
      </c>
      <c r="M262" s="85">
        <v>6</v>
      </c>
      <c r="N262" s="60">
        <v>0</v>
      </c>
      <c r="O262" s="61" t="s">
        <v>2599</v>
      </c>
      <c r="P262" s="268" t="s">
        <v>2600</v>
      </c>
      <c r="Q262" s="269">
        <v>424.82230400000003</v>
      </c>
      <c r="R262" s="269">
        <v>397.28050000000002</v>
      </c>
      <c r="S262" s="269">
        <v>14.8942</v>
      </c>
      <c r="T262" s="267">
        <v>10141</v>
      </c>
      <c r="U262" s="270">
        <v>362</v>
      </c>
      <c r="V262" s="267">
        <v>68</v>
      </c>
      <c r="W262" s="267">
        <v>68</v>
      </c>
      <c r="X262" s="267">
        <v>4013</v>
      </c>
      <c r="Y262" s="267">
        <v>4010</v>
      </c>
      <c r="Z262" s="269">
        <v>97.079700000000003</v>
      </c>
      <c r="AA262" s="269">
        <v>91.769900000000007</v>
      </c>
      <c r="AB262" s="269">
        <v>3.2006999999999999</v>
      </c>
      <c r="AC262" s="267">
        <v>1692</v>
      </c>
      <c r="AD262" s="270">
        <v>59</v>
      </c>
      <c r="AE262" s="267">
        <v>80</v>
      </c>
      <c r="AF262" s="267">
        <v>79</v>
      </c>
      <c r="AG262" s="267">
        <v>5362</v>
      </c>
      <c r="AH262" s="267">
        <v>5338</v>
      </c>
      <c r="AI262" s="86"/>
      <c r="AJ262" s="86"/>
      <c r="AK262" s="86"/>
      <c r="AL262" s="86"/>
      <c r="AM262" s="86"/>
    </row>
    <row r="263" spans="2:39" ht="18" customHeight="1">
      <c r="C263" s="261">
        <f>SUBTOTAL(103,G$252:G263)</f>
        <v>12</v>
      </c>
      <c r="D263" s="261" t="s">
        <v>1886</v>
      </c>
      <c r="E263" s="262" t="s">
        <v>2577</v>
      </c>
      <c r="F263" s="263" t="s">
        <v>1277</v>
      </c>
      <c r="G263" s="264" t="s">
        <v>2601</v>
      </c>
      <c r="H263" s="265">
        <v>61041201</v>
      </c>
      <c r="I263" s="266" t="s">
        <v>4663</v>
      </c>
      <c r="J263" s="57" t="s">
        <v>711</v>
      </c>
      <c r="K263" s="113" t="s">
        <v>2602</v>
      </c>
      <c r="L263" s="267">
        <v>477</v>
      </c>
      <c r="M263" s="85">
        <v>5</v>
      </c>
      <c r="N263" s="60">
        <v>0</v>
      </c>
      <c r="O263" s="61" t="s">
        <v>1642</v>
      </c>
      <c r="P263" s="268" t="s">
        <v>2603</v>
      </c>
      <c r="Q263" s="269">
        <v>459.22973699999994</v>
      </c>
      <c r="R263" s="269">
        <v>426.32883999999996</v>
      </c>
      <c r="S263" s="269">
        <v>16.748299999999997</v>
      </c>
      <c r="T263" s="267">
        <v>10919</v>
      </c>
      <c r="U263" s="270">
        <v>363</v>
      </c>
      <c r="V263" s="267">
        <v>64</v>
      </c>
      <c r="W263" s="267">
        <v>65</v>
      </c>
      <c r="X263" s="267">
        <v>3820</v>
      </c>
      <c r="Y263" s="267">
        <v>3837</v>
      </c>
      <c r="Z263" s="269">
        <v>137.86599999999999</v>
      </c>
      <c r="AA263" s="269">
        <v>129.76179999999999</v>
      </c>
      <c r="AB263" s="269">
        <v>4.3099999999999996</v>
      </c>
      <c r="AC263" s="267">
        <v>1248</v>
      </c>
      <c r="AD263" s="270">
        <v>59</v>
      </c>
      <c r="AE263" s="267">
        <v>66</v>
      </c>
      <c r="AF263" s="267">
        <v>67</v>
      </c>
      <c r="AG263" s="267">
        <v>4196</v>
      </c>
      <c r="AH263" s="267">
        <v>4180</v>
      </c>
      <c r="AI263" s="86"/>
      <c r="AJ263" s="86"/>
      <c r="AK263" s="86"/>
      <c r="AL263" s="86"/>
      <c r="AM263" s="86"/>
    </row>
    <row r="264" spans="2:39" ht="18" customHeight="1">
      <c r="C264" s="261">
        <f>SUBTOTAL(103,G$252:G264)</f>
        <v>13</v>
      </c>
      <c r="D264" s="261" t="s">
        <v>1886</v>
      </c>
      <c r="E264" s="262" t="s">
        <v>2577</v>
      </c>
      <c r="F264" s="263" t="s">
        <v>1277</v>
      </c>
      <c r="G264" s="264" t="s">
        <v>2604</v>
      </c>
      <c r="H264" s="265">
        <v>61016701</v>
      </c>
      <c r="I264" s="266" t="s">
        <v>4663</v>
      </c>
      <c r="J264" s="57" t="s">
        <v>711</v>
      </c>
      <c r="K264" s="113" t="s">
        <v>694</v>
      </c>
      <c r="L264" s="267">
        <v>484</v>
      </c>
      <c r="M264" s="85">
        <v>4</v>
      </c>
      <c r="N264" s="60">
        <v>0</v>
      </c>
      <c r="O264" s="61" t="s">
        <v>1643</v>
      </c>
      <c r="P264" s="268" t="s">
        <v>1644</v>
      </c>
      <c r="Q264" s="269">
        <v>344.77646599999997</v>
      </c>
      <c r="R264" s="269">
        <v>328.60989999999998</v>
      </c>
      <c r="S264" s="269">
        <v>12.083100000000002</v>
      </c>
      <c r="T264" s="267">
        <v>9900</v>
      </c>
      <c r="U264" s="270">
        <v>365</v>
      </c>
      <c r="V264" s="267">
        <v>73</v>
      </c>
      <c r="W264" s="267">
        <v>73</v>
      </c>
      <c r="X264" s="267">
        <v>4505</v>
      </c>
      <c r="Y264" s="267">
        <v>4469</v>
      </c>
      <c r="Z264" s="269">
        <v>91.189499999999995</v>
      </c>
      <c r="AA264" s="269">
        <v>86.04079999999999</v>
      </c>
      <c r="AB264" s="269">
        <v>2.8821000000000003</v>
      </c>
      <c r="AC264" s="267">
        <v>1492</v>
      </c>
      <c r="AD264" s="270">
        <v>59</v>
      </c>
      <c r="AE264" s="267">
        <v>82</v>
      </c>
      <c r="AF264" s="267">
        <v>82</v>
      </c>
      <c r="AG264" s="267">
        <v>5567</v>
      </c>
      <c r="AH264" s="267">
        <v>5549</v>
      </c>
      <c r="AI264" s="86"/>
      <c r="AJ264" s="86"/>
      <c r="AK264" s="86"/>
      <c r="AL264" s="86"/>
      <c r="AM264" s="86"/>
    </row>
    <row r="265" spans="2:39" ht="18" customHeight="1">
      <c r="C265" s="261">
        <f>SUBTOTAL(103,G$252:G265)</f>
        <v>14</v>
      </c>
      <c r="D265" s="261" t="s">
        <v>1886</v>
      </c>
      <c r="E265" s="262" t="s">
        <v>2587</v>
      </c>
      <c r="F265" s="263" t="s">
        <v>1277</v>
      </c>
      <c r="G265" s="264" t="s">
        <v>2605</v>
      </c>
      <c r="H265" s="265">
        <v>61016401</v>
      </c>
      <c r="I265" s="266" t="s">
        <v>4663</v>
      </c>
      <c r="J265" s="57" t="s">
        <v>711</v>
      </c>
      <c r="K265" s="113" t="s">
        <v>409</v>
      </c>
      <c r="L265" s="267">
        <v>632</v>
      </c>
      <c r="M265" s="85">
        <v>6</v>
      </c>
      <c r="N265" s="60">
        <v>0</v>
      </c>
      <c r="O265" s="61" t="s">
        <v>1718</v>
      </c>
      <c r="P265" s="268" t="s">
        <v>2606</v>
      </c>
      <c r="Q265" s="269">
        <v>458.36518000000001</v>
      </c>
      <c r="R265" s="269">
        <v>436.82190000000003</v>
      </c>
      <c r="S265" s="269">
        <v>17.243199999999998</v>
      </c>
      <c r="T265" s="267">
        <v>14532</v>
      </c>
      <c r="U265" s="270">
        <v>365</v>
      </c>
      <c r="V265" s="267">
        <v>65</v>
      </c>
      <c r="W265" s="267">
        <v>64</v>
      </c>
      <c r="X265" s="267">
        <v>3828</v>
      </c>
      <c r="Y265" s="267">
        <v>3784</v>
      </c>
      <c r="Z265" s="269">
        <v>83.183599999999998</v>
      </c>
      <c r="AA265" s="269">
        <v>78.801400000000001</v>
      </c>
      <c r="AB265" s="269">
        <v>2.9523000000000001</v>
      </c>
      <c r="AC265" s="267">
        <v>2210</v>
      </c>
      <c r="AD265" s="270">
        <v>59</v>
      </c>
      <c r="AE265" s="267">
        <v>85</v>
      </c>
      <c r="AF265" s="267">
        <v>85</v>
      </c>
      <c r="AG265" s="267">
        <v>5850</v>
      </c>
      <c r="AH265" s="267">
        <v>5826</v>
      </c>
      <c r="AI265" s="86"/>
      <c r="AJ265" s="86"/>
      <c r="AK265" s="86"/>
      <c r="AL265" s="86"/>
      <c r="AM265" s="86"/>
    </row>
    <row r="266" spans="2:39" ht="18" customHeight="1">
      <c r="B266" s="245">
        <v>287</v>
      </c>
      <c r="C266" s="261">
        <f>SUBTOTAL(103,G$252:G266)</f>
        <v>15</v>
      </c>
      <c r="D266" s="261" t="s">
        <v>1886</v>
      </c>
      <c r="E266" s="262" t="s">
        <v>2587</v>
      </c>
      <c r="F266" s="263" t="s">
        <v>1277</v>
      </c>
      <c r="G266" s="264" t="s">
        <v>1813</v>
      </c>
      <c r="H266" s="265">
        <v>61019401</v>
      </c>
      <c r="I266" s="266" t="s">
        <v>4663</v>
      </c>
      <c r="J266" s="57" t="s">
        <v>711</v>
      </c>
      <c r="K266" s="113" t="s">
        <v>614</v>
      </c>
      <c r="L266" s="267">
        <v>626</v>
      </c>
      <c r="M266" s="85">
        <v>7</v>
      </c>
      <c r="N266" s="60">
        <v>0</v>
      </c>
      <c r="O266" s="61" t="s">
        <v>1814</v>
      </c>
      <c r="P266" s="268" t="s">
        <v>2607</v>
      </c>
      <c r="Q266" s="269">
        <v>259.98739799999998</v>
      </c>
      <c r="R266" s="269">
        <v>244.92279799999997</v>
      </c>
      <c r="S266" s="269">
        <v>8.9408999999999992</v>
      </c>
      <c r="T266" s="267">
        <v>4236</v>
      </c>
      <c r="U266" s="270">
        <v>93</v>
      </c>
      <c r="V266" s="267">
        <v>77</v>
      </c>
      <c r="W266" s="267">
        <v>77</v>
      </c>
      <c r="X266" s="267">
        <v>5155</v>
      </c>
      <c r="Y266" s="267">
        <v>5140</v>
      </c>
      <c r="Z266" s="269">
        <v>183.99086</v>
      </c>
      <c r="AA266" s="269">
        <v>172.00396000000001</v>
      </c>
      <c r="AB266" s="269">
        <v>5.3045</v>
      </c>
      <c r="AC266" s="267">
        <v>2610</v>
      </c>
      <c r="AD266" s="270">
        <v>59</v>
      </c>
      <c r="AE266" s="267">
        <v>53</v>
      </c>
      <c r="AF266" s="267">
        <v>52</v>
      </c>
      <c r="AG266" s="267">
        <v>3031</v>
      </c>
      <c r="AH266" s="267">
        <v>3025</v>
      </c>
      <c r="AI266" s="86"/>
      <c r="AJ266" s="86"/>
      <c r="AK266" s="86">
        <v>1</v>
      </c>
      <c r="AL266" s="86">
        <v>287</v>
      </c>
      <c r="AM266" s="86" t="s">
        <v>2381</v>
      </c>
    </row>
    <row r="267" spans="2:39" ht="18" customHeight="1">
      <c r="C267" s="261">
        <f>SUBTOTAL(103,G$252:G267)</f>
        <v>16</v>
      </c>
      <c r="D267" s="261" t="s">
        <v>1886</v>
      </c>
      <c r="E267" s="262" t="s">
        <v>2577</v>
      </c>
      <c r="F267" s="263" t="s">
        <v>1277</v>
      </c>
      <c r="G267" s="264" t="s">
        <v>2608</v>
      </c>
      <c r="H267" s="265">
        <v>61018401</v>
      </c>
      <c r="I267" s="266" t="s">
        <v>4663</v>
      </c>
      <c r="J267" s="57" t="s">
        <v>711</v>
      </c>
      <c r="K267" s="113" t="s">
        <v>423</v>
      </c>
      <c r="L267" s="267">
        <v>514</v>
      </c>
      <c r="M267" s="85">
        <v>8</v>
      </c>
      <c r="N267" s="60">
        <v>0</v>
      </c>
      <c r="O267" s="61" t="s">
        <v>1816</v>
      </c>
      <c r="P267" s="268" t="s">
        <v>2609</v>
      </c>
      <c r="Q267" s="269">
        <v>753.4225570000001</v>
      </c>
      <c r="R267" s="269">
        <v>688.2890000000001</v>
      </c>
      <c r="S267" s="269">
        <v>25.658200000000001</v>
      </c>
      <c r="T267" s="267">
        <v>19100</v>
      </c>
      <c r="U267" s="270">
        <v>346</v>
      </c>
      <c r="V267" s="267">
        <v>47</v>
      </c>
      <c r="W267" s="267">
        <v>48</v>
      </c>
      <c r="X267" s="267">
        <v>2494</v>
      </c>
      <c r="Y267" s="267">
        <v>2542</v>
      </c>
      <c r="Z267" s="269">
        <v>197.18864000000002</v>
      </c>
      <c r="AA267" s="269">
        <v>158.89194000000003</v>
      </c>
      <c r="AB267" s="269">
        <v>5.7547999999999995</v>
      </c>
      <c r="AC267" s="267">
        <v>3041</v>
      </c>
      <c r="AD267" s="270">
        <v>59</v>
      </c>
      <c r="AE267" s="267">
        <v>50</v>
      </c>
      <c r="AF267" s="267">
        <v>59</v>
      </c>
      <c r="AG267" s="267">
        <v>2767</v>
      </c>
      <c r="AH267" s="267">
        <v>3336</v>
      </c>
      <c r="AI267" s="86"/>
      <c r="AJ267" s="86"/>
      <c r="AK267" s="86"/>
      <c r="AL267" s="86"/>
      <c r="AM267" s="86"/>
    </row>
    <row r="268" spans="2:39" ht="18" customHeight="1">
      <c r="C268" s="261">
        <f>SUBTOTAL(103,G$252:G268)</f>
        <v>17</v>
      </c>
      <c r="D268" s="261" t="s">
        <v>1886</v>
      </c>
      <c r="E268" s="262" t="s">
        <v>2577</v>
      </c>
      <c r="F268" s="263" t="s">
        <v>1277</v>
      </c>
      <c r="G268" s="264" t="s">
        <v>2156</v>
      </c>
      <c r="H268" s="265">
        <v>61019901</v>
      </c>
      <c r="I268" s="266" t="s">
        <v>4663</v>
      </c>
      <c r="J268" s="57" t="s">
        <v>711</v>
      </c>
      <c r="K268" s="113" t="s">
        <v>170</v>
      </c>
      <c r="L268" s="267">
        <v>788</v>
      </c>
      <c r="M268" s="85">
        <v>6</v>
      </c>
      <c r="N268" s="60">
        <v>0</v>
      </c>
      <c r="O268" s="61" t="s">
        <v>2158</v>
      </c>
      <c r="P268" s="268" t="s">
        <v>2610</v>
      </c>
      <c r="Q268" s="269" t="s">
        <v>975</v>
      </c>
      <c r="R268" s="269" t="s">
        <v>975</v>
      </c>
      <c r="S268" s="269" t="s">
        <v>975</v>
      </c>
      <c r="T268" s="267" t="s">
        <v>975</v>
      </c>
      <c r="U268" s="270" t="s">
        <v>975</v>
      </c>
      <c r="V268" s="267" t="s">
        <v>975</v>
      </c>
      <c r="W268" s="267" t="s">
        <v>975</v>
      </c>
      <c r="X268" s="267" t="s">
        <v>975</v>
      </c>
      <c r="Y268" s="267" t="s">
        <v>975</v>
      </c>
      <c r="Z268" s="269">
        <v>42.279499999999999</v>
      </c>
      <c r="AA268" s="269">
        <v>39.970500000000001</v>
      </c>
      <c r="AB268" s="269">
        <v>1.3552</v>
      </c>
      <c r="AC268" s="267">
        <v>1074</v>
      </c>
      <c r="AD268" s="270">
        <v>59</v>
      </c>
      <c r="AE268" s="267">
        <v>92</v>
      </c>
      <c r="AF268" s="267">
        <v>92</v>
      </c>
      <c r="AG268" s="267">
        <v>7260</v>
      </c>
      <c r="AH268" s="267">
        <v>7265</v>
      </c>
      <c r="AI268" s="86"/>
      <c r="AJ268" s="86"/>
      <c r="AK268" s="86"/>
      <c r="AL268" s="86"/>
      <c r="AM268" s="86"/>
    </row>
    <row r="269" spans="2:39" ht="18" customHeight="1">
      <c r="C269" s="261">
        <f>SUBTOTAL(103,G$252:G269)</f>
        <v>18</v>
      </c>
      <c r="D269" s="261" t="s">
        <v>1886</v>
      </c>
      <c r="E269" s="262" t="s">
        <v>2577</v>
      </c>
      <c r="F269" s="263" t="s">
        <v>1277</v>
      </c>
      <c r="G269" s="264" t="s">
        <v>2157</v>
      </c>
      <c r="H269" s="265">
        <v>61011061</v>
      </c>
      <c r="I269" s="266" t="s">
        <v>4663</v>
      </c>
      <c r="J269" s="57" t="s">
        <v>711</v>
      </c>
      <c r="K269" s="113" t="s">
        <v>171</v>
      </c>
      <c r="L269" s="267">
        <v>1579</v>
      </c>
      <c r="M269" s="85">
        <v>8</v>
      </c>
      <c r="N269" s="60">
        <v>0</v>
      </c>
      <c r="O269" s="61" t="s">
        <v>2159</v>
      </c>
      <c r="P269" s="268" t="s">
        <v>2611</v>
      </c>
      <c r="Q269" s="269" t="s">
        <v>975</v>
      </c>
      <c r="R269" s="269" t="s">
        <v>975</v>
      </c>
      <c r="S269" s="269" t="s">
        <v>975</v>
      </c>
      <c r="T269" s="267" t="s">
        <v>975</v>
      </c>
      <c r="U269" s="270" t="s">
        <v>975</v>
      </c>
      <c r="V269" s="267" t="s">
        <v>975</v>
      </c>
      <c r="W269" s="267" t="s">
        <v>975</v>
      </c>
      <c r="X269" s="267" t="s">
        <v>975</v>
      </c>
      <c r="Y269" s="267" t="s">
        <v>975</v>
      </c>
      <c r="Z269" s="269">
        <v>195.19759299999998</v>
      </c>
      <c r="AA269" s="269">
        <v>180.95509299999998</v>
      </c>
      <c r="AB269" s="269">
        <v>6.3905000000000003</v>
      </c>
      <c r="AC269" s="267">
        <v>2199</v>
      </c>
      <c r="AD269" s="270">
        <v>51</v>
      </c>
      <c r="AE269" s="267">
        <v>52</v>
      </c>
      <c r="AF269" s="267">
        <v>50</v>
      </c>
      <c r="AG269" s="267">
        <v>2802</v>
      </c>
      <c r="AH269" s="267">
        <v>2826</v>
      </c>
      <c r="AI269" s="86"/>
      <c r="AJ269" s="86"/>
      <c r="AK269" s="86">
        <v>2</v>
      </c>
      <c r="AL269" s="86">
        <v>740</v>
      </c>
      <c r="AM269" s="86" t="s">
        <v>2381</v>
      </c>
    </row>
    <row r="270" spans="2:39" ht="18" customHeight="1">
      <c r="C270" s="261">
        <f>SUBTOTAL(103,G$252:G270)</f>
        <v>19</v>
      </c>
      <c r="D270" s="261" t="s">
        <v>1886</v>
      </c>
      <c r="E270" s="262" t="s">
        <v>2577</v>
      </c>
      <c r="F270" s="263" t="s">
        <v>1277</v>
      </c>
      <c r="G270" s="264" t="s">
        <v>2612</v>
      </c>
      <c r="H270" s="265">
        <v>61014601</v>
      </c>
      <c r="I270" s="266" t="s">
        <v>4663</v>
      </c>
      <c r="J270" s="57" t="s">
        <v>711</v>
      </c>
      <c r="K270" s="113" t="s">
        <v>166</v>
      </c>
      <c r="L270" s="267">
        <v>609</v>
      </c>
      <c r="M270" s="85">
        <v>7</v>
      </c>
      <c r="N270" s="60">
        <v>0</v>
      </c>
      <c r="O270" s="61" t="s">
        <v>211</v>
      </c>
      <c r="P270" s="268" t="s">
        <v>2613</v>
      </c>
      <c r="Q270" s="269">
        <v>692.61821899999995</v>
      </c>
      <c r="R270" s="269">
        <v>636.01249999999993</v>
      </c>
      <c r="S270" s="269">
        <v>24.0792</v>
      </c>
      <c r="T270" s="267">
        <v>16692</v>
      </c>
      <c r="U270" s="270">
        <v>365</v>
      </c>
      <c r="V270" s="267">
        <v>50</v>
      </c>
      <c r="W270" s="267">
        <v>50</v>
      </c>
      <c r="X270" s="267">
        <v>2707</v>
      </c>
      <c r="Y270" s="267">
        <v>2750</v>
      </c>
      <c r="Z270" s="269">
        <v>171.54669999999999</v>
      </c>
      <c r="AA270" s="269">
        <v>160.05579999999998</v>
      </c>
      <c r="AB270" s="269">
        <v>5.1996000000000002</v>
      </c>
      <c r="AC270" s="267">
        <v>2556</v>
      </c>
      <c r="AD270" s="270">
        <v>59</v>
      </c>
      <c r="AE270" s="267">
        <v>57</v>
      </c>
      <c r="AF270" s="267">
        <v>57</v>
      </c>
      <c r="AG270" s="267">
        <v>3305</v>
      </c>
      <c r="AH270" s="267">
        <v>3305</v>
      </c>
      <c r="AI270" s="86"/>
      <c r="AJ270" s="86"/>
      <c r="AK270" s="86"/>
      <c r="AL270" s="86"/>
      <c r="AM270" s="86"/>
    </row>
    <row r="271" spans="2:39" ht="18" customHeight="1">
      <c r="C271" s="261">
        <f>SUBTOTAL(103,G$252:G271)</f>
        <v>20</v>
      </c>
      <c r="D271" s="261" t="s">
        <v>1886</v>
      </c>
      <c r="E271" s="262" t="s">
        <v>2577</v>
      </c>
      <c r="F271" s="263" t="s">
        <v>1277</v>
      </c>
      <c r="G271" s="264" t="s">
        <v>2614</v>
      </c>
      <c r="H271" s="265">
        <v>61017201</v>
      </c>
      <c r="I271" s="266" t="s">
        <v>4663</v>
      </c>
      <c r="J271" s="57" t="s">
        <v>711</v>
      </c>
      <c r="K271" s="113" t="s">
        <v>170</v>
      </c>
      <c r="L271" s="267">
        <v>713</v>
      </c>
      <c r="M271" s="85">
        <v>7</v>
      </c>
      <c r="N271" s="60">
        <v>0</v>
      </c>
      <c r="O271" s="61" t="s">
        <v>2615</v>
      </c>
      <c r="P271" s="268" t="s">
        <v>2616</v>
      </c>
      <c r="Q271" s="269">
        <v>356.686621</v>
      </c>
      <c r="R271" s="269">
        <v>333.58929999999998</v>
      </c>
      <c r="S271" s="269">
        <v>12.5413</v>
      </c>
      <c r="T271" s="267">
        <v>16586</v>
      </c>
      <c r="U271" s="270">
        <v>365</v>
      </c>
      <c r="V271" s="267">
        <v>72</v>
      </c>
      <c r="W271" s="267">
        <v>72</v>
      </c>
      <c r="X271" s="267">
        <v>4432</v>
      </c>
      <c r="Y271" s="267">
        <v>4429</v>
      </c>
      <c r="Z271" s="269">
        <v>101.59309999999999</v>
      </c>
      <c r="AA271" s="269">
        <v>93.857099999999988</v>
      </c>
      <c r="AB271" s="269">
        <v>3.2201000000000004</v>
      </c>
      <c r="AC271" s="267">
        <v>2522</v>
      </c>
      <c r="AD271" s="270">
        <v>59</v>
      </c>
      <c r="AE271" s="267">
        <v>78</v>
      </c>
      <c r="AF271" s="267">
        <v>78</v>
      </c>
      <c r="AG271" s="267">
        <v>5215</v>
      </c>
      <c r="AH271" s="267">
        <v>5255</v>
      </c>
      <c r="AI271" s="86"/>
      <c r="AJ271" s="86"/>
      <c r="AK271" s="86"/>
      <c r="AL271" s="86"/>
      <c r="AM271" s="86"/>
    </row>
    <row r="272" spans="2:39" ht="18" customHeight="1">
      <c r="C272" s="261">
        <f>SUBTOTAL(103,G$252:G272)</f>
        <v>21</v>
      </c>
      <c r="D272" s="261" t="s">
        <v>1886</v>
      </c>
      <c r="E272" s="262" t="s">
        <v>2577</v>
      </c>
      <c r="F272" s="263" t="s">
        <v>1277</v>
      </c>
      <c r="G272" s="264" t="s">
        <v>2617</v>
      </c>
      <c r="H272" s="265">
        <v>61016001</v>
      </c>
      <c r="I272" s="266" t="s">
        <v>4663</v>
      </c>
      <c r="J272" s="57" t="s">
        <v>711</v>
      </c>
      <c r="K272" s="113" t="s">
        <v>556</v>
      </c>
      <c r="L272" s="267">
        <v>857</v>
      </c>
      <c r="M272" s="85">
        <v>7</v>
      </c>
      <c r="N272" s="60">
        <v>0</v>
      </c>
      <c r="O272" s="61" t="s">
        <v>2618</v>
      </c>
      <c r="P272" s="268" t="s">
        <v>2619</v>
      </c>
      <c r="Q272" s="269">
        <v>511.81451399999992</v>
      </c>
      <c r="R272" s="269">
        <v>476.59409999999991</v>
      </c>
      <c r="S272" s="269">
        <v>15.728699999999998</v>
      </c>
      <c r="T272" s="267">
        <v>12229</v>
      </c>
      <c r="U272" s="270">
        <v>365</v>
      </c>
      <c r="V272" s="267">
        <v>61</v>
      </c>
      <c r="W272" s="267">
        <v>61</v>
      </c>
      <c r="X272" s="267">
        <v>3556</v>
      </c>
      <c r="Y272" s="267">
        <v>3565</v>
      </c>
      <c r="Z272" s="269">
        <v>108.84439999999999</v>
      </c>
      <c r="AA272" s="269">
        <v>102.1065</v>
      </c>
      <c r="AB272" s="269">
        <v>3.3871000000000002</v>
      </c>
      <c r="AC272" s="267">
        <v>2050</v>
      </c>
      <c r="AD272" s="270">
        <v>59</v>
      </c>
      <c r="AE272" s="267">
        <v>75</v>
      </c>
      <c r="AF272" s="267">
        <v>75</v>
      </c>
      <c r="AG272" s="267">
        <v>4976</v>
      </c>
      <c r="AH272" s="267">
        <v>4979</v>
      </c>
      <c r="AI272" s="86"/>
      <c r="AJ272" s="86"/>
      <c r="AK272" s="86"/>
      <c r="AL272" s="86"/>
      <c r="AM272" s="86"/>
    </row>
    <row r="273" spans="3:39" ht="18" customHeight="1">
      <c r="C273" s="261">
        <f>SUBTOTAL(103,G$252:G273)</f>
        <v>22</v>
      </c>
      <c r="D273" s="261" t="s">
        <v>1886</v>
      </c>
      <c r="E273" s="262" t="s">
        <v>2585</v>
      </c>
      <c r="F273" s="263" t="s">
        <v>1277</v>
      </c>
      <c r="G273" s="264" t="s">
        <v>2620</v>
      </c>
      <c r="H273" s="265">
        <v>61016901</v>
      </c>
      <c r="I273" s="266" t="s">
        <v>4663</v>
      </c>
      <c r="J273" s="57" t="s">
        <v>711</v>
      </c>
      <c r="K273" s="113" t="s">
        <v>556</v>
      </c>
      <c r="L273" s="267">
        <v>165</v>
      </c>
      <c r="M273" s="85">
        <v>3</v>
      </c>
      <c r="N273" s="60">
        <v>0</v>
      </c>
      <c r="O273" s="61" t="s">
        <v>2621</v>
      </c>
      <c r="P273" s="268" t="s">
        <v>2622</v>
      </c>
      <c r="Q273" s="269">
        <v>138.42009999999999</v>
      </c>
      <c r="R273" s="269">
        <v>129.14149999999998</v>
      </c>
      <c r="S273" s="269">
        <v>4.3750999999999998</v>
      </c>
      <c r="T273" s="267">
        <v>7099</v>
      </c>
      <c r="U273" s="270">
        <v>365</v>
      </c>
      <c r="V273" s="267">
        <v>84</v>
      </c>
      <c r="W273" s="267">
        <v>84</v>
      </c>
      <c r="X273" s="267">
        <v>6271</v>
      </c>
      <c r="Y273" s="267">
        <v>6292</v>
      </c>
      <c r="Z273" s="269">
        <v>35.091000000000001</v>
      </c>
      <c r="AA273" s="269">
        <v>32.996000000000002</v>
      </c>
      <c r="AB273" s="269">
        <v>1.0624</v>
      </c>
      <c r="AC273" s="267">
        <v>1097</v>
      </c>
      <c r="AD273" s="270">
        <v>59</v>
      </c>
      <c r="AE273" s="267">
        <v>93</v>
      </c>
      <c r="AF273" s="267">
        <v>93</v>
      </c>
      <c r="AG273" s="267">
        <v>7520</v>
      </c>
      <c r="AH273" s="267">
        <v>7540</v>
      </c>
      <c r="AI273" s="86"/>
      <c r="AJ273" s="86"/>
      <c r="AK273" s="86"/>
      <c r="AL273" s="86"/>
      <c r="AM273" s="86"/>
    </row>
    <row r="274" spans="3:39" ht="18" customHeight="1">
      <c r="C274" s="261">
        <f>SUBTOTAL(103,G$252:G274)</f>
        <v>23</v>
      </c>
      <c r="D274" s="261" t="s">
        <v>1886</v>
      </c>
      <c r="E274" s="262" t="s">
        <v>2577</v>
      </c>
      <c r="F274" s="263" t="s">
        <v>1277</v>
      </c>
      <c r="G274" s="264" t="s">
        <v>2623</v>
      </c>
      <c r="H274" s="265">
        <v>61015501</v>
      </c>
      <c r="I274" s="266" t="s">
        <v>4663</v>
      </c>
      <c r="J274" s="57" t="s">
        <v>711</v>
      </c>
      <c r="K274" s="113" t="s">
        <v>170</v>
      </c>
      <c r="L274" s="267">
        <v>928</v>
      </c>
      <c r="M274" s="85">
        <v>7</v>
      </c>
      <c r="N274" s="60">
        <v>0</v>
      </c>
      <c r="O274" s="61" t="s">
        <v>2624</v>
      </c>
      <c r="P274" s="268" t="s">
        <v>2625</v>
      </c>
      <c r="Q274" s="269">
        <v>746.40456700000004</v>
      </c>
      <c r="R274" s="269">
        <v>718.03460000000007</v>
      </c>
      <c r="S274" s="269">
        <v>20.568300000000001</v>
      </c>
      <c r="T274" s="267">
        <v>12158</v>
      </c>
      <c r="U274" s="270">
        <v>365</v>
      </c>
      <c r="V274" s="267">
        <v>48</v>
      </c>
      <c r="W274" s="267">
        <v>47</v>
      </c>
      <c r="X274" s="267">
        <v>2513</v>
      </c>
      <c r="Y274" s="267">
        <v>2446</v>
      </c>
      <c r="Z274" s="269">
        <v>228.72379999999998</v>
      </c>
      <c r="AA274" s="269">
        <v>219.1788</v>
      </c>
      <c r="AB274" s="269">
        <v>6.4369000000000005</v>
      </c>
      <c r="AC274" s="267">
        <v>2011</v>
      </c>
      <c r="AD274" s="270">
        <v>59</v>
      </c>
      <c r="AE274" s="267">
        <v>44</v>
      </c>
      <c r="AF274" s="267">
        <v>44</v>
      </c>
      <c r="AG274" s="267">
        <v>2245</v>
      </c>
      <c r="AH274" s="267">
        <v>2138</v>
      </c>
      <c r="AI274" s="86"/>
      <c r="AJ274" s="86"/>
      <c r="AK274" s="86"/>
      <c r="AL274" s="86"/>
      <c r="AM274" s="86"/>
    </row>
    <row r="275" spans="3:39" ht="18" customHeight="1">
      <c r="C275" s="261">
        <f>SUBTOTAL(103,G$252:G275)</f>
        <v>24</v>
      </c>
      <c r="D275" s="261" t="s">
        <v>1886</v>
      </c>
      <c r="E275" s="262" t="s">
        <v>2577</v>
      </c>
      <c r="F275" s="263" t="s">
        <v>1277</v>
      </c>
      <c r="G275" s="264" t="s">
        <v>2626</v>
      </c>
      <c r="H275" s="265">
        <v>61014201</v>
      </c>
      <c r="I275" s="266" t="s">
        <v>4663</v>
      </c>
      <c r="J275" s="57" t="s">
        <v>711</v>
      </c>
      <c r="K275" s="113" t="s">
        <v>556</v>
      </c>
      <c r="L275" s="267">
        <v>1445</v>
      </c>
      <c r="M275" s="85">
        <v>10</v>
      </c>
      <c r="N275" s="60">
        <v>0</v>
      </c>
      <c r="O275" s="61" t="s">
        <v>2627</v>
      </c>
      <c r="P275" s="268" t="s">
        <v>2628</v>
      </c>
      <c r="Q275" s="269">
        <v>781.35954600000002</v>
      </c>
      <c r="R275" s="269">
        <v>732.5557</v>
      </c>
      <c r="S275" s="269">
        <v>23.6373</v>
      </c>
      <c r="T275" s="267">
        <v>19440</v>
      </c>
      <c r="U275" s="270">
        <v>365</v>
      </c>
      <c r="V275" s="267">
        <v>45</v>
      </c>
      <c r="W275" s="267">
        <v>45</v>
      </c>
      <c r="X275" s="267">
        <v>2392</v>
      </c>
      <c r="Y275" s="267">
        <v>2393</v>
      </c>
      <c r="Z275" s="269">
        <v>199.62690000000001</v>
      </c>
      <c r="AA275" s="269">
        <v>187.7533</v>
      </c>
      <c r="AB275" s="269">
        <v>6.1978999999999997</v>
      </c>
      <c r="AC275" s="267">
        <v>3181</v>
      </c>
      <c r="AD275" s="270">
        <v>59</v>
      </c>
      <c r="AE275" s="267">
        <v>49</v>
      </c>
      <c r="AF275" s="267">
        <v>49</v>
      </c>
      <c r="AG275" s="267">
        <v>2724</v>
      </c>
      <c r="AH275" s="267">
        <v>2698</v>
      </c>
      <c r="AI275" s="86"/>
      <c r="AJ275" s="86"/>
      <c r="AK275" s="86"/>
      <c r="AL275" s="86"/>
      <c r="AM275" s="86"/>
    </row>
    <row r="276" spans="3:39" ht="18" customHeight="1">
      <c r="C276" s="261">
        <f>SUBTOTAL(103,G$252:G276)</f>
        <v>25</v>
      </c>
      <c r="D276" s="261" t="s">
        <v>1886</v>
      </c>
      <c r="E276" s="262" t="s">
        <v>2577</v>
      </c>
      <c r="F276" s="263" t="s">
        <v>1277</v>
      </c>
      <c r="G276" s="264" t="s">
        <v>2629</v>
      </c>
      <c r="H276" s="265">
        <v>61018701</v>
      </c>
      <c r="I276" s="266" t="s">
        <v>4663</v>
      </c>
      <c r="J276" s="57" t="s">
        <v>711</v>
      </c>
      <c r="K276" s="113" t="s">
        <v>171</v>
      </c>
      <c r="L276" s="267">
        <v>1033</v>
      </c>
      <c r="M276" s="267">
        <v>7</v>
      </c>
      <c r="N276" s="60">
        <v>0</v>
      </c>
      <c r="O276" s="61" t="s">
        <v>1654</v>
      </c>
      <c r="P276" s="268" t="s">
        <v>1655</v>
      </c>
      <c r="Q276" s="269">
        <v>668.22310000000004</v>
      </c>
      <c r="R276" s="269">
        <v>620.23630000000003</v>
      </c>
      <c r="S276" s="269">
        <v>22.9998</v>
      </c>
      <c r="T276" s="267">
        <v>11268</v>
      </c>
      <c r="U276" s="270">
        <v>251</v>
      </c>
      <c r="V276" s="267">
        <v>51</v>
      </c>
      <c r="W276" s="267">
        <v>51</v>
      </c>
      <c r="X276" s="267">
        <v>2808</v>
      </c>
      <c r="Y276" s="267">
        <v>2817</v>
      </c>
      <c r="Z276" s="269">
        <v>272.9316</v>
      </c>
      <c r="AA276" s="269">
        <v>254.88839999999999</v>
      </c>
      <c r="AB276" s="269">
        <v>9.1691000000000003</v>
      </c>
      <c r="AC276" s="267">
        <v>2690</v>
      </c>
      <c r="AD276" s="270">
        <v>59</v>
      </c>
      <c r="AE276" s="267">
        <v>35</v>
      </c>
      <c r="AF276" s="267">
        <v>34</v>
      </c>
      <c r="AG276" s="267">
        <v>1659</v>
      </c>
      <c r="AH276" s="267">
        <v>1662</v>
      </c>
      <c r="AI276" s="86"/>
      <c r="AJ276" s="86"/>
      <c r="AK276" s="86"/>
      <c r="AL276" s="86"/>
      <c r="AM276" s="86"/>
    </row>
    <row r="277" spans="3:39" ht="18" customHeight="1">
      <c r="C277" s="261">
        <f>SUBTOTAL(103,G$252:G277)</f>
        <v>26</v>
      </c>
      <c r="D277" s="261" t="s">
        <v>1886</v>
      </c>
      <c r="E277" s="262" t="s">
        <v>2577</v>
      </c>
      <c r="F277" s="263" t="s">
        <v>1277</v>
      </c>
      <c r="G277" s="264" t="s">
        <v>1570</v>
      </c>
      <c r="H277" s="265">
        <v>61010201</v>
      </c>
      <c r="I277" s="266" t="s">
        <v>4663</v>
      </c>
      <c r="J277" s="57" t="s">
        <v>711</v>
      </c>
      <c r="K277" s="113" t="s">
        <v>1480</v>
      </c>
      <c r="L277" s="267">
        <v>1168</v>
      </c>
      <c r="M277" s="85">
        <v>3</v>
      </c>
      <c r="N277" s="60">
        <v>0</v>
      </c>
      <c r="O277" s="61" t="s">
        <v>2630</v>
      </c>
      <c r="P277" s="268" t="s">
        <v>2631</v>
      </c>
      <c r="Q277" s="269">
        <v>382.25285899999994</v>
      </c>
      <c r="R277" s="269">
        <v>352.63433999999995</v>
      </c>
      <c r="S277" s="269">
        <v>13.337900000000001</v>
      </c>
      <c r="T277" s="267">
        <v>7401</v>
      </c>
      <c r="U277" s="270">
        <v>365</v>
      </c>
      <c r="V277" s="267">
        <v>70</v>
      </c>
      <c r="W277" s="267">
        <v>71</v>
      </c>
      <c r="X277" s="267">
        <v>4276</v>
      </c>
      <c r="Y277" s="267">
        <v>4304</v>
      </c>
      <c r="Z277" s="269">
        <v>89.540440000000004</v>
      </c>
      <c r="AA277" s="269">
        <v>82.729740000000007</v>
      </c>
      <c r="AB277" s="269">
        <v>2.9563999999999999</v>
      </c>
      <c r="AC277" s="267">
        <v>1056</v>
      </c>
      <c r="AD277" s="270">
        <v>58</v>
      </c>
      <c r="AE277" s="267">
        <v>83</v>
      </c>
      <c r="AF277" s="267">
        <v>84</v>
      </c>
      <c r="AG277" s="267">
        <v>5637</v>
      </c>
      <c r="AH277" s="267">
        <v>5681</v>
      </c>
      <c r="AI277" s="86"/>
      <c r="AJ277" s="86"/>
      <c r="AK277" s="86"/>
      <c r="AL277" s="86"/>
      <c r="AM277" s="86"/>
    </row>
    <row r="278" spans="3:39" ht="18" customHeight="1">
      <c r="C278" s="261">
        <f>SUBTOTAL(103,G$252:G278)</f>
        <v>27</v>
      </c>
      <c r="D278" s="261" t="s">
        <v>1886</v>
      </c>
      <c r="E278" s="262" t="s">
        <v>2577</v>
      </c>
      <c r="F278" s="263" t="s">
        <v>1277</v>
      </c>
      <c r="G278" s="264" t="s">
        <v>986</v>
      </c>
      <c r="H278" s="265">
        <v>61018301</v>
      </c>
      <c r="I278" s="266" t="s">
        <v>4663</v>
      </c>
      <c r="J278" s="57" t="s">
        <v>711</v>
      </c>
      <c r="K278" s="113" t="s">
        <v>556</v>
      </c>
      <c r="L278" s="267">
        <v>484</v>
      </c>
      <c r="M278" s="85">
        <v>4</v>
      </c>
      <c r="N278" s="60">
        <v>0</v>
      </c>
      <c r="O278" s="61" t="s">
        <v>2632</v>
      </c>
      <c r="P278" s="268" t="s">
        <v>2633</v>
      </c>
      <c r="Q278" s="269">
        <v>553.35249499999986</v>
      </c>
      <c r="R278" s="269">
        <v>528.87921099999983</v>
      </c>
      <c r="S278" s="269">
        <v>19.239599999999999</v>
      </c>
      <c r="T278" s="267">
        <v>11379</v>
      </c>
      <c r="U278" s="270">
        <v>354</v>
      </c>
      <c r="V278" s="267">
        <v>59</v>
      </c>
      <c r="W278" s="267">
        <v>58</v>
      </c>
      <c r="X278" s="267">
        <v>3356</v>
      </c>
      <c r="Y278" s="267">
        <v>3295</v>
      </c>
      <c r="Z278" s="269">
        <v>130.657478</v>
      </c>
      <c r="AA278" s="269">
        <v>130.657478</v>
      </c>
      <c r="AB278" s="269">
        <v>4.3499999999999996</v>
      </c>
      <c r="AC278" s="267">
        <v>1812</v>
      </c>
      <c r="AD278" s="270">
        <v>59</v>
      </c>
      <c r="AE278" s="267">
        <v>69</v>
      </c>
      <c r="AF278" s="267">
        <v>66</v>
      </c>
      <c r="AG278" s="267">
        <v>4400</v>
      </c>
      <c r="AH278" s="267">
        <v>4145</v>
      </c>
      <c r="AI278" s="86"/>
      <c r="AJ278" s="86"/>
      <c r="AK278" s="86"/>
      <c r="AL278" s="86"/>
      <c r="AM278" s="86"/>
    </row>
    <row r="279" spans="3:39" ht="18" customHeight="1">
      <c r="C279" s="261">
        <f>SUBTOTAL(103,G$252:G279)</f>
        <v>28</v>
      </c>
      <c r="D279" s="261" t="s">
        <v>1886</v>
      </c>
      <c r="E279" s="262" t="s">
        <v>2577</v>
      </c>
      <c r="F279" s="263" t="s">
        <v>1277</v>
      </c>
      <c r="G279" s="264" t="s">
        <v>1951</v>
      </c>
      <c r="H279" s="265">
        <v>61013901</v>
      </c>
      <c r="I279" s="266" t="s">
        <v>4663</v>
      </c>
      <c r="J279" s="57" t="s">
        <v>711</v>
      </c>
      <c r="K279" s="113" t="s">
        <v>2634</v>
      </c>
      <c r="L279" s="267">
        <v>307</v>
      </c>
      <c r="M279" s="85">
        <v>4</v>
      </c>
      <c r="N279" s="60">
        <v>0</v>
      </c>
      <c r="O279" s="61" t="s">
        <v>1952</v>
      </c>
      <c r="P279" s="268" t="s">
        <v>1953</v>
      </c>
      <c r="Q279" s="269">
        <v>16.442179999999997</v>
      </c>
      <c r="R279" s="269">
        <v>16.057079999999996</v>
      </c>
      <c r="S279" s="269">
        <v>0.5613999999999999</v>
      </c>
      <c r="T279" s="267">
        <v>6000</v>
      </c>
      <c r="U279" s="270">
        <v>364</v>
      </c>
      <c r="V279" s="267">
        <v>91</v>
      </c>
      <c r="W279" s="267">
        <v>91</v>
      </c>
      <c r="X279" s="267">
        <v>8392</v>
      </c>
      <c r="Y279" s="267">
        <v>8389</v>
      </c>
      <c r="Z279" s="269">
        <v>3.8868</v>
      </c>
      <c r="AA279" s="269">
        <v>3.7720000000000002</v>
      </c>
      <c r="AB279" s="269">
        <v>0.1366</v>
      </c>
      <c r="AC279" s="267">
        <v>1291</v>
      </c>
      <c r="AD279" s="270">
        <v>58</v>
      </c>
      <c r="AE279" s="267">
        <v>98</v>
      </c>
      <c r="AF279" s="267">
        <v>98</v>
      </c>
      <c r="AG279" s="267">
        <v>8897</v>
      </c>
      <c r="AH279" s="267">
        <v>8898</v>
      </c>
      <c r="AI279" s="86"/>
      <c r="AJ279" s="86"/>
      <c r="AK279" s="86"/>
      <c r="AL279" s="86"/>
      <c r="AM279" s="86"/>
    </row>
    <row r="280" spans="3:39" ht="18" customHeight="1">
      <c r="C280" s="288" t="s">
        <v>2537</v>
      </c>
      <c r="D280" s="289" t="str">
        <f ca="1">INDIRECT("D"&amp;ROW()-1)</f>
        <v>A1</v>
      </c>
      <c r="E280" s="289" t="str">
        <f ca="1">INDIRECT("E"&amp;ROW()-1)</f>
        <v>西安</v>
      </c>
      <c r="F280" s="290"/>
      <c r="G280" s="291">
        <f>SUBTOTAL(103,G252:G279)</f>
        <v>28</v>
      </c>
      <c r="H280" s="292"/>
      <c r="I280" s="293"/>
      <c r="J280" s="293"/>
      <c r="K280" s="294"/>
      <c r="L280" s="76">
        <f>SUBTOTAL(109,L252:L279)</f>
        <v>26488</v>
      </c>
      <c r="M280" s="76">
        <f>SUBTOTAL(109,M252:M279)</f>
        <v>191</v>
      </c>
      <c r="N280" s="70">
        <f>SUBTOTAL(9,N252:N279)</f>
        <v>0</v>
      </c>
      <c r="O280" s="296"/>
      <c r="P280" s="297"/>
      <c r="Q280" s="298"/>
      <c r="R280" s="298"/>
      <c r="S280" s="298"/>
      <c r="T280" s="299"/>
      <c r="U280" s="300"/>
      <c r="V280" s="299"/>
      <c r="W280" s="299"/>
      <c r="X280" s="299"/>
      <c r="Y280" s="299"/>
      <c r="Z280" s="316"/>
      <c r="AA280" s="316"/>
      <c r="AB280" s="316"/>
      <c r="AC280" s="295"/>
      <c r="AD280" s="295"/>
      <c r="AE280" s="295"/>
      <c r="AF280" s="295"/>
      <c r="AG280" s="295"/>
      <c r="AH280" s="295"/>
      <c r="AI280" s="77">
        <f>SUBTOTAL(109,AI252:AI279)</f>
        <v>0</v>
      </c>
      <c r="AJ280" s="77">
        <f>SUBTOTAL(109,AJ252:AJ279)</f>
        <v>0</v>
      </c>
      <c r="AK280" s="77">
        <f>SUBTOTAL(109,AK252:AK279)</f>
        <v>5</v>
      </c>
      <c r="AL280" s="77">
        <f>SUBTOTAL(109,AL252:AL279)</f>
        <v>1893</v>
      </c>
      <c r="AM280" s="77">
        <f>SUBTOTAL(103,AM252:AM279)</f>
        <v>4</v>
      </c>
    </row>
    <row r="281" spans="3:39" ht="18" customHeight="1">
      <c r="C281" s="261">
        <f>SUBTOTAL(103,G$281:G281)</f>
        <v>1</v>
      </c>
      <c r="D281" s="261" t="s">
        <v>1886</v>
      </c>
      <c r="E281" s="262" t="s">
        <v>13</v>
      </c>
      <c r="F281" s="263" t="s">
        <v>1277</v>
      </c>
      <c r="G281" s="87" t="s">
        <v>1053</v>
      </c>
      <c r="H281" s="265">
        <v>12010401</v>
      </c>
      <c r="I281" s="266" t="s">
        <v>2379</v>
      </c>
      <c r="J281" s="57" t="s">
        <v>64</v>
      </c>
      <c r="K281" s="113" t="s">
        <v>166</v>
      </c>
      <c r="L281" s="267">
        <v>1548</v>
      </c>
      <c r="M281" s="267">
        <v>8</v>
      </c>
      <c r="N281" s="60">
        <v>0</v>
      </c>
      <c r="O281" s="61" t="s">
        <v>233</v>
      </c>
      <c r="P281" s="268" t="s">
        <v>87</v>
      </c>
      <c r="Q281" s="269">
        <v>1625.2649240000001</v>
      </c>
      <c r="R281" s="269">
        <v>1513.0186000000001</v>
      </c>
      <c r="S281" s="269">
        <v>50.885400000000004</v>
      </c>
      <c r="T281" s="267">
        <v>18870</v>
      </c>
      <c r="U281" s="270">
        <v>365</v>
      </c>
      <c r="V281" s="267">
        <v>16</v>
      </c>
      <c r="W281" s="267">
        <v>17</v>
      </c>
      <c r="X281" s="267">
        <v>866</v>
      </c>
      <c r="Y281" s="267">
        <v>873</v>
      </c>
      <c r="Z281" s="269">
        <v>267.34514999999999</v>
      </c>
      <c r="AA281" s="269">
        <v>251.91024999999999</v>
      </c>
      <c r="AB281" s="269">
        <v>8.1097000000000001</v>
      </c>
      <c r="AC281" s="267">
        <v>2874</v>
      </c>
      <c r="AD281" s="270">
        <v>59</v>
      </c>
      <c r="AE281" s="267">
        <v>32</v>
      </c>
      <c r="AF281" s="267">
        <v>31</v>
      </c>
      <c r="AG281" s="267">
        <v>1720</v>
      </c>
      <c r="AH281" s="267">
        <v>1690</v>
      </c>
      <c r="AI281" s="271">
        <v>1</v>
      </c>
      <c r="AJ281" s="271">
        <v>377</v>
      </c>
      <c r="AK281" s="267"/>
      <c r="AL281" s="267"/>
      <c r="AM281" s="267" t="s">
        <v>2381</v>
      </c>
    </row>
    <row r="282" spans="3:39" ht="18" customHeight="1">
      <c r="C282" s="261">
        <f>SUBTOTAL(103,G$281:G282)</f>
        <v>2</v>
      </c>
      <c r="D282" s="261" t="s">
        <v>1886</v>
      </c>
      <c r="E282" s="262" t="s">
        <v>13</v>
      </c>
      <c r="F282" s="263" t="s">
        <v>1277</v>
      </c>
      <c r="G282" s="87" t="s">
        <v>1054</v>
      </c>
      <c r="H282" s="265">
        <v>12034601</v>
      </c>
      <c r="I282" s="266" t="s">
        <v>2379</v>
      </c>
      <c r="J282" s="57" t="s">
        <v>64</v>
      </c>
      <c r="K282" s="113" t="s">
        <v>173</v>
      </c>
      <c r="L282" s="267">
        <v>847</v>
      </c>
      <c r="M282" s="267">
        <v>6</v>
      </c>
      <c r="N282" s="60">
        <v>0</v>
      </c>
      <c r="O282" s="61" t="s">
        <v>234</v>
      </c>
      <c r="P282" s="268" t="s">
        <v>88</v>
      </c>
      <c r="Q282" s="269">
        <v>643.64396799999997</v>
      </c>
      <c r="R282" s="269">
        <v>605.90329999999994</v>
      </c>
      <c r="S282" s="269">
        <v>22.146700000000003</v>
      </c>
      <c r="T282" s="267">
        <v>13736</v>
      </c>
      <c r="U282" s="270">
        <v>365</v>
      </c>
      <c r="V282" s="267">
        <v>47</v>
      </c>
      <c r="W282" s="267">
        <v>48</v>
      </c>
      <c r="X282" s="267">
        <v>2903</v>
      </c>
      <c r="Y282" s="267">
        <v>2891</v>
      </c>
      <c r="Z282" s="269">
        <v>147.0197</v>
      </c>
      <c r="AA282" s="269">
        <v>141.1122</v>
      </c>
      <c r="AB282" s="269">
        <v>4.6835000000000004</v>
      </c>
      <c r="AC282" s="267">
        <v>2101</v>
      </c>
      <c r="AD282" s="270">
        <v>59</v>
      </c>
      <c r="AE282" s="267">
        <v>60</v>
      </c>
      <c r="AF282" s="267">
        <v>59</v>
      </c>
      <c r="AG282" s="267">
        <v>3928</v>
      </c>
      <c r="AH282" s="267">
        <v>3834</v>
      </c>
      <c r="AI282" s="271"/>
      <c r="AJ282" s="271"/>
      <c r="AK282" s="271">
        <v>1</v>
      </c>
      <c r="AL282" s="271">
        <v>224</v>
      </c>
      <c r="AM282" s="271" t="s">
        <v>4659</v>
      </c>
    </row>
    <row r="283" spans="3:39" ht="18" customHeight="1">
      <c r="C283" s="261">
        <f>SUBTOTAL(103,G$281:G283)</f>
        <v>3</v>
      </c>
      <c r="D283" s="261" t="s">
        <v>1886</v>
      </c>
      <c r="E283" s="262" t="s">
        <v>13</v>
      </c>
      <c r="F283" s="263" t="s">
        <v>1277</v>
      </c>
      <c r="G283" s="87" t="s">
        <v>1056</v>
      </c>
      <c r="H283" s="265">
        <v>12114201</v>
      </c>
      <c r="I283" s="266" t="s">
        <v>2379</v>
      </c>
      <c r="J283" s="57" t="s">
        <v>64</v>
      </c>
      <c r="K283" s="113" t="s">
        <v>170</v>
      </c>
      <c r="L283" s="267">
        <v>1602</v>
      </c>
      <c r="M283" s="267">
        <v>8</v>
      </c>
      <c r="N283" s="60">
        <v>0</v>
      </c>
      <c r="O283" s="61" t="s">
        <v>236</v>
      </c>
      <c r="P283" s="268" t="s">
        <v>589</v>
      </c>
      <c r="Q283" s="269">
        <v>2766.0348180000001</v>
      </c>
      <c r="R283" s="269">
        <v>2525.8459000000003</v>
      </c>
      <c r="S283" s="269">
        <v>82.581199999999995</v>
      </c>
      <c r="T283" s="267">
        <v>17375</v>
      </c>
      <c r="U283" s="270">
        <v>365</v>
      </c>
      <c r="V283" s="267">
        <v>5</v>
      </c>
      <c r="W283" s="267">
        <v>5</v>
      </c>
      <c r="X283" s="267">
        <v>237</v>
      </c>
      <c r="Y283" s="267">
        <v>260</v>
      </c>
      <c r="Z283" s="269">
        <v>632.83439999999996</v>
      </c>
      <c r="AA283" s="269">
        <v>585.05599999999993</v>
      </c>
      <c r="AB283" s="269">
        <v>17.324100000000001</v>
      </c>
      <c r="AC283" s="267">
        <v>2802</v>
      </c>
      <c r="AD283" s="270">
        <v>59</v>
      </c>
      <c r="AE283" s="267">
        <v>2</v>
      </c>
      <c r="AF283" s="267">
        <v>2</v>
      </c>
      <c r="AG283" s="267">
        <v>152</v>
      </c>
      <c r="AH283" s="267">
        <v>170</v>
      </c>
      <c r="AI283" s="267"/>
      <c r="AJ283" s="267"/>
      <c r="AK283" s="267"/>
      <c r="AL283" s="267"/>
      <c r="AM283" s="267"/>
    </row>
    <row r="284" spans="3:39" ht="18" customHeight="1">
      <c r="C284" s="261">
        <f>SUBTOTAL(103,G$281:G284)</f>
        <v>4</v>
      </c>
      <c r="D284" s="261" t="s">
        <v>1886</v>
      </c>
      <c r="E284" s="262" t="s">
        <v>13</v>
      </c>
      <c r="F284" s="263" t="s">
        <v>1277</v>
      </c>
      <c r="G284" s="87" t="s">
        <v>2635</v>
      </c>
      <c r="H284" s="273">
        <v>12121021</v>
      </c>
      <c r="I284" s="266" t="s">
        <v>2379</v>
      </c>
      <c r="J284" s="57" t="s">
        <v>64</v>
      </c>
      <c r="K284" s="20" t="s">
        <v>166</v>
      </c>
      <c r="L284" s="267">
        <v>1630</v>
      </c>
      <c r="M284" s="267">
        <v>8</v>
      </c>
      <c r="N284" s="60">
        <v>0</v>
      </c>
      <c r="O284" s="19" t="s">
        <v>2636</v>
      </c>
      <c r="P284" s="320" t="s">
        <v>2637</v>
      </c>
      <c r="Q284" s="269">
        <v>306.55899999999997</v>
      </c>
      <c r="R284" s="269">
        <v>286.66289999999998</v>
      </c>
      <c r="S284" s="269">
        <v>10.1038</v>
      </c>
      <c r="T284" s="267">
        <v>2876</v>
      </c>
      <c r="U284" s="270">
        <v>66</v>
      </c>
      <c r="V284" s="267">
        <v>67</v>
      </c>
      <c r="W284" s="267">
        <v>67</v>
      </c>
      <c r="X284" s="267">
        <v>4781</v>
      </c>
      <c r="Y284" s="267">
        <v>4798</v>
      </c>
      <c r="Z284" s="269">
        <v>523.97569999999996</v>
      </c>
      <c r="AA284" s="269">
        <v>473.93339999999995</v>
      </c>
      <c r="AB284" s="269">
        <v>15.089600000000001</v>
      </c>
      <c r="AC284" s="267">
        <v>2914</v>
      </c>
      <c r="AD284" s="270">
        <v>59</v>
      </c>
      <c r="AE284" s="267">
        <v>6</v>
      </c>
      <c r="AF284" s="267">
        <v>7</v>
      </c>
      <c r="AG284" s="267">
        <v>343</v>
      </c>
      <c r="AH284" s="267">
        <v>392</v>
      </c>
      <c r="AI284" s="267"/>
      <c r="AJ284" s="267"/>
      <c r="AK284" s="267">
        <v>1</v>
      </c>
      <c r="AL284" s="267">
        <v>418</v>
      </c>
      <c r="AM284" s="267" t="s">
        <v>2399</v>
      </c>
    </row>
    <row r="285" spans="3:39" ht="18" customHeight="1">
      <c r="C285" s="261">
        <f>SUBTOTAL(103,G$281:G285)</f>
        <v>5</v>
      </c>
      <c r="D285" s="261" t="s">
        <v>1886</v>
      </c>
      <c r="E285" s="262" t="s">
        <v>13</v>
      </c>
      <c r="F285" s="263" t="s">
        <v>1277</v>
      </c>
      <c r="G285" s="87" t="s">
        <v>1055</v>
      </c>
      <c r="H285" s="265">
        <v>12034901</v>
      </c>
      <c r="I285" s="266" t="s">
        <v>2379</v>
      </c>
      <c r="J285" s="57" t="s">
        <v>64</v>
      </c>
      <c r="K285" s="113" t="s">
        <v>167</v>
      </c>
      <c r="L285" s="267">
        <v>1289</v>
      </c>
      <c r="M285" s="267">
        <v>8</v>
      </c>
      <c r="N285" s="60">
        <v>0</v>
      </c>
      <c r="O285" s="61" t="s">
        <v>235</v>
      </c>
      <c r="P285" s="268" t="s">
        <v>154</v>
      </c>
      <c r="Q285" s="269">
        <v>1750.2412670000001</v>
      </c>
      <c r="R285" s="269">
        <v>1665.4847000000002</v>
      </c>
      <c r="S285" s="269">
        <v>51.5869</v>
      </c>
      <c r="T285" s="267">
        <v>16149</v>
      </c>
      <c r="U285" s="270">
        <v>365</v>
      </c>
      <c r="V285" s="267">
        <v>13</v>
      </c>
      <c r="W285" s="267">
        <v>13</v>
      </c>
      <c r="X285" s="267">
        <v>746</v>
      </c>
      <c r="Y285" s="267">
        <v>719</v>
      </c>
      <c r="Z285" s="269">
        <v>319.99540000000002</v>
      </c>
      <c r="AA285" s="269">
        <v>305.73990000000003</v>
      </c>
      <c r="AB285" s="269">
        <v>10.185700000000001</v>
      </c>
      <c r="AC285" s="267">
        <v>2589</v>
      </c>
      <c r="AD285" s="270">
        <v>59</v>
      </c>
      <c r="AE285" s="267">
        <v>23</v>
      </c>
      <c r="AF285" s="267">
        <v>23</v>
      </c>
      <c r="AG285" s="267">
        <v>1230</v>
      </c>
      <c r="AH285" s="267">
        <v>1174</v>
      </c>
      <c r="AI285" s="267"/>
      <c r="AJ285" s="267"/>
      <c r="AK285" s="267"/>
      <c r="AL285" s="267"/>
      <c r="AM285" s="267"/>
    </row>
    <row r="286" spans="3:39" ht="18" customHeight="1">
      <c r="C286" s="261">
        <f>SUBTOTAL(103,G$281:G286)</f>
        <v>6</v>
      </c>
      <c r="D286" s="261" t="s">
        <v>1886</v>
      </c>
      <c r="E286" s="262" t="s">
        <v>13</v>
      </c>
      <c r="F286" s="263" t="s">
        <v>1277</v>
      </c>
      <c r="G286" s="87" t="s">
        <v>1057</v>
      </c>
      <c r="H286" s="265">
        <v>12105301</v>
      </c>
      <c r="I286" s="266" t="s">
        <v>2379</v>
      </c>
      <c r="J286" s="57" t="s">
        <v>64</v>
      </c>
      <c r="K286" s="113" t="s">
        <v>167</v>
      </c>
      <c r="L286" s="267">
        <v>1168</v>
      </c>
      <c r="M286" s="267">
        <v>7</v>
      </c>
      <c r="N286" s="60">
        <v>0</v>
      </c>
      <c r="O286" s="61" t="s">
        <v>237</v>
      </c>
      <c r="P286" s="268" t="s">
        <v>98</v>
      </c>
      <c r="Q286" s="269">
        <v>1595.5992339999998</v>
      </c>
      <c r="R286" s="269">
        <v>1520.5904999999998</v>
      </c>
      <c r="S286" s="269">
        <v>46.2468</v>
      </c>
      <c r="T286" s="267">
        <v>14288</v>
      </c>
      <c r="U286" s="270">
        <v>365</v>
      </c>
      <c r="V286" s="267">
        <v>17</v>
      </c>
      <c r="W286" s="267">
        <v>16</v>
      </c>
      <c r="X286" s="267">
        <v>892</v>
      </c>
      <c r="Y286" s="267">
        <v>863</v>
      </c>
      <c r="Z286" s="269">
        <v>275.1558</v>
      </c>
      <c r="AA286" s="269">
        <v>263.38740000000001</v>
      </c>
      <c r="AB286" s="269">
        <v>8.5135000000000005</v>
      </c>
      <c r="AC286" s="267">
        <v>2258</v>
      </c>
      <c r="AD286" s="270">
        <v>59</v>
      </c>
      <c r="AE286" s="267">
        <v>30</v>
      </c>
      <c r="AF286" s="267">
        <v>28</v>
      </c>
      <c r="AG286" s="267">
        <v>1633</v>
      </c>
      <c r="AH286" s="267">
        <v>1570</v>
      </c>
      <c r="AI286" s="267"/>
      <c r="AJ286" s="267"/>
      <c r="AK286" s="267"/>
      <c r="AL286" s="267"/>
      <c r="AM286" s="267"/>
    </row>
    <row r="287" spans="3:39" ht="18" customHeight="1">
      <c r="C287" s="261">
        <f>SUBTOTAL(103,G$281:G287)</f>
        <v>7</v>
      </c>
      <c r="D287" s="261" t="s">
        <v>1886</v>
      </c>
      <c r="E287" s="262" t="s">
        <v>13</v>
      </c>
      <c r="F287" s="263" t="s">
        <v>1277</v>
      </c>
      <c r="G287" s="87" t="s">
        <v>2638</v>
      </c>
      <c r="H287" s="265">
        <v>12020741</v>
      </c>
      <c r="I287" s="266" t="s">
        <v>2379</v>
      </c>
      <c r="J287" s="57" t="s">
        <v>64</v>
      </c>
      <c r="K287" s="113" t="s">
        <v>175</v>
      </c>
      <c r="L287" s="267">
        <v>1439</v>
      </c>
      <c r="M287" s="267">
        <v>10</v>
      </c>
      <c r="N287" s="60">
        <v>0</v>
      </c>
      <c r="O287" s="61" t="s">
        <v>238</v>
      </c>
      <c r="P287" s="268" t="s">
        <v>1148</v>
      </c>
      <c r="Q287" s="269">
        <v>1790.221773</v>
      </c>
      <c r="R287" s="269">
        <v>1673.5185999999999</v>
      </c>
      <c r="S287" s="269">
        <v>48.066600000000001</v>
      </c>
      <c r="T287" s="267">
        <v>20608</v>
      </c>
      <c r="U287" s="270">
        <v>365</v>
      </c>
      <c r="V287" s="267">
        <v>10</v>
      </c>
      <c r="W287" s="267">
        <v>12</v>
      </c>
      <c r="X287" s="267">
        <v>706</v>
      </c>
      <c r="Y287" s="267">
        <v>711</v>
      </c>
      <c r="Z287" s="269">
        <v>393.43779999999998</v>
      </c>
      <c r="AA287" s="269">
        <v>368.86429999999996</v>
      </c>
      <c r="AB287" s="269">
        <v>9.6949000000000005</v>
      </c>
      <c r="AC287" s="267">
        <v>3561</v>
      </c>
      <c r="AD287" s="270">
        <v>59</v>
      </c>
      <c r="AE287" s="267">
        <v>12</v>
      </c>
      <c r="AF287" s="267">
        <v>13</v>
      </c>
      <c r="AG287" s="267">
        <v>774</v>
      </c>
      <c r="AH287" s="267">
        <v>765</v>
      </c>
      <c r="AI287" s="267"/>
      <c r="AJ287" s="267"/>
      <c r="AK287" s="267">
        <v>1</v>
      </c>
      <c r="AL287" s="267">
        <v>299</v>
      </c>
      <c r="AM287" s="267" t="s">
        <v>2381</v>
      </c>
    </row>
    <row r="288" spans="3:39" ht="18" customHeight="1">
      <c r="C288" s="261">
        <f>SUBTOTAL(103,G$281:G288)</f>
        <v>8</v>
      </c>
      <c r="D288" s="261" t="s">
        <v>1886</v>
      </c>
      <c r="E288" s="262" t="s">
        <v>13</v>
      </c>
      <c r="F288" s="263" t="s">
        <v>1277</v>
      </c>
      <c r="G288" s="87" t="s">
        <v>1475</v>
      </c>
      <c r="H288" s="265">
        <v>12070711</v>
      </c>
      <c r="I288" s="266" t="s">
        <v>4663</v>
      </c>
      <c r="J288" s="57" t="s">
        <v>711</v>
      </c>
      <c r="K288" s="113" t="s">
        <v>1481</v>
      </c>
      <c r="L288" s="267">
        <v>447</v>
      </c>
      <c r="M288" s="267">
        <v>7</v>
      </c>
      <c r="N288" s="60">
        <v>0</v>
      </c>
      <c r="O288" s="61" t="s">
        <v>2639</v>
      </c>
      <c r="P288" s="268" t="s">
        <v>1627</v>
      </c>
      <c r="Q288" s="269">
        <v>545.704162</v>
      </c>
      <c r="R288" s="269">
        <v>519.09299999999996</v>
      </c>
      <c r="S288" s="269">
        <v>17.932299999999998</v>
      </c>
      <c r="T288" s="267">
        <v>15617</v>
      </c>
      <c r="U288" s="270">
        <v>365</v>
      </c>
      <c r="V288" s="267">
        <v>55</v>
      </c>
      <c r="W288" s="267">
        <v>54</v>
      </c>
      <c r="X288" s="267">
        <v>3396</v>
      </c>
      <c r="Y288" s="267">
        <v>3334</v>
      </c>
      <c r="Z288" s="269">
        <v>86.080700000000007</v>
      </c>
      <c r="AA288" s="269">
        <v>81.584400000000002</v>
      </c>
      <c r="AB288" s="269">
        <v>2.7545000000000002</v>
      </c>
      <c r="AC288" s="267">
        <v>2418</v>
      </c>
      <c r="AD288" s="270">
        <v>58</v>
      </c>
      <c r="AE288" s="267">
        <v>73</v>
      </c>
      <c r="AF288" s="267">
        <v>73</v>
      </c>
      <c r="AG288" s="267">
        <v>5761</v>
      </c>
      <c r="AH288" s="267">
        <v>5728</v>
      </c>
      <c r="AI288" s="267"/>
      <c r="AJ288" s="267"/>
      <c r="AK288" s="267"/>
      <c r="AL288" s="267"/>
      <c r="AM288" s="83"/>
    </row>
    <row r="289" spans="1:39" s="306" customFormat="1" ht="18" customHeight="1">
      <c r="A289" s="309"/>
      <c r="B289" s="309"/>
      <c r="C289" s="261">
        <f>SUBTOTAL(103,G$281:G289)</f>
        <v>9</v>
      </c>
      <c r="D289" s="261" t="s">
        <v>1886</v>
      </c>
      <c r="E289" s="262" t="s">
        <v>13</v>
      </c>
      <c r="F289" s="263" t="s">
        <v>1277</v>
      </c>
      <c r="G289" s="264" t="s">
        <v>2640</v>
      </c>
      <c r="H289" s="265">
        <v>12250681</v>
      </c>
      <c r="I289" s="266" t="s">
        <v>4663</v>
      </c>
      <c r="J289" s="57" t="s">
        <v>711</v>
      </c>
      <c r="K289" s="113" t="s">
        <v>908</v>
      </c>
      <c r="L289" s="376">
        <v>300</v>
      </c>
      <c r="M289" s="267">
        <v>4</v>
      </c>
      <c r="N289" s="60">
        <v>0</v>
      </c>
      <c r="O289" s="301" t="s">
        <v>2641</v>
      </c>
      <c r="P289" s="321" t="s">
        <v>1582</v>
      </c>
      <c r="Q289" s="269">
        <v>145.439842</v>
      </c>
      <c r="R289" s="269">
        <v>136.86670000000001</v>
      </c>
      <c r="S289" s="269">
        <v>4.9711000000000007</v>
      </c>
      <c r="T289" s="267">
        <v>10107</v>
      </c>
      <c r="U289" s="270">
        <v>365</v>
      </c>
      <c r="V289" s="267">
        <v>75</v>
      </c>
      <c r="W289" s="267">
        <v>75</v>
      </c>
      <c r="X289" s="267">
        <v>6187</v>
      </c>
      <c r="Y289" s="267">
        <v>6193</v>
      </c>
      <c r="Z289" s="269">
        <v>68.989699999999999</v>
      </c>
      <c r="AA289" s="269">
        <v>65.842500000000001</v>
      </c>
      <c r="AB289" s="269">
        <v>2.2259000000000002</v>
      </c>
      <c r="AC289" s="267">
        <v>1594</v>
      </c>
      <c r="AD289" s="270">
        <v>59</v>
      </c>
      <c r="AE289" s="267">
        <v>79</v>
      </c>
      <c r="AF289" s="267">
        <v>79</v>
      </c>
      <c r="AG289" s="267">
        <v>6326</v>
      </c>
      <c r="AH289" s="267">
        <v>6297</v>
      </c>
      <c r="AI289" s="271"/>
      <c r="AJ289" s="271"/>
      <c r="AK289" s="271"/>
      <c r="AL289" s="271"/>
      <c r="AM289" s="271"/>
    </row>
    <row r="290" spans="1:39" ht="18" customHeight="1">
      <c r="C290" s="288" t="s">
        <v>2537</v>
      </c>
      <c r="D290" s="289" t="str">
        <f ca="1">INDIRECT("D"&amp;ROW()-1)</f>
        <v>A1</v>
      </c>
      <c r="E290" s="289" t="str">
        <f ca="1">INDIRECT("E"&amp;ROW()-1)</f>
        <v>天津</v>
      </c>
      <c r="F290" s="290"/>
      <c r="G290" s="291">
        <f>SUBTOTAL(103,G281:G289)</f>
        <v>9</v>
      </c>
      <c r="H290" s="292"/>
      <c r="I290" s="293"/>
      <c r="J290" s="293"/>
      <c r="K290" s="294"/>
      <c r="L290" s="76">
        <f>SUBTOTAL(109,L281:L289)</f>
        <v>10270</v>
      </c>
      <c r="M290" s="76">
        <f>SUBTOTAL(109,M281:M289)</f>
        <v>66</v>
      </c>
      <c r="N290" s="70">
        <f>SUBTOTAL(9,N281:N289)</f>
        <v>0</v>
      </c>
      <c r="O290" s="296"/>
      <c r="P290" s="297"/>
      <c r="Q290" s="298"/>
      <c r="R290" s="298"/>
      <c r="S290" s="298"/>
      <c r="T290" s="299"/>
      <c r="U290" s="300"/>
      <c r="V290" s="299"/>
      <c r="W290" s="299"/>
      <c r="X290" s="299"/>
      <c r="Y290" s="299"/>
      <c r="Z290" s="316"/>
      <c r="AA290" s="316"/>
      <c r="AB290" s="316"/>
      <c r="AC290" s="295"/>
      <c r="AD290" s="295"/>
      <c r="AE290" s="295"/>
      <c r="AF290" s="295"/>
      <c r="AG290" s="295"/>
      <c r="AH290" s="295"/>
      <c r="AI290" s="77">
        <f>SUBTOTAL(109,AI281:AI289)</f>
        <v>1</v>
      </c>
      <c r="AJ290" s="77">
        <f>SUBTOTAL(109,AJ281:AJ289)</f>
        <v>377</v>
      </c>
      <c r="AK290" s="77">
        <f>SUBTOTAL(109,AK281:AK289)</f>
        <v>3</v>
      </c>
      <c r="AL290" s="77">
        <f>SUBTOTAL(109,AL281:AL289)</f>
        <v>941</v>
      </c>
      <c r="AM290" s="77">
        <f>SUBTOTAL(103,AM281:AM289)</f>
        <v>4</v>
      </c>
    </row>
    <row r="291" spans="1:39" ht="18" customHeight="1">
      <c r="C291" s="261">
        <f>SUBTOTAL(103,G$291:G291)</f>
        <v>1</v>
      </c>
      <c r="D291" s="261" t="s">
        <v>1886</v>
      </c>
      <c r="E291" s="262" t="s">
        <v>6</v>
      </c>
      <c r="F291" s="263" t="s">
        <v>1278</v>
      </c>
      <c r="G291" s="264" t="s">
        <v>1058</v>
      </c>
      <c r="H291" s="265">
        <v>37010801</v>
      </c>
      <c r="I291" s="266" t="s">
        <v>2379</v>
      </c>
      <c r="J291" s="57" t="s">
        <v>64</v>
      </c>
      <c r="K291" s="113" t="s">
        <v>618</v>
      </c>
      <c r="L291" s="267">
        <v>1084</v>
      </c>
      <c r="M291" s="267">
        <v>13</v>
      </c>
      <c r="N291" s="60">
        <v>0</v>
      </c>
      <c r="O291" s="61" t="s">
        <v>241</v>
      </c>
      <c r="P291" s="268" t="s">
        <v>1197</v>
      </c>
      <c r="Q291" s="269">
        <v>1670.1673109999999</v>
      </c>
      <c r="R291" s="269">
        <v>1562.2687599999999</v>
      </c>
      <c r="S291" s="269">
        <v>54.981600000000007</v>
      </c>
      <c r="T291" s="267">
        <v>27172</v>
      </c>
      <c r="U291" s="270">
        <v>365</v>
      </c>
      <c r="V291" s="267">
        <v>9</v>
      </c>
      <c r="W291" s="267">
        <v>9</v>
      </c>
      <c r="X291" s="267">
        <v>823</v>
      </c>
      <c r="Y291" s="267">
        <v>812</v>
      </c>
      <c r="Z291" s="269">
        <v>374.67674999999997</v>
      </c>
      <c r="AA291" s="269">
        <v>353.17854999999997</v>
      </c>
      <c r="AB291" s="269">
        <v>10.7567</v>
      </c>
      <c r="AC291" s="267">
        <v>4310</v>
      </c>
      <c r="AD291" s="270">
        <v>59</v>
      </c>
      <c r="AE291" s="267">
        <v>10</v>
      </c>
      <c r="AF291" s="267">
        <v>10</v>
      </c>
      <c r="AG291" s="267">
        <v>870</v>
      </c>
      <c r="AH291" s="267">
        <v>856</v>
      </c>
      <c r="AI291" s="271"/>
      <c r="AJ291" s="271"/>
      <c r="AK291" s="271"/>
      <c r="AL291" s="271"/>
      <c r="AM291" s="271"/>
    </row>
    <row r="292" spans="1:39" ht="18" customHeight="1">
      <c r="C292" s="261">
        <f>SUBTOTAL(103,G$291:G292)</f>
        <v>2</v>
      </c>
      <c r="D292" s="261" t="s">
        <v>1886</v>
      </c>
      <c r="E292" s="262" t="s">
        <v>6</v>
      </c>
      <c r="F292" s="263" t="s">
        <v>1278</v>
      </c>
      <c r="G292" s="264" t="s">
        <v>1059</v>
      </c>
      <c r="H292" s="265">
        <v>37010101</v>
      </c>
      <c r="I292" s="266" t="s">
        <v>2379</v>
      </c>
      <c r="J292" s="57" t="s">
        <v>64</v>
      </c>
      <c r="K292" s="113" t="s">
        <v>618</v>
      </c>
      <c r="L292" s="267">
        <v>866</v>
      </c>
      <c r="M292" s="267">
        <v>7</v>
      </c>
      <c r="N292" s="60">
        <v>0</v>
      </c>
      <c r="O292" s="61" t="s">
        <v>239</v>
      </c>
      <c r="P292" s="268" t="s">
        <v>2642</v>
      </c>
      <c r="Q292" s="269">
        <v>1423.7304349999997</v>
      </c>
      <c r="R292" s="269">
        <v>1348.9346899999998</v>
      </c>
      <c r="S292" s="269">
        <v>42.754499999999993</v>
      </c>
      <c r="T292" s="267">
        <v>17295</v>
      </c>
      <c r="U292" s="270">
        <v>365</v>
      </c>
      <c r="V292" s="267">
        <v>10</v>
      </c>
      <c r="W292" s="267">
        <v>10</v>
      </c>
      <c r="X292" s="267">
        <v>1080</v>
      </c>
      <c r="Y292" s="267">
        <v>1057</v>
      </c>
      <c r="Z292" s="269">
        <v>394.68809999999996</v>
      </c>
      <c r="AA292" s="269">
        <v>378.09349999999995</v>
      </c>
      <c r="AB292" s="269">
        <v>10.1793</v>
      </c>
      <c r="AC292" s="267">
        <v>2718</v>
      </c>
      <c r="AD292" s="270">
        <v>59</v>
      </c>
      <c r="AE292" s="267">
        <v>9</v>
      </c>
      <c r="AF292" s="267">
        <v>9</v>
      </c>
      <c r="AG292" s="267">
        <v>768</v>
      </c>
      <c r="AH292" s="267">
        <v>720</v>
      </c>
      <c r="AI292" s="271"/>
      <c r="AJ292" s="271"/>
      <c r="AK292" s="271"/>
      <c r="AL292" s="271"/>
      <c r="AM292" s="271"/>
    </row>
    <row r="293" spans="1:39" ht="18" customHeight="1">
      <c r="C293" s="261">
        <f>SUBTOTAL(103,G$291:G293)</f>
        <v>3</v>
      </c>
      <c r="D293" s="261" t="s">
        <v>1886</v>
      </c>
      <c r="E293" s="262" t="s">
        <v>6</v>
      </c>
      <c r="F293" s="263" t="s">
        <v>1278</v>
      </c>
      <c r="G293" s="264" t="s">
        <v>1060</v>
      </c>
      <c r="H293" s="265">
        <v>37011001</v>
      </c>
      <c r="I293" s="266" t="s">
        <v>2379</v>
      </c>
      <c r="J293" s="57" t="s">
        <v>64</v>
      </c>
      <c r="K293" s="113" t="s">
        <v>618</v>
      </c>
      <c r="L293" s="267">
        <v>988</v>
      </c>
      <c r="M293" s="267">
        <v>9</v>
      </c>
      <c r="N293" s="60">
        <v>0</v>
      </c>
      <c r="O293" s="61" t="s">
        <v>240</v>
      </c>
      <c r="P293" s="268" t="s">
        <v>76</v>
      </c>
      <c r="Q293" s="269">
        <v>1962.8771070000003</v>
      </c>
      <c r="R293" s="269">
        <v>1835.1836890000002</v>
      </c>
      <c r="S293" s="269">
        <v>59.728499999999997</v>
      </c>
      <c r="T293" s="267">
        <v>20135</v>
      </c>
      <c r="U293" s="270">
        <v>365</v>
      </c>
      <c r="V293" s="267">
        <v>6</v>
      </c>
      <c r="W293" s="267">
        <v>6</v>
      </c>
      <c r="X293" s="267">
        <v>587</v>
      </c>
      <c r="Y293" s="267">
        <v>586</v>
      </c>
      <c r="Z293" s="269">
        <v>462.255</v>
      </c>
      <c r="AA293" s="269">
        <v>438.0976</v>
      </c>
      <c r="AB293" s="269">
        <v>11.8421</v>
      </c>
      <c r="AC293" s="267">
        <v>3201</v>
      </c>
      <c r="AD293" s="270">
        <v>59</v>
      </c>
      <c r="AE293" s="267">
        <v>6</v>
      </c>
      <c r="AF293" s="267">
        <v>6</v>
      </c>
      <c r="AG293" s="267">
        <v>525</v>
      </c>
      <c r="AH293" s="267">
        <v>503</v>
      </c>
      <c r="AI293" s="271"/>
      <c r="AJ293" s="271"/>
      <c r="AK293" s="271"/>
      <c r="AL293" s="271"/>
      <c r="AM293" s="271"/>
    </row>
    <row r="294" spans="1:39" ht="18" customHeight="1">
      <c r="C294" s="261">
        <f>SUBTOTAL(103,G$291:G294)</f>
        <v>4</v>
      </c>
      <c r="D294" s="261" t="s">
        <v>1886</v>
      </c>
      <c r="E294" s="262" t="s">
        <v>6</v>
      </c>
      <c r="F294" s="263" t="s">
        <v>1278</v>
      </c>
      <c r="G294" s="264" t="s">
        <v>1061</v>
      </c>
      <c r="H294" s="265">
        <v>37011101</v>
      </c>
      <c r="I294" s="266" t="s">
        <v>2379</v>
      </c>
      <c r="J294" s="57" t="s">
        <v>64</v>
      </c>
      <c r="K294" s="113" t="s">
        <v>618</v>
      </c>
      <c r="L294" s="267">
        <v>1005</v>
      </c>
      <c r="M294" s="267">
        <v>11</v>
      </c>
      <c r="N294" s="60">
        <v>0</v>
      </c>
      <c r="O294" s="61" t="s">
        <v>241</v>
      </c>
      <c r="P294" s="268" t="s">
        <v>2643</v>
      </c>
      <c r="Q294" s="269">
        <v>1225.8732069999996</v>
      </c>
      <c r="R294" s="269">
        <v>1153.7435699999996</v>
      </c>
      <c r="S294" s="269">
        <v>39.348399999999998</v>
      </c>
      <c r="T294" s="267">
        <v>23211</v>
      </c>
      <c r="U294" s="270">
        <v>365</v>
      </c>
      <c r="V294" s="267">
        <v>11</v>
      </c>
      <c r="W294" s="267">
        <v>11</v>
      </c>
      <c r="X294" s="267">
        <v>1344</v>
      </c>
      <c r="Y294" s="267">
        <v>1326</v>
      </c>
      <c r="Z294" s="269">
        <v>303.18925000000002</v>
      </c>
      <c r="AA294" s="269">
        <v>286.38105000000002</v>
      </c>
      <c r="AB294" s="269">
        <v>8.8940000000000001</v>
      </c>
      <c r="AC294" s="267">
        <v>3613</v>
      </c>
      <c r="AD294" s="270">
        <v>59</v>
      </c>
      <c r="AE294" s="267">
        <v>11</v>
      </c>
      <c r="AF294" s="267">
        <v>11</v>
      </c>
      <c r="AG294" s="267">
        <v>1372</v>
      </c>
      <c r="AH294" s="267">
        <v>1345</v>
      </c>
      <c r="AI294" s="271"/>
      <c r="AJ294" s="271"/>
      <c r="AK294" s="271"/>
      <c r="AL294" s="271"/>
      <c r="AM294" s="271"/>
    </row>
    <row r="295" spans="1:39" ht="18" customHeight="1">
      <c r="C295" s="261">
        <f>SUBTOTAL(103,G$291:G295)</f>
        <v>5</v>
      </c>
      <c r="D295" s="261" t="s">
        <v>1886</v>
      </c>
      <c r="E295" s="262" t="s">
        <v>6</v>
      </c>
      <c r="F295" s="263" t="s">
        <v>1278</v>
      </c>
      <c r="G295" s="264" t="s">
        <v>1062</v>
      </c>
      <c r="H295" s="265">
        <v>37011201</v>
      </c>
      <c r="I295" s="266" t="s">
        <v>2379</v>
      </c>
      <c r="J295" s="57" t="s">
        <v>64</v>
      </c>
      <c r="K295" s="113" t="s">
        <v>618</v>
      </c>
      <c r="L295" s="267">
        <v>494</v>
      </c>
      <c r="M295" s="267">
        <v>5</v>
      </c>
      <c r="N295" s="60">
        <v>0</v>
      </c>
      <c r="O295" s="61" t="s">
        <v>239</v>
      </c>
      <c r="P295" s="268" t="s">
        <v>77</v>
      </c>
      <c r="Q295" s="269">
        <v>493.13818500000008</v>
      </c>
      <c r="R295" s="269">
        <v>467.1871920000001</v>
      </c>
      <c r="S295" s="269">
        <v>15.863999999999999</v>
      </c>
      <c r="T295" s="267">
        <v>12101</v>
      </c>
      <c r="U295" s="270">
        <v>365</v>
      </c>
      <c r="V295" s="267">
        <v>29</v>
      </c>
      <c r="W295" s="267">
        <v>29</v>
      </c>
      <c r="X295" s="267">
        <v>3652</v>
      </c>
      <c r="Y295" s="267">
        <v>3618</v>
      </c>
      <c r="Z295" s="269">
        <v>142.34120000000001</v>
      </c>
      <c r="AA295" s="269">
        <v>136.03120000000001</v>
      </c>
      <c r="AB295" s="269">
        <v>3.9518</v>
      </c>
      <c r="AC295" s="267">
        <v>1966</v>
      </c>
      <c r="AD295" s="270">
        <v>59</v>
      </c>
      <c r="AE295" s="267">
        <v>29</v>
      </c>
      <c r="AF295" s="267">
        <v>29</v>
      </c>
      <c r="AG295" s="267">
        <v>4073</v>
      </c>
      <c r="AH295" s="267">
        <v>3977</v>
      </c>
      <c r="AI295" s="271"/>
      <c r="AJ295" s="271"/>
      <c r="AK295" s="271"/>
      <c r="AL295" s="271"/>
      <c r="AM295" s="271"/>
    </row>
    <row r="296" spans="1:39" ht="18" customHeight="1">
      <c r="C296" s="261">
        <f>SUBTOTAL(103,G$291:G296)</f>
        <v>6</v>
      </c>
      <c r="D296" s="261" t="s">
        <v>1886</v>
      </c>
      <c r="E296" s="262" t="s">
        <v>6</v>
      </c>
      <c r="F296" s="263" t="s">
        <v>1278</v>
      </c>
      <c r="G296" s="264" t="s">
        <v>547</v>
      </c>
      <c r="H296" s="265">
        <v>37011501</v>
      </c>
      <c r="I296" s="266" t="s">
        <v>2379</v>
      </c>
      <c r="J296" s="57" t="s">
        <v>64</v>
      </c>
      <c r="K296" s="113" t="s">
        <v>618</v>
      </c>
      <c r="L296" s="267">
        <v>748</v>
      </c>
      <c r="M296" s="267">
        <v>7</v>
      </c>
      <c r="N296" s="60">
        <v>0</v>
      </c>
      <c r="O296" s="61" t="s">
        <v>242</v>
      </c>
      <c r="P296" s="268" t="s">
        <v>2644</v>
      </c>
      <c r="Q296" s="269">
        <v>915.12082699999996</v>
      </c>
      <c r="R296" s="269">
        <v>854.91417999999999</v>
      </c>
      <c r="S296" s="269">
        <v>29.132399999999997</v>
      </c>
      <c r="T296" s="267">
        <v>15664</v>
      </c>
      <c r="U296" s="270">
        <v>365</v>
      </c>
      <c r="V296" s="267">
        <v>15</v>
      </c>
      <c r="W296" s="267">
        <v>15</v>
      </c>
      <c r="X296" s="267">
        <v>1999</v>
      </c>
      <c r="Y296" s="267">
        <v>2002</v>
      </c>
      <c r="Z296" s="269">
        <v>219.29095000000001</v>
      </c>
      <c r="AA296" s="269">
        <v>205.36425</v>
      </c>
      <c r="AB296" s="269">
        <v>6.3140000000000001</v>
      </c>
      <c r="AC296" s="267">
        <v>2505</v>
      </c>
      <c r="AD296" s="270">
        <v>59</v>
      </c>
      <c r="AE296" s="267">
        <v>16</v>
      </c>
      <c r="AF296" s="267">
        <v>16</v>
      </c>
      <c r="AG296" s="267">
        <v>2400</v>
      </c>
      <c r="AH296" s="267">
        <v>2381</v>
      </c>
      <c r="AI296" s="271"/>
      <c r="AJ296" s="271"/>
      <c r="AK296" s="271"/>
      <c r="AL296" s="271"/>
      <c r="AM296" s="271"/>
    </row>
    <row r="297" spans="1:39" ht="18" customHeight="1">
      <c r="C297" s="261">
        <f>SUBTOTAL(103,G$291:G297)</f>
        <v>7</v>
      </c>
      <c r="D297" s="261" t="s">
        <v>1886</v>
      </c>
      <c r="E297" s="262" t="s">
        <v>6</v>
      </c>
      <c r="F297" s="263" t="s">
        <v>1278</v>
      </c>
      <c r="G297" s="264" t="s">
        <v>1063</v>
      </c>
      <c r="H297" s="265">
        <v>37011601</v>
      </c>
      <c r="I297" s="266" t="s">
        <v>2379</v>
      </c>
      <c r="J297" s="57" t="s">
        <v>64</v>
      </c>
      <c r="K297" s="113" t="s">
        <v>618</v>
      </c>
      <c r="L297" s="267">
        <v>644</v>
      </c>
      <c r="M297" s="267">
        <v>6</v>
      </c>
      <c r="N297" s="60">
        <v>0</v>
      </c>
      <c r="O297" s="61" t="s">
        <v>78</v>
      </c>
      <c r="P297" s="268" t="s">
        <v>97</v>
      </c>
      <c r="Q297" s="269">
        <v>1089.560563</v>
      </c>
      <c r="R297" s="269">
        <v>1035.76082</v>
      </c>
      <c r="S297" s="269">
        <v>31.420099999999998</v>
      </c>
      <c r="T297" s="267">
        <v>14892</v>
      </c>
      <c r="U297" s="270">
        <v>365</v>
      </c>
      <c r="V297" s="267">
        <v>13</v>
      </c>
      <c r="W297" s="267">
        <v>13</v>
      </c>
      <c r="X297" s="267">
        <v>1602</v>
      </c>
      <c r="Y297" s="267">
        <v>1548</v>
      </c>
      <c r="Z297" s="269">
        <v>268.34090000000003</v>
      </c>
      <c r="AA297" s="269">
        <v>256.07190000000003</v>
      </c>
      <c r="AB297" s="269">
        <v>6.9612999999999996</v>
      </c>
      <c r="AC297" s="267">
        <v>2314</v>
      </c>
      <c r="AD297" s="270">
        <v>59</v>
      </c>
      <c r="AE297" s="267">
        <v>14</v>
      </c>
      <c r="AF297" s="267">
        <v>14</v>
      </c>
      <c r="AG297" s="267">
        <v>1710</v>
      </c>
      <c r="AH297" s="267">
        <v>1653</v>
      </c>
      <c r="AI297" s="271"/>
      <c r="AJ297" s="271"/>
      <c r="AK297" s="271"/>
      <c r="AL297" s="271"/>
      <c r="AM297" s="271"/>
    </row>
    <row r="298" spans="1:39" ht="18" customHeight="1">
      <c r="C298" s="261">
        <f>SUBTOTAL(103,G$291:G298)</f>
        <v>8</v>
      </c>
      <c r="D298" s="261" t="s">
        <v>1886</v>
      </c>
      <c r="E298" s="262" t="s">
        <v>6</v>
      </c>
      <c r="F298" s="263" t="s">
        <v>1278</v>
      </c>
      <c r="G298" s="264" t="s">
        <v>1064</v>
      </c>
      <c r="H298" s="265">
        <v>37027081</v>
      </c>
      <c r="I298" s="266" t="s">
        <v>2379</v>
      </c>
      <c r="J298" s="57" t="s">
        <v>64</v>
      </c>
      <c r="K298" s="113" t="s">
        <v>618</v>
      </c>
      <c r="L298" s="267">
        <v>802</v>
      </c>
      <c r="M298" s="267">
        <v>7</v>
      </c>
      <c r="N298" s="60">
        <v>0</v>
      </c>
      <c r="O298" s="61" t="s">
        <v>241</v>
      </c>
      <c r="P298" s="268" t="s">
        <v>2645</v>
      </c>
      <c r="Q298" s="269">
        <v>837.23361299999988</v>
      </c>
      <c r="R298" s="269">
        <v>783.42521999999985</v>
      </c>
      <c r="S298" s="269">
        <v>26.877900000000004</v>
      </c>
      <c r="T298" s="267">
        <v>14311</v>
      </c>
      <c r="U298" s="270">
        <v>365</v>
      </c>
      <c r="V298" s="267">
        <v>17</v>
      </c>
      <c r="W298" s="267">
        <v>16</v>
      </c>
      <c r="X298" s="267">
        <v>2217</v>
      </c>
      <c r="Y298" s="267">
        <v>2215</v>
      </c>
      <c r="Z298" s="269">
        <v>201.44721000000001</v>
      </c>
      <c r="AA298" s="269">
        <v>189.62111000000002</v>
      </c>
      <c r="AB298" s="269">
        <v>6.0091999999999999</v>
      </c>
      <c r="AC298" s="267">
        <v>2234</v>
      </c>
      <c r="AD298" s="270">
        <v>59</v>
      </c>
      <c r="AE298" s="267">
        <v>20</v>
      </c>
      <c r="AF298" s="267">
        <v>20</v>
      </c>
      <c r="AG298" s="267">
        <v>2698</v>
      </c>
      <c r="AH298" s="267">
        <v>2662</v>
      </c>
      <c r="AI298" s="271"/>
      <c r="AJ298" s="271"/>
      <c r="AK298" s="271"/>
      <c r="AL298" s="271"/>
      <c r="AM298" s="271"/>
    </row>
    <row r="299" spans="1:39" ht="18" customHeight="1">
      <c r="C299" s="261">
        <f>SUBTOTAL(103,G$291:G299)</f>
        <v>9</v>
      </c>
      <c r="D299" s="261" t="s">
        <v>1886</v>
      </c>
      <c r="E299" s="262" t="s">
        <v>6</v>
      </c>
      <c r="F299" s="263" t="s">
        <v>1278</v>
      </c>
      <c r="G299" s="264" t="s">
        <v>1067</v>
      </c>
      <c r="H299" s="265">
        <v>37027211</v>
      </c>
      <c r="I299" s="266" t="s">
        <v>2379</v>
      </c>
      <c r="J299" s="57" t="s">
        <v>64</v>
      </c>
      <c r="K299" s="113" t="s">
        <v>618</v>
      </c>
      <c r="L299" s="267">
        <v>812</v>
      </c>
      <c r="M299" s="267">
        <v>6</v>
      </c>
      <c r="N299" s="60">
        <v>0</v>
      </c>
      <c r="O299" s="61" t="s">
        <v>2646</v>
      </c>
      <c r="P299" s="268" t="s">
        <v>2647</v>
      </c>
      <c r="Q299" s="269">
        <v>522.74421500000005</v>
      </c>
      <c r="R299" s="269">
        <v>500.04063000000008</v>
      </c>
      <c r="S299" s="269">
        <v>16.195599999999999</v>
      </c>
      <c r="T299" s="267">
        <v>13306</v>
      </c>
      <c r="U299" s="270">
        <v>341</v>
      </c>
      <c r="V299" s="267">
        <v>27</v>
      </c>
      <c r="W299" s="267">
        <v>27</v>
      </c>
      <c r="X299" s="267">
        <v>3508</v>
      </c>
      <c r="Y299" s="267">
        <v>3449</v>
      </c>
      <c r="Z299" s="269">
        <v>164.61166</v>
      </c>
      <c r="AA299" s="269">
        <v>157.45375999999999</v>
      </c>
      <c r="AB299" s="269">
        <v>4.6783999999999999</v>
      </c>
      <c r="AC299" s="267">
        <v>2172</v>
      </c>
      <c r="AD299" s="270">
        <v>59</v>
      </c>
      <c r="AE299" s="267">
        <v>25</v>
      </c>
      <c r="AF299" s="267">
        <v>25</v>
      </c>
      <c r="AG299" s="267">
        <v>3473</v>
      </c>
      <c r="AH299" s="267">
        <v>3369</v>
      </c>
      <c r="AI299" s="271"/>
      <c r="AJ299" s="271"/>
      <c r="AK299" s="271">
        <v>1</v>
      </c>
      <c r="AL299" s="271">
        <v>249</v>
      </c>
      <c r="AM299" s="271" t="s">
        <v>2381</v>
      </c>
    </row>
    <row r="300" spans="1:39" ht="18" customHeight="1">
      <c r="C300" s="261">
        <f>SUBTOTAL(103,G$291:G300)</f>
        <v>10</v>
      </c>
      <c r="D300" s="261" t="s">
        <v>1886</v>
      </c>
      <c r="E300" s="262" t="s">
        <v>6</v>
      </c>
      <c r="F300" s="263" t="s">
        <v>1278</v>
      </c>
      <c r="G300" s="264" t="s">
        <v>1065</v>
      </c>
      <c r="H300" s="265">
        <v>37027041</v>
      </c>
      <c r="I300" s="266" t="s">
        <v>2379</v>
      </c>
      <c r="J300" s="57" t="s">
        <v>64</v>
      </c>
      <c r="K300" s="113" t="s">
        <v>167</v>
      </c>
      <c r="L300" s="267">
        <v>1968</v>
      </c>
      <c r="M300" s="267">
        <v>11</v>
      </c>
      <c r="N300" s="60">
        <v>0</v>
      </c>
      <c r="O300" s="61" t="s">
        <v>243</v>
      </c>
      <c r="P300" s="268" t="s">
        <v>2648</v>
      </c>
      <c r="Q300" s="269">
        <v>1750.8677960000002</v>
      </c>
      <c r="R300" s="269">
        <v>1656.3255000000001</v>
      </c>
      <c r="S300" s="269">
        <v>48.88920000000001</v>
      </c>
      <c r="T300" s="267">
        <v>18490</v>
      </c>
      <c r="U300" s="270">
        <v>365</v>
      </c>
      <c r="V300" s="267">
        <v>7</v>
      </c>
      <c r="W300" s="267">
        <v>7</v>
      </c>
      <c r="X300" s="267">
        <v>744</v>
      </c>
      <c r="Y300" s="267">
        <v>731</v>
      </c>
      <c r="Z300" s="269">
        <v>409.04839999999996</v>
      </c>
      <c r="AA300" s="269">
        <v>390.94539999999995</v>
      </c>
      <c r="AB300" s="269">
        <v>11.1799</v>
      </c>
      <c r="AC300" s="267">
        <v>2806</v>
      </c>
      <c r="AD300" s="270">
        <v>59</v>
      </c>
      <c r="AE300" s="267">
        <v>8</v>
      </c>
      <c r="AF300" s="267">
        <v>8</v>
      </c>
      <c r="AG300" s="267">
        <v>697</v>
      </c>
      <c r="AH300" s="267">
        <v>675</v>
      </c>
      <c r="AI300" s="271"/>
      <c r="AJ300" s="271"/>
      <c r="AK300" s="271">
        <v>1</v>
      </c>
      <c r="AL300" s="271">
        <v>384</v>
      </c>
      <c r="AM300" s="271" t="s">
        <v>4659</v>
      </c>
    </row>
    <row r="301" spans="1:39" ht="18" customHeight="1">
      <c r="C301" s="261">
        <f>SUBTOTAL(103,G$291:G301)</f>
        <v>11</v>
      </c>
      <c r="D301" s="261" t="s">
        <v>1886</v>
      </c>
      <c r="E301" s="262" t="s">
        <v>6</v>
      </c>
      <c r="F301" s="263" t="s">
        <v>1278</v>
      </c>
      <c r="G301" s="264" t="s">
        <v>1066</v>
      </c>
      <c r="H301" s="265">
        <v>37027121</v>
      </c>
      <c r="I301" s="266" t="s">
        <v>2379</v>
      </c>
      <c r="J301" s="57" t="s">
        <v>64</v>
      </c>
      <c r="K301" s="113" t="s">
        <v>167</v>
      </c>
      <c r="L301" s="267">
        <v>740</v>
      </c>
      <c r="M301" s="267">
        <v>5</v>
      </c>
      <c r="N301" s="60">
        <v>0</v>
      </c>
      <c r="O301" s="61" t="s">
        <v>422</v>
      </c>
      <c r="P301" s="268" t="s">
        <v>2649</v>
      </c>
      <c r="Q301" s="269">
        <v>1219.5597490000002</v>
      </c>
      <c r="R301" s="269">
        <v>1147.2563000000002</v>
      </c>
      <c r="S301" s="269">
        <v>35.917700000000004</v>
      </c>
      <c r="T301" s="267">
        <v>11885</v>
      </c>
      <c r="U301" s="270">
        <v>365</v>
      </c>
      <c r="V301" s="267">
        <v>12</v>
      </c>
      <c r="W301" s="267">
        <v>12</v>
      </c>
      <c r="X301" s="267">
        <v>1352</v>
      </c>
      <c r="Y301" s="267">
        <v>1338</v>
      </c>
      <c r="Z301" s="269">
        <v>226.39738</v>
      </c>
      <c r="AA301" s="269">
        <v>212.10838000000001</v>
      </c>
      <c r="AB301" s="269">
        <v>6.6875</v>
      </c>
      <c r="AC301" s="267">
        <v>1875</v>
      </c>
      <c r="AD301" s="270">
        <v>59</v>
      </c>
      <c r="AE301" s="267">
        <v>15</v>
      </c>
      <c r="AF301" s="267">
        <v>15</v>
      </c>
      <c r="AG301" s="267">
        <v>2279</v>
      </c>
      <c r="AH301" s="267">
        <v>2258</v>
      </c>
      <c r="AI301" s="271"/>
      <c r="AJ301" s="271"/>
      <c r="AK301" s="271">
        <v>1</v>
      </c>
      <c r="AL301" s="271">
        <v>356</v>
      </c>
      <c r="AM301" s="271" t="s">
        <v>4659</v>
      </c>
    </row>
    <row r="302" spans="1:39" ht="18" customHeight="1">
      <c r="C302" s="261">
        <f>SUBTOTAL(103,G$291:G302)</f>
        <v>12</v>
      </c>
      <c r="D302" s="261" t="s">
        <v>1886</v>
      </c>
      <c r="E302" s="262" t="s">
        <v>6</v>
      </c>
      <c r="F302" s="263" t="s">
        <v>1278</v>
      </c>
      <c r="G302" s="264" t="s">
        <v>4590</v>
      </c>
      <c r="H302" s="265">
        <v>37027251</v>
      </c>
      <c r="I302" s="266" t="s">
        <v>4663</v>
      </c>
      <c r="J302" s="57" t="s">
        <v>711</v>
      </c>
      <c r="K302" s="82" t="s">
        <v>173</v>
      </c>
      <c r="L302" s="267">
        <v>618</v>
      </c>
      <c r="M302" s="267">
        <v>6</v>
      </c>
      <c r="N302" s="60">
        <v>0</v>
      </c>
      <c r="O302" s="61" t="s">
        <v>2650</v>
      </c>
      <c r="P302" s="268" t="s">
        <v>2651</v>
      </c>
      <c r="Q302" s="269">
        <v>381.55163800000003</v>
      </c>
      <c r="R302" s="269">
        <v>365.96572499999996</v>
      </c>
      <c r="S302" s="269">
        <v>13.2469</v>
      </c>
      <c r="T302" s="267">
        <v>8118</v>
      </c>
      <c r="U302" s="270">
        <v>363</v>
      </c>
      <c r="V302" s="267">
        <v>33</v>
      </c>
      <c r="W302" s="267">
        <v>33</v>
      </c>
      <c r="X302" s="267">
        <v>4282</v>
      </c>
      <c r="Y302" s="267">
        <v>4229</v>
      </c>
      <c r="Z302" s="269">
        <v>178.25921499999998</v>
      </c>
      <c r="AA302" s="269">
        <v>169.22371499999997</v>
      </c>
      <c r="AB302" s="269">
        <v>5.2499000000000002</v>
      </c>
      <c r="AC302" s="267">
        <v>1880</v>
      </c>
      <c r="AD302" s="270">
        <v>59</v>
      </c>
      <c r="AE302" s="267">
        <v>22</v>
      </c>
      <c r="AF302" s="267">
        <v>22</v>
      </c>
      <c r="AG302" s="267">
        <v>3163</v>
      </c>
      <c r="AH302" s="267">
        <v>3094</v>
      </c>
      <c r="AI302" s="271"/>
      <c r="AJ302" s="271"/>
      <c r="AK302" s="271"/>
      <c r="AL302" s="271"/>
      <c r="AM302" s="271"/>
    </row>
    <row r="303" spans="1:39" ht="18" customHeight="1">
      <c r="C303" s="261">
        <f>SUBTOTAL(103,G$291:G303)</f>
        <v>13</v>
      </c>
      <c r="D303" s="261" t="s">
        <v>1886</v>
      </c>
      <c r="E303" s="262" t="s">
        <v>6</v>
      </c>
      <c r="F303" s="263" t="s">
        <v>1278</v>
      </c>
      <c r="G303" s="264" t="s">
        <v>1811</v>
      </c>
      <c r="H303" s="265">
        <v>37027181</v>
      </c>
      <c r="I303" s="266" t="s">
        <v>4663</v>
      </c>
      <c r="J303" s="57" t="s">
        <v>711</v>
      </c>
      <c r="K303" s="82" t="s">
        <v>173</v>
      </c>
      <c r="L303" s="267">
        <v>742</v>
      </c>
      <c r="M303" s="267">
        <v>6</v>
      </c>
      <c r="N303" s="60">
        <v>0</v>
      </c>
      <c r="O303" s="61" t="s">
        <v>1812</v>
      </c>
      <c r="P303" s="268" t="s">
        <v>2652</v>
      </c>
      <c r="Q303" s="269">
        <v>497.90067099999999</v>
      </c>
      <c r="R303" s="269">
        <v>478.78136599999999</v>
      </c>
      <c r="S303" s="269">
        <v>17.738500000000002</v>
      </c>
      <c r="T303" s="267">
        <v>10803</v>
      </c>
      <c r="U303" s="270">
        <v>365</v>
      </c>
      <c r="V303" s="267">
        <v>28</v>
      </c>
      <c r="W303" s="267">
        <v>28</v>
      </c>
      <c r="X303" s="267">
        <v>3628</v>
      </c>
      <c r="Y303" s="267">
        <v>3554</v>
      </c>
      <c r="Z303" s="269">
        <v>108.95853</v>
      </c>
      <c r="AA303" s="269">
        <v>103.01702999999999</v>
      </c>
      <c r="AB303" s="269">
        <v>3.2636000000000003</v>
      </c>
      <c r="AC303" s="267">
        <v>1597</v>
      </c>
      <c r="AD303" s="270">
        <v>59</v>
      </c>
      <c r="AE303" s="267">
        <v>33</v>
      </c>
      <c r="AF303" s="267">
        <v>33</v>
      </c>
      <c r="AG303" s="267">
        <v>4970</v>
      </c>
      <c r="AH303" s="267">
        <v>4949</v>
      </c>
      <c r="AI303" s="271"/>
      <c r="AJ303" s="271"/>
      <c r="AK303" s="271"/>
      <c r="AL303" s="271"/>
      <c r="AM303" s="271"/>
    </row>
    <row r="304" spans="1:39" ht="18" customHeight="1">
      <c r="C304" s="288" t="s">
        <v>2537</v>
      </c>
      <c r="D304" s="289" t="str">
        <f ca="1">INDIRECT("D"&amp;ROW()-1)</f>
        <v>A1</v>
      </c>
      <c r="E304" s="289" t="str">
        <f ca="1">INDIRECT("E"&amp;ROW()-1)</f>
        <v>济南</v>
      </c>
      <c r="F304" s="290"/>
      <c r="G304" s="291">
        <f>SUBTOTAL(103,G291:G303)</f>
        <v>13</v>
      </c>
      <c r="H304" s="292"/>
      <c r="I304" s="293"/>
      <c r="J304" s="293"/>
      <c r="K304" s="294"/>
      <c r="L304" s="76">
        <f>SUBTOTAL(109,L291:L303)</f>
        <v>11511</v>
      </c>
      <c r="M304" s="76">
        <f>SUBTOTAL(109,M291:M303)</f>
        <v>99</v>
      </c>
      <c r="N304" s="70">
        <f>SUBTOTAL(109,N291:N303)</f>
        <v>0</v>
      </c>
      <c r="O304" s="296"/>
      <c r="P304" s="297"/>
      <c r="Q304" s="298"/>
      <c r="R304" s="298"/>
      <c r="S304" s="298"/>
      <c r="T304" s="299"/>
      <c r="U304" s="300"/>
      <c r="V304" s="299"/>
      <c r="W304" s="299"/>
      <c r="X304" s="299"/>
      <c r="Y304" s="299"/>
      <c r="Z304" s="316"/>
      <c r="AA304" s="316"/>
      <c r="AB304" s="316"/>
      <c r="AC304" s="295"/>
      <c r="AD304" s="295"/>
      <c r="AE304" s="295"/>
      <c r="AF304" s="295"/>
      <c r="AG304" s="295"/>
      <c r="AH304" s="295"/>
      <c r="AI304" s="77">
        <f>SUBTOTAL(109,AI291:AI303)</f>
        <v>0</v>
      </c>
      <c r="AJ304" s="77">
        <f>SUBTOTAL(109,AJ291:AJ303)</f>
        <v>0</v>
      </c>
      <c r="AK304" s="77">
        <f>SUBTOTAL(109,AK291:AK303)</f>
        <v>3</v>
      </c>
      <c r="AL304" s="77">
        <f>SUBTOTAL(109,AL291:AL303)</f>
        <v>989</v>
      </c>
      <c r="AM304" s="77">
        <f>SUBTOTAL(103,AM291:AM303)</f>
        <v>3</v>
      </c>
    </row>
    <row r="305" spans="3:39" ht="18" customHeight="1">
      <c r="C305" s="261">
        <f>SUBTOTAL(103,G$305:G305)</f>
        <v>1</v>
      </c>
      <c r="D305" s="261" t="s">
        <v>1886</v>
      </c>
      <c r="E305" s="262" t="s">
        <v>9</v>
      </c>
      <c r="F305" s="263" t="s">
        <v>1278</v>
      </c>
      <c r="G305" s="88" t="s">
        <v>1068</v>
      </c>
      <c r="H305" s="265">
        <v>41013401</v>
      </c>
      <c r="I305" s="266" t="s">
        <v>2379</v>
      </c>
      <c r="J305" s="57" t="s">
        <v>64</v>
      </c>
      <c r="K305" s="113" t="s">
        <v>167</v>
      </c>
      <c r="L305" s="267">
        <v>1902</v>
      </c>
      <c r="M305" s="267">
        <v>14</v>
      </c>
      <c r="N305" s="60">
        <v>0</v>
      </c>
      <c r="O305" s="61" t="s">
        <v>245</v>
      </c>
      <c r="P305" s="268" t="s">
        <v>2653</v>
      </c>
      <c r="Q305" s="269">
        <v>2667.7931520000002</v>
      </c>
      <c r="R305" s="269">
        <v>2512.1086700000001</v>
      </c>
      <c r="S305" s="269">
        <v>73.810400000000001</v>
      </c>
      <c r="T305" s="267">
        <v>24941</v>
      </c>
      <c r="U305" s="270">
        <v>365</v>
      </c>
      <c r="V305" s="267">
        <v>6</v>
      </c>
      <c r="W305" s="267">
        <v>5</v>
      </c>
      <c r="X305" s="267">
        <v>261</v>
      </c>
      <c r="Y305" s="267">
        <v>263</v>
      </c>
      <c r="Z305" s="269">
        <v>442.05518000000006</v>
      </c>
      <c r="AA305" s="269">
        <v>419.61998000000006</v>
      </c>
      <c r="AB305" s="269">
        <v>12.825800000000001</v>
      </c>
      <c r="AC305" s="267">
        <v>3815</v>
      </c>
      <c r="AD305" s="270">
        <v>59</v>
      </c>
      <c r="AE305" s="267">
        <v>10</v>
      </c>
      <c r="AF305" s="267">
        <v>10</v>
      </c>
      <c r="AG305" s="267">
        <v>582</v>
      </c>
      <c r="AH305" s="267">
        <v>562</v>
      </c>
      <c r="AI305" s="286"/>
      <c r="AJ305" s="286"/>
      <c r="AK305" s="286"/>
      <c r="AL305" s="286"/>
      <c r="AM305" s="286"/>
    </row>
    <row r="306" spans="3:39" ht="18" customHeight="1">
      <c r="C306" s="261">
        <f>SUBTOTAL(103,G$305:G306)</f>
        <v>2</v>
      </c>
      <c r="D306" s="261" t="s">
        <v>1886</v>
      </c>
      <c r="E306" s="262" t="s">
        <v>9</v>
      </c>
      <c r="F306" s="263" t="s">
        <v>1278</v>
      </c>
      <c r="G306" s="88" t="s">
        <v>1069</v>
      </c>
      <c r="H306" s="265" t="s">
        <v>740</v>
      </c>
      <c r="I306" s="266" t="s">
        <v>2379</v>
      </c>
      <c r="J306" s="57" t="s">
        <v>64</v>
      </c>
      <c r="K306" s="113" t="s">
        <v>167</v>
      </c>
      <c r="L306" s="267">
        <v>1313</v>
      </c>
      <c r="M306" s="267">
        <v>11</v>
      </c>
      <c r="N306" s="60">
        <v>0</v>
      </c>
      <c r="O306" s="61" t="s">
        <v>244</v>
      </c>
      <c r="P306" s="268" t="s">
        <v>2654</v>
      </c>
      <c r="Q306" s="269">
        <v>3662.4350649999997</v>
      </c>
      <c r="R306" s="269">
        <v>3457.9353999999998</v>
      </c>
      <c r="S306" s="269">
        <v>100.3394</v>
      </c>
      <c r="T306" s="267">
        <v>23748</v>
      </c>
      <c r="U306" s="270">
        <v>365</v>
      </c>
      <c r="V306" s="267">
        <v>1</v>
      </c>
      <c r="W306" s="267">
        <v>1</v>
      </c>
      <c r="X306" s="267">
        <v>86</v>
      </c>
      <c r="Y306" s="267">
        <v>89</v>
      </c>
      <c r="Z306" s="269">
        <v>669.05790000000002</v>
      </c>
      <c r="AA306" s="269">
        <v>636.22129999999993</v>
      </c>
      <c r="AB306" s="269">
        <v>19.075900000000001</v>
      </c>
      <c r="AC306" s="267">
        <v>3746</v>
      </c>
      <c r="AD306" s="270">
        <v>59</v>
      </c>
      <c r="AE306" s="267">
        <v>4</v>
      </c>
      <c r="AF306" s="267">
        <v>4</v>
      </c>
      <c r="AG306" s="267">
        <v>122</v>
      </c>
      <c r="AH306" s="267">
        <v>115</v>
      </c>
      <c r="AI306" s="271"/>
      <c r="AJ306" s="271"/>
      <c r="AK306" s="271">
        <v>1</v>
      </c>
      <c r="AL306" s="271">
        <v>484</v>
      </c>
      <c r="AM306" s="271" t="s">
        <v>2381</v>
      </c>
    </row>
    <row r="307" spans="3:39" ht="18" customHeight="1">
      <c r="C307" s="261">
        <f>SUBTOTAL(103,G$305:G307)</f>
        <v>3</v>
      </c>
      <c r="D307" s="261" t="s">
        <v>1886</v>
      </c>
      <c r="E307" s="262" t="s">
        <v>9</v>
      </c>
      <c r="F307" s="263" t="s">
        <v>1278</v>
      </c>
      <c r="G307" s="88" t="s">
        <v>1070</v>
      </c>
      <c r="H307" s="265">
        <v>41016501</v>
      </c>
      <c r="I307" s="266" t="s">
        <v>2379</v>
      </c>
      <c r="J307" s="57" t="s">
        <v>64</v>
      </c>
      <c r="K307" s="113" t="s">
        <v>167</v>
      </c>
      <c r="L307" s="267">
        <v>820</v>
      </c>
      <c r="M307" s="267">
        <v>10</v>
      </c>
      <c r="N307" s="60">
        <v>0</v>
      </c>
      <c r="O307" s="61" t="s">
        <v>2655</v>
      </c>
      <c r="P307" s="268" t="s">
        <v>2656</v>
      </c>
      <c r="Q307" s="269">
        <v>1342.3460669999999</v>
      </c>
      <c r="R307" s="269">
        <v>1261.4501699999998</v>
      </c>
      <c r="S307" s="269">
        <v>38.756500000000003</v>
      </c>
      <c r="T307" s="267">
        <v>20213</v>
      </c>
      <c r="U307" s="270">
        <v>365</v>
      </c>
      <c r="V307" s="267">
        <v>20</v>
      </c>
      <c r="W307" s="267">
        <v>19</v>
      </c>
      <c r="X307" s="267">
        <v>1183</v>
      </c>
      <c r="Y307" s="267">
        <v>1175</v>
      </c>
      <c r="Z307" s="269">
        <v>282.91520000000003</v>
      </c>
      <c r="AA307" s="269">
        <v>267.87840000000006</v>
      </c>
      <c r="AB307" s="269">
        <v>8.6242999999999999</v>
      </c>
      <c r="AC307" s="267">
        <v>3179</v>
      </c>
      <c r="AD307" s="270">
        <v>59</v>
      </c>
      <c r="AE307" s="267">
        <v>25</v>
      </c>
      <c r="AF307" s="267">
        <v>25</v>
      </c>
      <c r="AG307" s="267">
        <v>1569</v>
      </c>
      <c r="AH307" s="267">
        <v>1523</v>
      </c>
      <c r="AI307" s="286"/>
      <c r="AJ307" s="286"/>
      <c r="AK307" s="286"/>
      <c r="AL307" s="286"/>
      <c r="AM307" s="286"/>
    </row>
    <row r="308" spans="3:39" ht="18" customHeight="1">
      <c r="C308" s="261">
        <f>SUBTOTAL(103,G$305:G308)</f>
        <v>4</v>
      </c>
      <c r="D308" s="261" t="s">
        <v>1886</v>
      </c>
      <c r="E308" s="262" t="s">
        <v>9</v>
      </c>
      <c r="F308" s="263" t="s">
        <v>1278</v>
      </c>
      <c r="G308" s="88" t="s">
        <v>1222</v>
      </c>
      <c r="H308" s="265">
        <v>41016401</v>
      </c>
      <c r="I308" s="266" t="s">
        <v>2379</v>
      </c>
      <c r="J308" s="57" t="s">
        <v>64</v>
      </c>
      <c r="K308" s="113" t="s">
        <v>556</v>
      </c>
      <c r="L308" s="267">
        <v>1352</v>
      </c>
      <c r="M308" s="267">
        <v>8</v>
      </c>
      <c r="N308" s="60">
        <v>0</v>
      </c>
      <c r="O308" s="61" t="s">
        <v>2657</v>
      </c>
      <c r="P308" s="268" t="s">
        <v>2658</v>
      </c>
      <c r="Q308" s="269">
        <v>1245.6880490000001</v>
      </c>
      <c r="R308" s="269">
        <v>1133.6277</v>
      </c>
      <c r="S308" s="269">
        <v>43.581099999999999</v>
      </c>
      <c r="T308" s="267">
        <v>16911</v>
      </c>
      <c r="U308" s="270">
        <v>365</v>
      </c>
      <c r="V308" s="267">
        <v>22</v>
      </c>
      <c r="W308" s="267">
        <v>24</v>
      </c>
      <c r="X308" s="267">
        <v>1320</v>
      </c>
      <c r="Y308" s="267">
        <v>1360</v>
      </c>
      <c r="Z308" s="269">
        <v>235.07040000000001</v>
      </c>
      <c r="AA308" s="269">
        <v>214.35130000000001</v>
      </c>
      <c r="AB308" s="269">
        <v>7.2218</v>
      </c>
      <c r="AC308" s="267">
        <v>2966</v>
      </c>
      <c r="AD308" s="270">
        <v>59</v>
      </c>
      <c r="AE308" s="267">
        <v>33</v>
      </c>
      <c r="AF308" s="267">
        <v>34</v>
      </c>
      <c r="AG308" s="267">
        <v>2145</v>
      </c>
      <c r="AH308" s="267">
        <v>2219</v>
      </c>
      <c r="AI308" s="286"/>
      <c r="AJ308" s="286"/>
      <c r="AK308" s="286"/>
      <c r="AL308" s="286"/>
      <c r="AM308" s="286"/>
    </row>
    <row r="309" spans="3:39" ht="18" customHeight="1">
      <c r="C309" s="261">
        <f>SUBTOTAL(103,G$305:G309)</f>
        <v>5</v>
      </c>
      <c r="D309" s="261" t="s">
        <v>1886</v>
      </c>
      <c r="E309" s="262" t="s">
        <v>9</v>
      </c>
      <c r="F309" s="263" t="s">
        <v>1278</v>
      </c>
      <c r="G309" s="88" t="s">
        <v>2660</v>
      </c>
      <c r="H309" s="265">
        <v>41018301</v>
      </c>
      <c r="I309" s="266" t="s">
        <v>2183</v>
      </c>
      <c r="J309" s="266" t="s">
        <v>711</v>
      </c>
      <c r="K309" s="113" t="s">
        <v>170</v>
      </c>
      <c r="L309" s="267">
        <v>1080</v>
      </c>
      <c r="M309" s="267">
        <v>7</v>
      </c>
      <c r="N309" s="60">
        <v>0</v>
      </c>
      <c r="O309" s="61" t="s">
        <v>821</v>
      </c>
      <c r="P309" s="268" t="s">
        <v>2661</v>
      </c>
      <c r="Q309" s="269">
        <v>565.96741299999996</v>
      </c>
      <c r="R309" s="269">
        <v>524.10674999999992</v>
      </c>
      <c r="S309" s="269">
        <v>20.294699999999999</v>
      </c>
      <c r="T309" s="267">
        <v>16033</v>
      </c>
      <c r="U309" s="270">
        <v>345</v>
      </c>
      <c r="V309" s="267">
        <v>43</v>
      </c>
      <c r="W309" s="267">
        <v>43</v>
      </c>
      <c r="X309" s="267">
        <v>3292</v>
      </c>
      <c r="Y309" s="267">
        <v>3310</v>
      </c>
      <c r="Z309" s="269">
        <v>180.05672199999998</v>
      </c>
      <c r="AA309" s="269">
        <v>175.06322199999997</v>
      </c>
      <c r="AB309" s="269">
        <v>6.3634000000000004</v>
      </c>
      <c r="AC309" s="267">
        <v>2683</v>
      </c>
      <c r="AD309" s="270">
        <v>59</v>
      </c>
      <c r="AE309" s="267">
        <v>50</v>
      </c>
      <c r="AF309" s="267">
        <v>47</v>
      </c>
      <c r="AG309" s="267">
        <v>3124</v>
      </c>
      <c r="AH309" s="267">
        <v>2954</v>
      </c>
      <c r="AI309" s="271"/>
      <c r="AJ309" s="271"/>
      <c r="AK309" s="271">
        <v>1</v>
      </c>
      <c r="AL309" s="271">
        <v>306</v>
      </c>
      <c r="AM309" s="271" t="s">
        <v>2662</v>
      </c>
    </row>
    <row r="310" spans="3:39" ht="18" customHeight="1">
      <c r="C310" s="261">
        <f>SUBTOTAL(103,G$305:G310)</f>
        <v>6</v>
      </c>
      <c r="D310" s="261" t="s">
        <v>1886</v>
      </c>
      <c r="E310" s="262" t="s">
        <v>9</v>
      </c>
      <c r="F310" s="263" t="s">
        <v>1278</v>
      </c>
      <c r="G310" s="88" t="s">
        <v>2664</v>
      </c>
      <c r="H310" s="265">
        <v>41015501</v>
      </c>
      <c r="I310" s="266" t="s">
        <v>2183</v>
      </c>
      <c r="J310" s="266" t="s">
        <v>711</v>
      </c>
      <c r="K310" s="82" t="s">
        <v>614</v>
      </c>
      <c r="L310" s="267">
        <v>1348</v>
      </c>
      <c r="M310" s="267">
        <v>8</v>
      </c>
      <c r="N310" s="60">
        <v>0</v>
      </c>
      <c r="O310" s="61" t="s">
        <v>329</v>
      </c>
      <c r="P310" s="268" t="s">
        <v>608</v>
      </c>
      <c r="Q310" s="269">
        <v>1473.7663770000001</v>
      </c>
      <c r="R310" s="269">
        <v>1400.4412000000002</v>
      </c>
      <c r="S310" s="269">
        <v>45.281199999999998</v>
      </c>
      <c r="T310" s="267">
        <v>17193</v>
      </c>
      <c r="U310" s="270">
        <v>365</v>
      </c>
      <c r="V310" s="267">
        <v>18</v>
      </c>
      <c r="W310" s="267">
        <v>18</v>
      </c>
      <c r="X310" s="267">
        <v>1022</v>
      </c>
      <c r="Y310" s="267">
        <v>999</v>
      </c>
      <c r="Z310" s="269">
        <v>378.58679999999998</v>
      </c>
      <c r="AA310" s="269">
        <v>360.74299999999999</v>
      </c>
      <c r="AB310" s="269">
        <v>10.3932</v>
      </c>
      <c r="AC310" s="267">
        <v>2753</v>
      </c>
      <c r="AD310" s="270">
        <v>59</v>
      </c>
      <c r="AE310" s="267">
        <v>12</v>
      </c>
      <c r="AF310" s="267">
        <v>12</v>
      </c>
      <c r="AG310" s="267">
        <v>849</v>
      </c>
      <c r="AH310" s="267">
        <v>812</v>
      </c>
      <c r="AI310" s="271"/>
      <c r="AJ310" s="271"/>
      <c r="AK310" s="271"/>
      <c r="AL310" s="271"/>
      <c r="AM310" s="271"/>
    </row>
    <row r="311" spans="3:39" ht="18" customHeight="1">
      <c r="C311" s="261">
        <f>SUBTOTAL(103,G$305:G311)</f>
        <v>7</v>
      </c>
      <c r="D311" s="261" t="s">
        <v>1886</v>
      </c>
      <c r="E311" s="262" t="s">
        <v>9</v>
      </c>
      <c r="F311" s="263" t="s">
        <v>1278</v>
      </c>
      <c r="G311" s="89" t="s">
        <v>596</v>
      </c>
      <c r="H311" s="265">
        <v>41014301</v>
      </c>
      <c r="I311" s="266" t="s">
        <v>2183</v>
      </c>
      <c r="J311" s="266" t="s">
        <v>711</v>
      </c>
      <c r="K311" s="113" t="s">
        <v>614</v>
      </c>
      <c r="L311" s="267">
        <v>763</v>
      </c>
      <c r="M311" s="267">
        <v>8</v>
      </c>
      <c r="N311" s="60">
        <v>0</v>
      </c>
      <c r="O311" s="90" t="s">
        <v>2665</v>
      </c>
      <c r="P311" s="268" t="s">
        <v>2666</v>
      </c>
      <c r="Q311" s="269">
        <v>933.09945899999991</v>
      </c>
      <c r="R311" s="269">
        <v>876.47519999999986</v>
      </c>
      <c r="S311" s="269">
        <v>32.977499999999999</v>
      </c>
      <c r="T311" s="267">
        <v>18254</v>
      </c>
      <c r="U311" s="270">
        <v>364</v>
      </c>
      <c r="V311" s="267">
        <v>32</v>
      </c>
      <c r="W311" s="267">
        <v>33</v>
      </c>
      <c r="X311" s="267">
        <v>1944</v>
      </c>
      <c r="Y311" s="267">
        <v>1937</v>
      </c>
      <c r="Z311" s="269">
        <v>207.3836</v>
      </c>
      <c r="AA311" s="269">
        <v>193.6619</v>
      </c>
      <c r="AB311" s="269">
        <v>6.4336000000000002</v>
      </c>
      <c r="AC311" s="267">
        <v>2829</v>
      </c>
      <c r="AD311" s="270">
        <v>59</v>
      </c>
      <c r="AE311" s="267">
        <v>44</v>
      </c>
      <c r="AF311" s="267">
        <v>44</v>
      </c>
      <c r="AG311" s="267">
        <v>2590</v>
      </c>
      <c r="AH311" s="267">
        <v>2586</v>
      </c>
      <c r="AI311" s="271"/>
      <c r="AJ311" s="271"/>
      <c r="AK311" s="271"/>
      <c r="AL311" s="271"/>
      <c r="AM311" s="271"/>
    </row>
    <row r="312" spans="3:39" ht="18" customHeight="1">
      <c r="C312" s="261">
        <f>SUBTOTAL(103,G$305:G312)</f>
        <v>8</v>
      </c>
      <c r="D312" s="261" t="s">
        <v>1886</v>
      </c>
      <c r="E312" s="262" t="s">
        <v>9</v>
      </c>
      <c r="F312" s="263" t="s">
        <v>1278</v>
      </c>
      <c r="G312" s="88" t="s">
        <v>2667</v>
      </c>
      <c r="H312" s="265">
        <v>41012301</v>
      </c>
      <c r="I312" s="266" t="s">
        <v>2183</v>
      </c>
      <c r="J312" s="266" t="s">
        <v>711</v>
      </c>
      <c r="K312" s="113" t="s">
        <v>614</v>
      </c>
      <c r="L312" s="267">
        <v>812</v>
      </c>
      <c r="M312" s="267">
        <v>8</v>
      </c>
      <c r="N312" s="60">
        <v>0</v>
      </c>
      <c r="O312" s="61" t="s">
        <v>528</v>
      </c>
      <c r="P312" s="268" t="s">
        <v>535</v>
      </c>
      <c r="Q312" s="269">
        <v>1020.8582430000001</v>
      </c>
      <c r="R312" s="269">
        <v>949.99640000000011</v>
      </c>
      <c r="S312" s="269">
        <v>33.778699999999994</v>
      </c>
      <c r="T312" s="267">
        <v>17235</v>
      </c>
      <c r="U312" s="270">
        <v>365</v>
      </c>
      <c r="V312" s="267">
        <v>29</v>
      </c>
      <c r="W312" s="267">
        <v>29</v>
      </c>
      <c r="X312" s="267">
        <v>1736</v>
      </c>
      <c r="Y312" s="267">
        <v>1748</v>
      </c>
      <c r="Z312" s="269">
        <v>256.35210000000001</v>
      </c>
      <c r="AA312" s="269">
        <v>239.4016</v>
      </c>
      <c r="AB312" s="269">
        <v>7.5792000000000002</v>
      </c>
      <c r="AC312" s="267">
        <v>2705</v>
      </c>
      <c r="AD312" s="270">
        <v>59</v>
      </c>
      <c r="AE312" s="267">
        <v>26</v>
      </c>
      <c r="AF312" s="267">
        <v>26</v>
      </c>
      <c r="AG312" s="267">
        <v>1853</v>
      </c>
      <c r="AH312" s="267">
        <v>1859</v>
      </c>
      <c r="AI312" s="271"/>
      <c r="AJ312" s="271"/>
      <c r="AK312" s="271"/>
      <c r="AL312" s="271"/>
      <c r="AM312" s="271"/>
    </row>
    <row r="313" spans="3:39" ht="18" customHeight="1">
      <c r="C313" s="261">
        <f>SUBTOTAL(103,G$305:G313)</f>
        <v>9</v>
      </c>
      <c r="D313" s="261" t="s">
        <v>1886</v>
      </c>
      <c r="E313" s="262" t="s">
        <v>9</v>
      </c>
      <c r="F313" s="263" t="s">
        <v>1278</v>
      </c>
      <c r="G313" s="88" t="s">
        <v>595</v>
      </c>
      <c r="H313" s="265">
        <v>41015701</v>
      </c>
      <c r="I313" s="266" t="s">
        <v>2183</v>
      </c>
      <c r="J313" s="266" t="s">
        <v>711</v>
      </c>
      <c r="K313" s="113" t="s">
        <v>614</v>
      </c>
      <c r="L313" s="267">
        <v>1379</v>
      </c>
      <c r="M313" s="267">
        <v>8</v>
      </c>
      <c r="N313" s="60">
        <v>0</v>
      </c>
      <c r="O313" s="61" t="s">
        <v>529</v>
      </c>
      <c r="P313" s="268" t="s">
        <v>536</v>
      </c>
      <c r="Q313" s="269">
        <v>1207.2909429999997</v>
      </c>
      <c r="R313" s="269">
        <v>1125.3216999999997</v>
      </c>
      <c r="S313" s="269">
        <v>37.008900000000004</v>
      </c>
      <c r="T313" s="267">
        <v>16574</v>
      </c>
      <c r="U313" s="270">
        <v>365</v>
      </c>
      <c r="V313" s="267">
        <v>25</v>
      </c>
      <c r="W313" s="267">
        <v>25</v>
      </c>
      <c r="X313" s="267">
        <v>1366</v>
      </c>
      <c r="Y313" s="267">
        <v>1378</v>
      </c>
      <c r="Z313" s="269">
        <v>300.44079999999997</v>
      </c>
      <c r="AA313" s="269">
        <v>278.80389999999994</v>
      </c>
      <c r="AB313" s="269">
        <v>8.5926000000000009</v>
      </c>
      <c r="AC313" s="267">
        <v>2871</v>
      </c>
      <c r="AD313" s="270">
        <v>59</v>
      </c>
      <c r="AE313" s="267">
        <v>23</v>
      </c>
      <c r="AF313" s="267">
        <v>22</v>
      </c>
      <c r="AG313" s="267">
        <v>1396</v>
      </c>
      <c r="AH313" s="267">
        <v>1414</v>
      </c>
      <c r="AI313" s="271"/>
      <c r="AJ313" s="271"/>
      <c r="AK313" s="271">
        <v>1</v>
      </c>
      <c r="AL313" s="271">
        <v>459</v>
      </c>
      <c r="AM313" s="271" t="s">
        <v>2662</v>
      </c>
    </row>
    <row r="314" spans="3:39" ht="18" customHeight="1">
      <c r="C314" s="261">
        <f>SUBTOTAL(103,G$305:G314)</f>
        <v>10</v>
      </c>
      <c r="D314" s="261" t="s">
        <v>1886</v>
      </c>
      <c r="E314" s="262" t="s">
        <v>9</v>
      </c>
      <c r="F314" s="263" t="s">
        <v>1278</v>
      </c>
      <c r="G314" s="88" t="s">
        <v>2668</v>
      </c>
      <c r="H314" s="265">
        <v>41019501</v>
      </c>
      <c r="I314" s="266" t="s">
        <v>4663</v>
      </c>
      <c r="J314" s="57" t="s">
        <v>711</v>
      </c>
      <c r="K314" s="113" t="s">
        <v>2669</v>
      </c>
      <c r="L314" s="267">
        <v>1000</v>
      </c>
      <c r="M314" s="267">
        <v>10</v>
      </c>
      <c r="N314" s="60">
        <v>0</v>
      </c>
      <c r="O314" s="61" t="s">
        <v>2670</v>
      </c>
      <c r="P314" s="268" t="s">
        <v>2671</v>
      </c>
      <c r="Q314" s="269">
        <v>104.72199999999999</v>
      </c>
      <c r="R314" s="269">
        <v>98.480899999999991</v>
      </c>
      <c r="S314" s="269">
        <v>3.6093000000000002</v>
      </c>
      <c r="T314" s="267">
        <v>8443</v>
      </c>
      <c r="U314" s="270">
        <v>151</v>
      </c>
      <c r="V314" s="267">
        <v>76</v>
      </c>
      <c r="W314" s="267">
        <v>76</v>
      </c>
      <c r="X314" s="267">
        <v>6664</v>
      </c>
      <c r="Y314" s="267">
        <v>6692</v>
      </c>
      <c r="Z314" s="269">
        <v>116.59790000000001</v>
      </c>
      <c r="AA314" s="269">
        <v>110.10590000000001</v>
      </c>
      <c r="AB314" s="269">
        <v>3.8769</v>
      </c>
      <c r="AC314" s="267">
        <v>3950</v>
      </c>
      <c r="AD314" s="270">
        <v>59</v>
      </c>
      <c r="AE314" s="267">
        <v>66</v>
      </c>
      <c r="AF314" s="267">
        <v>66</v>
      </c>
      <c r="AG314" s="267">
        <v>4774</v>
      </c>
      <c r="AH314" s="267">
        <v>4756</v>
      </c>
      <c r="AI314" s="271"/>
      <c r="AJ314" s="271"/>
      <c r="AK314" s="271"/>
      <c r="AL314" s="271"/>
      <c r="AM314" s="271"/>
    </row>
    <row r="315" spans="3:39" ht="18" customHeight="1">
      <c r="C315" s="261">
        <f>SUBTOTAL(103,G$305:G315)</f>
        <v>11</v>
      </c>
      <c r="D315" s="261" t="s">
        <v>1886</v>
      </c>
      <c r="E315" s="262" t="s">
        <v>9</v>
      </c>
      <c r="F315" s="263" t="s">
        <v>1278</v>
      </c>
      <c r="G315" s="88" t="s">
        <v>2115</v>
      </c>
      <c r="H315" s="265">
        <v>41011191</v>
      </c>
      <c r="I315" s="266" t="s">
        <v>4663</v>
      </c>
      <c r="J315" s="57" t="s">
        <v>711</v>
      </c>
      <c r="K315" s="113" t="s">
        <v>168</v>
      </c>
      <c r="L315" s="267">
        <v>1544</v>
      </c>
      <c r="M315" s="267">
        <v>19</v>
      </c>
      <c r="N315" s="60">
        <v>0</v>
      </c>
      <c r="O315" s="61" t="s">
        <v>2116</v>
      </c>
      <c r="P315" s="268" t="s">
        <v>2118</v>
      </c>
      <c r="Q315" s="269" t="s">
        <v>975</v>
      </c>
      <c r="R315" s="269" t="s">
        <v>975</v>
      </c>
      <c r="S315" s="269" t="s">
        <v>975</v>
      </c>
      <c r="T315" s="267" t="s">
        <v>975</v>
      </c>
      <c r="U315" s="270" t="s">
        <v>975</v>
      </c>
      <c r="V315" s="267" t="s">
        <v>975</v>
      </c>
      <c r="W315" s="267" t="s">
        <v>975</v>
      </c>
      <c r="X315" s="267" t="s">
        <v>975</v>
      </c>
      <c r="Y315" s="267" t="s">
        <v>975</v>
      </c>
      <c r="Z315" s="269">
        <v>173.4331</v>
      </c>
      <c r="AA315" s="269">
        <v>168.2182</v>
      </c>
      <c r="AB315" s="269">
        <v>5.9205000000000005</v>
      </c>
      <c r="AC315" s="267">
        <v>7064</v>
      </c>
      <c r="AD315" s="270">
        <v>54</v>
      </c>
      <c r="AE315" s="267">
        <v>51</v>
      </c>
      <c r="AF315" s="267">
        <v>51</v>
      </c>
      <c r="AG315" s="267">
        <v>3271</v>
      </c>
      <c r="AH315" s="267">
        <v>3125</v>
      </c>
      <c r="AI315" s="271"/>
      <c r="AJ315" s="271"/>
      <c r="AK315" s="271"/>
      <c r="AL315" s="271"/>
      <c r="AM315" s="271"/>
    </row>
    <row r="316" spans="3:39" ht="18" customHeight="1">
      <c r="C316" s="261">
        <f>SUBTOTAL(103,G$305:G316)</f>
        <v>12</v>
      </c>
      <c r="D316" s="261" t="s">
        <v>1886</v>
      </c>
      <c r="E316" s="262" t="s">
        <v>9</v>
      </c>
      <c r="F316" s="263" t="s">
        <v>1278</v>
      </c>
      <c r="G316" s="88" t="s">
        <v>2672</v>
      </c>
      <c r="H316" s="265">
        <v>41019401</v>
      </c>
      <c r="I316" s="266" t="s">
        <v>4663</v>
      </c>
      <c r="J316" s="57" t="s">
        <v>711</v>
      </c>
      <c r="K316" s="113" t="s">
        <v>614</v>
      </c>
      <c r="L316" s="267">
        <v>943</v>
      </c>
      <c r="M316" s="267">
        <v>6</v>
      </c>
      <c r="N316" s="60">
        <v>0</v>
      </c>
      <c r="O316" s="61" t="s">
        <v>2117</v>
      </c>
      <c r="P316" s="268" t="s">
        <v>2119</v>
      </c>
      <c r="Q316" s="269">
        <v>263.00609999999995</v>
      </c>
      <c r="R316" s="269">
        <v>249.06479999999993</v>
      </c>
      <c r="S316" s="269">
        <v>9.361699999999999</v>
      </c>
      <c r="T316" s="267">
        <v>6066</v>
      </c>
      <c r="U316" s="270">
        <v>172</v>
      </c>
      <c r="V316" s="267">
        <v>64</v>
      </c>
      <c r="W316" s="267">
        <v>65</v>
      </c>
      <c r="X316" s="267">
        <v>5127</v>
      </c>
      <c r="Y316" s="267">
        <v>5100</v>
      </c>
      <c r="Z316" s="269">
        <v>156.57410000000002</v>
      </c>
      <c r="AA316" s="269">
        <v>148.5926</v>
      </c>
      <c r="AB316" s="269">
        <v>4.9977999999999998</v>
      </c>
      <c r="AC316" s="267">
        <v>2095</v>
      </c>
      <c r="AD316" s="270">
        <v>59</v>
      </c>
      <c r="AE316" s="267">
        <v>53</v>
      </c>
      <c r="AF316" s="267">
        <v>53</v>
      </c>
      <c r="AG316" s="267">
        <v>3690</v>
      </c>
      <c r="AH316" s="267">
        <v>3621</v>
      </c>
      <c r="AI316" s="271"/>
      <c r="AJ316" s="271"/>
      <c r="AK316" s="271">
        <v>1</v>
      </c>
      <c r="AL316" s="271">
        <v>355</v>
      </c>
      <c r="AM316" s="271" t="s">
        <v>2177</v>
      </c>
    </row>
    <row r="317" spans="3:39" ht="18" customHeight="1">
      <c r="C317" s="261">
        <f>SUBTOTAL(103,G$305:G317)</f>
        <v>13</v>
      </c>
      <c r="D317" s="261" t="s">
        <v>1886</v>
      </c>
      <c r="E317" s="262" t="s">
        <v>9</v>
      </c>
      <c r="F317" s="263" t="s">
        <v>1278</v>
      </c>
      <c r="G317" s="88" t="s">
        <v>2673</v>
      </c>
      <c r="H317" s="265">
        <v>41011901</v>
      </c>
      <c r="I317" s="266" t="s">
        <v>4663</v>
      </c>
      <c r="J317" s="57" t="s">
        <v>711</v>
      </c>
      <c r="K317" s="113" t="s">
        <v>614</v>
      </c>
      <c r="L317" s="267">
        <v>632</v>
      </c>
      <c r="M317" s="267">
        <v>8</v>
      </c>
      <c r="N317" s="60">
        <v>0</v>
      </c>
      <c r="O317" s="61" t="s">
        <v>246</v>
      </c>
      <c r="P317" s="268" t="s">
        <v>2674</v>
      </c>
      <c r="Q317" s="269">
        <v>473.43830800000001</v>
      </c>
      <c r="R317" s="269">
        <v>452.5401</v>
      </c>
      <c r="S317" s="269">
        <v>17.053899999999999</v>
      </c>
      <c r="T317" s="267">
        <v>14940</v>
      </c>
      <c r="U317" s="270">
        <v>351</v>
      </c>
      <c r="V317" s="267">
        <v>48</v>
      </c>
      <c r="W317" s="267">
        <v>47</v>
      </c>
      <c r="X317" s="267">
        <v>3766</v>
      </c>
      <c r="Y317" s="267">
        <v>3701</v>
      </c>
      <c r="Z317" s="269">
        <v>111.40819999999999</v>
      </c>
      <c r="AA317" s="269">
        <v>105.51559999999999</v>
      </c>
      <c r="AB317" s="269">
        <v>3.7101999999999995</v>
      </c>
      <c r="AC317" s="267">
        <v>2322</v>
      </c>
      <c r="AD317" s="270">
        <v>59</v>
      </c>
      <c r="AE317" s="267">
        <v>71</v>
      </c>
      <c r="AF317" s="267">
        <v>72</v>
      </c>
      <c r="AG317" s="267">
        <v>4906</v>
      </c>
      <c r="AH317" s="267">
        <v>4880</v>
      </c>
      <c r="AI317" s="271"/>
      <c r="AJ317" s="271"/>
      <c r="AK317" s="271"/>
      <c r="AL317" s="271"/>
      <c r="AM317" s="271"/>
    </row>
    <row r="318" spans="3:39" ht="18" customHeight="1">
      <c r="C318" s="261">
        <f>SUBTOTAL(103,G$305:G318)</f>
        <v>14</v>
      </c>
      <c r="D318" s="261" t="s">
        <v>1886</v>
      </c>
      <c r="E318" s="262" t="s">
        <v>9</v>
      </c>
      <c r="F318" s="263" t="s">
        <v>1278</v>
      </c>
      <c r="G318" s="88" t="s">
        <v>2675</v>
      </c>
      <c r="H318" s="265">
        <v>41010901</v>
      </c>
      <c r="I318" s="266" t="s">
        <v>4663</v>
      </c>
      <c r="J318" s="57" t="s">
        <v>711</v>
      </c>
      <c r="K318" s="113" t="s">
        <v>614</v>
      </c>
      <c r="L318" s="267">
        <v>380</v>
      </c>
      <c r="M318" s="267">
        <v>5</v>
      </c>
      <c r="N318" s="60">
        <v>0</v>
      </c>
      <c r="O318" s="61" t="s">
        <v>2659</v>
      </c>
      <c r="P318" s="268" t="s">
        <v>1149</v>
      </c>
      <c r="Q318" s="269">
        <v>789.75989200000004</v>
      </c>
      <c r="R318" s="269">
        <v>753.9425</v>
      </c>
      <c r="S318" s="269">
        <v>28.543600000000005</v>
      </c>
      <c r="T318" s="267">
        <v>12648</v>
      </c>
      <c r="U318" s="270">
        <v>363</v>
      </c>
      <c r="V318" s="267">
        <v>36</v>
      </c>
      <c r="W318" s="267">
        <v>36</v>
      </c>
      <c r="X318" s="267">
        <v>2368</v>
      </c>
      <c r="Y318" s="267">
        <v>2310</v>
      </c>
      <c r="Z318" s="269">
        <v>132.00040000000001</v>
      </c>
      <c r="AA318" s="269">
        <v>124.78780000000002</v>
      </c>
      <c r="AB318" s="269">
        <v>4.4620999999999995</v>
      </c>
      <c r="AC318" s="267">
        <v>1949</v>
      </c>
      <c r="AD318" s="270">
        <v>59</v>
      </c>
      <c r="AE318" s="267">
        <v>61</v>
      </c>
      <c r="AF318" s="267">
        <v>60</v>
      </c>
      <c r="AG318" s="267">
        <v>4364</v>
      </c>
      <c r="AH318" s="267">
        <v>4319</v>
      </c>
      <c r="AI318" s="271"/>
      <c r="AJ318" s="271"/>
      <c r="AK318" s="271"/>
      <c r="AL318" s="271"/>
      <c r="AM318" s="271"/>
    </row>
    <row r="319" spans="3:39" ht="18" customHeight="1">
      <c r="C319" s="261">
        <f>SUBTOTAL(103,G$305:G319)</f>
        <v>15</v>
      </c>
      <c r="D319" s="261" t="s">
        <v>1886</v>
      </c>
      <c r="E319" s="262" t="s">
        <v>9</v>
      </c>
      <c r="F319" s="263" t="s">
        <v>1278</v>
      </c>
      <c r="G319" s="88" t="s">
        <v>2676</v>
      </c>
      <c r="H319" s="265">
        <v>41017501</v>
      </c>
      <c r="I319" s="266" t="s">
        <v>4663</v>
      </c>
      <c r="J319" s="57" t="s">
        <v>711</v>
      </c>
      <c r="K319" s="113" t="s">
        <v>614</v>
      </c>
      <c r="L319" s="267">
        <v>912</v>
      </c>
      <c r="M319" s="267">
        <v>8</v>
      </c>
      <c r="N319" s="60">
        <v>0</v>
      </c>
      <c r="O319" s="61" t="s">
        <v>2677</v>
      </c>
      <c r="P319" s="268" t="s">
        <v>1150</v>
      </c>
      <c r="Q319" s="269">
        <v>734.00367099999994</v>
      </c>
      <c r="R319" s="269">
        <v>694.0625</v>
      </c>
      <c r="S319" s="269">
        <v>25.944900000000004</v>
      </c>
      <c r="T319" s="267">
        <v>18261</v>
      </c>
      <c r="U319" s="270">
        <v>364</v>
      </c>
      <c r="V319" s="267">
        <v>40</v>
      </c>
      <c r="W319" s="267">
        <v>40</v>
      </c>
      <c r="X319" s="267">
        <v>2556</v>
      </c>
      <c r="Y319" s="267">
        <v>2521</v>
      </c>
      <c r="Z319" s="269">
        <v>216.85939999999999</v>
      </c>
      <c r="AA319" s="269">
        <v>204.15600000000001</v>
      </c>
      <c r="AB319" s="269">
        <v>6.8437999999999999</v>
      </c>
      <c r="AC319" s="267">
        <v>2802</v>
      </c>
      <c r="AD319" s="270">
        <v>59</v>
      </c>
      <c r="AE319" s="267">
        <v>38</v>
      </c>
      <c r="AF319" s="267">
        <v>37</v>
      </c>
      <c r="AG319" s="267">
        <v>2444</v>
      </c>
      <c r="AH319" s="267">
        <v>2398</v>
      </c>
      <c r="AI319" s="271"/>
      <c r="AJ319" s="271"/>
      <c r="AK319" s="271"/>
      <c r="AL319" s="271"/>
      <c r="AM319" s="271"/>
    </row>
    <row r="320" spans="3:39" ht="18" customHeight="1">
      <c r="C320" s="261">
        <f>SUBTOTAL(103,G$305:G320)</f>
        <v>16</v>
      </c>
      <c r="D320" s="261" t="s">
        <v>1886</v>
      </c>
      <c r="E320" s="262" t="s">
        <v>9</v>
      </c>
      <c r="F320" s="263" t="s">
        <v>1278</v>
      </c>
      <c r="G320" s="88" t="s">
        <v>1822</v>
      </c>
      <c r="H320" s="265">
        <v>41018401</v>
      </c>
      <c r="I320" s="266" t="s">
        <v>4663</v>
      </c>
      <c r="J320" s="57" t="s">
        <v>711</v>
      </c>
      <c r="K320" s="113" t="s">
        <v>614</v>
      </c>
      <c r="L320" s="267">
        <v>1060</v>
      </c>
      <c r="M320" s="267">
        <v>6</v>
      </c>
      <c r="N320" s="60">
        <v>0</v>
      </c>
      <c r="O320" s="61" t="s">
        <v>2659</v>
      </c>
      <c r="P320" s="268" t="s">
        <v>1824</v>
      </c>
      <c r="Q320" s="269">
        <v>501.33587900000009</v>
      </c>
      <c r="R320" s="269">
        <v>478.9347800000001</v>
      </c>
      <c r="S320" s="269">
        <v>16.297899999999998</v>
      </c>
      <c r="T320" s="267">
        <v>12986</v>
      </c>
      <c r="U320" s="270">
        <v>340</v>
      </c>
      <c r="V320" s="267">
        <v>45</v>
      </c>
      <c r="W320" s="267">
        <v>46</v>
      </c>
      <c r="X320" s="267">
        <v>3613</v>
      </c>
      <c r="Y320" s="267">
        <v>3552</v>
      </c>
      <c r="Z320" s="269">
        <v>211.6516</v>
      </c>
      <c r="AA320" s="269">
        <v>200.55350000000001</v>
      </c>
      <c r="AB320" s="269">
        <v>6.8092000000000006</v>
      </c>
      <c r="AC320" s="267">
        <v>2258</v>
      </c>
      <c r="AD320" s="270">
        <v>59</v>
      </c>
      <c r="AE320" s="267">
        <v>41</v>
      </c>
      <c r="AF320" s="267">
        <v>40</v>
      </c>
      <c r="AG320" s="267">
        <v>2512</v>
      </c>
      <c r="AH320" s="267">
        <v>2457</v>
      </c>
      <c r="AI320" s="271"/>
      <c r="AJ320" s="271"/>
      <c r="AK320" s="271"/>
      <c r="AL320" s="271"/>
      <c r="AM320" s="271"/>
    </row>
    <row r="321" spans="3:39" ht="18" customHeight="1">
      <c r="C321" s="261">
        <f>SUBTOTAL(103,G$305:G321)</f>
        <v>17</v>
      </c>
      <c r="D321" s="261" t="s">
        <v>1886</v>
      </c>
      <c r="E321" s="262" t="s">
        <v>9</v>
      </c>
      <c r="F321" s="263" t="s">
        <v>1278</v>
      </c>
      <c r="G321" s="88" t="s">
        <v>1823</v>
      </c>
      <c r="H321" s="265">
        <v>41019901</v>
      </c>
      <c r="I321" s="266" t="s">
        <v>4663</v>
      </c>
      <c r="J321" s="57" t="s">
        <v>711</v>
      </c>
      <c r="K321" s="113" t="s">
        <v>172</v>
      </c>
      <c r="L321" s="267">
        <v>1647</v>
      </c>
      <c r="M321" s="267">
        <v>9</v>
      </c>
      <c r="N321" s="60">
        <v>0</v>
      </c>
      <c r="O321" s="61" t="s">
        <v>1826</v>
      </c>
      <c r="P321" s="268" t="s">
        <v>1825</v>
      </c>
      <c r="Q321" s="269">
        <v>93.112499999999997</v>
      </c>
      <c r="R321" s="269">
        <v>89.113299999999995</v>
      </c>
      <c r="S321" s="269">
        <v>3.0500000000000003</v>
      </c>
      <c r="T321" s="267">
        <v>5323</v>
      </c>
      <c r="U321" s="270">
        <v>93</v>
      </c>
      <c r="V321" s="267">
        <v>78</v>
      </c>
      <c r="W321" s="267">
        <v>77</v>
      </c>
      <c r="X321" s="267">
        <v>6826</v>
      </c>
      <c r="Y321" s="267">
        <v>6826</v>
      </c>
      <c r="Z321" s="269">
        <v>110.31456</v>
      </c>
      <c r="AA321" s="269">
        <v>105.67825999999999</v>
      </c>
      <c r="AB321" s="269">
        <v>3.5335000000000001</v>
      </c>
      <c r="AC321" s="267">
        <v>3426</v>
      </c>
      <c r="AD321" s="270">
        <v>59</v>
      </c>
      <c r="AE321" s="267">
        <v>72</v>
      </c>
      <c r="AF321" s="267">
        <v>71</v>
      </c>
      <c r="AG321" s="267">
        <v>4929</v>
      </c>
      <c r="AH321" s="267">
        <v>4870</v>
      </c>
      <c r="AI321" s="271"/>
      <c r="AJ321" s="271"/>
      <c r="AK321" s="271">
        <v>1</v>
      </c>
      <c r="AL321" s="271">
        <v>303</v>
      </c>
      <c r="AM321" s="271" t="s">
        <v>2177</v>
      </c>
    </row>
    <row r="322" spans="3:39" ht="18" customHeight="1">
      <c r="C322" s="261">
        <f>SUBTOTAL(103,G$305:G322)</f>
        <v>18</v>
      </c>
      <c r="D322" s="261" t="s">
        <v>1886</v>
      </c>
      <c r="E322" s="262" t="s">
        <v>9</v>
      </c>
      <c r="F322" s="263" t="s">
        <v>1278</v>
      </c>
      <c r="G322" s="88" t="s">
        <v>2678</v>
      </c>
      <c r="H322" s="265">
        <v>41017001</v>
      </c>
      <c r="I322" s="266" t="s">
        <v>4663</v>
      </c>
      <c r="J322" s="57" t="s">
        <v>711</v>
      </c>
      <c r="K322" s="82" t="s">
        <v>614</v>
      </c>
      <c r="L322" s="267">
        <v>893</v>
      </c>
      <c r="M322" s="267">
        <v>7</v>
      </c>
      <c r="N322" s="60">
        <v>0</v>
      </c>
      <c r="O322" s="61" t="s">
        <v>607</v>
      </c>
      <c r="P322" s="268" t="s">
        <v>2679</v>
      </c>
      <c r="Q322" s="269">
        <v>754.8726200000001</v>
      </c>
      <c r="R322" s="269">
        <v>714.85360000000014</v>
      </c>
      <c r="S322" s="269">
        <v>26.7834</v>
      </c>
      <c r="T322" s="267">
        <v>16496</v>
      </c>
      <c r="U322" s="270">
        <v>365</v>
      </c>
      <c r="V322" s="267">
        <v>38</v>
      </c>
      <c r="W322" s="267">
        <v>38</v>
      </c>
      <c r="X322" s="267">
        <v>2486</v>
      </c>
      <c r="Y322" s="267">
        <v>2457</v>
      </c>
      <c r="Z322" s="269">
        <v>148.45769999999999</v>
      </c>
      <c r="AA322" s="269">
        <v>138.86999999999998</v>
      </c>
      <c r="AB322" s="269">
        <v>4.5720000000000001</v>
      </c>
      <c r="AC322" s="267">
        <v>2563</v>
      </c>
      <c r="AD322" s="270">
        <v>59</v>
      </c>
      <c r="AE322" s="267">
        <v>55</v>
      </c>
      <c r="AF322" s="267">
        <v>56</v>
      </c>
      <c r="AG322" s="267">
        <v>3896</v>
      </c>
      <c r="AH322" s="267">
        <v>3894</v>
      </c>
      <c r="AI322" s="271"/>
      <c r="AJ322" s="271"/>
      <c r="AK322" s="271"/>
      <c r="AL322" s="271"/>
      <c r="AM322" s="271"/>
    </row>
    <row r="323" spans="3:39" ht="18" customHeight="1">
      <c r="C323" s="261">
        <f>SUBTOTAL(103,G$305:G323)</f>
        <v>19</v>
      </c>
      <c r="D323" s="261" t="s">
        <v>1886</v>
      </c>
      <c r="E323" s="262" t="s">
        <v>9</v>
      </c>
      <c r="F323" s="263" t="s">
        <v>1278</v>
      </c>
      <c r="G323" s="88" t="s">
        <v>811</v>
      </c>
      <c r="H323" s="265">
        <v>41017401</v>
      </c>
      <c r="I323" s="266" t="s">
        <v>4663</v>
      </c>
      <c r="J323" s="57" t="s">
        <v>711</v>
      </c>
      <c r="K323" s="113" t="s">
        <v>171</v>
      </c>
      <c r="L323" s="267">
        <v>963</v>
      </c>
      <c r="M323" s="267">
        <v>6</v>
      </c>
      <c r="N323" s="60">
        <v>0</v>
      </c>
      <c r="O323" s="61" t="s">
        <v>816</v>
      </c>
      <c r="P323" s="268" t="s">
        <v>817</v>
      </c>
      <c r="Q323" s="269">
        <v>1244.1610469999998</v>
      </c>
      <c r="R323" s="269">
        <v>1178.5608879999997</v>
      </c>
      <c r="S323" s="269">
        <v>42.636300000000006</v>
      </c>
      <c r="T323" s="267">
        <v>14360</v>
      </c>
      <c r="U323" s="270">
        <v>365</v>
      </c>
      <c r="V323" s="267">
        <v>23</v>
      </c>
      <c r="W323" s="267">
        <v>22</v>
      </c>
      <c r="X323" s="267">
        <v>1322</v>
      </c>
      <c r="Y323" s="267">
        <v>1297</v>
      </c>
      <c r="Z323" s="269">
        <v>244.80520000000001</v>
      </c>
      <c r="AA323" s="269">
        <v>232.74930000000001</v>
      </c>
      <c r="AB323" s="269">
        <v>7.4809000000000001</v>
      </c>
      <c r="AC323" s="267">
        <v>2315</v>
      </c>
      <c r="AD323" s="270">
        <v>59</v>
      </c>
      <c r="AE323" s="267">
        <v>28</v>
      </c>
      <c r="AF323" s="267">
        <v>28</v>
      </c>
      <c r="AG323" s="267">
        <v>1996</v>
      </c>
      <c r="AH323" s="267">
        <v>1935</v>
      </c>
      <c r="AI323" s="271"/>
      <c r="AJ323" s="271"/>
      <c r="AK323" s="271"/>
      <c r="AL323" s="271"/>
      <c r="AM323" s="271"/>
    </row>
    <row r="324" spans="3:39" ht="18" customHeight="1">
      <c r="C324" s="261">
        <f>SUBTOTAL(103,G$305:G324)</f>
        <v>20</v>
      </c>
      <c r="D324" s="261" t="s">
        <v>1886</v>
      </c>
      <c r="E324" s="262" t="s">
        <v>9</v>
      </c>
      <c r="F324" s="263" t="s">
        <v>1278</v>
      </c>
      <c r="G324" s="88" t="s">
        <v>812</v>
      </c>
      <c r="H324" s="265">
        <v>41016101</v>
      </c>
      <c r="I324" s="266" t="s">
        <v>4663</v>
      </c>
      <c r="J324" s="57" t="s">
        <v>711</v>
      </c>
      <c r="K324" s="113" t="s">
        <v>614</v>
      </c>
      <c r="L324" s="267">
        <v>569</v>
      </c>
      <c r="M324" s="267">
        <v>7</v>
      </c>
      <c r="N324" s="60">
        <v>0</v>
      </c>
      <c r="O324" s="61" t="s">
        <v>819</v>
      </c>
      <c r="P324" s="268" t="s">
        <v>1962</v>
      </c>
      <c r="Q324" s="269">
        <v>920.61069699999996</v>
      </c>
      <c r="R324" s="269">
        <v>886.20654999999999</v>
      </c>
      <c r="S324" s="269">
        <v>30.2835</v>
      </c>
      <c r="T324" s="267">
        <v>16551</v>
      </c>
      <c r="U324" s="270">
        <v>365</v>
      </c>
      <c r="V324" s="267">
        <v>33</v>
      </c>
      <c r="W324" s="267">
        <v>32</v>
      </c>
      <c r="X324" s="267">
        <v>1978</v>
      </c>
      <c r="Y324" s="267">
        <v>1911</v>
      </c>
      <c r="Z324" s="269">
        <v>285.74374999999998</v>
      </c>
      <c r="AA324" s="269">
        <v>268.34645</v>
      </c>
      <c r="AB324" s="269">
        <v>8.5781999999999989</v>
      </c>
      <c r="AC324" s="267">
        <v>2795</v>
      </c>
      <c r="AD324" s="270">
        <v>59</v>
      </c>
      <c r="AE324" s="267">
        <v>24</v>
      </c>
      <c r="AF324" s="267">
        <v>24</v>
      </c>
      <c r="AG324" s="267">
        <v>1538</v>
      </c>
      <c r="AH324" s="267">
        <v>1520</v>
      </c>
      <c r="AI324" s="271"/>
      <c r="AJ324" s="271"/>
      <c r="AK324" s="271"/>
      <c r="AL324" s="271"/>
      <c r="AM324" s="271"/>
    </row>
    <row r="325" spans="3:39" ht="18" customHeight="1">
      <c r="C325" s="261">
        <f>SUBTOTAL(103,G$305:G325)</f>
        <v>21</v>
      </c>
      <c r="D325" s="261" t="s">
        <v>1886</v>
      </c>
      <c r="E325" s="262" t="s">
        <v>9</v>
      </c>
      <c r="F325" s="263" t="s">
        <v>1278</v>
      </c>
      <c r="G325" s="88" t="s">
        <v>813</v>
      </c>
      <c r="H325" s="265">
        <v>41012201</v>
      </c>
      <c r="I325" s="266" t="s">
        <v>4663</v>
      </c>
      <c r="J325" s="57" t="s">
        <v>711</v>
      </c>
      <c r="K325" s="113" t="s">
        <v>171</v>
      </c>
      <c r="L325" s="267">
        <v>755</v>
      </c>
      <c r="M325" s="267">
        <v>8</v>
      </c>
      <c r="N325" s="60">
        <v>0</v>
      </c>
      <c r="O325" s="61" t="s">
        <v>818</v>
      </c>
      <c r="P325" s="268" t="s">
        <v>820</v>
      </c>
      <c r="Q325" s="269">
        <v>706.00993799999992</v>
      </c>
      <c r="R325" s="269">
        <v>656.68029999999999</v>
      </c>
      <c r="S325" s="269">
        <v>25.588499999999996</v>
      </c>
      <c r="T325" s="267">
        <v>17183</v>
      </c>
      <c r="U325" s="270">
        <v>365</v>
      </c>
      <c r="V325" s="267">
        <v>41</v>
      </c>
      <c r="W325" s="267">
        <v>41</v>
      </c>
      <c r="X325" s="267">
        <v>2648</v>
      </c>
      <c r="Y325" s="267">
        <v>2660</v>
      </c>
      <c r="Z325" s="269">
        <v>232.21129999999999</v>
      </c>
      <c r="AA325" s="269">
        <v>218.4349</v>
      </c>
      <c r="AB325" s="269">
        <v>7.5785</v>
      </c>
      <c r="AC325" s="267">
        <v>2757</v>
      </c>
      <c r="AD325" s="270">
        <v>59</v>
      </c>
      <c r="AE325" s="267">
        <v>35</v>
      </c>
      <c r="AF325" s="267">
        <v>33</v>
      </c>
      <c r="AG325" s="267">
        <v>2191</v>
      </c>
      <c r="AH325" s="267">
        <v>2154</v>
      </c>
      <c r="AI325" s="271"/>
      <c r="AJ325" s="271"/>
      <c r="AK325" s="271"/>
      <c r="AL325" s="271"/>
      <c r="AM325" s="271"/>
    </row>
    <row r="326" spans="3:39" ht="18" customHeight="1">
      <c r="C326" s="261">
        <f>SUBTOTAL(103,G$305:G326)</f>
        <v>22</v>
      </c>
      <c r="D326" s="261" t="s">
        <v>1886</v>
      </c>
      <c r="E326" s="262" t="s">
        <v>9</v>
      </c>
      <c r="F326" s="263" t="s">
        <v>1278</v>
      </c>
      <c r="G326" s="88" t="s">
        <v>814</v>
      </c>
      <c r="H326" s="265">
        <v>41015801</v>
      </c>
      <c r="I326" s="266" t="s">
        <v>4663</v>
      </c>
      <c r="J326" s="57" t="s">
        <v>711</v>
      </c>
      <c r="K326" s="113" t="s">
        <v>1325</v>
      </c>
      <c r="L326" s="267">
        <v>449</v>
      </c>
      <c r="M326" s="267">
        <v>7</v>
      </c>
      <c r="N326" s="60">
        <v>0</v>
      </c>
      <c r="O326" s="61" t="s">
        <v>821</v>
      </c>
      <c r="P326" s="268" t="s">
        <v>1963</v>
      </c>
      <c r="Q326" s="269">
        <v>441.89270499999998</v>
      </c>
      <c r="R326" s="269">
        <v>418.28242999999998</v>
      </c>
      <c r="S326" s="269">
        <v>14.824800000000002</v>
      </c>
      <c r="T326" s="267">
        <v>16177</v>
      </c>
      <c r="U326" s="270">
        <v>365</v>
      </c>
      <c r="V326" s="267">
        <v>51</v>
      </c>
      <c r="W326" s="267">
        <v>50</v>
      </c>
      <c r="X326" s="267">
        <v>3916</v>
      </c>
      <c r="Y326" s="267">
        <v>3884</v>
      </c>
      <c r="Z326" s="269">
        <v>113.6528</v>
      </c>
      <c r="AA326" s="269">
        <v>106.6139</v>
      </c>
      <c r="AB326" s="269">
        <v>3.7195999999999998</v>
      </c>
      <c r="AC326" s="267">
        <v>2434</v>
      </c>
      <c r="AD326" s="270">
        <v>59</v>
      </c>
      <c r="AE326" s="267">
        <v>68</v>
      </c>
      <c r="AF326" s="267">
        <v>70</v>
      </c>
      <c r="AG326" s="267">
        <v>4858</v>
      </c>
      <c r="AH326" s="267">
        <v>4846</v>
      </c>
      <c r="AI326" s="271"/>
      <c r="AJ326" s="271"/>
      <c r="AK326" s="271"/>
      <c r="AL326" s="271"/>
      <c r="AM326" s="271"/>
    </row>
    <row r="327" spans="3:39" ht="18" customHeight="1">
      <c r="C327" s="261">
        <f>SUBTOTAL(103,G$305:G327)</f>
        <v>23</v>
      </c>
      <c r="D327" s="261" t="s">
        <v>1886</v>
      </c>
      <c r="E327" s="262" t="s">
        <v>9</v>
      </c>
      <c r="F327" s="263" t="s">
        <v>1278</v>
      </c>
      <c r="G327" s="88" t="s">
        <v>815</v>
      </c>
      <c r="H327" s="265">
        <v>41018601</v>
      </c>
      <c r="I327" s="266" t="s">
        <v>4663</v>
      </c>
      <c r="J327" s="57" t="s">
        <v>711</v>
      </c>
      <c r="K327" s="113" t="s">
        <v>166</v>
      </c>
      <c r="L327" s="267">
        <v>458</v>
      </c>
      <c r="M327" s="267">
        <v>8</v>
      </c>
      <c r="N327" s="60">
        <v>0</v>
      </c>
      <c r="O327" s="61" t="s">
        <v>822</v>
      </c>
      <c r="P327" s="268" t="s">
        <v>823</v>
      </c>
      <c r="Q327" s="269">
        <v>370.27614700000004</v>
      </c>
      <c r="R327" s="269">
        <v>351.01343000000003</v>
      </c>
      <c r="S327" s="269">
        <v>12.072199999999999</v>
      </c>
      <c r="T327" s="267">
        <v>14562</v>
      </c>
      <c r="U327" s="270">
        <v>306</v>
      </c>
      <c r="V327" s="267">
        <v>58</v>
      </c>
      <c r="W327" s="267">
        <v>57</v>
      </c>
      <c r="X327" s="267">
        <v>4349</v>
      </c>
      <c r="Y327" s="267">
        <v>4314</v>
      </c>
      <c r="Z327" s="269">
        <v>134.50700000000001</v>
      </c>
      <c r="AA327" s="269">
        <v>131.92099999999999</v>
      </c>
      <c r="AB327" s="269">
        <v>4.0060000000000002</v>
      </c>
      <c r="AC327" s="267">
        <v>2819</v>
      </c>
      <c r="AD327" s="270">
        <v>59</v>
      </c>
      <c r="AE327" s="267">
        <v>59</v>
      </c>
      <c r="AF327" s="267">
        <v>58</v>
      </c>
      <c r="AG327" s="267">
        <v>4299</v>
      </c>
      <c r="AH327" s="267">
        <v>4099</v>
      </c>
      <c r="AI327" s="271"/>
      <c r="AJ327" s="271"/>
      <c r="AK327" s="271"/>
      <c r="AL327" s="271"/>
      <c r="AM327" s="271"/>
    </row>
    <row r="328" spans="3:39" ht="18" customHeight="1">
      <c r="C328" s="288" t="s">
        <v>2680</v>
      </c>
      <c r="D328" s="289" t="str">
        <f ca="1">INDIRECT("D"&amp;ROW()-1)</f>
        <v>A1</v>
      </c>
      <c r="E328" s="289" t="str">
        <f ca="1">INDIRECT("E"&amp;ROW()-1)</f>
        <v>郑州</v>
      </c>
      <c r="F328" s="290"/>
      <c r="G328" s="291">
        <f>SUBTOTAL(103,G305:G327)</f>
        <v>23</v>
      </c>
      <c r="H328" s="292"/>
      <c r="I328" s="293"/>
      <c r="J328" s="293"/>
      <c r="K328" s="294"/>
      <c r="L328" s="76">
        <f>SUBTOTAL(109,L305:L327)</f>
        <v>22974</v>
      </c>
      <c r="M328" s="76">
        <f>SUBTOTAL(109,M305:M327)</f>
        <v>196</v>
      </c>
      <c r="N328" s="70">
        <f>SUBTOTAL(109,N305:N327)</f>
        <v>0</v>
      </c>
      <c r="O328" s="296"/>
      <c r="P328" s="297"/>
      <c r="Q328" s="298"/>
      <c r="R328" s="298"/>
      <c r="S328" s="298"/>
      <c r="T328" s="299"/>
      <c r="U328" s="300"/>
      <c r="V328" s="299"/>
      <c r="W328" s="299"/>
      <c r="X328" s="299"/>
      <c r="Y328" s="299"/>
      <c r="Z328" s="316"/>
      <c r="AA328" s="316"/>
      <c r="AB328" s="316"/>
      <c r="AC328" s="295"/>
      <c r="AD328" s="295"/>
      <c r="AE328" s="295"/>
      <c r="AF328" s="295"/>
      <c r="AG328" s="295"/>
      <c r="AH328" s="295"/>
      <c r="AI328" s="77">
        <f>SUBTOTAL(109,AI305:AI327)</f>
        <v>0</v>
      </c>
      <c r="AJ328" s="77">
        <f>SUBTOTAL(109,AJ305:AJ327)</f>
        <v>0</v>
      </c>
      <c r="AK328" s="77">
        <f>SUBTOTAL(109,AK305:AK327)</f>
        <v>5</v>
      </c>
      <c r="AL328" s="77">
        <f>SUBTOTAL(109,AL305:AL327)</f>
        <v>1907</v>
      </c>
      <c r="AM328" s="77">
        <f>SUBTOTAL(103,AM305:AM327)</f>
        <v>5</v>
      </c>
    </row>
    <row r="329" spans="3:39" ht="18" customHeight="1">
      <c r="C329" s="261">
        <f>SUBTOTAL(103,G$329:G329)</f>
        <v>1</v>
      </c>
      <c r="D329" s="261" t="s">
        <v>1886</v>
      </c>
      <c r="E329" s="262" t="s">
        <v>14</v>
      </c>
      <c r="F329" s="263" t="s">
        <v>1277</v>
      </c>
      <c r="G329" s="264" t="s">
        <v>1092</v>
      </c>
      <c r="H329" s="265">
        <v>33044101</v>
      </c>
      <c r="I329" s="266" t="s">
        <v>2379</v>
      </c>
      <c r="J329" s="57" t="s">
        <v>64</v>
      </c>
      <c r="K329" s="113" t="s">
        <v>166</v>
      </c>
      <c r="L329" s="267">
        <v>1126</v>
      </c>
      <c r="M329" s="267">
        <v>6</v>
      </c>
      <c r="N329" s="60">
        <v>0</v>
      </c>
      <c r="O329" s="301" t="s">
        <v>272</v>
      </c>
      <c r="P329" s="287" t="s">
        <v>2681</v>
      </c>
      <c r="Q329" s="269">
        <v>1730.8294790000002</v>
      </c>
      <c r="R329" s="269">
        <v>1541.4846500000003</v>
      </c>
      <c r="S329" s="269">
        <v>48.163399999999996</v>
      </c>
      <c r="T329" s="267">
        <v>15407</v>
      </c>
      <c r="U329" s="270">
        <v>365</v>
      </c>
      <c r="V329" s="267">
        <v>12</v>
      </c>
      <c r="W329" s="267">
        <v>14</v>
      </c>
      <c r="X329" s="267">
        <v>764</v>
      </c>
      <c r="Y329" s="267">
        <v>841</v>
      </c>
      <c r="Z329" s="269">
        <v>307.01621</v>
      </c>
      <c r="AA329" s="269">
        <v>271.62331</v>
      </c>
      <c r="AB329" s="269">
        <v>8.4461999999999993</v>
      </c>
      <c r="AC329" s="267">
        <v>2283</v>
      </c>
      <c r="AD329" s="270">
        <v>59</v>
      </c>
      <c r="AE329" s="267">
        <v>21</v>
      </c>
      <c r="AF329" s="267">
        <v>22</v>
      </c>
      <c r="AG329" s="267">
        <v>1331</v>
      </c>
      <c r="AH329" s="267">
        <v>1488</v>
      </c>
      <c r="AI329" s="271"/>
      <c r="AJ329" s="271"/>
      <c r="AK329" s="271">
        <v>1</v>
      </c>
      <c r="AL329" s="271">
        <v>376</v>
      </c>
      <c r="AM329" s="271" t="s">
        <v>2399</v>
      </c>
    </row>
    <row r="330" spans="3:39" ht="18" customHeight="1">
      <c r="C330" s="261">
        <f>SUBTOTAL(103,G$329:G330)</f>
        <v>2</v>
      </c>
      <c r="D330" s="261" t="s">
        <v>1886</v>
      </c>
      <c r="E330" s="262" t="s">
        <v>14</v>
      </c>
      <c r="F330" s="263" t="s">
        <v>1277</v>
      </c>
      <c r="G330" s="264" t="s">
        <v>1093</v>
      </c>
      <c r="H330" s="265">
        <v>33045401</v>
      </c>
      <c r="I330" s="266" t="s">
        <v>2379</v>
      </c>
      <c r="J330" s="57" t="s">
        <v>64</v>
      </c>
      <c r="K330" s="113" t="s">
        <v>166</v>
      </c>
      <c r="L330" s="267">
        <v>1600</v>
      </c>
      <c r="M330" s="267">
        <v>7</v>
      </c>
      <c r="N330" s="60">
        <v>0</v>
      </c>
      <c r="O330" s="301" t="s">
        <v>273</v>
      </c>
      <c r="P330" s="287" t="s">
        <v>2682</v>
      </c>
      <c r="Q330" s="269">
        <v>1438.3383910000005</v>
      </c>
      <c r="R330" s="269">
        <v>1342.5487000000005</v>
      </c>
      <c r="S330" s="269">
        <v>41.9983</v>
      </c>
      <c r="T330" s="267">
        <v>19307</v>
      </c>
      <c r="U330" s="270">
        <v>365</v>
      </c>
      <c r="V330" s="267">
        <v>18</v>
      </c>
      <c r="W330" s="267">
        <v>18</v>
      </c>
      <c r="X330" s="267">
        <v>1063</v>
      </c>
      <c r="Y330" s="267">
        <v>1063</v>
      </c>
      <c r="Z330" s="269">
        <v>293.47109999999998</v>
      </c>
      <c r="AA330" s="269">
        <v>267.62599999999998</v>
      </c>
      <c r="AB330" s="269">
        <v>8.6997</v>
      </c>
      <c r="AC330" s="267">
        <v>2898</v>
      </c>
      <c r="AD330" s="270">
        <v>59</v>
      </c>
      <c r="AE330" s="267">
        <v>23</v>
      </c>
      <c r="AF330" s="267">
        <v>23</v>
      </c>
      <c r="AG330" s="267">
        <v>1471</v>
      </c>
      <c r="AH330" s="267">
        <v>1527</v>
      </c>
      <c r="AI330" s="271"/>
      <c r="AJ330" s="271"/>
      <c r="AK330" s="271">
        <v>1</v>
      </c>
      <c r="AL330" s="271">
        <v>486</v>
      </c>
      <c r="AM330" s="271" t="s">
        <v>2399</v>
      </c>
    </row>
    <row r="331" spans="3:39" ht="18" customHeight="1">
      <c r="C331" s="261">
        <f>SUBTOTAL(103,G$329:G331)</f>
        <v>3</v>
      </c>
      <c r="D331" s="261" t="s">
        <v>1886</v>
      </c>
      <c r="E331" s="262" t="s">
        <v>14</v>
      </c>
      <c r="F331" s="263" t="s">
        <v>1277</v>
      </c>
      <c r="G331" s="264" t="s">
        <v>2683</v>
      </c>
      <c r="H331" s="265">
        <v>33049601</v>
      </c>
      <c r="I331" s="266" t="s">
        <v>2379</v>
      </c>
      <c r="J331" s="57" t="s">
        <v>64</v>
      </c>
      <c r="K331" s="113" t="s">
        <v>166</v>
      </c>
      <c r="L331" s="267">
        <v>1510</v>
      </c>
      <c r="M331" s="267">
        <v>7</v>
      </c>
      <c r="N331" s="60">
        <v>0</v>
      </c>
      <c r="O331" s="301" t="s">
        <v>2684</v>
      </c>
      <c r="P331" s="287" t="s">
        <v>2685</v>
      </c>
      <c r="Q331" s="269">
        <v>526.96064999999999</v>
      </c>
      <c r="R331" s="269">
        <v>490.97404999999998</v>
      </c>
      <c r="S331" s="269">
        <v>16.389699999999998</v>
      </c>
      <c r="T331" s="267">
        <v>12075</v>
      </c>
      <c r="U331" s="270">
        <v>216</v>
      </c>
      <c r="V331" s="267">
        <v>49</v>
      </c>
      <c r="W331" s="267">
        <v>49</v>
      </c>
      <c r="X331" s="267">
        <v>3483</v>
      </c>
      <c r="Y331" s="267">
        <v>3486</v>
      </c>
      <c r="Z331" s="269">
        <v>271.32438999999999</v>
      </c>
      <c r="AA331" s="269">
        <v>265.50639000000001</v>
      </c>
      <c r="AB331" s="269">
        <v>7.8046000000000006</v>
      </c>
      <c r="AC331" s="267">
        <v>3161</v>
      </c>
      <c r="AD331" s="270">
        <v>59</v>
      </c>
      <c r="AE331" s="267">
        <v>27</v>
      </c>
      <c r="AF331" s="267">
        <v>24</v>
      </c>
      <c r="AG331" s="267">
        <v>1679</v>
      </c>
      <c r="AH331" s="267">
        <v>1549</v>
      </c>
      <c r="AI331" s="271"/>
      <c r="AJ331" s="271"/>
      <c r="AK331" s="271">
        <v>1</v>
      </c>
      <c r="AL331" s="271">
        <v>276</v>
      </c>
      <c r="AM331" s="271" t="s">
        <v>2399</v>
      </c>
    </row>
    <row r="332" spans="3:39" ht="18" customHeight="1">
      <c r="C332" s="261">
        <f>SUBTOTAL(103,G$329:G332)</f>
        <v>4</v>
      </c>
      <c r="D332" s="261" t="s">
        <v>1886</v>
      </c>
      <c r="E332" s="262" t="s">
        <v>14</v>
      </c>
      <c r="F332" s="263" t="s">
        <v>1277</v>
      </c>
      <c r="G332" s="264" t="s">
        <v>2686</v>
      </c>
      <c r="H332" s="265">
        <v>33041041</v>
      </c>
      <c r="I332" s="266" t="s">
        <v>2379</v>
      </c>
      <c r="J332" s="57" t="s">
        <v>64</v>
      </c>
      <c r="K332" s="20" t="s">
        <v>635</v>
      </c>
      <c r="L332" s="267">
        <v>1518</v>
      </c>
      <c r="M332" s="267">
        <v>7</v>
      </c>
      <c r="N332" s="60">
        <v>0</v>
      </c>
      <c r="O332" s="301" t="s">
        <v>2687</v>
      </c>
      <c r="P332" s="287" t="s">
        <v>2688</v>
      </c>
      <c r="Q332" s="269">
        <v>138.42919000000001</v>
      </c>
      <c r="R332" s="269">
        <v>129.62519</v>
      </c>
      <c r="S332" s="269">
        <v>4.3784000000000001</v>
      </c>
      <c r="T332" s="267">
        <v>1801</v>
      </c>
      <c r="U332" s="270">
        <v>40</v>
      </c>
      <c r="V332" s="267">
        <v>71</v>
      </c>
      <c r="W332" s="267">
        <v>71</v>
      </c>
      <c r="X332" s="267">
        <v>6270</v>
      </c>
      <c r="Y332" s="267">
        <v>6286</v>
      </c>
      <c r="Z332" s="269">
        <v>229.43645000000001</v>
      </c>
      <c r="AA332" s="269">
        <v>219.09975</v>
      </c>
      <c r="AB332" s="269">
        <v>6.4759000000000002</v>
      </c>
      <c r="AC332" s="267">
        <v>2629</v>
      </c>
      <c r="AD332" s="270">
        <v>59</v>
      </c>
      <c r="AE332" s="267">
        <v>33</v>
      </c>
      <c r="AF332" s="267">
        <v>32</v>
      </c>
      <c r="AG332" s="267">
        <v>2238</v>
      </c>
      <c r="AH332" s="267">
        <v>2139</v>
      </c>
      <c r="AI332" s="271">
        <v>1</v>
      </c>
      <c r="AJ332" s="271">
        <v>388</v>
      </c>
      <c r="AK332" s="271"/>
      <c r="AL332" s="271"/>
      <c r="AM332" s="271" t="s">
        <v>2399</v>
      </c>
    </row>
    <row r="333" spans="3:39" ht="18" customHeight="1">
      <c r="C333" s="261">
        <f>SUBTOTAL(103,G$329:G333)</f>
        <v>5</v>
      </c>
      <c r="D333" s="261" t="s">
        <v>1886</v>
      </c>
      <c r="E333" s="262" t="s">
        <v>14</v>
      </c>
      <c r="F333" s="263" t="s">
        <v>1277</v>
      </c>
      <c r="G333" s="264" t="s">
        <v>2689</v>
      </c>
      <c r="H333" s="265">
        <v>33041081</v>
      </c>
      <c r="I333" s="266" t="s">
        <v>2379</v>
      </c>
      <c r="J333" s="57" t="s">
        <v>64</v>
      </c>
      <c r="K333" s="20" t="s">
        <v>2690</v>
      </c>
      <c r="L333" s="267">
        <v>863</v>
      </c>
      <c r="M333" s="267">
        <v>6</v>
      </c>
      <c r="N333" s="60">
        <v>0</v>
      </c>
      <c r="O333" s="301" t="s">
        <v>2691</v>
      </c>
      <c r="P333" s="287" t="s">
        <v>2692</v>
      </c>
      <c r="Q333" s="269">
        <v>26.817799999999998</v>
      </c>
      <c r="R333" s="269">
        <v>26.332999999999998</v>
      </c>
      <c r="S333" s="269">
        <v>0.87539999999999996</v>
      </c>
      <c r="T333" s="267">
        <v>518</v>
      </c>
      <c r="U333" s="270">
        <v>19</v>
      </c>
      <c r="V333" s="267">
        <v>82</v>
      </c>
      <c r="W333" s="267">
        <v>82</v>
      </c>
      <c r="X333" s="267">
        <v>8077</v>
      </c>
      <c r="Y333" s="267">
        <v>8072</v>
      </c>
      <c r="Z333" s="269">
        <v>193.15379999999999</v>
      </c>
      <c r="AA333" s="269">
        <v>187.0095</v>
      </c>
      <c r="AB333" s="269">
        <v>5.6393000000000004</v>
      </c>
      <c r="AC333" s="267">
        <v>2079</v>
      </c>
      <c r="AD333" s="270">
        <v>59</v>
      </c>
      <c r="AE333" s="267">
        <v>39</v>
      </c>
      <c r="AF333" s="267">
        <v>38</v>
      </c>
      <c r="AG333" s="267">
        <v>2848</v>
      </c>
      <c r="AH333" s="267">
        <v>2721</v>
      </c>
      <c r="AI333" s="271"/>
      <c r="AJ333" s="271"/>
      <c r="AK333" s="271">
        <v>1</v>
      </c>
      <c r="AL333" s="271">
        <v>270</v>
      </c>
      <c r="AM333" s="271"/>
    </row>
    <row r="334" spans="3:39" ht="18" customHeight="1">
      <c r="C334" s="261">
        <f>SUBTOTAL(103,G$329:G334)</f>
        <v>6</v>
      </c>
      <c r="D334" s="261" t="s">
        <v>1886</v>
      </c>
      <c r="E334" s="262" t="s">
        <v>14</v>
      </c>
      <c r="F334" s="263" t="s">
        <v>1277</v>
      </c>
      <c r="G334" s="264" t="s">
        <v>2693</v>
      </c>
      <c r="H334" s="265">
        <v>33041121</v>
      </c>
      <c r="I334" s="266" t="s">
        <v>2379</v>
      </c>
      <c r="J334" s="57" t="s">
        <v>64</v>
      </c>
      <c r="K334" s="20" t="s">
        <v>2690</v>
      </c>
      <c r="L334" s="267">
        <v>1069</v>
      </c>
      <c r="M334" s="267">
        <v>9</v>
      </c>
      <c r="N334" s="60">
        <v>0</v>
      </c>
      <c r="O334" s="301" t="s">
        <v>2694</v>
      </c>
      <c r="P334" s="287" t="s">
        <v>2695</v>
      </c>
      <c r="Q334" s="269">
        <v>11.926399999999999</v>
      </c>
      <c r="R334" s="269">
        <v>11.61</v>
      </c>
      <c r="S334" s="269">
        <v>0.3795</v>
      </c>
      <c r="T334" s="267">
        <v>443</v>
      </c>
      <c r="U334" s="270">
        <v>10</v>
      </c>
      <c r="V334" s="267">
        <v>85</v>
      </c>
      <c r="W334" s="267">
        <v>85</v>
      </c>
      <c r="X334" s="267">
        <v>8550</v>
      </c>
      <c r="Y334" s="267">
        <v>8552</v>
      </c>
      <c r="Z334" s="269">
        <v>102.2863</v>
      </c>
      <c r="AA334" s="269">
        <v>98.996200000000002</v>
      </c>
      <c r="AB334" s="269">
        <v>3.1938000000000004</v>
      </c>
      <c r="AC334" s="267">
        <v>3056</v>
      </c>
      <c r="AD334" s="270">
        <v>59</v>
      </c>
      <c r="AE334" s="267">
        <v>67</v>
      </c>
      <c r="AF334" s="267">
        <v>65</v>
      </c>
      <c r="AG334" s="267">
        <v>5186</v>
      </c>
      <c r="AH334" s="267">
        <v>5078</v>
      </c>
      <c r="AI334" s="271"/>
      <c r="AJ334" s="271"/>
      <c r="AK334" s="271"/>
      <c r="AL334" s="271"/>
      <c r="AM334" s="271"/>
    </row>
    <row r="335" spans="3:39" ht="18" customHeight="1">
      <c r="C335" s="261">
        <f>SUBTOTAL(103,G$329:G335)</f>
        <v>7</v>
      </c>
      <c r="D335" s="261" t="s">
        <v>1886</v>
      </c>
      <c r="E335" s="262" t="s">
        <v>14</v>
      </c>
      <c r="F335" s="263" t="s">
        <v>1277</v>
      </c>
      <c r="G335" s="264" t="s">
        <v>2696</v>
      </c>
      <c r="H335" s="265">
        <v>33041051</v>
      </c>
      <c r="I335" s="266" t="s">
        <v>2379</v>
      </c>
      <c r="J335" s="57" t="s">
        <v>64</v>
      </c>
      <c r="K335" s="20" t="s">
        <v>2690</v>
      </c>
      <c r="L335" s="267">
        <v>734</v>
      </c>
      <c r="M335" s="267">
        <v>9</v>
      </c>
      <c r="N335" s="60">
        <v>0</v>
      </c>
      <c r="O335" s="301" t="s">
        <v>2697</v>
      </c>
      <c r="P335" s="287" t="s">
        <v>2698</v>
      </c>
      <c r="Q335" s="269">
        <v>35.636000000000003</v>
      </c>
      <c r="R335" s="269">
        <v>33.859000000000002</v>
      </c>
      <c r="S335" s="269">
        <v>1.3592000000000002</v>
      </c>
      <c r="T335" s="267">
        <v>1855</v>
      </c>
      <c r="U335" s="270">
        <v>40</v>
      </c>
      <c r="V335" s="267">
        <v>80</v>
      </c>
      <c r="W335" s="267">
        <v>80</v>
      </c>
      <c r="X335" s="267">
        <v>7868</v>
      </c>
      <c r="Y335" s="267">
        <v>7880</v>
      </c>
      <c r="Z335" s="269">
        <v>140.5625</v>
      </c>
      <c r="AA335" s="269">
        <v>133.60849999999999</v>
      </c>
      <c r="AB335" s="269">
        <v>4.3197999999999999</v>
      </c>
      <c r="AC335" s="267">
        <v>2793</v>
      </c>
      <c r="AD335" s="270">
        <v>59</v>
      </c>
      <c r="AE335" s="267">
        <v>55</v>
      </c>
      <c r="AF335" s="267">
        <v>55</v>
      </c>
      <c r="AG335" s="267">
        <v>4127</v>
      </c>
      <c r="AH335" s="267">
        <v>4049</v>
      </c>
      <c r="AI335" s="271"/>
      <c r="AJ335" s="271"/>
      <c r="AK335" s="271"/>
      <c r="AL335" s="271"/>
      <c r="AM335" s="271"/>
    </row>
    <row r="336" spans="3:39" ht="18" customHeight="1">
      <c r="C336" s="261">
        <f>SUBTOTAL(103,G$329:G336)</f>
        <v>8</v>
      </c>
      <c r="D336" s="261" t="s">
        <v>1886</v>
      </c>
      <c r="E336" s="262" t="s">
        <v>14</v>
      </c>
      <c r="F336" s="263" t="s">
        <v>1277</v>
      </c>
      <c r="G336" s="264" t="s">
        <v>2699</v>
      </c>
      <c r="H336" s="265">
        <v>33041091</v>
      </c>
      <c r="I336" s="266" t="s">
        <v>2379</v>
      </c>
      <c r="J336" s="57" t="s">
        <v>64</v>
      </c>
      <c r="K336" s="20" t="s">
        <v>2690</v>
      </c>
      <c r="L336" s="267">
        <v>1128</v>
      </c>
      <c r="M336" s="267">
        <v>8</v>
      </c>
      <c r="N336" s="60">
        <v>0</v>
      </c>
      <c r="O336" s="301" t="s">
        <v>2700</v>
      </c>
      <c r="P336" s="287" t="s">
        <v>2701</v>
      </c>
      <c r="Q336" s="269">
        <v>19.4316</v>
      </c>
      <c r="R336" s="269">
        <v>19.035999999999998</v>
      </c>
      <c r="S336" s="269">
        <v>0.62180000000000002</v>
      </c>
      <c r="T336" s="267">
        <v>406</v>
      </c>
      <c r="U336" s="270">
        <v>19</v>
      </c>
      <c r="V336" s="267">
        <v>84</v>
      </c>
      <c r="W336" s="267">
        <v>84</v>
      </c>
      <c r="X336" s="267">
        <v>8295</v>
      </c>
      <c r="Y336" s="267">
        <v>8290</v>
      </c>
      <c r="Z336" s="269">
        <v>192.84690000000001</v>
      </c>
      <c r="AA336" s="269">
        <v>186.27420000000001</v>
      </c>
      <c r="AB336" s="269">
        <v>6.1790000000000003</v>
      </c>
      <c r="AC336" s="267">
        <v>2628</v>
      </c>
      <c r="AD336" s="270">
        <v>59</v>
      </c>
      <c r="AE336" s="267">
        <v>40</v>
      </c>
      <c r="AF336" s="267">
        <v>39</v>
      </c>
      <c r="AG336" s="267">
        <v>2856</v>
      </c>
      <c r="AH336" s="267">
        <v>2731</v>
      </c>
      <c r="AI336" s="271"/>
      <c r="AJ336" s="271"/>
      <c r="AK336" s="271"/>
      <c r="AL336" s="271"/>
      <c r="AM336" s="271"/>
    </row>
    <row r="337" spans="2:39" s="306" customFormat="1" ht="18" customHeight="1">
      <c r="B337" s="375"/>
      <c r="C337" s="275">
        <f>SUBTOTAL(103,G$329:G337)</f>
        <v>9</v>
      </c>
      <c r="D337" s="275" t="s">
        <v>1886</v>
      </c>
      <c r="E337" s="317" t="s">
        <v>14</v>
      </c>
      <c r="F337" s="318" t="s">
        <v>1277</v>
      </c>
      <c r="G337" s="278" t="s">
        <v>2702</v>
      </c>
      <c r="H337" s="279">
        <v>33046001</v>
      </c>
      <c r="I337" s="280" t="s">
        <v>2379</v>
      </c>
      <c r="J337" s="65" t="s">
        <v>64</v>
      </c>
      <c r="K337" s="66" t="s">
        <v>2703</v>
      </c>
      <c r="L337" s="319">
        <v>1305</v>
      </c>
      <c r="M337" s="281">
        <v>10</v>
      </c>
      <c r="N337" s="67">
        <v>0</v>
      </c>
      <c r="O337" s="68" t="s">
        <v>2704</v>
      </c>
      <c r="P337" s="303" t="s">
        <v>2705</v>
      </c>
      <c r="Q337" s="283">
        <v>3585.5226420000004</v>
      </c>
      <c r="R337" s="283">
        <v>3389.1531800000002</v>
      </c>
      <c r="S337" s="283">
        <v>88.2714</v>
      </c>
      <c r="T337" s="281">
        <v>24087</v>
      </c>
      <c r="U337" s="284">
        <v>365</v>
      </c>
      <c r="V337" s="281">
        <v>1</v>
      </c>
      <c r="W337" s="281">
        <v>1</v>
      </c>
      <c r="X337" s="281">
        <v>97</v>
      </c>
      <c r="Y337" s="281">
        <v>99</v>
      </c>
      <c r="Z337" s="283">
        <v>763.72280000000001</v>
      </c>
      <c r="AA337" s="283">
        <v>707.66790000000003</v>
      </c>
      <c r="AB337" s="283">
        <v>18.415400000000002</v>
      </c>
      <c r="AC337" s="281">
        <v>4351</v>
      </c>
      <c r="AD337" s="284">
        <v>59</v>
      </c>
      <c r="AE337" s="281">
        <v>1</v>
      </c>
      <c r="AF337" s="281">
        <v>1</v>
      </c>
      <c r="AG337" s="281">
        <v>62</v>
      </c>
      <c r="AH337" s="281">
        <v>66</v>
      </c>
      <c r="AI337" s="285"/>
      <c r="AJ337" s="285"/>
      <c r="AK337" s="285">
        <v>1</v>
      </c>
      <c r="AL337" s="285">
        <v>289</v>
      </c>
      <c r="AM337" s="285" t="s">
        <v>2381</v>
      </c>
    </row>
    <row r="338" spans="2:39" s="306" customFormat="1" ht="18" customHeight="1">
      <c r="B338" s="375"/>
      <c r="C338" s="275">
        <f>SUBTOTAL(103,G$329:G338)</f>
        <v>10</v>
      </c>
      <c r="D338" s="275" t="s">
        <v>1886</v>
      </c>
      <c r="E338" s="317" t="s">
        <v>2706</v>
      </c>
      <c r="F338" s="318" t="s">
        <v>1277</v>
      </c>
      <c r="G338" s="278" t="s">
        <v>2707</v>
      </c>
      <c r="H338" s="279">
        <v>33043901</v>
      </c>
      <c r="I338" s="280" t="s">
        <v>2379</v>
      </c>
      <c r="J338" s="65" t="s">
        <v>64</v>
      </c>
      <c r="K338" s="66" t="s">
        <v>413</v>
      </c>
      <c r="L338" s="319">
        <v>811</v>
      </c>
      <c r="M338" s="281">
        <v>6</v>
      </c>
      <c r="N338" s="67">
        <v>0</v>
      </c>
      <c r="O338" s="68" t="s">
        <v>2708</v>
      </c>
      <c r="P338" s="303" t="s">
        <v>2709</v>
      </c>
      <c r="Q338" s="283">
        <v>1807.3594789999997</v>
      </c>
      <c r="R338" s="283">
        <v>1700.5170979999998</v>
      </c>
      <c r="S338" s="283">
        <v>48.2393</v>
      </c>
      <c r="T338" s="281">
        <v>13892</v>
      </c>
      <c r="U338" s="284">
        <v>365</v>
      </c>
      <c r="V338" s="281">
        <v>9</v>
      </c>
      <c r="W338" s="281">
        <v>9</v>
      </c>
      <c r="X338" s="281">
        <v>693</v>
      </c>
      <c r="Y338" s="281">
        <v>690</v>
      </c>
      <c r="Z338" s="283">
        <v>385.03960000000001</v>
      </c>
      <c r="AA338" s="283">
        <v>359.29590000000002</v>
      </c>
      <c r="AB338" s="283">
        <v>10.3964</v>
      </c>
      <c r="AC338" s="281">
        <v>2380</v>
      </c>
      <c r="AD338" s="284">
        <v>59</v>
      </c>
      <c r="AE338" s="281">
        <v>12</v>
      </c>
      <c r="AF338" s="281">
        <v>11</v>
      </c>
      <c r="AG338" s="281">
        <v>817</v>
      </c>
      <c r="AH338" s="281">
        <v>823</v>
      </c>
      <c r="AI338" s="285"/>
      <c r="AJ338" s="285"/>
      <c r="AK338" s="285"/>
      <c r="AL338" s="285"/>
      <c r="AM338" s="285"/>
    </row>
    <row r="339" spans="2:39" ht="18" customHeight="1">
      <c r="C339" s="261">
        <f>SUBTOTAL(103,G$329:G339)</f>
        <v>11</v>
      </c>
      <c r="D339" s="261" t="s">
        <v>1886</v>
      </c>
      <c r="E339" s="262" t="s">
        <v>14</v>
      </c>
      <c r="F339" s="263" t="s">
        <v>1277</v>
      </c>
      <c r="G339" s="264" t="s">
        <v>2710</v>
      </c>
      <c r="H339" s="265">
        <v>33047501</v>
      </c>
      <c r="I339" s="266" t="s">
        <v>2183</v>
      </c>
      <c r="J339" s="266" t="s">
        <v>711</v>
      </c>
      <c r="K339" s="113" t="s">
        <v>166</v>
      </c>
      <c r="L339" s="267">
        <v>1771</v>
      </c>
      <c r="M339" s="267">
        <v>11</v>
      </c>
      <c r="N339" s="60">
        <v>0</v>
      </c>
      <c r="O339" s="265" t="s">
        <v>2711</v>
      </c>
      <c r="P339" s="287" t="s">
        <v>2712</v>
      </c>
      <c r="Q339" s="269">
        <v>1650.8170969999999</v>
      </c>
      <c r="R339" s="269">
        <v>1561.2798999999998</v>
      </c>
      <c r="S339" s="269">
        <v>42.351200000000006</v>
      </c>
      <c r="T339" s="267">
        <v>21337</v>
      </c>
      <c r="U339" s="270">
        <v>365</v>
      </c>
      <c r="V339" s="267">
        <v>15</v>
      </c>
      <c r="W339" s="267">
        <v>12</v>
      </c>
      <c r="X339" s="267">
        <v>842</v>
      </c>
      <c r="Y339" s="267">
        <v>813</v>
      </c>
      <c r="Z339" s="269">
        <v>445.56259999999997</v>
      </c>
      <c r="AA339" s="269">
        <v>422.91379999999998</v>
      </c>
      <c r="AB339" s="269">
        <v>11.215300000000001</v>
      </c>
      <c r="AC339" s="267">
        <v>3299</v>
      </c>
      <c r="AD339" s="270">
        <v>59</v>
      </c>
      <c r="AE339" s="267">
        <v>6</v>
      </c>
      <c r="AF339" s="267">
        <v>6</v>
      </c>
      <c r="AG339" s="267">
        <v>571</v>
      </c>
      <c r="AH339" s="267">
        <v>552</v>
      </c>
      <c r="AI339" s="271">
        <v>1</v>
      </c>
      <c r="AJ339" s="271">
        <v>454</v>
      </c>
      <c r="AK339" s="271"/>
      <c r="AL339" s="271"/>
      <c r="AM339" s="271" t="s">
        <v>2381</v>
      </c>
    </row>
    <row r="340" spans="2:39" ht="18" customHeight="1">
      <c r="C340" s="261">
        <f>SUBTOTAL(103,G$329:G340)</f>
        <v>12</v>
      </c>
      <c r="D340" s="261" t="s">
        <v>1886</v>
      </c>
      <c r="E340" s="262" t="s">
        <v>14</v>
      </c>
      <c r="F340" s="263" t="s">
        <v>1277</v>
      </c>
      <c r="G340" s="264" t="s">
        <v>124</v>
      </c>
      <c r="H340" s="265">
        <v>33043701</v>
      </c>
      <c r="I340" s="266" t="s">
        <v>4663</v>
      </c>
      <c r="J340" s="57" t="s">
        <v>711</v>
      </c>
      <c r="K340" s="113" t="s">
        <v>166</v>
      </c>
      <c r="L340" s="267">
        <v>1017</v>
      </c>
      <c r="M340" s="81">
        <v>8</v>
      </c>
      <c r="N340" s="60">
        <v>0</v>
      </c>
      <c r="O340" s="301" t="s">
        <v>274</v>
      </c>
      <c r="P340" s="287" t="s">
        <v>2713</v>
      </c>
      <c r="Q340" s="269">
        <v>1410.594895</v>
      </c>
      <c r="R340" s="269">
        <v>1326.7253000000001</v>
      </c>
      <c r="S340" s="269">
        <v>41.642299999999999</v>
      </c>
      <c r="T340" s="267">
        <v>16874</v>
      </c>
      <c r="U340" s="270">
        <v>365</v>
      </c>
      <c r="V340" s="267">
        <v>19</v>
      </c>
      <c r="W340" s="267">
        <v>19</v>
      </c>
      <c r="X340" s="267">
        <v>1092</v>
      </c>
      <c r="Y340" s="267">
        <v>1077</v>
      </c>
      <c r="Z340" s="269">
        <v>352.72069999999997</v>
      </c>
      <c r="AA340" s="269">
        <v>332.78709999999995</v>
      </c>
      <c r="AB340" s="269">
        <v>10.0143</v>
      </c>
      <c r="AC340" s="267">
        <v>2567</v>
      </c>
      <c r="AD340" s="270">
        <v>59</v>
      </c>
      <c r="AE340" s="267">
        <v>15</v>
      </c>
      <c r="AF340" s="267">
        <v>13</v>
      </c>
      <c r="AG340" s="267">
        <v>1003</v>
      </c>
      <c r="AH340" s="267">
        <v>978</v>
      </c>
      <c r="AI340" s="99"/>
      <c r="AJ340" s="99"/>
      <c r="AK340" s="99"/>
      <c r="AL340" s="99"/>
      <c r="AM340" s="99"/>
    </row>
    <row r="341" spans="2:39" ht="18" customHeight="1">
      <c r="C341" s="261">
        <f>SUBTOTAL(103,G$329:G341)</f>
        <v>13</v>
      </c>
      <c r="D341" s="261" t="s">
        <v>1886</v>
      </c>
      <c r="E341" s="262" t="s">
        <v>14</v>
      </c>
      <c r="F341" s="263" t="s">
        <v>1277</v>
      </c>
      <c r="G341" s="264" t="s">
        <v>2714</v>
      </c>
      <c r="H341" s="265">
        <v>33047001</v>
      </c>
      <c r="I341" s="266" t="s">
        <v>4663</v>
      </c>
      <c r="J341" s="57" t="s">
        <v>711</v>
      </c>
      <c r="K341" s="113" t="s">
        <v>411</v>
      </c>
      <c r="L341" s="267">
        <v>500</v>
      </c>
      <c r="M341" s="81">
        <v>5</v>
      </c>
      <c r="N341" s="60">
        <v>0</v>
      </c>
      <c r="O341" s="301" t="s">
        <v>2715</v>
      </c>
      <c r="P341" s="287" t="s">
        <v>2716</v>
      </c>
      <c r="Q341" s="269">
        <v>288.13313499999998</v>
      </c>
      <c r="R341" s="269">
        <v>269.86039999999997</v>
      </c>
      <c r="S341" s="269">
        <v>8.0357000000000003</v>
      </c>
      <c r="T341" s="267">
        <v>8846</v>
      </c>
      <c r="U341" s="270">
        <v>364</v>
      </c>
      <c r="V341" s="267">
        <v>63</v>
      </c>
      <c r="W341" s="267">
        <v>63</v>
      </c>
      <c r="X341" s="267">
        <v>4918</v>
      </c>
      <c r="Y341" s="267">
        <v>4928</v>
      </c>
      <c r="Z341" s="269">
        <v>58.733170000000001</v>
      </c>
      <c r="AA341" s="269">
        <v>54.767470000000003</v>
      </c>
      <c r="AB341" s="269">
        <v>1.6735</v>
      </c>
      <c r="AC341" s="267">
        <v>1360</v>
      </c>
      <c r="AD341" s="270">
        <v>58</v>
      </c>
      <c r="AE341" s="267">
        <v>79</v>
      </c>
      <c r="AF341" s="267">
        <v>79</v>
      </c>
      <c r="AG341" s="267">
        <v>6683</v>
      </c>
      <c r="AH341" s="267">
        <v>6705</v>
      </c>
      <c r="AI341" s="99"/>
      <c r="AJ341" s="99"/>
      <c r="AK341" s="99"/>
      <c r="AL341" s="99"/>
      <c r="AM341" s="99"/>
    </row>
    <row r="342" spans="2:39" ht="18" customHeight="1">
      <c r="C342" s="261">
        <f>SUBTOTAL(103,G$329:G342)</f>
        <v>14</v>
      </c>
      <c r="D342" s="261" t="s">
        <v>1886</v>
      </c>
      <c r="E342" s="262" t="s">
        <v>14</v>
      </c>
      <c r="F342" s="263" t="s">
        <v>1277</v>
      </c>
      <c r="G342" s="264" t="s">
        <v>2717</v>
      </c>
      <c r="H342" s="265">
        <v>33042501</v>
      </c>
      <c r="I342" s="266" t="s">
        <v>4663</v>
      </c>
      <c r="J342" s="57" t="s">
        <v>711</v>
      </c>
      <c r="K342" s="113" t="s">
        <v>413</v>
      </c>
      <c r="L342" s="267">
        <v>625</v>
      </c>
      <c r="M342" s="81">
        <v>6</v>
      </c>
      <c r="N342" s="60">
        <v>0</v>
      </c>
      <c r="O342" s="301" t="s">
        <v>2718</v>
      </c>
      <c r="P342" s="287" t="s">
        <v>2719</v>
      </c>
      <c r="Q342" s="269">
        <v>358.43371999999999</v>
      </c>
      <c r="R342" s="269">
        <v>333.08988999999997</v>
      </c>
      <c r="S342" s="269">
        <v>12.2042</v>
      </c>
      <c r="T342" s="267">
        <v>9214</v>
      </c>
      <c r="U342" s="270">
        <v>359</v>
      </c>
      <c r="V342" s="267">
        <v>56</v>
      </c>
      <c r="W342" s="267">
        <v>56</v>
      </c>
      <c r="X342" s="267">
        <v>4419</v>
      </c>
      <c r="Y342" s="267">
        <v>4433</v>
      </c>
      <c r="Z342" s="269">
        <v>160.15969999999999</v>
      </c>
      <c r="AA342" s="269">
        <v>152.57509999999999</v>
      </c>
      <c r="AB342" s="269">
        <v>4.6627999999999998</v>
      </c>
      <c r="AC342" s="267">
        <v>2180</v>
      </c>
      <c r="AD342" s="270">
        <v>59</v>
      </c>
      <c r="AE342" s="267">
        <v>50</v>
      </c>
      <c r="AF342" s="267">
        <v>50</v>
      </c>
      <c r="AG342" s="267">
        <v>3589</v>
      </c>
      <c r="AH342" s="267">
        <v>3524</v>
      </c>
      <c r="AI342" s="99"/>
      <c r="AJ342" s="99"/>
      <c r="AK342" s="99"/>
      <c r="AL342" s="99"/>
      <c r="AM342" s="99"/>
    </row>
    <row r="343" spans="2:39" ht="18" customHeight="1">
      <c r="C343" s="261">
        <f>SUBTOTAL(103,G$329:G343)</f>
        <v>15</v>
      </c>
      <c r="D343" s="261" t="s">
        <v>1886</v>
      </c>
      <c r="E343" s="262" t="s">
        <v>14</v>
      </c>
      <c r="F343" s="263" t="s">
        <v>1277</v>
      </c>
      <c r="G343" s="264" t="s">
        <v>2720</v>
      </c>
      <c r="H343" s="265">
        <v>33043101</v>
      </c>
      <c r="I343" s="266" t="s">
        <v>4663</v>
      </c>
      <c r="J343" s="57" t="s">
        <v>711</v>
      </c>
      <c r="K343" s="113" t="s">
        <v>413</v>
      </c>
      <c r="L343" s="267">
        <v>712</v>
      </c>
      <c r="M343" s="81">
        <v>7</v>
      </c>
      <c r="N343" s="60">
        <v>0</v>
      </c>
      <c r="O343" s="301" t="s">
        <v>2721</v>
      </c>
      <c r="P343" s="287" t="s">
        <v>2722</v>
      </c>
      <c r="Q343" s="269">
        <v>249.38700799999998</v>
      </c>
      <c r="R343" s="269">
        <v>230.91276399999998</v>
      </c>
      <c r="S343" s="269">
        <v>8.7973999999999997</v>
      </c>
      <c r="T343" s="267">
        <v>11644</v>
      </c>
      <c r="U343" s="270">
        <v>361</v>
      </c>
      <c r="V343" s="267">
        <v>64</v>
      </c>
      <c r="W343" s="267">
        <v>64</v>
      </c>
      <c r="X343" s="267">
        <v>5249</v>
      </c>
      <c r="Y343" s="267">
        <v>5298</v>
      </c>
      <c r="Z343" s="269">
        <v>159.94489999999999</v>
      </c>
      <c r="AA343" s="269">
        <v>151.27359999999999</v>
      </c>
      <c r="AB343" s="269">
        <v>4.8130000000000006</v>
      </c>
      <c r="AC343" s="267">
        <v>2598</v>
      </c>
      <c r="AD343" s="270">
        <v>59</v>
      </c>
      <c r="AE343" s="267">
        <v>51</v>
      </c>
      <c r="AF343" s="267">
        <v>51</v>
      </c>
      <c r="AG343" s="267">
        <v>3593</v>
      </c>
      <c r="AH343" s="267">
        <v>3555</v>
      </c>
      <c r="AI343" s="99"/>
      <c r="AJ343" s="99"/>
      <c r="AK343" s="99"/>
      <c r="AL343" s="99"/>
      <c r="AM343" s="99"/>
    </row>
    <row r="344" spans="2:39" ht="18" customHeight="1">
      <c r="C344" s="261">
        <f>SUBTOTAL(103,G$329:G344)</f>
        <v>16</v>
      </c>
      <c r="D344" s="261" t="s">
        <v>1886</v>
      </c>
      <c r="E344" s="262" t="s">
        <v>14</v>
      </c>
      <c r="F344" s="263" t="s">
        <v>1277</v>
      </c>
      <c r="G344" s="264" t="s">
        <v>2723</v>
      </c>
      <c r="H344" s="265">
        <v>33044301</v>
      </c>
      <c r="I344" s="266" t="s">
        <v>4663</v>
      </c>
      <c r="J344" s="57" t="s">
        <v>711</v>
      </c>
      <c r="K344" s="113" t="s">
        <v>413</v>
      </c>
      <c r="L344" s="267">
        <v>1047</v>
      </c>
      <c r="M344" s="81">
        <v>8</v>
      </c>
      <c r="N344" s="60">
        <v>0</v>
      </c>
      <c r="O344" s="301" t="s">
        <v>2724</v>
      </c>
      <c r="P344" s="287" t="s">
        <v>1157</v>
      </c>
      <c r="Q344" s="269">
        <v>1113.5588879999998</v>
      </c>
      <c r="R344" s="269">
        <v>1033.5351879999998</v>
      </c>
      <c r="S344" s="269">
        <v>33.550800000000002</v>
      </c>
      <c r="T344" s="267">
        <v>16961</v>
      </c>
      <c r="U344" s="270">
        <v>365</v>
      </c>
      <c r="V344" s="267">
        <v>25</v>
      </c>
      <c r="W344" s="267">
        <v>25</v>
      </c>
      <c r="X344" s="267">
        <v>1554</v>
      </c>
      <c r="Y344" s="267">
        <v>1557</v>
      </c>
      <c r="Z344" s="269">
        <v>304.06296700000001</v>
      </c>
      <c r="AA344" s="269">
        <v>285.06096700000001</v>
      </c>
      <c r="AB344" s="269">
        <v>7.8917000000000002</v>
      </c>
      <c r="AC344" s="267">
        <v>2904</v>
      </c>
      <c r="AD344" s="270">
        <v>59</v>
      </c>
      <c r="AE344" s="267">
        <v>22</v>
      </c>
      <c r="AF344" s="267">
        <v>21</v>
      </c>
      <c r="AG344" s="267">
        <v>1365</v>
      </c>
      <c r="AH344" s="267">
        <v>1358</v>
      </c>
      <c r="AI344" s="99"/>
      <c r="AJ344" s="99"/>
      <c r="AK344" s="99"/>
      <c r="AL344" s="99"/>
      <c r="AM344" s="99"/>
    </row>
    <row r="345" spans="2:39" ht="18" customHeight="1">
      <c r="C345" s="261">
        <f>SUBTOTAL(103,G$329:G345)</f>
        <v>17</v>
      </c>
      <c r="D345" s="261" t="s">
        <v>1886</v>
      </c>
      <c r="E345" s="262" t="s">
        <v>14</v>
      </c>
      <c r="F345" s="263" t="s">
        <v>1277</v>
      </c>
      <c r="G345" s="264" t="s">
        <v>1486</v>
      </c>
      <c r="H345" s="265">
        <v>33045801</v>
      </c>
      <c r="I345" s="266" t="s">
        <v>4663</v>
      </c>
      <c r="J345" s="57" t="s">
        <v>711</v>
      </c>
      <c r="K345" s="113" t="s">
        <v>409</v>
      </c>
      <c r="L345" s="267">
        <v>865</v>
      </c>
      <c r="M345" s="81">
        <v>6</v>
      </c>
      <c r="N345" s="60">
        <v>0</v>
      </c>
      <c r="O345" s="301" t="s">
        <v>2725</v>
      </c>
      <c r="P345" s="287" t="s">
        <v>2726</v>
      </c>
      <c r="Q345" s="269">
        <v>720.66333299999997</v>
      </c>
      <c r="R345" s="269">
        <v>675.63079999999991</v>
      </c>
      <c r="S345" s="269">
        <v>22.137599999999999</v>
      </c>
      <c r="T345" s="267">
        <v>10091</v>
      </c>
      <c r="U345" s="270">
        <v>272</v>
      </c>
      <c r="V345" s="267">
        <v>39</v>
      </c>
      <c r="W345" s="267">
        <v>38</v>
      </c>
      <c r="X345" s="267">
        <v>2603</v>
      </c>
      <c r="Y345" s="267">
        <v>2587</v>
      </c>
      <c r="Z345" s="269">
        <v>250.9795</v>
      </c>
      <c r="AA345" s="269">
        <v>235.2184</v>
      </c>
      <c r="AB345" s="269">
        <v>7.5938999999999997</v>
      </c>
      <c r="AC345" s="267">
        <v>2187</v>
      </c>
      <c r="AD345" s="270">
        <v>59</v>
      </c>
      <c r="AE345" s="267">
        <v>31</v>
      </c>
      <c r="AF345" s="267">
        <v>30</v>
      </c>
      <c r="AG345" s="267">
        <v>1932</v>
      </c>
      <c r="AH345" s="267">
        <v>1906</v>
      </c>
      <c r="AI345" s="99"/>
      <c r="AJ345" s="99"/>
      <c r="AK345" s="99"/>
      <c r="AL345" s="99"/>
      <c r="AM345" s="99"/>
    </row>
    <row r="346" spans="2:39" ht="18" customHeight="1">
      <c r="C346" s="261">
        <f>SUBTOTAL(103,G$329:G346)</f>
        <v>18</v>
      </c>
      <c r="D346" s="261" t="s">
        <v>1886</v>
      </c>
      <c r="E346" s="262" t="s">
        <v>14</v>
      </c>
      <c r="F346" s="263" t="s">
        <v>1277</v>
      </c>
      <c r="G346" s="264" t="s">
        <v>2727</v>
      </c>
      <c r="H346" s="265">
        <v>33042001</v>
      </c>
      <c r="I346" s="266" t="s">
        <v>4663</v>
      </c>
      <c r="J346" s="57" t="s">
        <v>711</v>
      </c>
      <c r="K346" s="113" t="s">
        <v>908</v>
      </c>
      <c r="L346" s="267">
        <v>519</v>
      </c>
      <c r="M346" s="81">
        <v>6</v>
      </c>
      <c r="N346" s="60">
        <v>0</v>
      </c>
      <c r="O346" s="61" t="s">
        <v>2728</v>
      </c>
      <c r="P346" s="268" t="s">
        <v>1203</v>
      </c>
      <c r="Q346" s="269">
        <v>227.38628800000001</v>
      </c>
      <c r="R346" s="269">
        <v>215.57590000000002</v>
      </c>
      <c r="S346" s="269">
        <v>8.5416999999999987</v>
      </c>
      <c r="T346" s="267">
        <v>13088</v>
      </c>
      <c r="U346" s="270">
        <v>365</v>
      </c>
      <c r="V346" s="267">
        <v>67</v>
      </c>
      <c r="W346" s="267">
        <v>67</v>
      </c>
      <c r="X346" s="267">
        <v>5441</v>
      </c>
      <c r="Y346" s="267">
        <v>5432</v>
      </c>
      <c r="Z346" s="269">
        <v>66.0595</v>
      </c>
      <c r="AA346" s="269">
        <v>65.123500000000007</v>
      </c>
      <c r="AB346" s="269">
        <v>2.3452000000000002</v>
      </c>
      <c r="AC346" s="267">
        <v>1762</v>
      </c>
      <c r="AD346" s="270">
        <v>59</v>
      </c>
      <c r="AE346" s="267">
        <v>78</v>
      </c>
      <c r="AF346" s="267">
        <v>77</v>
      </c>
      <c r="AG346" s="267">
        <v>6418</v>
      </c>
      <c r="AH346" s="267">
        <v>6322</v>
      </c>
      <c r="AI346" s="100"/>
      <c r="AJ346" s="100"/>
      <c r="AK346" s="100"/>
      <c r="AL346" s="100"/>
      <c r="AM346" s="100"/>
    </row>
    <row r="347" spans="2:39" ht="18" customHeight="1">
      <c r="C347" s="261">
        <f>SUBTOTAL(103,G$329:G347)</f>
        <v>19</v>
      </c>
      <c r="D347" s="261" t="s">
        <v>1886</v>
      </c>
      <c r="E347" s="262" t="s">
        <v>14</v>
      </c>
      <c r="F347" s="263" t="s">
        <v>1277</v>
      </c>
      <c r="G347" s="264" t="s">
        <v>2729</v>
      </c>
      <c r="H347" s="265">
        <v>33042801</v>
      </c>
      <c r="I347" s="266" t="s">
        <v>4663</v>
      </c>
      <c r="J347" s="57" t="s">
        <v>711</v>
      </c>
      <c r="K347" s="113" t="s">
        <v>413</v>
      </c>
      <c r="L347" s="267">
        <v>499</v>
      </c>
      <c r="M347" s="267">
        <v>5</v>
      </c>
      <c r="N347" s="60">
        <v>0</v>
      </c>
      <c r="O347" s="61" t="s">
        <v>2730</v>
      </c>
      <c r="P347" s="268" t="s">
        <v>2731</v>
      </c>
      <c r="Q347" s="269">
        <v>348.32519099999996</v>
      </c>
      <c r="R347" s="269">
        <v>331.48446999999999</v>
      </c>
      <c r="S347" s="269">
        <v>10.038499999999999</v>
      </c>
      <c r="T347" s="267">
        <v>8170</v>
      </c>
      <c r="U347" s="270">
        <v>365</v>
      </c>
      <c r="V347" s="267">
        <v>57</v>
      </c>
      <c r="W347" s="267">
        <v>57</v>
      </c>
      <c r="X347" s="267">
        <v>4480</v>
      </c>
      <c r="Y347" s="267">
        <v>4450</v>
      </c>
      <c r="Z347" s="269">
        <v>110.78790000000001</v>
      </c>
      <c r="AA347" s="269">
        <v>104.8327</v>
      </c>
      <c r="AB347" s="269">
        <v>3.3134000000000001</v>
      </c>
      <c r="AC347" s="267">
        <v>1310</v>
      </c>
      <c r="AD347" s="270">
        <v>59</v>
      </c>
      <c r="AE347" s="267">
        <v>62</v>
      </c>
      <c r="AF347" s="267">
        <v>61</v>
      </c>
      <c r="AG347" s="267">
        <v>4916</v>
      </c>
      <c r="AH347" s="267">
        <v>4893</v>
      </c>
      <c r="AI347" s="100"/>
      <c r="AJ347" s="100"/>
      <c r="AK347" s="100"/>
      <c r="AL347" s="100"/>
      <c r="AM347" s="100"/>
    </row>
    <row r="348" spans="2:39" ht="18" customHeight="1">
      <c r="C348" s="261">
        <f>SUBTOTAL(103,G$329:G348)</f>
        <v>20</v>
      </c>
      <c r="D348" s="261" t="s">
        <v>1886</v>
      </c>
      <c r="E348" s="262" t="s">
        <v>14</v>
      </c>
      <c r="F348" s="263" t="s">
        <v>1277</v>
      </c>
      <c r="G348" s="264" t="s">
        <v>1229</v>
      </c>
      <c r="H348" s="265">
        <v>33042301</v>
      </c>
      <c r="I348" s="266" t="s">
        <v>4663</v>
      </c>
      <c r="J348" s="57" t="s">
        <v>711</v>
      </c>
      <c r="K348" s="113" t="s">
        <v>171</v>
      </c>
      <c r="L348" s="267">
        <v>491</v>
      </c>
      <c r="M348" s="267">
        <v>5</v>
      </c>
      <c r="N348" s="60">
        <v>0</v>
      </c>
      <c r="O348" s="61" t="s">
        <v>1231</v>
      </c>
      <c r="P348" s="268" t="s">
        <v>1233</v>
      </c>
      <c r="Q348" s="269">
        <v>460.20589799999993</v>
      </c>
      <c r="R348" s="269">
        <v>434.20869999999991</v>
      </c>
      <c r="S348" s="269">
        <v>15.517300000000001</v>
      </c>
      <c r="T348" s="267">
        <v>9950</v>
      </c>
      <c r="U348" s="270">
        <v>351</v>
      </c>
      <c r="V348" s="267">
        <v>50</v>
      </c>
      <c r="W348" s="267">
        <v>50</v>
      </c>
      <c r="X348" s="267">
        <v>3816</v>
      </c>
      <c r="Y348" s="267">
        <v>3798</v>
      </c>
      <c r="Z348" s="269">
        <v>117.00288</v>
      </c>
      <c r="AA348" s="269">
        <v>111.87208000000001</v>
      </c>
      <c r="AB348" s="269">
        <v>3.5339</v>
      </c>
      <c r="AC348" s="267">
        <v>1717</v>
      </c>
      <c r="AD348" s="270">
        <v>59</v>
      </c>
      <c r="AE348" s="267">
        <v>60</v>
      </c>
      <c r="AF348" s="267">
        <v>60</v>
      </c>
      <c r="AG348" s="267">
        <v>4758</v>
      </c>
      <c r="AH348" s="267">
        <v>4714</v>
      </c>
      <c r="AI348" s="100"/>
      <c r="AJ348" s="100"/>
      <c r="AK348" s="100"/>
      <c r="AL348" s="100"/>
      <c r="AM348" s="100"/>
    </row>
    <row r="349" spans="2:39" ht="18" customHeight="1">
      <c r="C349" s="261">
        <f>SUBTOTAL(103,G$329:G349)</f>
        <v>21</v>
      </c>
      <c r="D349" s="261" t="s">
        <v>1886</v>
      </c>
      <c r="E349" s="262" t="s">
        <v>14</v>
      </c>
      <c r="F349" s="263" t="s">
        <v>1277</v>
      </c>
      <c r="G349" s="264" t="s">
        <v>1230</v>
      </c>
      <c r="H349" s="265">
        <v>33042401</v>
      </c>
      <c r="I349" s="266" t="s">
        <v>4663</v>
      </c>
      <c r="J349" s="57" t="s">
        <v>711</v>
      </c>
      <c r="K349" s="113" t="s">
        <v>413</v>
      </c>
      <c r="L349" s="267">
        <v>326</v>
      </c>
      <c r="M349" s="267">
        <v>3</v>
      </c>
      <c r="N349" s="60">
        <v>0</v>
      </c>
      <c r="O349" s="61" t="s">
        <v>1232</v>
      </c>
      <c r="P349" s="268" t="s">
        <v>1234</v>
      </c>
      <c r="Q349" s="269">
        <v>369.51294899999994</v>
      </c>
      <c r="R349" s="269">
        <v>352.03708999999992</v>
      </c>
      <c r="S349" s="269">
        <v>10.0464</v>
      </c>
      <c r="T349" s="267">
        <v>4064</v>
      </c>
      <c r="U349" s="270">
        <v>365</v>
      </c>
      <c r="V349" s="267">
        <v>55</v>
      </c>
      <c r="W349" s="267">
        <v>55</v>
      </c>
      <c r="X349" s="267">
        <v>4353</v>
      </c>
      <c r="Y349" s="267">
        <v>4307</v>
      </c>
      <c r="Z349" s="269">
        <v>95.841700000000003</v>
      </c>
      <c r="AA349" s="269">
        <v>90.92</v>
      </c>
      <c r="AB349" s="269">
        <v>2.4581</v>
      </c>
      <c r="AC349" s="267">
        <v>759</v>
      </c>
      <c r="AD349" s="270">
        <v>59</v>
      </c>
      <c r="AE349" s="267">
        <v>68</v>
      </c>
      <c r="AF349" s="267">
        <v>68</v>
      </c>
      <c r="AG349" s="267">
        <v>5413</v>
      </c>
      <c r="AH349" s="267">
        <v>5370</v>
      </c>
      <c r="AI349" s="100"/>
      <c r="AJ349" s="100"/>
      <c r="AK349" s="100"/>
      <c r="AL349" s="100"/>
      <c r="AM349" s="100"/>
    </row>
    <row r="350" spans="2:39" ht="18" customHeight="1">
      <c r="C350" s="261">
        <f>SUBTOTAL(103,G$329:G350)</f>
        <v>22</v>
      </c>
      <c r="D350" s="261" t="s">
        <v>1886</v>
      </c>
      <c r="E350" s="262" t="s">
        <v>14</v>
      </c>
      <c r="F350" s="263" t="s">
        <v>1277</v>
      </c>
      <c r="G350" s="264" t="s">
        <v>1424</v>
      </c>
      <c r="H350" s="265">
        <v>33048401</v>
      </c>
      <c r="I350" s="266" t="s">
        <v>4663</v>
      </c>
      <c r="J350" s="57" t="s">
        <v>711</v>
      </c>
      <c r="K350" s="113" t="s">
        <v>170</v>
      </c>
      <c r="L350" s="267">
        <v>464</v>
      </c>
      <c r="M350" s="267">
        <v>5</v>
      </c>
      <c r="N350" s="60">
        <v>0</v>
      </c>
      <c r="O350" s="61" t="s">
        <v>319</v>
      </c>
      <c r="P350" s="268" t="s">
        <v>1964</v>
      </c>
      <c r="Q350" s="269">
        <v>337.12930899999992</v>
      </c>
      <c r="R350" s="269">
        <v>316.46568599999989</v>
      </c>
      <c r="S350" s="269">
        <v>11.353200000000001</v>
      </c>
      <c r="T350" s="267">
        <v>10713</v>
      </c>
      <c r="U350" s="270">
        <v>326</v>
      </c>
      <c r="V350" s="267">
        <v>60</v>
      </c>
      <c r="W350" s="267">
        <v>59</v>
      </c>
      <c r="X350" s="267">
        <v>4560</v>
      </c>
      <c r="Y350" s="267">
        <v>4552</v>
      </c>
      <c r="Z350" s="269">
        <v>119.88038900000001</v>
      </c>
      <c r="AA350" s="269">
        <v>113.442789</v>
      </c>
      <c r="AB350" s="269">
        <v>3.3906000000000001</v>
      </c>
      <c r="AC350" s="267">
        <v>1837</v>
      </c>
      <c r="AD350" s="270">
        <v>59</v>
      </c>
      <c r="AE350" s="267">
        <v>59</v>
      </c>
      <c r="AF350" s="267">
        <v>59</v>
      </c>
      <c r="AG350" s="267">
        <v>4692</v>
      </c>
      <c r="AH350" s="267">
        <v>4674</v>
      </c>
      <c r="AI350" s="100"/>
      <c r="AJ350" s="100"/>
      <c r="AK350" s="100"/>
      <c r="AL350" s="100"/>
      <c r="AM350" s="100"/>
    </row>
    <row r="351" spans="2:39" ht="18" customHeight="1">
      <c r="C351" s="261">
        <f>SUBTOTAL(103,G$329:G351)</f>
        <v>23</v>
      </c>
      <c r="D351" s="261" t="s">
        <v>1886</v>
      </c>
      <c r="E351" s="262" t="s">
        <v>14</v>
      </c>
      <c r="F351" s="263" t="s">
        <v>1277</v>
      </c>
      <c r="G351" s="264" t="s">
        <v>2732</v>
      </c>
      <c r="H351" s="265">
        <v>33048101</v>
      </c>
      <c r="I351" s="266" t="s">
        <v>4663</v>
      </c>
      <c r="J351" s="57" t="s">
        <v>711</v>
      </c>
      <c r="K351" s="113" t="s">
        <v>411</v>
      </c>
      <c r="L351" s="267">
        <v>783</v>
      </c>
      <c r="M351" s="267">
        <v>8</v>
      </c>
      <c r="N351" s="60">
        <v>0</v>
      </c>
      <c r="O351" s="61" t="s">
        <v>1451</v>
      </c>
      <c r="P351" s="268" t="s">
        <v>1628</v>
      </c>
      <c r="Q351" s="269">
        <v>420.49016300000005</v>
      </c>
      <c r="R351" s="269">
        <v>389.96893000000006</v>
      </c>
      <c r="S351" s="269">
        <v>13.278699999999999</v>
      </c>
      <c r="T351" s="267">
        <v>17504</v>
      </c>
      <c r="U351" s="270">
        <v>359</v>
      </c>
      <c r="V351" s="267">
        <v>53</v>
      </c>
      <c r="W351" s="267">
        <v>52</v>
      </c>
      <c r="X351" s="267">
        <v>4042</v>
      </c>
      <c r="Y351" s="267">
        <v>4063</v>
      </c>
      <c r="Z351" s="269">
        <v>102.60162</v>
      </c>
      <c r="AA351" s="269">
        <v>95.530019999999993</v>
      </c>
      <c r="AB351" s="269">
        <v>2.9647000000000001</v>
      </c>
      <c r="AC351" s="267">
        <v>2557</v>
      </c>
      <c r="AD351" s="270">
        <v>59</v>
      </c>
      <c r="AE351" s="267">
        <v>66</v>
      </c>
      <c r="AF351" s="267">
        <v>67</v>
      </c>
      <c r="AG351" s="267">
        <v>5169</v>
      </c>
      <c r="AH351" s="267">
        <v>5202</v>
      </c>
      <c r="AI351" s="100"/>
      <c r="AJ351" s="100"/>
      <c r="AK351" s="100"/>
      <c r="AL351" s="100"/>
      <c r="AM351" s="100"/>
    </row>
    <row r="352" spans="2:39" ht="18" customHeight="1">
      <c r="C352" s="261">
        <f>SUBTOTAL(103,G$329:G352)</f>
        <v>24</v>
      </c>
      <c r="D352" s="261" t="s">
        <v>1886</v>
      </c>
      <c r="E352" s="262" t="s">
        <v>14</v>
      </c>
      <c r="F352" s="263" t="s">
        <v>1277</v>
      </c>
      <c r="G352" s="264" t="s">
        <v>2733</v>
      </c>
      <c r="H352" s="265">
        <v>33048201</v>
      </c>
      <c r="I352" s="266" t="s">
        <v>4663</v>
      </c>
      <c r="J352" s="57" t="s">
        <v>711</v>
      </c>
      <c r="K352" s="113" t="s">
        <v>908</v>
      </c>
      <c r="L352" s="267">
        <v>615</v>
      </c>
      <c r="M352" s="267">
        <v>5</v>
      </c>
      <c r="N352" s="60">
        <v>0</v>
      </c>
      <c r="O352" s="61" t="s">
        <v>1452</v>
      </c>
      <c r="P352" s="268" t="s">
        <v>2734</v>
      </c>
      <c r="Q352" s="269">
        <v>339.06665299999997</v>
      </c>
      <c r="R352" s="269">
        <v>320.93279999999999</v>
      </c>
      <c r="S352" s="269">
        <v>10.512200000000002</v>
      </c>
      <c r="T352" s="267">
        <v>10129</v>
      </c>
      <c r="U352" s="270">
        <v>340</v>
      </c>
      <c r="V352" s="267">
        <v>58</v>
      </c>
      <c r="W352" s="267">
        <v>58</v>
      </c>
      <c r="X352" s="267">
        <v>4545</v>
      </c>
      <c r="Y352" s="267">
        <v>4524</v>
      </c>
      <c r="Z352" s="269">
        <v>128.6242</v>
      </c>
      <c r="AA352" s="269">
        <v>122.16810000000001</v>
      </c>
      <c r="AB352" s="269">
        <v>3.7609000000000004</v>
      </c>
      <c r="AC352" s="267">
        <v>1621</v>
      </c>
      <c r="AD352" s="270">
        <v>59</v>
      </c>
      <c r="AE352" s="267">
        <v>57</v>
      </c>
      <c r="AF352" s="267">
        <v>57</v>
      </c>
      <c r="AG352" s="267">
        <v>4453</v>
      </c>
      <c r="AH352" s="267">
        <v>4406</v>
      </c>
      <c r="AI352" s="100"/>
      <c r="AJ352" s="100"/>
      <c r="AK352" s="100"/>
      <c r="AL352" s="100"/>
      <c r="AM352" s="100"/>
    </row>
    <row r="353" spans="2:39" ht="18" customHeight="1">
      <c r="C353" s="288" t="s">
        <v>2537</v>
      </c>
      <c r="D353" s="289" t="str">
        <f ca="1">INDIRECT("D"&amp;ROW()-1)</f>
        <v>A1</v>
      </c>
      <c r="E353" s="289" t="str">
        <f ca="1">INDIRECT("E"&amp;ROW()-1)</f>
        <v>宁波</v>
      </c>
      <c r="F353" s="290"/>
      <c r="G353" s="291">
        <f>SUBTOTAL(103,G329:G352)</f>
        <v>24</v>
      </c>
      <c r="H353" s="292"/>
      <c r="I353" s="293"/>
      <c r="J353" s="293"/>
      <c r="K353" s="294"/>
      <c r="L353" s="76">
        <f>SUBTOTAL(109,L329:L352)</f>
        <v>21898</v>
      </c>
      <c r="M353" s="76">
        <f>SUBTOTAL(109,M329:M352)</f>
        <v>163</v>
      </c>
      <c r="N353" s="70">
        <f>SUBTOTAL(109,N329:N352)</f>
        <v>0</v>
      </c>
      <c r="O353" s="296"/>
      <c r="P353" s="297"/>
      <c r="Q353" s="298"/>
      <c r="R353" s="298"/>
      <c r="S353" s="298"/>
      <c r="T353" s="299"/>
      <c r="U353" s="300"/>
      <c r="V353" s="299"/>
      <c r="W353" s="299"/>
      <c r="X353" s="299"/>
      <c r="Y353" s="299"/>
      <c r="Z353" s="316"/>
      <c r="AA353" s="316"/>
      <c r="AB353" s="316"/>
      <c r="AC353" s="295"/>
      <c r="AD353" s="295"/>
      <c r="AE353" s="295"/>
      <c r="AF353" s="295"/>
      <c r="AG353" s="295"/>
      <c r="AH353" s="295"/>
      <c r="AI353" s="77">
        <f>SUBTOTAL(109,AI329:AI352)</f>
        <v>2</v>
      </c>
      <c r="AJ353" s="77">
        <f>SUBTOTAL(109,AJ329:AJ352)</f>
        <v>842</v>
      </c>
      <c r="AK353" s="77">
        <f>SUBTOTAL(109,AK329:AK352)</f>
        <v>5</v>
      </c>
      <c r="AL353" s="77">
        <f>SUBTOTAL(109,AL329:AL352)</f>
        <v>1697</v>
      </c>
      <c r="AM353" s="77">
        <f>SUBTOTAL(103,AM329:AM352)</f>
        <v>6</v>
      </c>
    </row>
    <row r="354" spans="2:39" ht="18" customHeight="1">
      <c r="C354" s="261">
        <f>SUBTOTAL(103,G$354:G354)</f>
        <v>1</v>
      </c>
      <c r="D354" s="261" t="s">
        <v>1886</v>
      </c>
      <c r="E354" s="262" t="s">
        <v>27</v>
      </c>
      <c r="F354" s="263" t="s">
        <v>1278</v>
      </c>
      <c r="G354" s="264" t="s">
        <v>2735</v>
      </c>
      <c r="H354" s="265">
        <v>44104501</v>
      </c>
      <c r="I354" s="266" t="s">
        <v>2379</v>
      </c>
      <c r="J354" s="57" t="s">
        <v>64</v>
      </c>
      <c r="K354" s="113" t="s">
        <v>166</v>
      </c>
      <c r="L354" s="267">
        <v>1079</v>
      </c>
      <c r="M354" s="267">
        <v>6</v>
      </c>
      <c r="N354" s="60">
        <v>0</v>
      </c>
      <c r="O354" s="61" t="s">
        <v>251</v>
      </c>
      <c r="P354" s="268" t="s">
        <v>2736</v>
      </c>
      <c r="Q354" s="269">
        <v>1540.1799550000001</v>
      </c>
      <c r="R354" s="269">
        <v>1421.683</v>
      </c>
      <c r="S354" s="269">
        <v>45.075200000000002</v>
      </c>
      <c r="T354" s="267">
        <v>13967</v>
      </c>
      <c r="U354" s="270">
        <v>365</v>
      </c>
      <c r="V354" s="267">
        <v>11</v>
      </c>
      <c r="W354" s="267">
        <v>11</v>
      </c>
      <c r="X354" s="267">
        <v>951</v>
      </c>
      <c r="Y354" s="267">
        <v>973</v>
      </c>
      <c r="Z354" s="269">
        <v>260.63628999999997</v>
      </c>
      <c r="AA354" s="269">
        <v>243.77708999999999</v>
      </c>
      <c r="AB354" s="269">
        <v>7.4733999999999998</v>
      </c>
      <c r="AC354" s="267">
        <v>2152</v>
      </c>
      <c r="AD354" s="270">
        <v>59</v>
      </c>
      <c r="AE354" s="267">
        <v>18</v>
      </c>
      <c r="AF354" s="267">
        <v>18</v>
      </c>
      <c r="AG354" s="267">
        <v>1798</v>
      </c>
      <c r="AH354" s="267">
        <v>1801</v>
      </c>
      <c r="AI354" s="271"/>
      <c r="AJ354" s="271"/>
      <c r="AK354" s="271"/>
      <c r="AL354" s="271"/>
      <c r="AM354" s="271"/>
    </row>
    <row r="355" spans="2:39" ht="18" customHeight="1">
      <c r="C355" s="261">
        <f>SUBTOTAL(103,G$354:G355)</f>
        <v>2</v>
      </c>
      <c r="D355" s="261" t="s">
        <v>1886</v>
      </c>
      <c r="E355" s="262" t="s">
        <v>27</v>
      </c>
      <c r="F355" s="263" t="s">
        <v>1278</v>
      </c>
      <c r="G355" s="264" t="s">
        <v>2737</v>
      </c>
      <c r="H355" s="265">
        <v>44101361</v>
      </c>
      <c r="I355" s="266" t="s">
        <v>2379</v>
      </c>
      <c r="J355" s="57" t="s">
        <v>64</v>
      </c>
      <c r="K355" s="113" t="s">
        <v>580</v>
      </c>
      <c r="L355" s="267">
        <v>879</v>
      </c>
      <c r="M355" s="267">
        <v>6</v>
      </c>
      <c r="N355" s="60">
        <v>0</v>
      </c>
      <c r="O355" s="61" t="s">
        <v>247</v>
      </c>
      <c r="P355" s="268" t="s">
        <v>2738</v>
      </c>
      <c r="Q355" s="269">
        <v>303.97907000000004</v>
      </c>
      <c r="R355" s="269">
        <v>301.57477000000006</v>
      </c>
      <c r="S355" s="269">
        <v>4.5074999999999994</v>
      </c>
      <c r="T355" s="267">
        <v>3639</v>
      </c>
      <c r="U355" s="270">
        <v>96</v>
      </c>
      <c r="V355" s="267">
        <v>77</v>
      </c>
      <c r="W355" s="267">
        <v>71</v>
      </c>
      <c r="X355" s="267">
        <v>4798</v>
      </c>
      <c r="Y355" s="267">
        <v>4681</v>
      </c>
      <c r="Z355" s="269">
        <v>28.541697999999997</v>
      </c>
      <c r="AA355" s="269">
        <v>26.919497999999997</v>
      </c>
      <c r="AB355" s="269">
        <v>0.94340000000000002</v>
      </c>
      <c r="AC355" s="267">
        <v>2228</v>
      </c>
      <c r="AD355" s="270">
        <v>59</v>
      </c>
      <c r="AE355" s="267">
        <v>112</v>
      </c>
      <c r="AF355" s="267">
        <v>112</v>
      </c>
      <c r="AG355" s="267">
        <v>7790</v>
      </c>
      <c r="AH355" s="267">
        <v>7802</v>
      </c>
      <c r="AI355" s="271"/>
      <c r="AJ355" s="271"/>
      <c r="AK355" s="271"/>
      <c r="AL355" s="271"/>
      <c r="AM355" s="271"/>
    </row>
    <row r="356" spans="2:39" s="306" customFormat="1" ht="18" customHeight="1">
      <c r="B356" s="375"/>
      <c r="C356" s="275">
        <f>SUBTOTAL(103,G$354:G356)</f>
        <v>3</v>
      </c>
      <c r="D356" s="275" t="s">
        <v>1886</v>
      </c>
      <c r="E356" s="317" t="s">
        <v>27</v>
      </c>
      <c r="F356" s="318" t="s">
        <v>1278</v>
      </c>
      <c r="G356" s="278" t="s">
        <v>2739</v>
      </c>
      <c r="H356" s="279">
        <v>44103601</v>
      </c>
      <c r="I356" s="280" t="s">
        <v>2379</v>
      </c>
      <c r="J356" s="65" t="s">
        <v>64</v>
      </c>
      <c r="K356" s="66" t="s">
        <v>171</v>
      </c>
      <c r="L356" s="319">
        <v>1022</v>
      </c>
      <c r="M356" s="281">
        <v>7</v>
      </c>
      <c r="N356" s="67">
        <v>0</v>
      </c>
      <c r="O356" s="68" t="s">
        <v>2740</v>
      </c>
      <c r="P356" s="282" t="s">
        <v>2741</v>
      </c>
      <c r="Q356" s="283">
        <v>1952.8599119999997</v>
      </c>
      <c r="R356" s="283">
        <v>1822.7462999999996</v>
      </c>
      <c r="S356" s="283">
        <v>54.875399999999999</v>
      </c>
      <c r="T356" s="281">
        <v>17618</v>
      </c>
      <c r="U356" s="284">
        <v>365</v>
      </c>
      <c r="V356" s="281">
        <v>8</v>
      </c>
      <c r="W356" s="281">
        <v>8</v>
      </c>
      <c r="X356" s="281">
        <v>590</v>
      </c>
      <c r="Y356" s="281">
        <v>594</v>
      </c>
      <c r="Z356" s="283">
        <v>377.56550000000004</v>
      </c>
      <c r="AA356" s="283">
        <v>351.85030000000006</v>
      </c>
      <c r="AB356" s="283">
        <v>10.403700000000001</v>
      </c>
      <c r="AC356" s="281">
        <v>2663</v>
      </c>
      <c r="AD356" s="284">
        <v>59</v>
      </c>
      <c r="AE356" s="281">
        <v>7</v>
      </c>
      <c r="AF356" s="281">
        <v>7</v>
      </c>
      <c r="AG356" s="281">
        <v>853</v>
      </c>
      <c r="AH356" s="281">
        <v>865</v>
      </c>
      <c r="AI356" s="285"/>
      <c r="AJ356" s="285"/>
      <c r="AK356" s="285"/>
      <c r="AL356" s="285"/>
      <c r="AM356" s="285"/>
    </row>
    <row r="357" spans="2:39" ht="18" customHeight="1">
      <c r="C357" s="261">
        <f>SUBTOTAL(103,G$354:G357)</f>
        <v>4</v>
      </c>
      <c r="D357" s="261" t="s">
        <v>1886</v>
      </c>
      <c r="E357" s="262" t="s">
        <v>27</v>
      </c>
      <c r="F357" s="263" t="s">
        <v>1278</v>
      </c>
      <c r="G357" s="264" t="s">
        <v>99</v>
      </c>
      <c r="H357" s="265">
        <v>44100310</v>
      </c>
      <c r="I357" s="266" t="s">
        <v>2183</v>
      </c>
      <c r="J357" s="266" t="s">
        <v>711</v>
      </c>
      <c r="K357" s="113" t="s">
        <v>173</v>
      </c>
      <c r="L357" s="267">
        <v>1948</v>
      </c>
      <c r="M357" s="267">
        <v>11</v>
      </c>
      <c r="N357" s="60">
        <v>0</v>
      </c>
      <c r="O357" s="61" t="s">
        <v>248</v>
      </c>
      <c r="P357" s="268" t="s">
        <v>100</v>
      </c>
      <c r="Q357" s="269">
        <v>1294.3276660000001</v>
      </c>
      <c r="R357" s="269">
        <v>1202.65056</v>
      </c>
      <c r="S357" s="269">
        <v>40.077999999999996</v>
      </c>
      <c r="T357" s="267">
        <v>24418</v>
      </c>
      <c r="U357" s="270">
        <v>365</v>
      </c>
      <c r="V357" s="267">
        <v>13</v>
      </c>
      <c r="W357" s="267">
        <v>13</v>
      </c>
      <c r="X357" s="267">
        <v>1244</v>
      </c>
      <c r="Y357" s="267">
        <v>1255</v>
      </c>
      <c r="Z357" s="269">
        <v>342.23121000000003</v>
      </c>
      <c r="AA357" s="269">
        <v>319.60401000000002</v>
      </c>
      <c r="AB357" s="269">
        <v>10.4198</v>
      </c>
      <c r="AC357" s="267">
        <v>3631</v>
      </c>
      <c r="AD357" s="270">
        <v>59</v>
      </c>
      <c r="AE357" s="267">
        <v>10</v>
      </c>
      <c r="AF357" s="267">
        <v>10</v>
      </c>
      <c r="AG357" s="267">
        <v>1077</v>
      </c>
      <c r="AH357" s="267">
        <v>1069</v>
      </c>
      <c r="AI357" s="271"/>
      <c r="AJ357" s="271"/>
      <c r="AK357" s="271">
        <v>2</v>
      </c>
      <c r="AL357" s="271">
        <v>636</v>
      </c>
      <c r="AM357" s="271" t="s">
        <v>2742</v>
      </c>
    </row>
    <row r="358" spans="2:39" ht="18" customHeight="1">
      <c r="C358" s="261">
        <f>SUBTOTAL(103,G$354:G358)</f>
        <v>5</v>
      </c>
      <c r="D358" s="261" t="s">
        <v>1886</v>
      </c>
      <c r="E358" s="262" t="s">
        <v>27</v>
      </c>
      <c r="F358" s="263" t="s">
        <v>1278</v>
      </c>
      <c r="G358" s="264" t="s">
        <v>1412</v>
      </c>
      <c r="H358" s="265">
        <v>44105601</v>
      </c>
      <c r="I358" s="266" t="s">
        <v>2183</v>
      </c>
      <c r="J358" s="266" t="s">
        <v>711</v>
      </c>
      <c r="K358" s="113" t="s">
        <v>171</v>
      </c>
      <c r="L358" s="267">
        <v>410</v>
      </c>
      <c r="M358" s="267">
        <v>4</v>
      </c>
      <c r="N358" s="60">
        <v>0</v>
      </c>
      <c r="O358" s="301" t="s">
        <v>2743</v>
      </c>
      <c r="P358" s="75" t="s">
        <v>2744</v>
      </c>
      <c r="Q358" s="269">
        <v>431.00376099999994</v>
      </c>
      <c r="R358" s="269">
        <v>405.91417999999993</v>
      </c>
      <c r="S358" s="269">
        <v>12.479299999999997</v>
      </c>
      <c r="T358" s="267">
        <v>7977</v>
      </c>
      <c r="U358" s="270">
        <v>358</v>
      </c>
      <c r="V358" s="267">
        <v>59</v>
      </c>
      <c r="W358" s="267">
        <v>61</v>
      </c>
      <c r="X358" s="267">
        <v>3969</v>
      </c>
      <c r="Y358" s="267">
        <v>3966</v>
      </c>
      <c r="Z358" s="269">
        <v>101.40198000000001</v>
      </c>
      <c r="AA358" s="269">
        <v>95.029080000000008</v>
      </c>
      <c r="AB358" s="269">
        <v>2.9649000000000001</v>
      </c>
      <c r="AC358" s="267">
        <v>1297</v>
      </c>
      <c r="AD358" s="270">
        <v>59</v>
      </c>
      <c r="AE358" s="267">
        <v>61</v>
      </c>
      <c r="AF358" s="267">
        <v>60</v>
      </c>
      <c r="AG358" s="267">
        <v>5224</v>
      </c>
      <c r="AH358" s="267">
        <v>5219</v>
      </c>
      <c r="AI358" s="271"/>
      <c r="AJ358" s="271"/>
      <c r="AK358" s="271"/>
      <c r="AL358" s="271"/>
      <c r="AM358" s="271"/>
    </row>
    <row r="359" spans="2:39" ht="18" customHeight="1">
      <c r="C359" s="261">
        <f>SUBTOTAL(103,G$354:G359)</f>
        <v>6</v>
      </c>
      <c r="D359" s="261" t="s">
        <v>1886</v>
      </c>
      <c r="E359" s="262" t="s">
        <v>27</v>
      </c>
      <c r="F359" s="263" t="s">
        <v>1278</v>
      </c>
      <c r="G359" s="264" t="s">
        <v>1071</v>
      </c>
      <c r="H359" s="265">
        <v>44100801</v>
      </c>
      <c r="I359" s="266" t="s">
        <v>4663</v>
      </c>
      <c r="J359" s="57" t="s">
        <v>711</v>
      </c>
      <c r="K359" s="113" t="s">
        <v>170</v>
      </c>
      <c r="L359" s="267">
        <v>806</v>
      </c>
      <c r="M359" s="267">
        <v>10</v>
      </c>
      <c r="N359" s="60">
        <v>0</v>
      </c>
      <c r="O359" s="61" t="s">
        <v>249</v>
      </c>
      <c r="P359" s="268" t="s">
        <v>101</v>
      </c>
      <c r="Q359" s="269">
        <v>1165.5578449999998</v>
      </c>
      <c r="R359" s="269">
        <v>1093.8168799999999</v>
      </c>
      <c r="S359" s="269">
        <v>34.519600000000004</v>
      </c>
      <c r="T359" s="267">
        <v>15684</v>
      </c>
      <c r="U359" s="270">
        <v>365</v>
      </c>
      <c r="V359" s="267">
        <v>16</v>
      </c>
      <c r="W359" s="267">
        <v>16</v>
      </c>
      <c r="X359" s="267">
        <v>1438</v>
      </c>
      <c r="Y359" s="267">
        <v>1430</v>
      </c>
      <c r="Z359" s="269">
        <v>263.11788000000001</v>
      </c>
      <c r="AA359" s="269">
        <v>246.47578000000001</v>
      </c>
      <c r="AB359" s="269">
        <v>7.7655000000000003</v>
      </c>
      <c r="AC359" s="267">
        <v>2525</v>
      </c>
      <c r="AD359" s="270">
        <v>59</v>
      </c>
      <c r="AE359" s="267">
        <v>17</v>
      </c>
      <c r="AF359" s="267">
        <v>17</v>
      </c>
      <c r="AG359" s="267">
        <v>1770</v>
      </c>
      <c r="AH359" s="267">
        <v>1755</v>
      </c>
      <c r="AI359" s="271"/>
      <c r="AJ359" s="271"/>
      <c r="AK359" s="271">
        <v>1</v>
      </c>
      <c r="AL359" s="271">
        <v>410</v>
      </c>
      <c r="AM359" s="271" t="s">
        <v>2399</v>
      </c>
    </row>
    <row r="360" spans="2:39" ht="18" customHeight="1">
      <c r="C360" s="261">
        <f>SUBTOTAL(103,G$354:G360)</f>
        <v>7</v>
      </c>
      <c r="D360" s="261" t="s">
        <v>1886</v>
      </c>
      <c r="E360" s="262" t="s">
        <v>27</v>
      </c>
      <c r="F360" s="263" t="s">
        <v>1278</v>
      </c>
      <c r="G360" s="264" t="s">
        <v>1072</v>
      </c>
      <c r="H360" s="265">
        <v>44104401</v>
      </c>
      <c r="I360" s="266" t="s">
        <v>4663</v>
      </c>
      <c r="J360" s="57" t="s">
        <v>711</v>
      </c>
      <c r="K360" s="113" t="s">
        <v>170</v>
      </c>
      <c r="L360" s="267">
        <v>773</v>
      </c>
      <c r="M360" s="267">
        <v>6</v>
      </c>
      <c r="N360" s="60">
        <v>0</v>
      </c>
      <c r="O360" s="61" t="s">
        <v>250</v>
      </c>
      <c r="P360" s="268" t="s">
        <v>102</v>
      </c>
      <c r="Q360" s="269">
        <v>501.23663899999997</v>
      </c>
      <c r="R360" s="269">
        <v>468.14478799999995</v>
      </c>
      <c r="S360" s="269">
        <v>16.455400000000001</v>
      </c>
      <c r="T360" s="267">
        <v>15776</v>
      </c>
      <c r="U360" s="270">
        <v>365</v>
      </c>
      <c r="V360" s="267">
        <v>49</v>
      </c>
      <c r="W360" s="267">
        <v>50</v>
      </c>
      <c r="X360" s="267">
        <v>3614</v>
      </c>
      <c r="Y360" s="267">
        <v>3612</v>
      </c>
      <c r="Z360" s="269">
        <v>139.339279</v>
      </c>
      <c r="AA360" s="269">
        <v>130.85577900000001</v>
      </c>
      <c r="AB360" s="269">
        <v>4.1932</v>
      </c>
      <c r="AC360" s="267">
        <v>2435</v>
      </c>
      <c r="AD360" s="270">
        <v>59</v>
      </c>
      <c r="AE360" s="267">
        <v>46</v>
      </c>
      <c r="AF360" s="267">
        <v>46</v>
      </c>
      <c r="AG360" s="267">
        <v>4163</v>
      </c>
      <c r="AH360" s="267">
        <v>4137</v>
      </c>
      <c r="AI360" s="271"/>
      <c r="AJ360" s="271"/>
      <c r="AK360" s="271"/>
      <c r="AL360" s="271"/>
      <c r="AM360" s="271"/>
    </row>
    <row r="361" spans="2:39" ht="18" customHeight="1">
      <c r="C361" s="261">
        <f>SUBTOTAL(103,G$354:G361)</f>
        <v>8</v>
      </c>
      <c r="D361" s="261" t="s">
        <v>1886</v>
      </c>
      <c r="E361" s="262" t="s">
        <v>27</v>
      </c>
      <c r="F361" s="263" t="s">
        <v>1278</v>
      </c>
      <c r="G361" s="264" t="s">
        <v>677</v>
      </c>
      <c r="H361" s="265">
        <v>44103201</v>
      </c>
      <c r="I361" s="266" t="s">
        <v>4663</v>
      </c>
      <c r="J361" s="57" t="s">
        <v>711</v>
      </c>
      <c r="K361" s="113" t="s">
        <v>173</v>
      </c>
      <c r="L361" s="267">
        <v>610</v>
      </c>
      <c r="M361" s="267">
        <v>4</v>
      </c>
      <c r="N361" s="60">
        <v>0</v>
      </c>
      <c r="O361" s="61" t="s">
        <v>2745</v>
      </c>
      <c r="P361" s="268" t="s">
        <v>398</v>
      </c>
      <c r="Q361" s="269">
        <v>336.13169999999997</v>
      </c>
      <c r="R361" s="269">
        <v>332.69919999999996</v>
      </c>
      <c r="S361" s="269">
        <v>9.6032000000000011</v>
      </c>
      <c r="T361" s="267">
        <v>9042</v>
      </c>
      <c r="U361" s="270">
        <v>365</v>
      </c>
      <c r="V361" s="267">
        <v>67</v>
      </c>
      <c r="W361" s="267">
        <v>64</v>
      </c>
      <c r="X361" s="267">
        <v>4564</v>
      </c>
      <c r="Y361" s="267">
        <v>4439</v>
      </c>
      <c r="Z361" s="269">
        <v>241.876</v>
      </c>
      <c r="AA361" s="269">
        <v>228.20820000000001</v>
      </c>
      <c r="AB361" s="269">
        <v>6.8895</v>
      </c>
      <c r="AC361" s="267">
        <v>1982</v>
      </c>
      <c r="AD361" s="270">
        <v>59</v>
      </c>
      <c r="AE361" s="267">
        <v>20</v>
      </c>
      <c r="AF361" s="267">
        <v>20</v>
      </c>
      <c r="AG361" s="267">
        <v>2031</v>
      </c>
      <c r="AH361" s="267">
        <v>1991</v>
      </c>
      <c r="AI361" s="271"/>
      <c r="AJ361" s="271"/>
      <c r="AK361" s="271"/>
      <c r="AL361" s="271"/>
      <c r="AM361" s="271"/>
    </row>
    <row r="362" spans="2:39" ht="18" customHeight="1">
      <c r="C362" s="261">
        <f>SUBTOTAL(103,G$354:G362)</f>
        <v>9</v>
      </c>
      <c r="D362" s="261" t="s">
        <v>1886</v>
      </c>
      <c r="E362" s="262" t="s">
        <v>27</v>
      </c>
      <c r="F362" s="263" t="s">
        <v>1278</v>
      </c>
      <c r="G362" s="264" t="s">
        <v>1073</v>
      </c>
      <c r="H362" s="265">
        <v>44104901</v>
      </c>
      <c r="I362" s="266" t="s">
        <v>4663</v>
      </c>
      <c r="J362" s="57" t="s">
        <v>711</v>
      </c>
      <c r="K362" s="113" t="s">
        <v>173</v>
      </c>
      <c r="L362" s="267">
        <v>752</v>
      </c>
      <c r="M362" s="267">
        <v>8</v>
      </c>
      <c r="N362" s="60">
        <v>0</v>
      </c>
      <c r="O362" s="61" t="s">
        <v>2746</v>
      </c>
      <c r="P362" s="268" t="s">
        <v>2747</v>
      </c>
      <c r="Q362" s="269">
        <v>658.76658800000007</v>
      </c>
      <c r="R362" s="269">
        <v>610.75068800000008</v>
      </c>
      <c r="S362" s="269">
        <v>20.278200000000002</v>
      </c>
      <c r="T362" s="267">
        <v>12670</v>
      </c>
      <c r="U362" s="270">
        <v>365</v>
      </c>
      <c r="V362" s="267">
        <v>33</v>
      </c>
      <c r="W362" s="267">
        <v>34</v>
      </c>
      <c r="X362" s="267">
        <v>2843</v>
      </c>
      <c r="Y362" s="267">
        <v>2864</v>
      </c>
      <c r="Z362" s="269">
        <v>209.65197599999999</v>
      </c>
      <c r="AA362" s="269">
        <v>196.10817599999999</v>
      </c>
      <c r="AB362" s="269">
        <v>5.9584000000000001</v>
      </c>
      <c r="AC362" s="267">
        <v>2071</v>
      </c>
      <c r="AD362" s="270">
        <v>59</v>
      </c>
      <c r="AE362" s="267">
        <v>23</v>
      </c>
      <c r="AF362" s="267">
        <v>23</v>
      </c>
      <c r="AG362" s="267">
        <v>2543</v>
      </c>
      <c r="AH362" s="267">
        <v>2529</v>
      </c>
      <c r="AI362" s="271"/>
      <c r="AJ362" s="271"/>
      <c r="AK362" s="271"/>
      <c r="AL362" s="271"/>
      <c r="AM362" s="271"/>
    </row>
    <row r="363" spans="2:39" ht="18" customHeight="1">
      <c r="C363" s="261">
        <f>SUBTOTAL(103,G$354:G363)</f>
        <v>10</v>
      </c>
      <c r="D363" s="261" t="s">
        <v>1886</v>
      </c>
      <c r="E363" s="262" t="s">
        <v>27</v>
      </c>
      <c r="F363" s="263" t="s">
        <v>1278</v>
      </c>
      <c r="G363" s="264" t="s">
        <v>1074</v>
      </c>
      <c r="H363" s="265">
        <v>44104701</v>
      </c>
      <c r="I363" s="266" t="s">
        <v>4663</v>
      </c>
      <c r="J363" s="57" t="s">
        <v>711</v>
      </c>
      <c r="K363" s="113" t="s">
        <v>173</v>
      </c>
      <c r="L363" s="267">
        <v>546</v>
      </c>
      <c r="M363" s="267">
        <v>6</v>
      </c>
      <c r="N363" s="60">
        <v>0</v>
      </c>
      <c r="O363" s="61" t="s">
        <v>399</v>
      </c>
      <c r="P363" s="268" t="s">
        <v>400</v>
      </c>
      <c r="Q363" s="269">
        <v>241.61969999999997</v>
      </c>
      <c r="R363" s="269">
        <v>239.50649999999996</v>
      </c>
      <c r="S363" s="269">
        <v>7.0398000000000014</v>
      </c>
      <c r="T363" s="267">
        <v>10218</v>
      </c>
      <c r="U363" s="270">
        <v>365</v>
      </c>
      <c r="V363" s="267">
        <v>90</v>
      </c>
      <c r="W363" s="267">
        <v>85</v>
      </c>
      <c r="X363" s="267">
        <v>5320</v>
      </c>
      <c r="Y363" s="267">
        <v>5207</v>
      </c>
      <c r="Z363" s="269">
        <v>165.3263</v>
      </c>
      <c r="AA363" s="269">
        <v>156.68549999999999</v>
      </c>
      <c r="AB363" s="269">
        <v>4.7869000000000002</v>
      </c>
      <c r="AC363" s="267">
        <v>1694</v>
      </c>
      <c r="AD363" s="270">
        <v>59</v>
      </c>
      <c r="AE363" s="267">
        <v>35</v>
      </c>
      <c r="AF363" s="267">
        <v>33</v>
      </c>
      <c r="AG363" s="267">
        <v>3461</v>
      </c>
      <c r="AH363" s="267">
        <v>3387</v>
      </c>
      <c r="AI363" s="271"/>
      <c r="AJ363" s="271"/>
      <c r="AK363" s="271"/>
      <c r="AL363" s="271"/>
      <c r="AM363" s="271"/>
    </row>
    <row r="364" spans="2:39" ht="18" customHeight="1">
      <c r="C364" s="261">
        <f>SUBTOTAL(103,G$354:G364)</f>
        <v>11</v>
      </c>
      <c r="D364" s="261" t="s">
        <v>1886</v>
      </c>
      <c r="E364" s="262" t="s">
        <v>27</v>
      </c>
      <c r="F364" s="263" t="s">
        <v>1278</v>
      </c>
      <c r="G364" s="264" t="s">
        <v>1075</v>
      </c>
      <c r="H364" s="265">
        <v>44107401</v>
      </c>
      <c r="I364" s="266" t="s">
        <v>4663</v>
      </c>
      <c r="J364" s="57" t="s">
        <v>711</v>
      </c>
      <c r="K364" s="113" t="s">
        <v>173</v>
      </c>
      <c r="L364" s="267">
        <v>752</v>
      </c>
      <c r="M364" s="267">
        <v>7</v>
      </c>
      <c r="N364" s="60">
        <v>0</v>
      </c>
      <c r="O364" s="61" t="s">
        <v>401</v>
      </c>
      <c r="P364" s="268" t="s">
        <v>402</v>
      </c>
      <c r="Q364" s="269">
        <v>526.90392500000007</v>
      </c>
      <c r="R364" s="269">
        <v>493.16460000000006</v>
      </c>
      <c r="S364" s="269">
        <v>15.690300000000001</v>
      </c>
      <c r="T364" s="267">
        <v>11489</v>
      </c>
      <c r="U364" s="270">
        <v>365</v>
      </c>
      <c r="V364" s="267">
        <v>45</v>
      </c>
      <c r="W364" s="267">
        <v>45</v>
      </c>
      <c r="X364" s="267">
        <v>3484</v>
      </c>
      <c r="Y364" s="267">
        <v>3476</v>
      </c>
      <c r="Z364" s="269">
        <v>203.10680000000002</v>
      </c>
      <c r="AA364" s="269">
        <v>190.94410000000002</v>
      </c>
      <c r="AB364" s="269">
        <v>5.9154</v>
      </c>
      <c r="AC364" s="267">
        <v>1924</v>
      </c>
      <c r="AD364" s="270">
        <v>59</v>
      </c>
      <c r="AE364" s="267">
        <v>24</v>
      </c>
      <c r="AF364" s="267">
        <v>24</v>
      </c>
      <c r="AG364" s="267">
        <v>2668</v>
      </c>
      <c r="AH364" s="267">
        <v>2640</v>
      </c>
      <c r="AI364" s="271"/>
      <c r="AJ364" s="271"/>
      <c r="AK364" s="271"/>
      <c r="AL364" s="271"/>
      <c r="AM364" s="271"/>
    </row>
    <row r="365" spans="2:39" ht="18" customHeight="1">
      <c r="C365" s="261">
        <f>SUBTOTAL(103,G$354:G365)</f>
        <v>12</v>
      </c>
      <c r="D365" s="261" t="s">
        <v>1886</v>
      </c>
      <c r="E365" s="262" t="s">
        <v>27</v>
      </c>
      <c r="F365" s="263" t="s">
        <v>1278</v>
      </c>
      <c r="G365" s="264" t="s">
        <v>1076</v>
      </c>
      <c r="H365" s="265">
        <v>44108701</v>
      </c>
      <c r="I365" s="266" t="s">
        <v>4663</v>
      </c>
      <c r="J365" s="57" t="s">
        <v>711</v>
      </c>
      <c r="K365" s="113" t="s">
        <v>173</v>
      </c>
      <c r="L365" s="267">
        <v>1070</v>
      </c>
      <c r="M365" s="267">
        <v>7</v>
      </c>
      <c r="N365" s="60">
        <v>0</v>
      </c>
      <c r="O365" s="61" t="s">
        <v>403</v>
      </c>
      <c r="P365" s="268" t="s">
        <v>404</v>
      </c>
      <c r="Q365" s="269">
        <v>744.27866999999992</v>
      </c>
      <c r="R365" s="269">
        <v>679.95839999999998</v>
      </c>
      <c r="S365" s="269">
        <v>23.665500000000002</v>
      </c>
      <c r="T365" s="267">
        <v>10847</v>
      </c>
      <c r="U365" s="270">
        <v>365</v>
      </c>
      <c r="V365" s="267">
        <v>31</v>
      </c>
      <c r="W365" s="267">
        <v>31</v>
      </c>
      <c r="X365" s="267">
        <v>2520</v>
      </c>
      <c r="Y365" s="267">
        <v>2573</v>
      </c>
      <c r="Z365" s="269">
        <v>150.75110000000001</v>
      </c>
      <c r="AA365" s="269">
        <v>139.70820000000001</v>
      </c>
      <c r="AB365" s="269">
        <v>4.4421999999999997</v>
      </c>
      <c r="AC365" s="267">
        <v>1734</v>
      </c>
      <c r="AD365" s="270">
        <v>59</v>
      </c>
      <c r="AE365" s="267">
        <v>41</v>
      </c>
      <c r="AF365" s="267">
        <v>41</v>
      </c>
      <c r="AG365" s="267">
        <v>3831</v>
      </c>
      <c r="AH365" s="267">
        <v>3868</v>
      </c>
      <c r="AI365" s="271"/>
      <c r="AJ365" s="271"/>
      <c r="AK365" s="271"/>
      <c r="AL365" s="271"/>
      <c r="AM365" s="271"/>
    </row>
    <row r="366" spans="2:39" ht="18" customHeight="1">
      <c r="C366" s="261">
        <f>SUBTOTAL(103,G$354:G366)</f>
        <v>13</v>
      </c>
      <c r="D366" s="261" t="s">
        <v>1886</v>
      </c>
      <c r="E366" s="262" t="s">
        <v>27</v>
      </c>
      <c r="F366" s="263" t="s">
        <v>1278</v>
      </c>
      <c r="G366" s="264" t="s">
        <v>1077</v>
      </c>
      <c r="H366" s="265">
        <v>44108901</v>
      </c>
      <c r="I366" s="266" t="s">
        <v>4663</v>
      </c>
      <c r="J366" s="57" t="s">
        <v>711</v>
      </c>
      <c r="K366" s="113" t="s">
        <v>173</v>
      </c>
      <c r="L366" s="267">
        <v>865</v>
      </c>
      <c r="M366" s="267">
        <v>6</v>
      </c>
      <c r="N366" s="60">
        <v>0</v>
      </c>
      <c r="O366" s="61" t="s">
        <v>405</v>
      </c>
      <c r="P366" s="268" t="s">
        <v>2749</v>
      </c>
      <c r="Q366" s="269">
        <v>575.32133499999998</v>
      </c>
      <c r="R366" s="269">
        <v>527.76559999999995</v>
      </c>
      <c r="S366" s="269">
        <v>18.064999999999998</v>
      </c>
      <c r="T366" s="267">
        <v>10299</v>
      </c>
      <c r="U366" s="270">
        <v>365</v>
      </c>
      <c r="V366" s="267">
        <v>41</v>
      </c>
      <c r="W366" s="267">
        <v>41</v>
      </c>
      <c r="X366" s="267">
        <v>3252</v>
      </c>
      <c r="Y366" s="267">
        <v>3299</v>
      </c>
      <c r="Z366" s="269">
        <v>158.65690000000001</v>
      </c>
      <c r="AA366" s="269">
        <v>147.61190000000002</v>
      </c>
      <c r="AB366" s="269">
        <v>4.5810000000000004</v>
      </c>
      <c r="AC366" s="267">
        <v>1674</v>
      </c>
      <c r="AD366" s="270">
        <v>59</v>
      </c>
      <c r="AE366" s="267">
        <v>38</v>
      </c>
      <c r="AF366" s="267">
        <v>38</v>
      </c>
      <c r="AG366" s="267">
        <v>3628</v>
      </c>
      <c r="AH366" s="267">
        <v>3650</v>
      </c>
      <c r="AI366" s="271"/>
      <c r="AJ366" s="271"/>
      <c r="AK366" s="271"/>
      <c r="AL366" s="271"/>
      <c r="AM366" s="271"/>
    </row>
    <row r="367" spans="2:39" ht="18" customHeight="1">
      <c r="C367" s="261">
        <f>SUBTOTAL(103,G$354:G367)</f>
        <v>14</v>
      </c>
      <c r="D367" s="261" t="s">
        <v>1886</v>
      </c>
      <c r="E367" s="262" t="s">
        <v>27</v>
      </c>
      <c r="F367" s="263" t="s">
        <v>1278</v>
      </c>
      <c r="G367" s="264" t="s">
        <v>151</v>
      </c>
      <c r="H367" s="265">
        <v>44102101</v>
      </c>
      <c r="I367" s="266" t="s">
        <v>4663</v>
      </c>
      <c r="J367" s="57" t="s">
        <v>711</v>
      </c>
      <c r="K367" s="113" t="s">
        <v>173</v>
      </c>
      <c r="L367" s="267">
        <v>1021</v>
      </c>
      <c r="M367" s="267">
        <v>9</v>
      </c>
      <c r="N367" s="60">
        <v>0</v>
      </c>
      <c r="O367" s="61" t="s">
        <v>152</v>
      </c>
      <c r="P367" s="268" t="s">
        <v>153</v>
      </c>
      <c r="Q367" s="269">
        <v>1736.263123</v>
      </c>
      <c r="R367" s="269">
        <v>1634.5812599999999</v>
      </c>
      <c r="S367" s="269">
        <v>47.598299999999995</v>
      </c>
      <c r="T367" s="267">
        <v>18525</v>
      </c>
      <c r="U367" s="270">
        <v>365</v>
      </c>
      <c r="V367" s="267">
        <v>10</v>
      </c>
      <c r="W367" s="267">
        <v>9</v>
      </c>
      <c r="X367" s="267">
        <v>758</v>
      </c>
      <c r="Y367" s="267">
        <v>749</v>
      </c>
      <c r="Z367" s="269">
        <v>298.53919999999999</v>
      </c>
      <c r="AA367" s="269">
        <v>278.41140000000001</v>
      </c>
      <c r="AB367" s="269">
        <v>8.5511999999999997</v>
      </c>
      <c r="AC367" s="267">
        <v>2748</v>
      </c>
      <c r="AD367" s="270">
        <v>59</v>
      </c>
      <c r="AE367" s="267">
        <v>11</v>
      </c>
      <c r="AF367" s="267">
        <v>11</v>
      </c>
      <c r="AG367" s="267">
        <v>1414</v>
      </c>
      <c r="AH367" s="267">
        <v>1418</v>
      </c>
      <c r="AI367" s="271"/>
      <c r="AJ367" s="271"/>
      <c r="AK367" s="271"/>
      <c r="AL367" s="271"/>
      <c r="AM367" s="271"/>
    </row>
    <row r="368" spans="2:39" ht="18" customHeight="1">
      <c r="C368" s="261">
        <f>SUBTOTAL(103,G$354:G368)</f>
        <v>15</v>
      </c>
      <c r="D368" s="261" t="s">
        <v>1886</v>
      </c>
      <c r="E368" s="262" t="s">
        <v>27</v>
      </c>
      <c r="F368" s="263" t="s">
        <v>1278</v>
      </c>
      <c r="G368" s="264" t="s">
        <v>1008</v>
      </c>
      <c r="H368" s="265">
        <v>44109901</v>
      </c>
      <c r="I368" s="266" t="s">
        <v>4663</v>
      </c>
      <c r="J368" s="57" t="s">
        <v>711</v>
      </c>
      <c r="K368" s="113" t="s">
        <v>171</v>
      </c>
      <c r="L368" s="267">
        <v>544</v>
      </c>
      <c r="M368" s="267">
        <v>5</v>
      </c>
      <c r="N368" s="60">
        <v>0</v>
      </c>
      <c r="O368" s="301" t="s">
        <v>2750</v>
      </c>
      <c r="P368" s="75" t="s">
        <v>2751</v>
      </c>
      <c r="Q368" s="269">
        <v>316.77892500000002</v>
      </c>
      <c r="R368" s="269">
        <v>293.97500000000002</v>
      </c>
      <c r="S368" s="269">
        <v>11.0471</v>
      </c>
      <c r="T368" s="267">
        <v>11827</v>
      </c>
      <c r="U368" s="270">
        <v>365</v>
      </c>
      <c r="V368" s="267">
        <v>73</v>
      </c>
      <c r="W368" s="267">
        <v>75</v>
      </c>
      <c r="X368" s="267">
        <v>4706</v>
      </c>
      <c r="Y368" s="267">
        <v>4735</v>
      </c>
      <c r="Z368" s="269">
        <v>57.856499999999997</v>
      </c>
      <c r="AA368" s="269">
        <v>53.8399</v>
      </c>
      <c r="AB368" s="269">
        <v>1.87</v>
      </c>
      <c r="AC368" s="267">
        <v>1923</v>
      </c>
      <c r="AD368" s="270">
        <v>59</v>
      </c>
      <c r="AE368" s="267">
        <v>89</v>
      </c>
      <c r="AF368" s="267">
        <v>89</v>
      </c>
      <c r="AG368" s="267">
        <v>6712</v>
      </c>
      <c r="AH368" s="267">
        <v>6740</v>
      </c>
      <c r="AI368" s="271"/>
      <c r="AJ368" s="271"/>
      <c r="AK368" s="271"/>
      <c r="AL368" s="271"/>
      <c r="AM368" s="271"/>
    </row>
    <row r="369" spans="2:39" ht="18" customHeight="1">
      <c r="C369" s="261">
        <f>SUBTOTAL(103,G$354:G369)</f>
        <v>16</v>
      </c>
      <c r="D369" s="261" t="s">
        <v>1886</v>
      </c>
      <c r="E369" s="262" t="s">
        <v>27</v>
      </c>
      <c r="F369" s="263" t="s">
        <v>1278</v>
      </c>
      <c r="G369" s="264" t="s">
        <v>1411</v>
      </c>
      <c r="H369" s="265">
        <v>44101151</v>
      </c>
      <c r="I369" s="266" t="s">
        <v>4663</v>
      </c>
      <c r="J369" s="57" t="s">
        <v>711</v>
      </c>
      <c r="K369" s="113" t="s">
        <v>174</v>
      </c>
      <c r="L369" s="267">
        <v>533</v>
      </c>
      <c r="M369" s="267">
        <v>6</v>
      </c>
      <c r="N369" s="60">
        <v>0</v>
      </c>
      <c r="O369" s="301" t="s">
        <v>2752</v>
      </c>
      <c r="P369" s="75" t="s">
        <v>2753</v>
      </c>
      <c r="Q369" s="269">
        <v>80.117276000000018</v>
      </c>
      <c r="R369" s="269">
        <v>76.68510000000002</v>
      </c>
      <c r="S369" s="269">
        <v>2.7432999999999996</v>
      </c>
      <c r="T369" s="267">
        <v>12715</v>
      </c>
      <c r="U369" s="270">
        <v>350</v>
      </c>
      <c r="V369" s="267">
        <v>111</v>
      </c>
      <c r="W369" s="267">
        <v>111</v>
      </c>
      <c r="X369" s="267">
        <v>7053</v>
      </c>
      <c r="Y369" s="267">
        <v>7049</v>
      </c>
      <c r="Z369" s="269">
        <v>49.287959999999998</v>
      </c>
      <c r="AA369" s="269">
        <v>48.771659999999997</v>
      </c>
      <c r="AB369" s="269">
        <v>1.5604</v>
      </c>
      <c r="AC369" s="267">
        <v>1964</v>
      </c>
      <c r="AD369" s="270">
        <v>59</v>
      </c>
      <c r="AE369" s="267">
        <v>94</v>
      </c>
      <c r="AF369" s="267">
        <v>92</v>
      </c>
      <c r="AG369" s="267">
        <v>7010</v>
      </c>
      <c r="AH369" s="267">
        <v>6921</v>
      </c>
      <c r="AI369" s="271"/>
      <c r="AJ369" s="271"/>
      <c r="AK369" s="271"/>
      <c r="AL369" s="271"/>
      <c r="AM369" s="271"/>
    </row>
    <row r="370" spans="2:39" ht="18" customHeight="1">
      <c r="C370" s="261">
        <f>SUBTOTAL(103,G$354:G370)</f>
        <v>17</v>
      </c>
      <c r="D370" s="261" t="s">
        <v>1886</v>
      </c>
      <c r="E370" s="262" t="s">
        <v>27</v>
      </c>
      <c r="F370" s="263" t="s">
        <v>1278</v>
      </c>
      <c r="G370" s="264" t="s">
        <v>1408</v>
      </c>
      <c r="H370" s="265">
        <v>44101091</v>
      </c>
      <c r="I370" s="266" t="s">
        <v>4663</v>
      </c>
      <c r="J370" s="57" t="s">
        <v>711</v>
      </c>
      <c r="K370" s="113" t="s">
        <v>173</v>
      </c>
      <c r="L370" s="267">
        <v>596</v>
      </c>
      <c r="M370" s="267">
        <v>7</v>
      </c>
      <c r="N370" s="60">
        <v>0</v>
      </c>
      <c r="O370" s="301" t="s">
        <v>2754</v>
      </c>
      <c r="P370" s="75" t="s">
        <v>2755</v>
      </c>
      <c r="Q370" s="269">
        <v>487.92544200000003</v>
      </c>
      <c r="R370" s="269">
        <v>452.84700000000004</v>
      </c>
      <c r="S370" s="269">
        <v>17.461600000000001</v>
      </c>
      <c r="T370" s="267">
        <v>16915</v>
      </c>
      <c r="U370" s="270">
        <v>365</v>
      </c>
      <c r="V370" s="267">
        <v>52</v>
      </c>
      <c r="W370" s="267">
        <v>53</v>
      </c>
      <c r="X370" s="267">
        <v>3685</v>
      </c>
      <c r="Y370" s="267">
        <v>3695</v>
      </c>
      <c r="Z370" s="269">
        <v>108.41210000000001</v>
      </c>
      <c r="AA370" s="269">
        <v>101.44580000000001</v>
      </c>
      <c r="AB370" s="269">
        <v>3.6374</v>
      </c>
      <c r="AC370" s="267">
        <v>2734</v>
      </c>
      <c r="AD370" s="270">
        <v>59</v>
      </c>
      <c r="AE370" s="267">
        <v>57</v>
      </c>
      <c r="AF370" s="267">
        <v>57</v>
      </c>
      <c r="AG370" s="267">
        <v>4985</v>
      </c>
      <c r="AH370" s="267">
        <v>4998</v>
      </c>
      <c r="AI370" s="271"/>
      <c r="AJ370" s="271"/>
      <c r="AK370" s="271"/>
      <c r="AL370" s="271"/>
      <c r="AM370" s="271"/>
    </row>
    <row r="371" spans="2:39" ht="18" customHeight="1">
      <c r="C371" s="261">
        <f>SUBTOTAL(103,G$354:G371)</f>
        <v>18</v>
      </c>
      <c r="D371" s="261" t="s">
        <v>1886</v>
      </c>
      <c r="E371" s="262" t="s">
        <v>27</v>
      </c>
      <c r="F371" s="263" t="s">
        <v>1278</v>
      </c>
      <c r="G371" s="264" t="s">
        <v>2756</v>
      </c>
      <c r="H371" s="265">
        <v>44105301</v>
      </c>
      <c r="I371" s="266" t="s">
        <v>4663</v>
      </c>
      <c r="J371" s="57" t="s">
        <v>711</v>
      </c>
      <c r="K371" s="113" t="s">
        <v>173</v>
      </c>
      <c r="L371" s="267">
        <v>1373</v>
      </c>
      <c r="M371" s="267">
        <v>8</v>
      </c>
      <c r="N371" s="60">
        <v>0</v>
      </c>
      <c r="O371" s="301" t="s">
        <v>2757</v>
      </c>
      <c r="P371" s="75" t="s">
        <v>2758</v>
      </c>
      <c r="Q371" s="269">
        <v>1041.2195350000002</v>
      </c>
      <c r="R371" s="269">
        <v>952.93173000000013</v>
      </c>
      <c r="S371" s="269">
        <v>30.4071</v>
      </c>
      <c r="T371" s="267">
        <v>14299</v>
      </c>
      <c r="U371" s="270">
        <v>364</v>
      </c>
      <c r="V371" s="267">
        <v>18</v>
      </c>
      <c r="W371" s="267">
        <v>19</v>
      </c>
      <c r="X371" s="267">
        <v>1693</v>
      </c>
      <c r="Y371" s="267">
        <v>1742</v>
      </c>
      <c r="Z371" s="269">
        <v>158.39089999999999</v>
      </c>
      <c r="AA371" s="269">
        <v>144.70779999999999</v>
      </c>
      <c r="AB371" s="269">
        <v>4.4080000000000004</v>
      </c>
      <c r="AC371" s="267">
        <v>2263</v>
      </c>
      <c r="AD371" s="270">
        <v>59</v>
      </c>
      <c r="AE371" s="267">
        <v>39</v>
      </c>
      <c r="AF371" s="267">
        <v>39</v>
      </c>
      <c r="AG371" s="267">
        <v>3639</v>
      </c>
      <c r="AH371" s="267">
        <v>3740</v>
      </c>
      <c r="AI371" s="271"/>
      <c r="AJ371" s="271"/>
      <c r="AK371" s="271">
        <v>1</v>
      </c>
      <c r="AL371" s="271">
        <v>400</v>
      </c>
      <c r="AM371" s="271" t="s">
        <v>2748</v>
      </c>
    </row>
    <row r="372" spans="2:39" ht="18" customHeight="1">
      <c r="C372" s="261">
        <f>SUBTOTAL(103,G$354:G372)</f>
        <v>19</v>
      </c>
      <c r="D372" s="261" t="s">
        <v>1886</v>
      </c>
      <c r="E372" s="262" t="s">
        <v>27</v>
      </c>
      <c r="F372" s="263" t="s">
        <v>1278</v>
      </c>
      <c r="G372" s="264" t="s">
        <v>1409</v>
      </c>
      <c r="H372" s="265">
        <v>44101161</v>
      </c>
      <c r="I372" s="266" t="s">
        <v>4663</v>
      </c>
      <c r="J372" s="57" t="s">
        <v>711</v>
      </c>
      <c r="K372" s="113" t="s">
        <v>173</v>
      </c>
      <c r="L372" s="267">
        <v>615</v>
      </c>
      <c r="M372" s="267">
        <v>5</v>
      </c>
      <c r="N372" s="60">
        <v>0</v>
      </c>
      <c r="O372" s="301" t="s">
        <v>2759</v>
      </c>
      <c r="P372" s="75" t="s">
        <v>2760</v>
      </c>
      <c r="Q372" s="269">
        <v>237.550862</v>
      </c>
      <c r="R372" s="269">
        <v>223.488215</v>
      </c>
      <c r="S372" s="269">
        <v>8.1875000000000018</v>
      </c>
      <c r="T372" s="267">
        <v>8983</v>
      </c>
      <c r="U372" s="270">
        <v>355</v>
      </c>
      <c r="V372" s="267">
        <v>92</v>
      </c>
      <c r="W372" s="267">
        <v>92</v>
      </c>
      <c r="X372" s="267">
        <v>5360</v>
      </c>
      <c r="Y372" s="267">
        <v>5358</v>
      </c>
      <c r="Z372" s="269">
        <v>70.650628999999995</v>
      </c>
      <c r="AA372" s="269">
        <v>66.501028999999988</v>
      </c>
      <c r="AB372" s="269">
        <v>2.1970999999999998</v>
      </c>
      <c r="AC372" s="267">
        <v>1404</v>
      </c>
      <c r="AD372" s="270">
        <v>59</v>
      </c>
      <c r="AE372" s="267">
        <v>84</v>
      </c>
      <c r="AF372" s="267">
        <v>84</v>
      </c>
      <c r="AG372" s="267">
        <v>6274</v>
      </c>
      <c r="AH372" s="267">
        <v>6278</v>
      </c>
      <c r="AI372" s="271"/>
      <c r="AJ372" s="271"/>
      <c r="AK372" s="271"/>
      <c r="AL372" s="271"/>
      <c r="AM372" s="271"/>
    </row>
    <row r="373" spans="2:39" ht="18" customHeight="1">
      <c r="C373" s="261">
        <f>SUBTOTAL(103,G$354:G373)</f>
        <v>20</v>
      </c>
      <c r="D373" s="261" t="s">
        <v>1886</v>
      </c>
      <c r="E373" s="262" t="s">
        <v>27</v>
      </c>
      <c r="F373" s="263" t="s">
        <v>1278</v>
      </c>
      <c r="G373" s="264" t="s">
        <v>2761</v>
      </c>
      <c r="H373" s="265">
        <v>44103001</v>
      </c>
      <c r="I373" s="266" t="s">
        <v>4663</v>
      </c>
      <c r="J373" s="57" t="s">
        <v>711</v>
      </c>
      <c r="K373" s="113" t="s">
        <v>635</v>
      </c>
      <c r="L373" s="267">
        <v>673</v>
      </c>
      <c r="M373" s="267">
        <v>10</v>
      </c>
      <c r="N373" s="60">
        <v>0</v>
      </c>
      <c r="O373" s="301" t="s">
        <v>2762</v>
      </c>
      <c r="P373" s="75" t="s">
        <v>2763</v>
      </c>
      <c r="Q373" s="269">
        <v>290.06360000000001</v>
      </c>
      <c r="R373" s="269">
        <v>275.4495</v>
      </c>
      <c r="S373" s="269">
        <v>10.916099999999998</v>
      </c>
      <c r="T373" s="267">
        <v>22047</v>
      </c>
      <c r="U373" s="270">
        <v>365</v>
      </c>
      <c r="V373" s="267">
        <v>81</v>
      </c>
      <c r="W373" s="267">
        <v>80</v>
      </c>
      <c r="X373" s="267">
        <v>4908</v>
      </c>
      <c r="Y373" s="267">
        <v>4881</v>
      </c>
      <c r="Z373" s="269">
        <v>54.265999999999998</v>
      </c>
      <c r="AA373" s="269">
        <v>49.828099999999999</v>
      </c>
      <c r="AB373" s="269">
        <v>1.7646999999999999</v>
      </c>
      <c r="AC373" s="267">
        <v>3237</v>
      </c>
      <c r="AD373" s="270">
        <v>59</v>
      </c>
      <c r="AE373" s="267">
        <v>91</v>
      </c>
      <c r="AF373" s="267">
        <v>91</v>
      </c>
      <c r="AG373" s="267">
        <v>6835</v>
      </c>
      <c r="AH373" s="267">
        <v>6897</v>
      </c>
      <c r="AI373" s="271"/>
      <c r="AJ373" s="271"/>
      <c r="AK373" s="271"/>
      <c r="AL373" s="271"/>
      <c r="AM373" s="271"/>
    </row>
    <row r="374" spans="2:39" ht="18" customHeight="1">
      <c r="C374" s="261">
        <f>SUBTOTAL(103,G$354:G374)</f>
        <v>21</v>
      </c>
      <c r="D374" s="261" t="s">
        <v>1886</v>
      </c>
      <c r="E374" s="262" t="s">
        <v>27</v>
      </c>
      <c r="F374" s="263" t="s">
        <v>1278</v>
      </c>
      <c r="G374" s="264" t="s">
        <v>2764</v>
      </c>
      <c r="H374" s="265">
        <v>44108101</v>
      </c>
      <c r="I374" s="266" t="s">
        <v>4663</v>
      </c>
      <c r="J374" s="57" t="s">
        <v>711</v>
      </c>
      <c r="K374" s="113" t="s">
        <v>173</v>
      </c>
      <c r="L374" s="267">
        <v>672</v>
      </c>
      <c r="M374" s="267">
        <v>7</v>
      </c>
      <c r="N374" s="60">
        <v>0</v>
      </c>
      <c r="O374" s="301" t="s">
        <v>2765</v>
      </c>
      <c r="P374" s="75" t="s">
        <v>1638</v>
      </c>
      <c r="Q374" s="269">
        <v>240.31598200000002</v>
      </c>
      <c r="R374" s="269">
        <v>232.85508000000002</v>
      </c>
      <c r="S374" s="269">
        <v>7.7863999999999995</v>
      </c>
      <c r="T374" s="267">
        <v>14435</v>
      </c>
      <c r="U374" s="270">
        <v>365</v>
      </c>
      <c r="V374" s="267">
        <v>91</v>
      </c>
      <c r="W374" s="267">
        <v>88</v>
      </c>
      <c r="X374" s="267">
        <v>5338</v>
      </c>
      <c r="Y374" s="267">
        <v>5271</v>
      </c>
      <c r="Z374" s="269">
        <v>44.915999999999997</v>
      </c>
      <c r="AA374" s="269">
        <v>44.915999999999997</v>
      </c>
      <c r="AB374" s="269">
        <v>1.4395</v>
      </c>
      <c r="AC374" s="267">
        <v>2540</v>
      </c>
      <c r="AD374" s="270">
        <v>59</v>
      </c>
      <c r="AE374" s="267">
        <v>99</v>
      </c>
      <c r="AF374" s="267">
        <v>95</v>
      </c>
      <c r="AG374" s="267">
        <v>7159</v>
      </c>
      <c r="AH374" s="267">
        <v>7081</v>
      </c>
      <c r="AI374" s="271"/>
      <c r="AJ374" s="271"/>
      <c r="AK374" s="271"/>
      <c r="AL374" s="271"/>
      <c r="AM374" s="271"/>
    </row>
    <row r="375" spans="2:39" ht="18" customHeight="1">
      <c r="C375" s="261">
        <f>SUBTOTAL(103,G$354:G375)</f>
        <v>22</v>
      </c>
      <c r="D375" s="261" t="s">
        <v>1886</v>
      </c>
      <c r="E375" s="262" t="s">
        <v>27</v>
      </c>
      <c r="F375" s="263" t="s">
        <v>1278</v>
      </c>
      <c r="G375" s="264" t="s">
        <v>2766</v>
      </c>
      <c r="H375" s="265">
        <v>44101231</v>
      </c>
      <c r="I375" s="266" t="s">
        <v>4663</v>
      </c>
      <c r="J375" s="57" t="s">
        <v>711</v>
      </c>
      <c r="K375" s="113" t="s">
        <v>173</v>
      </c>
      <c r="L375" s="267">
        <v>606</v>
      </c>
      <c r="M375" s="267">
        <v>5</v>
      </c>
      <c r="N375" s="60">
        <v>0</v>
      </c>
      <c r="O375" s="301" t="s">
        <v>2765</v>
      </c>
      <c r="P375" s="75" t="s">
        <v>2767</v>
      </c>
      <c r="Q375" s="269">
        <v>326.93684000000002</v>
      </c>
      <c r="R375" s="269">
        <v>300.96414000000004</v>
      </c>
      <c r="S375" s="269">
        <v>11.5108</v>
      </c>
      <c r="T375" s="267">
        <v>7545</v>
      </c>
      <c r="U375" s="270">
        <v>263</v>
      </c>
      <c r="V375" s="267">
        <v>71</v>
      </c>
      <c r="W375" s="267">
        <v>72</v>
      </c>
      <c r="X375" s="267">
        <v>4630</v>
      </c>
      <c r="Y375" s="267">
        <v>4687</v>
      </c>
      <c r="Z375" s="269">
        <v>117.4961</v>
      </c>
      <c r="AA375" s="269">
        <v>107.6305</v>
      </c>
      <c r="AB375" s="269">
        <v>3.7598000000000003</v>
      </c>
      <c r="AC375" s="267">
        <v>1773</v>
      </c>
      <c r="AD375" s="270">
        <v>59</v>
      </c>
      <c r="AE375" s="267">
        <v>54</v>
      </c>
      <c r="AF375" s="267">
        <v>56</v>
      </c>
      <c r="AG375" s="267">
        <v>4745</v>
      </c>
      <c r="AH375" s="267">
        <v>4822</v>
      </c>
      <c r="AI375" s="271"/>
      <c r="AJ375" s="271"/>
      <c r="AK375" s="271"/>
      <c r="AL375" s="271"/>
      <c r="AM375" s="271"/>
    </row>
    <row r="376" spans="2:39" ht="18" customHeight="1">
      <c r="C376" s="261">
        <f>SUBTOTAL(103,G$354:G376)</f>
        <v>23</v>
      </c>
      <c r="D376" s="261" t="s">
        <v>1886</v>
      </c>
      <c r="E376" s="262" t="s">
        <v>27</v>
      </c>
      <c r="F376" s="263" t="s">
        <v>1278</v>
      </c>
      <c r="G376" s="264" t="s">
        <v>2768</v>
      </c>
      <c r="H376" s="265">
        <v>44109301</v>
      </c>
      <c r="I376" s="266" t="s">
        <v>4663</v>
      </c>
      <c r="J376" s="57" t="s">
        <v>711</v>
      </c>
      <c r="K376" s="113" t="s">
        <v>416</v>
      </c>
      <c r="L376" s="267">
        <v>501</v>
      </c>
      <c r="M376" s="267">
        <v>6</v>
      </c>
      <c r="N376" s="60">
        <v>0</v>
      </c>
      <c r="O376" s="301" t="s">
        <v>2765</v>
      </c>
      <c r="P376" s="75" t="s">
        <v>2769</v>
      </c>
      <c r="Q376" s="269">
        <v>339.40621200000004</v>
      </c>
      <c r="R376" s="269">
        <v>316.84160000000003</v>
      </c>
      <c r="S376" s="269">
        <v>11.848700000000001</v>
      </c>
      <c r="T376" s="267">
        <v>13694</v>
      </c>
      <c r="U376" s="270">
        <v>352</v>
      </c>
      <c r="V376" s="267">
        <v>65</v>
      </c>
      <c r="W376" s="267">
        <v>67</v>
      </c>
      <c r="X376" s="267">
        <v>4542</v>
      </c>
      <c r="Y376" s="267">
        <v>4548</v>
      </c>
      <c r="Z376" s="269">
        <v>61.745699999999999</v>
      </c>
      <c r="AA376" s="269">
        <v>57.110999999999997</v>
      </c>
      <c r="AB376" s="269">
        <v>2.0114999999999998</v>
      </c>
      <c r="AC376" s="267">
        <v>2192</v>
      </c>
      <c r="AD376" s="270">
        <v>59</v>
      </c>
      <c r="AE376" s="267">
        <v>87</v>
      </c>
      <c r="AF376" s="267">
        <v>87</v>
      </c>
      <c r="AG376" s="267">
        <v>6585</v>
      </c>
      <c r="AH376" s="267">
        <v>6626</v>
      </c>
      <c r="AI376" s="271"/>
      <c r="AJ376" s="271"/>
      <c r="AK376" s="271"/>
      <c r="AL376" s="271"/>
      <c r="AM376" s="271"/>
    </row>
    <row r="377" spans="2:39" ht="18" customHeight="1">
      <c r="C377" s="261">
        <f>SUBTOTAL(103,G$354:G377)</f>
        <v>24</v>
      </c>
      <c r="D377" s="261" t="s">
        <v>1886</v>
      </c>
      <c r="E377" s="262" t="s">
        <v>27</v>
      </c>
      <c r="F377" s="263" t="s">
        <v>1278</v>
      </c>
      <c r="G377" s="264" t="s">
        <v>1410</v>
      </c>
      <c r="H377" s="265">
        <v>44101111</v>
      </c>
      <c r="I377" s="266" t="s">
        <v>4663</v>
      </c>
      <c r="J377" s="57" t="s">
        <v>711</v>
      </c>
      <c r="K377" s="113" t="s">
        <v>173</v>
      </c>
      <c r="L377" s="267">
        <v>1314</v>
      </c>
      <c r="M377" s="267">
        <v>8</v>
      </c>
      <c r="N377" s="60">
        <v>0</v>
      </c>
      <c r="O377" s="301" t="s">
        <v>2770</v>
      </c>
      <c r="P377" s="75" t="s">
        <v>2771</v>
      </c>
      <c r="Q377" s="269">
        <v>1134.3894889999999</v>
      </c>
      <c r="R377" s="269">
        <v>1061.4213999999999</v>
      </c>
      <c r="S377" s="269">
        <v>33.220700000000001</v>
      </c>
      <c r="T377" s="267">
        <v>14374</v>
      </c>
      <c r="U377" s="270">
        <v>365</v>
      </c>
      <c r="V377" s="267">
        <v>17</v>
      </c>
      <c r="W377" s="267">
        <v>17</v>
      </c>
      <c r="X377" s="267">
        <v>1509</v>
      </c>
      <c r="Y377" s="267">
        <v>1491</v>
      </c>
      <c r="Z377" s="269">
        <v>293.65300000000002</v>
      </c>
      <c r="AA377" s="269">
        <v>266.9957</v>
      </c>
      <c r="AB377" s="269">
        <v>8.3544</v>
      </c>
      <c r="AC377" s="267">
        <v>2480</v>
      </c>
      <c r="AD377" s="270">
        <v>59</v>
      </c>
      <c r="AE377" s="267">
        <v>12</v>
      </c>
      <c r="AF377" s="267">
        <v>12</v>
      </c>
      <c r="AG377" s="267">
        <v>1469</v>
      </c>
      <c r="AH377" s="267">
        <v>1533</v>
      </c>
      <c r="AI377" s="271"/>
      <c r="AJ377" s="271"/>
      <c r="AK377" s="271"/>
      <c r="AL377" s="271"/>
      <c r="AM377" s="271"/>
    </row>
    <row r="378" spans="2:39" ht="18" customHeight="1">
      <c r="C378" s="261">
        <f>SUBTOTAL(103,G$354:G378)</f>
        <v>25</v>
      </c>
      <c r="D378" s="261" t="s">
        <v>1886</v>
      </c>
      <c r="E378" s="262" t="s">
        <v>27</v>
      </c>
      <c r="F378" s="263" t="s">
        <v>1278</v>
      </c>
      <c r="G378" s="264" t="s">
        <v>2773</v>
      </c>
      <c r="H378" s="265">
        <v>44101341</v>
      </c>
      <c r="I378" s="266" t="s">
        <v>4663</v>
      </c>
      <c r="J378" s="57" t="s">
        <v>711</v>
      </c>
      <c r="K378" s="113" t="s">
        <v>171</v>
      </c>
      <c r="L378" s="267">
        <v>1227</v>
      </c>
      <c r="M378" s="267">
        <v>9</v>
      </c>
      <c r="N378" s="60">
        <v>0</v>
      </c>
      <c r="O378" s="301" t="s">
        <v>2774</v>
      </c>
      <c r="P378" s="75" t="s">
        <v>2775</v>
      </c>
      <c r="Q378" s="269">
        <v>144.44038</v>
      </c>
      <c r="R378" s="269">
        <v>135.96848</v>
      </c>
      <c r="S378" s="269">
        <v>5.0667999999999997</v>
      </c>
      <c r="T378" s="267">
        <v>6338</v>
      </c>
      <c r="U378" s="270">
        <v>116</v>
      </c>
      <c r="V378" s="267">
        <v>104</v>
      </c>
      <c r="W378" s="267">
        <v>104</v>
      </c>
      <c r="X378" s="267">
        <v>6195</v>
      </c>
      <c r="Y378" s="267">
        <v>6205</v>
      </c>
      <c r="Z378" s="269">
        <v>159.02209199999999</v>
      </c>
      <c r="AA378" s="269">
        <v>151.16299199999997</v>
      </c>
      <c r="AB378" s="269">
        <v>5.0430000000000001</v>
      </c>
      <c r="AC378" s="267">
        <v>3784</v>
      </c>
      <c r="AD378" s="270">
        <v>59</v>
      </c>
      <c r="AE378" s="267">
        <v>37</v>
      </c>
      <c r="AF378" s="267">
        <v>36</v>
      </c>
      <c r="AG378" s="267">
        <v>3616</v>
      </c>
      <c r="AH378" s="267">
        <v>3559</v>
      </c>
      <c r="AI378" s="271"/>
      <c r="AJ378" s="271"/>
      <c r="AK378" s="271"/>
      <c r="AL378" s="271"/>
      <c r="AM378" s="271"/>
    </row>
    <row r="379" spans="2:39" ht="18" customHeight="1">
      <c r="C379" s="261">
        <f>SUBTOTAL(103,G$354:G379)</f>
        <v>26</v>
      </c>
      <c r="D379" s="261" t="s">
        <v>1886</v>
      </c>
      <c r="E379" s="262" t="s">
        <v>27</v>
      </c>
      <c r="F379" s="263" t="s">
        <v>1278</v>
      </c>
      <c r="G379" s="264" t="s">
        <v>2776</v>
      </c>
      <c r="H379" s="265">
        <v>44107701</v>
      </c>
      <c r="I379" s="266" t="s">
        <v>4663</v>
      </c>
      <c r="J379" s="57" t="s">
        <v>711</v>
      </c>
      <c r="K379" s="113" t="s">
        <v>2777</v>
      </c>
      <c r="L379" s="267">
        <v>453</v>
      </c>
      <c r="M379" s="267">
        <v>5</v>
      </c>
      <c r="N379" s="60">
        <v>0</v>
      </c>
      <c r="O379" s="301" t="s">
        <v>2778</v>
      </c>
      <c r="P379" s="75" t="s">
        <v>2779</v>
      </c>
      <c r="Q379" s="269">
        <v>312.70595900000001</v>
      </c>
      <c r="R379" s="269">
        <v>302.74354</v>
      </c>
      <c r="S379" s="269">
        <v>9.1473000000000013</v>
      </c>
      <c r="T379" s="267">
        <v>10285</v>
      </c>
      <c r="U379" s="270">
        <v>365</v>
      </c>
      <c r="V379" s="267">
        <v>74</v>
      </c>
      <c r="W379" s="267">
        <v>70</v>
      </c>
      <c r="X379" s="267">
        <v>4735</v>
      </c>
      <c r="Y379" s="267">
        <v>4667</v>
      </c>
      <c r="Z379" s="269">
        <v>94.9636</v>
      </c>
      <c r="AA379" s="269">
        <v>91.445999999999998</v>
      </c>
      <c r="AB379" s="269">
        <v>2.6772</v>
      </c>
      <c r="AC379" s="267">
        <v>1620</v>
      </c>
      <c r="AD379" s="270">
        <v>59</v>
      </c>
      <c r="AE379" s="267">
        <v>67</v>
      </c>
      <c r="AF379" s="267">
        <v>65</v>
      </c>
      <c r="AG379" s="267">
        <v>5439</v>
      </c>
      <c r="AH379" s="267">
        <v>5347</v>
      </c>
      <c r="AI379" s="271"/>
      <c r="AJ379" s="271"/>
      <c r="AK379" s="271"/>
      <c r="AL379" s="271"/>
      <c r="AM379" s="271"/>
    </row>
    <row r="380" spans="2:39" ht="18" customHeight="1">
      <c r="C380" s="261">
        <f>SUBTOTAL(103,G$354:G380)</f>
        <v>27</v>
      </c>
      <c r="D380" s="261" t="s">
        <v>1886</v>
      </c>
      <c r="E380" s="262" t="s">
        <v>27</v>
      </c>
      <c r="F380" s="263" t="s">
        <v>1278</v>
      </c>
      <c r="G380" s="264" t="s">
        <v>1526</v>
      </c>
      <c r="H380" s="265">
        <v>44101121</v>
      </c>
      <c r="I380" s="266" t="s">
        <v>4663</v>
      </c>
      <c r="J380" s="57" t="s">
        <v>711</v>
      </c>
      <c r="K380" s="113" t="s">
        <v>167</v>
      </c>
      <c r="L380" s="267">
        <v>931</v>
      </c>
      <c r="M380" s="267">
        <v>5</v>
      </c>
      <c r="N380" s="60">
        <v>0</v>
      </c>
      <c r="O380" s="301" t="s">
        <v>1530</v>
      </c>
      <c r="P380" s="75" t="s">
        <v>1533</v>
      </c>
      <c r="Q380" s="269">
        <v>301.93832899999995</v>
      </c>
      <c r="R380" s="269">
        <v>280.88367999999997</v>
      </c>
      <c r="S380" s="269">
        <v>10.252600000000001</v>
      </c>
      <c r="T380" s="267">
        <v>9954</v>
      </c>
      <c r="U380" s="270">
        <v>365</v>
      </c>
      <c r="V380" s="267">
        <v>78</v>
      </c>
      <c r="W380" s="267">
        <v>79</v>
      </c>
      <c r="X380" s="267">
        <v>4818</v>
      </c>
      <c r="Y380" s="267">
        <v>4841</v>
      </c>
      <c r="Z380" s="269">
        <v>55.686949999999996</v>
      </c>
      <c r="AA380" s="269">
        <v>51.521549999999998</v>
      </c>
      <c r="AB380" s="269">
        <v>1.7793999999999999</v>
      </c>
      <c r="AC380" s="267">
        <v>1634</v>
      </c>
      <c r="AD380" s="270">
        <v>59</v>
      </c>
      <c r="AE380" s="267">
        <v>90</v>
      </c>
      <c r="AF380" s="267">
        <v>90</v>
      </c>
      <c r="AG380" s="267">
        <v>6789</v>
      </c>
      <c r="AH380" s="267">
        <v>6832</v>
      </c>
      <c r="AI380" s="271"/>
      <c r="AJ380" s="271"/>
      <c r="AK380" s="271">
        <v>1</v>
      </c>
      <c r="AL380" s="271">
        <v>300</v>
      </c>
      <c r="AM380" s="271" t="s">
        <v>2748</v>
      </c>
    </row>
    <row r="381" spans="2:39" ht="18" customHeight="1">
      <c r="C381" s="261">
        <f>SUBTOTAL(103,G$354:G381)</f>
        <v>28</v>
      </c>
      <c r="D381" s="261" t="s">
        <v>1886</v>
      </c>
      <c r="E381" s="262" t="s">
        <v>27</v>
      </c>
      <c r="F381" s="263" t="s">
        <v>1278</v>
      </c>
      <c r="G381" s="264" t="s">
        <v>1527</v>
      </c>
      <c r="H381" s="265">
        <v>44109001</v>
      </c>
      <c r="I381" s="266" t="s">
        <v>4663</v>
      </c>
      <c r="J381" s="57" t="s">
        <v>711</v>
      </c>
      <c r="K381" s="113" t="s">
        <v>416</v>
      </c>
      <c r="L381" s="267">
        <v>484</v>
      </c>
      <c r="M381" s="267">
        <v>5</v>
      </c>
      <c r="N381" s="60">
        <v>0</v>
      </c>
      <c r="O381" s="301" t="s">
        <v>1531</v>
      </c>
      <c r="P381" s="75" t="s">
        <v>1534</v>
      </c>
      <c r="Q381" s="269">
        <v>410.45607799999999</v>
      </c>
      <c r="R381" s="269">
        <v>381.57139999999998</v>
      </c>
      <c r="S381" s="269">
        <v>14.395899999999999</v>
      </c>
      <c r="T381" s="267">
        <v>11600</v>
      </c>
      <c r="U381" s="270">
        <v>365</v>
      </c>
      <c r="V381" s="267">
        <v>62</v>
      </c>
      <c r="W381" s="267">
        <v>62</v>
      </c>
      <c r="X381" s="267">
        <v>4099</v>
      </c>
      <c r="Y381" s="267">
        <v>4118</v>
      </c>
      <c r="Z381" s="269">
        <v>74.206699999999998</v>
      </c>
      <c r="AA381" s="269">
        <v>69.522999999999996</v>
      </c>
      <c r="AB381" s="269">
        <v>2.4012000000000002</v>
      </c>
      <c r="AC381" s="267">
        <v>1828</v>
      </c>
      <c r="AD381" s="270">
        <v>59</v>
      </c>
      <c r="AE381" s="267">
        <v>82</v>
      </c>
      <c r="AF381" s="267">
        <v>83</v>
      </c>
      <c r="AG381" s="267">
        <v>6149</v>
      </c>
      <c r="AH381" s="267">
        <v>6159</v>
      </c>
      <c r="AI381" s="271"/>
      <c r="AJ381" s="271"/>
      <c r="AK381" s="271"/>
      <c r="AL381" s="271"/>
      <c r="AM381" s="271"/>
    </row>
    <row r="382" spans="2:39" ht="18" customHeight="1">
      <c r="C382" s="261">
        <f>SUBTOTAL(103,G$354:G382)</f>
        <v>29</v>
      </c>
      <c r="D382" s="261" t="s">
        <v>1886</v>
      </c>
      <c r="E382" s="262" t="s">
        <v>27</v>
      </c>
      <c r="F382" s="263" t="s">
        <v>1278</v>
      </c>
      <c r="G382" s="264" t="s">
        <v>1528</v>
      </c>
      <c r="H382" s="265">
        <v>44103701</v>
      </c>
      <c r="I382" s="266" t="s">
        <v>4663</v>
      </c>
      <c r="J382" s="57" t="s">
        <v>711</v>
      </c>
      <c r="K382" s="113" t="s">
        <v>171</v>
      </c>
      <c r="L382" s="267">
        <v>791</v>
      </c>
      <c r="M382" s="267">
        <v>7</v>
      </c>
      <c r="N382" s="60">
        <v>0</v>
      </c>
      <c r="O382" s="301" t="s">
        <v>1532</v>
      </c>
      <c r="P382" s="75" t="s">
        <v>2780</v>
      </c>
      <c r="Q382" s="269">
        <v>524.00270499999999</v>
      </c>
      <c r="R382" s="269">
        <v>490.43739999999997</v>
      </c>
      <c r="S382" s="269">
        <v>15.818999999999999</v>
      </c>
      <c r="T382" s="267">
        <v>12821</v>
      </c>
      <c r="U382" s="270">
        <v>359</v>
      </c>
      <c r="V382" s="267">
        <v>48</v>
      </c>
      <c r="W382" s="267">
        <v>46</v>
      </c>
      <c r="X382" s="267">
        <v>3498</v>
      </c>
      <c r="Y382" s="267">
        <v>3491</v>
      </c>
      <c r="Z382" s="269">
        <v>100.2213</v>
      </c>
      <c r="AA382" s="269">
        <v>94.494799999999998</v>
      </c>
      <c r="AB382" s="269">
        <v>2.8094999999999999</v>
      </c>
      <c r="AC382" s="267">
        <v>1957</v>
      </c>
      <c r="AD382" s="270">
        <v>59</v>
      </c>
      <c r="AE382" s="267">
        <v>63</v>
      </c>
      <c r="AF382" s="267">
        <v>64</v>
      </c>
      <c r="AG382" s="267">
        <v>5258</v>
      </c>
      <c r="AH382" s="267">
        <v>5241</v>
      </c>
      <c r="AI382" s="271"/>
      <c r="AJ382" s="271"/>
      <c r="AK382" s="271"/>
      <c r="AL382" s="271"/>
      <c r="AM382" s="271"/>
    </row>
    <row r="383" spans="2:39" ht="18" customHeight="1">
      <c r="C383" s="261">
        <f>SUBTOTAL(103,G$354:G383)</f>
        <v>30</v>
      </c>
      <c r="D383" s="261" t="s">
        <v>1886</v>
      </c>
      <c r="E383" s="262" t="s">
        <v>27</v>
      </c>
      <c r="F383" s="263" t="s">
        <v>1278</v>
      </c>
      <c r="G383" s="264" t="s">
        <v>1529</v>
      </c>
      <c r="H383" s="265">
        <v>44101061</v>
      </c>
      <c r="I383" s="266" t="s">
        <v>4663</v>
      </c>
      <c r="J383" s="57" t="s">
        <v>711</v>
      </c>
      <c r="K383" s="113" t="s">
        <v>173</v>
      </c>
      <c r="L383" s="267">
        <v>1035</v>
      </c>
      <c r="M383" s="267">
        <v>7</v>
      </c>
      <c r="N383" s="60">
        <v>0</v>
      </c>
      <c r="O383" s="301" t="s">
        <v>1530</v>
      </c>
      <c r="P383" s="75" t="s">
        <v>1535</v>
      </c>
      <c r="Q383" s="269">
        <v>252.96035599999999</v>
      </c>
      <c r="R383" s="269">
        <v>234.48729999999998</v>
      </c>
      <c r="S383" s="269">
        <v>7.8143999999999991</v>
      </c>
      <c r="T383" s="267">
        <v>12041</v>
      </c>
      <c r="U383" s="270">
        <v>365</v>
      </c>
      <c r="V383" s="267">
        <v>86</v>
      </c>
      <c r="W383" s="267">
        <v>87</v>
      </c>
      <c r="X383" s="267">
        <v>5224</v>
      </c>
      <c r="Y383" s="267">
        <v>5250</v>
      </c>
      <c r="Z383" s="269">
        <v>41.235399999999998</v>
      </c>
      <c r="AA383" s="269">
        <v>38.5321</v>
      </c>
      <c r="AB383" s="269">
        <v>1.2053</v>
      </c>
      <c r="AC383" s="267">
        <v>1981</v>
      </c>
      <c r="AD383" s="270">
        <v>59</v>
      </c>
      <c r="AE383" s="267">
        <v>102</v>
      </c>
      <c r="AF383" s="267">
        <v>102</v>
      </c>
      <c r="AG383" s="267">
        <v>7309</v>
      </c>
      <c r="AH383" s="267">
        <v>7335</v>
      </c>
      <c r="AI383" s="271"/>
      <c r="AJ383" s="271"/>
      <c r="AK383" s="271">
        <v>1</v>
      </c>
      <c r="AL383" s="271">
        <v>448</v>
      </c>
      <c r="AM383" s="271" t="s">
        <v>2748</v>
      </c>
    </row>
    <row r="384" spans="2:39" s="311" customFormat="1" ht="18" customHeight="1">
      <c r="B384" s="245"/>
      <c r="C384" s="288" t="s">
        <v>2781</v>
      </c>
      <c r="D384" s="289" t="str">
        <f ca="1">INDIRECT("D"&amp;ROW()-1)</f>
        <v>A1</v>
      </c>
      <c r="E384" s="289" t="str">
        <f ca="1">INDIRECT("E"&amp;ROW()-1)</f>
        <v>东莞</v>
      </c>
      <c r="F384" s="290"/>
      <c r="G384" s="291">
        <f>SUBTOTAL(103,G354:G383)</f>
        <v>30</v>
      </c>
      <c r="H384" s="292"/>
      <c r="I384" s="293"/>
      <c r="J384" s="293"/>
      <c r="K384" s="294"/>
      <c r="L384" s="76">
        <f>SUBTOTAL(109,L354:L383)</f>
        <v>24881</v>
      </c>
      <c r="M384" s="76">
        <f>SUBTOTAL(109,M354:M383)</f>
        <v>202</v>
      </c>
      <c r="N384" s="70">
        <f>SUBTOTAL(109,N354:N383)</f>
        <v>0</v>
      </c>
      <c r="O384" s="296"/>
      <c r="P384" s="297"/>
      <c r="Q384" s="298"/>
      <c r="R384" s="298"/>
      <c r="S384" s="298"/>
      <c r="T384" s="299"/>
      <c r="U384" s="300"/>
      <c r="V384" s="299"/>
      <c r="W384" s="299"/>
      <c r="X384" s="299"/>
      <c r="Y384" s="299"/>
      <c r="Z384" s="316"/>
      <c r="AA384" s="316"/>
      <c r="AB384" s="316"/>
      <c r="AC384" s="295"/>
      <c r="AD384" s="295"/>
      <c r="AE384" s="295"/>
      <c r="AF384" s="295"/>
      <c r="AG384" s="295"/>
      <c r="AH384" s="295"/>
      <c r="AI384" s="77">
        <f>SUBTOTAL(109,AI354:AI383)</f>
        <v>0</v>
      </c>
      <c r="AJ384" s="77">
        <f>SUBTOTAL(109,AJ354:AJ383)</f>
        <v>0</v>
      </c>
      <c r="AK384" s="77">
        <f>SUBTOTAL(109,AK354:AK383)</f>
        <v>6</v>
      </c>
      <c r="AL384" s="77">
        <f>SUBTOTAL(109,AL354:AL383)</f>
        <v>2194</v>
      </c>
      <c r="AM384" s="77">
        <f>SUBTOTAL(103,AM354:AM383)</f>
        <v>5</v>
      </c>
    </row>
    <row r="385" spans="3:39" ht="18" customHeight="1">
      <c r="C385" s="261">
        <f>SUBTOTAL(103,G$385:G385)</f>
        <v>1</v>
      </c>
      <c r="D385" s="261" t="s">
        <v>1886</v>
      </c>
      <c r="E385" s="262" t="s">
        <v>17</v>
      </c>
      <c r="F385" s="263" t="s">
        <v>1278</v>
      </c>
      <c r="G385" s="78" t="s">
        <v>1079</v>
      </c>
      <c r="H385" s="265">
        <v>44138501</v>
      </c>
      <c r="I385" s="91" t="s">
        <v>2782</v>
      </c>
      <c r="J385" s="57" t="s">
        <v>64</v>
      </c>
      <c r="K385" s="113" t="s">
        <v>173</v>
      </c>
      <c r="L385" s="267">
        <v>1292</v>
      </c>
      <c r="M385" s="69">
        <v>8</v>
      </c>
      <c r="N385" s="60">
        <v>0</v>
      </c>
      <c r="O385" s="301" t="s">
        <v>2783</v>
      </c>
      <c r="P385" s="268" t="s">
        <v>2784</v>
      </c>
      <c r="Q385" s="269">
        <v>908.6715200000001</v>
      </c>
      <c r="R385" s="269">
        <v>830.69010000000014</v>
      </c>
      <c r="S385" s="269">
        <v>30.787599999999998</v>
      </c>
      <c r="T385" s="267">
        <v>19005</v>
      </c>
      <c r="U385" s="270">
        <v>365</v>
      </c>
      <c r="V385" s="267">
        <v>27</v>
      </c>
      <c r="W385" s="267">
        <v>28</v>
      </c>
      <c r="X385" s="267">
        <v>2020</v>
      </c>
      <c r="Y385" s="267">
        <v>2067</v>
      </c>
      <c r="Z385" s="269">
        <v>210.14114999999998</v>
      </c>
      <c r="AA385" s="269">
        <v>196.87284999999997</v>
      </c>
      <c r="AB385" s="269">
        <v>6.8085000000000004</v>
      </c>
      <c r="AC385" s="267">
        <v>3058</v>
      </c>
      <c r="AD385" s="270">
        <v>59</v>
      </c>
      <c r="AE385" s="267">
        <v>21</v>
      </c>
      <c r="AF385" s="267">
        <v>21</v>
      </c>
      <c r="AG385" s="267">
        <v>2536</v>
      </c>
      <c r="AH385" s="267">
        <v>2517</v>
      </c>
      <c r="AI385" s="79"/>
      <c r="AJ385" s="79"/>
      <c r="AK385" s="79">
        <v>1</v>
      </c>
      <c r="AL385" s="79">
        <v>289</v>
      </c>
      <c r="AM385" s="271" t="s">
        <v>2785</v>
      </c>
    </row>
    <row r="386" spans="3:39" ht="18" customHeight="1">
      <c r="C386" s="261">
        <f>SUBTOTAL(103,G$385:G386)</f>
        <v>2</v>
      </c>
      <c r="D386" s="261" t="s">
        <v>1886</v>
      </c>
      <c r="E386" s="262" t="s">
        <v>17</v>
      </c>
      <c r="F386" s="263" t="s">
        <v>1278</v>
      </c>
      <c r="G386" s="78" t="s">
        <v>1080</v>
      </c>
      <c r="H386" s="265">
        <v>44135701</v>
      </c>
      <c r="I386" s="91" t="s">
        <v>2782</v>
      </c>
      <c r="J386" s="57" t="s">
        <v>64</v>
      </c>
      <c r="K386" s="113" t="s">
        <v>166</v>
      </c>
      <c r="L386" s="267">
        <v>969</v>
      </c>
      <c r="M386" s="69">
        <v>6</v>
      </c>
      <c r="N386" s="60">
        <v>0</v>
      </c>
      <c r="O386" s="301" t="s">
        <v>252</v>
      </c>
      <c r="P386" s="268" t="s">
        <v>2786</v>
      </c>
      <c r="Q386" s="269">
        <v>1701.8352909999999</v>
      </c>
      <c r="R386" s="269">
        <v>1559.484211</v>
      </c>
      <c r="S386" s="269">
        <v>52.825400000000002</v>
      </c>
      <c r="T386" s="267">
        <v>13528</v>
      </c>
      <c r="U386" s="270">
        <v>365</v>
      </c>
      <c r="V386" s="267">
        <v>6</v>
      </c>
      <c r="W386" s="267">
        <v>6</v>
      </c>
      <c r="X386" s="267">
        <v>794</v>
      </c>
      <c r="Y386" s="267">
        <v>816</v>
      </c>
      <c r="Z386" s="269">
        <v>304.50649999999996</v>
      </c>
      <c r="AA386" s="269">
        <v>275.60089999999997</v>
      </c>
      <c r="AB386" s="269">
        <v>9.4939999999999998</v>
      </c>
      <c r="AC386" s="267">
        <v>2098</v>
      </c>
      <c r="AD386" s="270">
        <v>59</v>
      </c>
      <c r="AE386" s="267">
        <v>10</v>
      </c>
      <c r="AF386" s="267">
        <v>11</v>
      </c>
      <c r="AG386" s="267">
        <v>1358</v>
      </c>
      <c r="AH386" s="267">
        <v>1445</v>
      </c>
      <c r="AI386" s="79"/>
      <c r="AJ386" s="79"/>
      <c r="AK386" s="79">
        <v>1</v>
      </c>
      <c r="AL386" s="79">
        <v>324</v>
      </c>
      <c r="AM386" s="271" t="s">
        <v>2748</v>
      </c>
    </row>
    <row r="387" spans="3:39" ht="18" customHeight="1">
      <c r="C387" s="261">
        <f>SUBTOTAL(103,G$385:G387)</f>
        <v>3</v>
      </c>
      <c r="D387" s="261" t="s">
        <v>1886</v>
      </c>
      <c r="E387" s="262" t="s">
        <v>17</v>
      </c>
      <c r="F387" s="263" t="s">
        <v>1278</v>
      </c>
      <c r="G387" s="78" t="s">
        <v>1078</v>
      </c>
      <c r="H387" s="265">
        <v>44138101</v>
      </c>
      <c r="I387" s="91" t="s">
        <v>2782</v>
      </c>
      <c r="J387" s="57" t="s">
        <v>64</v>
      </c>
      <c r="K387" s="113" t="s">
        <v>172</v>
      </c>
      <c r="L387" s="267">
        <v>1026</v>
      </c>
      <c r="M387" s="69">
        <v>7</v>
      </c>
      <c r="N387" s="60">
        <v>0</v>
      </c>
      <c r="O387" s="301" t="s">
        <v>2787</v>
      </c>
      <c r="P387" s="268" t="s">
        <v>2788</v>
      </c>
      <c r="Q387" s="269">
        <v>1896.5852259999997</v>
      </c>
      <c r="R387" s="269">
        <v>1720.8679499999996</v>
      </c>
      <c r="S387" s="269">
        <v>56.550599999999996</v>
      </c>
      <c r="T387" s="267">
        <v>14583</v>
      </c>
      <c r="U387" s="270">
        <v>365</v>
      </c>
      <c r="V387" s="267">
        <v>3</v>
      </c>
      <c r="W387" s="267">
        <v>3</v>
      </c>
      <c r="X387" s="267">
        <v>624</v>
      </c>
      <c r="Y387" s="267">
        <v>667</v>
      </c>
      <c r="Z387" s="269">
        <v>370.5077</v>
      </c>
      <c r="AA387" s="269">
        <v>340.98689999999999</v>
      </c>
      <c r="AB387" s="269">
        <v>10.158300000000001</v>
      </c>
      <c r="AC387" s="267">
        <v>2359</v>
      </c>
      <c r="AD387" s="270">
        <v>59</v>
      </c>
      <c r="AE387" s="267">
        <v>3</v>
      </c>
      <c r="AF387" s="267">
        <v>4</v>
      </c>
      <c r="AG387" s="267">
        <v>886</v>
      </c>
      <c r="AH387" s="267">
        <v>927</v>
      </c>
      <c r="AI387" s="79"/>
      <c r="AJ387" s="79"/>
      <c r="AK387" s="79"/>
      <c r="AL387" s="79"/>
      <c r="AM387" s="271"/>
    </row>
    <row r="388" spans="3:39" ht="18" customHeight="1">
      <c r="C388" s="261">
        <f>SUBTOTAL(103,G$385:G388)</f>
        <v>4</v>
      </c>
      <c r="D388" s="261" t="s">
        <v>1886</v>
      </c>
      <c r="E388" s="262" t="s">
        <v>17</v>
      </c>
      <c r="F388" s="263" t="s">
        <v>1278</v>
      </c>
      <c r="G388" s="78" t="s">
        <v>1081</v>
      </c>
      <c r="H388" s="265">
        <v>44135201</v>
      </c>
      <c r="I388" s="266" t="s">
        <v>4663</v>
      </c>
      <c r="J388" s="57" t="s">
        <v>711</v>
      </c>
      <c r="K388" s="113" t="s">
        <v>170</v>
      </c>
      <c r="L388" s="267">
        <v>1014</v>
      </c>
      <c r="M388" s="69">
        <v>7</v>
      </c>
      <c r="N388" s="60">
        <v>0</v>
      </c>
      <c r="O388" s="301" t="s">
        <v>253</v>
      </c>
      <c r="P388" s="268" t="s">
        <v>105</v>
      </c>
      <c r="Q388" s="269">
        <v>536.23654999999997</v>
      </c>
      <c r="R388" s="269">
        <v>505.95676299999997</v>
      </c>
      <c r="S388" s="269">
        <v>17.043399999999998</v>
      </c>
      <c r="T388" s="267">
        <v>15022</v>
      </c>
      <c r="U388" s="270">
        <v>365</v>
      </c>
      <c r="V388" s="267">
        <v>53</v>
      </c>
      <c r="W388" s="267">
        <v>53</v>
      </c>
      <c r="X388" s="267">
        <v>3439</v>
      </c>
      <c r="Y388" s="267">
        <v>3421</v>
      </c>
      <c r="Z388" s="269">
        <v>134.816002</v>
      </c>
      <c r="AA388" s="269">
        <v>127.230102</v>
      </c>
      <c r="AB388" s="269">
        <v>4.2312000000000003</v>
      </c>
      <c r="AC388" s="267">
        <v>2301</v>
      </c>
      <c r="AD388" s="270">
        <v>59</v>
      </c>
      <c r="AE388" s="267">
        <v>58</v>
      </c>
      <c r="AF388" s="267">
        <v>55</v>
      </c>
      <c r="AG388" s="267">
        <v>4283</v>
      </c>
      <c r="AH388" s="267">
        <v>4255</v>
      </c>
      <c r="AI388" s="79"/>
      <c r="AJ388" s="79"/>
      <c r="AK388" s="79"/>
      <c r="AL388" s="79"/>
      <c r="AM388" s="79"/>
    </row>
    <row r="389" spans="3:39" ht="18" customHeight="1">
      <c r="C389" s="261">
        <f>SUBTOTAL(103,G$385:G389)</f>
        <v>5</v>
      </c>
      <c r="D389" s="261" t="s">
        <v>1886</v>
      </c>
      <c r="E389" s="262" t="s">
        <v>17</v>
      </c>
      <c r="F389" s="263" t="s">
        <v>1278</v>
      </c>
      <c r="G389" s="78" t="s">
        <v>2789</v>
      </c>
      <c r="H389" s="265">
        <v>44131401</v>
      </c>
      <c r="I389" s="266" t="s">
        <v>4663</v>
      </c>
      <c r="J389" s="57" t="s">
        <v>711</v>
      </c>
      <c r="K389" s="113" t="s">
        <v>173</v>
      </c>
      <c r="L389" s="267">
        <v>725</v>
      </c>
      <c r="M389" s="69">
        <v>6</v>
      </c>
      <c r="N389" s="60">
        <v>0</v>
      </c>
      <c r="O389" s="301" t="s">
        <v>254</v>
      </c>
      <c r="P389" s="268" t="s">
        <v>2790</v>
      </c>
      <c r="Q389" s="269">
        <v>1066.118201</v>
      </c>
      <c r="R389" s="269">
        <v>990.32839999999999</v>
      </c>
      <c r="S389" s="269">
        <v>33.3855</v>
      </c>
      <c r="T389" s="267">
        <v>14143</v>
      </c>
      <c r="U389" s="270">
        <v>364</v>
      </c>
      <c r="V389" s="267">
        <v>22</v>
      </c>
      <c r="W389" s="267">
        <v>22</v>
      </c>
      <c r="X389" s="267">
        <v>1649</v>
      </c>
      <c r="Y389" s="267">
        <v>1656</v>
      </c>
      <c r="Z389" s="269">
        <v>198.88679999999999</v>
      </c>
      <c r="AA389" s="269">
        <v>185.4384</v>
      </c>
      <c r="AB389" s="269">
        <v>6.0107999999999997</v>
      </c>
      <c r="AC389" s="267">
        <v>2167</v>
      </c>
      <c r="AD389" s="270">
        <v>59</v>
      </c>
      <c r="AE389" s="267">
        <v>26</v>
      </c>
      <c r="AF389" s="267">
        <v>26</v>
      </c>
      <c r="AG389" s="267">
        <v>2739</v>
      </c>
      <c r="AH389" s="267">
        <v>2750</v>
      </c>
      <c r="AI389" s="79"/>
      <c r="AJ389" s="79"/>
      <c r="AK389" s="79"/>
      <c r="AL389" s="79"/>
      <c r="AM389" s="79"/>
    </row>
    <row r="390" spans="3:39" ht="18" customHeight="1">
      <c r="C390" s="261">
        <f>SUBTOTAL(103,G$385:G390)</f>
        <v>6</v>
      </c>
      <c r="D390" s="261" t="s">
        <v>1886</v>
      </c>
      <c r="E390" s="262" t="s">
        <v>17</v>
      </c>
      <c r="F390" s="263" t="s">
        <v>1278</v>
      </c>
      <c r="G390" s="78" t="s">
        <v>1082</v>
      </c>
      <c r="H390" s="265">
        <v>44130202</v>
      </c>
      <c r="I390" s="266" t="s">
        <v>4663</v>
      </c>
      <c r="J390" s="57" t="s">
        <v>711</v>
      </c>
      <c r="K390" s="113" t="s">
        <v>173</v>
      </c>
      <c r="L390" s="267">
        <v>972</v>
      </c>
      <c r="M390" s="69">
        <v>4</v>
      </c>
      <c r="N390" s="60">
        <v>0</v>
      </c>
      <c r="O390" s="301" t="s">
        <v>255</v>
      </c>
      <c r="P390" s="268" t="s">
        <v>2791</v>
      </c>
      <c r="Q390" s="269">
        <v>270.64800000000002</v>
      </c>
      <c r="R390" s="269">
        <v>250.53240000000002</v>
      </c>
      <c r="S390" s="269">
        <v>9.2480999999999991</v>
      </c>
      <c r="T390" s="267">
        <v>4884</v>
      </c>
      <c r="U390" s="270">
        <v>264</v>
      </c>
      <c r="V390" s="267">
        <v>77</v>
      </c>
      <c r="W390" s="267">
        <v>77</v>
      </c>
      <c r="X390" s="267">
        <v>5052</v>
      </c>
      <c r="Y390" s="267">
        <v>5088</v>
      </c>
      <c r="Z390" s="269">
        <v>93.988799999999998</v>
      </c>
      <c r="AA390" s="269">
        <v>87.597399999999993</v>
      </c>
      <c r="AB390" s="269">
        <v>3.0514999999999999</v>
      </c>
      <c r="AC390" s="267">
        <v>1237</v>
      </c>
      <c r="AD390" s="270">
        <v>59</v>
      </c>
      <c r="AE390" s="267">
        <v>67</v>
      </c>
      <c r="AF390" s="267">
        <v>67</v>
      </c>
      <c r="AG390" s="267">
        <v>5477</v>
      </c>
      <c r="AH390" s="267">
        <v>5494</v>
      </c>
      <c r="AI390" s="79"/>
      <c r="AJ390" s="79"/>
      <c r="AK390" s="79"/>
      <c r="AL390" s="79"/>
      <c r="AM390" s="79"/>
    </row>
    <row r="391" spans="3:39" ht="18" customHeight="1">
      <c r="C391" s="261">
        <f>SUBTOTAL(103,G$385:G391)</f>
        <v>7</v>
      </c>
      <c r="D391" s="261" t="s">
        <v>1886</v>
      </c>
      <c r="E391" s="262" t="s">
        <v>17</v>
      </c>
      <c r="F391" s="263" t="s">
        <v>1278</v>
      </c>
      <c r="G391" s="78" t="s">
        <v>785</v>
      </c>
      <c r="H391" s="265">
        <v>44137501</v>
      </c>
      <c r="I391" s="266" t="s">
        <v>4663</v>
      </c>
      <c r="J391" s="57" t="s">
        <v>711</v>
      </c>
      <c r="K391" s="113" t="s">
        <v>167</v>
      </c>
      <c r="L391" s="267">
        <v>1131</v>
      </c>
      <c r="M391" s="69">
        <v>8</v>
      </c>
      <c r="N391" s="60">
        <v>0</v>
      </c>
      <c r="O391" s="301" t="s">
        <v>789</v>
      </c>
      <c r="P391" s="268" t="s">
        <v>2792</v>
      </c>
      <c r="Q391" s="269">
        <v>760.60110800000007</v>
      </c>
      <c r="R391" s="269">
        <v>719.68465300000003</v>
      </c>
      <c r="S391" s="269">
        <v>20.762599999999996</v>
      </c>
      <c r="T391" s="267">
        <v>17239</v>
      </c>
      <c r="U391" s="270">
        <v>365</v>
      </c>
      <c r="V391" s="267">
        <v>32</v>
      </c>
      <c r="W391" s="267">
        <v>34</v>
      </c>
      <c r="X391" s="267">
        <v>2462</v>
      </c>
      <c r="Y391" s="267">
        <v>2441</v>
      </c>
      <c r="Z391" s="269">
        <v>156.58589999999998</v>
      </c>
      <c r="AA391" s="269">
        <v>154.48409999999998</v>
      </c>
      <c r="AB391" s="269">
        <v>4.7050000000000001</v>
      </c>
      <c r="AC391" s="267">
        <v>2901</v>
      </c>
      <c r="AD391" s="270">
        <v>59</v>
      </c>
      <c r="AE391" s="267">
        <v>45</v>
      </c>
      <c r="AF391" s="267">
        <v>39</v>
      </c>
      <c r="AG391" s="267">
        <v>3689</v>
      </c>
      <c r="AH391" s="267">
        <v>3466</v>
      </c>
      <c r="AI391" s="79">
        <v>1</v>
      </c>
      <c r="AJ391" s="79">
        <v>297</v>
      </c>
      <c r="AK391" s="79"/>
      <c r="AL391" s="79"/>
      <c r="AM391" s="271" t="s">
        <v>2748</v>
      </c>
    </row>
    <row r="392" spans="3:39" ht="18" customHeight="1">
      <c r="C392" s="261">
        <f>SUBTOTAL(103,G$385:G392)</f>
        <v>8</v>
      </c>
      <c r="D392" s="261" t="s">
        <v>1886</v>
      </c>
      <c r="E392" s="262" t="s">
        <v>17</v>
      </c>
      <c r="F392" s="263" t="s">
        <v>1278</v>
      </c>
      <c r="G392" s="78" t="s">
        <v>786</v>
      </c>
      <c r="H392" s="265">
        <v>44138401</v>
      </c>
      <c r="I392" s="266" t="s">
        <v>4663</v>
      </c>
      <c r="J392" s="57" t="s">
        <v>711</v>
      </c>
      <c r="K392" s="113" t="s">
        <v>170</v>
      </c>
      <c r="L392" s="267">
        <v>763</v>
      </c>
      <c r="M392" s="69">
        <v>4</v>
      </c>
      <c r="N392" s="60">
        <v>0</v>
      </c>
      <c r="O392" s="301" t="s">
        <v>790</v>
      </c>
      <c r="P392" s="268" t="s">
        <v>791</v>
      </c>
      <c r="Q392" s="269">
        <v>620.83029800000008</v>
      </c>
      <c r="R392" s="269">
        <v>576.09853400000009</v>
      </c>
      <c r="S392" s="269">
        <v>19.526299999999999</v>
      </c>
      <c r="T392" s="267">
        <v>9389</v>
      </c>
      <c r="U392" s="270">
        <v>365</v>
      </c>
      <c r="V392" s="267">
        <v>44</v>
      </c>
      <c r="W392" s="267">
        <v>44</v>
      </c>
      <c r="X392" s="267">
        <v>3016</v>
      </c>
      <c r="Y392" s="267">
        <v>3036</v>
      </c>
      <c r="Z392" s="269">
        <v>139.64249999999998</v>
      </c>
      <c r="AA392" s="269">
        <v>130.15449999999998</v>
      </c>
      <c r="AB392" s="269">
        <v>4.2354000000000003</v>
      </c>
      <c r="AC392" s="267">
        <v>1544</v>
      </c>
      <c r="AD392" s="270">
        <v>59</v>
      </c>
      <c r="AE392" s="267">
        <v>51</v>
      </c>
      <c r="AF392" s="267">
        <v>52</v>
      </c>
      <c r="AG392" s="267">
        <v>4155</v>
      </c>
      <c r="AH392" s="267">
        <v>4168</v>
      </c>
      <c r="AI392" s="79"/>
      <c r="AJ392" s="79"/>
      <c r="AK392" s="79"/>
      <c r="AL392" s="79"/>
      <c r="AM392" s="79"/>
    </row>
    <row r="393" spans="3:39" ht="18" customHeight="1">
      <c r="C393" s="261">
        <f>SUBTOTAL(103,G$385:G393)</f>
        <v>9</v>
      </c>
      <c r="D393" s="261" t="s">
        <v>1886</v>
      </c>
      <c r="E393" s="262" t="s">
        <v>17</v>
      </c>
      <c r="F393" s="263" t="s">
        <v>1278</v>
      </c>
      <c r="G393" s="264" t="s">
        <v>1122</v>
      </c>
      <c r="H393" s="265">
        <v>44139501</v>
      </c>
      <c r="I393" s="266" t="s">
        <v>4663</v>
      </c>
      <c r="J393" s="57" t="s">
        <v>711</v>
      </c>
      <c r="K393" s="113" t="s">
        <v>173</v>
      </c>
      <c r="L393" s="267">
        <v>397</v>
      </c>
      <c r="M393" s="267">
        <v>4</v>
      </c>
      <c r="N393" s="60">
        <v>0</v>
      </c>
      <c r="O393" s="301" t="s">
        <v>2793</v>
      </c>
      <c r="P393" s="75" t="s">
        <v>2794</v>
      </c>
      <c r="Q393" s="269">
        <v>618.61890499999993</v>
      </c>
      <c r="R393" s="269">
        <v>574.18471999999997</v>
      </c>
      <c r="S393" s="269">
        <v>20.387800000000002</v>
      </c>
      <c r="T393" s="267">
        <v>9675</v>
      </c>
      <c r="U393" s="270">
        <v>362</v>
      </c>
      <c r="V393" s="267">
        <v>45</v>
      </c>
      <c r="W393" s="267">
        <v>45</v>
      </c>
      <c r="X393" s="267">
        <v>3028</v>
      </c>
      <c r="Y393" s="267">
        <v>3050</v>
      </c>
      <c r="Z393" s="269">
        <v>132.52387999999999</v>
      </c>
      <c r="AA393" s="269">
        <v>123.89917999999999</v>
      </c>
      <c r="AB393" s="269">
        <v>3.8959000000000001</v>
      </c>
      <c r="AC393" s="267">
        <v>1481</v>
      </c>
      <c r="AD393" s="270">
        <v>59</v>
      </c>
      <c r="AE393" s="267">
        <v>59</v>
      </c>
      <c r="AF393" s="267">
        <v>58</v>
      </c>
      <c r="AG393" s="267">
        <v>4352</v>
      </c>
      <c r="AH393" s="267">
        <v>4354</v>
      </c>
      <c r="AI393" s="79"/>
      <c r="AJ393" s="79"/>
      <c r="AK393" s="79"/>
      <c r="AL393" s="79"/>
      <c r="AM393" s="79"/>
    </row>
    <row r="394" spans="3:39" ht="18" customHeight="1">
      <c r="C394" s="261">
        <f>SUBTOTAL(103,G$385:G394)</f>
        <v>10</v>
      </c>
      <c r="D394" s="261" t="s">
        <v>1886</v>
      </c>
      <c r="E394" s="262" t="s">
        <v>17</v>
      </c>
      <c r="F394" s="263" t="s">
        <v>1278</v>
      </c>
      <c r="G394" s="264" t="s">
        <v>2795</v>
      </c>
      <c r="H394" s="265">
        <v>44131221</v>
      </c>
      <c r="I394" s="266" t="s">
        <v>4663</v>
      </c>
      <c r="J394" s="57" t="s">
        <v>711</v>
      </c>
      <c r="K394" s="113" t="s">
        <v>173</v>
      </c>
      <c r="L394" s="267" t="s">
        <v>2772</v>
      </c>
      <c r="M394" s="267">
        <v>8</v>
      </c>
      <c r="N394" s="60">
        <v>0</v>
      </c>
      <c r="O394" s="301" t="s">
        <v>2796</v>
      </c>
      <c r="P394" s="75" t="s">
        <v>2797</v>
      </c>
      <c r="Q394" s="269">
        <v>3.1728999999999998</v>
      </c>
      <c r="R394" s="269">
        <v>3.0050999999999997</v>
      </c>
      <c r="S394" s="269">
        <v>0.11120000000000001</v>
      </c>
      <c r="T394" s="267">
        <v>742</v>
      </c>
      <c r="U394" s="270">
        <v>38</v>
      </c>
      <c r="V394" s="267">
        <v>115</v>
      </c>
      <c r="W394" s="267">
        <v>115</v>
      </c>
      <c r="X394" s="267">
        <v>8966</v>
      </c>
      <c r="Y394" s="267">
        <v>8973</v>
      </c>
      <c r="Z394" s="269">
        <v>47.639299999999999</v>
      </c>
      <c r="AA394" s="269">
        <v>44.0854</v>
      </c>
      <c r="AB394" s="269">
        <v>1.4619</v>
      </c>
      <c r="AC394" s="267">
        <v>1834</v>
      </c>
      <c r="AD394" s="270">
        <v>59</v>
      </c>
      <c r="AE394" s="267">
        <v>93</v>
      </c>
      <c r="AF394" s="267">
        <v>93</v>
      </c>
      <c r="AG394" s="267">
        <v>7070</v>
      </c>
      <c r="AH394" s="267">
        <v>7112</v>
      </c>
      <c r="AI394" s="79"/>
      <c r="AJ394" s="79"/>
      <c r="AK394" s="79"/>
      <c r="AL394" s="79"/>
      <c r="AM394" s="79"/>
    </row>
    <row r="395" spans="3:39" ht="18" customHeight="1">
      <c r="C395" s="261">
        <f>SUBTOTAL(103,G$385:G395)</f>
        <v>11</v>
      </c>
      <c r="D395" s="261" t="s">
        <v>1886</v>
      </c>
      <c r="E395" s="262" t="s">
        <v>17</v>
      </c>
      <c r="F395" s="263" t="s">
        <v>1278</v>
      </c>
      <c r="G395" s="264" t="s">
        <v>1406</v>
      </c>
      <c r="H395" s="265">
        <v>44139801</v>
      </c>
      <c r="I395" s="266" t="s">
        <v>4663</v>
      </c>
      <c r="J395" s="57" t="s">
        <v>711</v>
      </c>
      <c r="K395" s="113" t="s">
        <v>173</v>
      </c>
      <c r="L395" s="267">
        <v>369</v>
      </c>
      <c r="M395" s="267">
        <v>4</v>
      </c>
      <c r="N395" s="60">
        <v>0</v>
      </c>
      <c r="O395" s="301" t="s">
        <v>2798</v>
      </c>
      <c r="P395" s="75" t="s">
        <v>2799</v>
      </c>
      <c r="Q395" s="269">
        <v>117.42212000000002</v>
      </c>
      <c r="R395" s="269">
        <v>109.60744000000003</v>
      </c>
      <c r="S395" s="269">
        <v>4.0009999999999994</v>
      </c>
      <c r="T395" s="267">
        <v>10165</v>
      </c>
      <c r="U395" s="270">
        <v>340</v>
      </c>
      <c r="V395" s="267">
        <v>97</v>
      </c>
      <c r="W395" s="267">
        <v>97</v>
      </c>
      <c r="X395" s="267">
        <v>6514</v>
      </c>
      <c r="Y395" s="267">
        <v>6543</v>
      </c>
      <c r="Z395" s="269">
        <v>29.372099999999996</v>
      </c>
      <c r="AA395" s="269">
        <v>27.730899999999995</v>
      </c>
      <c r="AB395" s="269">
        <v>0.89219999999999999</v>
      </c>
      <c r="AC395" s="267">
        <v>1818</v>
      </c>
      <c r="AD395" s="270">
        <v>59</v>
      </c>
      <c r="AE395" s="267">
        <v>105</v>
      </c>
      <c r="AF395" s="267">
        <v>105</v>
      </c>
      <c r="AG395" s="267">
        <v>7764</v>
      </c>
      <c r="AH395" s="267">
        <v>7764</v>
      </c>
      <c r="AI395" s="79"/>
      <c r="AJ395" s="79"/>
      <c r="AK395" s="79"/>
      <c r="AL395" s="79"/>
      <c r="AM395" s="79"/>
    </row>
    <row r="396" spans="3:39" ht="18" customHeight="1">
      <c r="C396" s="261">
        <f>SUBTOTAL(103,G$385:G396)</f>
        <v>12</v>
      </c>
      <c r="D396" s="261" t="s">
        <v>1886</v>
      </c>
      <c r="E396" s="262" t="s">
        <v>17</v>
      </c>
      <c r="F396" s="263" t="s">
        <v>1278</v>
      </c>
      <c r="G396" s="264" t="s">
        <v>1407</v>
      </c>
      <c r="H396" s="265">
        <v>44131041</v>
      </c>
      <c r="I396" s="266" t="s">
        <v>4663</v>
      </c>
      <c r="J396" s="57" t="s">
        <v>711</v>
      </c>
      <c r="K396" s="113" t="s">
        <v>171</v>
      </c>
      <c r="L396" s="267">
        <v>440</v>
      </c>
      <c r="M396" s="267">
        <v>4</v>
      </c>
      <c r="N396" s="60">
        <v>0</v>
      </c>
      <c r="O396" s="301" t="s">
        <v>2787</v>
      </c>
      <c r="P396" s="75" t="s">
        <v>2800</v>
      </c>
      <c r="Q396" s="269">
        <v>175.883002</v>
      </c>
      <c r="R396" s="269">
        <v>164.02895000000001</v>
      </c>
      <c r="S396" s="269">
        <v>6.1043000000000012</v>
      </c>
      <c r="T396" s="267">
        <v>8914</v>
      </c>
      <c r="U396" s="270">
        <v>343</v>
      </c>
      <c r="V396" s="267">
        <v>94</v>
      </c>
      <c r="W396" s="267">
        <v>93</v>
      </c>
      <c r="X396" s="267">
        <v>5897</v>
      </c>
      <c r="Y396" s="267">
        <v>5918</v>
      </c>
      <c r="Z396" s="269">
        <v>42.243900000000004</v>
      </c>
      <c r="AA396" s="269">
        <v>39.536500000000004</v>
      </c>
      <c r="AB396" s="269">
        <v>1.3512999999999999</v>
      </c>
      <c r="AC396" s="267">
        <v>1389</v>
      </c>
      <c r="AD396" s="270">
        <v>59</v>
      </c>
      <c r="AE396" s="267">
        <v>97</v>
      </c>
      <c r="AF396" s="267">
        <v>97</v>
      </c>
      <c r="AG396" s="267">
        <v>7263</v>
      </c>
      <c r="AH396" s="267">
        <v>7282</v>
      </c>
      <c r="AI396" s="79"/>
      <c r="AJ396" s="79"/>
      <c r="AK396" s="79"/>
      <c r="AL396" s="79"/>
      <c r="AM396" s="79"/>
    </row>
    <row r="397" spans="3:39" ht="18" customHeight="1">
      <c r="C397" s="261">
        <f>SUBTOTAL(103,G$385:G397)</f>
        <v>13</v>
      </c>
      <c r="D397" s="261" t="s">
        <v>1886</v>
      </c>
      <c r="E397" s="262" t="s">
        <v>17</v>
      </c>
      <c r="F397" s="263" t="s">
        <v>1278</v>
      </c>
      <c r="G397" s="264" t="s">
        <v>2801</v>
      </c>
      <c r="H397" s="265">
        <v>44131021</v>
      </c>
      <c r="I397" s="266" t="s">
        <v>4663</v>
      </c>
      <c r="J397" s="57" t="s">
        <v>711</v>
      </c>
      <c r="K397" s="113" t="s">
        <v>173</v>
      </c>
      <c r="L397" s="267">
        <v>243</v>
      </c>
      <c r="M397" s="267">
        <v>4</v>
      </c>
      <c r="N397" s="60">
        <v>0</v>
      </c>
      <c r="O397" s="301" t="s">
        <v>1266</v>
      </c>
      <c r="P397" s="75" t="s">
        <v>2802</v>
      </c>
      <c r="Q397" s="269">
        <v>221.07807700000001</v>
      </c>
      <c r="R397" s="269">
        <v>206.875778</v>
      </c>
      <c r="S397" s="269">
        <v>7.1637000000000004</v>
      </c>
      <c r="T397" s="267">
        <v>8251</v>
      </c>
      <c r="U397" s="270">
        <v>338</v>
      </c>
      <c r="V397" s="267">
        <v>87</v>
      </c>
      <c r="W397" s="267">
        <v>86</v>
      </c>
      <c r="X397" s="267">
        <v>5504</v>
      </c>
      <c r="Y397" s="267">
        <v>5514</v>
      </c>
      <c r="Z397" s="269">
        <v>49.855581999999998</v>
      </c>
      <c r="AA397" s="269">
        <v>46.714981999999999</v>
      </c>
      <c r="AB397" s="269">
        <v>1.5591999999999999</v>
      </c>
      <c r="AC397" s="267">
        <v>1433</v>
      </c>
      <c r="AD397" s="270">
        <v>59</v>
      </c>
      <c r="AE397" s="267">
        <v>91</v>
      </c>
      <c r="AF397" s="267">
        <v>91</v>
      </c>
      <c r="AG397" s="267">
        <v>6986</v>
      </c>
      <c r="AH397" s="267">
        <v>7010</v>
      </c>
      <c r="AI397" s="79"/>
      <c r="AJ397" s="79"/>
      <c r="AK397" s="79"/>
      <c r="AL397" s="79"/>
      <c r="AM397" s="79"/>
    </row>
    <row r="398" spans="3:39" ht="18" customHeight="1">
      <c r="C398" s="261">
        <f>SUBTOTAL(103,G$385:G398)</f>
        <v>14</v>
      </c>
      <c r="D398" s="261" t="s">
        <v>1886</v>
      </c>
      <c r="E398" s="262" t="s">
        <v>2803</v>
      </c>
      <c r="F398" s="263" t="s">
        <v>1278</v>
      </c>
      <c r="G398" s="264" t="s">
        <v>1458</v>
      </c>
      <c r="H398" s="265">
        <v>44131031</v>
      </c>
      <c r="I398" s="266" t="s">
        <v>4663</v>
      </c>
      <c r="J398" s="57" t="s">
        <v>711</v>
      </c>
      <c r="K398" s="113" t="s">
        <v>170</v>
      </c>
      <c r="L398" s="267">
        <v>769</v>
      </c>
      <c r="M398" s="267">
        <v>5</v>
      </c>
      <c r="N398" s="60">
        <v>0</v>
      </c>
      <c r="O398" s="301" t="s">
        <v>1460</v>
      </c>
      <c r="P398" s="75" t="s">
        <v>2804</v>
      </c>
      <c r="Q398" s="269">
        <v>217.07699</v>
      </c>
      <c r="R398" s="269">
        <v>203.18258</v>
      </c>
      <c r="S398" s="269">
        <v>7.7227999999999994</v>
      </c>
      <c r="T398" s="267">
        <v>10614</v>
      </c>
      <c r="U398" s="270">
        <v>341</v>
      </c>
      <c r="V398" s="267">
        <v>88</v>
      </c>
      <c r="W398" s="267">
        <v>88</v>
      </c>
      <c r="X398" s="267">
        <v>5544</v>
      </c>
      <c r="Y398" s="267">
        <v>5553</v>
      </c>
      <c r="Z398" s="269">
        <v>39.891100000000002</v>
      </c>
      <c r="AA398" s="269">
        <v>38.766500000000001</v>
      </c>
      <c r="AB398" s="269">
        <v>1.3656000000000001</v>
      </c>
      <c r="AC398" s="267">
        <v>1856</v>
      </c>
      <c r="AD398" s="270">
        <v>59</v>
      </c>
      <c r="AE398" s="267">
        <v>98</v>
      </c>
      <c r="AF398" s="267">
        <v>98</v>
      </c>
      <c r="AG398" s="267">
        <v>7357</v>
      </c>
      <c r="AH398" s="267">
        <v>7321</v>
      </c>
      <c r="AI398" s="79"/>
      <c r="AJ398" s="79"/>
      <c r="AK398" s="79"/>
      <c r="AL398" s="79"/>
      <c r="AM398" s="79"/>
    </row>
    <row r="399" spans="3:39" ht="18" customHeight="1">
      <c r="C399" s="261">
        <f>SUBTOTAL(103,G$385:G399)</f>
        <v>15</v>
      </c>
      <c r="D399" s="261" t="s">
        <v>1886</v>
      </c>
      <c r="E399" s="262" t="s">
        <v>17</v>
      </c>
      <c r="F399" s="263" t="s">
        <v>1278</v>
      </c>
      <c r="G399" s="264" t="s">
        <v>1459</v>
      </c>
      <c r="H399" s="265">
        <v>44133901</v>
      </c>
      <c r="I399" s="266" t="s">
        <v>4663</v>
      </c>
      <c r="J399" s="57" t="s">
        <v>711</v>
      </c>
      <c r="K399" s="113" t="s">
        <v>173</v>
      </c>
      <c r="L399" s="267">
        <v>863</v>
      </c>
      <c r="M399" s="267">
        <v>6</v>
      </c>
      <c r="N399" s="60">
        <v>0</v>
      </c>
      <c r="O399" s="301" t="s">
        <v>1461</v>
      </c>
      <c r="P399" s="75" t="s">
        <v>1462</v>
      </c>
      <c r="Q399" s="269">
        <v>705.87324199999989</v>
      </c>
      <c r="R399" s="269">
        <v>653.41729999999984</v>
      </c>
      <c r="S399" s="269">
        <v>24.0184</v>
      </c>
      <c r="T399" s="267">
        <v>13056</v>
      </c>
      <c r="U399" s="270">
        <v>365</v>
      </c>
      <c r="V399" s="267">
        <v>37</v>
      </c>
      <c r="W399" s="267">
        <v>38</v>
      </c>
      <c r="X399" s="267">
        <v>2649</v>
      </c>
      <c r="Y399" s="267">
        <v>2672</v>
      </c>
      <c r="Z399" s="269">
        <v>153.369</v>
      </c>
      <c r="AA399" s="269">
        <v>143.14250000000001</v>
      </c>
      <c r="AB399" s="269">
        <v>5.2109000000000005</v>
      </c>
      <c r="AC399" s="267">
        <v>2215</v>
      </c>
      <c r="AD399" s="270">
        <v>59</v>
      </c>
      <c r="AE399" s="267">
        <v>46</v>
      </c>
      <c r="AF399" s="267">
        <v>46</v>
      </c>
      <c r="AG399" s="267">
        <v>3768</v>
      </c>
      <c r="AH399" s="267">
        <v>3788</v>
      </c>
      <c r="AI399" s="79"/>
      <c r="AJ399" s="79"/>
      <c r="AK399" s="271"/>
      <c r="AL399" s="271"/>
      <c r="AM399" s="271"/>
    </row>
    <row r="400" spans="3:39" ht="18" customHeight="1">
      <c r="C400" s="261">
        <f>SUBTOTAL(103,G$385:G400)</f>
        <v>16</v>
      </c>
      <c r="D400" s="261" t="s">
        <v>1886</v>
      </c>
      <c r="E400" s="262" t="s">
        <v>17</v>
      </c>
      <c r="F400" s="263" t="s">
        <v>1278</v>
      </c>
      <c r="G400" s="264" t="s">
        <v>1477</v>
      </c>
      <c r="H400" s="378">
        <v>44133201</v>
      </c>
      <c r="I400" s="266" t="s">
        <v>4663</v>
      </c>
      <c r="J400" s="57" t="s">
        <v>711</v>
      </c>
      <c r="K400" s="113" t="s">
        <v>1482</v>
      </c>
      <c r="L400" s="267">
        <v>992</v>
      </c>
      <c r="M400" s="267">
        <v>7</v>
      </c>
      <c r="N400" s="60">
        <v>0</v>
      </c>
      <c r="O400" s="61" t="s">
        <v>2805</v>
      </c>
      <c r="P400" s="268" t="s">
        <v>2806</v>
      </c>
      <c r="Q400" s="269">
        <v>711.47271499999999</v>
      </c>
      <c r="R400" s="269">
        <v>678.14160000000004</v>
      </c>
      <c r="S400" s="269">
        <v>21.176099999999998</v>
      </c>
      <c r="T400" s="267">
        <v>14971</v>
      </c>
      <c r="U400" s="270">
        <v>365</v>
      </c>
      <c r="V400" s="267">
        <v>36</v>
      </c>
      <c r="W400" s="267">
        <v>35</v>
      </c>
      <c r="X400" s="267">
        <v>2630</v>
      </c>
      <c r="Y400" s="267">
        <v>2579</v>
      </c>
      <c r="Z400" s="269">
        <v>190.62800000000001</v>
      </c>
      <c r="AA400" s="269">
        <v>179.49120000000002</v>
      </c>
      <c r="AB400" s="269">
        <v>5.6147999999999998</v>
      </c>
      <c r="AC400" s="267">
        <v>2301</v>
      </c>
      <c r="AD400" s="270">
        <v>59</v>
      </c>
      <c r="AE400" s="267">
        <v>27</v>
      </c>
      <c r="AF400" s="267">
        <v>27</v>
      </c>
      <c r="AG400" s="267">
        <v>2899</v>
      </c>
      <c r="AH400" s="267">
        <v>2852</v>
      </c>
      <c r="AI400" s="79"/>
      <c r="AJ400" s="79"/>
      <c r="AK400" s="79"/>
      <c r="AL400" s="79"/>
      <c r="AM400" s="79"/>
    </row>
    <row r="401" spans="3:39" ht="18" customHeight="1">
      <c r="C401" s="261">
        <f>SUBTOTAL(103,G$385:G401)</f>
        <v>17</v>
      </c>
      <c r="D401" s="261" t="s">
        <v>1886</v>
      </c>
      <c r="E401" s="262" t="s">
        <v>17</v>
      </c>
      <c r="F401" s="263" t="s">
        <v>1278</v>
      </c>
      <c r="G401" s="264" t="s">
        <v>1498</v>
      </c>
      <c r="H401" s="378">
        <v>44138001</v>
      </c>
      <c r="I401" s="266" t="s">
        <v>4663</v>
      </c>
      <c r="J401" s="57" t="s">
        <v>711</v>
      </c>
      <c r="K401" s="113" t="s">
        <v>173</v>
      </c>
      <c r="L401" s="267">
        <v>518</v>
      </c>
      <c r="M401" s="267">
        <v>5</v>
      </c>
      <c r="N401" s="60">
        <v>0</v>
      </c>
      <c r="O401" s="61" t="s">
        <v>1499</v>
      </c>
      <c r="P401" s="268" t="s">
        <v>1500</v>
      </c>
      <c r="Q401" s="269">
        <v>243.92742399999997</v>
      </c>
      <c r="R401" s="269">
        <v>238.06715999999997</v>
      </c>
      <c r="S401" s="269">
        <v>8.1265999999999998</v>
      </c>
      <c r="T401" s="267">
        <v>11984</v>
      </c>
      <c r="U401" s="270">
        <v>365</v>
      </c>
      <c r="V401" s="267">
        <v>83</v>
      </c>
      <c r="W401" s="267">
        <v>81</v>
      </c>
      <c r="X401" s="267">
        <v>5304</v>
      </c>
      <c r="Y401" s="267">
        <v>5219</v>
      </c>
      <c r="Z401" s="269">
        <v>54.048380000000009</v>
      </c>
      <c r="AA401" s="269">
        <v>53.693180000000005</v>
      </c>
      <c r="AB401" s="269">
        <v>1.6059000000000001</v>
      </c>
      <c r="AC401" s="267">
        <v>1949</v>
      </c>
      <c r="AD401" s="270">
        <v>59</v>
      </c>
      <c r="AE401" s="267">
        <v>89</v>
      </c>
      <c r="AF401" s="267">
        <v>88</v>
      </c>
      <c r="AG401" s="267">
        <v>6841</v>
      </c>
      <c r="AH401" s="267">
        <v>6747</v>
      </c>
      <c r="AI401" s="79"/>
      <c r="AJ401" s="79"/>
      <c r="AK401" s="79"/>
      <c r="AL401" s="79"/>
      <c r="AM401" s="79"/>
    </row>
    <row r="402" spans="3:39" ht="18" customHeight="1">
      <c r="C402" s="288" t="s">
        <v>2781</v>
      </c>
      <c r="D402" s="289" t="str">
        <f ca="1">INDIRECT("D"&amp;ROW()-1)</f>
        <v>A1</v>
      </c>
      <c r="E402" s="289" t="str">
        <f ca="1">INDIRECT("E"&amp;ROW()-1)</f>
        <v>佛山</v>
      </c>
      <c r="F402" s="290"/>
      <c r="G402" s="291">
        <f>SUBTOTAL(103,G385:G401)</f>
        <v>17</v>
      </c>
      <c r="H402" s="292"/>
      <c r="I402" s="293"/>
      <c r="J402" s="293"/>
      <c r="K402" s="294"/>
      <c r="L402" s="76">
        <f>SUBTOTAL(109,L385:L401)</f>
        <v>12483</v>
      </c>
      <c r="M402" s="76">
        <f>SUBTOTAL(109,M385:M401)</f>
        <v>97</v>
      </c>
      <c r="N402" s="70">
        <f>SUBTOTAL(109,N385:N401)</f>
        <v>0</v>
      </c>
      <c r="O402" s="296"/>
      <c r="P402" s="297"/>
      <c r="Q402" s="298"/>
      <c r="R402" s="298"/>
      <c r="S402" s="298"/>
      <c r="T402" s="299"/>
      <c r="U402" s="300"/>
      <c r="V402" s="299"/>
      <c r="W402" s="299"/>
      <c r="X402" s="299"/>
      <c r="Y402" s="299"/>
      <c r="Z402" s="316"/>
      <c r="AA402" s="316"/>
      <c r="AB402" s="316"/>
      <c r="AC402" s="295"/>
      <c r="AD402" s="295"/>
      <c r="AE402" s="295"/>
      <c r="AF402" s="295"/>
      <c r="AG402" s="295"/>
      <c r="AH402" s="295"/>
      <c r="AI402" s="77">
        <f>SUBTOTAL(109,AI385:AI401)</f>
        <v>1</v>
      </c>
      <c r="AJ402" s="77">
        <f>SUBTOTAL(109,AJ385:AJ401)</f>
        <v>297</v>
      </c>
      <c r="AK402" s="77">
        <f>SUBTOTAL(109,AK385:AK401)</f>
        <v>2</v>
      </c>
      <c r="AL402" s="77">
        <f>SUBTOTAL(109,AL385:AL401)</f>
        <v>613</v>
      </c>
      <c r="AM402" s="77">
        <f>SUBTOTAL(103,AM385:AM401)</f>
        <v>3</v>
      </c>
    </row>
    <row r="403" spans="3:39" ht="18" customHeight="1">
      <c r="C403" s="261">
        <f>SUBTOTAL(103,G$403:G403)</f>
        <v>1</v>
      </c>
      <c r="D403" s="261" t="s">
        <v>1886</v>
      </c>
      <c r="E403" s="262" t="s">
        <v>19</v>
      </c>
      <c r="F403" s="263" t="s">
        <v>1277</v>
      </c>
      <c r="G403" s="264" t="s">
        <v>1087</v>
      </c>
      <c r="H403" s="265">
        <v>35024661</v>
      </c>
      <c r="I403" s="266" t="s">
        <v>2379</v>
      </c>
      <c r="J403" s="57" t="s">
        <v>64</v>
      </c>
      <c r="K403" s="113" t="s">
        <v>173</v>
      </c>
      <c r="L403" s="267">
        <v>955</v>
      </c>
      <c r="M403" s="267">
        <v>5</v>
      </c>
      <c r="N403" s="60">
        <v>0</v>
      </c>
      <c r="O403" s="61" t="s">
        <v>2807</v>
      </c>
      <c r="P403" s="268" t="s">
        <v>2808</v>
      </c>
      <c r="Q403" s="269">
        <v>1247.2760600000001</v>
      </c>
      <c r="R403" s="269">
        <v>1142.6728600000001</v>
      </c>
      <c r="S403" s="269">
        <v>35.102599999999995</v>
      </c>
      <c r="T403" s="267">
        <v>14948</v>
      </c>
      <c r="U403" s="270">
        <v>365</v>
      </c>
      <c r="V403" s="267">
        <v>16</v>
      </c>
      <c r="W403" s="267">
        <v>15</v>
      </c>
      <c r="X403" s="267">
        <v>1316</v>
      </c>
      <c r="Y403" s="267">
        <v>1344</v>
      </c>
      <c r="Z403" s="269">
        <v>298.34865000000002</v>
      </c>
      <c r="AA403" s="269">
        <v>274.84745000000004</v>
      </c>
      <c r="AB403" s="269">
        <v>8.3693000000000008</v>
      </c>
      <c r="AC403" s="267">
        <v>2258</v>
      </c>
      <c r="AD403" s="270">
        <v>59</v>
      </c>
      <c r="AE403" s="267">
        <v>15</v>
      </c>
      <c r="AF403" s="267">
        <v>14</v>
      </c>
      <c r="AG403" s="267">
        <v>1419</v>
      </c>
      <c r="AH403" s="267">
        <v>1455</v>
      </c>
      <c r="AI403" s="271">
        <v>1</v>
      </c>
      <c r="AJ403" s="271">
        <v>226</v>
      </c>
      <c r="AK403" s="271"/>
      <c r="AL403" s="271"/>
      <c r="AM403" s="271" t="s">
        <v>2399</v>
      </c>
    </row>
    <row r="404" spans="3:39" ht="18" customHeight="1">
      <c r="C404" s="261">
        <f>SUBTOTAL(103,G$403:G404)</f>
        <v>2</v>
      </c>
      <c r="D404" s="261" t="s">
        <v>1886</v>
      </c>
      <c r="E404" s="262" t="s">
        <v>19</v>
      </c>
      <c r="F404" s="263" t="s">
        <v>1277</v>
      </c>
      <c r="G404" s="264" t="s">
        <v>1088</v>
      </c>
      <c r="H404" s="265">
        <v>35022401</v>
      </c>
      <c r="I404" s="266" t="s">
        <v>2379</v>
      </c>
      <c r="J404" s="57" t="s">
        <v>64</v>
      </c>
      <c r="K404" s="113" t="s">
        <v>166</v>
      </c>
      <c r="L404" s="267">
        <v>752</v>
      </c>
      <c r="M404" s="267">
        <v>5</v>
      </c>
      <c r="N404" s="60">
        <v>0</v>
      </c>
      <c r="O404" s="61" t="s">
        <v>267</v>
      </c>
      <c r="P404" s="268" t="s">
        <v>1155</v>
      </c>
      <c r="Q404" s="269">
        <v>1134.4232569999997</v>
      </c>
      <c r="R404" s="269">
        <v>1073.0088999999996</v>
      </c>
      <c r="S404" s="269">
        <v>31.265799999999999</v>
      </c>
      <c r="T404" s="267">
        <v>10135</v>
      </c>
      <c r="U404" s="270">
        <v>365</v>
      </c>
      <c r="V404" s="267">
        <v>18</v>
      </c>
      <c r="W404" s="267">
        <v>18</v>
      </c>
      <c r="X404" s="267">
        <v>1508</v>
      </c>
      <c r="Y404" s="267">
        <v>1472</v>
      </c>
      <c r="Z404" s="269">
        <v>256.69970000000001</v>
      </c>
      <c r="AA404" s="269">
        <v>237.50730000000001</v>
      </c>
      <c r="AB404" s="269">
        <v>6.9171999999999993</v>
      </c>
      <c r="AC404" s="267">
        <v>1613</v>
      </c>
      <c r="AD404" s="270">
        <v>59</v>
      </c>
      <c r="AE404" s="267">
        <v>18</v>
      </c>
      <c r="AF404" s="267">
        <v>18</v>
      </c>
      <c r="AG404" s="267">
        <v>1848</v>
      </c>
      <c r="AH404" s="267">
        <v>1881</v>
      </c>
      <c r="AI404" s="271"/>
      <c r="AJ404" s="271"/>
      <c r="AK404" s="271"/>
      <c r="AL404" s="271"/>
      <c r="AM404" s="271"/>
    </row>
    <row r="405" spans="3:39" ht="18" customHeight="1">
      <c r="C405" s="261">
        <f>SUBTOTAL(103,G$403:G405)</f>
        <v>3</v>
      </c>
      <c r="D405" s="261" t="s">
        <v>1886</v>
      </c>
      <c r="E405" s="262" t="s">
        <v>19</v>
      </c>
      <c r="F405" s="263" t="s">
        <v>1277</v>
      </c>
      <c r="G405" s="264" t="s">
        <v>2809</v>
      </c>
      <c r="H405" s="265">
        <v>35024511</v>
      </c>
      <c r="I405" s="266" t="s">
        <v>2379</v>
      </c>
      <c r="J405" s="57" t="s">
        <v>64</v>
      </c>
      <c r="K405" s="113" t="s">
        <v>166</v>
      </c>
      <c r="L405" s="267">
        <v>1277</v>
      </c>
      <c r="M405" s="267">
        <v>7</v>
      </c>
      <c r="N405" s="60">
        <v>0</v>
      </c>
      <c r="O405" s="61" t="s">
        <v>2810</v>
      </c>
      <c r="P405" s="268" t="s">
        <v>591</v>
      </c>
      <c r="Q405" s="269">
        <v>794.71818599999983</v>
      </c>
      <c r="R405" s="269">
        <v>725.27449999999988</v>
      </c>
      <c r="S405" s="269">
        <v>28.108999999999998</v>
      </c>
      <c r="T405" s="267">
        <v>14312</v>
      </c>
      <c r="U405" s="270">
        <v>365</v>
      </c>
      <c r="V405" s="267">
        <v>22</v>
      </c>
      <c r="W405" s="267">
        <v>24</v>
      </c>
      <c r="X405" s="267">
        <v>2348</v>
      </c>
      <c r="Y405" s="267">
        <v>2416</v>
      </c>
      <c r="Z405" s="269">
        <v>182.82809599999999</v>
      </c>
      <c r="AA405" s="269">
        <v>169.13359599999998</v>
      </c>
      <c r="AB405" s="269">
        <v>6.1033999999999997</v>
      </c>
      <c r="AC405" s="267">
        <v>2231</v>
      </c>
      <c r="AD405" s="270">
        <v>59</v>
      </c>
      <c r="AE405" s="267">
        <v>23</v>
      </c>
      <c r="AF405" s="267">
        <v>23</v>
      </c>
      <c r="AG405" s="267">
        <v>3057</v>
      </c>
      <c r="AH405" s="267">
        <v>3099</v>
      </c>
      <c r="AI405" s="271"/>
      <c r="AJ405" s="271"/>
      <c r="AK405" s="271"/>
      <c r="AL405" s="271"/>
      <c r="AM405" s="271"/>
    </row>
    <row r="406" spans="3:39" ht="18" customHeight="1">
      <c r="C406" s="261">
        <f>SUBTOTAL(103,G$403:G406)</f>
        <v>4</v>
      </c>
      <c r="D406" s="261" t="s">
        <v>1886</v>
      </c>
      <c r="E406" s="262" t="s">
        <v>19</v>
      </c>
      <c r="F406" s="263" t="s">
        <v>1277</v>
      </c>
      <c r="G406" s="264" t="s">
        <v>2811</v>
      </c>
      <c r="H406" s="265">
        <v>35023891</v>
      </c>
      <c r="I406" s="266" t="s">
        <v>2379</v>
      </c>
      <c r="J406" s="57" t="s">
        <v>64</v>
      </c>
      <c r="K406" s="113" t="s">
        <v>173</v>
      </c>
      <c r="L406" s="267">
        <v>1591</v>
      </c>
      <c r="M406" s="267">
        <v>8</v>
      </c>
      <c r="N406" s="60">
        <v>0</v>
      </c>
      <c r="O406" s="61" t="s">
        <v>2812</v>
      </c>
      <c r="P406" s="268" t="s">
        <v>2813</v>
      </c>
      <c r="Q406" s="269">
        <v>84.988399999999999</v>
      </c>
      <c r="R406" s="269">
        <v>84.988399999999999</v>
      </c>
      <c r="S406" s="269">
        <v>2.6813000000000002</v>
      </c>
      <c r="T406" s="267">
        <v>2507</v>
      </c>
      <c r="U406" s="270">
        <v>74</v>
      </c>
      <c r="V406" s="267">
        <v>39</v>
      </c>
      <c r="W406" s="267">
        <v>39</v>
      </c>
      <c r="X406" s="267">
        <v>6969</v>
      </c>
      <c r="Y406" s="267">
        <v>6894</v>
      </c>
      <c r="Z406" s="269">
        <v>157.0395</v>
      </c>
      <c r="AA406" s="269">
        <v>157.0395</v>
      </c>
      <c r="AB406" s="269">
        <v>4.8819999999999997</v>
      </c>
      <c r="AC406" s="267">
        <v>2249</v>
      </c>
      <c r="AD406" s="270">
        <v>59</v>
      </c>
      <c r="AE406" s="267">
        <v>28</v>
      </c>
      <c r="AF406" s="267">
        <v>27</v>
      </c>
      <c r="AG406" s="267">
        <v>3678</v>
      </c>
      <c r="AH406" s="267">
        <v>3376</v>
      </c>
      <c r="AI406" s="271"/>
      <c r="AJ406" s="271"/>
      <c r="AK406" s="271">
        <v>1</v>
      </c>
      <c r="AL406" s="271">
        <v>316</v>
      </c>
      <c r="AM406" s="271" t="s">
        <v>4659</v>
      </c>
    </row>
    <row r="407" spans="3:39" ht="18" customHeight="1">
      <c r="C407" s="288" t="s">
        <v>2537</v>
      </c>
      <c r="D407" s="289" t="str">
        <f ca="1">INDIRECT("D"&amp;ROW()-1)</f>
        <v>A1</v>
      </c>
      <c r="E407" s="289" t="str">
        <f ca="1">INDIRECT("E"&amp;ROW()-1)</f>
        <v>厦门</v>
      </c>
      <c r="F407" s="290"/>
      <c r="G407" s="291">
        <f>SUBTOTAL(103,G403:G406)</f>
        <v>4</v>
      </c>
      <c r="H407" s="292"/>
      <c r="I407" s="293"/>
      <c r="J407" s="293"/>
      <c r="K407" s="294"/>
      <c r="L407" s="76">
        <f>SUBTOTAL(109,L403:L406)</f>
        <v>4575</v>
      </c>
      <c r="M407" s="76">
        <f>SUBTOTAL(109,M403:M406)</f>
        <v>25</v>
      </c>
      <c r="N407" s="70">
        <f>SUBTOTAL(109,N403:N406)</f>
        <v>0</v>
      </c>
      <c r="O407" s="296"/>
      <c r="P407" s="297"/>
      <c r="Q407" s="298"/>
      <c r="R407" s="298"/>
      <c r="S407" s="298"/>
      <c r="T407" s="299"/>
      <c r="U407" s="300"/>
      <c r="V407" s="299"/>
      <c r="W407" s="299"/>
      <c r="X407" s="299"/>
      <c r="Y407" s="299"/>
      <c r="Z407" s="316"/>
      <c r="AA407" s="316"/>
      <c r="AB407" s="316"/>
      <c r="AC407" s="295"/>
      <c r="AD407" s="295"/>
      <c r="AE407" s="295"/>
      <c r="AF407" s="295"/>
      <c r="AG407" s="295"/>
      <c r="AH407" s="295"/>
      <c r="AI407" s="77">
        <f>SUBTOTAL(109,AI403:AI406)</f>
        <v>1</v>
      </c>
      <c r="AJ407" s="77">
        <f>SUBTOTAL(109,AJ403:AJ406)</f>
        <v>226</v>
      </c>
      <c r="AK407" s="77">
        <f>SUBTOTAL(109,AK403:AK406)</f>
        <v>1</v>
      </c>
      <c r="AL407" s="77">
        <f>SUBTOTAL(109,AL403:AL406)</f>
        <v>316</v>
      </c>
      <c r="AM407" s="77">
        <f>SUBTOTAL(103,AM403:AM406)</f>
        <v>2</v>
      </c>
    </row>
    <row r="408" spans="3:39" ht="18" customHeight="1">
      <c r="C408" s="261">
        <f>SUBTOTAL(103,G$408:G408)</f>
        <v>1</v>
      </c>
      <c r="D408" s="261" t="s">
        <v>1886</v>
      </c>
      <c r="E408" s="262" t="s">
        <v>2815</v>
      </c>
      <c r="F408" s="263" t="s">
        <v>1278</v>
      </c>
      <c r="G408" s="87" t="s">
        <v>1089</v>
      </c>
      <c r="H408" s="265">
        <v>35013501</v>
      </c>
      <c r="I408" s="266" t="s">
        <v>2379</v>
      </c>
      <c r="J408" s="57" t="s">
        <v>64</v>
      </c>
      <c r="K408" s="113" t="s">
        <v>166</v>
      </c>
      <c r="L408" s="267">
        <v>1521</v>
      </c>
      <c r="M408" s="267">
        <v>11</v>
      </c>
      <c r="N408" s="60">
        <v>0</v>
      </c>
      <c r="O408" s="61" t="s">
        <v>120</v>
      </c>
      <c r="P408" s="268" t="s">
        <v>2816</v>
      </c>
      <c r="Q408" s="269">
        <v>2125.5784489999996</v>
      </c>
      <c r="R408" s="269">
        <v>1900.9882199999997</v>
      </c>
      <c r="S408" s="269">
        <v>56.027199999999993</v>
      </c>
      <c r="T408" s="267">
        <v>24253</v>
      </c>
      <c r="U408" s="270">
        <v>365</v>
      </c>
      <c r="V408" s="267">
        <v>10</v>
      </c>
      <c r="W408" s="267">
        <v>11</v>
      </c>
      <c r="X408" s="267">
        <v>490</v>
      </c>
      <c r="Y408" s="267">
        <v>533</v>
      </c>
      <c r="Z408" s="269">
        <v>474.00990000000002</v>
      </c>
      <c r="AA408" s="269">
        <v>432.28720000000004</v>
      </c>
      <c r="AB408" s="269">
        <v>11.185500000000001</v>
      </c>
      <c r="AC408" s="267">
        <v>3582</v>
      </c>
      <c r="AD408" s="270">
        <v>59</v>
      </c>
      <c r="AE408" s="267">
        <v>10</v>
      </c>
      <c r="AF408" s="267">
        <v>10</v>
      </c>
      <c r="AG408" s="267">
        <v>490</v>
      </c>
      <c r="AH408" s="267">
        <v>517</v>
      </c>
      <c r="AI408" s="271"/>
      <c r="AJ408" s="271"/>
      <c r="AK408" s="271">
        <v>1</v>
      </c>
      <c r="AL408" s="271">
        <v>297</v>
      </c>
      <c r="AM408" s="271" t="s">
        <v>2399</v>
      </c>
    </row>
    <row r="409" spans="3:39" ht="18" customHeight="1">
      <c r="C409" s="261">
        <f>SUBTOTAL(103,G$408:G409)</f>
        <v>2</v>
      </c>
      <c r="D409" s="261" t="s">
        <v>1886</v>
      </c>
      <c r="E409" s="262" t="s">
        <v>2815</v>
      </c>
      <c r="F409" s="263" t="s">
        <v>1278</v>
      </c>
      <c r="G409" s="87" t="s">
        <v>2817</v>
      </c>
      <c r="H409" s="265">
        <v>35013981</v>
      </c>
      <c r="I409" s="266" t="s">
        <v>2379</v>
      </c>
      <c r="J409" s="57" t="s">
        <v>64</v>
      </c>
      <c r="K409" s="113" t="s">
        <v>166</v>
      </c>
      <c r="L409" s="267">
        <v>1030</v>
      </c>
      <c r="M409" s="267">
        <v>6</v>
      </c>
      <c r="N409" s="60">
        <v>0</v>
      </c>
      <c r="O409" s="61" t="s">
        <v>2818</v>
      </c>
      <c r="P409" s="268" t="s">
        <v>2030</v>
      </c>
      <c r="Q409" s="269">
        <v>1197.9975320000001</v>
      </c>
      <c r="R409" s="269">
        <v>1139.0318500000001</v>
      </c>
      <c r="S409" s="269">
        <v>33.911700000000003</v>
      </c>
      <c r="T409" s="267">
        <v>12497</v>
      </c>
      <c r="U409" s="270">
        <v>365</v>
      </c>
      <c r="V409" s="267">
        <v>17</v>
      </c>
      <c r="W409" s="267">
        <v>17</v>
      </c>
      <c r="X409" s="267">
        <v>1383</v>
      </c>
      <c r="Y409" s="267">
        <v>1351</v>
      </c>
      <c r="Z409" s="269">
        <v>408.91539999999998</v>
      </c>
      <c r="AA409" s="269">
        <v>394.4477</v>
      </c>
      <c r="AB409" s="269">
        <v>9.9487000000000005</v>
      </c>
      <c r="AC409" s="267">
        <v>1984</v>
      </c>
      <c r="AD409" s="270">
        <v>59</v>
      </c>
      <c r="AE409" s="267">
        <v>13</v>
      </c>
      <c r="AF409" s="267">
        <v>13</v>
      </c>
      <c r="AG409" s="267">
        <v>698</v>
      </c>
      <c r="AH409" s="267">
        <v>662</v>
      </c>
      <c r="AI409" s="271"/>
      <c r="AJ409" s="271"/>
      <c r="AK409" s="271"/>
      <c r="AL409" s="271"/>
      <c r="AM409" s="271"/>
    </row>
    <row r="410" spans="3:39" ht="18" customHeight="1">
      <c r="C410" s="261">
        <f>SUBTOTAL(103,G$408:G410)</f>
        <v>3</v>
      </c>
      <c r="D410" s="261" t="s">
        <v>1886</v>
      </c>
      <c r="E410" s="262" t="s">
        <v>2815</v>
      </c>
      <c r="F410" s="263" t="s">
        <v>1278</v>
      </c>
      <c r="G410" s="87" t="s">
        <v>2819</v>
      </c>
      <c r="H410" s="265">
        <v>35014161</v>
      </c>
      <c r="I410" s="266" t="s">
        <v>2379</v>
      </c>
      <c r="J410" s="57" t="s">
        <v>64</v>
      </c>
      <c r="K410" s="113" t="s">
        <v>175</v>
      </c>
      <c r="L410" s="267">
        <v>1462</v>
      </c>
      <c r="M410" s="98">
        <v>8</v>
      </c>
      <c r="N410" s="60">
        <v>0</v>
      </c>
      <c r="O410" s="61" t="s">
        <v>269</v>
      </c>
      <c r="P410" s="268" t="s">
        <v>2820</v>
      </c>
      <c r="Q410" s="269">
        <v>2229.0709000000002</v>
      </c>
      <c r="R410" s="269">
        <v>2139.6943000000001</v>
      </c>
      <c r="S410" s="269">
        <v>50.518700000000003</v>
      </c>
      <c r="T410" s="267">
        <v>17393</v>
      </c>
      <c r="U410" s="270">
        <v>365</v>
      </c>
      <c r="V410" s="267">
        <v>9</v>
      </c>
      <c r="W410" s="267">
        <v>9</v>
      </c>
      <c r="X410" s="267">
        <v>438</v>
      </c>
      <c r="Y410" s="267">
        <v>418</v>
      </c>
      <c r="Z410" s="269">
        <v>548.69523000000004</v>
      </c>
      <c r="AA410" s="269">
        <v>518.16833000000008</v>
      </c>
      <c r="AB410" s="269">
        <v>11.574400000000001</v>
      </c>
      <c r="AC410" s="267">
        <v>2853</v>
      </c>
      <c r="AD410" s="270">
        <v>59</v>
      </c>
      <c r="AE410" s="267">
        <v>8</v>
      </c>
      <c r="AF410" s="267">
        <v>7</v>
      </c>
      <c r="AG410" s="267">
        <v>296</v>
      </c>
      <c r="AH410" s="267">
        <v>290</v>
      </c>
      <c r="AI410" s="271"/>
      <c r="AJ410" s="271"/>
      <c r="AK410" s="271">
        <v>1</v>
      </c>
      <c r="AL410" s="271">
        <v>246</v>
      </c>
      <c r="AM410" s="271" t="s">
        <v>2381</v>
      </c>
    </row>
    <row r="411" spans="3:39" ht="18" customHeight="1">
      <c r="C411" s="261">
        <f>SUBTOTAL(103,G$408:G411)</f>
        <v>4</v>
      </c>
      <c r="D411" s="261" t="s">
        <v>1886</v>
      </c>
      <c r="E411" s="262" t="s">
        <v>2815</v>
      </c>
      <c r="F411" s="263" t="s">
        <v>1278</v>
      </c>
      <c r="G411" s="87" t="s">
        <v>2031</v>
      </c>
      <c r="H411" s="265">
        <v>35010441</v>
      </c>
      <c r="I411" s="266" t="s">
        <v>2379</v>
      </c>
      <c r="J411" s="57" t="s">
        <v>64</v>
      </c>
      <c r="K411" s="113" t="s">
        <v>557</v>
      </c>
      <c r="L411" s="267">
        <v>719</v>
      </c>
      <c r="M411" s="267">
        <v>8</v>
      </c>
      <c r="N411" s="60">
        <v>0</v>
      </c>
      <c r="O411" s="61" t="s">
        <v>2821</v>
      </c>
      <c r="P411" s="268" t="s">
        <v>2032</v>
      </c>
      <c r="Q411" s="269">
        <v>45.897796</v>
      </c>
      <c r="R411" s="269">
        <v>43.893895999999998</v>
      </c>
      <c r="S411" s="269">
        <v>1.5531000000000001</v>
      </c>
      <c r="T411" s="267">
        <v>3986</v>
      </c>
      <c r="U411" s="270">
        <v>62</v>
      </c>
      <c r="V411" s="267">
        <v>56</v>
      </c>
      <c r="W411" s="267">
        <v>56</v>
      </c>
      <c r="X411" s="267">
        <v>7666</v>
      </c>
      <c r="Y411" s="267">
        <v>7668</v>
      </c>
      <c r="Z411" s="269">
        <v>101.63832300000001</v>
      </c>
      <c r="AA411" s="269">
        <v>97.320323000000016</v>
      </c>
      <c r="AB411" s="269">
        <v>3.1829999999999998</v>
      </c>
      <c r="AC411" s="267">
        <v>3772</v>
      </c>
      <c r="AD411" s="270">
        <v>59</v>
      </c>
      <c r="AE411" s="267">
        <v>44</v>
      </c>
      <c r="AF411" s="267">
        <v>44</v>
      </c>
      <c r="AG411" s="267">
        <v>5210</v>
      </c>
      <c r="AH411" s="267">
        <v>5132</v>
      </c>
      <c r="AI411" s="271"/>
      <c r="AJ411" s="271"/>
      <c r="AK411" s="271"/>
      <c r="AL411" s="271"/>
      <c r="AM411" s="271"/>
    </row>
    <row r="412" spans="3:39" ht="18" customHeight="1">
      <c r="C412" s="261">
        <f>SUBTOTAL(103,G$408:G412)</f>
        <v>5</v>
      </c>
      <c r="D412" s="261" t="s">
        <v>1886</v>
      </c>
      <c r="E412" s="262" t="s">
        <v>2815</v>
      </c>
      <c r="F412" s="263" t="s">
        <v>1278</v>
      </c>
      <c r="G412" s="87" t="s">
        <v>2033</v>
      </c>
      <c r="H412" s="265">
        <v>35014731</v>
      </c>
      <c r="I412" s="266" t="s">
        <v>2379</v>
      </c>
      <c r="J412" s="57" t="s">
        <v>64</v>
      </c>
      <c r="K412" s="113" t="s">
        <v>557</v>
      </c>
      <c r="L412" s="267">
        <v>758</v>
      </c>
      <c r="M412" s="267">
        <v>8</v>
      </c>
      <c r="N412" s="60">
        <v>0</v>
      </c>
      <c r="O412" s="61" t="s">
        <v>2822</v>
      </c>
      <c r="P412" s="268" t="s">
        <v>2823</v>
      </c>
      <c r="Q412" s="269">
        <v>876.0060010000002</v>
      </c>
      <c r="R412" s="269">
        <v>822.80280000000016</v>
      </c>
      <c r="S412" s="269">
        <v>26.543100000000003</v>
      </c>
      <c r="T412" s="267">
        <v>17660</v>
      </c>
      <c r="U412" s="270">
        <v>365</v>
      </c>
      <c r="V412" s="267">
        <v>22</v>
      </c>
      <c r="W412" s="267">
        <v>22</v>
      </c>
      <c r="X412" s="267">
        <v>2107</v>
      </c>
      <c r="Y412" s="267">
        <v>2097</v>
      </c>
      <c r="Z412" s="269">
        <v>215.88050000000001</v>
      </c>
      <c r="AA412" s="269">
        <v>202.69050000000001</v>
      </c>
      <c r="AB412" s="269">
        <v>6.9218999999999999</v>
      </c>
      <c r="AC412" s="267">
        <v>2738</v>
      </c>
      <c r="AD412" s="270">
        <v>59</v>
      </c>
      <c r="AE412" s="267">
        <v>25</v>
      </c>
      <c r="AF412" s="267">
        <v>24</v>
      </c>
      <c r="AG412" s="267">
        <v>2458</v>
      </c>
      <c r="AH412" s="267">
        <v>2420</v>
      </c>
      <c r="AI412" s="271"/>
      <c r="AJ412" s="271"/>
      <c r="AK412" s="271"/>
      <c r="AL412" s="271"/>
      <c r="AM412" s="271"/>
    </row>
    <row r="413" spans="3:39" ht="18" customHeight="1">
      <c r="C413" s="261">
        <f>SUBTOTAL(103,G$408:G413)</f>
        <v>6</v>
      </c>
      <c r="D413" s="261" t="s">
        <v>1886</v>
      </c>
      <c r="E413" s="262" t="s">
        <v>2815</v>
      </c>
      <c r="F413" s="263" t="s">
        <v>1278</v>
      </c>
      <c r="G413" s="87" t="s">
        <v>4616</v>
      </c>
      <c r="H413" s="265">
        <v>35014201</v>
      </c>
      <c r="I413" s="266" t="s">
        <v>2379</v>
      </c>
      <c r="J413" s="57" t="s">
        <v>64</v>
      </c>
      <c r="K413" s="113" t="s">
        <v>557</v>
      </c>
      <c r="L413" s="267">
        <v>498</v>
      </c>
      <c r="M413" s="267">
        <v>6</v>
      </c>
      <c r="N413" s="60">
        <v>0</v>
      </c>
      <c r="O413" s="61" t="s">
        <v>2824</v>
      </c>
      <c r="P413" s="268" t="s">
        <v>2825</v>
      </c>
      <c r="Q413" s="269">
        <v>722.70170299999995</v>
      </c>
      <c r="R413" s="269">
        <v>671.69859999999994</v>
      </c>
      <c r="S413" s="269">
        <v>21.8809</v>
      </c>
      <c r="T413" s="267">
        <v>14541</v>
      </c>
      <c r="U413" s="270">
        <v>365</v>
      </c>
      <c r="V413" s="267">
        <v>28</v>
      </c>
      <c r="W413" s="267">
        <v>28</v>
      </c>
      <c r="X413" s="267">
        <v>2595</v>
      </c>
      <c r="Y413" s="267">
        <v>2605</v>
      </c>
      <c r="Z413" s="269">
        <v>128.30279999999999</v>
      </c>
      <c r="AA413" s="269">
        <v>119.56179999999999</v>
      </c>
      <c r="AB413" s="269">
        <v>4.0661000000000005</v>
      </c>
      <c r="AC413" s="267">
        <v>2107</v>
      </c>
      <c r="AD413" s="270">
        <v>59</v>
      </c>
      <c r="AE413" s="267">
        <v>40</v>
      </c>
      <c r="AF413" s="267">
        <v>39</v>
      </c>
      <c r="AG413" s="267">
        <v>4465</v>
      </c>
      <c r="AH413" s="267">
        <v>4483</v>
      </c>
      <c r="AI413" s="271"/>
      <c r="AJ413" s="271"/>
      <c r="AK413" s="271"/>
      <c r="AL413" s="271"/>
      <c r="AM413" s="271"/>
    </row>
    <row r="414" spans="3:39" ht="18" customHeight="1">
      <c r="C414" s="261">
        <f>SUBTOTAL(103,G$408:G414)</f>
        <v>7</v>
      </c>
      <c r="D414" s="261" t="s">
        <v>1886</v>
      </c>
      <c r="E414" s="262" t="s">
        <v>2815</v>
      </c>
      <c r="F414" s="263" t="s">
        <v>1278</v>
      </c>
      <c r="G414" s="87" t="s">
        <v>2826</v>
      </c>
      <c r="H414" s="265">
        <v>35010202</v>
      </c>
      <c r="I414" s="266" t="s">
        <v>2183</v>
      </c>
      <c r="J414" s="266" t="s">
        <v>711</v>
      </c>
      <c r="K414" s="113" t="s">
        <v>557</v>
      </c>
      <c r="L414" s="267">
        <v>1304</v>
      </c>
      <c r="M414" s="267">
        <v>5</v>
      </c>
      <c r="N414" s="60">
        <v>0</v>
      </c>
      <c r="O414" s="61" t="s">
        <v>268</v>
      </c>
      <c r="P414" s="268" t="s">
        <v>75</v>
      </c>
      <c r="Q414" s="269">
        <v>272.03456299999999</v>
      </c>
      <c r="R414" s="269">
        <v>254.51429999999999</v>
      </c>
      <c r="S414" s="269">
        <v>9.0242999999999984</v>
      </c>
      <c r="T414" s="267">
        <v>9085</v>
      </c>
      <c r="U414" s="270">
        <v>365</v>
      </c>
      <c r="V414" s="267">
        <v>46</v>
      </c>
      <c r="W414" s="267">
        <v>46</v>
      </c>
      <c r="X414" s="267">
        <v>5039</v>
      </c>
      <c r="Y414" s="267">
        <v>5053</v>
      </c>
      <c r="Z414" s="269">
        <v>88.435000000000002</v>
      </c>
      <c r="AA414" s="269">
        <v>82.465699999999998</v>
      </c>
      <c r="AB414" s="269">
        <v>2.8207</v>
      </c>
      <c r="AC414" s="267">
        <v>1433</v>
      </c>
      <c r="AD414" s="270">
        <v>59</v>
      </c>
      <c r="AE414" s="267">
        <v>45</v>
      </c>
      <c r="AF414" s="267">
        <v>45</v>
      </c>
      <c r="AG414" s="267">
        <v>5668</v>
      </c>
      <c r="AH414" s="267">
        <v>5692</v>
      </c>
      <c r="AI414" s="271"/>
      <c r="AJ414" s="271"/>
      <c r="AK414" s="271"/>
      <c r="AL414" s="271"/>
      <c r="AM414" s="271"/>
    </row>
    <row r="415" spans="3:39" ht="18" customHeight="1">
      <c r="C415" s="261">
        <f>SUBTOTAL(103,G$408:G415)</f>
        <v>8</v>
      </c>
      <c r="D415" s="261" t="s">
        <v>1886</v>
      </c>
      <c r="E415" s="262" t="s">
        <v>2815</v>
      </c>
      <c r="F415" s="263" t="s">
        <v>1278</v>
      </c>
      <c r="G415" s="87" t="s">
        <v>2827</v>
      </c>
      <c r="H415" s="265">
        <v>35011402</v>
      </c>
      <c r="I415" s="266" t="s">
        <v>2183</v>
      </c>
      <c r="J415" s="266" t="s">
        <v>711</v>
      </c>
      <c r="K415" s="113" t="s">
        <v>557</v>
      </c>
      <c r="L415" s="267">
        <v>321</v>
      </c>
      <c r="M415" s="267">
        <v>3</v>
      </c>
      <c r="N415" s="60">
        <v>0</v>
      </c>
      <c r="O415" s="61" t="s">
        <v>2828</v>
      </c>
      <c r="P415" s="268" t="s">
        <v>2829</v>
      </c>
      <c r="Q415" s="269">
        <v>329.84853000000004</v>
      </c>
      <c r="R415" s="269">
        <v>308.42170000000004</v>
      </c>
      <c r="S415" s="269">
        <v>12.097999999999999</v>
      </c>
      <c r="T415" s="267">
        <v>4239</v>
      </c>
      <c r="U415" s="270">
        <v>338</v>
      </c>
      <c r="V415" s="267">
        <v>44</v>
      </c>
      <c r="W415" s="267">
        <v>45</v>
      </c>
      <c r="X415" s="267">
        <v>4613</v>
      </c>
      <c r="Y415" s="267">
        <v>4622</v>
      </c>
      <c r="Z415" s="269">
        <v>79.467299999999994</v>
      </c>
      <c r="AA415" s="269">
        <v>74.095799999999997</v>
      </c>
      <c r="AB415" s="269">
        <v>2.7175000000000002</v>
      </c>
      <c r="AC415" s="267">
        <v>740</v>
      </c>
      <c r="AD415" s="270">
        <v>59</v>
      </c>
      <c r="AE415" s="267">
        <v>48</v>
      </c>
      <c r="AF415" s="267">
        <v>47</v>
      </c>
      <c r="AG415" s="267">
        <v>5978</v>
      </c>
      <c r="AH415" s="267">
        <v>5990</v>
      </c>
      <c r="AI415" s="271"/>
      <c r="AJ415" s="271"/>
      <c r="AK415" s="271"/>
      <c r="AL415" s="271"/>
      <c r="AM415" s="271"/>
    </row>
    <row r="416" spans="3:39" ht="18" customHeight="1">
      <c r="C416" s="261">
        <f>SUBTOTAL(103,G$408:G416)</f>
        <v>9</v>
      </c>
      <c r="D416" s="261" t="s">
        <v>1886</v>
      </c>
      <c r="E416" s="262" t="s">
        <v>2815</v>
      </c>
      <c r="F416" s="263" t="s">
        <v>1278</v>
      </c>
      <c r="G416" s="87" t="s">
        <v>989</v>
      </c>
      <c r="H416" s="265">
        <v>35013891</v>
      </c>
      <c r="I416" s="266" t="s">
        <v>4663</v>
      </c>
      <c r="J416" s="57" t="s">
        <v>711</v>
      </c>
      <c r="K416" s="113" t="s">
        <v>409</v>
      </c>
      <c r="L416" s="267">
        <v>535</v>
      </c>
      <c r="M416" s="267">
        <v>4</v>
      </c>
      <c r="N416" s="60">
        <v>0</v>
      </c>
      <c r="O416" s="61" t="s">
        <v>990</v>
      </c>
      <c r="P416" s="268" t="s">
        <v>2830</v>
      </c>
      <c r="Q416" s="269">
        <v>398.68486099999996</v>
      </c>
      <c r="R416" s="269">
        <v>377.91111999999998</v>
      </c>
      <c r="S416" s="269">
        <v>9.7650999999999986</v>
      </c>
      <c r="T416" s="267">
        <v>9585</v>
      </c>
      <c r="U416" s="270">
        <v>365</v>
      </c>
      <c r="V416" s="267">
        <v>39</v>
      </c>
      <c r="W416" s="267">
        <v>39</v>
      </c>
      <c r="X416" s="267">
        <v>4167</v>
      </c>
      <c r="Y416" s="267">
        <v>4146</v>
      </c>
      <c r="Z416" s="269">
        <v>178.40330899999998</v>
      </c>
      <c r="AA416" s="269">
        <v>170.35590899999997</v>
      </c>
      <c r="AB416" s="269">
        <v>3.6741000000000001</v>
      </c>
      <c r="AC416" s="267">
        <v>1524</v>
      </c>
      <c r="AD416" s="270">
        <v>59</v>
      </c>
      <c r="AE416" s="267">
        <v>30</v>
      </c>
      <c r="AF416" s="267">
        <v>30</v>
      </c>
      <c r="AG416" s="267">
        <v>3159</v>
      </c>
      <c r="AH416" s="267">
        <v>3068</v>
      </c>
      <c r="AI416" s="271"/>
      <c r="AJ416" s="271"/>
      <c r="AK416" s="271"/>
      <c r="AL416" s="271"/>
      <c r="AM416" s="271"/>
    </row>
    <row r="417" spans="1:40" ht="18" customHeight="1">
      <c r="C417" s="261">
        <f>SUBTOTAL(103,G$408:G417)</f>
        <v>10</v>
      </c>
      <c r="D417" s="261" t="s">
        <v>1886</v>
      </c>
      <c r="E417" s="262" t="s">
        <v>1897</v>
      </c>
      <c r="F417" s="263" t="s">
        <v>1278</v>
      </c>
      <c r="G417" s="393" t="s">
        <v>4630</v>
      </c>
      <c r="H417" s="265">
        <v>35014191</v>
      </c>
      <c r="I417" s="266" t="s">
        <v>4663</v>
      </c>
      <c r="J417" s="57" t="s">
        <v>711</v>
      </c>
      <c r="K417" s="113" t="s">
        <v>557</v>
      </c>
      <c r="L417" s="267">
        <v>583</v>
      </c>
      <c r="M417" s="267">
        <v>5</v>
      </c>
      <c r="N417" s="60">
        <v>0</v>
      </c>
      <c r="O417" s="390" t="s">
        <v>82</v>
      </c>
      <c r="P417" s="391" t="s">
        <v>4631</v>
      </c>
      <c r="Q417" s="269">
        <v>450.26624400000003</v>
      </c>
      <c r="R417" s="269">
        <v>419.66675000000004</v>
      </c>
      <c r="S417" s="269">
        <v>12.957100000000001</v>
      </c>
      <c r="T417" s="267">
        <v>9232</v>
      </c>
      <c r="U417" s="270">
        <v>299</v>
      </c>
      <c r="V417" s="267">
        <v>35</v>
      </c>
      <c r="W417" s="267">
        <v>36</v>
      </c>
      <c r="X417" s="267">
        <v>3873</v>
      </c>
      <c r="Y417" s="267">
        <v>3873</v>
      </c>
      <c r="Z417" s="269">
        <v>219.55590000000001</v>
      </c>
      <c r="AA417" s="269">
        <v>202.59870000000001</v>
      </c>
      <c r="AB417" s="269">
        <v>6.0257000000000005</v>
      </c>
      <c r="AC417" s="267">
        <v>1835</v>
      </c>
      <c r="AD417" s="270">
        <v>59</v>
      </c>
      <c r="AE417" s="267">
        <v>24</v>
      </c>
      <c r="AF417" s="267">
        <v>25</v>
      </c>
      <c r="AG417" s="267">
        <v>2395</v>
      </c>
      <c r="AH417" s="267">
        <v>2423</v>
      </c>
      <c r="AI417" s="271"/>
      <c r="AJ417" s="271"/>
      <c r="AK417" s="271"/>
      <c r="AL417" s="271"/>
      <c r="AM417" s="271"/>
    </row>
    <row r="418" spans="1:40" ht="18" customHeight="1">
      <c r="C418" s="288" t="s">
        <v>2537</v>
      </c>
      <c r="D418" s="289" t="str">
        <f ca="1">INDIRECT("D"&amp;ROW()-1)</f>
        <v>A1</v>
      </c>
      <c r="E418" s="289" t="str">
        <f ca="1">INDIRECT("E"&amp;ROW()-1)</f>
        <v>福州</v>
      </c>
      <c r="F418" s="290"/>
      <c r="G418" s="291">
        <f>SUBTOTAL(103,G408:G417)</f>
        <v>10</v>
      </c>
      <c r="H418" s="292"/>
      <c r="I418" s="293"/>
      <c r="J418" s="293"/>
      <c r="K418" s="294"/>
      <c r="L418" s="76">
        <f>SUBTOTAL(109,L408:L417)</f>
        <v>8731</v>
      </c>
      <c r="M418" s="76">
        <f>SUBTOTAL(109,M408:M417)</f>
        <v>64</v>
      </c>
      <c r="N418" s="70">
        <f>SUBTOTAL(109,N408:N417)</f>
        <v>0</v>
      </c>
      <c r="O418" s="296"/>
      <c r="P418" s="297"/>
      <c r="Q418" s="298"/>
      <c r="R418" s="298"/>
      <c r="S418" s="298"/>
      <c r="T418" s="299"/>
      <c r="U418" s="300"/>
      <c r="V418" s="299"/>
      <c r="W418" s="299"/>
      <c r="X418" s="299"/>
      <c r="Y418" s="299"/>
      <c r="Z418" s="316"/>
      <c r="AA418" s="316"/>
      <c r="AB418" s="316"/>
      <c r="AC418" s="295"/>
      <c r="AD418" s="295"/>
      <c r="AE418" s="295"/>
      <c r="AF418" s="295"/>
      <c r="AG418" s="295"/>
      <c r="AH418" s="295"/>
      <c r="AI418" s="77">
        <f>SUBTOTAL(109,AI408:AI417)</f>
        <v>0</v>
      </c>
      <c r="AJ418" s="77">
        <f>SUBTOTAL(109,AJ408:AJ417)</f>
        <v>0</v>
      </c>
      <c r="AK418" s="77">
        <f>SUBTOTAL(109,AK408:AK417)</f>
        <v>2</v>
      </c>
      <c r="AL418" s="77">
        <f>SUBTOTAL(109,AL408:AL417)</f>
        <v>543</v>
      </c>
      <c r="AM418" s="77">
        <f>SUBTOTAL(103,AM408:AM417)</f>
        <v>2</v>
      </c>
    </row>
    <row r="419" spans="1:40" ht="18" customHeight="1">
      <c r="C419" s="261">
        <f>SUBTOTAL(103,G$419:G419)</f>
        <v>1</v>
      </c>
      <c r="D419" s="261" t="s">
        <v>1886</v>
      </c>
      <c r="E419" s="262" t="s">
        <v>11</v>
      </c>
      <c r="F419" s="263" t="s">
        <v>1277</v>
      </c>
      <c r="G419" s="264" t="s">
        <v>2831</v>
      </c>
      <c r="H419" s="265">
        <v>32029021</v>
      </c>
      <c r="I419" s="266" t="s">
        <v>2379</v>
      </c>
      <c r="J419" s="57" t="s">
        <v>64</v>
      </c>
      <c r="K419" s="113" t="s">
        <v>170</v>
      </c>
      <c r="L419" s="267">
        <v>1144</v>
      </c>
      <c r="M419" s="267">
        <v>9</v>
      </c>
      <c r="N419" s="60">
        <v>0</v>
      </c>
      <c r="O419" s="301" t="s">
        <v>2832</v>
      </c>
      <c r="P419" s="287" t="s">
        <v>2833</v>
      </c>
      <c r="Q419" s="269">
        <v>1135.5676819999999</v>
      </c>
      <c r="R419" s="269">
        <v>1008.6030999999998</v>
      </c>
      <c r="S419" s="269">
        <v>35.837199999999996</v>
      </c>
      <c r="T419" s="267">
        <v>18274</v>
      </c>
      <c r="U419" s="270">
        <v>365</v>
      </c>
      <c r="V419" s="267">
        <v>31</v>
      </c>
      <c r="W419" s="267">
        <v>33</v>
      </c>
      <c r="X419" s="267">
        <v>1505</v>
      </c>
      <c r="Y419" s="267">
        <v>1612</v>
      </c>
      <c r="Z419" s="269">
        <v>266.93700000000001</v>
      </c>
      <c r="AA419" s="269">
        <v>241.23220000000001</v>
      </c>
      <c r="AB419" s="269">
        <v>7.7440999999999995</v>
      </c>
      <c r="AC419" s="267">
        <v>3007</v>
      </c>
      <c r="AD419" s="270">
        <v>59</v>
      </c>
      <c r="AE419" s="267">
        <v>35</v>
      </c>
      <c r="AF419" s="267">
        <v>36</v>
      </c>
      <c r="AG419" s="267">
        <v>1723</v>
      </c>
      <c r="AH419" s="267">
        <v>1829</v>
      </c>
      <c r="AI419" s="271"/>
      <c r="AJ419" s="271"/>
      <c r="AK419" s="271"/>
      <c r="AL419" s="271"/>
      <c r="AM419" s="271"/>
    </row>
    <row r="420" spans="1:40" ht="18" customHeight="1">
      <c r="C420" s="261">
        <f>SUBTOTAL(103,G$419:G420)</f>
        <v>2</v>
      </c>
      <c r="D420" s="261" t="s">
        <v>1886</v>
      </c>
      <c r="E420" s="262" t="s">
        <v>11</v>
      </c>
      <c r="F420" s="263" t="s">
        <v>1277</v>
      </c>
      <c r="G420" s="264" t="s">
        <v>1095</v>
      </c>
      <c r="H420" s="265">
        <v>32029111</v>
      </c>
      <c r="I420" s="266" t="s">
        <v>2379</v>
      </c>
      <c r="J420" s="57" t="s">
        <v>64</v>
      </c>
      <c r="K420" s="113" t="s">
        <v>170</v>
      </c>
      <c r="L420" s="267">
        <v>790</v>
      </c>
      <c r="M420" s="267">
        <v>6</v>
      </c>
      <c r="N420" s="60">
        <v>0</v>
      </c>
      <c r="O420" s="301" t="s">
        <v>2834</v>
      </c>
      <c r="P420" s="287" t="s">
        <v>2835</v>
      </c>
      <c r="Q420" s="269">
        <v>376.72702700000002</v>
      </c>
      <c r="R420" s="269">
        <v>341.46450000000004</v>
      </c>
      <c r="S420" s="269">
        <v>12.328199999999999</v>
      </c>
      <c r="T420" s="267">
        <v>13231</v>
      </c>
      <c r="U420" s="270">
        <v>365</v>
      </c>
      <c r="V420" s="267">
        <v>104</v>
      </c>
      <c r="W420" s="267">
        <v>104</v>
      </c>
      <c r="X420" s="267">
        <v>4311</v>
      </c>
      <c r="Y420" s="267">
        <v>4377</v>
      </c>
      <c r="Z420" s="269">
        <v>113.80211</v>
      </c>
      <c r="AA420" s="269">
        <v>103.90380999999999</v>
      </c>
      <c r="AB420" s="269">
        <v>3.1781999999999999</v>
      </c>
      <c r="AC420" s="267">
        <v>2100</v>
      </c>
      <c r="AD420" s="270">
        <v>59</v>
      </c>
      <c r="AE420" s="267">
        <v>96</v>
      </c>
      <c r="AF420" s="267">
        <v>96</v>
      </c>
      <c r="AG420" s="267">
        <v>4853</v>
      </c>
      <c r="AH420" s="267">
        <v>4927</v>
      </c>
      <c r="AI420" s="271"/>
      <c r="AJ420" s="271"/>
      <c r="AK420" s="271"/>
      <c r="AL420" s="271"/>
      <c r="AM420" s="271"/>
    </row>
    <row r="421" spans="1:40" ht="18" customHeight="1">
      <c r="C421" s="261">
        <f>SUBTOTAL(103,G$419:G421)</f>
        <v>3</v>
      </c>
      <c r="D421" s="261" t="s">
        <v>1886</v>
      </c>
      <c r="E421" s="262" t="s">
        <v>11</v>
      </c>
      <c r="F421" s="263" t="s">
        <v>1277</v>
      </c>
      <c r="G421" s="264" t="s">
        <v>1098</v>
      </c>
      <c r="H421" s="265">
        <v>32029331</v>
      </c>
      <c r="I421" s="272" t="s">
        <v>2379</v>
      </c>
      <c r="J421" s="62" t="s">
        <v>64</v>
      </c>
      <c r="K421" s="113" t="s">
        <v>173</v>
      </c>
      <c r="L421" s="267">
        <v>879</v>
      </c>
      <c r="M421" s="267">
        <v>5</v>
      </c>
      <c r="N421" s="60">
        <v>0</v>
      </c>
      <c r="O421" s="301" t="s">
        <v>2836</v>
      </c>
      <c r="P421" s="287" t="s">
        <v>1165</v>
      </c>
      <c r="Q421" s="269">
        <v>825.72051499999998</v>
      </c>
      <c r="R421" s="269">
        <v>725.04060000000004</v>
      </c>
      <c r="S421" s="269">
        <v>26.078399999999998</v>
      </c>
      <c r="T421" s="267">
        <v>12870</v>
      </c>
      <c r="U421" s="270">
        <v>365</v>
      </c>
      <c r="V421" s="267">
        <v>54</v>
      </c>
      <c r="W421" s="267">
        <v>61</v>
      </c>
      <c r="X421" s="267">
        <v>2249</v>
      </c>
      <c r="Y421" s="267">
        <v>2419</v>
      </c>
      <c r="Z421" s="269">
        <v>211.56886999999998</v>
      </c>
      <c r="AA421" s="269">
        <v>194.60636999999997</v>
      </c>
      <c r="AB421" s="269">
        <v>6.5541</v>
      </c>
      <c r="AC421" s="267">
        <v>2192</v>
      </c>
      <c r="AD421" s="270">
        <v>59</v>
      </c>
      <c r="AE421" s="267">
        <v>47</v>
      </c>
      <c r="AF421" s="267">
        <v>48</v>
      </c>
      <c r="AG421" s="267">
        <v>2516</v>
      </c>
      <c r="AH421" s="267">
        <v>2560</v>
      </c>
      <c r="AI421" s="271"/>
      <c r="AJ421" s="271"/>
      <c r="AK421" s="271">
        <v>1</v>
      </c>
      <c r="AL421" s="271">
        <v>296</v>
      </c>
      <c r="AM421" s="271" t="s">
        <v>2399</v>
      </c>
    </row>
    <row r="422" spans="1:40" ht="18" customHeight="1">
      <c r="C422" s="261">
        <f>SUBTOTAL(103,G$419:G422)</f>
        <v>4</v>
      </c>
      <c r="D422" s="261" t="s">
        <v>1886</v>
      </c>
      <c r="E422" s="262" t="s">
        <v>11</v>
      </c>
      <c r="F422" s="263" t="s">
        <v>1277</v>
      </c>
      <c r="G422" s="264" t="s">
        <v>2837</v>
      </c>
      <c r="H422" s="265">
        <v>32029451</v>
      </c>
      <c r="I422" s="272" t="s">
        <v>2379</v>
      </c>
      <c r="J422" s="62" t="s">
        <v>64</v>
      </c>
      <c r="K422" s="113" t="s">
        <v>170</v>
      </c>
      <c r="L422" s="267">
        <v>1531</v>
      </c>
      <c r="M422" s="267">
        <v>7</v>
      </c>
      <c r="N422" s="60">
        <v>0</v>
      </c>
      <c r="O422" s="301" t="s">
        <v>2838</v>
      </c>
      <c r="P422" s="287" t="s">
        <v>2839</v>
      </c>
      <c r="Q422" s="269">
        <v>397.97459999999995</v>
      </c>
      <c r="R422" s="269">
        <v>358.82239999999996</v>
      </c>
      <c r="S422" s="269">
        <v>12.969799999999999</v>
      </c>
      <c r="T422" s="267">
        <v>10160</v>
      </c>
      <c r="U422" s="270">
        <v>216</v>
      </c>
      <c r="V422" s="267">
        <v>101</v>
      </c>
      <c r="W422" s="267">
        <v>102</v>
      </c>
      <c r="X422" s="267">
        <v>4173</v>
      </c>
      <c r="Y422" s="267">
        <v>4275</v>
      </c>
      <c r="Z422" s="269">
        <v>222.58148</v>
      </c>
      <c r="AA422" s="269">
        <v>204.98367999999999</v>
      </c>
      <c r="AB422" s="269">
        <v>6.4971999999999994</v>
      </c>
      <c r="AC422" s="267">
        <v>2838</v>
      </c>
      <c r="AD422" s="270">
        <v>59</v>
      </c>
      <c r="AE422" s="267">
        <v>44</v>
      </c>
      <c r="AF422" s="267">
        <v>44</v>
      </c>
      <c r="AG422" s="267">
        <v>2343</v>
      </c>
      <c r="AH422" s="267">
        <v>2387</v>
      </c>
      <c r="AI422" s="271"/>
      <c r="AJ422" s="271"/>
      <c r="AK422" s="271">
        <v>1</v>
      </c>
      <c r="AL422" s="271">
        <v>388</v>
      </c>
      <c r="AM422" s="271" t="s">
        <v>2399</v>
      </c>
    </row>
    <row r="423" spans="1:40" ht="18" customHeight="1">
      <c r="C423" s="261">
        <f>SUBTOTAL(103,G$419:G423)</f>
        <v>5</v>
      </c>
      <c r="D423" s="261" t="s">
        <v>1886</v>
      </c>
      <c r="E423" s="262" t="s">
        <v>11</v>
      </c>
      <c r="F423" s="263" t="s">
        <v>1277</v>
      </c>
      <c r="G423" s="264" t="s">
        <v>1629</v>
      </c>
      <c r="H423" s="265">
        <v>32027411</v>
      </c>
      <c r="I423" s="272" t="s">
        <v>2379</v>
      </c>
      <c r="J423" s="62" t="s">
        <v>64</v>
      </c>
      <c r="K423" s="113" t="s">
        <v>166</v>
      </c>
      <c r="L423" s="267">
        <v>1170</v>
      </c>
      <c r="M423" s="267">
        <v>8</v>
      </c>
      <c r="N423" s="60">
        <v>0</v>
      </c>
      <c r="O423" s="301" t="s">
        <v>2840</v>
      </c>
      <c r="P423" s="287" t="s">
        <v>2841</v>
      </c>
      <c r="Q423" s="269">
        <v>2125.9772060000005</v>
      </c>
      <c r="R423" s="269">
        <v>2008.3886000000005</v>
      </c>
      <c r="S423" s="269">
        <v>58.327800000000011</v>
      </c>
      <c r="T423" s="267">
        <v>17681</v>
      </c>
      <c r="U423" s="270">
        <v>365</v>
      </c>
      <c r="V423" s="267">
        <v>8</v>
      </c>
      <c r="W423" s="267">
        <v>8</v>
      </c>
      <c r="X423" s="267">
        <v>489</v>
      </c>
      <c r="Y423" s="267">
        <v>483</v>
      </c>
      <c r="Z423" s="269">
        <v>376.8537</v>
      </c>
      <c r="AA423" s="269">
        <v>356.96</v>
      </c>
      <c r="AB423" s="269">
        <v>9.4361999999999995</v>
      </c>
      <c r="AC423" s="267">
        <v>2716</v>
      </c>
      <c r="AD423" s="270">
        <v>59</v>
      </c>
      <c r="AE423" s="267">
        <v>14</v>
      </c>
      <c r="AF423" s="267">
        <v>13</v>
      </c>
      <c r="AG423" s="267">
        <v>859</v>
      </c>
      <c r="AH423" s="267">
        <v>834</v>
      </c>
      <c r="AI423" s="271"/>
      <c r="AJ423" s="271"/>
      <c r="AK423" s="271"/>
      <c r="AL423" s="271"/>
      <c r="AM423" s="271"/>
    </row>
    <row r="424" spans="1:40" s="312" customFormat="1" ht="18" customHeight="1">
      <c r="A424" s="245"/>
      <c r="B424" s="245"/>
      <c r="C424" s="261">
        <f>SUBTOTAL(103,G$419:G424)</f>
        <v>6</v>
      </c>
      <c r="D424" s="261" t="s">
        <v>1886</v>
      </c>
      <c r="E424" s="273" t="s">
        <v>11</v>
      </c>
      <c r="F424" s="305" t="s">
        <v>1277</v>
      </c>
      <c r="G424" s="264" t="s">
        <v>2842</v>
      </c>
      <c r="H424" s="265">
        <v>32029371</v>
      </c>
      <c r="I424" s="266" t="s">
        <v>2379</v>
      </c>
      <c r="J424" s="57" t="s">
        <v>64</v>
      </c>
      <c r="K424" s="113" t="s">
        <v>170</v>
      </c>
      <c r="L424" s="274">
        <v>1052</v>
      </c>
      <c r="M424" s="267">
        <v>7</v>
      </c>
      <c r="N424" s="60">
        <v>0</v>
      </c>
      <c r="O424" s="61" t="s">
        <v>2843</v>
      </c>
      <c r="P424" s="287" t="s">
        <v>2844</v>
      </c>
      <c r="Q424" s="269">
        <v>800.23652100000015</v>
      </c>
      <c r="R424" s="269">
        <v>740.9552000000001</v>
      </c>
      <c r="S424" s="269">
        <v>26.186200000000003</v>
      </c>
      <c r="T424" s="267">
        <v>14795</v>
      </c>
      <c r="U424" s="270">
        <v>343</v>
      </c>
      <c r="V424" s="267">
        <v>60</v>
      </c>
      <c r="W424" s="267">
        <v>59</v>
      </c>
      <c r="X424" s="267">
        <v>2329</v>
      </c>
      <c r="Y424" s="267">
        <v>2356</v>
      </c>
      <c r="Z424" s="269">
        <v>233.12791999999999</v>
      </c>
      <c r="AA424" s="269">
        <v>216.87621999999999</v>
      </c>
      <c r="AB424" s="269">
        <v>6.9451000000000001</v>
      </c>
      <c r="AC424" s="267">
        <v>2457</v>
      </c>
      <c r="AD424" s="270">
        <v>59</v>
      </c>
      <c r="AE424" s="267">
        <v>42</v>
      </c>
      <c r="AF424" s="267">
        <v>42</v>
      </c>
      <c r="AG424" s="267">
        <v>2176</v>
      </c>
      <c r="AH424" s="267">
        <v>2180</v>
      </c>
      <c r="AI424" s="271"/>
      <c r="AJ424" s="271"/>
      <c r="AK424" s="271">
        <v>1</v>
      </c>
      <c r="AL424" s="271">
        <v>247</v>
      </c>
      <c r="AM424" s="271" t="s">
        <v>2399</v>
      </c>
      <c r="AN424" s="245"/>
    </row>
    <row r="425" spans="1:40" s="312" customFormat="1" ht="18" customHeight="1">
      <c r="A425" s="245"/>
      <c r="B425" s="245"/>
      <c r="C425" s="261">
        <f>SUBTOTAL(103,G$419:G425)</f>
        <v>7</v>
      </c>
      <c r="D425" s="261" t="s">
        <v>1886</v>
      </c>
      <c r="E425" s="273" t="s">
        <v>2845</v>
      </c>
      <c r="F425" s="305" t="s">
        <v>1277</v>
      </c>
      <c r="G425" s="264" t="s">
        <v>2846</v>
      </c>
      <c r="H425" s="265">
        <v>32029251</v>
      </c>
      <c r="I425" s="266" t="s">
        <v>2379</v>
      </c>
      <c r="J425" s="57" t="s">
        <v>64</v>
      </c>
      <c r="K425" s="113" t="s">
        <v>170</v>
      </c>
      <c r="L425" s="274">
        <v>1419</v>
      </c>
      <c r="M425" s="267">
        <v>6</v>
      </c>
      <c r="N425" s="60">
        <v>0</v>
      </c>
      <c r="O425" s="61" t="s">
        <v>2847</v>
      </c>
      <c r="P425" s="287" t="s">
        <v>2848</v>
      </c>
      <c r="Q425" s="269">
        <v>884.16999099999998</v>
      </c>
      <c r="R425" s="269">
        <v>847.82449999999994</v>
      </c>
      <c r="S425" s="269">
        <v>32.052999999999997</v>
      </c>
      <c r="T425" s="267">
        <v>11855</v>
      </c>
      <c r="U425" s="270">
        <v>365</v>
      </c>
      <c r="V425" s="267">
        <v>49</v>
      </c>
      <c r="W425" s="267">
        <v>47</v>
      </c>
      <c r="X425" s="267">
        <v>2078</v>
      </c>
      <c r="Y425" s="267">
        <v>2021</v>
      </c>
      <c r="Z425" s="269">
        <v>289.36894999999998</v>
      </c>
      <c r="AA425" s="269">
        <v>276.90564999999998</v>
      </c>
      <c r="AB425" s="269">
        <v>8.6094000000000008</v>
      </c>
      <c r="AC425" s="267">
        <v>2109</v>
      </c>
      <c r="AD425" s="270">
        <v>59</v>
      </c>
      <c r="AE425" s="267">
        <v>31</v>
      </c>
      <c r="AF425" s="267">
        <v>29</v>
      </c>
      <c r="AG425" s="267">
        <v>1501</v>
      </c>
      <c r="AH425" s="267">
        <v>1432</v>
      </c>
      <c r="AI425" s="271"/>
      <c r="AJ425" s="271"/>
      <c r="AK425" s="271">
        <v>1</v>
      </c>
      <c r="AL425" s="271">
        <v>366</v>
      </c>
      <c r="AM425" s="271" t="s">
        <v>2381</v>
      </c>
      <c r="AN425" s="245"/>
    </row>
    <row r="426" spans="1:40" ht="18" customHeight="1">
      <c r="C426" s="261">
        <f>SUBTOTAL(103,G$419:G426)</f>
        <v>8</v>
      </c>
      <c r="D426" s="261" t="s">
        <v>1886</v>
      </c>
      <c r="E426" s="262" t="s">
        <v>11</v>
      </c>
      <c r="F426" s="263" t="s">
        <v>1277</v>
      </c>
      <c r="G426" s="264" t="s">
        <v>1096</v>
      </c>
      <c r="H426" s="265">
        <v>32029321</v>
      </c>
      <c r="I426" s="266" t="s">
        <v>2379</v>
      </c>
      <c r="J426" s="57" t="s">
        <v>64</v>
      </c>
      <c r="K426" s="113" t="s">
        <v>167</v>
      </c>
      <c r="L426" s="267">
        <v>795</v>
      </c>
      <c r="M426" s="267">
        <v>13</v>
      </c>
      <c r="N426" s="60">
        <v>0</v>
      </c>
      <c r="O426" s="301" t="s">
        <v>2849</v>
      </c>
      <c r="P426" s="287" t="s">
        <v>2850</v>
      </c>
      <c r="Q426" s="269">
        <v>954.93844400000012</v>
      </c>
      <c r="R426" s="269">
        <v>900.12070000000017</v>
      </c>
      <c r="S426" s="269">
        <v>28.290400000000002</v>
      </c>
      <c r="T426" s="267">
        <v>23099</v>
      </c>
      <c r="U426" s="270">
        <v>365</v>
      </c>
      <c r="V426" s="267">
        <v>44</v>
      </c>
      <c r="W426" s="267">
        <v>43</v>
      </c>
      <c r="X426" s="267">
        <v>1891</v>
      </c>
      <c r="Y426" s="267">
        <v>1873</v>
      </c>
      <c r="Z426" s="269">
        <v>133.8766</v>
      </c>
      <c r="AA426" s="269">
        <v>124.021</v>
      </c>
      <c r="AB426" s="269">
        <v>4.2812999999999999</v>
      </c>
      <c r="AC426" s="267">
        <v>4000</v>
      </c>
      <c r="AD426" s="270">
        <v>59</v>
      </c>
      <c r="AE426" s="267">
        <v>86</v>
      </c>
      <c r="AF426" s="267">
        <v>86</v>
      </c>
      <c r="AG426" s="267">
        <v>4311</v>
      </c>
      <c r="AH426" s="267">
        <v>4349</v>
      </c>
      <c r="AI426" s="271"/>
      <c r="AJ426" s="271"/>
      <c r="AK426" s="271"/>
      <c r="AL426" s="271"/>
      <c r="AM426" s="271"/>
    </row>
    <row r="427" spans="1:40" ht="18" customHeight="1">
      <c r="C427" s="261">
        <f>SUBTOTAL(103,G$419:G427)</f>
        <v>9</v>
      </c>
      <c r="D427" s="261" t="s">
        <v>1886</v>
      </c>
      <c r="E427" s="262" t="s">
        <v>11</v>
      </c>
      <c r="F427" s="263" t="s">
        <v>1277</v>
      </c>
      <c r="G427" s="264" t="s">
        <v>1097</v>
      </c>
      <c r="H427" s="265">
        <v>32029271</v>
      </c>
      <c r="I427" s="266" t="s">
        <v>2379</v>
      </c>
      <c r="J427" s="57" t="s">
        <v>64</v>
      </c>
      <c r="K427" s="113" t="s">
        <v>167</v>
      </c>
      <c r="L427" s="267">
        <v>965</v>
      </c>
      <c r="M427" s="267">
        <v>6</v>
      </c>
      <c r="N427" s="60">
        <v>0</v>
      </c>
      <c r="O427" s="301" t="s">
        <v>2851</v>
      </c>
      <c r="P427" s="287" t="s">
        <v>2852</v>
      </c>
      <c r="Q427" s="269">
        <v>851.01032099999998</v>
      </c>
      <c r="R427" s="269">
        <v>804.41437999999994</v>
      </c>
      <c r="S427" s="269">
        <v>24.7227</v>
      </c>
      <c r="T427" s="267">
        <v>13069</v>
      </c>
      <c r="U427" s="270">
        <v>365</v>
      </c>
      <c r="V427" s="267">
        <v>51</v>
      </c>
      <c r="W427" s="267">
        <v>52</v>
      </c>
      <c r="X427" s="267">
        <v>2175</v>
      </c>
      <c r="Y427" s="267">
        <v>2143</v>
      </c>
      <c r="Z427" s="269">
        <v>129.5513</v>
      </c>
      <c r="AA427" s="269">
        <v>120.47319999999999</v>
      </c>
      <c r="AB427" s="269">
        <v>4.0807000000000002</v>
      </c>
      <c r="AC427" s="267">
        <v>2060</v>
      </c>
      <c r="AD427" s="270">
        <v>59</v>
      </c>
      <c r="AE427" s="267">
        <v>87</v>
      </c>
      <c r="AF427" s="267">
        <v>88</v>
      </c>
      <c r="AG427" s="267">
        <v>4429</v>
      </c>
      <c r="AH427" s="267">
        <v>4460</v>
      </c>
      <c r="AI427" s="271"/>
      <c r="AJ427" s="271"/>
      <c r="AK427" s="271"/>
      <c r="AL427" s="271"/>
      <c r="AM427" s="271"/>
    </row>
    <row r="428" spans="1:40" ht="18" customHeight="1">
      <c r="C428" s="261">
        <f>SUBTOTAL(103,G$419:G428)</f>
        <v>10</v>
      </c>
      <c r="D428" s="261" t="s">
        <v>1886</v>
      </c>
      <c r="E428" s="262" t="s">
        <v>11</v>
      </c>
      <c r="F428" s="263" t="s">
        <v>1277</v>
      </c>
      <c r="G428" s="264" t="s">
        <v>2853</v>
      </c>
      <c r="H428" s="265">
        <v>32024701</v>
      </c>
      <c r="I428" s="266" t="s">
        <v>2379</v>
      </c>
      <c r="J428" s="57" t="s">
        <v>64</v>
      </c>
      <c r="K428" s="113" t="s">
        <v>410</v>
      </c>
      <c r="L428" s="267">
        <v>1072</v>
      </c>
      <c r="M428" s="267">
        <v>8</v>
      </c>
      <c r="N428" s="60">
        <v>0</v>
      </c>
      <c r="O428" s="301" t="s">
        <v>2838</v>
      </c>
      <c r="P428" s="287" t="s">
        <v>2854</v>
      </c>
      <c r="Q428" s="269">
        <v>1535.930501</v>
      </c>
      <c r="R428" s="269">
        <v>1430.5797500000001</v>
      </c>
      <c r="S428" s="269">
        <v>44.783999999999999</v>
      </c>
      <c r="T428" s="267">
        <v>17665</v>
      </c>
      <c r="U428" s="270">
        <v>365</v>
      </c>
      <c r="V428" s="267">
        <v>16</v>
      </c>
      <c r="W428" s="267">
        <v>16</v>
      </c>
      <c r="X428" s="267">
        <v>957</v>
      </c>
      <c r="Y428" s="267">
        <v>961</v>
      </c>
      <c r="Z428" s="269">
        <v>328.09739999999999</v>
      </c>
      <c r="AA428" s="269">
        <v>305.9477</v>
      </c>
      <c r="AB428" s="269">
        <v>9.1531000000000002</v>
      </c>
      <c r="AC428" s="267">
        <v>2766</v>
      </c>
      <c r="AD428" s="270">
        <v>59</v>
      </c>
      <c r="AE428" s="267">
        <v>22</v>
      </c>
      <c r="AF428" s="267">
        <v>22</v>
      </c>
      <c r="AG428" s="267">
        <v>1180</v>
      </c>
      <c r="AH428" s="267">
        <v>1172</v>
      </c>
      <c r="AI428" s="271"/>
      <c r="AJ428" s="271"/>
      <c r="AK428" s="271"/>
      <c r="AL428" s="271"/>
      <c r="AM428" s="271"/>
    </row>
    <row r="429" spans="1:40" ht="18" customHeight="1">
      <c r="C429" s="261">
        <f>SUBTOTAL(103,G$419:G429)</f>
        <v>11</v>
      </c>
      <c r="D429" s="261" t="s">
        <v>1886</v>
      </c>
      <c r="E429" s="262" t="s">
        <v>11</v>
      </c>
      <c r="F429" s="263" t="s">
        <v>1277</v>
      </c>
      <c r="G429" s="264" t="s">
        <v>2855</v>
      </c>
      <c r="H429" s="265">
        <v>32022501</v>
      </c>
      <c r="I429" s="266" t="s">
        <v>2379</v>
      </c>
      <c r="J429" s="266" t="s">
        <v>2380</v>
      </c>
      <c r="K429" s="113" t="s">
        <v>166</v>
      </c>
      <c r="L429" s="267">
        <v>953</v>
      </c>
      <c r="M429" s="267">
        <v>6</v>
      </c>
      <c r="N429" s="60">
        <v>0</v>
      </c>
      <c r="O429" s="302" t="s">
        <v>295</v>
      </c>
      <c r="P429" s="287" t="s">
        <v>2856</v>
      </c>
      <c r="Q429" s="269">
        <v>1113.124071</v>
      </c>
      <c r="R429" s="269">
        <v>1016.75188</v>
      </c>
      <c r="S429" s="269">
        <v>34.008700000000005</v>
      </c>
      <c r="T429" s="267">
        <v>13074</v>
      </c>
      <c r="U429" s="270">
        <v>365</v>
      </c>
      <c r="V429" s="267">
        <v>33</v>
      </c>
      <c r="W429" s="267">
        <v>32</v>
      </c>
      <c r="X429" s="267">
        <v>1555</v>
      </c>
      <c r="Y429" s="267">
        <v>1591</v>
      </c>
      <c r="Z429" s="269">
        <v>237.53480000000002</v>
      </c>
      <c r="AA429" s="269">
        <v>232.70000000000002</v>
      </c>
      <c r="AB429" s="269">
        <v>8.2956000000000003</v>
      </c>
      <c r="AC429" s="267">
        <v>2099</v>
      </c>
      <c r="AD429" s="270">
        <v>59</v>
      </c>
      <c r="AE429" s="267">
        <v>40</v>
      </c>
      <c r="AF429" s="267">
        <v>38</v>
      </c>
      <c r="AG429" s="267">
        <v>2100</v>
      </c>
      <c r="AH429" s="267">
        <v>1936</v>
      </c>
      <c r="AI429" s="271"/>
      <c r="AJ429" s="271"/>
      <c r="AK429" s="271"/>
      <c r="AL429" s="271"/>
      <c r="AM429" s="271"/>
    </row>
    <row r="430" spans="1:40" ht="18" customHeight="1">
      <c r="C430" s="261">
        <f>SUBTOTAL(103,G$419:G430)</f>
        <v>12</v>
      </c>
      <c r="D430" s="261" t="s">
        <v>1886</v>
      </c>
      <c r="E430" s="262" t="s">
        <v>11</v>
      </c>
      <c r="F430" s="263" t="s">
        <v>1277</v>
      </c>
      <c r="G430" s="264" t="s">
        <v>1099</v>
      </c>
      <c r="H430" s="265">
        <v>32029151</v>
      </c>
      <c r="I430" s="266" t="s">
        <v>2379</v>
      </c>
      <c r="J430" s="266" t="s">
        <v>2380</v>
      </c>
      <c r="K430" s="113" t="s">
        <v>170</v>
      </c>
      <c r="L430" s="267">
        <v>1269</v>
      </c>
      <c r="M430" s="267">
        <v>7</v>
      </c>
      <c r="N430" s="60">
        <v>0</v>
      </c>
      <c r="O430" s="302" t="s">
        <v>2857</v>
      </c>
      <c r="P430" s="287" t="s">
        <v>2858</v>
      </c>
      <c r="Q430" s="269">
        <v>2454.4478690000001</v>
      </c>
      <c r="R430" s="269">
        <v>2385.51838</v>
      </c>
      <c r="S430" s="269">
        <v>59.958300000000001</v>
      </c>
      <c r="T430" s="267">
        <v>16147</v>
      </c>
      <c r="U430" s="270">
        <v>365</v>
      </c>
      <c r="V430" s="267">
        <v>5</v>
      </c>
      <c r="W430" s="267">
        <v>4</v>
      </c>
      <c r="X430" s="267">
        <v>344</v>
      </c>
      <c r="Y430" s="267">
        <v>313</v>
      </c>
      <c r="Z430" s="269">
        <v>544.72705999999994</v>
      </c>
      <c r="AA430" s="269">
        <v>522.18435999999997</v>
      </c>
      <c r="AB430" s="269">
        <v>12.615500000000001</v>
      </c>
      <c r="AC430" s="267">
        <v>2467</v>
      </c>
      <c r="AD430" s="270">
        <v>59</v>
      </c>
      <c r="AE430" s="267">
        <v>4</v>
      </c>
      <c r="AF430" s="267">
        <v>3</v>
      </c>
      <c r="AG430" s="267">
        <v>305</v>
      </c>
      <c r="AH430" s="267">
        <v>282</v>
      </c>
      <c r="AI430" s="271"/>
      <c r="AJ430" s="271"/>
      <c r="AK430" s="271">
        <v>1</v>
      </c>
      <c r="AL430" s="271">
        <v>413</v>
      </c>
      <c r="AM430" s="271" t="s">
        <v>2399</v>
      </c>
    </row>
    <row r="431" spans="1:40" ht="18" customHeight="1">
      <c r="C431" s="261">
        <f>SUBTOTAL(103,G$419:G431)</f>
        <v>13</v>
      </c>
      <c r="D431" s="261" t="s">
        <v>1886</v>
      </c>
      <c r="E431" s="262" t="s">
        <v>11</v>
      </c>
      <c r="F431" s="263" t="s">
        <v>1277</v>
      </c>
      <c r="G431" s="264" t="s">
        <v>554</v>
      </c>
      <c r="H431" s="265">
        <v>32027211</v>
      </c>
      <c r="I431" s="266" t="s">
        <v>2183</v>
      </c>
      <c r="J431" s="266" t="s">
        <v>711</v>
      </c>
      <c r="K431" s="113" t="s">
        <v>168</v>
      </c>
      <c r="L431" s="267">
        <v>1464</v>
      </c>
      <c r="M431" s="267">
        <v>8</v>
      </c>
      <c r="N431" s="60">
        <v>0</v>
      </c>
      <c r="O431" s="301" t="s">
        <v>286</v>
      </c>
      <c r="P431" s="287" t="s">
        <v>2859</v>
      </c>
      <c r="Q431" s="269">
        <v>1394.6868569999999</v>
      </c>
      <c r="R431" s="269">
        <v>1291.231399</v>
      </c>
      <c r="S431" s="269">
        <v>40.249900000000004</v>
      </c>
      <c r="T431" s="267">
        <v>17419</v>
      </c>
      <c r="U431" s="270">
        <v>365</v>
      </c>
      <c r="V431" s="267">
        <v>21</v>
      </c>
      <c r="W431" s="267">
        <v>21</v>
      </c>
      <c r="X431" s="267">
        <v>1117</v>
      </c>
      <c r="Y431" s="267">
        <v>1133</v>
      </c>
      <c r="Z431" s="269">
        <v>370.06020000000001</v>
      </c>
      <c r="AA431" s="269">
        <v>342.44409999999999</v>
      </c>
      <c r="AB431" s="269">
        <v>10.3591</v>
      </c>
      <c r="AC431" s="267">
        <v>2764</v>
      </c>
      <c r="AD431" s="270">
        <v>59</v>
      </c>
      <c r="AE431" s="267">
        <v>15</v>
      </c>
      <c r="AF431" s="267">
        <v>16</v>
      </c>
      <c r="AG431" s="267">
        <v>890</v>
      </c>
      <c r="AH431" s="267">
        <v>918</v>
      </c>
      <c r="AI431" s="271"/>
      <c r="AJ431" s="271"/>
      <c r="AK431" s="271"/>
      <c r="AL431" s="271"/>
      <c r="AM431" s="271"/>
    </row>
    <row r="432" spans="1:40" ht="18" customHeight="1">
      <c r="C432" s="261">
        <f>SUBTOTAL(103,G$419:G432)</f>
        <v>14</v>
      </c>
      <c r="D432" s="261" t="s">
        <v>1886</v>
      </c>
      <c r="E432" s="262" t="s">
        <v>11</v>
      </c>
      <c r="F432" s="263" t="s">
        <v>1277</v>
      </c>
      <c r="G432" s="264" t="s">
        <v>555</v>
      </c>
      <c r="H432" s="265">
        <v>32024001</v>
      </c>
      <c r="I432" s="266" t="s">
        <v>2183</v>
      </c>
      <c r="J432" s="266" t="s">
        <v>711</v>
      </c>
      <c r="K432" s="113" t="s">
        <v>413</v>
      </c>
      <c r="L432" s="267">
        <v>822</v>
      </c>
      <c r="M432" s="267">
        <v>7</v>
      </c>
      <c r="N432" s="60">
        <v>0</v>
      </c>
      <c r="O432" s="301" t="s">
        <v>2860</v>
      </c>
      <c r="P432" s="268" t="s">
        <v>533</v>
      </c>
      <c r="Q432" s="269">
        <v>752.99140999999997</v>
      </c>
      <c r="R432" s="269">
        <v>695.58809599999995</v>
      </c>
      <c r="S432" s="269">
        <v>24.153400000000001</v>
      </c>
      <c r="T432" s="267">
        <v>14928</v>
      </c>
      <c r="U432" s="270">
        <v>365</v>
      </c>
      <c r="V432" s="267">
        <v>62</v>
      </c>
      <c r="W432" s="267">
        <v>63</v>
      </c>
      <c r="X432" s="267">
        <v>2495</v>
      </c>
      <c r="Y432" s="267">
        <v>2518</v>
      </c>
      <c r="Z432" s="269">
        <v>167.65179999999998</v>
      </c>
      <c r="AA432" s="269">
        <v>156.07829999999998</v>
      </c>
      <c r="AB432" s="269">
        <v>5.1036999999999999</v>
      </c>
      <c r="AC432" s="267">
        <v>2308</v>
      </c>
      <c r="AD432" s="270">
        <v>59</v>
      </c>
      <c r="AE432" s="267">
        <v>64</v>
      </c>
      <c r="AF432" s="267">
        <v>63</v>
      </c>
      <c r="AG432" s="267">
        <v>3394</v>
      </c>
      <c r="AH432" s="267">
        <v>3399</v>
      </c>
      <c r="AI432" s="271"/>
      <c r="AJ432" s="271"/>
      <c r="AK432" s="271"/>
      <c r="AL432" s="271"/>
      <c r="AM432" s="271"/>
    </row>
    <row r="433" spans="3:39" ht="18" customHeight="1">
      <c r="C433" s="261">
        <f>SUBTOTAL(103,G$419:G433)</f>
        <v>15</v>
      </c>
      <c r="D433" s="261" t="s">
        <v>1886</v>
      </c>
      <c r="E433" s="262" t="s">
        <v>11</v>
      </c>
      <c r="F433" s="263" t="s">
        <v>1277</v>
      </c>
      <c r="G433" s="264" t="s">
        <v>2861</v>
      </c>
      <c r="H433" s="265">
        <v>32020101</v>
      </c>
      <c r="I433" s="266" t="s">
        <v>4663</v>
      </c>
      <c r="J433" s="57" t="s">
        <v>711</v>
      </c>
      <c r="K433" s="113" t="s">
        <v>556</v>
      </c>
      <c r="L433" s="267">
        <v>813</v>
      </c>
      <c r="M433" s="267">
        <v>8</v>
      </c>
      <c r="N433" s="60">
        <v>0</v>
      </c>
      <c r="O433" s="301" t="s">
        <v>433</v>
      </c>
      <c r="P433" s="268" t="s">
        <v>434</v>
      </c>
      <c r="Q433" s="269">
        <v>1312.4369210000002</v>
      </c>
      <c r="R433" s="269">
        <v>1215.6747000000003</v>
      </c>
      <c r="S433" s="269">
        <v>42.540599999999998</v>
      </c>
      <c r="T433" s="267">
        <v>19495</v>
      </c>
      <c r="U433" s="270">
        <v>365</v>
      </c>
      <c r="V433" s="267">
        <v>27</v>
      </c>
      <c r="W433" s="267">
        <v>28</v>
      </c>
      <c r="X433" s="267">
        <v>1223</v>
      </c>
      <c r="Y433" s="267">
        <v>1237</v>
      </c>
      <c r="Z433" s="269">
        <v>245.636</v>
      </c>
      <c r="AA433" s="269">
        <v>226.97059999999999</v>
      </c>
      <c r="AB433" s="269">
        <v>7.6200999999999999</v>
      </c>
      <c r="AC433" s="267">
        <v>2874</v>
      </c>
      <c r="AD433" s="270">
        <v>59</v>
      </c>
      <c r="AE433" s="267">
        <v>39</v>
      </c>
      <c r="AF433" s="267">
        <v>40</v>
      </c>
      <c r="AG433" s="267">
        <v>1986</v>
      </c>
      <c r="AH433" s="267">
        <v>2008</v>
      </c>
      <c r="AI433" s="271"/>
      <c r="AJ433" s="271"/>
      <c r="AK433" s="271"/>
      <c r="AL433" s="271"/>
      <c r="AM433" s="271"/>
    </row>
    <row r="434" spans="3:39" ht="18" customHeight="1">
      <c r="C434" s="261">
        <f>SUBTOTAL(103,G$419:G434)</f>
        <v>16</v>
      </c>
      <c r="D434" s="261" t="s">
        <v>1886</v>
      </c>
      <c r="E434" s="262" t="s">
        <v>11</v>
      </c>
      <c r="F434" s="263" t="s">
        <v>1277</v>
      </c>
      <c r="G434" s="264" t="s">
        <v>2862</v>
      </c>
      <c r="H434" s="265">
        <v>32028711</v>
      </c>
      <c r="I434" s="266" t="s">
        <v>4663</v>
      </c>
      <c r="J434" s="57" t="s">
        <v>711</v>
      </c>
      <c r="K434" s="113" t="s">
        <v>172</v>
      </c>
      <c r="L434" s="267">
        <v>1400</v>
      </c>
      <c r="M434" s="267">
        <v>9</v>
      </c>
      <c r="N434" s="60">
        <v>0</v>
      </c>
      <c r="O434" s="301" t="s">
        <v>107</v>
      </c>
      <c r="P434" s="268" t="s">
        <v>2863</v>
      </c>
      <c r="Q434" s="269">
        <v>1373.4562109999997</v>
      </c>
      <c r="R434" s="269">
        <v>1297.2777899999996</v>
      </c>
      <c r="S434" s="269">
        <v>38.502200000000002</v>
      </c>
      <c r="T434" s="267">
        <v>16941</v>
      </c>
      <c r="U434" s="270">
        <v>365</v>
      </c>
      <c r="V434" s="267">
        <v>22</v>
      </c>
      <c r="W434" s="267">
        <v>20</v>
      </c>
      <c r="X434" s="267">
        <v>1145</v>
      </c>
      <c r="Y434" s="267">
        <v>1117</v>
      </c>
      <c r="Z434" s="269">
        <v>344.81957899999998</v>
      </c>
      <c r="AA434" s="269">
        <v>344.81957899999998</v>
      </c>
      <c r="AB434" s="269">
        <v>9.2223000000000006</v>
      </c>
      <c r="AC434" s="267">
        <v>2738</v>
      </c>
      <c r="AD434" s="270">
        <v>59</v>
      </c>
      <c r="AE434" s="267">
        <v>18</v>
      </c>
      <c r="AF434" s="267">
        <v>15</v>
      </c>
      <c r="AG434" s="267">
        <v>1056</v>
      </c>
      <c r="AH434" s="267">
        <v>900</v>
      </c>
      <c r="AI434" s="271"/>
      <c r="AJ434" s="271"/>
      <c r="AK434" s="271"/>
      <c r="AL434" s="271"/>
      <c r="AM434" s="271"/>
    </row>
    <row r="435" spans="3:39" ht="18" customHeight="1">
      <c r="C435" s="261">
        <f>SUBTOTAL(103,G$419:G435)</f>
        <v>17</v>
      </c>
      <c r="D435" s="261" t="s">
        <v>1886</v>
      </c>
      <c r="E435" s="262" t="s">
        <v>11</v>
      </c>
      <c r="F435" s="263" t="s">
        <v>1277</v>
      </c>
      <c r="G435" s="264" t="s">
        <v>993</v>
      </c>
      <c r="H435" s="265">
        <v>32025901</v>
      </c>
      <c r="I435" s="266" t="s">
        <v>4663</v>
      </c>
      <c r="J435" s="57" t="s">
        <v>711</v>
      </c>
      <c r="K435" s="113" t="s">
        <v>416</v>
      </c>
      <c r="L435" s="267">
        <v>450</v>
      </c>
      <c r="M435" s="267">
        <v>5</v>
      </c>
      <c r="N435" s="60">
        <v>0</v>
      </c>
      <c r="O435" s="301" t="s">
        <v>994</v>
      </c>
      <c r="P435" s="268" t="s">
        <v>995</v>
      </c>
      <c r="Q435" s="269">
        <v>485.08107699999994</v>
      </c>
      <c r="R435" s="269">
        <v>460.76653999999996</v>
      </c>
      <c r="S435" s="269">
        <v>14.5548</v>
      </c>
      <c r="T435" s="267">
        <v>10253</v>
      </c>
      <c r="U435" s="270">
        <v>365</v>
      </c>
      <c r="V435" s="267">
        <v>90</v>
      </c>
      <c r="W435" s="267">
        <v>90</v>
      </c>
      <c r="X435" s="267">
        <v>3700</v>
      </c>
      <c r="Y435" s="267">
        <v>3650</v>
      </c>
      <c r="Z435" s="269">
        <v>97.077262000000005</v>
      </c>
      <c r="AA435" s="269">
        <v>91.123262000000011</v>
      </c>
      <c r="AB435" s="269">
        <v>2.9855999999999998</v>
      </c>
      <c r="AC435" s="267">
        <v>1744</v>
      </c>
      <c r="AD435" s="270">
        <v>59</v>
      </c>
      <c r="AE435" s="267">
        <v>111</v>
      </c>
      <c r="AF435" s="267">
        <v>110</v>
      </c>
      <c r="AG435" s="267">
        <v>5363</v>
      </c>
      <c r="AH435" s="267">
        <v>5362</v>
      </c>
      <c r="AI435" s="271"/>
      <c r="AJ435" s="271"/>
      <c r="AK435" s="271"/>
      <c r="AL435" s="271"/>
      <c r="AM435" s="271"/>
    </row>
    <row r="436" spans="3:39" ht="18" customHeight="1">
      <c r="C436" s="261">
        <f>SUBTOTAL(103,G$419:G436)</f>
        <v>18</v>
      </c>
      <c r="D436" s="261" t="s">
        <v>1886</v>
      </c>
      <c r="E436" s="262" t="s">
        <v>11</v>
      </c>
      <c r="F436" s="263" t="s">
        <v>1277</v>
      </c>
      <c r="G436" s="264" t="s">
        <v>2864</v>
      </c>
      <c r="H436" s="265">
        <v>32027511</v>
      </c>
      <c r="I436" s="266" t="s">
        <v>4663</v>
      </c>
      <c r="J436" s="57" t="s">
        <v>711</v>
      </c>
      <c r="K436" s="113" t="s">
        <v>409</v>
      </c>
      <c r="L436" s="267">
        <v>663</v>
      </c>
      <c r="M436" s="267">
        <v>6</v>
      </c>
      <c r="N436" s="60">
        <v>0</v>
      </c>
      <c r="O436" s="301" t="s">
        <v>2865</v>
      </c>
      <c r="P436" s="75" t="s">
        <v>2866</v>
      </c>
      <c r="Q436" s="269">
        <v>557.04634700000008</v>
      </c>
      <c r="R436" s="269">
        <v>509.63600000000008</v>
      </c>
      <c r="S436" s="269">
        <v>19.721499999999999</v>
      </c>
      <c r="T436" s="267">
        <v>14173</v>
      </c>
      <c r="U436" s="270">
        <v>364</v>
      </c>
      <c r="V436" s="267">
        <v>82</v>
      </c>
      <c r="W436" s="267">
        <v>84</v>
      </c>
      <c r="X436" s="267">
        <v>3331</v>
      </c>
      <c r="Y436" s="267">
        <v>3394</v>
      </c>
      <c r="Z436" s="269">
        <v>94.000900000000001</v>
      </c>
      <c r="AA436" s="269">
        <v>87.264600000000002</v>
      </c>
      <c r="AB436" s="269">
        <v>3.0454999999999997</v>
      </c>
      <c r="AC436" s="267">
        <v>2158</v>
      </c>
      <c r="AD436" s="270">
        <v>59</v>
      </c>
      <c r="AE436" s="267">
        <v>113</v>
      </c>
      <c r="AF436" s="267">
        <v>113</v>
      </c>
      <c r="AG436" s="267">
        <v>5476</v>
      </c>
      <c r="AH436" s="267">
        <v>5509</v>
      </c>
      <c r="AI436" s="271"/>
      <c r="AJ436" s="271"/>
      <c r="AK436" s="271"/>
      <c r="AL436" s="271"/>
      <c r="AM436" s="271"/>
    </row>
    <row r="437" spans="3:39" ht="18" customHeight="1">
      <c r="C437" s="261">
        <f>SUBTOTAL(103,G$419:G437)</f>
        <v>19</v>
      </c>
      <c r="D437" s="261" t="s">
        <v>1886</v>
      </c>
      <c r="E437" s="262" t="s">
        <v>11</v>
      </c>
      <c r="F437" s="263" t="s">
        <v>1277</v>
      </c>
      <c r="G437" s="264" t="s">
        <v>1433</v>
      </c>
      <c r="H437" s="265">
        <v>32029411</v>
      </c>
      <c r="I437" s="266" t="s">
        <v>4663</v>
      </c>
      <c r="J437" s="57" t="s">
        <v>711</v>
      </c>
      <c r="K437" s="113" t="s">
        <v>172</v>
      </c>
      <c r="L437" s="267">
        <v>976</v>
      </c>
      <c r="M437" s="267">
        <v>6</v>
      </c>
      <c r="N437" s="60">
        <v>0</v>
      </c>
      <c r="O437" s="301" t="s">
        <v>1427</v>
      </c>
      <c r="P437" s="268" t="s">
        <v>1431</v>
      </c>
      <c r="Q437" s="269">
        <v>505.96036300000003</v>
      </c>
      <c r="R437" s="269">
        <v>474.01569000000001</v>
      </c>
      <c r="S437" s="269">
        <v>17.750700000000002</v>
      </c>
      <c r="T437" s="267">
        <v>12820</v>
      </c>
      <c r="U437" s="270">
        <v>343</v>
      </c>
      <c r="V437" s="267">
        <v>88</v>
      </c>
      <c r="W437" s="267">
        <v>88</v>
      </c>
      <c r="X437" s="267">
        <v>3591</v>
      </c>
      <c r="Y437" s="267">
        <v>3580</v>
      </c>
      <c r="Z437" s="269">
        <v>201.54169999999999</v>
      </c>
      <c r="AA437" s="269">
        <v>188.5437</v>
      </c>
      <c r="AB437" s="269">
        <v>6.0711999999999993</v>
      </c>
      <c r="AC437" s="267">
        <v>2074</v>
      </c>
      <c r="AD437" s="270">
        <v>57</v>
      </c>
      <c r="AE437" s="267">
        <v>53</v>
      </c>
      <c r="AF437" s="267">
        <v>51</v>
      </c>
      <c r="AG437" s="267">
        <v>2695</v>
      </c>
      <c r="AH437" s="267">
        <v>2689</v>
      </c>
      <c r="AI437" s="271"/>
      <c r="AJ437" s="271"/>
      <c r="AK437" s="271"/>
      <c r="AL437" s="271"/>
      <c r="AM437" s="271"/>
    </row>
    <row r="438" spans="3:39" ht="18" customHeight="1">
      <c r="C438" s="261">
        <f>SUBTOTAL(103,G$419:G438)</f>
        <v>20</v>
      </c>
      <c r="D438" s="261" t="s">
        <v>1886</v>
      </c>
      <c r="E438" s="262" t="s">
        <v>11</v>
      </c>
      <c r="F438" s="263" t="s">
        <v>1277</v>
      </c>
      <c r="G438" s="264" t="s">
        <v>1434</v>
      </c>
      <c r="H438" s="265">
        <v>32026201</v>
      </c>
      <c r="I438" s="266" t="s">
        <v>4663</v>
      </c>
      <c r="J438" s="57" t="s">
        <v>711</v>
      </c>
      <c r="K438" s="113" t="s">
        <v>179</v>
      </c>
      <c r="L438" s="267">
        <v>447</v>
      </c>
      <c r="M438" s="267">
        <v>6</v>
      </c>
      <c r="N438" s="60">
        <v>0</v>
      </c>
      <c r="O438" s="301" t="s">
        <v>1430</v>
      </c>
      <c r="P438" s="268" t="s">
        <v>1432</v>
      </c>
      <c r="Q438" s="269">
        <v>263.31800399999997</v>
      </c>
      <c r="R438" s="269">
        <v>253.50889999999998</v>
      </c>
      <c r="S438" s="269">
        <v>9.8752999999999993</v>
      </c>
      <c r="T438" s="267">
        <v>13455</v>
      </c>
      <c r="U438" s="270">
        <v>365</v>
      </c>
      <c r="V438" s="267">
        <v>117</v>
      </c>
      <c r="W438" s="267">
        <v>117</v>
      </c>
      <c r="X438" s="267">
        <v>5121</v>
      </c>
      <c r="Y438" s="267">
        <v>5062</v>
      </c>
      <c r="Z438" s="269">
        <v>62.415799999999997</v>
      </c>
      <c r="AA438" s="269">
        <v>60.522299999999994</v>
      </c>
      <c r="AB438" s="269">
        <v>2.0508000000000002</v>
      </c>
      <c r="AC438" s="267">
        <v>2053</v>
      </c>
      <c r="AD438" s="270">
        <v>59</v>
      </c>
      <c r="AE438" s="267">
        <v>131</v>
      </c>
      <c r="AF438" s="267">
        <v>130</v>
      </c>
      <c r="AG438" s="267">
        <v>6560</v>
      </c>
      <c r="AH438" s="267">
        <v>6481</v>
      </c>
      <c r="AI438" s="271"/>
      <c r="AJ438" s="271"/>
      <c r="AK438" s="271"/>
      <c r="AL438" s="271"/>
      <c r="AM438" s="271"/>
    </row>
    <row r="439" spans="3:39" ht="18" customHeight="1">
      <c r="C439" s="261">
        <f>SUBTOTAL(103,G$419:G439)</f>
        <v>21</v>
      </c>
      <c r="D439" s="261" t="s">
        <v>1886</v>
      </c>
      <c r="E439" s="262" t="s">
        <v>11</v>
      </c>
      <c r="F439" s="263" t="s">
        <v>1277</v>
      </c>
      <c r="G439" s="264" t="s">
        <v>2867</v>
      </c>
      <c r="H439" s="265">
        <v>32029041</v>
      </c>
      <c r="I439" s="266" t="s">
        <v>4663</v>
      </c>
      <c r="J439" s="57" t="s">
        <v>711</v>
      </c>
      <c r="K439" s="113" t="s">
        <v>167</v>
      </c>
      <c r="L439" s="267">
        <v>1320</v>
      </c>
      <c r="M439" s="267">
        <v>8</v>
      </c>
      <c r="N439" s="60">
        <v>0</v>
      </c>
      <c r="O439" s="265" t="s">
        <v>2868</v>
      </c>
      <c r="P439" s="313" t="s">
        <v>2869</v>
      </c>
      <c r="Q439" s="269">
        <v>1467.9810269999998</v>
      </c>
      <c r="R439" s="269">
        <v>1394.2786099999998</v>
      </c>
      <c r="S439" s="269">
        <v>46.249200000000002</v>
      </c>
      <c r="T439" s="267">
        <v>14020</v>
      </c>
      <c r="U439" s="270">
        <v>365</v>
      </c>
      <c r="V439" s="267">
        <v>18</v>
      </c>
      <c r="W439" s="267">
        <v>18</v>
      </c>
      <c r="X439" s="267">
        <v>1031</v>
      </c>
      <c r="Y439" s="267">
        <v>1003</v>
      </c>
      <c r="Z439" s="269">
        <v>326.94187999999997</v>
      </c>
      <c r="AA439" s="269">
        <v>317.39997999999997</v>
      </c>
      <c r="AB439" s="269">
        <v>9.8432999999999993</v>
      </c>
      <c r="AC439" s="267">
        <v>2309</v>
      </c>
      <c r="AD439" s="270">
        <v>59</v>
      </c>
      <c r="AE439" s="267">
        <v>23</v>
      </c>
      <c r="AF439" s="267">
        <v>20</v>
      </c>
      <c r="AG439" s="267">
        <v>1185</v>
      </c>
      <c r="AH439" s="267">
        <v>1091</v>
      </c>
      <c r="AI439" s="274"/>
      <c r="AJ439" s="286"/>
      <c r="AK439" s="274"/>
      <c r="AL439" s="286"/>
      <c r="AM439" s="286"/>
    </row>
    <row r="440" spans="3:39" ht="18" customHeight="1">
      <c r="C440" s="261">
        <f>SUBTOTAL(103,G$419:G440)</f>
        <v>22</v>
      </c>
      <c r="D440" s="261" t="s">
        <v>1886</v>
      </c>
      <c r="E440" s="262" t="s">
        <v>11</v>
      </c>
      <c r="F440" s="263" t="s">
        <v>1277</v>
      </c>
      <c r="G440" s="78" t="s">
        <v>2870</v>
      </c>
      <c r="H440" s="265">
        <v>32021601</v>
      </c>
      <c r="I440" s="266" t="s">
        <v>4663</v>
      </c>
      <c r="J440" s="57" t="s">
        <v>711</v>
      </c>
      <c r="K440" s="113" t="s">
        <v>410</v>
      </c>
      <c r="L440" s="267">
        <v>846</v>
      </c>
      <c r="M440" s="267">
        <v>6</v>
      </c>
      <c r="N440" s="60">
        <v>0</v>
      </c>
      <c r="O440" s="61" t="s">
        <v>2871</v>
      </c>
      <c r="P440" s="268" t="s">
        <v>2872</v>
      </c>
      <c r="Q440" s="269">
        <v>1350.6701660000001</v>
      </c>
      <c r="R440" s="269">
        <v>1283.7655900000002</v>
      </c>
      <c r="S440" s="269">
        <v>42.169400000000003</v>
      </c>
      <c r="T440" s="267">
        <v>15303</v>
      </c>
      <c r="U440" s="270">
        <v>365</v>
      </c>
      <c r="V440" s="267">
        <v>23</v>
      </c>
      <c r="W440" s="267">
        <v>23</v>
      </c>
      <c r="X440" s="267">
        <v>1170</v>
      </c>
      <c r="Y440" s="267">
        <v>1149</v>
      </c>
      <c r="Z440" s="269">
        <v>304.52530000000002</v>
      </c>
      <c r="AA440" s="269">
        <v>290.00240000000002</v>
      </c>
      <c r="AB440" s="269">
        <v>9.2885999999999989</v>
      </c>
      <c r="AC440" s="267">
        <v>2440</v>
      </c>
      <c r="AD440" s="270">
        <v>59</v>
      </c>
      <c r="AE440" s="267">
        <v>28</v>
      </c>
      <c r="AF440" s="267">
        <v>26</v>
      </c>
      <c r="AG440" s="267">
        <v>1357</v>
      </c>
      <c r="AH440" s="267">
        <v>1307</v>
      </c>
      <c r="AI440" s="274"/>
      <c r="AJ440" s="286"/>
      <c r="AK440" s="274"/>
      <c r="AL440" s="286"/>
      <c r="AM440" s="286"/>
    </row>
    <row r="441" spans="3:39" ht="18" customHeight="1">
      <c r="C441" s="261">
        <f>SUBTOTAL(103,G$419:G441)</f>
        <v>23</v>
      </c>
      <c r="D441" s="261" t="s">
        <v>1886</v>
      </c>
      <c r="E441" s="262" t="s">
        <v>11</v>
      </c>
      <c r="F441" s="263" t="s">
        <v>1277</v>
      </c>
      <c r="G441" s="264" t="s">
        <v>2873</v>
      </c>
      <c r="H441" s="265">
        <v>32029061</v>
      </c>
      <c r="I441" s="266" t="s">
        <v>4663</v>
      </c>
      <c r="J441" s="57" t="s">
        <v>711</v>
      </c>
      <c r="K441" s="113" t="s">
        <v>167</v>
      </c>
      <c r="L441" s="267">
        <v>511</v>
      </c>
      <c r="M441" s="267">
        <v>5</v>
      </c>
      <c r="N441" s="60">
        <v>0</v>
      </c>
      <c r="O441" s="302" t="s">
        <v>2874</v>
      </c>
      <c r="P441" s="287" t="s">
        <v>2875</v>
      </c>
      <c r="Q441" s="269">
        <v>549.03860199999997</v>
      </c>
      <c r="R441" s="269">
        <v>515.65620000000001</v>
      </c>
      <c r="S441" s="269">
        <v>16.991800000000001</v>
      </c>
      <c r="T441" s="267">
        <v>9751</v>
      </c>
      <c r="U441" s="270">
        <v>365</v>
      </c>
      <c r="V441" s="267">
        <v>83</v>
      </c>
      <c r="W441" s="267">
        <v>83</v>
      </c>
      <c r="X441" s="267">
        <v>3375</v>
      </c>
      <c r="Y441" s="267">
        <v>3357</v>
      </c>
      <c r="Z441" s="269">
        <v>109.32940000000001</v>
      </c>
      <c r="AA441" s="269">
        <v>102.72760000000001</v>
      </c>
      <c r="AB441" s="269">
        <v>3.4318</v>
      </c>
      <c r="AC441" s="267">
        <v>1825</v>
      </c>
      <c r="AD441" s="270">
        <v>59</v>
      </c>
      <c r="AE441" s="267">
        <v>98</v>
      </c>
      <c r="AF441" s="267">
        <v>97</v>
      </c>
      <c r="AG441" s="267">
        <v>4958</v>
      </c>
      <c r="AH441" s="267">
        <v>4960</v>
      </c>
      <c r="AI441" s="271"/>
      <c r="AJ441" s="271"/>
      <c r="AK441" s="271"/>
      <c r="AL441" s="271"/>
      <c r="AM441" s="271"/>
    </row>
    <row r="442" spans="3:39" ht="18" customHeight="1">
      <c r="C442" s="261">
        <f>SUBTOTAL(103,G$419:G442)</f>
        <v>24</v>
      </c>
      <c r="D442" s="261" t="s">
        <v>1886</v>
      </c>
      <c r="E442" s="262" t="s">
        <v>11</v>
      </c>
      <c r="F442" s="263" t="s">
        <v>1277</v>
      </c>
      <c r="G442" s="264" t="s">
        <v>2876</v>
      </c>
      <c r="H442" s="265">
        <v>32028911</v>
      </c>
      <c r="I442" s="266" t="s">
        <v>4663</v>
      </c>
      <c r="J442" s="57" t="s">
        <v>711</v>
      </c>
      <c r="K442" s="113" t="s">
        <v>172</v>
      </c>
      <c r="L442" s="267">
        <v>194</v>
      </c>
      <c r="M442" s="267">
        <v>2</v>
      </c>
      <c r="N442" s="60">
        <v>0</v>
      </c>
      <c r="O442" s="302" t="s">
        <v>2877</v>
      </c>
      <c r="P442" s="287" t="s">
        <v>2878</v>
      </c>
      <c r="Q442" s="269">
        <v>194.29710499999999</v>
      </c>
      <c r="R442" s="269">
        <v>178.93589999999998</v>
      </c>
      <c r="S442" s="269">
        <v>6.4497</v>
      </c>
      <c r="T442" s="267">
        <v>3631</v>
      </c>
      <c r="U442" s="270">
        <v>365</v>
      </c>
      <c r="V442" s="267">
        <v>121</v>
      </c>
      <c r="W442" s="267">
        <v>121</v>
      </c>
      <c r="X442" s="267">
        <v>5734</v>
      </c>
      <c r="Y442" s="267">
        <v>5775</v>
      </c>
      <c r="Z442" s="269">
        <v>66.123699999999999</v>
      </c>
      <c r="AA442" s="269">
        <v>61.872299999999996</v>
      </c>
      <c r="AB442" s="269">
        <v>2.1568999999999998</v>
      </c>
      <c r="AC442" s="267">
        <v>727</v>
      </c>
      <c r="AD442" s="270">
        <v>58</v>
      </c>
      <c r="AE442" s="267">
        <v>128</v>
      </c>
      <c r="AF442" s="267">
        <v>128</v>
      </c>
      <c r="AG442" s="267">
        <v>6414</v>
      </c>
      <c r="AH442" s="267">
        <v>6436</v>
      </c>
      <c r="AI442" s="271"/>
      <c r="AJ442" s="271"/>
      <c r="AK442" s="271"/>
      <c r="AL442" s="271"/>
      <c r="AM442" s="271"/>
    </row>
    <row r="443" spans="3:39" ht="18" customHeight="1">
      <c r="C443" s="261">
        <f>SUBTOTAL(103,G$419:G443)</f>
        <v>25</v>
      </c>
      <c r="D443" s="261" t="s">
        <v>1886</v>
      </c>
      <c r="E443" s="262" t="s">
        <v>11</v>
      </c>
      <c r="F443" s="263" t="s">
        <v>1277</v>
      </c>
      <c r="G443" s="264" t="s">
        <v>1615</v>
      </c>
      <c r="H443" s="265">
        <v>32029261</v>
      </c>
      <c r="I443" s="266" t="s">
        <v>4663</v>
      </c>
      <c r="J443" s="57" t="s">
        <v>711</v>
      </c>
      <c r="K443" s="113" t="s">
        <v>172</v>
      </c>
      <c r="L443" s="267">
        <v>249</v>
      </c>
      <c r="M443" s="267">
        <v>3</v>
      </c>
      <c r="N443" s="60">
        <v>0</v>
      </c>
      <c r="O443" s="302" t="s">
        <v>1616</v>
      </c>
      <c r="P443" s="287" t="s">
        <v>2879</v>
      </c>
      <c r="Q443" s="269">
        <v>531.01955700000008</v>
      </c>
      <c r="R443" s="269">
        <v>490.3696000000001</v>
      </c>
      <c r="S443" s="269">
        <v>18.813100000000002</v>
      </c>
      <c r="T443" s="267">
        <v>6274</v>
      </c>
      <c r="U443" s="270">
        <v>365</v>
      </c>
      <c r="V443" s="267">
        <v>85</v>
      </c>
      <c r="W443" s="267">
        <v>85</v>
      </c>
      <c r="X443" s="267">
        <v>3469</v>
      </c>
      <c r="Y443" s="267">
        <v>3492</v>
      </c>
      <c r="Z443" s="269">
        <v>139.9443</v>
      </c>
      <c r="AA443" s="269">
        <v>129.85300000000001</v>
      </c>
      <c r="AB443" s="269">
        <v>4.6928999999999998</v>
      </c>
      <c r="AC443" s="267">
        <v>1337</v>
      </c>
      <c r="AD443" s="270">
        <v>58</v>
      </c>
      <c r="AE443" s="267">
        <v>83</v>
      </c>
      <c r="AF443" s="267">
        <v>82</v>
      </c>
      <c r="AG443" s="267">
        <v>4145</v>
      </c>
      <c r="AH443" s="267">
        <v>4179</v>
      </c>
      <c r="AI443" s="271"/>
      <c r="AJ443" s="271"/>
      <c r="AK443" s="271"/>
      <c r="AL443" s="271"/>
      <c r="AM443" s="271"/>
    </row>
    <row r="444" spans="3:39" ht="18" customHeight="1">
      <c r="C444" s="261">
        <f>SUBTOTAL(103,G$419:G444)</f>
        <v>26</v>
      </c>
      <c r="D444" s="261" t="s">
        <v>1886</v>
      </c>
      <c r="E444" s="262" t="s">
        <v>11</v>
      </c>
      <c r="F444" s="263" t="s">
        <v>1277</v>
      </c>
      <c r="G444" s="264" t="s">
        <v>965</v>
      </c>
      <c r="H444" s="265">
        <v>32028111</v>
      </c>
      <c r="I444" s="266" t="s">
        <v>4663</v>
      </c>
      <c r="J444" s="57" t="s">
        <v>711</v>
      </c>
      <c r="K444" s="113" t="s">
        <v>172</v>
      </c>
      <c r="L444" s="267">
        <v>1312</v>
      </c>
      <c r="M444" s="267">
        <v>7</v>
      </c>
      <c r="N444" s="60">
        <v>0</v>
      </c>
      <c r="O444" s="301" t="s">
        <v>966</v>
      </c>
      <c r="P444" s="268" t="s">
        <v>2880</v>
      </c>
      <c r="Q444" s="269">
        <v>1317.073441</v>
      </c>
      <c r="R444" s="269">
        <v>1226.7553800000001</v>
      </c>
      <c r="S444" s="269">
        <v>37.022100000000002</v>
      </c>
      <c r="T444" s="267">
        <v>16085</v>
      </c>
      <c r="U444" s="270">
        <v>365</v>
      </c>
      <c r="V444" s="267">
        <v>26</v>
      </c>
      <c r="W444" s="267">
        <v>26</v>
      </c>
      <c r="X444" s="267">
        <v>1219</v>
      </c>
      <c r="Y444" s="267">
        <v>1228</v>
      </c>
      <c r="Z444" s="269">
        <v>284.47357</v>
      </c>
      <c r="AA444" s="269">
        <v>267.01936999999998</v>
      </c>
      <c r="AB444" s="269">
        <v>7.4339000000000004</v>
      </c>
      <c r="AC444" s="267">
        <v>2467</v>
      </c>
      <c r="AD444" s="270">
        <v>59</v>
      </c>
      <c r="AE444" s="267">
        <v>33</v>
      </c>
      <c r="AF444" s="267">
        <v>32</v>
      </c>
      <c r="AG444" s="267">
        <v>1549</v>
      </c>
      <c r="AH444" s="267">
        <v>1532</v>
      </c>
      <c r="AI444" s="271"/>
      <c r="AJ444" s="271"/>
      <c r="AK444" s="271"/>
      <c r="AL444" s="271"/>
      <c r="AM444" s="271"/>
    </row>
    <row r="445" spans="3:39" ht="18" customHeight="1">
      <c r="C445" s="261">
        <f>SUBTOTAL(103,G$419:G445)</f>
        <v>27</v>
      </c>
      <c r="D445" s="261" t="s">
        <v>1886</v>
      </c>
      <c r="E445" s="262" t="s">
        <v>11</v>
      </c>
      <c r="F445" s="263" t="s">
        <v>1277</v>
      </c>
      <c r="G445" s="264" t="s">
        <v>1678</v>
      </c>
      <c r="H445" s="265">
        <v>32029491</v>
      </c>
      <c r="I445" s="266" t="s">
        <v>4663</v>
      </c>
      <c r="J445" s="57" t="s">
        <v>711</v>
      </c>
      <c r="K445" s="113" t="s">
        <v>167</v>
      </c>
      <c r="L445" s="267">
        <v>647</v>
      </c>
      <c r="M445" s="267">
        <v>5</v>
      </c>
      <c r="N445" s="60">
        <v>0</v>
      </c>
      <c r="O445" s="301" t="s">
        <v>1679</v>
      </c>
      <c r="P445" s="268" t="s">
        <v>2881</v>
      </c>
      <c r="Q445" s="269">
        <v>86.425700000000006</v>
      </c>
      <c r="R445" s="269">
        <v>80.953900000000004</v>
      </c>
      <c r="S445" s="269">
        <v>3.0174999999999996</v>
      </c>
      <c r="T445" s="267">
        <v>4217</v>
      </c>
      <c r="U445" s="270">
        <v>173</v>
      </c>
      <c r="V445" s="267">
        <v>127</v>
      </c>
      <c r="W445" s="267">
        <v>127</v>
      </c>
      <c r="X445" s="267">
        <v>6948</v>
      </c>
      <c r="Y445" s="267">
        <v>6982</v>
      </c>
      <c r="Z445" s="269">
        <v>74.719300000000004</v>
      </c>
      <c r="AA445" s="269">
        <v>70.294300000000007</v>
      </c>
      <c r="AB445" s="269">
        <v>2.1602999999999999</v>
      </c>
      <c r="AC445" s="267">
        <v>1738</v>
      </c>
      <c r="AD445" s="270">
        <v>59</v>
      </c>
      <c r="AE445" s="267">
        <v>122</v>
      </c>
      <c r="AF445" s="267">
        <v>122</v>
      </c>
      <c r="AG445" s="267">
        <v>6126</v>
      </c>
      <c r="AH445" s="267">
        <v>6129</v>
      </c>
      <c r="AI445" s="271"/>
      <c r="AJ445" s="271"/>
      <c r="AK445" s="271">
        <v>1</v>
      </c>
      <c r="AL445" s="271">
        <v>255</v>
      </c>
      <c r="AM445" s="271" t="s">
        <v>2381</v>
      </c>
    </row>
    <row r="446" spans="3:39" ht="18" customHeight="1">
      <c r="C446" s="288" t="s">
        <v>2537</v>
      </c>
      <c r="D446" s="289" t="str">
        <f ca="1">INDIRECT("D"&amp;ROW()-1)</f>
        <v>A1</v>
      </c>
      <c r="E446" s="289" t="str">
        <f ca="1">INDIRECT("E"&amp;ROW()-1)</f>
        <v>苏州</v>
      </c>
      <c r="F446" s="290"/>
      <c r="G446" s="291">
        <f>SUBTOTAL(103,G419:G445)</f>
        <v>27</v>
      </c>
      <c r="H446" s="292"/>
      <c r="I446" s="293"/>
      <c r="J446" s="293"/>
      <c r="K446" s="294"/>
      <c r="L446" s="76">
        <f>SUBTOTAL(109,L419:L445)</f>
        <v>25153</v>
      </c>
      <c r="M446" s="76">
        <f>SUBTOTAL(109,M419:M445)</f>
        <v>179</v>
      </c>
      <c r="N446" s="70">
        <f>SUBTOTAL(109,N419:N445)</f>
        <v>0</v>
      </c>
      <c r="O446" s="296"/>
      <c r="P446" s="297"/>
      <c r="Q446" s="298"/>
      <c r="R446" s="298"/>
      <c r="S446" s="298"/>
      <c r="T446" s="299"/>
      <c r="U446" s="300"/>
      <c r="V446" s="299"/>
      <c r="W446" s="299"/>
      <c r="X446" s="299"/>
      <c r="Y446" s="299"/>
      <c r="Z446" s="316"/>
      <c r="AA446" s="316"/>
      <c r="AB446" s="316"/>
      <c r="AC446" s="295"/>
      <c r="AD446" s="295"/>
      <c r="AE446" s="295"/>
      <c r="AF446" s="295"/>
      <c r="AG446" s="295"/>
      <c r="AH446" s="295"/>
      <c r="AI446" s="77">
        <f>SUBTOTAL(109,AI419:AI445)</f>
        <v>0</v>
      </c>
      <c r="AJ446" s="77">
        <f>SUBTOTAL(109,AJ419:AJ445)</f>
        <v>0</v>
      </c>
      <c r="AK446" s="77">
        <f>SUBTOTAL(109,AK419:AK445)</f>
        <v>6</v>
      </c>
      <c r="AL446" s="77">
        <f>SUBTOTAL(109,AL419:AL445)</f>
        <v>1965</v>
      </c>
      <c r="AM446" s="77">
        <f>SUBTOTAL(103,AM419:AM445)</f>
        <v>6</v>
      </c>
    </row>
    <row r="447" spans="3:39" ht="18" customHeight="1">
      <c r="C447" s="261">
        <f>SUBTOTAL(103,G$447:G447)</f>
        <v>1</v>
      </c>
      <c r="D447" s="261" t="s">
        <v>1886</v>
      </c>
      <c r="E447" s="262" t="s">
        <v>2882</v>
      </c>
      <c r="F447" s="263" t="s">
        <v>1278</v>
      </c>
      <c r="G447" s="264" t="s">
        <v>571</v>
      </c>
      <c r="H447" s="265">
        <v>34012401</v>
      </c>
      <c r="I447" s="266" t="s">
        <v>2379</v>
      </c>
      <c r="J447" s="57" t="s">
        <v>64</v>
      </c>
      <c r="K447" s="113" t="s">
        <v>166</v>
      </c>
      <c r="L447" s="267">
        <v>1056</v>
      </c>
      <c r="M447" s="267">
        <v>5</v>
      </c>
      <c r="N447" s="60">
        <v>0</v>
      </c>
      <c r="O447" s="61" t="s">
        <v>299</v>
      </c>
      <c r="P447" s="268" t="s">
        <v>2883</v>
      </c>
      <c r="Q447" s="269">
        <v>1637.0269210000001</v>
      </c>
      <c r="R447" s="269">
        <v>1506.5621000000001</v>
      </c>
      <c r="S447" s="269">
        <v>47.979899999999994</v>
      </c>
      <c r="T447" s="267">
        <v>12533</v>
      </c>
      <c r="U447" s="270">
        <v>365</v>
      </c>
      <c r="V447" s="267">
        <v>8</v>
      </c>
      <c r="W447" s="267">
        <v>9</v>
      </c>
      <c r="X447" s="267">
        <v>855</v>
      </c>
      <c r="Y447" s="267">
        <v>880</v>
      </c>
      <c r="Z447" s="269">
        <v>319.99324999999999</v>
      </c>
      <c r="AA447" s="269">
        <v>295.05414999999999</v>
      </c>
      <c r="AB447" s="269">
        <v>8.7119</v>
      </c>
      <c r="AC447" s="267">
        <v>1949</v>
      </c>
      <c r="AD447" s="270">
        <v>58</v>
      </c>
      <c r="AE447" s="267">
        <v>14</v>
      </c>
      <c r="AF447" s="267">
        <v>14</v>
      </c>
      <c r="AG447" s="267">
        <v>1231</v>
      </c>
      <c r="AH447" s="267">
        <v>1254</v>
      </c>
      <c r="AI447" s="271"/>
      <c r="AJ447" s="271"/>
      <c r="AK447" s="271">
        <v>1</v>
      </c>
      <c r="AL447" s="271">
        <v>318</v>
      </c>
      <c r="AM447" s="271" t="s">
        <v>2399</v>
      </c>
    </row>
    <row r="448" spans="3:39" ht="18" customHeight="1">
      <c r="C448" s="261">
        <f>SUBTOTAL(103,G$447:G448)</f>
        <v>2</v>
      </c>
      <c r="D448" s="261" t="s">
        <v>1886</v>
      </c>
      <c r="E448" s="262" t="s">
        <v>2882</v>
      </c>
      <c r="F448" s="263" t="s">
        <v>1278</v>
      </c>
      <c r="G448" s="264" t="s">
        <v>572</v>
      </c>
      <c r="H448" s="265">
        <v>34012101</v>
      </c>
      <c r="I448" s="266" t="s">
        <v>2379</v>
      </c>
      <c r="J448" s="57" t="s">
        <v>64</v>
      </c>
      <c r="K448" s="113" t="s">
        <v>166</v>
      </c>
      <c r="L448" s="267">
        <v>1630</v>
      </c>
      <c r="M448" s="267">
        <v>9</v>
      </c>
      <c r="N448" s="60">
        <v>0</v>
      </c>
      <c r="O448" s="61" t="s">
        <v>300</v>
      </c>
      <c r="P448" s="268" t="s">
        <v>2884</v>
      </c>
      <c r="Q448" s="269">
        <v>2644.3233260000002</v>
      </c>
      <c r="R448" s="269">
        <v>2439.7036000000003</v>
      </c>
      <c r="S448" s="269">
        <v>73.444800000000001</v>
      </c>
      <c r="T448" s="267">
        <v>16768</v>
      </c>
      <c r="U448" s="270">
        <v>365</v>
      </c>
      <c r="V448" s="267">
        <v>4</v>
      </c>
      <c r="W448" s="267">
        <v>4</v>
      </c>
      <c r="X448" s="267">
        <v>268</v>
      </c>
      <c r="Y448" s="267">
        <v>284</v>
      </c>
      <c r="Z448" s="269">
        <v>492.34164999999996</v>
      </c>
      <c r="AA448" s="269">
        <v>453.92394999999999</v>
      </c>
      <c r="AB448" s="269">
        <v>13.4116</v>
      </c>
      <c r="AC448" s="267">
        <v>2519</v>
      </c>
      <c r="AD448" s="270">
        <v>59</v>
      </c>
      <c r="AE448" s="267">
        <v>5</v>
      </c>
      <c r="AF448" s="267">
        <v>5</v>
      </c>
      <c r="AG448" s="267">
        <v>423</v>
      </c>
      <c r="AH448" s="267">
        <v>459</v>
      </c>
      <c r="AI448" s="271"/>
      <c r="AJ448" s="271"/>
      <c r="AK448" s="271"/>
      <c r="AL448" s="271"/>
      <c r="AM448" s="271"/>
    </row>
    <row r="449" spans="2:39" ht="18" customHeight="1">
      <c r="C449" s="261">
        <f>SUBTOTAL(103,G$447:G449)</f>
        <v>3</v>
      </c>
      <c r="D449" s="261" t="s">
        <v>1886</v>
      </c>
      <c r="E449" s="262" t="s">
        <v>2882</v>
      </c>
      <c r="F449" s="263" t="s">
        <v>1278</v>
      </c>
      <c r="G449" s="264" t="s">
        <v>2885</v>
      </c>
      <c r="H449" s="265">
        <v>34019001</v>
      </c>
      <c r="I449" s="266" t="s">
        <v>2379</v>
      </c>
      <c r="J449" s="57" t="s">
        <v>64</v>
      </c>
      <c r="K449" s="113" t="s">
        <v>2886</v>
      </c>
      <c r="L449" s="267">
        <v>430</v>
      </c>
      <c r="M449" s="267">
        <v>4</v>
      </c>
      <c r="N449" s="60">
        <v>0</v>
      </c>
      <c r="O449" s="61" t="s">
        <v>2887</v>
      </c>
      <c r="P449" s="268" t="s">
        <v>2888</v>
      </c>
      <c r="Q449" s="269" t="s">
        <v>975</v>
      </c>
      <c r="R449" s="269" t="s">
        <v>975</v>
      </c>
      <c r="S449" s="269" t="s">
        <v>975</v>
      </c>
      <c r="T449" s="267" t="s">
        <v>975</v>
      </c>
      <c r="U449" s="270" t="s">
        <v>975</v>
      </c>
      <c r="V449" s="267" t="s">
        <v>975</v>
      </c>
      <c r="W449" s="267" t="s">
        <v>975</v>
      </c>
      <c r="X449" s="267" t="s">
        <v>975</v>
      </c>
      <c r="Y449" s="267" t="s">
        <v>975</v>
      </c>
      <c r="Z449" s="269">
        <v>134.53279000000001</v>
      </c>
      <c r="AA449" s="269">
        <v>126.91209000000001</v>
      </c>
      <c r="AB449" s="269">
        <v>3.6143000000000001</v>
      </c>
      <c r="AC449" s="267">
        <v>1036</v>
      </c>
      <c r="AD449" s="270">
        <v>40</v>
      </c>
      <c r="AE449" s="267">
        <v>46</v>
      </c>
      <c r="AF449" s="267">
        <v>46</v>
      </c>
      <c r="AG449" s="267">
        <v>4297</v>
      </c>
      <c r="AH449" s="267">
        <v>4264</v>
      </c>
      <c r="AI449" s="271"/>
      <c r="AJ449" s="271"/>
      <c r="AK449" s="271">
        <v>1</v>
      </c>
      <c r="AL449" s="271">
        <v>245</v>
      </c>
      <c r="AM449" s="271"/>
    </row>
    <row r="450" spans="2:39" ht="18" customHeight="1">
      <c r="C450" s="261">
        <f>SUBTOTAL(103,G$447:G450)</f>
        <v>4</v>
      </c>
      <c r="D450" s="261" t="s">
        <v>1886</v>
      </c>
      <c r="E450" s="262" t="s">
        <v>2882</v>
      </c>
      <c r="F450" s="263" t="s">
        <v>1278</v>
      </c>
      <c r="G450" s="264" t="s">
        <v>597</v>
      </c>
      <c r="H450" s="265">
        <v>34011601</v>
      </c>
      <c r="I450" s="266" t="s">
        <v>2379</v>
      </c>
      <c r="J450" s="57" t="s">
        <v>64</v>
      </c>
      <c r="K450" s="113" t="s">
        <v>171</v>
      </c>
      <c r="L450" s="267">
        <v>1036</v>
      </c>
      <c r="M450" s="267">
        <v>8</v>
      </c>
      <c r="N450" s="60">
        <v>0</v>
      </c>
      <c r="O450" s="61" t="s">
        <v>187</v>
      </c>
      <c r="P450" s="268" t="s">
        <v>2889</v>
      </c>
      <c r="Q450" s="269">
        <v>1869.465837</v>
      </c>
      <c r="R450" s="269">
        <v>1729.822148</v>
      </c>
      <c r="S450" s="269">
        <v>54.705899999999986</v>
      </c>
      <c r="T450" s="267">
        <v>17925</v>
      </c>
      <c r="U450" s="270">
        <v>365</v>
      </c>
      <c r="V450" s="267">
        <v>7</v>
      </c>
      <c r="W450" s="267">
        <v>7</v>
      </c>
      <c r="X450" s="267">
        <v>644</v>
      </c>
      <c r="Y450" s="267">
        <v>653</v>
      </c>
      <c r="Z450" s="269">
        <v>409.37225999999998</v>
      </c>
      <c r="AA450" s="269">
        <v>375.57666</v>
      </c>
      <c r="AB450" s="269">
        <v>12.6928</v>
      </c>
      <c r="AC450" s="267">
        <v>2809</v>
      </c>
      <c r="AD450" s="270">
        <v>59</v>
      </c>
      <c r="AE450" s="267">
        <v>7</v>
      </c>
      <c r="AF450" s="267">
        <v>7</v>
      </c>
      <c r="AG450" s="267">
        <v>694</v>
      </c>
      <c r="AH450" s="267">
        <v>730</v>
      </c>
      <c r="AI450" s="271"/>
      <c r="AJ450" s="271"/>
      <c r="AK450" s="271">
        <v>1</v>
      </c>
      <c r="AL450" s="271">
        <v>534</v>
      </c>
      <c r="AM450" s="271" t="s">
        <v>4659</v>
      </c>
    </row>
    <row r="451" spans="2:39" ht="18" customHeight="1">
      <c r="C451" s="261">
        <f>SUBTOTAL(103,G$447:G451)</f>
        <v>5</v>
      </c>
      <c r="D451" s="261" t="s">
        <v>1886</v>
      </c>
      <c r="E451" s="262" t="s">
        <v>2882</v>
      </c>
      <c r="F451" s="263" t="s">
        <v>1278</v>
      </c>
      <c r="G451" s="264" t="s">
        <v>1105</v>
      </c>
      <c r="H451" s="265">
        <v>34110101</v>
      </c>
      <c r="I451" s="266" t="s">
        <v>2379</v>
      </c>
      <c r="J451" s="57" t="s">
        <v>64</v>
      </c>
      <c r="K451" s="113" t="s">
        <v>166</v>
      </c>
      <c r="L451" s="267">
        <v>841</v>
      </c>
      <c r="M451" s="267">
        <v>6</v>
      </c>
      <c r="N451" s="60">
        <v>0</v>
      </c>
      <c r="O451" s="61" t="s">
        <v>302</v>
      </c>
      <c r="P451" s="268" t="s">
        <v>2890</v>
      </c>
      <c r="Q451" s="269">
        <v>1289.7542249999999</v>
      </c>
      <c r="R451" s="269">
        <v>1186.0382</v>
      </c>
      <c r="S451" s="269">
        <v>41.570799999999998</v>
      </c>
      <c r="T451" s="267">
        <v>13822</v>
      </c>
      <c r="U451" s="270">
        <v>365</v>
      </c>
      <c r="V451" s="267">
        <v>15</v>
      </c>
      <c r="W451" s="267">
        <v>15</v>
      </c>
      <c r="X451" s="267">
        <v>1249</v>
      </c>
      <c r="Y451" s="267">
        <v>1286</v>
      </c>
      <c r="Z451" s="269">
        <v>316.01800000000003</v>
      </c>
      <c r="AA451" s="269">
        <v>290.7278</v>
      </c>
      <c r="AB451" s="269">
        <v>9.2615999999999996</v>
      </c>
      <c r="AC451" s="267">
        <v>2092</v>
      </c>
      <c r="AD451" s="270">
        <v>59</v>
      </c>
      <c r="AE451" s="267">
        <v>15</v>
      </c>
      <c r="AF451" s="267">
        <v>17</v>
      </c>
      <c r="AG451" s="267">
        <v>1255</v>
      </c>
      <c r="AH451" s="267">
        <v>1300</v>
      </c>
      <c r="AI451" s="271"/>
      <c r="AJ451" s="271"/>
      <c r="AK451" s="271"/>
      <c r="AL451" s="271"/>
      <c r="AM451" s="271"/>
    </row>
    <row r="452" spans="2:39" s="322" customFormat="1" ht="18" customHeight="1">
      <c r="B452" s="379"/>
      <c r="C452" s="261">
        <f>SUBTOTAL(103,G$447:G452)</f>
        <v>6</v>
      </c>
      <c r="D452" s="261" t="s">
        <v>1886</v>
      </c>
      <c r="E452" s="273" t="s">
        <v>1664</v>
      </c>
      <c r="F452" s="305" t="s">
        <v>1278</v>
      </c>
      <c r="G452" s="264" t="s">
        <v>2891</v>
      </c>
      <c r="H452" s="265">
        <v>34013101</v>
      </c>
      <c r="I452" s="266" t="s">
        <v>2379</v>
      </c>
      <c r="J452" s="57" t="s">
        <v>64</v>
      </c>
      <c r="K452" s="113" t="s">
        <v>173</v>
      </c>
      <c r="L452" s="274">
        <v>1011</v>
      </c>
      <c r="M452" s="267">
        <v>9</v>
      </c>
      <c r="N452" s="60">
        <v>0</v>
      </c>
      <c r="O452" s="61" t="s">
        <v>2892</v>
      </c>
      <c r="P452" s="268" t="s">
        <v>2893</v>
      </c>
      <c r="Q452" s="269">
        <v>2310.063142</v>
      </c>
      <c r="R452" s="269">
        <v>2142.2772</v>
      </c>
      <c r="S452" s="269">
        <v>64.734899999999996</v>
      </c>
      <c r="T452" s="267">
        <v>18351</v>
      </c>
      <c r="U452" s="270">
        <v>365</v>
      </c>
      <c r="V452" s="267">
        <v>5</v>
      </c>
      <c r="W452" s="267">
        <v>6</v>
      </c>
      <c r="X452" s="267">
        <v>404</v>
      </c>
      <c r="Y452" s="267">
        <v>415</v>
      </c>
      <c r="Z452" s="269">
        <v>498.28030000000001</v>
      </c>
      <c r="AA452" s="269">
        <v>463.91680000000002</v>
      </c>
      <c r="AB452" s="269">
        <v>13.6593</v>
      </c>
      <c r="AC452" s="267">
        <v>3093</v>
      </c>
      <c r="AD452" s="270">
        <v>59</v>
      </c>
      <c r="AE452" s="267">
        <v>4</v>
      </c>
      <c r="AF452" s="267">
        <v>4</v>
      </c>
      <c r="AG452" s="267">
        <v>408</v>
      </c>
      <c r="AH452" s="267">
        <v>418</v>
      </c>
      <c r="AI452" s="271"/>
      <c r="AJ452" s="271"/>
      <c r="AK452" s="271"/>
      <c r="AL452" s="271"/>
      <c r="AM452" s="271"/>
    </row>
    <row r="453" spans="2:39" ht="18" customHeight="1">
      <c r="C453" s="261">
        <f>SUBTOTAL(103,G$447:G453)</f>
        <v>7</v>
      </c>
      <c r="D453" s="261" t="s">
        <v>1886</v>
      </c>
      <c r="E453" s="262" t="s">
        <v>2882</v>
      </c>
      <c r="F453" s="263" t="s">
        <v>1278</v>
      </c>
      <c r="G453" s="264" t="s">
        <v>2894</v>
      </c>
      <c r="H453" s="265">
        <v>34015001</v>
      </c>
      <c r="I453" s="266" t="s">
        <v>2379</v>
      </c>
      <c r="J453" s="57" t="s">
        <v>64</v>
      </c>
      <c r="K453" s="113" t="s">
        <v>167</v>
      </c>
      <c r="L453" s="267">
        <v>1093</v>
      </c>
      <c r="M453" s="267">
        <v>6</v>
      </c>
      <c r="N453" s="60">
        <v>0</v>
      </c>
      <c r="O453" s="61" t="s">
        <v>1806</v>
      </c>
      <c r="P453" s="268" t="s">
        <v>2895</v>
      </c>
      <c r="Q453" s="269">
        <v>1067.266482</v>
      </c>
      <c r="R453" s="269">
        <v>994.45898</v>
      </c>
      <c r="S453" s="269">
        <v>35.281599999999997</v>
      </c>
      <c r="T453" s="267">
        <v>12764</v>
      </c>
      <c r="U453" s="270">
        <v>365</v>
      </c>
      <c r="V453" s="267">
        <v>21</v>
      </c>
      <c r="W453" s="267">
        <v>21</v>
      </c>
      <c r="X453" s="267">
        <v>1644</v>
      </c>
      <c r="Y453" s="267">
        <v>1648</v>
      </c>
      <c r="Z453" s="269">
        <v>230.36781999999999</v>
      </c>
      <c r="AA453" s="269">
        <v>211.39382000000001</v>
      </c>
      <c r="AB453" s="269">
        <v>7.7035</v>
      </c>
      <c r="AC453" s="267">
        <v>2068</v>
      </c>
      <c r="AD453" s="270">
        <v>59</v>
      </c>
      <c r="AE453" s="267">
        <v>25</v>
      </c>
      <c r="AF453" s="267">
        <v>26</v>
      </c>
      <c r="AG453" s="267">
        <v>2228</v>
      </c>
      <c r="AH453" s="267">
        <v>2273</v>
      </c>
      <c r="AI453" s="271"/>
      <c r="AJ453" s="271"/>
      <c r="AK453" s="271"/>
      <c r="AL453" s="271"/>
      <c r="AM453" s="271"/>
    </row>
    <row r="454" spans="2:39" ht="18" customHeight="1">
      <c r="C454" s="261">
        <f>SUBTOTAL(103,G$447:G454)</f>
        <v>8</v>
      </c>
      <c r="D454" s="261" t="s">
        <v>1886</v>
      </c>
      <c r="E454" s="262" t="s">
        <v>2882</v>
      </c>
      <c r="F454" s="263" t="s">
        <v>1278</v>
      </c>
      <c r="G454" s="264" t="s">
        <v>568</v>
      </c>
      <c r="H454" s="265">
        <v>34011202</v>
      </c>
      <c r="I454" s="266" t="s">
        <v>2183</v>
      </c>
      <c r="J454" s="266" t="s">
        <v>711</v>
      </c>
      <c r="K454" s="113" t="s">
        <v>167</v>
      </c>
      <c r="L454" s="267">
        <v>1205</v>
      </c>
      <c r="M454" s="267">
        <v>7</v>
      </c>
      <c r="N454" s="60">
        <v>0</v>
      </c>
      <c r="O454" s="61" t="s">
        <v>570</v>
      </c>
      <c r="P454" s="268" t="s">
        <v>2896</v>
      </c>
      <c r="Q454" s="269">
        <v>1405.1266770000002</v>
      </c>
      <c r="R454" s="269">
        <v>1311.6038400000002</v>
      </c>
      <c r="S454" s="269">
        <v>43.532700000000006</v>
      </c>
      <c r="T454" s="267">
        <v>19166</v>
      </c>
      <c r="U454" s="270">
        <v>365</v>
      </c>
      <c r="V454" s="267">
        <v>12</v>
      </c>
      <c r="W454" s="267">
        <v>13</v>
      </c>
      <c r="X454" s="267">
        <v>1101</v>
      </c>
      <c r="Y454" s="267">
        <v>1103</v>
      </c>
      <c r="Z454" s="269">
        <v>314.65980000000002</v>
      </c>
      <c r="AA454" s="269">
        <v>292.61790000000002</v>
      </c>
      <c r="AB454" s="269">
        <v>9.3980999999999995</v>
      </c>
      <c r="AC454" s="267">
        <v>2879</v>
      </c>
      <c r="AD454" s="270">
        <v>59</v>
      </c>
      <c r="AE454" s="267">
        <v>16</v>
      </c>
      <c r="AF454" s="267">
        <v>16</v>
      </c>
      <c r="AG454" s="267">
        <v>1267</v>
      </c>
      <c r="AH454" s="267">
        <v>1281</v>
      </c>
      <c r="AI454" s="271"/>
      <c r="AJ454" s="271"/>
      <c r="AK454" s="271"/>
      <c r="AL454" s="271"/>
      <c r="AM454" s="271"/>
    </row>
    <row r="455" spans="2:39" ht="18" customHeight="1">
      <c r="C455" s="261">
        <f>SUBTOTAL(103,G$447:G455)</f>
        <v>9</v>
      </c>
      <c r="D455" s="261" t="s">
        <v>1886</v>
      </c>
      <c r="E455" s="262" t="s">
        <v>2882</v>
      </c>
      <c r="F455" s="263" t="s">
        <v>1278</v>
      </c>
      <c r="G455" s="264" t="s">
        <v>569</v>
      </c>
      <c r="H455" s="265">
        <v>34013701</v>
      </c>
      <c r="I455" s="266" t="s">
        <v>2183</v>
      </c>
      <c r="J455" s="266" t="s">
        <v>711</v>
      </c>
      <c r="K455" s="113" t="s">
        <v>1325</v>
      </c>
      <c r="L455" s="267">
        <v>703</v>
      </c>
      <c r="M455" s="267">
        <v>7</v>
      </c>
      <c r="N455" s="60">
        <v>0</v>
      </c>
      <c r="O455" s="61" t="s">
        <v>2897</v>
      </c>
      <c r="P455" s="268" t="s">
        <v>1207</v>
      </c>
      <c r="Q455" s="269">
        <v>470.88982599999997</v>
      </c>
      <c r="R455" s="269">
        <v>442.55024999999995</v>
      </c>
      <c r="S455" s="269">
        <v>16.8462</v>
      </c>
      <c r="T455" s="267">
        <v>15706</v>
      </c>
      <c r="U455" s="270">
        <v>365</v>
      </c>
      <c r="V455" s="267">
        <v>48</v>
      </c>
      <c r="W455" s="267">
        <v>47</v>
      </c>
      <c r="X455" s="267">
        <v>3778</v>
      </c>
      <c r="Y455" s="267">
        <v>3751</v>
      </c>
      <c r="Z455" s="269">
        <v>120.5384</v>
      </c>
      <c r="AA455" s="269">
        <v>113.91419999999999</v>
      </c>
      <c r="AB455" s="269">
        <v>3.9773000000000001</v>
      </c>
      <c r="AC455" s="267">
        <v>2472</v>
      </c>
      <c r="AD455" s="270">
        <v>58</v>
      </c>
      <c r="AE455" s="267">
        <v>52</v>
      </c>
      <c r="AF455" s="267">
        <v>52</v>
      </c>
      <c r="AG455" s="267">
        <v>4676</v>
      </c>
      <c r="AH455" s="267">
        <v>4660</v>
      </c>
      <c r="AI455" s="271"/>
      <c r="AJ455" s="271"/>
      <c r="AK455" s="271">
        <v>1</v>
      </c>
      <c r="AL455" s="271">
        <v>248</v>
      </c>
      <c r="AM455" s="271" t="s">
        <v>2662</v>
      </c>
    </row>
    <row r="456" spans="2:39" ht="18" customHeight="1">
      <c r="C456" s="261">
        <f>SUBTOTAL(103,G$447:G456)</f>
        <v>10</v>
      </c>
      <c r="D456" s="261" t="s">
        <v>1886</v>
      </c>
      <c r="E456" s="262" t="s">
        <v>2882</v>
      </c>
      <c r="F456" s="263" t="s">
        <v>1278</v>
      </c>
      <c r="G456" s="264" t="s">
        <v>2898</v>
      </c>
      <c r="H456" s="265">
        <v>34011501</v>
      </c>
      <c r="I456" s="266" t="s">
        <v>2183</v>
      </c>
      <c r="J456" s="266" t="s">
        <v>711</v>
      </c>
      <c r="K456" s="113" t="s">
        <v>167</v>
      </c>
      <c r="L456" s="267">
        <v>587</v>
      </c>
      <c r="M456" s="267">
        <v>5</v>
      </c>
      <c r="N456" s="60">
        <v>0</v>
      </c>
      <c r="O456" s="61" t="s">
        <v>2899</v>
      </c>
      <c r="P456" s="268" t="s">
        <v>2900</v>
      </c>
      <c r="Q456" s="269">
        <v>487.99184400000001</v>
      </c>
      <c r="R456" s="269">
        <v>452.80153000000001</v>
      </c>
      <c r="S456" s="269">
        <v>17.3659</v>
      </c>
      <c r="T456" s="267">
        <v>12402</v>
      </c>
      <c r="U456" s="270">
        <v>365</v>
      </c>
      <c r="V456" s="267">
        <v>46</v>
      </c>
      <c r="W456" s="267">
        <v>46</v>
      </c>
      <c r="X456" s="267">
        <v>3683</v>
      </c>
      <c r="Y456" s="267">
        <v>3696</v>
      </c>
      <c r="Z456" s="269">
        <v>115.2567</v>
      </c>
      <c r="AA456" s="269">
        <v>107.64399999999999</v>
      </c>
      <c r="AB456" s="269">
        <v>3.6375999999999999</v>
      </c>
      <c r="AC456" s="267">
        <v>1868</v>
      </c>
      <c r="AD456" s="270">
        <v>59</v>
      </c>
      <c r="AE456" s="267">
        <v>56</v>
      </c>
      <c r="AF456" s="267">
        <v>55</v>
      </c>
      <c r="AG456" s="267">
        <v>4815</v>
      </c>
      <c r="AH456" s="267">
        <v>4820</v>
      </c>
      <c r="AI456" s="271"/>
      <c r="AJ456" s="271"/>
      <c r="AK456" s="271"/>
      <c r="AL456" s="271"/>
      <c r="AM456" s="271"/>
    </row>
    <row r="457" spans="2:39" ht="18" customHeight="1">
      <c r="C457" s="261">
        <f>SUBTOTAL(103,G$447:G457)</f>
        <v>11</v>
      </c>
      <c r="D457" s="261" t="s">
        <v>1886</v>
      </c>
      <c r="E457" s="262" t="s">
        <v>2882</v>
      </c>
      <c r="F457" s="263" t="s">
        <v>1278</v>
      </c>
      <c r="G457" s="264" t="s">
        <v>2901</v>
      </c>
      <c r="H457" s="265">
        <v>34010201</v>
      </c>
      <c r="I457" s="266" t="s">
        <v>2183</v>
      </c>
      <c r="J457" s="266" t="s">
        <v>711</v>
      </c>
      <c r="K457" s="113" t="s">
        <v>167</v>
      </c>
      <c r="L457" s="267">
        <v>1084</v>
      </c>
      <c r="M457" s="267">
        <v>4</v>
      </c>
      <c r="N457" s="60">
        <v>0</v>
      </c>
      <c r="O457" s="61" t="s">
        <v>2902</v>
      </c>
      <c r="P457" s="268" t="s">
        <v>2903</v>
      </c>
      <c r="Q457" s="269">
        <v>307.18425399999995</v>
      </c>
      <c r="R457" s="269">
        <v>285.82579999999996</v>
      </c>
      <c r="S457" s="269">
        <v>10.958</v>
      </c>
      <c r="T457" s="267">
        <v>9936</v>
      </c>
      <c r="U457" s="270">
        <v>365</v>
      </c>
      <c r="V457" s="267">
        <v>55</v>
      </c>
      <c r="W457" s="267">
        <v>55</v>
      </c>
      <c r="X457" s="267">
        <v>4774</v>
      </c>
      <c r="Y457" s="267">
        <v>4812</v>
      </c>
      <c r="Z457" s="269">
        <v>81.366299999999995</v>
      </c>
      <c r="AA457" s="269">
        <v>75.5381</v>
      </c>
      <c r="AB457" s="269">
        <v>2.6791</v>
      </c>
      <c r="AC457" s="267">
        <v>1418</v>
      </c>
      <c r="AD457" s="270">
        <v>59</v>
      </c>
      <c r="AE457" s="267">
        <v>64</v>
      </c>
      <c r="AF457" s="267">
        <v>64</v>
      </c>
      <c r="AG457" s="267">
        <v>5908</v>
      </c>
      <c r="AH457" s="267">
        <v>5947</v>
      </c>
      <c r="AI457" s="271"/>
      <c r="AJ457" s="271"/>
      <c r="AK457" s="271"/>
      <c r="AL457" s="271"/>
      <c r="AM457" s="271"/>
    </row>
    <row r="458" spans="2:39" ht="18" customHeight="1">
      <c r="C458" s="261">
        <f>SUBTOTAL(103,G$447:G458)</f>
        <v>12</v>
      </c>
      <c r="D458" s="261" t="s">
        <v>1886</v>
      </c>
      <c r="E458" s="262" t="s">
        <v>2882</v>
      </c>
      <c r="F458" s="263" t="s">
        <v>1278</v>
      </c>
      <c r="G458" s="264" t="s">
        <v>1673</v>
      </c>
      <c r="H458" s="265">
        <v>34018001</v>
      </c>
      <c r="I458" s="266" t="s">
        <v>4663</v>
      </c>
      <c r="J458" s="57" t="s">
        <v>711</v>
      </c>
      <c r="K458" s="113" t="s">
        <v>413</v>
      </c>
      <c r="L458" s="267">
        <v>663</v>
      </c>
      <c r="M458" s="267">
        <v>6</v>
      </c>
      <c r="N458" s="60">
        <v>0</v>
      </c>
      <c r="O458" s="61" t="s">
        <v>1674</v>
      </c>
      <c r="P458" s="268" t="s">
        <v>1675</v>
      </c>
      <c r="Q458" s="269">
        <v>182.33269999999999</v>
      </c>
      <c r="R458" s="269">
        <v>166.92839999999998</v>
      </c>
      <c r="S458" s="269">
        <v>6.1899000000000006</v>
      </c>
      <c r="T458" s="267">
        <v>4194</v>
      </c>
      <c r="U458" s="270">
        <v>164</v>
      </c>
      <c r="V458" s="267">
        <v>65</v>
      </c>
      <c r="W458" s="267">
        <v>65</v>
      </c>
      <c r="X458" s="267">
        <v>5837</v>
      </c>
      <c r="Y458" s="267">
        <v>5887</v>
      </c>
      <c r="Z458" s="269">
        <v>90.038600000000002</v>
      </c>
      <c r="AA458" s="269">
        <v>83.173600000000008</v>
      </c>
      <c r="AB458" s="269">
        <v>3.0224000000000002</v>
      </c>
      <c r="AC458" s="267">
        <v>1776</v>
      </c>
      <c r="AD458" s="270">
        <v>59</v>
      </c>
      <c r="AE458" s="267">
        <v>61</v>
      </c>
      <c r="AF458" s="267">
        <v>61</v>
      </c>
      <c r="AG458" s="267">
        <v>5612</v>
      </c>
      <c r="AH458" s="267">
        <v>5660</v>
      </c>
      <c r="AI458" s="271"/>
      <c r="AJ458" s="271"/>
      <c r="AK458" s="271"/>
      <c r="AL458" s="271"/>
      <c r="AM458" s="271"/>
    </row>
    <row r="459" spans="2:39" ht="18" customHeight="1">
      <c r="C459" s="261">
        <f>SUBTOTAL(103,G$447:G459)</f>
        <v>13</v>
      </c>
      <c r="D459" s="261" t="s">
        <v>1886</v>
      </c>
      <c r="E459" s="262" t="s">
        <v>2882</v>
      </c>
      <c r="F459" s="263" t="s">
        <v>1278</v>
      </c>
      <c r="G459" s="264" t="s">
        <v>1649</v>
      </c>
      <c r="H459" s="265">
        <v>34017401</v>
      </c>
      <c r="I459" s="266" t="s">
        <v>4663</v>
      </c>
      <c r="J459" s="57" t="s">
        <v>711</v>
      </c>
      <c r="K459" s="113" t="s">
        <v>170</v>
      </c>
      <c r="L459" s="267">
        <v>916</v>
      </c>
      <c r="M459" s="267">
        <v>7</v>
      </c>
      <c r="N459" s="60">
        <v>0</v>
      </c>
      <c r="O459" s="61" t="s">
        <v>1650</v>
      </c>
      <c r="P459" s="268" t="s">
        <v>2904</v>
      </c>
      <c r="Q459" s="269">
        <v>505.65179000000006</v>
      </c>
      <c r="R459" s="269">
        <v>474.02310000000006</v>
      </c>
      <c r="S459" s="269">
        <v>18.431599999999996</v>
      </c>
      <c r="T459" s="267">
        <v>9886</v>
      </c>
      <c r="U459" s="270">
        <v>338</v>
      </c>
      <c r="V459" s="267">
        <v>42</v>
      </c>
      <c r="W459" s="267">
        <v>40</v>
      </c>
      <c r="X459" s="267">
        <v>3595</v>
      </c>
      <c r="Y459" s="267">
        <v>3579</v>
      </c>
      <c r="Z459" s="269">
        <v>242.44540000000001</v>
      </c>
      <c r="AA459" s="269">
        <v>230.49889999999999</v>
      </c>
      <c r="AB459" s="269">
        <v>7.3724999999999996</v>
      </c>
      <c r="AC459" s="267">
        <v>1939</v>
      </c>
      <c r="AD459" s="270">
        <v>59</v>
      </c>
      <c r="AE459" s="267">
        <v>22</v>
      </c>
      <c r="AF459" s="267">
        <v>22</v>
      </c>
      <c r="AG459" s="267">
        <v>2023</v>
      </c>
      <c r="AH459" s="267">
        <v>1964</v>
      </c>
      <c r="AI459" s="271"/>
      <c r="AJ459" s="271"/>
      <c r="AK459" s="271"/>
      <c r="AL459" s="271"/>
      <c r="AM459" s="271"/>
    </row>
    <row r="460" spans="2:39" ht="18" customHeight="1">
      <c r="C460" s="261">
        <f>SUBTOTAL(103,G$447:G460)</f>
        <v>14</v>
      </c>
      <c r="D460" s="261" t="s">
        <v>1886</v>
      </c>
      <c r="E460" s="262" t="s">
        <v>2882</v>
      </c>
      <c r="F460" s="263" t="s">
        <v>1278</v>
      </c>
      <c r="G460" s="388" t="s">
        <v>4618</v>
      </c>
      <c r="H460" s="265">
        <v>34014502</v>
      </c>
      <c r="I460" s="266" t="s">
        <v>4663</v>
      </c>
      <c r="J460" s="57" t="s">
        <v>711</v>
      </c>
      <c r="K460" s="113" t="s">
        <v>171</v>
      </c>
      <c r="L460" s="267">
        <v>1355</v>
      </c>
      <c r="M460" s="267">
        <v>5</v>
      </c>
      <c r="N460" s="60">
        <v>0</v>
      </c>
      <c r="O460" s="390" t="s">
        <v>4622</v>
      </c>
      <c r="P460" s="391" t="s">
        <v>4623</v>
      </c>
      <c r="Q460" s="269">
        <v>543.27037500000006</v>
      </c>
      <c r="R460" s="269">
        <v>516.89160000000004</v>
      </c>
      <c r="S460" s="269">
        <v>13.823800000000002</v>
      </c>
      <c r="T460" s="267">
        <v>6237</v>
      </c>
      <c r="U460" s="270">
        <v>348</v>
      </c>
      <c r="V460" s="267">
        <v>38</v>
      </c>
      <c r="W460" s="267">
        <v>38</v>
      </c>
      <c r="X460" s="267">
        <v>3406</v>
      </c>
      <c r="Y460" s="267">
        <v>3352</v>
      </c>
      <c r="Z460" s="269">
        <v>162.11579999999998</v>
      </c>
      <c r="AA460" s="269">
        <v>155.71869999999998</v>
      </c>
      <c r="AB460" s="269">
        <v>4.8483999999999998</v>
      </c>
      <c r="AC460" s="267">
        <v>1146</v>
      </c>
      <c r="AD460" s="270">
        <v>59</v>
      </c>
      <c r="AE460" s="267">
        <v>41</v>
      </c>
      <c r="AF460" s="267">
        <v>40</v>
      </c>
      <c r="AG460" s="267">
        <v>3537</v>
      </c>
      <c r="AH460" s="267">
        <v>3420</v>
      </c>
      <c r="AI460" s="271"/>
      <c r="AJ460" s="271"/>
      <c r="AK460" s="271"/>
      <c r="AL460" s="271"/>
      <c r="AM460" s="271"/>
    </row>
    <row r="461" spans="2:39" ht="18" customHeight="1">
      <c r="C461" s="261">
        <f>SUBTOTAL(103,G$447:G461)</f>
        <v>15</v>
      </c>
      <c r="D461" s="261" t="s">
        <v>1886</v>
      </c>
      <c r="E461" s="262" t="s">
        <v>2882</v>
      </c>
      <c r="F461" s="263" t="s">
        <v>1278</v>
      </c>
      <c r="G461" s="388" t="s">
        <v>4619</v>
      </c>
      <c r="H461" s="265">
        <v>34017601</v>
      </c>
      <c r="I461" s="266" t="s">
        <v>4663</v>
      </c>
      <c r="J461" s="57" t="s">
        <v>711</v>
      </c>
      <c r="K461" s="113" t="s">
        <v>410</v>
      </c>
      <c r="L461" s="267">
        <v>439</v>
      </c>
      <c r="M461" s="267">
        <v>5</v>
      </c>
      <c r="N461" s="60">
        <v>0</v>
      </c>
      <c r="O461" s="390" t="s">
        <v>4624</v>
      </c>
      <c r="P461" s="391" t="s">
        <v>4625</v>
      </c>
      <c r="Q461" s="269">
        <v>200.13181999999998</v>
      </c>
      <c r="R461" s="269">
        <v>185.09739999999996</v>
      </c>
      <c r="S461" s="269">
        <v>6.7375000000000007</v>
      </c>
      <c r="T461" s="267">
        <v>8417</v>
      </c>
      <c r="U461" s="270">
        <v>340</v>
      </c>
      <c r="V461" s="267">
        <v>64</v>
      </c>
      <c r="W461" s="267">
        <v>64</v>
      </c>
      <c r="X461" s="267">
        <v>5682</v>
      </c>
      <c r="Y461" s="267">
        <v>5723</v>
      </c>
      <c r="Z461" s="269">
        <v>67.582599999999999</v>
      </c>
      <c r="AA461" s="269">
        <v>62.960799999999999</v>
      </c>
      <c r="AB461" s="269">
        <v>2.0902000000000003</v>
      </c>
      <c r="AC461" s="267">
        <v>1420</v>
      </c>
      <c r="AD461" s="270">
        <v>59</v>
      </c>
      <c r="AE461" s="267">
        <v>69</v>
      </c>
      <c r="AF461" s="267">
        <v>69</v>
      </c>
      <c r="AG461" s="267">
        <v>6375</v>
      </c>
      <c r="AH461" s="267">
        <v>6408</v>
      </c>
      <c r="AI461" s="271"/>
      <c r="AJ461" s="271"/>
      <c r="AK461" s="271"/>
      <c r="AL461" s="271"/>
      <c r="AM461" s="271"/>
    </row>
    <row r="462" spans="2:39" ht="18" customHeight="1">
      <c r="C462" s="261">
        <f>SUBTOTAL(103,G$447:G462)</f>
        <v>16</v>
      </c>
      <c r="D462" s="261" t="s">
        <v>1886</v>
      </c>
      <c r="E462" s="262" t="s">
        <v>2882</v>
      </c>
      <c r="F462" s="263" t="s">
        <v>1278</v>
      </c>
      <c r="G462" s="388" t="s">
        <v>4620</v>
      </c>
      <c r="H462" s="265">
        <v>34017001</v>
      </c>
      <c r="I462" s="266" t="s">
        <v>4663</v>
      </c>
      <c r="J462" s="57" t="s">
        <v>711</v>
      </c>
      <c r="K462" s="113" t="s">
        <v>171</v>
      </c>
      <c r="L462" s="267">
        <v>490</v>
      </c>
      <c r="M462" s="267">
        <v>5</v>
      </c>
      <c r="N462" s="60">
        <v>0</v>
      </c>
      <c r="O462" s="390" t="s">
        <v>4626</v>
      </c>
      <c r="P462" s="391" t="s">
        <v>4627</v>
      </c>
      <c r="Q462" s="269">
        <v>235.07320299999998</v>
      </c>
      <c r="R462" s="269">
        <v>217.61129999999997</v>
      </c>
      <c r="S462" s="269">
        <v>8.5961999999999978</v>
      </c>
      <c r="T462" s="267">
        <v>10493</v>
      </c>
      <c r="U462" s="270">
        <v>365</v>
      </c>
      <c r="V462" s="267">
        <v>59</v>
      </c>
      <c r="W462" s="267">
        <v>59</v>
      </c>
      <c r="X462" s="267">
        <v>5383</v>
      </c>
      <c r="Y462" s="267">
        <v>5411</v>
      </c>
      <c r="Z462" s="269">
        <v>44.947200000000002</v>
      </c>
      <c r="AA462" s="269">
        <v>41.494</v>
      </c>
      <c r="AB462" s="269">
        <v>1.4466999999999999</v>
      </c>
      <c r="AC462" s="267">
        <v>1777</v>
      </c>
      <c r="AD462" s="270">
        <v>59</v>
      </c>
      <c r="AE462" s="267">
        <v>75</v>
      </c>
      <c r="AF462" s="267">
        <v>75</v>
      </c>
      <c r="AG462" s="267">
        <v>7157</v>
      </c>
      <c r="AH462" s="267">
        <v>7209</v>
      </c>
      <c r="AI462" s="271"/>
      <c r="AJ462" s="271"/>
      <c r="AK462" s="271"/>
      <c r="AL462" s="271"/>
      <c r="AM462" s="271"/>
    </row>
    <row r="463" spans="2:39" ht="18" customHeight="1">
      <c r="C463" s="261">
        <f>SUBTOTAL(103,G$447:G463)</f>
        <v>17</v>
      </c>
      <c r="D463" s="261" t="s">
        <v>1886</v>
      </c>
      <c r="E463" s="262" t="s">
        <v>2882</v>
      </c>
      <c r="F463" s="263" t="s">
        <v>1278</v>
      </c>
      <c r="G463" s="388" t="s">
        <v>4621</v>
      </c>
      <c r="H463" s="265">
        <v>34017701</v>
      </c>
      <c r="I463" s="266" t="s">
        <v>4663</v>
      </c>
      <c r="J463" s="57" t="s">
        <v>711</v>
      </c>
      <c r="K463" s="113" t="s">
        <v>171</v>
      </c>
      <c r="L463" s="267">
        <v>613</v>
      </c>
      <c r="M463" s="267">
        <v>6</v>
      </c>
      <c r="N463" s="60">
        <v>0</v>
      </c>
      <c r="O463" s="390" t="s">
        <v>4628</v>
      </c>
      <c r="P463" s="392" t="s">
        <v>4629</v>
      </c>
      <c r="Q463" s="269">
        <v>244.19362100000001</v>
      </c>
      <c r="R463" s="269">
        <v>226.85940000000002</v>
      </c>
      <c r="S463" s="269">
        <v>8.6013999999999999</v>
      </c>
      <c r="T463" s="267">
        <v>10942</v>
      </c>
      <c r="U463" s="270">
        <v>310</v>
      </c>
      <c r="V463" s="267">
        <v>57</v>
      </c>
      <c r="W463" s="267">
        <v>56</v>
      </c>
      <c r="X463" s="267">
        <v>5300</v>
      </c>
      <c r="Y463" s="267">
        <v>5330</v>
      </c>
      <c r="Z463" s="269">
        <v>89.227499999999992</v>
      </c>
      <c r="AA463" s="269">
        <v>82.378699999999995</v>
      </c>
      <c r="AB463" s="269">
        <v>2.9188999999999998</v>
      </c>
      <c r="AC463" s="267">
        <v>1910</v>
      </c>
      <c r="AD463" s="270">
        <v>59</v>
      </c>
      <c r="AE463" s="267">
        <v>62</v>
      </c>
      <c r="AF463" s="267">
        <v>62</v>
      </c>
      <c r="AG463" s="267">
        <v>5642</v>
      </c>
      <c r="AH463" s="267">
        <v>5696</v>
      </c>
      <c r="AI463" s="271"/>
      <c r="AJ463" s="271"/>
      <c r="AK463" s="271"/>
      <c r="AL463" s="271"/>
      <c r="AM463" s="271"/>
    </row>
    <row r="464" spans="2:39" ht="18" customHeight="1">
      <c r="C464" s="288" t="s">
        <v>2537</v>
      </c>
      <c r="D464" s="289" t="str">
        <f ca="1">INDIRECT("D"&amp;ROW()-1)</f>
        <v>A1</v>
      </c>
      <c r="E464" s="289" t="str">
        <f ca="1">INDIRECT("E"&amp;ROW()-1)</f>
        <v>合肥</v>
      </c>
      <c r="F464" s="290"/>
      <c r="G464" s="291">
        <f>SUBTOTAL(103,G447:G463)</f>
        <v>17</v>
      </c>
      <c r="H464" s="292"/>
      <c r="I464" s="293"/>
      <c r="J464" s="293"/>
      <c r="K464" s="294"/>
      <c r="L464" s="295">
        <f>SUBTOTAL(109,L447:L463)</f>
        <v>15152</v>
      </c>
      <c r="M464" s="295">
        <f>SUBTOTAL(109,M447:M463)</f>
        <v>104</v>
      </c>
      <c r="N464" s="70">
        <f>SUBTOTAL(109,N447:N463)</f>
        <v>0</v>
      </c>
      <c r="O464" s="296"/>
      <c r="P464" s="297"/>
      <c r="Q464" s="298"/>
      <c r="R464" s="298"/>
      <c r="S464" s="298"/>
      <c r="T464" s="299"/>
      <c r="U464" s="300"/>
      <c r="V464" s="299"/>
      <c r="W464" s="299"/>
      <c r="X464" s="299"/>
      <c r="Y464" s="299"/>
      <c r="Z464" s="316"/>
      <c r="AA464" s="316"/>
      <c r="AB464" s="316"/>
      <c r="AC464" s="295"/>
      <c r="AD464" s="295"/>
      <c r="AE464" s="295"/>
      <c r="AF464" s="295"/>
      <c r="AG464" s="295"/>
      <c r="AH464" s="295"/>
      <c r="AI464" s="77">
        <f>SUBTOTAL(109,AI447:AI463)</f>
        <v>0</v>
      </c>
      <c r="AJ464" s="77">
        <f>SUBTOTAL(109,AJ447:AJ463)</f>
        <v>0</v>
      </c>
      <c r="AK464" s="77">
        <f>SUBTOTAL(109,AK447:AK463)</f>
        <v>4</v>
      </c>
      <c r="AL464" s="77">
        <f>SUBTOTAL(109,AL447:AL463)</f>
        <v>1345</v>
      </c>
      <c r="AM464" s="77">
        <f>SUBTOTAL(103,AM447:AM463)</f>
        <v>3</v>
      </c>
    </row>
    <row r="465" spans="1:40" ht="18" customHeight="1">
      <c r="C465" s="261">
        <f>SUBTOTAL(103,G$465:G465)</f>
        <v>1</v>
      </c>
      <c r="D465" s="261" t="s">
        <v>1886</v>
      </c>
      <c r="E465" s="262" t="s">
        <v>5</v>
      </c>
      <c r="F465" s="263" t="s">
        <v>1277</v>
      </c>
      <c r="G465" s="264" t="s">
        <v>545</v>
      </c>
      <c r="H465" s="265">
        <v>43013801</v>
      </c>
      <c r="I465" s="266" t="s">
        <v>2379</v>
      </c>
      <c r="J465" s="57" t="s">
        <v>64</v>
      </c>
      <c r="K465" s="113" t="s">
        <v>166</v>
      </c>
      <c r="L465" s="267">
        <v>825</v>
      </c>
      <c r="M465" s="267">
        <v>6</v>
      </c>
      <c r="N465" s="60">
        <v>0</v>
      </c>
      <c r="O465" s="61" t="s">
        <v>303</v>
      </c>
      <c r="P465" s="268" t="s">
        <v>2905</v>
      </c>
      <c r="Q465" s="269">
        <v>521.75886400000002</v>
      </c>
      <c r="R465" s="269">
        <v>480.4298</v>
      </c>
      <c r="S465" s="269">
        <v>17.965</v>
      </c>
      <c r="T465" s="267">
        <v>13145</v>
      </c>
      <c r="U465" s="270">
        <v>365</v>
      </c>
      <c r="V465" s="267">
        <v>47</v>
      </c>
      <c r="W465" s="267">
        <v>48</v>
      </c>
      <c r="X465" s="267">
        <v>3514</v>
      </c>
      <c r="Y465" s="267">
        <v>3546</v>
      </c>
      <c r="Z465" s="269">
        <v>121.11133000000001</v>
      </c>
      <c r="AA465" s="269">
        <v>113.51133000000002</v>
      </c>
      <c r="AB465" s="269">
        <v>3.8373999999999997</v>
      </c>
      <c r="AC465" s="267">
        <v>1977</v>
      </c>
      <c r="AD465" s="270">
        <v>59</v>
      </c>
      <c r="AE465" s="267">
        <v>60</v>
      </c>
      <c r="AF465" s="267">
        <v>60</v>
      </c>
      <c r="AG465" s="267">
        <v>4658</v>
      </c>
      <c r="AH465" s="267">
        <v>4672</v>
      </c>
      <c r="AI465" s="271"/>
      <c r="AJ465" s="271"/>
      <c r="AK465" s="271"/>
      <c r="AL465" s="271"/>
      <c r="AM465" s="271"/>
    </row>
    <row r="466" spans="1:40" ht="18" customHeight="1">
      <c r="C466" s="261">
        <f>SUBTOTAL(103,G$465:G466)</f>
        <v>2</v>
      </c>
      <c r="D466" s="261" t="s">
        <v>1886</v>
      </c>
      <c r="E466" s="262" t="s">
        <v>5</v>
      </c>
      <c r="F466" s="263" t="s">
        <v>1277</v>
      </c>
      <c r="G466" s="264" t="s">
        <v>599</v>
      </c>
      <c r="H466" s="265">
        <v>43016401</v>
      </c>
      <c r="I466" s="266" t="s">
        <v>2379</v>
      </c>
      <c r="J466" s="57" t="s">
        <v>64</v>
      </c>
      <c r="K466" s="113" t="s">
        <v>173</v>
      </c>
      <c r="L466" s="267">
        <v>652</v>
      </c>
      <c r="M466" s="267">
        <v>7</v>
      </c>
      <c r="N466" s="60">
        <v>0</v>
      </c>
      <c r="O466" s="61" t="s">
        <v>2906</v>
      </c>
      <c r="P466" s="268" t="s">
        <v>2907</v>
      </c>
      <c r="Q466" s="269">
        <v>740.47406100000001</v>
      </c>
      <c r="R466" s="269">
        <v>678.21770000000004</v>
      </c>
      <c r="S466" s="269">
        <v>22.647100000000002</v>
      </c>
      <c r="T466" s="267">
        <v>15069</v>
      </c>
      <c r="U466" s="270">
        <v>364</v>
      </c>
      <c r="V466" s="267">
        <v>40</v>
      </c>
      <c r="W466" s="267">
        <v>40</v>
      </c>
      <c r="X466" s="267">
        <v>2535</v>
      </c>
      <c r="Y466" s="267">
        <v>2578</v>
      </c>
      <c r="Z466" s="269">
        <v>172.28370000000001</v>
      </c>
      <c r="AA466" s="269">
        <v>155.46480000000003</v>
      </c>
      <c r="AB466" s="269">
        <v>4.8452000000000002</v>
      </c>
      <c r="AC466" s="267">
        <v>2371</v>
      </c>
      <c r="AD466" s="270">
        <v>59</v>
      </c>
      <c r="AE466" s="267">
        <v>45</v>
      </c>
      <c r="AF466" s="267">
        <v>45</v>
      </c>
      <c r="AG466" s="267">
        <v>3295</v>
      </c>
      <c r="AH466" s="267">
        <v>3432</v>
      </c>
      <c r="AI466" s="271"/>
      <c r="AJ466" s="271"/>
      <c r="AK466" s="271"/>
      <c r="AL466" s="271"/>
      <c r="AM466" s="271"/>
    </row>
    <row r="467" spans="1:40" ht="18" customHeight="1">
      <c r="C467" s="261">
        <f>SUBTOTAL(103,G$465:G467)</f>
        <v>3</v>
      </c>
      <c r="D467" s="261" t="s">
        <v>1886</v>
      </c>
      <c r="E467" s="262" t="s">
        <v>5</v>
      </c>
      <c r="F467" s="263" t="s">
        <v>1277</v>
      </c>
      <c r="G467" s="264" t="s">
        <v>4604</v>
      </c>
      <c r="H467" s="265">
        <v>43021001</v>
      </c>
      <c r="I467" s="266" t="s">
        <v>2379</v>
      </c>
      <c r="J467" s="57" t="s">
        <v>64</v>
      </c>
      <c r="K467" s="113" t="s">
        <v>166</v>
      </c>
      <c r="L467" s="267">
        <v>1732</v>
      </c>
      <c r="M467" s="267">
        <v>9</v>
      </c>
      <c r="N467" s="60">
        <v>0</v>
      </c>
      <c r="O467" s="61" t="s">
        <v>304</v>
      </c>
      <c r="P467" s="268" t="s">
        <v>2908</v>
      </c>
      <c r="Q467" s="269">
        <v>2442.530968</v>
      </c>
      <c r="R467" s="269">
        <v>2217.8087399999999</v>
      </c>
      <c r="S467" s="269">
        <v>77.574299999999994</v>
      </c>
      <c r="T467" s="267">
        <v>17210</v>
      </c>
      <c r="U467" s="270">
        <v>365</v>
      </c>
      <c r="V467" s="267">
        <v>7</v>
      </c>
      <c r="W467" s="267">
        <v>7</v>
      </c>
      <c r="X467" s="267">
        <v>350</v>
      </c>
      <c r="Y467" s="267">
        <v>375</v>
      </c>
      <c r="Z467" s="269">
        <v>628.27421000000004</v>
      </c>
      <c r="AA467" s="269">
        <v>576.52131000000008</v>
      </c>
      <c r="AB467" s="269">
        <v>16.705500000000001</v>
      </c>
      <c r="AC467" s="267">
        <v>2952</v>
      </c>
      <c r="AD467" s="270">
        <v>59</v>
      </c>
      <c r="AE467" s="267">
        <v>4</v>
      </c>
      <c r="AF467" s="267">
        <v>5</v>
      </c>
      <c r="AG467" s="267">
        <v>158</v>
      </c>
      <c r="AH467" s="267">
        <v>185</v>
      </c>
      <c r="AI467" s="271"/>
      <c r="AJ467" s="271"/>
      <c r="AK467" s="271">
        <v>1</v>
      </c>
      <c r="AL467" s="271">
        <v>385</v>
      </c>
      <c r="AM467" s="271" t="s">
        <v>2399</v>
      </c>
    </row>
    <row r="468" spans="1:40" ht="18" customHeight="1">
      <c r="C468" s="261">
        <f>SUBTOTAL(103,G$465:G468)</f>
        <v>4</v>
      </c>
      <c r="D468" s="261" t="s">
        <v>1886</v>
      </c>
      <c r="E468" s="262" t="s">
        <v>5</v>
      </c>
      <c r="F468" s="263" t="s">
        <v>1277</v>
      </c>
      <c r="G468" s="264" t="s">
        <v>1491</v>
      </c>
      <c r="H468" s="265">
        <v>43080301</v>
      </c>
      <c r="I468" s="266" t="s">
        <v>4663</v>
      </c>
      <c r="J468" s="57" t="s">
        <v>711</v>
      </c>
      <c r="K468" s="113" t="s">
        <v>179</v>
      </c>
      <c r="L468" s="267">
        <v>634</v>
      </c>
      <c r="M468" s="267">
        <v>5</v>
      </c>
      <c r="N468" s="60">
        <v>0</v>
      </c>
      <c r="O468" s="265" t="s">
        <v>2909</v>
      </c>
      <c r="P468" s="268" t="s">
        <v>2910</v>
      </c>
      <c r="Q468" s="269">
        <v>315.95826200000005</v>
      </c>
      <c r="R468" s="269">
        <v>295.85527000000002</v>
      </c>
      <c r="S468" s="269">
        <v>9.6097000000000001</v>
      </c>
      <c r="T468" s="267">
        <v>8013</v>
      </c>
      <c r="U468" s="270">
        <v>287</v>
      </c>
      <c r="V468" s="267">
        <v>66</v>
      </c>
      <c r="W468" s="267">
        <v>66</v>
      </c>
      <c r="X468" s="267">
        <v>4713</v>
      </c>
      <c r="Y468" s="267">
        <v>4719</v>
      </c>
      <c r="Z468" s="269">
        <v>135.30779999999999</v>
      </c>
      <c r="AA468" s="269">
        <v>126.66399999999999</v>
      </c>
      <c r="AB468" s="269">
        <v>3.8381000000000003</v>
      </c>
      <c r="AC468" s="267">
        <v>1958</v>
      </c>
      <c r="AD468" s="270">
        <v>59</v>
      </c>
      <c r="AE468" s="267">
        <v>55</v>
      </c>
      <c r="AF468" s="267">
        <v>54</v>
      </c>
      <c r="AG468" s="267">
        <v>4271</v>
      </c>
      <c r="AH468" s="267">
        <v>4265</v>
      </c>
      <c r="AI468" s="271"/>
      <c r="AJ468" s="271"/>
      <c r="AK468" s="271"/>
      <c r="AL468" s="271"/>
      <c r="AM468" s="271"/>
    </row>
    <row r="469" spans="1:40" s="311" customFormat="1" ht="18" customHeight="1">
      <c r="B469" s="245"/>
      <c r="C469" s="261">
        <f>SUBTOTAL(103,G$465:G469)</f>
        <v>5</v>
      </c>
      <c r="D469" s="261" t="s">
        <v>1886</v>
      </c>
      <c r="E469" s="262" t="s">
        <v>5</v>
      </c>
      <c r="F469" s="263" t="s">
        <v>1277</v>
      </c>
      <c r="G469" s="264" t="s">
        <v>2911</v>
      </c>
      <c r="H469" s="265">
        <v>43013101</v>
      </c>
      <c r="I469" s="266" t="s">
        <v>4663</v>
      </c>
      <c r="J469" s="57" t="s">
        <v>711</v>
      </c>
      <c r="K469" s="113" t="s">
        <v>170</v>
      </c>
      <c r="L469" s="267">
        <v>1202</v>
      </c>
      <c r="M469" s="267">
        <v>7</v>
      </c>
      <c r="N469" s="60">
        <v>0</v>
      </c>
      <c r="O469" s="61" t="s">
        <v>973</v>
      </c>
      <c r="P469" s="268" t="s">
        <v>2912</v>
      </c>
      <c r="Q469" s="269">
        <v>439.62856500000004</v>
      </c>
      <c r="R469" s="269">
        <v>403.60850000000005</v>
      </c>
      <c r="S469" s="269">
        <v>15.318999999999999</v>
      </c>
      <c r="T469" s="267">
        <v>14898</v>
      </c>
      <c r="U469" s="270">
        <v>365</v>
      </c>
      <c r="V469" s="267">
        <v>53</v>
      </c>
      <c r="W469" s="267">
        <v>53</v>
      </c>
      <c r="X469" s="267">
        <v>3930</v>
      </c>
      <c r="Y469" s="267">
        <v>3978</v>
      </c>
      <c r="Z469" s="269">
        <v>110.97158</v>
      </c>
      <c r="AA469" s="269">
        <v>98.788380000000004</v>
      </c>
      <c r="AB469" s="269">
        <v>3.3239000000000001</v>
      </c>
      <c r="AC469" s="267">
        <v>2382</v>
      </c>
      <c r="AD469" s="270">
        <v>59</v>
      </c>
      <c r="AE469" s="267">
        <v>67</v>
      </c>
      <c r="AF469" s="267">
        <v>70</v>
      </c>
      <c r="AG469" s="267">
        <v>4912</v>
      </c>
      <c r="AH469" s="267">
        <v>5083</v>
      </c>
      <c r="AI469" s="271"/>
      <c r="AJ469" s="271"/>
      <c r="AK469" s="271"/>
      <c r="AL469" s="271"/>
      <c r="AM469" s="271"/>
    </row>
    <row r="470" spans="1:40" ht="18" customHeight="1">
      <c r="C470" s="261">
        <f>SUBTOTAL(103,G$465:G470)</f>
        <v>6</v>
      </c>
      <c r="D470" s="261" t="s">
        <v>1886</v>
      </c>
      <c r="E470" s="262" t="s">
        <v>5</v>
      </c>
      <c r="F470" s="263" t="s">
        <v>1277</v>
      </c>
      <c r="G470" s="56" t="s">
        <v>1492</v>
      </c>
      <c r="H470" s="265">
        <v>43015301</v>
      </c>
      <c r="I470" s="266" t="s">
        <v>4663</v>
      </c>
      <c r="J470" s="57" t="s">
        <v>711</v>
      </c>
      <c r="K470" s="113" t="s">
        <v>166</v>
      </c>
      <c r="L470" s="267">
        <v>773</v>
      </c>
      <c r="M470" s="267">
        <v>8</v>
      </c>
      <c r="N470" s="60">
        <v>0</v>
      </c>
      <c r="O470" s="61" t="s">
        <v>974</v>
      </c>
      <c r="P470" s="268" t="s">
        <v>2913</v>
      </c>
      <c r="Q470" s="269">
        <v>268.41630200000003</v>
      </c>
      <c r="R470" s="269">
        <v>248.01721000000003</v>
      </c>
      <c r="S470" s="269">
        <v>9.5693999999999999</v>
      </c>
      <c r="T470" s="267">
        <v>11408</v>
      </c>
      <c r="U470" s="270">
        <v>276</v>
      </c>
      <c r="V470" s="267">
        <v>68</v>
      </c>
      <c r="W470" s="267">
        <v>68</v>
      </c>
      <c r="X470" s="267">
        <v>5077</v>
      </c>
      <c r="Y470" s="267">
        <v>5112</v>
      </c>
      <c r="Z470" s="269">
        <v>189.28833</v>
      </c>
      <c r="AA470" s="269">
        <v>177.99272999999999</v>
      </c>
      <c r="AB470" s="269">
        <v>5.0914000000000001</v>
      </c>
      <c r="AC470" s="267">
        <v>2514</v>
      </c>
      <c r="AD470" s="270">
        <v>58</v>
      </c>
      <c r="AE470" s="267">
        <v>38</v>
      </c>
      <c r="AF470" s="267">
        <v>36</v>
      </c>
      <c r="AG470" s="267">
        <v>2920</v>
      </c>
      <c r="AH470" s="267">
        <v>2888</v>
      </c>
      <c r="AI470" s="271"/>
      <c r="AJ470" s="271"/>
      <c r="AK470" s="271"/>
      <c r="AL470" s="271"/>
      <c r="AM470" s="271"/>
    </row>
    <row r="471" spans="1:40" ht="18" customHeight="1">
      <c r="C471" s="261">
        <f>SUBTOTAL(103,G$465:G471)</f>
        <v>7</v>
      </c>
      <c r="D471" s="261" t="s">
        <v>1886</v>
      </c>
      <c r="E471" s="262" t="s">
        <v>5</v>
      </c>
      <c r="F471" s="263" t="s">
        <v>1277</v>
      </c>
      <c r="G471" s="56" t="s">
        <v>2044</v>
      </c>
      <c r="H471" s="265">
        <v>43019301</v>
      </c>
      <c r="I471" s="266" t="s">
        <v>4663</v>
      </c>
      <c r="J471" s="57" t="s">
        <v>711</v>
      </c>
      <c r="K471" s="113" t="s">
        <v>170</v>
      </c>
      <c r="L471" s="267">
        <v>1185</v>
      </c>
      <c r="M471" s="267">
        <v>7</v>
      </c>
      <c r="N471" s="60">
        <v>0</v>
      </c>
      <c r="O471" s="61" t="s">
        <v>2914</v>
      </c>
      <c r="P471" s="268" t="s">
        <v>2045</v>
      </c>
      <c r="Q471" s="269">
        <v>896.72975600000007</v>
      </c>
      <c r="R471" s="269">
        <v>819.88569900000005</v>
      </c>
      <c r="S471" s="269">
        <v>27.611899999999999</v>
      </c>
      <c r="T471" s="267">
        <v>14797</v>
      </c>
      <c r="U471" s="270">
        <v>365</v>
      </c>
      <c r="V471" s="267">
        <v>34</v>
      </c>
      <c r="W471" s="267">
        <v>33</v>
      </c>
      <c r="X471" s="267">
        <v>2050</v>
      </c>
      <c r="Y471" s="267">
        <v>2101</v>
      </c>
      <c r="Z471" s="269">
        <v>189.41296</v>
      </c>
      <c r="AA471" s="269">
        <v>169.78736000000001</v>
      </c>
      <c r="AB471" s="269">
        <v>5.0169999999999995</v>
      </c>
      <c r="AC471" s="267">
        <v>2379</v>
      </c>
      <c r="AD471" s="270">
        <v>59</v>
      </c>
      <c r="AE471" s="267">
        <v>37</v>
      </c>
      <c r="AF471" s="267">
        <v>39</v>
      </c>
      <c r="AG471" s="267">
        <v>2917</v>
      </c>
      <c r="AH471" s="267">
        <v>3083</v>
      </c>
      <c r="AI471" s="271"/>
      <c r="AJ471" s="271"/>
      <c r="AK471" s="271">
        <v>1</v>
      </c>
      <c r="AL471" s="271">
        <v>429</v>
      </c>
      <c r="AM471" s="271" t="s">
        <v>2381</v>
      </c>
    </row>
    <row r="472" spans="1:40" s="311" customFormat="1" ht="18" customHeight="1">
      <c r="B472" s="245"/>
      <c r="C472" s="261">
        <f>SUBTOTAL(103,G$465:G472)</f>
        <v>8</v>
      </c>
      <c r="D472" s="261" t="s">
        <v>1886</v>
      </c>
      <c r="E472" s="262" t="s">
        <v>5</v>
      </c>
      <c r="F472" s="263" t="s">
        <v>1277</v>
      </c>
      <c r="G472" s="264" t="s">
        <v>2915</v>
      </c>
      <c r="H472" s="265">
        <v>43015501</v>
      </c>
      <c r="I472" s="266" t="s">
        <v>4663</v>
      </c>
      <c r="J472" s="57" t="s">
        <v>711</v>
      </c>
      <c r="K472" s="113" t="s">
        <v>694</v>
      </c>
      <c r="L472" s="267">
        <v>422</v>
      </c>
      <c r="M472" s="267">
        <v>4</v>
      </c>
      <c r="N472" s="60">
        <v>0</v>
      </c>
      <c r="O472" s="61" t="s">
        <v>406</v>
      </c>
      <c r="P472" s="268" t="s">
        <v>2916</v>
      </c>
      <c r="Q472" s="269">
        <v>130.055385</v>
      </c>
      <c r="R472" s="269">
        <v>125.459085</v>
      </c>
      <c r="S472" s="269">
        <v>4.879900000000001</v>
      </c>
      <c r="T472" s="267">
        <v>9454</v>
      </c>
      <c r="U472" s="270">
        <v>365</v>
      </c>
      <c r="V472" s="267">
        <v>81</v>
      </c>
      <c r="W472" s="267">
        <v>80</v>
      </c>
      <c r="X472" s="267">
        <v>6369</v>
      </c>
      <c r="Y472" s="267">
        <v>6340</v>
      </c>
      <c r="Z472" s="269">
        <v>48.432000000000002</v>
      </c>
      <c r="AA472" s="269">
        <v>46.269300000000001</v>
      </c>
      <c r="AB472" s="269">
        <v>1.7506999999999999</v>
      </c>
      <c r="AC472" s="267">
        <v>1402</v>
      </c>
      <c r="AD472" s="270">
        <v>59</v>
      </c>
      <c r="AE472" s="267">
        <v>87</v>
      </c>
      <c r="AF472" s="267">
        <v>86</v>
      </c>
      <c r="AG472" s="267">
        <v>7039</v>
      </c>
      <c r="AH472" s="267">
        <v>7030</v>
      </c>
      <c r="AI472" s="271"/>
      <c r="AJ472" s="271"/>
      <c r="AK472" s="271"/>
      <c r="AL472" s="271"/>
      <c r="AM472" s="271"/>
    </row>
    <row r="473" spans="1:40" ht="18" customHeight="1">
      <c r="C473" s="261">
        <f>SUBTOTAL(103,G$465:G473)</f>
        <v>9</v>
      </c>
      <c r="D473" s="261" t="s">
        <v>1886</v>
      </c>
      <c r="E473" s="262" t="s">
        <v>5</v>
      </c>
      <c r="F473" s="263" t="s">
        <v>1277</v>
      </c>
      <c r="G473" s="56" t="s">
        <v>987</v>
      </c>
      <c r="H473" s="265">
        <v>43015801</v>
      </c>
      <c r="I473" s="266" t="s">
        <v>4663</v>
      </c>
      <c r="J473" s="57" t="s">
        <v>711</v>
      </c>
      <c r="K473" s="113" t="s">
        <v>694</v>
      </c>
      <c r="L473" s="267">
        <v>708</v>
      </c>
      <c r="M473" s="267">
        <v>6</v>
      </c>
      <c r="N473" s="60">
        <v>0</v>
      </c>
      <c r="O473" s="61" t="s">
        <v>988</v>
      </c>
      <c r="P473" s="268" t="s">
        <v>2917</v>
      </c>
      <c r="Q473" s="269">
        <v>455.47270200000003</v>
      </c>
      <c r="R473" s="269">
        <v>418.10434800000002</v>
      </c>
      <c r="S473" s="269">
        <v>16.5031</v>
      </c>
      <c r="T473" s="267">
        <v>8715</v>
      </c>
      <c r="U473" s="270">
        <v>364</v>
      </c>
      <c r="V473" s="267">
        <v>52</v>
      </c>
      <c r="W473" s="267">
        <v>52</v>
      </c>
      <c r="X473" s="267">
        <v>3845</v>
      </c>
      <c r="Y473" s="267">
        <v>3885</v>
      </c>
      <c r="Z473" s="269">
        <v>176.52123399999999</v>
      </c>
      <c r="AA473" s="269">
        <v>165.23653400000001</v>
      </c>
      <c r="AB473" s="269">
        <v>4.8507999999999996</v>
      </c>
      <c r="AC473" s="267">
        <v>1791</v>
      </c>
      <c r="AD473" s="270">
        <v>58</v>
      </c>
      <c r="AE473" s="267">
        <v>44</v>
      </c>
      <c r="AF473" s="267">
        <v>42</v>
      </c>
      <c r="AG473" s="267">
        <v>3198</v>
      </c>
      <c r="AH473" s="267">
        <v>3185</v>
      </c>
      <c r="AI473" s="271"/>
      <c r="AJ473" s="271"/>
      <c r="AK473" s="271"/>
      <c r="AL473" s="271"/>
      <c r="AM473" s="271"/>
    </row>
    <row r="474" spans="1:40" ht="18" customHeight="1">
      <c r="C474" s="261">
        <f>SUBTOTAL(103,G$465:G474)</f>
        <v>10</v>
      </c>
      <c r="D474" s="261" t="s">
        <v>1886</v>
      </c>
      <c r="E474" s="262" t="s">
        <v>5</v>
      </c>
      <c r="F474" s="263" t="s">
        <v>1277</v>
      </c>
      <c r="G474" s="56" t="s">
        <v>961</v>
      </c>
      <c r="H474" s="265">
        <v>43022101</v>
      </c>
      <c r="I474" s="266" t="s">
        <v>4663</v>
      </c>
      <c r="J474" s="57" t="s">
        <v>711</v>
      </c>
      <c r="K474" s="113" t="s">
        <v>908</v>
      </c>
      <c r="L474" s="267">
        <v>830</v>
      </c>
      <c r="M474" s="267">
        <v>9</v>
      </c>
      <c r="N474" s="60">
        <v>0</v>
      </c>
      <c r="O474" s="61" t="s">
        <v>963</v>
      </c>
      <c r="P474" s="268" t="s">
        <v>2918</v>
      </c>
      <c r="Q474" s="269">
        <v>468.44376499999998</v>
      </c>
      <c r="R474" s="269">
        <v>436.24270000000001</v>
      </c>
      <c r="S474" s="269">
        <v>17.331599999999998</v>
      </c>
      <c r="T474" s="267">
        <v>16150</v>
      </c>
      <c r="U474" s="270">
        <v>365</v>
      </c>
      <c r="V474" s="267">
        <v>51</v>
      </c>
      <c r="W474" s="267">
        <v>51</v>
      </c>
      <c r="X474" s="267">
        <v>3790</v>
      </c>
      <c r="Y474" s="267">
        <v>3788</v>
      </c>
      <c r="Z474" s="269">
        <v>107.30629999999999</v>
      </c>
      <c r="AA474" s="269">
        <v>102.9592</v>
      </c>
      <c r="AB474" s="269">
        <v>3.4819999999999998</v>
      </c>
      <c r="AC474" s="267">
        <v>1987</v>
      </c>
      <c r="AD474" s="270">
        <v>59</v>
      </c>
      <c r="AE474" s="267">
        <v>69</v>
      </c>
      <c r="AF474" s="267">
        <v>67</v>
      </c>
      <c r="AG474" s="267">
        <v>5023</v>
      </c>
      <c r="AH474" s="267">
        <v>4951</v>
      </c>
      <c r="AI474" s="271"/>
      <c r="AJ474" s="271"/>
      <c r="AK474" s="271"/>
      <c r="AL474" s="271"/>
      <c r="AM474" s="271"/>
    </row>
    <row r="475" spans="1:40" ht="18" customHeight="1">
      <c r="C475" s="261">
        <f>SUBTOTAL(103,G$465:G475)</f>
        <v>11</v>
      </c>
      <c r="D475" s="261" t="s">
        <v>1886</v>
      </c>
      <c r="E475" s="262" t="s">
        <v>5</v>
      </c>
      <c r="F475" s="263" t="s">
        <v>1277</v>
      </c>
      <c r="G475" s="56" t="s">
        <v>962</v>
      </c>
      <c r="H475" s="265">
        <v>43021801</v>
      </c>
      <c r="I475" s="266" t="s">
        <v>4663</v>
      </c>
      <c r="J475" s="57" t="s">
        <v>711</v>
      </c>
      <c r="K475" s="113" t="s">
        <v>908</v>
      </c>
      <c r="L475" s="267">
        <v>1311</v>
      </c>
      <c r="M475" s="267">
        <v>6</v>
      </c>
      <c r="N475" s="60">
        <v>0</v>
      </c>
      <c r="O475" s="61" t="s">
        <v>964</v>
      </c>
      <c r="P475" s="268" t="s">
        <v>2919</v>
      </c>
      <c r="Q475" s="269">
        <v>706.86191199999996</v>
      </c>
      <c r="R475" s="269">
        <v>671.12646999999993</v>
      </c>
      <c r="S475" s="269">
        <v>23.932200000000002</v>
      </c>
      <c r="T475" s="267">
        <v>12269</v>
      </c>
      <c r="U475" s="270">
        <v>365</v>
      </c>
      <c r="V475" s="267">
        <v>41</v>
      </c>
      <c r="W475" s="267">
        <v>41</v>
      </c>
      <c r="X475" s="267">
        <v>2645</v>
      </c>
      <c r="Y475" s="267">
        <v>2608</v>
      </c>
      <c r="Z475" s="269">
        <v>233.15049800000003</v>
      </c>
      <c r="AA475" s="269">
        <v>221.63279800000004</v>
      </c>
      <c r="AB475" s="269">
        <v>6.2596000000000007</v>
      </c>
      <c r="AC475" s="267">
        <v>1931</v>
      </c>
      <c r="AD475" s="270">
        <v>59</v>
      </c>
      <c r="AE475" s="267">
        <v>27</v>
      </c>
      <c r="AF475" s="267">
        <v>27</v>
      </c>
      <c r="AG475" s="267">
        <v>2174</v>
      </c>
      <c r="AH475" s="267">
        <v>2100</v>
      </c>
      <c r="AI475" s="271"/>
      <c r="AJ475" s="271"/>
      <c r="AK475" s="271"/>
      <c r="AL475" s="271"/>
      <c r="AM475" s="271"/>
    </row>
    <row r="476" spans="1:40" ht="18" customHeight="1">
      <c r="C476" s="288" t="s">
        <v>2537</v>
      </c>
      <c r="D476" s="289" t="str">
        <f ca="1">INDIRECT("D"&amp;ROW()-1)</f>
        <v>A1</v>
      </c>
      <c r="E476" s="289" t="str">
        <f ca="1">INDIRECT("E"&amp;ROW()-1)</f>
        <v>长沙</v>
      </c>
      <c r="F476" s="290"/>
      <c r="G476" s="291">
        <f>SUBTOTAL(103,G465:G475)</f>
        <v>11</v>
      </c>
      <c r="H476" s="292"/>
      <c r="I476" s="293"/>
      <c r="J476" s="293"/>
      <c r="K476" s="294"/>
      <c r="L476" s="76">
        <f>SUBTOTAL(109,L465:L475)</f>
        <v>10274</v>
      </c>
      <c r="M476" s="76">
        <f>SUBTOTAL(109,M465:M475)</f>
        <v>74</v>
      </c>
      <c r="N476" s="70">
        <f>SUBTOTAL(109,N465:N475)</f>
        <v>0</v>
      </c>
      <c r="O476" s="296"/>
      <c r="P476" s="297"/>
      <c r="Q476" s="298"/>
      <c r="R476" s="298"/>
      <c r="S476" s="298"/>
      <c r="T476" s="299"/>
      <c r="U476" s="300"/>
      <c r="V476" s="299"/>
      <c r="W476" s="299"/>
      <c r="X476" s="299"/>
      <c r="Y476" s="299"/>
      <c r="Z476" s="316"/>
      <c r="AA476" s="316"/>
      <c r="AB476" s="316"/>
      <c r="AC476" s="295"/>
      <c r="AD476" s="295"/>
      <c r="AE476" s="295"/>
      <c r="AF476" s="295"/>
      <c r="AG476" s="295"/>
      <c r="AH476" s="295"/>
      <c r="AI476" s="77">
        <f>SUBTOTAL(109,AI465:AI475)</f>
        <v>0</v>
      </c>
      <c r="AJ476" s="77">
        <f>SUBTOTAL(109,AJ465:AJ475)</f>
        <v>0</v>
      </c>
      <c r="AK476" s="77">
        <f>SUBTOTAL(109,AK465:AK475)</f>
        <v>2</v>
      </c>
      <c r="AL476" s="77">
        <f>SUBTOTAL(109,AL465:AL475)</f>
        <v>814</v>
      </c>
      <c r="AM476" s="77">
        <f>SUBTOTAL(103,AM465:AM475)</f>
        <v>2</v>
      </c>
    </row>
    <row r="477" spans="1:40" ht="18" customHeight="1">
      <c r="C477" s="261">
        <f>SUBTOTAL(103,G$477:G477)</f>
        <v>1</v>
      </c>
      <c r="D477" s="261" t="s">
        <v>1886</v>
      </c>
      <c r="E477" s="262" t="s">
        <v>16</v>
      </c>
      <c r="F477" s="263" t="s">
        <v>1277</v>
      </c>
      <c r="G477" s="264" t="s">
        <v>546</v>
      </c>
      <c r="H477" s="265">
        <v>37034501</v>
      </c>
      <c r="I477" s="266" t="s">
        <v>2379</v>
      </c>
      <c r="J477" s="57" t="s">
        <v>64</v>
      </c>
      <c r="K477" s="113" t="s">
        <v>166</v>
      </c>
      <c r="L477" s="267">
        <v>1073</v>
      </c>
      <c r="M477" s="267">
        <v>7</v>
      </c>
      <c r="N477" s="60">
        <v>0</v>
      </c>
      <c r="O477" s="61" t="s">
        <v>317</v>
      </c>
      <c r="P477" s="268" t="s">
        <v>2920</v>
      </c>
      <c r="Q477" s="269">
        <v>698.01407800000015</v>
      </c>
      <c r="R477" s="269">
        <v>663.47805000000017</v>
      </c>
      <c r="S477" s="269">
        <v>24.134500000000003</v>
      </c>
      <c r="T477" s="267">
        <v>16378</v>
      </c>
      <c r="U477" s="270">
        <v>365</v>
      </c>
      <c r="V477" s="267">
        <v>27</v>
      </c>
      <c r="W477" s="267">
        <v>27</v>
      </c>
      <c r="X477" s="267">
        <v>2686</v>
      </c>
      <c r="Y477" s="267">
        <v>2635</v>
      </c>
      <c r="Z477" s="269">
        <v>188.03891999999999</v>
      </c>
      <c r="AA477" s="269">
        <v>173.86272</v>
      </c>
      <c r="AB477" s="269">
        <v>5.7568999999999999</v>
      </c>
      <c r="AC477" s="267">
        <v>2612</v>
      </c>
      <c r="AD477" s="270">
        <v>59</v>
      </c>
      <c r="AE477" s="267">
        <v>30</v>
      </c>
      <c r="AF477" s="267">
        <v>31</v>
      </c>
      <c r="AG477" s="267">
        <v>2951</v>
      </c>
      <c r="AH477" s="267">
        <v>2977</v>
      </c>
      <c r="AI477" s="271"/>
      <c r="AJ477" s="271"/>
      <c r="AK477" s="271"/>
      <c r="AL477" s="271"/>
      <c r="AM477" s="271"/>
    </row>
    <row r="478" spans="1:40" ht="18" customHeight="1">
      <c r="C478" s="261">
        <f>SUBTOTAL(103,G$477:G478)</f>
        <v>2</v>
      </c>
      <c r="D478" s="261" t="s">
        <v>1886</v>
      </c>
      <c r="E478" s="262" t="s">
        <v>16</v>
      </c>
      <c r="F478" s="263" t="s">
        <v>1277</v>
      </c>
      <c r="G478" s="264" t="s">
        <v>600</v>
      </c>
      <c r="H478" s="265">
        <v>37036501</v>
      </c>
      <c r="I478" s="266" t="s">
        <v>2379</v>
      </c>
      <c r="J478" s="57" t="s">
        <v>64</v>
      </c>
      <c r="K478" s="113" t="s">
        <v>166</v>
      </c>
      <c r="L478" s="267">
        <v>688</v>
      </c>
      <c r="M478" s="267">
        <v>6</v>
      </c>
      <c r="N478" s="60">
        <v>0</v>
      </c>
      <c r="O478" s="61" t="s">
        <v>2921</v>
      </c>
      <c r="P478" s="268" t="s">
        <v>2922</v>
      </c>
      <c r="Q478" s="269">
        <v>520.11017600000002</v>
      </c>
      <c r="R478" s="269">
        <v>489.93724000000003</v>
      </c>
      <c r="S478" s="269">
        <v>17.847100000000001</v>
      </c>
      <c r="T478" s="267">
        <v>14306</v>
      </c>
      <c r="U478" s="270">
        <v>365</v>
      </c>
      <c r="V478" s="267">
        <v>37</v>
      </c>
      <c r="W478" s="267">
        <v>36</v>
      </c>
      <c r="X478" s="267">
        <v>3521</v>
      </c>
      <c r="Y478" s="267">
        <v>3495</v>
      </c>
      <c r="Z478" s="269">
        <v>109.87651</v>
      </c>
      <c r="AA478" s="269">
        <v>100.81300999999999</v>
      </c>
      <c r="AB478" s="269">
        <v>3.4427000000000003</v>
      </c>
      <c r="AC478" s="267">
        <v>2512</v>
      </c>
      <c r="AD478" s="270">
        <v>59</v>
      </c>
      <c r="AE478" s="267">
        <v>43</v>
      </c>
      <c r="AF478" s="267">
        <v>42</v>
      </c>
      <c r="AG478" s="267">
        <v>4945</v>
      </c>
      <c r="AH478" s="267">
        <v>5021</v>
      </c>
      <c r="AI478" s="271"/>
      <c r="AJ478" s="271"/>
      <c r="AK478" s="271"/>
      <c r="AL478" s="271"/>
      <c r="AM478" s="271"/>
    </row>
    <row r="479" spans="1:40" ht="18" customHeight="1">
      <c r="C479" s="261">
        <f>SUBTOTAL(103,G$477:G479)</f>
        <v>3</v>
      </c>
      <c r="D479" s="261" t="s">
        <v>1886</v>
      </c>
      <c r="E479" s="262" t="s">
        <v>16</v>
      </c>
      <c r="F479" s="263" t="s">
        <v>1277</v>
      </c>
      <c r="G479" s="264" t="s">
        <v>2923</v>
      </c>
      <c r="H479" s="265">
        <v>37037071</v>
      </c>
      <c r="I479" s="266" t="s">
        <v>2379</v>
      </c>
      <c r="J479" s="57" t="s">
        <v>64</v>
      </c>
      <c r="K479" s="113" t="s">
        <v>167</v>
      </c>
      <c r="L479" s="267">
        <v>2070</v>
      </c>
      <c r="M479" s="267">
        <v>12</v>
      </c>
      <c r="N479" s="60">
        <v>0</v>
      </c>
      <c r="O479" s="61" t="s">
        <v>318</v>
      </c>
      <c r="P479" s="268" t="s">
        <v>1177</v>
      </c>
      <c r="Q479" s="269">
        <v>2219.7200290000001</v>
      </c>
      <c r="R479" s="269">
        <v>2081.1577000000002</v>
      </c>
      <c r="S479" s="269">
        <v>66.296500000000009</v>
      </c>
      <c r="T479" s="267">
        <v>19852</v>
      </c>
      <c r="U479" s="270">
        <v>365</v>
      </c>
      <c r="V479" s="267">
        <v>4</v>
      </c>
      <c r="W479" s="267">
        <v>4</v>
      </c>
      <c r="X479" s="267">
        <v>446</v>
      </c>
      <c r="Y479" s="267">
        <v>452</v>
      </c>
      <c r="Z479" s="269">
        <v>283.55160000000001</v>
      </c>
      <c r="AA479" s="269">
        <v>264.00319999999999</v>
      </c>
      <c r="AB479" s="269">
        <v>8.7924000000000007</v>
      </c>
      <c r="AC479" s="267">
        <v>3081</v>
      </c>
      <c r="AD479" s="270">
        <v>59</v>
      </c>
      <c r="AE479" s="267">
        <v>17</v>
      </c>
      <c r="AF479" s="267">
        <v>17</v>
      </c>
      <c r="AG479" s="267">
        <v>1559</v>
      </c>
      <c r="AH479" s="267">
        <v>1562</v>
      </c>
      <c r="AI479" s="271"/>
      <c r="AJ479" s="271"/>
      <c r="AK479" s="271">
        <v>1</v>
      </c>
      <c r="AL479" s="271">
        <v>418</v>
      </c>
      <c r="AM479" s="271" t="s">
        <v>2399</v>
      </c>
    </row>
    <row r="480" spans="1:40" s="312" customFormat="1" ht="18" customHeight="1">
      <c r="A480" s="245"/>
      <c r="B480" s="245"/>
      <c r="C480" s="261">
        <f>SUBTOTAL(103,G$477:G480)</f>
        <v>4</v>
      </c>
      <c r="D480" s="261" t="s">
        <v>1886</v>
      </c>
      <c r="E480" s="273" t="s">
        <v>16</v>
      </c>
      <c r="F480" s="305" t="s">
        <v>1277</v>
      </c>
      <c r="G480" s="264" t="s">
        <v>2924</v>
      </c>
      <c r="H480" s="265">
        <v>37037271</v>
      </c>
      <c r="I480" s="266" t="s">
        <v>2379</v>
      </c>
      <c r="J480" s="57" t="s">
        <v>64</v>
      </c>
      <c r="K480" s="113" t="s">
        <v>170</v>
      </c>
      <c r="L480" s="274">
        <v>1702</v>
      </c>
      <c r="M480" s="267">
        <v>7</v>
      </c>
      <c r="N480" s="60">
        <v>0</v>
      </c>
      <c r="O480" s="61" t="s">
        <v>2925</v>
      </c>
      <c r="P480" s="287" t="s">
        <v>2926</v>
      </c>
      <c r="Q480" s="269">
        <v>302.86634999999995</v>
      </c>
      <c r="R480" s="269">
        <v>287.71854999999994</v>
      </c>
      <c r="S480" s="269">
        <v>10.430099999999999</v>
      </c>
      <c r="T480" s="267">
        <v>4647</v>
      </c>
      <c r="U480" s="270">
        <v>96</v>
      </c>
      <c r="V480" s="267">
        <v>45</v>
      </c>
      <c r="W480" s="267">
        <v>44</v>
      </c>
      <c r="X480" s="267">
        <v>4811</v>
      </c>
      <c r="Y480" s="267">
        <v>4790</v>
      </c>
      <c r="Z480" s="269">
        <v>261.43279999999999</v>
      </c>
      <c r="AA480" s="269">
        <v>249.15649999999999</v>
      </c>
      <c r="AB480" s="269">
        <v>8.0410000000000004</v>
      </c>
      <c r="AC480" s="267">
        <v>2968</v>
      </c>
      <c r="AD480" s="270">
        <v>59</v>
      </c>
      <c r="AE480" s="267">
        <v>20</v>
      </c>
      <c r="AF480" s="267">
        <v>19</v>
      </c>
      <c r="AG480" s="267">
        <v>1787</v>
      </c>
      <c r="AH480" s="267">
        <v>1724</v>
      </c>
      <c r="AI480" s="271">
        <v>1</v>
      </c>
      <c r="AJ480" s="267">
        <v>321</v>
      </c>
      <c r="AK480" s="271"/>
      <c r="AL480" s="271"/>
      <c r="AM480" s="271" t="s">
        <v>2399</v>
      </c>
      <c r="AN480" s="245"/>
    </row>
    <row r="481" spans="1:40" s="312" customFormat="1" ht="18" customHeight="1">
      <c r="A481" s="245"/>
      <c r="B481" s="245"/>
      <c r="C481" s="261">
        <f>SUBTOTAL(103,G$477:G481)</f>
        <v>5</v>
      </c>
      <c r="D481" s="261" t="s">
        <v>1886</v>
      </c>
      <c r="E481" s="273" t="s">
        <v>16</v>
      </c>
      <c r="F481" s="305" t="s">
        <v>1277</v>
      </c>
      <c r="G481" s="264" t="s">
        <v>2927</v>
      </c>
      <c r="H481" s="265">
        <v>37037321</v>
      </c>
      <c r="I481" s="266" t="s">
        <v>2379</v>
      </c>
      <c r="J481" s="57" t="s">
        <v>64</v>
      </c>
      <c r="K481" s="113" t="s">
        <v>172</v>
      </c>
      <c r="L481" s="274">
        <v>1700</v>
      </c>
      <c r="M481" s="267">
        <v>9</v>
      </c>
      <c r="N481" s="60">
        <v>0</v>
      </c>
      <c r="O481" s="61" t="s">
        <v>2928</v>
      </c>
      <c r="P481" s="287" t="s">
        <v>2929</v>
      </c>
      <c r="Q481" s="269">
        <v>339.16591500000004</v>
      </c>
      <c r="R481" s="269">
        <v>332.54471500000005</v>
      </c>
      <c r="S481" s="269">
        <v>12.8048</v>
      </c>
      <c r="T481" s="267">
        <v>1953</v>
      </c>
      <c r="U481" s="270">
        <v>45</v>
      </c>
      <c r="V481" s="267">
        <v>42</v>
      </c>
      <c r="W481" s="267">
        <v>42</v>
      </c>
      <c r="X481" s="267">
        <v>4543</v>
      </c>
      <c r="Y481" s="267">
        <v>4441</v>
      </c>
      <c r="Z481" s="269">
        <v>285.12959999999998</v>
      </c>
      <c r="AA481" s="269">
        <v>271.78559999999999</v>
      </c>
      <c r="AB481" s="269">
        <v>7.4088000000000003</v>
      </c>
      <c r="AC481" s="267">
        <v>2825</v>
      </c>
      <c r="AD481" s="270">
        <v>59</v>
      </c>
      <c r="AE481" s="267">
        <v>16</v>
      </c>
      <c r="AF481" s="267">
        <v>15</v>
      </c>
      <c r="AG481" s="267">
        <v>1543</v>
      </c>
      <c r="AH481" s="267">
        <v>1486</v>
      </c>
      <c r="AI481" s="271"/>
      <c r="AJ481" s="267"/>
      <c r="AK481" s="271"/>
      <c r="AL481" s="271"/>
      <c r="AM481" s="271"/>
      <c r="AN481" s="245"/>
    </row>
    <row r="482" spans="1:40" s="312" customFormat="1" ht="18" customHeight="1">
      <c r="A482" s="245"/>
      <c r="B482" s="245"/>
      <c r="C482" s="261">
        <f>SUBTOTAL(103,G$477:G482)</f>
        <v>6</v>
      </c>
      <c r="D482" s="261" t="s">
        <v>1886</v>
      </c>
      <c r="E482" s="273" t="s">
        <v>16</v>
      </c>
      <c r="F482" s="305" t="s">
        <v>1277</v>
      </c>
      <c r="G482" s="264" t="s">
        <v>4597</v>
      </c>
      <c r="H482" s="265">
        <v>37037341</v>
      </c>
      <c r="I482" s="266" t="s">
        <v>2379</v>
      </c>
      <c r="J482" s="57" t="s">
        <v>64</v>
      </c>
      <c r="K482" s="113" t="s">
        <v>2930</v>
      </c>
      <c r="L482" s="274">
        <v>1406</v>
      </c>
      <c r="M482" s="267">
        <v>8</v>
      </c>
      <c r="N482" s="60">
        <v>0</v>
      </c>
      <c r="O482" s="61" t="s">
        <v>1807</v>
      </c>
      <c r="P482" s="287" t="s">
        <v>4596</v>
      </c>
      <c r="Q482" s="269">
        <v>1.4824999999999999</v>
      </c>
      <c r="R482" s="269">
        <v>1.4824999999999999</v>
      </c>
      <c r="S482" s="269">
        <v>4.6199999999999998E-2</v>
      </c>
      <c r="T482" s="267">
        <v>91</v>
      </c>
      <c r="U482" s="270">
        <v>3</v>
      </c>
      <c r="V482" s="267">
        <v>66</v>
      </c>
      <c r="W482" s="267">
        <v>66</v>
      </c>
      <c r="X482" s="267">
        <v>9100</v>
      </c>
      <c r="Y482" s="267">
        <v>9098</v>
      </c>
      <c r="Z482" s="269">
        <v>75.980400000000003</v>
      </c>
      <c r="AA482" s="269">
        <v>73.974900000000005</v>
      </c>
      <c r="AB482" s="269">
        <v>2.1261000000000001</v>
      </c>
      <c r="AC482" s="267">
        <v>2490</v>
      </c>
      <c r="AD482" s="270">
        <v>59</v>
      </c>
      <c r="AE482" s="267">
        <v>55</v>
      </c>
      <c r="AF482" s="267">
        <v>55</v>
      </c>
      <c r="AG482" s="267">
        <v>6091</v>
      </c>
      <c r="AH482" s="267">
        <v>5995</v>
      </c>
      <c r="AI482" s="271"/>
      <c r="AJ482" s="267"/>
      <c r="AK482" s="271">
        <v>1</v>
      </c>
      <c r="AL482" s="271">
        <v>340</v>
      </c>
      <c r="AM482" s="271" t="s">
        <v>4615</v>
      </c>
      <c r="AN482" s="245"/>
    </row>
    <row r="483" spans="1:40" ht="18" customHeight="1">
      <c r="C483" s="261">
        <f>SUBTOTAL(103,G$477:G483)</f>
        <v>7</v>
      </c>
      <c r="D483" s="261" t="s">
        <v>1886</v>
      </c>
      <c r="E483" s="262" t="s">
        <v>16</v>
      </c>
      <c r="F483" s="263" t="s">
        <v>1277</v>
      </c>
      <c r="G483" s="264" t="s">
        <v>991</v>
      </c>
      <c r="H483" s="265">
        <v>37037101</v>
      </c>
      <c r="I483" s="266" t="s">
        <v>2183</v>
      </c>
      <c r="J483" s="266" t="s">
        <v>711</v>
      </c>
      <c r="K483" s="113" t="s">
        <v>171</v>
      </c>
      <c r="L483" s="267">
        <v>571</v>
      </c>
      <c r="M483" s="267">
        <v>6</v>
      </c>
      <c r="N483" s="60">
        <v>0</v>
      </c>
      <c r="O483" s="61" t="s">
        <v>992</v>
      </c>
      <c r="P483" s="268" t="s">
        <v>2932</v>
      </c>
      <c r="Q483" s="269">
        <v>917.780304</v>
      </c>
      <c r="R483" s="269">
        <v>849.52549999999997</v>
      </c>
      <c r="S483" s="269">
        <v>32.075499999999998</v>
      </c>
      <c r="T483" s="267">
        <v>13167</v>
      </c>
      <c r="U483" s="270">
        <v>365</v>
      </c>
      <c r="V483" s="267">
        <v>21</v>
      </c>
      <c r="W483" s="267">
        <v>21</v>
      </c>
      <c r="X483" s="267">
        <v>1987</v>
      </c>
      <c r="Y483" s="267">
        <v>2015</v>
      </c>
      <c r="Z483" s="269">
        <v>186.07330000000002</v>
      </c>
      <c r="AA483" s="269">
        <v>174.95450000000002</v>
      </c>
      <c r="AB483" s="269">
        <v>6.1279000000000003</v>
      </c>
      <c r="AC483" s="267">
        <v>1939</v>
      </c>
      <c r="AD483" s="270">
        <v>59</v>
      </c>
      <c r="AE483" s="267">
        <v>31</v>
      </c>
      <c r="AF483" s="267">
        <v>30</v>
      </c>
      <c r="AG483" s="267">
        <v>2984</v>
      </c>
      <c r="AH483" s="267">
        <v>2957</v>
      </c>
      <c r="AI483" s="271"/>
      <c r="AJ483" s="271"/>
      <c r="AK483" s="271"/>
      <c r="AL483" s="271"/>
      <c r="AM483" s="271"/>
    </row>
    <row r="484" spans="1:40" ht="18" customHeight="1">
      <c r="C484" s="261">
        <f>SUBTOTAL(103,G$477:G484)</f>
        <v>8</v>
      </c>
      <c r="D484" s="261" t="s">
        <v>1886</v>
      </c>
      <c r="E484" s="262" t="s">
        <v>16</v>
      </c>
      <c r="F484" s="263" t="s">
        <v>1277</v>
      </c>
      <c r="G484" s="264" t="s">
        <v>2933</v>
      </c>
      <c r="H484" s="265">
        <v>37037231</v>
      </c>
      <c r="I484" s="266" t="s">
        <v>2183</v>
      </c>
      <c r="J484" s="266" t="s">
        <v>711</v>
      </c>
      <c r="K484" s="113" t="s">
        <v>416</v>
      </c>
      <c r="L484" s="267">
        <v>938</v>
      </c>
      <c r="M484" s="267">
        <v>8</v>
      </c>
      <c r="N484" s="60">
        <v>0</v>
      </c>
      <c r="O484" s="61" t="s">
        <v>2892</v>
      </c>
      <c r="P484" s="268" t="s">
        <v>2934</v>
      </c>
      <c r="Q484" s="269">
        <v>634.71025199999997</v>
      </c>
      <c r="R484" s="269">
        <v>592.61769699999991</v>
      </c>
      <c r="S484" s="269">
        <v>22.207299999999993</v>
      </c>
      <c r="T484" s="267">
        <v>14884</v>
      </c>
      <c r="U484" s="270">
        <v>312</v>
      </c>
      <c r="V484" s="267">
        <v>31</v>
      </c>
      <c r="W484" s="267">
        <v>30</v>
      </c>
      <c r="X484" s="267">
        <v>2946</v>
      </c>
      <c r="Y484" s="267">
        <v>2957</v>
      </c>
      <c r="Z484" s="269">
        <v>123.612723</v>
      </c>
      <c r="AA484" s="269">
        <v>115.535123</v>
      </c>
      <c r="AB484" s="269">
        <v>3.9969999999999999</v>
      </c>
      <c r="AC484" s="267">
        <v>2832</v>
      </c>
      <c r="AD484" s="270">
        <v>59</v>
      </c>
      <c r="AE484" s="267">
        <v>41</v>
      </c>
      <c r="AF484" s="267">
        <v>40</v>
      </c>
      <c r="AG484" s="267">
        <v>4595</v>
      </c>
      <c r="AH484" s="267">
        <v>4609</v>
      </c>
      <c r="AI484" s="271"/>
      <c r="AJ484" s="271"/>
      <c r="AK484" s="271">
        <v>1</v>
      </c>
      <c r="AL484" s="271">
        <v>351</v>
      </c>
      <c r="AM484" s="271" t="s">
        <v>2742</v>
      </c>
    </row>
    <row r="485" spans="1:40" ht="18" customHeight="1">
      <c r="C485" s="261">
        <f>SUBTOTAL(103,G$477:G485)</f>
        <v>9</v>
      </c>
      <c r="D485" s="261" t="s">
        <v>1886</v>
      </c>
      <c r="E485" s="262" t="s">
        <v>16</v>
      </c>
      <c r="F485" s="263" t="s">
        <v>1277</v>
      </c>
      <c r="G485" s="264" t="s">
        <v>2935</v>
      </c>
      <c r="H485" s="265">
        <v>37034601</v>
      </c>
      <c r="I485" s="266" t="s">
        <v>4663</v>
      </c>
      <c r="J485" s="57" t="s">
        <v>711</v>
      </c>
      <c r="K485" s="113" t="s">
        <v>176</v>
      </c>
      <c r="L485" s="267">
        <v>445</v>
      </c>
      <c r="M485" s="267">
        <v>6</v>
      </c>
      <c r="N485" s="60">
        <v>0</v>
      </c>
      <c r="O485" s="61" t="s">
        <v>316</v>
      </c>
      <c r="P485" s="268" t="s">
        <v>2936</v>
      </c>
      <c r="Q485" s="269">
        <v>119.421406</v>
      </c>
      <c r="R485" s="269">
        <v>109.38120000000001</v>
      </c>
      <c r="S485" s="269">
        <v>4.2462</v>
      </c>
      <c r="T485" s="267">
        <v>12771</v>
      </c>
      <c r="U485" s="270">
        <v>365</v>
      </c>
      <c r="V485" s="267">
        <v>57</v>
      </c>
      <c r="W485" s="267">
        <v>57</v>
      </c>
      <c r="X485" s="267">
        <v>6492</v>
      </c>
      <c r="Y485" s="267">
        <v>6544</v>
      </c>
      <c r="Z485" s="269">
        <v>33.626399999999997</v>
      </c>
      <c r="AA485" s="269">
        <v>31.177599999999998</v>
      </c>
      <c r="AB485" s="269">
        <v>1.1144000000000001</v>
      </c>
      <c r="AC485" s="267">
        <v>2024</v>
      </c>
      <c r="AD485" s="270">
        <v>59</v>
      </c>
      <c r="AE485" s="267">
        <v>61</v>
      </c>
      <c r="AF485" s="267">
        <v>61</v>
      </c>
      <c r="AG485" s="267">
        <v>7584</v>
      </c>
      <c r="AH485" s="267">
        <v>7610</v>
      </c>
      <c r="AI485" s="271"/>
      <c r="AJ485" s="271"/>
      <c r="AK485" s="271"/>
      <c r="AL485" s="271"/>
      <c r="AM485" s="271"/>
    </row>
    <row r="486" spans="1:40" ht="18" customHeight="1">
      <c r="C486" s="261">
        <f>SUBTOTAL(103,G$477:G486)</f>
        <v>10</v>
      </c>
      <c r="D486" s="261" t="s">
        <v>1886</v>
      </c>
      <c r="E486" s="262" t="s">
        <v>16</v>
      </c>
      <c r="F486" s="263" t="s">
        <v>1277</v>
      </c>
      <c r="G486" s="264" t="s">
        <v>2937</v>
      </c>
      <c r="H486" s="265">
        <v>37033901</v>
      </c>
      <c r="I486" s="266" t="s">
        <v>4663</v>
      </c>
      <c r="J486" s="57" t="s">
        <v>711</v>
      </c>
      <c r="K486" s="113" t="s">
        <v>1325</v>
      </c>
      <c r="L486" s="267">
        <v>1000</v>
      </c>
      <c r="M486" s="267">
        <v>5</v>
      </c>
      <c r="N486" s="60">
        <v>0</v>
      </c>
      <c r="O486" s="61" t="s">
        <v>2938</v>
      </c>
      <c r="P486" s="268" t="s">
        <v>2939</v>
      </c>
      <c r="Q486" s="269">
        <v>303.72900799999996</v>
      </c>
      <c r="R486" s="269">
        <v>284.14729999999997</v>
      </c>
      <c r="S486" s="269">
        <v>10.1723</v>
      </c>
      <c r="T486" s="267">
        <v>7157</v>
      </c>
      <c r="U486" s="270">
        <v>365</v>
      </c>
      <c r="V486" s="267">
        <v>44</v>
      </c>
      <c r="W486" s="267">
        <v>45</v>
      </c>
      <c r="X486" s="267">
        <v>4802</v>
      </c>
      <c r="Y486" s="267">
        <v>4821</v>
      </c>
      <c r="Z486" s="269">
        <v>83.171300000000002</v>
      </c>
      <c r="AA486" s="269">
        <v>78.018500000000003</v>
      </c>
      <c r="AB486" s="269">
        <v>2.6619999999999999</v>
      </c>
      <c r="AC486" s="267">
        <v>1083</v>
      </c>
      <c r="AD486" s="270">
        <v>59</v>
      </c>
      <c r="AE486" s="267">
        <v>53</v>
      </c>
      <c r="AF486" s="267">
        <v>53</v>
      </c>
      <c r="AG486" s="267">
        <v>5852</v>
      </c>
      <c r="AH486" s="267">
        <v>5855</v>
      </c>
      <c r="AI486" s="271"/>
      <c r="AJ486" s="271"/>
      <c r="AK486" s="271"/>
      <c r="AL486" s="271"/>
      <c r="AM486" s="271"/>
    </row>
    <row r="487" spans="1:40" ht="18" customHeight="1">
      <c r="C487" s="261">
        <f>SUBTOTAL(103,G$477:G487)</f>
        <v>11</v>
      </c>
      <c r="D487" s="261" t="s">
        <v>1886</v>
      </c>
      <c r="E487" s="262" t="s">
        <v>16</v>
      </c>
      <c r="F487" s="263" t="s">
        <v>1277</v>
      </c>
      <c r="G487" s="264" t="s">
        <v>2940</v>
      </c>
      <c r="H487" s="265">
        <v>37037021</v>
      </c>
      <c r="I487" s="266" t="s">
        <v>4663</v>
      </c>
      <c r="J487" s="57" t="s">
        <v>711</v>
      </c>
      <c r="K487" s="113" t="s">
        <v>618</v>
      </c>
      <c r="L487" s="267">
        <v>899</v>
      </c>
      <c r="M487" s="267">
        <v>8</v>
      </c>
      <c r="N487" s="60">
        <v>0</v>
      </c>
      <c r="O487" s="61" t="s">
        <v>2941</v>
      </c>
      <c r="P487" s="268" t="s">
        <v>2942</v>
      </c>
      <c r="Q487" s="269">
        <v>1196.2099289999999</v>
      </c>
      <c r="R487" s="269">
        <v>1120.4586899999999</v>
      </c>
      <c r="S487" s="269">
        <v>38.328899999999997</v>
      </c>
      <c r="T487" s="267">
        <v>16528</v>
      </c>
      <c r="U487" s="270">
        <v>365</v>
      </c>
      <c r="V487" s="267">
        <v>15</v>
      </c>
      <c r="W487" s="267">
        <v>15</v>
      </c>
      <c r="X487" s="267">
        <v>1387</v>
      </c>
      <c r="Y487" s="267">
        <v>1388</v>
      </c>
      <c r="Z487" s="269">
        <v>381.96487000000002</v>
      </c>
      <c r="AA487" s="269">
        <v>361.15607</v>
      </c>
      <c r="AB487" s="269">
        <v>10.0383</v>
      </c>
      <c r="AC487" s="267">
        <v>2700</v>
      </c>
      <c r="AD487" s="270">
        <v>59</v>
      </c>
      <c r="AE487" s="267">
        <v>8</v>
      </c>
      <c r="AF487" s="267">
        <v>7</v>
      </c>
      <c r="AG487" s="267">
        <v>833</v>
      </c>
      <c r="AH487" s="267">
        <v>810</v>
      </c>
      <c r="AI487" s="271"/>
      <c r="AJ487" s="271"/>
      <c r="AK487" s="271"/>
      <c r="AL487" s="271"/>
      <c r="AM487" s="271"/>
    </row>
    <row r="488" spans="1:40" ht="18" customHeight="1">
      <c r="C488" s="261">
        <f>SUBTOTAL(103,G$477:G488)</f>
        <v>12</v>
      </c>
      <c r="D488" s="261" t="s">
        <v>1886</v>
      </c>
      <c r="E488" s="262" t="s">
        <v>16</v>
      </c>
      <c r="F488" s="263" t="s">
        <v>1277</v>
      </c>
      <c r="G488" s="264" t="s">
        <v>1107</v>
      </c>
      <c r="H488" s="265">
        <v>37036701</v>
      </c>
      <c r="I488" s="266" t="s">
        <v>4663</v>
      </c>
      <c r="J488" s="57" t="s">
        <v>711</v>
      </c>
      <c r="K488" s="113" t="s">
        <v>556</v>
      </c>
      <c r="L488" s="267">
        <v>980</v>
      </c>
      <c r="M488" s="267">
        <v>7</v>
      </c>
      <c r="N488" s="60">
        <v>0</v>
      </c>
      <c r="O488" s="61" t="s">
        <v>2931</v>
      </c>
      <c r="P488" s="268" t="s">
        <v>2943</v>
      </c>
      <c r="Q488" s="269">
        <v>849.38797899999997</v>
      </c>
      <c r="R488" s="269">
        <v>799.47209999999995</v>
      </c>
      <c r="S488" s="269">
        <v>30.498899999999999</v>
      </c>
      <c r="T488" s="267">
        <v>13433</v>
      </c>
      <c r="U488" s="270">
        <v>365</v>
      </c>
      <c r="V488" s="267">
        <v>23</v>
      </c>
      <c r="W488" s="267">
        <v>22</v>
      </c>
      <c r="X488" s="267">
        <v>2181</v>
      </c>
      <c r="Y488" s="267">
        <v>2156</v>
      </c>
      <c r="Z488" s="269">
        <v>251.94534000000002</v>
      </c>
      <c r="AA488" s="269">
        <v>240.21764000000002</v>
      </c>
      <c r="AB488" s="269">
        <v>7.6979000000000006</v>
      </c>
      <c r="AC488" s="267">
        <v>1952</v>
      </c>
      <c r="AD488" s="270">
        <v>59</v>
      </c>
      <c r="AE488" s="267">
        <v>21</v>
      </c>
      <c r="AF488" s="267">
        <v>21</v>
      </c>
      <c r="AG488" s="267">
        <v>1916</v>
      </c>
      <c r="AH488" s="267">
        <v>1845</v>
      </c>
      <c r="AI488" s="271"/>
      <c r="AJ488" s="271"/>
      <c r="AK488" s="271"/>
      <c r="AL488" s="271"/>
      <c r="AM488" s="271"/>
    </row>
    <row r="489" spans="1:40" ht="18" customHeight="1">
      <c r="C489" s="261">
        <f>SUBTOTAL(103,G$477:G489)</f>
        <v>13</v>
      </c>
      <c r="D489" s="261" t="s">
        <v>1886</v>
      </c>
      <c r="E489" s="262" t="s">
        <v>16</v>
      </c>
      <c r="F489" s="263" t="s">
        <v>1277</v>
      </c>
      <c r="G489" s="264" t="s">
        <v>1589</v>
      </c>
      <c r="H489" s="265">
        <v>37037181</v>
      </c>
      <c r="I489" s="266" t="s">
        <v>4663</v>
      </c>
      <c r="J489" s="57" t="s">
        <v>711</v>
      </c>
      <c r="K489" s="113" t="s">
        <v>170</v>
      </c>
      <c r="L489" s="267">
        <v>1117</v>
      </c>
      <c r="M489" s="267">
        <v>8</v>
      </c>
      <c r="N489" s="60">
        <v>0</v>
      </c>
      <c r="O489" s="61" t="s">
        <v>2944</v>
      </c>
      <c r="P489" s="268" t="s">
        <v>2945</v>
      </c>
      <c r="Q489" s="269">
        <v>1074.1886929999998</v>
      </c>
      <c r="R489" s="269">
        <v>1000.7136499999998</v>
      </c>
      <c r="S489" s="269">
        <v>35.454499999999996</v>
      </c>
      <c r="T489" s="267">
        <v>17836</v>
      </c>
      <c r="U489" s="270">
        <v>365</v>
      </c>
      <c r="V489" s="267">
        <v>17</v>
      </c>
      <c r="W489" s="267">
        <v>17</v>
      </c>
      <c r="X489" s="267">
        <v>1630</v>
      </c>
      <c r="Y489" s="267">
        <v>1631</v>
      </c>
      <c r="Z489" s="269">
        <v>225.26299999999998</v>
      </c>
      <c r="AA489" s="269">
        <v>211.45499999999998</v>
      </c>
      <c r="AB489" s="269">
        <v>7.0740999999999996</v>
      </c>
      <c r="AC489" s="267">
        <v>2695</v>
      </c>
      <c r="AD489" s="270">
        <v>59</v>
      </c>
      <c r="AE489" s="267">
        <v>23</v>
      </c>
      <c r="AF489" s="267">
        <v>23</v>
      </c>
      <c r="AG489" s="267">
        <v>2298</v>
      </c>
      <c r="AH489" s="267">
        <v>2272</v>
      </c>
      <c r="AI489" s="271"/>
      <c r="AJ489" s="271"/>
      <c r="AK489" s="271"/>
      <c r="AL489" s="271"/>
      <c r="AM489" s="271"/>
    </row>
    <row r="490" spans="1:40" ht="18" customHeight="1">
      <c r="C490" s="288" t="s">
        <v>2537</v>
      </c>
      <c r="D490" s="289" t="str">
        <f ca="1">INDIRECT("D"&amp;ROW()-1)</f>
        <v>A1</v>
      </c>
      <c r="E490" s="289" t="str">
        <f ca="1">INDIRECT("E"&amp;ROW()-1)</f>
        <v>青岛</v>
      </c>
      <c r="F490" s="290"/>
      <c r="G490" s="291">
        <f>SUBTOTAL(103,G477:G489)</f>
        <v>13</v>
      </c>
      <c r="H490" s="292"/>
      <c r="I490" s="293"/>
      <c r="J490" s="293"/>
      <c r="K490" s="294"/>
      <c r="L490" s="76">
        <f>SUBTOTAL(109,L477:L489)</f>
        <v>14589</v>
      </c>
      <c r="M490" s="76">
        <f>SUBTOTAL(109,M477:M489)</f>
        <v>97</v>
      </c>
      <c r="N490" s="70">
        <f>SUBTOTAL(109,N477:N489)</f>
        <v>0</v>
      </c>
      <c r="O490" s="296"/>
      <c r="P490" s="297"/>
      <c r="Q490" s="298"/>
      <c r="R490" s="298"/>
      <c r="S490" s="298"/>
      <c r="T490" s="299"/>
      <c r="U490" s="300"/>
      <c r="V490" s="299"/>
      <c r="W490" s="299"/>
      <c r="X490" s="299"/>
      <c r="Y490" s="299"/>
      <c r="Z490" s="316"/>
      <c r="AA490" s="316"/>
      <c r="AB490" s="316"/>
      <c r="AC490" s="295"/>
      <c r="AD490" s="295"/>
      <c r="AE490" s="295"/>
      <c r="AF490" s="295"/>
      <c r="AG490" s="295"/>
      <c r="AH490" s="295"/>
      <c r="AI490" s="77">
        <f>SUBTOTAL(109,AI477:AI489)</f>
        <v>1</v>
      </c>
      <c r="AJ490" s="77">
        <f>SUBTOTAL(109,AJ477:AJ489)</f>
        <v>321</v>
      </c>
      <c r="AK490" s="77">
        <f>SUBTOTAL(109,AK477:AK489)</f>
        <v>3</v>
      </c>
      <c r="AL490" s="77">
        <f>SUBTOTAL(109,AL477:AL489)</f>
        <v>1109</v>
      </c>
      <c r="AM490" s="77">
        <f>SUBTOTAL(103,AM477:AM489)</f>
        <v>4</v>
      </c>
    </row>
    <row r="491" spans="1:40" ht="18" customHeight="1">
      <c r="C491" s="261">
        <f>SUBTOTAL(103,G$491:G491)</f>
        <v>1</v>
      </c>
      <c r="D491" s="261" t="s">
        <v>1941</v>
      </c>
      <c r="E491" s="262" t="s">
        <v>2946</v>
      </c>
      <c r="F491" s="263" t="s">
        <v>1278</v>
      </c>
      <c r="G491" s="264" t="s">
        <v>2947</v>
      </c>
      <c r="H491" s="265">
        <v>44082401</v>
      </c>
      <c r="I491" s="266" t="s">
        <v>4663</v>
      </c>
      <c r="J491" s="57" t="s">
        <v>711</v>
      </c>
      <c r="K491" s="113" t="s">
        <v>173</v>
      </c>
      <c r="L491" s="267">
        <v>305</v>
      </c>
      <c r="M491" s="267">
        <v>4</v>
      </c>
      <c r="N491" s="60">
        <v>0</v>
      </c>
      <c r="O491" s="61" t="s">
        <v>256</v>
      </c>
      <c r="P491" s="268" t="s">
        <v>2948</v>
      </c>
      <c r="Q491" s="269">
        <v>729.67295200000001</v>
      </c>
      <c r="R491" s="269">
        <v>693.31908999999996</v>
      </c>
      <c r="S491" s="269">
        <v>18.578399999999998</v>
      </c>
      <c r="T491" s="267">
        <v>10539</v>
      </c>
      <c r="U491" s="270">
        <v>365</v>
      </c>
      <c r="V491" s="267">
        <v>15</v>
      </c>
      <c r="W491" s="267">
        <v>15</v>
      </c>
      <c r="X491" s="267">
        <v>2569</v>
      </c>
      <c r="Y491" s="267">
        <v>2524</v>
      </c>
      <c r="Z491" s="269">
        <v>134.98089999999999</v>
      </c>
      <c r="AA491" s="269">
        <v>127.4777</v>
      </c>
      <c r="AB491" s="269">
        <v>3.6172999999999997</v>
      </c>
      <c r="AC491" s="267">
        <v>1626</v>
      </c>
      <c r="AD491" s="270">
        <v>59</v>
      </c>
      <c r="AE491" s="267">
        <v>20</v>
      </c>
      <c r="AF491" s="267">
        <v>20</v>
      </c>
      <c r="AG491" s="267">
        <v>4280</v>
      </c>
      <c r="AH491" s="267">
        <v>4246</v>
      </c>
      <c r="AI491" s="271"/>
      <c r="AJ491" s="271"/>
      <c r="AK491" s="271"/>
      <c r="AL491" s="271"/>
      <c r="AM491" s="271"/>
    </row>
    <row r="492" spans="1:40" ht="18" customHeight="1">
      <c r="C492" s="261">
        <f>SUBTOTAL(103,G$491:G492)</f>
        <v>2</v>
      </c>
      <c r="D492" s="261" t="s">
        <v>1941</v>
      </c>
      <c r="E492" s="262" t="s">
        <v>2946</v>
      </c>
      <c r="F492" s="263" t="s">
        <v>1278</v>
      </c>
      <c r="G492" s="264" t="s">
        <v>2949</v>
      </c>
      <c r="H492" s="265">
        <v>44082901</v>
      </c>
      <c r="I492" s="266" t="s">
        <v>4663</v>
      </c>
      <c r="J492" s="57" t="s">
        <v>711</v>
      </c>
      <c r="K492" s="113" t="s">
        <v>171</v>
      </c>
      <c r="L492" s="267">
        <v>630</v>
      </c>
      <c r="M492" s="267">
        <v>5</v>
      </c>
      <c r="N492" s="60">
        <v>0</v>
      </c>
      <c r="O492" s="61" t="s">
        <v>2950</v>
      </c>
      <c r="P492" s="268" t="s">
        <v>531</v>
      </c>
      <c r="Q492" s="269">
        <v>536.24491499999999</v>
      </c>
      <c r="R492" s="269">
        <v>506.7122</v>
      </c>
      <c r="S492" s="269">
        <v>13.9542</v>
      </c>
      <c r="T492" s="267">
        <v>10818</v>
      </c>
      <c r="U492" s="270">
        <v>365</v>
      </c>
      <c r="V492" s="267">
        <v>20</v>
      </c>
      <c r="W492" s="267">
        <v>20</v>
      </c>
      <c r="X492" s="267">
        <v>3438</v>
      </c>
      <c r="Y492" s="267">
        <v>3416</v>
      </c>
      <c r="Z492" s="269">
        <v>116.08425</v>
      </c>
      <c r="AA492" s="269">
        <v>109.93245</v>
      </c>
      <c r="AB492" s="269">
        <v>3.3376000000000001</v>
      </c>
      <c r="AC492" s="267">
        <v>1671</v>
      </c>
      <c r="AD492" s="270">
        <v>59</v>
      </c>
      <c r="AE492" s="267">
        <v>25</v>
      </c>
      <c r="AF492" s="267">
        <v>26</v>
      </c>
      <c r="AG492" s="267">
        <v>4790</v>
      </c>
      <c r="AH492" s="267">
        <v>4766</v>
      </c>
      <c r="AI492" s="271"/>
      <c r="AJ492" s="271"/>
      <c r="AK492" s="271"/>
      <c r="AL492" s="271"/>
      <c r="AM492" s="271"/>
    </row>
    <row r="493" spans="1:40" ht="18" customHeight="1">
      <c r="C493" s="261">
        <f>SUBTOTAL(103,G$491:G493)</f>
        <v>3</v>
      </c>
      <c r="D493" s="261" t="s">
        <v>1941</v>
      </c>
      <c r="E493" s="262" t="s">
        <v>2946</v>
      </c>
      <c r="F493" s="263" t="s">
        <v>1278</v>
      </c>
      <c r="G493" s="264" t="s">
        <v>2951</v>
      </c>
      <c r="H493" s="265">
        <v>44084101</v>
      </c>
      <c r="I493" s="266" t="s">
        <v>4663</v>
      </c>
      <c r="J493" s="57" t="s">
        <v>711</v>
      </c>
      <c r="K493" s="113" t="s">
        <v>173</v>
      </c>
      <c r="L493" s="267">
        <v>462</v>
      </c>
      <c r="M493" s="267">
        <v>5</v>
      </c>
      <c r="N493" s="60">
        <v>0</v>
      </c>
      <c r="O493" s="61" t="s">
        <v>2952</v>
      </c>
      <c r="P493" s="268" t="s">
        <v>2953</v>
      </c>
      <c r="Q493" s="269">
        <v>758.22557900000004</v>
      </c>
      <c r="R493" s="269">
        <v>712.41037000000006</v>
      </c>
      <c r="S493" s="269">
        <v>20.090499999999999</v>
      </c>
      <c r="T493" s="267">
        <v>12455</v>
      </c>
      <c r="U493" s="270">
        <v>365</v>
      </c>
      <c r="V493" s="267">
        <v>14</v>
      </c>
      <c r="W493" s="267">
        <v>14</v>
      </c>
      <c r="X493" s="267">
        <v>2470</v>
      </c>
      <c r="Y493" s="267">
        <v>2462</v>
      </c>
      <c r="Z493" s="269">
        <v>156.84914000000001</v>
      </c>
      <c r="AA493" s="269">
        <v>145.18324000000001</v>
      </c>
      <c r="AB493" s="269">
        <v>4.2092999999999998</v>
      </c>
      <c r="AC493" s="267">
        <v>1958</v>
      </c>
      <c r="AD493" s="270">
        <v>59</v>
      </c>
      <c r="AE493" s="267">
        <v>18</v>
      </c>
      <c r="AF493" s="267">
        <v>19</v>
      </c>
      <c r="AG493" s="267">
        <v>3680</v>
      </c>
      <c r="AH493" s="267">
        <v>3731</v>
      </c>
      <c r="AI493" s="271"/>
      <c r="AJ493" s="271"/>
      <c r="AK493" s="271"/>
      <c r="AL493" s="271"/>
      <c r="AM493" s="271"/>
    </row>
    <row r="494" spans="1:40" ht="18" customHeight="1">
      <c r="C494" s="261">
        <f>SUBTOTAL(103,G$491:G494)</f>
        <v>4</v>
      </c>
      <c r="D494" s="261" t="s">
        <v>1941</v>
      </c>
      <c r="E494" s="262" t="s">
        <v>2946</v>
      </c>
      <c r="F494" s="263" t="s">
        <v>1278</v>
      </c>
      <c r="G494" s="264" t="s">
        <v>787</v>
      </c>
      <c r="H494" s="265">
        <v>44082101</v>
      </c>
      <c r="I494" s="266" t="s">
        <v>4663</v>
      </c>
      <c r="J494" s="57" t="s">
        <v>711</v>
      </c>
      <c r="K494" s="113" t="s">
        <v>173</v>
      </c>
      <c r="L494" s="267">
        <v>741</v>
      </c>
      <c r="M494" s="267">
        <v>6</v>
      </c>
      <c r="N494" s="60">
        <v>0</v>
      </c>
      <c r="O494" s="61" t="s">
        <v>792</v>
      </c>
      <c r="P494" s="268" t="s">
        <v>794</v>
      </c>
      <c r="Q494" s="269">
        <v>776.71939099999997</v>
      </c>
      <c r="R494" s="269">
        <v>736.18669999999997</v>
      </c>
      <c r="S494" s="269">
        <v>21.554299999999998</v>
      </c>
      <c r="T494" s="267">
        <v>10611</v>
      </c>
      <c r="U494" s="270">
        <v>365</v>
      </c>
      <c r="V494" s="267">
        <v>12</v>
      </c>
      <c r="W494" s="267">
        <v>13</v>
      </c>
      <c r="X494" s="267">
        <v>2403</v>
      </c>
      <c r="Y494" s="267">
        <v>2377</v>
      </c>
      <c r="Z494" s="269">
        <v>222.672</v>
      </c>
      <c r="AA494" s="269">
        <v>211.3408</v>
      </c>
      <c r="AB494" s="269">
        <v>5.7976000000000001</v>
      </c>
      <c r="AC494" s="267">
        <v>1744</v>
      </c>
      <c r="AD494" s="270">
        <v>59</v>
      </c>
      <c r="AE494" s="267">
        <v>13</v>
      </c>
      <c r="AF494" s="267">
        <v>12</v>
      </c>
      <c r="AG494" s="267">
        <v>2341</v>
      </c>
      <c r="AH494" s="267">
        <v>2274</v>
      </c>
      <c r="AI494" s="271"/>
      <c r="AJ494" s="271"/>
      <c r="AK494" s="271"/>
      <c r="AL494" s="271"/>
      <c r="AM494" s="271"/>
    </row>
    <row r="495" spans="1:40" ht="18" customHeight="1">
      <c r="C495" s="261">
        <f>SUBTOTAL(103,G$491:G495)</f>
        <v>5</v>
      </c>
      <c r="D495" s="261" t="s">
        <v>1941</v>
      </c>
      <c r="E495" s="262" t="s">
        <v>2946</v>
      </c>
      <c r="F495" s="263" t="s">
        <v>1278</v>
      </c>
      <c r="G495" s="264" t="s">
        <v>788</v>
      </c>
      <c r="H495" s="265">
        <v>44080701</v>
      </c>
      <c r="I495" s="266" t="s">
        <v>4663</v>
      </c>
      <c r="J495" s="57" t="s">
        <v>711</v>
      </c>
      <c r="K495" s="113" t="s">
        <v>171</v>
      </c>
      <c r="L495" s="267">
        <v>359</v>
      </c>
      <c r="M495" s="267">
        <v>4</v>
      </c>
      <c r="N495" s="60">
        <v>0</v>
      </c>
      <c r="O495" s="61" t="s">
        <v>793</v>
      </c>
      <c r="P495" s="268" t="s">
        <v>795</v>
      </c>
      <c r="Q495" s="269">
        <v>541.63419600000009</v>
      </c>
      <c r="R495" s="269">
        <v>509.21902000000011</v>
      </c>
      <c r="S495" s="269">
        <v>18.5398</v>
      </c>
      <c r="T495" s="267">
        <v>9937</v>
      </c>
      <c r="U495" s="270">
        <v>365</v>
      </c>
      <c r="V495" s="267">
        <v>19</v>
      </c>
      <c r="W495" s="267">
        <v>19</v>
      </c>
      <c r="X495" s="267">
        <v>3416</v>
      </c>
      <c r="Y495" s="267">
        <v>3399</v>
      </c>
      <c r="Z495" s="269">
        <v>156.6472</v>
      </c>
      <c r="AA495" s="269">
        <v>148.8895</v>
      </c>
      <c r="AB495" s="269">
        <v>4.7542999999999997</v>
      </c>
      <c r="AC495" s="267">
        <v>1864</v>
      </c>
      <c r="AD495" s="270">
        <v>59</v>
      </c>
      <c r="AE495" s="267">
        <v>19</v>
      </c>
      <c r="AF495" s="267">
        <v>18</v>
      </c>
      <c r="AG495" s="267">
        <v>3688</v>
      </c>
      <c r="AH495" s="267">
        <v>3616</v>
      </c>
      <c r="AI495" s="271"/>
      <c r="AJ495" s="271"/>
      <c r="AK495" s="271"/>
      <c r="AL495" s="271"/>
      <c r="AM495" s="271"/>
    </row>
    <row r="496" spans="1:40" ht="18" customHeight="1">
      <c r="C496" s="261">
        <f>SUBTOTAL(103,G$491:G496)</f>
        <v>6</v>
      </c>
      <c r="D496" s="261" t="s">
        <v>1941</v>
      </c>
      <c r="E496" s="262" t="s">
        <v>2946</v>
      </c>
      <c r="F496" s="263" t="s">
        <v>1278</v>
      </c>
      <c r="G496" s="264" t="s">
        <v>2954</v>
      </c>
      <c r="H496" s="265">
        <v>44084001</v>
      </c>
      <c r="I496" s="266" t="s">
        <v>4663</v>
      </c>
      <c r="J496" s="57" t="s">
        <v>711</v>
      </c>
      <c r="K496" s="113" t="s">
        <v>173</v>
      </c>
      <c r="L496" s="267">
        <v>636</v>
      </c>
      <c r="M496" s="267">
        <v>6</v>
      </c>
      <c r="N496" s="60">
        <v>0</v>
      </c>
      <c r="O496" s="61" t="s">
        <v>2955</v>
      </c>
      <c r="P496" s="268" t="s">
        <v>2956</v>
      </c>
      <c r="Q496" s="269">
        <v>255.892821</v>
      </c>
      <c r="R496" s="269">
        <v>252.05699999999999</v>
      </c>
      <c r="S496" s="269">
        <v>6.5938000000000008</v>
      </c>
      <c r="T496" s="267">
        <v>13448</v>
      </c>
      <c r="U496" s="270">
        <v>365</v>
      </c>
      <c r="V496" s="267">
        <v>30</v>
      </c>
      <c r="W496" s="267">
        <v>30</v>
      </c>
      <c r="X496" s="267">
        <v>5193</v>
      </c>
      <c r="Y496" s="267">
        <v>5074</v>
      </c>
      <c r="Z496" s="269">
        <v>94.6845</v>
      </c>
      <c r="AA496" s="269">
        <v>94.540599999999998</v>
      </c>
      <c r="AB496" s="269">
        <v>2.0316000000000001</v>
      </c>
      <c r="AC496" s="267">
        <v>2132</v>
      </c>
      <c r="AD496" s="270">
        <v>59</v>
      </c>
      <c r="AE496" s="267">
        <v>31</v>
      </c>
      <c r="AF496" s="267">
        <v>30</v>
      </c>
      <c r="AG496" s="267">
        <v>5451</v>
      </c>
      <c r="AH496" s="267">
        <v>5237</v>
      </c>
      <c r="AI496" s="271"/>
      <c r="AJ496" s="271"/>
      <c r="AK496" s="271"/>
      <c r="AL496" s="271"/>
      <c r="AM496" s="271"/>
    </row>
    <row r="497" spans="2:41" ht="18" customHeight="1">
      <c r="C497" s="261">
        <f>SUBTOTAL(103,G$491:G497)</f>
        <v>7</v>
      </c>
      <c r="D497" s="261" t="s">
        <v>1941</v>
      </c>
      <c r="E497" s="262" t="s">
        <v>2946</v>
      </c>
      <c r="F497" s="263" t="s">
        <v>1278</v>
      </c>
      <c r="G497" s="264" t="s">
        <v>1541</v>
      </c>
      <c r="H497" s="265">
        <v>44083601</v>
      </c>
      <c r="I497" s="266" t="s">
        <v>4663</v>
      </c>
      <c r="J497" s="57" t="s">
        <v>711</v>
      </c>
      <c r="K497" s="113" t="s">
        <v>167</v>
      </c>
      <c r="L497" s="267">
        <v>598</v>
      </c>
      <c r="M497" s="267">
        <v>4</v>
      </c>
      <c r="N497" s="60">
        <v>0</v>
      </c>
      <c r="O497" s="61" t="s">
        <v>1542</v>
      </c>
      <c r="P497" s="268" t="s">
        <v>1544</v>
      </c>
      <c r="Q497" s="269">
        <v>303.41950400000002</v>
      </c>
      <c r="R497" s="269">
        <v>290.77600000000001</v>
      </c>
      <c r="S497" s="269">
        <v>9.4454999999999991</v>
      </c>
      <c r="T497" s="267">
        <v>6625</v>
      </c>
      <c r="U497" s="270">
        <v>365</v>
      </c>
      <c r="V497" s="267">
        <v>28</v>
      </c>
      <c r="W497" s="267">
        <v>28</v>
      </c>
      <c r="X497" s="267">
        <v>4806</v>
      </c>
      <c r="Y497" s="267">
        <v>4763</v>
      </c>
      <c r="Z497" s="269">
        <v>92.026700000000005</v>
      </c>
      <c r="AA497" s="269">
        <v>87.104500000000002</v>
      </c>
      <c r="AB497" s="269">
        <v>2.8304</v>
      </c>
      <c r="AC497" s="267">
        <v>1117</v>
      </c>
      <c r="AD497" s="270">
        <v>59</v>
      </c>
      <c r="AE497" s="267">
        <v>34</v>
      </c>
      <c r="AF497" s="267">
        <v>33</v>
      </c>
      <c r="AG497" s="267">
        <v>5538</v>
      </c>
      <c r="AH497" s="267">
        <v>5511</v>
      </c>
      <c r="AI497" s="271"/>
      <c r="AJ497" s="271"/>
      <c r="AK497" s="271"/>
      <c r="AL497" s="271"/>
      <c r="AM497" s="271"/>
    </row>
    <row r="498" spans="2:41" ht="18" customHeight="1">
      <c r="C498" s="261">
        <f>SUBTOTAL(103,G$491:G498)</f>
        <v>8</v>
      </c>
      <c r="D498" s="261" t="s">
        <v>1941</v>
      </c>
      <c r="E498" s="262" t="s">
        <v>2946</v>
      </c>
      <c r="F498" s="263" t="s">
        <v>1278</v>
      </c>
      <c r="G498" s="264" t="s">
        <v>2957</v>
      </c>
      <c r="H498" s="265">
        <v>44081101</v>
      </c>
      <c r="I498" s="266" t="s">
        <v>4663</v>
      </c>
      <c r="J498" s="57" t="s">
        <v>711</v>
      </c>
      <c r="K498" s="113" t="s">
        <v>173</v>
      </c>
      <c r="L498" s="267">
        <v>1016</v>
      </c>
      <c r="M498" s="267">
        <v>10</v>
      </c>
      <c r="N498" s="60">
        <v>0</v>
      </c>
      <c r="O498" s="61" t="s">
        <v>1543</v>
      </c>
      <c r="P498" s="268" t="s">
        <v>2958</v>
      </c>
      <c r="Q498" s="269">
        <v>1144.385867</v>
      </c>
      <c r="R498" s="269">
        <v>1057.7697000000001</v>
      </c>
      <c r="S498" s="269">
        <v>34.908500000000004</v>
      </c>
      <c r="T498" s="267">
        <v>20003</v>
      </c>
      <c r="U498" s="270">
        <v>364</v>
      </c>
      <c r="V498" s="267">
        <v>10</v>
      </c>
      <c r="W498" s="267">
        <v>10</v>
      </c>
      <c r="X498" s="267">
        <v>1482</v>
      </c>
      <c r="Y498" s="267">
        <v>1499</v>
      </c>
      <c r="Z498" s="269">
        <v>194.17340000000002</v>
      </c>
      <c r="AA498" s="269">
        <v>176.1465</v>
      </c>
      <c r="AB498" s="269">
        <v>5.6858000000000004</v>
      </c>
      <c r="AC498" s="267">
        <v>3292</v>
      </c>
      <c r="AD498" s="270">
        <v>59</v>
      </c>
      <c r="AE498" s="267">
        <v>15</v>
      </c>
      <c r="AF498" s="267">
        <v>16</v>
      </c>
      <c r="AG498" s="267">
        <v>2826</v>
      </c>
      <c r="AH498" s="267">
        <v>2936</v>
      </c>
      <c r="AI498" s="271"/>
      <c r="AJ498" s="271"/>
      <c r="AK498" s="271"/>
      <c r="AL498" s="271"/>
      <c r="AM498" s="271"/>
    </row>
    <row r="499" spans="2:41" s="324" customFormat="1" ht="18" customHeight="1">
      <c r="B499" s="245"/>
      <c r="C499" s="288" t="s">
        <v>2537</v>
      </c>
      <c r="D499" s="289" t="str">
        <f ca="1">INDIRECT("D"&amp;ROW()-1)</f>
        <v>A2</v>
      </c>
      <c r="E499" s="289" t="str">
        <f ca="1">INDIRECT("E"&amp;ROW()-1)</f>
        <v>惠州</v>
      </c>
      <c r="F499" s="290"/>
      <c r="G499" s="291">
        <f>SUBTOTAL(103,G491:G498)</f>
        <v>8</v>
      </c>
      <c r="H499" s="292"/>
      <c r="I499" s="293"/>
      <c r="J499" s="293"/>
      <c r="K499" s="294"/>
      <c r="L499" s="76">
        <f>SUBTOTAL(109,L491:L498)</f>
        <v>4747</v>
      </c>
      <c r="M499" s="76">
        <f>SUBTOTAL(109,M491:M498)</f>
        <v>44</v>
      </c>
      <c r="N499" s="70">
        <f>SUBTOTAL(109,N491:N498)</f>
        <v>0</v>
      </c>
      <c r="O499" s="296"/>
      <c r="P499" s="297"/>
      <c r="Q499" s="298"/>
      <c r="R499" s="298"/>
      <c r="S499" s="298"/>
      <c r="T499" s="299"/>
      <c r="U499" s="300"/>
      <c r="V499" s="299"/>
      <c r="W499" s="299"/>
      <c r="X499" s="299"/>
      <c r="Y499" s="299"/>
      <c r="Z499" s="316"/>
      <c r="AA499" s="316"/>
      <c r="AB499" s="316"/>
      <c r="AC499" s="295"/>
      <c r="AD499" s="295"/>
      <c r="AE499" s="295"/>
      <c r="AF499" s="295"/>
      <c r="AG499" s="295"/>
      <c r="AH499" s="295"/>
      <c r="AI499" s="77">
        <f>SUBTOTAL(109,AI491:AI498)</f>
        <v>0</v>
      </c>
      <c r="AJ499" s="77">
        <f>SUBTOTAL(109,AJ491:AJ498)</f>
        <v>0</v>
      </c>
      <c r="AK499" s="77">
        <f>SUBTOTAL(109,AK491:AK498)</f>
        <v>0</v>
      </c>
      <c r="AL499" s="77">
        <f>SUBTOTAL(109,AL491:AL498)</f>
        <v>0</v>
      </c>
      <c r="AM499" s="77">
        <f>SUBTOTAL(103,AM491:AM498)</f>
        <v>0</v>
      </c>
    </row>
    <row r="500" spans="2:41" s="324" customFormat="1" ht="18" customHeight="1">
      <c r="B500" s="245"/>
      <c r="C500" s="261">
        <f>SUBTOTAL(103,G$500:G500)</f>
        <v>1</v>
      </c>
      <c r="D500" s="261" t="s">
        <v>1941</v>
      </c>
      <c r="E500" s="262" t="s">
        <v>2959</v>
      </c>
      <c r="F500" s="263" t="s">
        <v>1278</v>
      </c>
      <c r="G500" s="78" t="s">
        <v>2960</v>
      </c>
      <c r="H500" s="265">
        <v>44023201</v>
      </c>
      <c r="I500" s="266" t="s">
        <v>2379</v>
      </c>
      <c r="J500" s="57" t="s">
        <v>64</v>
      </c>
      <c r="K500" s="113" t="s">
        <v>170</v>
      </c>
      <c r="L500" s="267">
        <v>1505</v>
      </c>
      <c r="M500" s="69">
        <v>8</v>
      </c>
      <c r="N500" s="60">
        <v>0</v>
      </c>
      <c r="O500" s="265" t="s">
        <v>2961</v>
      </c>
      <c r="P500" s="287" t="s">
        <v>2962</v>
      </c>
      <c r="Q500" s="269">
        <v>93.226799999999997</v>
      </c>
      <c r="R500" s="269">
        <v>85.201399999999992</v>
      </c>
      <c r="S500" s="269">
        <v>2.7079</v>
      </c>
      <c r="T500" s="267">
        <v>3376</v>
      </c>
      <c r="U500" s="270">
        <v>61</v>
      </c>
      <c r="V500" s="267">
        <v>26</v>
      </c>
      <c r="W500" s="267">
        <v>26</v>
      </c>
      <c r="X500" s="267">
        <v>6821</v>
      </c>
      <c r="Y500" s="267">
        <v>6890</v>
      </c>
      <c r="Z500" s="269">
        <v>307.32755000000003</v>
      </c>
      <c r="AA500" s="269">
        <v>284.96195</v>
      </c>
      <c r="AB500" s="269">
        <v>8.454699999999999</v>
      </c>
      <c r="AC500" s="267">
        <v>3275</v>
      </c>
      <c r="AD500" s="270">
        <v>59</v>
      </c>
      <c r="AE500" s="267">
        <v>7</v>
      </c>
      <c r="AF500" s="267">
        <v>7</v>
      </c>
      <c r="AG500" s="267">
        <v>1326</v>
      </c>
      <c r="AH500" s="267">
        <v>1359</v>
      </c>
      <c r="AI500" s="79"/>
      <c r="AJ500" s="79"/>
      <c r="AK500" s="79">
        <v>2</v>
      </c>
      <c r="AL500" s="79">
        <v>468</v>
      </c>
      <c r="AM500" s="79" t="s">
        <v>2399</v>
      </c>
    </row>
    <row r="501" spans="2:41" s="324" customFormat="1" ht="18" customHeight="1">
      <c r="B501" s="245"/>
      <c r="C501" s="261">
        <f>SUBTOTAL(103,G$500:G501)</f>
        <v>2</v>
      </c>
      <c r="D501" s="261" t="s">
        <v>1941</v>
      </c>
      <c r="E501" s="262" t="s">
        <v>2959</v>
      </c>
      <c r="F501" s="263" t="s">
        <v>1278</v>
      </c>
      <c r="G501" s="264" t="s">
        <v>621</v>
      </c>
      <c r="H501" s="265">
        <v>44020401</v>
      </c>
      <c r="I501" s="266" t="s">
        <v>4663</v>
      </c>
      <c r="J501" s="57" t="s">
        <v>711</v>
      </c>
      <c r="K501" s="113" t="s">
        <v>173</v>
      </c>
      <c r="L501" s="267">
        <v>973</v>
      </c>
      <c r="M501" s="69">
        <v>8</v>
      </c>
      <c r="N501" s="60">
        <v>0</v>
      </c>
      <c r="O501" s="265" t="s">
        <v>2961</v>
      </c>
      <c r="P501" s="287" t="s">
        <v>2963</v>
      </c>
      <c r="Q501" s="269">
        <v>847.55923600000006</v>
      </c>
      <c r="R501" s="269">
        <v>840.00891000000001</v>
      </c>
      <c r="S501" s="269">
        <v>29.392700000000001</v>
      </c>
      <c r="T501" s="267">
        <v>16113</v>
      </c>
      <c r="U501" s="270">
        <v>365</v>
      </c>
      <c r="V501" s="267">
        <v>10</v>
      </c>
      <c r="W501" s="267">
        <v>10</v>
      </c>
      <c r="X501" s="267">
        <v>2187</v>
      </c>
      <c r="Y501" s="267">
        <v>2042</v>
      </c>
      <c r="Z501" s="269">
        <v>190.12956000000003</v>
      </c>
      <c r="AA501" s="269">
        <v>182.32186000000002</v>
      </c>
      <c r="AB501" s="269">
        <v>6.1829000000000001</v>
      </c>
      <c r="AC501" s="267">
        <v>2643</v>
      </c>
      <c r="AD501" s="270">
        <v>59</v>
      </c>
      <c r="AE501" s="267">
        <v>12</v>
      </c>
      <c r="AF501" s="267">
        <v>11</v>
      </c>
      <c r="AG501" s="267">
        <v>2904</v>
      </c>
      <c r="AH501" s="267">
        <v>2801</v>
      </c>
      <c r="AI501" s="79"/>
      <c r="AJ501" s="79"/>
      <c r="AK501" s="79"/>
      <c r="AL501" s="79"/>
      <c r="AM501" s="79"/>
    </row>
    <row r="502" spans="2:41" s="324" customFormat="1" ht="18" customHeight="1">
      <c r="B502" s="245"/>
      <c r="C502" s="261">
        <f>SUBTOTAL(103,G$500:G502)</f>
        <v>3</v>
      </c>
      <c r="D502" s="261" t="s">
        <v>1941</v>
      </c>
      <c r="E502" s="262" t="s">
        <v>2959</v>
      </c>
      <c r="F502" s="263" t="s">
        <v>1278</v>
      </c>
      <c r="G502" s="264" t="s">
        <v>622</v>
      </c>
      <c r="H502" s="265">
        <v>44021801</v>
      </c>
      <c r="I502" s="266" t="s">
        <v>4663</v>
      </c>
      <c r="J502" s="57" t="s">
        <v>711</v>
      </c>
      <c r="K502" s="113" t="s">
        <v>170</v>
      </c>
      <c r="L502" s="267">
        <v>700</v>
      </c>
      <c r="M502" s="69">
        <v>7</v>
      </c>
      <c r="N502" s="60">
        <v>0</v>
      </c>
      <c r="O502" s="265" t="s">
        <v>2961</v>
      </c>
      <c r="P502" s="287" t="s">
        <v>2964</v>
      </c>
      <c r="Q502" s="269">
        <v>454.73789000000005</v>
      </c>
      <c r="R502" s="269">
        <v>427.41240000000005</v>
      </c>
      <c r="S502" s="269">
        <v>12.617599999999999</v>
      </c>
      <c r="T502" s="267">
        <v>15686</v>
      </c>
      <c r="U502" s="270">
        <v>365</v>
      </c>
      <c r="V502" s="267">
        <v>15</v>
      </c>
      <c r="W502" s="267">
        <v>15</v>
      </c>
      <c r="X502" s="267">
        <v>3851</v>
      </c>
      <c r="Y502" s="267">
        <v>3834</v>
      </c>
      <c r="Z502" s="269">
        <v>90.824420000000003</v>
      </c>
      <c r="AA502" s="269">
        <v>84.046120000000002</v>
      </c>
      <c r="AB502" s="269">
        <v>2.4329999999999998</v>
      </c>
      <c r="AC502" s="267">
        <v>2362</v>
      </c>
      <c r="AD502" s="270">
        <v>59</v>
      </c>
      <c r="AE502" s="267">
        <v>18</v>
      </c>
      <c r="AF502" s="267">
        <v>19</v>
      </c>
      <c r="AG502" s="267">
        <v>5580</v>
      </c>
      <c r="AH502" s="267">
        <v>5623</v>
      </c>
      <c r="AI502" s="79"/>
      <c r="AJ502" s="79"/>
      <c r="AK502" s="79">
        <v>1</v>
      </c>
      <c r="AL502" s="79">
        <v>284</v>
      </c>
      <c r="AM502" s="271" t="s">
        <v>2399</v>
      </c>
      <c r="AO502" s="245"/>
    </row>
    <row r="503" spans="2:41" s="324" customFormat="1" ht="18" customHeight="1">
      <c r="B503" s="245"/>
      <c r="C503" s="261">
        <f>SUBTOTAL(103,G$500:G503)</f>
        <v>4</v>
      </c>
      <c r="D503" s="261" t="s">
        <v>1941</v>
      </c>
      <c r="E503" s="262" t="s">
        <v>2959</v>
      </c>
      <c r="F503" s="263" t="s">
        <v>1278</v>
      </c>
      <c r="G503" s="264" t="s">
        <v>623</v>
      </c>
      <c r="H503" s="265">
        <v>44020701</v>
      </c>
      <c r="I503" s="266" t="s">
        <v>4663</v>
      </c>
      <c r="J503" s="57" t="s">
        <v>711</v>
      </c>
      <c r="K503" s="113" t="s">
        <v>170</v>
      </c>
      <c r="L503" s="267">
        <v>1070</v>
      </c>
      <c r="M503" s="93">
        <v>15</v>
      </c>
      <c r="N503" s="60">
        <v>0</v>
      </c>
      <c r="O503" s="302" t="s">
        <v>257</v>
      </c>
      <c r="P503" s="268" t="s">
        <v>1151</v>
      </c>
      <c r="Q503" s="269">
        <v>1102.9105100000002</v>
      </c>
      <c r="R503" s="269">
        <v>1034.3400700000002</v>
      </c>
      <c r="S503" s="269">
        <v>34.910600000000002</v>
      </c>
      <c r="T503" s="267">
        <v>27294</v>
      </c>
      <c r="U503" s="270">
        <v>365</v>
      </c>
      <c r="V503" s="267">
        <v>8</v>
      </c>
      <c r="W503" s="267">
        <v>8</v>
      </c>
      <c r="X503" s="267">
        <v>1574</v>
      </c>
      <c r="Y503" s="267">
        <v>1555</v>
      </c>
      <c r="Z503" s="269">
        <v>228.54182</v>
      </c>
      <c r="AA503" s="269">
        <v>218.88272000000001</v>
      </c>
      <c r="AB503" s="269">
        <v>6.8965999999999994</v>
      </c>
      <c r="AC503" s="267">
        <v>4321</v>
      </c>
      <c r="AD503" s="270">
        <v>59</v>
      </c>
      <c r="AE503" s="267">
        <v>9</v>
      </c>
      <c r="AF503" s="267">
        <v>9</v>
      </c>
      <c r="AG503" s="267">
        <v>2248</v>
      </c>
      <c r="AH503" s="267">
        <v>2146</v>
      </c>
      <c r="AI503" s="94"/>
      <c r="AJ503" s="94"/>
      <c r="AK503" s="94">
        <v>1</v>
      </c>
      <c r="AL503" s="94">
        <v>294</v>
      </c>
      <c r="AM503" s="271" t="s">
        <v>2399</v>
      </c>
      <c r="AO503" s="245"/>
    </row>
    <row r="504" spans="2:41" s="324" customFormat="1" ht="18" customHeight="1">
      <c r="B504" s="245"/>
      <c r="C504" s="261">
        <f>SUBTOTAL(103,G$500:G504)</f>
        <v>5</v>
      </c>
      <c r="D504" s="261" t="s">
        <v>1941</v>
      </c>
      <c r="E504" s="262" t="s">
        <v>2959</v>
      </c>
      <c r="F504" s="263" t="s">
        <v>1278</v>
      </c>
      <c r="G504" s="264" t="s">
        <v>2965</v>
      </c>
      <c r="H504" s="265">
        <v>44021201</v>
      </c>
      <c r="I504" s="266" t="s">
        <v>4663</v>
      </c>
      <c r="J504" s="57" t="s">
        <v>711</v>
      </c>
      <c r="K504" s="113" t="s">
        <v>170</v>
      </c>
      <c r="L504" s="267">
        <v>800</v>
      </c>
      <c r="M504" s="69">
        <v>8</v>
      </c>
      <c r="N504" s="60">
        <v>0</v>
      </c>
      <c r="O504" s="302" t="s">
        <v>2966</v>
      </c>
      <c r="P504" s="268" t="s">
        <v>2967</v>
      </c>
      <c r="Q504" s="269">
        <v>770.44076300000006</v>
      </c>
      <c r="R504" s="269">
        <v>707.86405000000002</v>
      </c>
      <c r="S504" s="269">
        <v>24.300099999999997</v>
      </c>
      <c r="T504" s="267">
        <v>18183</v>
      </c>
      <c r="U504" s="270">
        <v>365</v>
      </c>
      <c r="V504" s="267">
        <v>11</v>
      </c>
      <c r="W504" s="267">
        <v>11</v>
      </c>
      <c r="X504" s="267">
        <v>2433</v>
      </c>
      <c r="Y504" s="267">
        <v>2480</v>
      </c>
      <c r="Z504" s="269">
        <v>183.73142000000001</v>
      </c>
      <c r="AA504" s="269">
        <v>170.48372000000001</v>
      </c>
      <c r="AB504" s="269">
        <v>5.4559999999999995</v>
      </c>
      <c r="AC504" s="267">
        <v>3142</v>
      </c>
      <c r="AD504" s="270">
        <v>59</v>
      </c>
      <c r="AE504" s="267">
        <v>13</v>
      </c>
      <c r="AF504" s="267">
        <v>13</v>
      </c>
      <c r="AG504" s="267">
        <v>3034</v>
      </c>
      <c r="AH504" s="267">
        <v>3065</v>
      </c>
      <c r="AI504" s="94"/>
      <c r="AJ504" s="94"/>
      <c r="AK504" s="94"/>
      <c r="AL504" s="94"/>
      <c r="AM504" s="94"/>
    </row>
    <row r="505" spans="2:41" s="324" customFormat="1" ht="18" customHeight="1">
      <c r="B505" s="245"/>
      <c r="C505" s="261">
        <f>SUBTOTAL(103,G$500:G505)</f>
        <v>6</v>
      </c>
      <c r="D505" s="261" t="s">
        <v>1941</v>
      </c>
      <c r="E505" s="262" t="s">
        <v>2959</v>
      </c>
      <c r="F505" s="263" t="s">
        <v>1278</v>
      </c>
      <c r="G505" s="78" t="s">
        <v>2968</v>
      </c>
      <c r="H505" s="265">
        <v>44021601</v>
      </c>
      <c r="I505" s="266" t="s">
        <v>4663</v>
      </c>
      <c r="J505" s="57" t="s">
        <v>711</v>
      </c>
      <c r="K505" s="113" t="s">
        <v>171</v>
      </c>
      <c r="L505" s="267">
        <v>800</v>
      </c>
      <c r="M505" s="69">
        <v>8</v>
      </c>
      <c r="N505" s="60">
        <v>0</v>
      </c>
      <c r="O505" s="265" t="s">
        <v>2961</v>
      </c>
      <c r="P505" s="268" t="s">
        <v>2969</v>
      </c>
      <c r="Q505" s="269">
        <v>609.87988999999993</v>
      </c>
      <c r="R505" s="269">
        <v>573.39909999999998</v>
      </c>
      <c r="S505" s="269">
        <v>19.443100000000001</v>
      </c>
      <c r="T505" s="267">
        <v>16762</v>
      </c>
      <c r="U505" s="270">
        <v>365</v>
      </c>
      <c r="V505" s="267">
        <v>13</v>
      </c>
      <c r="W505" s="267">
        <v>13</v>
      </c>
      <c r="X505" s="267">
        <v>3074</v>
      </c>
      <c r="Y505" s="267">
        <v>3057</v>
      </c>
      <c r="Z505" s="269">
        <v>138.34739999999999</v>
      </c>
      <c r="AA505" s="269">
        <v>130.6431</v>
      </c>
      <c r="AB505" s="269">
        <v>4.0510000000000002</v>
      </c>
      <c r="AC505" s="267">
        <v>2707</v>
      </c>
      <c r="AD505" s="270">
        <v>59</v>
      </c>
      <c r="AE505" s="267">
        <v>15</v>
      </c>
      <c r="AF505" s="267">
        <v>15</v>
      </c>
      <c r="AG505" s="267">
        <v>4182</v>
      </c>
      <c r="AH505" s="267">
        <v>4147</v>
      </c>
      <c r="AI505" s="94"/>
      <c r="AJ505" s="94"/>
      <c r="AK505" s="94"/>
      <c r="AL505" s="94"/>
      <c r="AM505" s="94"/>
    </row>
    <row r="506" spans="2:41" s="324" customFormat="1" ht="18" customHeight="1">
      <c r="B506" s="245"/>
      <c r="C506" s="261">
        <f>SUBTOTAL(103,G$500:G506)</f>
        <v>7</v>
      </c>
      <c r="D506" s="261" t="s">
        <v>1941</v>
      </c>
      <c r="E506" s="262" t="s">
        <v>2959</v>
      </c>
      <c r="F506" s="263" t="s">
        <v>1278</v>
      </c>
      <c r="G506" s="78" t="s">
        <v>383</v>
      </c>
      <c r="H506" s="265">
        <v>44021701</v>
      </c>
      <c r="I506" s="266" t="s">
        <v>4663</v>
      </c>
      <c r="J506" s="57" t="s">
        <v>711</v>
      </c>
      <c r="K506" s="113" t="s">
        <v>413</v>
      </c>
      <c r="L506" s="267">
        <v>788</v>
      </c>
      <c r="M506" s="69">
        <v>8</v>
      </c>
      <c r="N506" s="60">
        <v>0</v>
      </c>
      <c r="O506" s="302" t="s">
        <v>2970</v>
      </c>
      <c r="P506" s="268" t="s">
        <v>1152</v>
      </c>
      <c r="Q506" s="269">
        <v>1356.6928520000001</v>
      </c>
      <c r="R506" s="269">
        <v>1280.5001300000001</v>
      </c>
      <c r="S506" s="269">
        <v>40.369500000000002</v>
      </c>
      <c r="T506" s="267">
        <v>18994</v>
      </c>
      <c r="U506" s="270">
        <v>365</v>
      </c>
      <c r="V506" s="267">
        <v>6</v>
      </c>
      <c r="W506" s="267">
        <v>6</v>
      </c>
      <c r="X506" s="267">
        <v>1159</v>
      </c>
      <c r="Y506" s="267">
        <v>1151</v>
      </c>
      <c r="Z506" s="269">
        <v>311.52355</v>
      </c>
      <c r="AA506" s="269">
        <v>292.68315000000001</v>
      </c>
      <c r="AB506" s="269">
        <v>8.5879000000000012</v>
      </c>
      <c r="AC506" s="267">
        <v>2931</v>
      </c>
      <c r="AD506" s="270">
        <v>59</v>
      </c>
      <c r="AE506" s="267">
        <v>6</v>
      </c>
      <c r="AF506" s="267">
        <v>6</v>
      </c>
      <c r="AG506" s="267">
        <v>1296</v>
      </c>
      <c r="AH506" s="267">
        <v>1279</v>
      </c>
      <c r="AI506" s="94"/>
      <c r="AJ506" s="94"/>
      <c r="AK506" s="94"/>
      <c r="AL506" s="94"/>
      <c r="AM506" s="94"/>
    </row>
    <row r="507" spans="2:41" s="324" customFormat="1" ht="18" customHeight="1">
      <c r="B507" s="245"/>
      <c r="C507" s="261">
        <f>SUBTOTAL(103,G$500:G507)</f>
        <v>8</v>
      </c>
      <c r="D507" s="261" t="s">
        <v>1941</v>
      </c>
      <c r="E507" s="262" t="s">
        <v>2959</v>
      </c>
      <c r="F507" s="263" t="s">
        <v>1278</v>
      </c>
      <c r="G507" s="78" t="s">
        <v>1413</v>
      </c>
      <c r="H507" s="265">
        <v>44021401</v>
      </c>
      <c r="I507" s="266" t="s">
        <v>4663</v>
      </c>
      <c r="J507" s="57" t="s">
        <v>711</v>
      </c>
      <c r="K507" s="113" t="s">
        <v>179</v>
      </c>
      <c r="L507" s="267">
        <v>184</v>
      </c>
      <c r="M507" s="69">
        <v>2</v>
      </c>
      <c r="N507" s="60">
        <v>0</v>
      </c>
      <c r="O507" s="302" t="s">
        <v>2971</v>
      </c>
      <c r="P507" s="268" t="s">
        <v>2972</v>
      </c>
      <c r="Q507" s="269">
        <v>170.59965199999999</v>
      </c>
      <c r="R507" s="269">
        <v>161.35329999999999</v>
      </c>
      <c r="S507" s="269">
        <v>4.8523999999999994</v>
      </c>
      <c r="T507" s="267">
        <v>4189</v>
      </c>
      <c r="U507" s="270">
        <v>365</v>
      </c>
      <c r="V507" s="267">
        <v>21</v>
      </c>
      <c r="W507" s="267">
        <v>22</v>
      </c>
      <c r="X507" s="267">
        <v>5937</v>
      </c>
      <c r="Y507" s="267">
        <v>5942</v>
      </c>
      <c r="Z507" s="269">
        <v>13.351000000000001</v>
      </c>
      <c r="AA507" s="269">
        <v>13.351000000000001</v>
      </c>
      <c r="AB507" s="269">
        <v>0.39889999999999998</v>
      </c>
      <c r="AC507" s="267">
        <v>449</v>
      </c>
      <c r="AD507" s="270">
        <v>27</v>
      </c>
      <c r="AE507" s="267">
        <v>27</v>
      </c>
      <c r="AF507" s="267">
        <v>27</v>
      </c>
      <c r="AG507" s="267">
        <v>8401</v>
      </c>
      <c r="AH507" s="267">
        <v>8372</v>
      </c>
      <c r="AI507" s="94"/>
      <c r="AJ507" s="94"/>
      <c r="AK507" s="94"/>
      <c r="AL507" s="94"/>
      <c r="AM507" s="94"/>
    </row>
    <row r="508" spans="2:41" s="324" customFormat="1" ht="18" customHeight="1">
      <c r="B508" s="245"/>
      <c r="C508" s="261">
        <f>SUBTOTAL(103,G$500:G508)</f>
        <v>9</v>
      </c>
      <c r="D508" s="261" t="s">
        <v>1941</v>
      </c>
      <c r="E508" s="262" t="s">
        <v>2959</v>
      </c>
      <c r="F508" s="263" t="s">
        <v>1278</v>
      </c>
      <c r="G508" s="78" t="s">
        <v>1502</v>
      </c>
      <c r="H508" s="265">
        <v>44022701</v>
      </c>
      <c r="I508" s="266" t="s">
        <v>4663</v>
      </c>
      <c r="J508" s="57" t="s">
        <v>711</v>
      </c>
      <c r="K508" s="113" t="s">
        <v>171</v>
      </c>
      <c r="L508" s="267">
        <v>930</v>
      </c>
      <c r="M508" s="69">
        <v>8</v>
      </c>
      <c r="N508" s="60">
        <v>0</v>
      </c>
      <c r="O508" s="302" t="s">
        <v>1507</v>
      </c>
      <c r="P508" s="268" t="s">
        <v>1512</v>
      </c>
      <c r="Q508" s="269">
        <v>1993.079851</v>
      </c>
      <c r="R508" s="269">
        <v>1899.2359999999999</v>
      </c>
      <c r="S508" s="269">
        <v>57.519100000000009</v>
      </c>
      <c r="T508" s="267">
        <v>18152</v>
      </c>
      <c r="U508" s="270">
        <v>365</v>
      </c>
      <c r="V508" s="267">
        <v>5</v>
      </c>
      <c r="W508" s="267">
        <v>5</v>
      </c>
      <c r="X508" s="267">
        <v>566</v>
      </c>
      <c r="Y508" s="267">
        <v>538</v>
      </c>
      <c r="Z508" s="269">
        <v>394.14840000000004</v>
      </c>
      <c r="AA508" s="269">
        <v>373.66220000000004</v>
      </c>
      <c r="AB508" s="269">
        <v>11.3788</v>
      </c>
      <c r="AC508" s="267">
        <v>3089</v>
      </c>
      <c r="AD508" s="270">
        <v>59</v>
      </c>
      <c r="AE508" s="267">
        <v>5</v>
      </c>
      <c r="AF508" s="267">
        <v>5</v>
      </c>
      <c r="AG508" s="267">
        <v>769</v>
      </c>
      <c r="AH508" s="267">
        <v>741</v>
      </c>
      <c r="AI508" s="94"/>
      <c r="AJ508" s="94"/>
      <c r="AK508" s="94"/>
      <c r="AL508" s="94"/>
      <c r="AM508" s="94"/>
    </row>
    <row r="509" spans="2:41" s="324" customFormat="1" ht="18" customHeight="1">
      <c r="B509" s="245"/>
      <c r="C509" s="261">
        <f>SUBTOTAL(103,G$500:G509)</f>
        <v>10</v>
      </c>
      <c r="D509" s="261" t="s">
        <v>1941</v>
      </c>
      <c r="E509" s="262" t="s">
        <v>2959</v>
      </c>
      <c r="F509" s="263" t="s">
        <v>1278</v>
      </c>
      <c r="G509" s="78" t="s">
        <v>1503</v>
      </c>
      <c r="H509" s="265">
        <v>44021901</v>
      </c>
      <c r="I509" s="266" t="s">
        <v>4663</v>
      </c>
      <c r="J509" s="57" t="s">
        <v>711</v>
      </c>
      <c r="K509" s="113" t="s">
        <v>171</v>
      </c>
      <c r="L509" s="267">
        <v>1000</v>
      </c>
      <c r="M509" s="69">
        <v>7</v>
      </c>
      <c r="N509" s="60">
        <v>0</v>
      </c>
      <c r="O509" s="302" t="s">
        <v>1508</v>
      </c>
      <c r="P509" s="268" t="s">
        <v>1513</v>
      </c>
      <c r="Q509" s="269">
        <v>1204.5894819999999</v>
      </c>
      <c r="R509" s="269">
        <v>1131.8895999999997</v>
      </c>
      <c r="S509" s="269">
        <v>37.909399999999998</v>
      </c>
      <c r="T509" s="267">
        <v>15481</v>
      </c>
      <c r="U509" s="270">
        <v>365</v>
      </c>
      <c r="V509" s="267">
        <v>7</v>
      </c>
      <c r="W509" s="267">
        <v>7</v>
      </c>
      <c r="X509" s="267">
        <v>1372</v>
      </c>
      <c r="Y509" s="267">
        <v>1365</v>
      </c>
      <c r="Z509" s="269">
        <v>242.24189999999999</v>
      </c>
      <c r="AA509" s="269">
        <v>228.31189999999998</v>
      </c>
      <c r="AB509" s="269">
        <v>6.7766000000000002</v>
      </c>
      <c r="AC509" s="267">
        <v>2431</v>
      </c>
      <c r="AD509" s="270">
        <v>59</v>
      </c>
      <c r="AE509" s="267">
        <v>8</v>
      </c>
      <c r="AF509" s="267">
        <v>8</v>
      </c>
      <c r="AG509" s="267">
        <v>2024</v>
      </c>
      <c r="AH509" s="267">
        <v>1989</v>
      </c>
      <c r="AI509" s="94"/>
      <c r="AJ509" s="94"/>
      <c r="AK509" s="94"/>
      <c r="AL509" s="94"/>
      <c r="AM509" s="94"/>
    </row>
    <row r="510" spans="2:41" s="324" customFormat="1" ht="18" customHeight="1">
      <c r="B510" s="245"/>
      <c r="C510" s="261">
        <f>SUBTOTAL(103,G$500:G510)</f>
        <v>11</v>
      </c>
      <c r="D510" s="261" t="s">
        <v>1941</v>
      </c>
      <c r="E510" s="262" t="s">
        <v>2959</v>
      </c>
      <c r="F510" s="263" t="s">
        <v>1278</v>
      </c>
      <c r="G510" s="78" t="s">
        <v>1504</v>
      </c>
      <c r="H510" s="265">
        <v>44020901</v>
      </c>
      <c r="I510" s="266" t="s">
        <v>4663</v>
      </c>
      <c r="J510" s="57" t="s">
        <v>711</v>
      </c>
      <c r="K510" s="113" t="s">
        <v>173</v>
      </c>
      <c r="L510" s="267">
        <v>435</v>
      </c>
      <c r="M510" s="69">
        <v>6</v>
      </c>
      <c r="N510" s="60">
        <v>0</v>
      </c>
      <c r="O510" s="302" t="s">
        <v>1509</v>
      </c>
      <c r="P510" s="268" t="s">
        <v>1514</v>
      </c>
      <c r="Q510" s="269">
        <v>640.06146799999988</v>
      </c>
      <c r="R510" s="269">
        <v>591.50316999999984</v>
      </c>
      <c r="S510" s="269">
        <v>19.9894</v>
      </c>
      <c r="T510" s="267">
        <v>14966</v>
      </c>
      <c r="U510" s="270">
        <v>365</v>
      </c>
      <c r="V510" s="267">
        <v>12</v>
      </c>
      <c r="W510" s="267">
        <v>12</v>
      </c>
      <c r="X510" s="267">
        <v>2925</v>
      </c>
      <c r="Y510" s="267">
        <v>2965</v>
      </c>
      <c r="Z510" s="269">
        <v>170.79527999999999</v>
      </c>
      <c r="AA510" s="269">
        <v>162.23187999999999</v>
      </c>
      <c r="AB510" s="269">
        <v>4.7759999999999998</v>
      </c>
      <c r="AC510" s="267">
        <v>2300</v>
      </c>
      <c r="AD510" s="270">
        <v>59</v>
      </c>
      <c r="AE510" s="267">
        <v>14</v>
      </c>
      <c r="AF510" s="267">
        <v>14</v>
      </c>
      <c r="AG510" s="267">
        <v>3323</v>
      </c>
      <c r="AH510" s="267">
        <v>3260</v>
      </c>
      <c r="AI510" s="94"/>
      <c r="AJ510" s="94"/>
      <c r="AK510" s="94"/>
      <c r="AL510" s="94"/>
      <c r="AM510" s="94"/>
    </row>
    <row r="511" spans="2:41" s="324" customFormat="1" ht="18" customHeight="1">
      <c r="B511" s="245"/>
      <c r="C511" s="261">
        <f>SUBTOTAL(103,G$500:G511)</f>
        <v>12</v>
      </c>
      <c r="D511" s="261" t="s">
        <v>1941</v>
      </c>
      <c r="E511" s="262" t="s">
        <v>2959</v>
      </c>
      <c r="F511" s="263" t="s">
        <v>1278</v>
      </c>
      <c r="G511" s="78" t="s">
        <v>1505</v>
      </c>
      <c r="H511" s="265">
        <v>44022101</v>
      </c>
      <c r="I511" s="266" t="s">
        <v>4663</v>
      </c>
      <c r="J511" s="57" t="s">
        <v>711</v>
      </c>
      <c r="K511" s="113" t="s">
        <v>171</v>
      </c>
      <c r="L511" s="267">
        <v>547</v>
      </c>
      <c r="M511" s="69">
        <v>4</v>
      </c>
      <c r="N511" s="60">
        <v>0</v>
      </c>
      <c r="O511" s="302" t="s">
        <v>1510</v>
      </c>
      <c r="P511" s="268" t="s">
        <v>1515</v>
      </c>
      <c r="Q511" s="269">
        <v>507.96471399999996</v>
      </c>
      <c r="R511" s="269">
        <v>474.57189999999997</v>
      </c>
      <c r="S511" s="269">
        <v>17.286100000000001</v>
      </c>
      <c r="T511" s="267">
        <v>11787</v>
      </c>
      <c r="U511" s="270">
        <v>365</v>
      </c>
      <c r="V511" s="267">
        <v>14</v>
      </c>
      <c r="W511" s="267">
        <v>14</v>
      </c>
      <c r="X511" s="267">
        <v>3580</v>
      </c>
      <c r="Y511" s="267">
        <v>3576</v>
      </c>
      <c r="Z511" s="269">
        <v>119.2306</v>
      </c>
      <c r="AA511" s="269">
        <v>112.1691</v>
      </c>
      <c r="AB511" s="269">
        <v>3.7438000000000002</v>
      </c>
      <c r="AC511" s="267">
        <v>1884</v>
      </c>
      <c r="AD511" s="270">
        <v>59</v>
      </c>
      <c r="AE511" s="267">
        <v>16</v>
      </c>
      <c r="AF511" s="267">
        <v>16</v>
      </c>
      <c r="AG511" s="267">
        <v>4715</v>
      </c>
      <c r="AH511" s="267">
        <v>4703</v>
      </c>
      <c r="AI511" s="94"/>
      <c r="AJ511" s="94"/>
      <c r="AK511" s="94"/>
      <c r="AL511" s="94"/>
      <c r="AM511" s="94"/>
    </row>
    <row r="512" spans="2:41" s="324" customFormat="1" ht="18" customHeight="1">
      <c r="B512" s="245"/>
      <c r="C512" s="261">
        <f>SUBTOTAL(103,G$500:G512)</f>
        <v>13</v>
      </c>
      <c r="D512" s="261" t="s">
        <v>1941</v>
      </c>
      <c r="E512" s="262" t="s">
        <v>2959</v>
      </c>
      <c r="F512" s="263" t="s">
        <v>1278</v>
      </c>
      <c r="G512" s="78" t="s">
        <v>1506</v>
      </c>
      <c r="H512" s="265">
        <v>44022301</v>
      </c>
      <c r="I512" s="266" t="s">
        <v>4663</v>
      </c>
      <c r="J512" s="57" t="s">
        <v>711</v>
      </c>
      <c r="K512" s="113" t="s">
        <v>173</v>
      </c>
      <c r="L512" s="267">
        <v>1200</v>
      </c>
      <c r="M512" s="69">
        <v>7</v>
      </c>
      <c r="N512" s="60">
        <v>0</v>
      </c>
      <c r="O512" s="302" t="s">
        <v>1511</v>
      </c>
      <c r="P512" s="268" t="s">
        <v>1516</v>
      </c>
      <c r="Q512" s="269">
        <v>165.81405000000001</v>
      </c>
      <c r="R512" s="269">
        <v>165.81405000000001</v>
      </c>
      <c r="S512" s="269">
        <v>4.9912999999999998</v>
      </c>
      <c r="T512" s="267">
        <v>13584</v>
      </c>
      <c r="U512" s="270">
        <v>365</v>
      </c>
      <c r="V512" s="267">
        <v>22</v>
      </c>
      <c r="W512" s="267">
        <v>21</v>
      </c>
      <c r="X512" s="267">
        <v>5993</v>
      </c>
      <c r="Y512" s="267">
        <v>5898</v>
      </c>
      <c r="Z512" s="269">
        <v>13.70965</v>
      </c>
      <c r="AA512" s="269">
        <v>13.70965</v>
      </c>
      <c r="AB512" s="269">
        <v>0.41359999999999997</v>
      </c>
      <c r="AC512" s="267">
        <v>2169</v>
      </c>
      <c r="AD512" s="270">
        <v>59</v>
      </c>
      <c r="AE512" s="267">
        <v>26</v>
      </c>
      <c r="AF512" s="267">
        <v>26</v>
      </c>
      <c r="AG512" s="267">
        <v>8376</v>
      </c>
      <c r="AH512" s="267">
        <v>8351</v>
      </c>
      <c r="AI512" s="94"/>
      <c r="AJ512" s="94"/>
      <c r="AK512" s="94">
        <v>1</v>
      </c>
      <c r="AL512" s="94">
        <v>389</v>
      </c>
      <c r="AM512" s="94" t="s">
        <v>2381</v>
      </c>
      <c r="AO512" s="245"/>
    </row>
    <row r="513" spans="1:40" s="324" customFormat="1" ht="18" customHeight="1">
      <c r="B513" s="245"/>
      <c r="C513" s="288" t="s">
        <v>2537</v>
      </c>
      <c r="D513" s="289" t="str">
        <f ca="1">INDIRECT("D"&amp;ROW()-1)</f>
        <v>A2</v>
      </c>
      <c r="E513" s="289" t="str">
        <f ca="1">INDIRECT("E"&amp;ROW()-1)</f>
        <v>珠海</v>
      </c>
      <c r="F513" s="290"/>
      <c r="G513" s="291">
        <f>SUBTOTAL(103,G500:G512)</f>
        <v>13</v>
      </c>
      <c r="H513" s="292"/>
      <c r="I513" s="293"/>
      <c r="J513" s="293"/>
      <c r="K513" s="294"/>
      <c r="L513" s="76">
        <f>SUBTOTAL(109,L500:L512)</f>
        <v>10932</v>
      </c>
      <c r="M513" s="76">
        <f>SUBTOTAL(109,M500:M512)</f>
        <v>96</v>
      </c>
      <c r="N513" s="70">
        <f>SUBTOTAL(109,N500:N512)</f>
        <v>0</v>
      </c>
      <c r="O513" s="296"/>
      <c r="P513" s="297"/>
      <c r="Q513" s="298"/>
      <c r="R513" s="298"/>
      <c r="S513" s="298"/>
      <c r="T513" s="299"/>
      <c r="U513" s="300"/>
      <c r="V513" s="299"/>
      <c r="W513" s="299"/>
      <c r="X513" s="299"/>
      <c r="Y513" s="299"/>
      <c r="Z513" s="316"/>
      <c r="AA513" s="316"/>
      <c r="AB513" s="316"/>
      <c r="AC513" s="295"/>
      <c r="AD513" s="295"/>
      <c r="AE513" s="295"/>
      <c r="AF513" s="295"/>
      <c r="AG513" s="295"/>
      <c r="AH513" s="295"/>
      <c r="AI513" s="77">
        <f>SUBTOTAL(109,AI500:AI512)</f>
        <v>0</v>
      </c>
      <c r="AJ513" s="77">
        <f>SUBTOTAL(109,AJ500:AJ512)</f>
        <v>0</v>
      </c>
      <c r="AK513" s="77">
        <f>SUBTOTAL(109,AK500:AK512)</f>
        <v>5</v>
      </c>
      <c r="AL513" s="77">
        <f>SUBTOTAL(109,AL500:AL512)</f>
        <v>1435</v>
      </c>
      <c r="AM513" s="77">
        <f>SUBTOTAL(103,AM500:AM512)</f>
        <v>4</v>
      </c>
    </row>
    <row r="514" spans="1:40" ht="18" customHeight="1">
      <c r="C514" s="261">
        <f>SUBTOTAL(103,G$514:G514)</f>
        <v>1</v>
      </c>
      <c r="D514" s="261" t="s">
        <v>1941</v>
      </c>
      <c r="E514" s="262" t="s">
        <v>2973</v>
      </c>
      <c r="F514" s="263" t="s">
        <v>1279</v>
      </c>
      <c r="G514" s="264" t="s">
        <v>2974</v>
      </c>
      <c r="H514" s="265">
        <v>44120901</v>
      </c>
      <c r="I514" s="266" t="s">
        <v>4663</v>
      </c>
      <c r="J514" s="57" t="s">
        <v>711</v>
      </c>
      <c r="K514" s="113" t="s">
        <v>170</v>
      </c>
      <c r="L514" s="267">
        <v>1200</v>
      </c>
      <c r="M514" s="69">
        <v>7</v>
      </c>
      <c r="N514" s="60">
        <v>0</v>
      </c>
      <c r="O514" s="265" t="s">
        <v>118</v>
      </c>
      <c r="P514" s="268" t="s">
        <v>103</v>
      </c>
      <c r="Q514" s="269">
        <v>669.278773</v>
      </c>
      <c r="R514" s="269">
        <v>620.98089000000004</v>
      </c>
      <c r="S514" s="269">
        <v>24.5547</v>
      </c>
      <c r="T514" s="267">
        <v>17845</v>
      </c>
      <c r="U514" s="270">
        <v>365</v>
      </c>
      <c r="V514" s="267">
        <v>12</v>
      </c>
      <c r="W514" s="267">
        <v>12</v>
      </c>
      <c r="X514" s="267">
        <v>2803</v>
      </c>
      <c r="Y514" s="267">
        <v>2815</v>
      </c>
      <c r="Z514" s="269">
        <v>130.19200000000001</v>
      </c>
      <c r="AA514" s="269">
        <v>121.04940000000001</v>
      </c>
      <c r="AB514" s="269">
        <v>4.2930000000000001</v>
      </c>
      <c r="AC514" s="267">
        <v>2807</v>
      </c>
      <c r="AD514" s="270">
        <v>59</v>
      </c>
      <c r="AE514" s="267">
        <v>22</v>
      </c>
      <c r="AF514" s="267">
        <v>21</v>
      </c>
      <c r="AG514" s="267">
        <v>4416</v>
      </c>
      <c r="AH514" s="267">
        <v>4443</v>
      </c>
      <c r="AI514" s="79"/>
      <c r="AJ514" s="79"/>
      <c r="AK514" s="79">
        <v>1</v>
      </c>
      <c r="AL514" s="79">
        <v>248</v>
      </c>
      <c r="AM514" s="79" t="s">
        <v>2381</v>
      </c>
    </row>
    <row r="515" spans="1:40" ht="18" customHeight="1">
      <c r="C515" s="261">
        <f>SUBTOTAL(103,G$514:G515)</f>
        <v>2</v>
      </c>
      <c r="D515" s="261" t="s">
        <v>1941</v>
      </c>
      <c r="E515" s="262" t="s">
        <v>2973</v>
      </c>
      <c r="F515" s="263" t="s">
        <v>1279</v>
      </c>
      <c r="G515" s="78" t="s">
        <v>2975</v>
      </c>
      <c r="H515" s="265">
        <v>44121801</v>
      </c>
      <c r="I515" s="266" t="s">
        <v>4663</v>
      </c>
      <c r="J515" s="57" t="s">
        <v>711</v>
      </c>
      <c r="K515" s="113" t="s">
        <v>170</v>
      </c>
      <c r="L515" s="267">
        <v>1100</v>
      </c>
      <c r="M515" s="69">
        <v>11</v>
      </c>
      <c r="N515" s="60">
        <v>0</v>
      </c>
      <c r="O515" s="265" t="s">
        <v>119</v>
      </c>
      <c r="P515" s="268" t="s">
        <v>104</v>
      </c>
      <c r="Q515" s="269">
        <v>998.57716100000016</v>
      </c>
      <c r="R515" s="269">
        <v>951.2170000000001</v>
      </c>
      <c r="S515" s="269">
        <v>36.701700000000002</v>
      </c>
      <c r="T515" s="267">
        <v>23540</v>
      </c>
      <c r="U515" s="270">
        <v>365</v>
      </c>
      <c r="V515" s="267">
        <v>6</v>
      </c>
      <c r="W515" s="267">
        <v>6</v>
      </c>
      <c r="X515" s="267">
        <v>1787</v>
      </c>
      <c r="Y515" s="267">
        <v>1744</v>
      </c>
      <c r="Z515" s="269">
        <v>213.74579999999997</v>
      </c>
      <c r="AA515" s="269">
        <v>199.28389999999996</v>
      </c>
      <c r="AB515" s="269">
        <v>6.5497999999999994</v>
      </c>
      <c r="AC515" s="267">
        <v>3666</v>
      </c>
      <c r="AD515" s="270">
        <v>59</v>
      </c>
      <c r="AE515" s="267">
        <v>6</v>
      </c>
      <c r="AF515" s="267">
        <v>6</v>
      </c>
      <c r="AG515" s="267">
        <v>2482</v>
      </c>
      <c r="AH515" s="267">
        <v>2479</v>
      </c>
      <c r="AI515" s="79"/>
      <c r="AJ515" s="79"/>
      <c r="AK515" s="79"/>
      <c r="AL515" s="79"/>
      <c r="AM515" s="79"/>
    </row>
    <row r="516" spans="1:40" ht="18" customHeight="1">
      <c r="C516" s="261">
        <f>SUBTOTAL(103,G$514:G516)</f>
        <v>3</v>
      </c>
      <c r="D516" s="261" t="s">
        <v>1941</v>
      </c>
      <c r="E516" s="262" t="s">
        <v>2973</v>
      </c>
      <c r="F516" s="263" t="s">
        <v>1279</v>
      </c>
      <c r="G516" s="78" t="s">
        <v>2976</v>
      </c>
      <c r="H516" s="265">
        <v>44122401</v>
      </c>
      <c r="I516" s="266" t="s">
        <v>4663</v>
      </c>
      <c r="J516" s="57" t="s">
        <v>711</v>
      </c>
      <c r="K516" s="113" t="s">
        <v>556</v>
      </c>
      <c r="L516" s="267">
        <v>1383</v>
      </c>
      <c r="M516" s="69">
        <v>7</v>
      </c>
      <c r="N516" s="60">
        <v>0</v>
      </c>
      <c r="O516" s="265" t="s">
        <v>2977</v>
      </c>
      <c r="P516" s="268" t="s">
        <v>2978</v>
      </c>
      <c r="Q516" s="269">
        <v>1222.0078170000002</v>
      </c>
      <c r="R516" s="269">
        <v>1149.8755900000001</v>
      </c>
      <c r="S516" s="269">
        <v>37.591100000000004</v>
      </c>
      <c r="T516" s="267">
        <v>14409</v>
      </c>
      <c r="U516" s="270">
        <v>365</v>
      </c>
      <c r="V516" s="267">
        <v>4</v>
      </c>
      <c r="W516" s="267">
        <v>4</v>
      </c>
      <c r="X516" s="267">
        <v>1349</v>
      </c>
      <c r="Y516" s="267">
        <v>1334</v>
      </c>
      <c r="Z516" s="269">
        <v>348.00058000000001</v>
      </c>
      <c r="AA516" s="269">
        <v>330.28218000000004</v>
      </c>
      <c r="AB516" s="269">
        <v>9.2250999999999994</v>
      </c>
      <c r="AC516" s="267">
        <v>2354</v>
      </c>
      <c r="AD516" s="270">
        <v>59</v>
      </c>
      <c r="AE516" s="267">
        <v>4</v>
      </c>
      <c r="AF516" s="267">
        <v>2</v>
      </c>
      <c r="AG516" s="267">
        <v>1034</v>
      </c>
      <c r="AH516" s="267">
        <v>997</v>
      </c>
      <c r="AI516" s="79"/>
      <c r="AJ516" s="79"/>
      <c r="AK516" s="79">
        <v>1</v>
      </c>
      <c r="AL516" s="79">
        <v>422</v>
      </c>
      <c r="AM516" s="79" t="s">
        <v>2381</v>
      </c>
    </row>
    <row r="517" spans="1:40" ht="18" customHeight="1">
      <c r="C517" s="261">
        <f>SUBTOTAL(103,G$514:G517)</f>
        <v>4</v>
      </c>
      <c r="D517" s="261" t="s">
        <v>1941</v>
      </c>
      <c r="E517" s="262" t="s">
        <v>2973</v>
      </c>
      <c r="F517" s="263" t="s">
        <v>1279</v>
      </c>
      <c r="G517" s="78" t="s">
        <v>1263</v>
      </c>
      <c r="H517" s="265">
        <v>44124001</v>
      </c>
      <c r="I517" s="266" t="s">
        <v>4663</v>
      </c>
      <c r="J517" s="57" t="s">
        <v>711</v>
      </c>
      <c r="K517" s="113" t="s">
        <v>179</v>
      </c>
      <c r="L517" s="267">
        <v>299</v>
      </c>
      <c r="M517" s="267">
        <v>3</v>
      </c>
      <c r="N517" s="60">
        <v>0</v>
      </c>
      <c r="O517" s="265" t="s">
        <v>1267</v>
      </c>
      <c r="P517" s="268" t="s">
        <v>1268</v>
      </c>
      <c r="Q517" s="269">
        <v>57.898508</v>
      </c>
      <c r="R517" s="269">
        <v>55.811349999999997</v>
      </c>
      <c r="S517" s="269">
        <v>2.0093000000000001</v>
      </c>
      <c r="T517" s="267">
        <v>3937</v>
      </c>
      <c r="U517" s="270">
        <v>365</v>
      </c>
      <c r="V517" s="267">
        <v>37</v>
      </c>
      <c r="W517" s="267">
        <v>37</v>
      </c>
      <c r="X517" s="267">
        <v>7435</v>
      </c>
      <c r="Y517" s="267">
        <v>7425</v>
      </c>
      <c r="Z517" s="269">
        <v>23.053199999999997</v>
      </c>
      <c r="AA517" s="269">
        <v>21.950499999999998</v>
      </c>
      <c r="AB517" s="269">
        <v>0.66599999999999993</v>
      </c>
      <c r="AC517" s="267">
        <v>621</v>
      </c>
      <c r="AD517" s="270">
        <v>59</v>
      </c>
      <c r="AE517" s="267">
        <v>39</v>
      </c>
      <c r="AF517" s="267">
        <v>39</v>
      </c>
      <c r="AG517" s="267">
        <v>8010</v>
      </c>
      <c r="AH517" s="267">
        <v>8016</v>
      </c>
      <c r="AI517" s="79"/>
      <c r="AJ517" s="79"/>
      <c r="AK517" s="79"/>
      <c r="AL517" s="79"/>
      <c r="AM517" s="79"/>
    </row>
    <row r="518" spans="1:40" ht="18" customHeight="1">
      <c r="C518" s="261">
        <f>SUBTOTAL(103,G$514:G518)</f>
        <v>5</v>
      </c>
      <c r="D518" s="261" t="s">
        <v>1941</v>
      </c>
      <c r="E518" s="262" t="s">
        <v>2973</v>
      </c>
      <c r="F518" s="263" t="s">
        <v>1279</v>
      </c>
      <c r="G518" s="78" t="s">
        <v>2979</v>
      </c>
      <c r="H518" s="265">
        <v>44123201</v>
      </c>
      <c r="I518" s="266" t="s">
        <v>4663</v>
      </c>
      <c r="J518" s="57" t="s">
        <v>711</v>
      </c>
      <c r="K518" s="113" t="s">
        <v>173</v>
      </c>
      <c r="L518" s="267">
        <v>692</v>
      </c>
      <c r="M518" s="267">
        <v>6</v>
      </c>
      <c r="N518" s="60">
        <v>0</v>
      </c>
      <c r="O518" s="265" t="s">
        <v>1539</v>
      </c>
      <c r="P518" s="268" t="s">
        <v>1540</v>
      </c>
      <c r="Q518" s="269">
        <v>429.35254599999996</v>
      </c>
      <c r="R518" s="269">
        <v>422.85800799999998</v>
      </c>
      <c r="S518" s="269">
        <v>16.028300000000002</v>
      </c>
      <c r="T518" s="267">
        <v>12363</v>
      </c>
      <c r="U518" s="270">
        <v>365</v>
      </c>
      <c r="V518" s="267">
        <v>23</v>
      </c>
      <c r="W518" s="267">
        <v>22</v>
      </c>
      <c r="X518" s="267">
        <v>3977</v>
      </c>
      <c r="Y518" s="267">
        <v>3860</v>
      </c>
      <c r="Z518" s="269">
        <v>138.9477</v>
      </c>
      <c r="AA518" s="269">
        <v>138.9477</v>
      </c>
      <c r="AB518" s="269">
        <v>4.7777000000000003</v>
      </c>
      <c r="AC518" s="267">
        <v>1876</v>
      </c>
      <c r="AD518" s="270">
        <v>59</v>
      </c>
      <c r="AE518" s="267">
        <v>19</v>
      </c>
      <c r="AF518" s="267">
        <v>16</v>
      </c>
      <c r="AG518" s="267">
        <v>4169</v>
      </c>
      <c r="AH518" s="267">
        <v>3891</v>
      </c>
      <c r="AI518" s="79"/>
      <c r="AJ518" s="79"/>
      <c r="AK518" s="79"/>
      <c r="AL518" s="79"/>
      <c r="AM518" s="79"/>
    </row>
    <row r="519" spans="1:40" ht="18" customHeight="1">
      <c r="C519" s="288" t="s">
        <v>2537</v>
      </c>
      <c r="D519" s="289" t="str">
        <f ca="1">INDIRECT("D"&amp;ROW()-1)</f>
        <v>A2</v>
      </c>
      <c r="E519" s="289" t="str">
        <f ca="1">INDIRECT("E"&amp;ROW()-1)</f>
        <v>江门</v>
      </c>
      <c r="F519" s="290"/>
      <c r="G519" s="291">
        <f>SUBTOTAL(103,G514:G518)</f>
        <v>5</v>
      </c>
      <c r="H519" s="292"/>
      <c r="I519" s="293"/>
      <c r="J519" s="293"/>
      <c r="K519" s="294"/>
      <c r="L519" s="76">
        <f>SUBTOTAL(109,L514:L518)</f>
        <v>4674</v>
      </c>
      <c r="M519" s="76">
        <f>SUBTOTAL(109,M514:M518)</f>
        <v>34</v>
      </c>
      <c r="N519" s="70">
        <f>SUBTOTAL(109,N514:N518)</f>
        <v>0</v>
      </c>
      <c r="O519" s="296"/>
      <c r="P519" s="297"/>
      <c r="Q519" s="298"/>
      <c r="R519" s="298"/>
      <c r="S519" s="298"/>
      <c r="T519" s="299"/>
      <c r="U519" s="300"/>
      <c r="V519" s="299"/>
      <c r="W519" s="299"/>
      <c r="X519" s="299"/>
      <c r="Y519" s="299"/>
      <c r="Z519" s="316"/>
      <c r="AA519" s="316"/>
      <c r="AB519" s="316"/>
      <c r="AC519" s="295"/>
      <c r="AD519" s="295"/>
      <c r="AE519" s="295"/>
      <c r="AF519" s="295"/>
      <c r="AG519" s="295"/>
      <c r="AH519" s="295"/>
      <c r="AI519" s="77">
        <f>SUBTOTAL(109,AI514:AI518)</f>
        <v>0</v>
      </c>
      <c r="AJ519" s="77">
        <f>SUBTOTAL(109,AJ514:AJ518)</f>
        <v>0</v>
      </c>
      <c r="AK519" s="77">
        <f>SUBTOTAL(109,AK514:AK518)</f>
        <v>2</v>
      </c>
      <c r="AL519" s="77">
        <f>SUBTOTAL(109,AL514:AL518)</f>
        <v>670</v>
      </c>
      <c r="AM519" s="77">
        <f>SUBTOTAL(103,AM514:AM518)</f>
        <v>2</v>
      </c>
    </row>
    <row r="520" spans="1:40" s="312" customFormat="1" ht="18" customHeight="1">
      <c r="A520" s="245"/>
      <c r="B520" s="245"/>
      <c r="C520" s="261">
        <v>1</v>
      </c>
      <c r="D520" s="261" t="s">
        <v>1941</v>
      </c>
      <c r="E520" s="273" t="s">
        <v>2980</v>
      </c>
      <c r="F520" s="305" t="s">
        <v>1280</v>
      </c>
      <c r="G520" s="264" t="s">
        <v>2981</v>
      </c>
      <c r="H520" s="265">
        <v>44062601</v>
      </c>
      <c r="I520" s="266" t="s">
        <v>2379</v>
      </c>
      <c r="J520" s="57" t="s">
        <v>64</v>
      </c>
      <c r="K520" s="113" t="s">
        <v>173</v>
      </c>
      <c r="L520" s="274">
        <v>1141</v>
      </c>
      <c r="M520" s="267">
        <v>6</v>
      </c>
      <c r="N520" s="60">
        <v>0</v>
      </c>
      <c r="O520" s="61" t="s">
        <v>2982</v>
      </c>
      <c r="P520" s="268" t="s">
        <v>2983</v>
      </c>
      <c r="Q520" s="269">
        <v>319.03035</v>
      </c>
      <c r="R520" s="269">
        <v>305.28975000000003</v>
      </c>
      <c r="S520" s="269">
        <v>10.814500000000001</v>
      </c>
      <c r="T520" s="267">
        <v>12984</v>
      </c>
      <c r="U520" s="270">
        <v>365</v>
      </c>
      <c r="V520" s="267">
        <v>8</v>
      </c>
      <c r="W520" s="267">
        <v>8</v>
      </c>
      <c r="X520" s="267">
        <v>4685</v>
      </c>
      <c r="Y520" s="267">
        <v>4646</v>
      </c>
      <c r="Z520" s="269">
        <v>153.73124000000001</v>
      </c>
      <c r="AA520" s="269">
        <v>146.32124000000002</v>
      </c>
      <c r="AB520" s="269">
        <v>4.2443999999999997</v>
      </c>
      <c r="AC520" s="267">
        <v>1991</v>
      </c>
      <c r="AD520" s="270">
        <v>59</v>
      </c>
      <c r="AE520" s="267">
        <v>6</v>
      </c>
      <c r="AF520" s="267">
        <v>6</v>
      </c>
      <c r="AG520" s="267">
        <v>3754</v>
      </c>
      <c r="AH520" s="267">
        <v>3689</v>
      </c>
      <c r="AI520" s="271"/>
      <c r="AJ520" s="271"/>
      <c r="AK520" s="271">
        <v>1</v>
      </c>
      <c r="AL520" s="271">
        <v>400</v>
      </c>
      <c r="AM520" s="271" t="s">
        <v>2399</v>
      </c>
      <c r="AN520" s="245"/>
    </row>
    <row r="521" spans="1:40" ht="18" customHeight="1">
      <c r="C521" s="261">
        <f>SUBTOTAL(103,G$520:G521)</f>
        <v>2</v>
      </c>
      <c r="D521" s="261" t="s">
        <v>1941</v>
      </c>
      <c r="E521" s="262" t="s">
        <v>2980</v>
      </c>
      <c r="F521" s="263" t="s">
        <v>1280</v>
      </c>
      <c r="G521" s="78" t="s">
        <v>2984</v>
      </c>
      <c r="H521" s="265">
        <v>44060401</v>
      </c>
      <c r="I521" s="266" t="s">
        <v>4663</v>
      </c>
      <c r="J521" s="57" t="s">
        <v>711</v>
      </c>
      <c r="K521" s="113" t="s">
        <v>171</v>
      </c>
      <c r="L521" s="267">
        <v>609</v>
      </c>
      <c r="M521" s="69">
        <v>5</v>
      </c>
      <c r="N521" s="60">
        <v>0</v>
      </c>
      <c r="O521" s="301" t="s">
        <v>429</v>
      </c>
      <c r="P521" s="268" t="s">
        <v>430</v>
      </c>
      <c r="Q521" s="269">
        <v>240.99607600000002</v>
      </c>
      <c r="R521" s="269">
        <v>224.25470000000001</v>
      </c>
      <c r="S521" s="269">
        <v>9.0310999999999986</v>
      </c>
      <c r="T521" s="267">
        <v>10848</v>
      </c>
      <c r="U521" s="270">
        <v>365</v>
      </c>
      <c r="V521" s="267">
        <v>10</v>
      </c>
      <c r="W521" s="267">
        <v>10</v>
      </c>
      <c r="X521" s="267">
        <v>5330</v>
      </c>
      <c r="Y521" s="267">
        <v>5350</v>
      </c>
      <c r="Z521" s="269">
        <v>83.754050000000007</v>
      </c>
      <c r="AA521" s="269">
        <v>79.737750000000005</v>
      </c>
      <c r="AB521" s="269">
        <v>2.6122000000000001</v>
      </c>
      <c r="AC521" s="267">
        <v>1560</v>
      </c>
      <c r="AD521" s="270">
        <v>59</v>
      </c>
      <c r="AE521" s="267">
        <v>10</v>
      </c>
      <c r="AF521" s="267">
        <v>10</v>
      </c>
      <c r="AG521" s="267">
        <v>5832</v>
      </c>
      <c r="AH521" s="267">
        <v>5791</v>
      </c>
      <c r="AI521" s="94"/>
      <c r="AJ521" s="94"/>
      <c r="AK521" s="94"/>
      <c r="AL521" s="94"/>
      <c r="AM521" s="94"/>
    </row>
    <row r="522" spans="1:40" ht="18" customHeight="1">
      <c r="C522" s="288" t="s">
        <v>2537</v>
      </c>
      <c r="D522" s="289" t="str">
        <f ca="1">INDIRECT("D"&amp;ROW()-1)</f>
        <v>A2</v>
      </c>
      <c r="E522" s="289" t="str">
        <f ca="1">INDIRECT("E"&amp;ROW()-1)</f>
        <v>梅州</v>
      </c>
      <c r="F522" s="290"/>
      <c r="G522" s="291">
        <f>SUBTOTAL(103,G520:G521)</f>
        <v>2</v>
      </c>
      <c r="H522" s="292"/>
      <c r="I522" s="293"/>
      <c r="J522" s="293"/>
      <c r="K522" s="294"/>
      <c r="L522" s="76">
        <f>SUBTOTAL(109,L520:L521)</f>
        <v>1750</v>
      </c>
      <c r="M522" s="76">
        <f>SUBTOTAL(109,M520:M521)</f>
        <v>11</v>
      </c>
      <c r="N522" s="70">
        <f>SUBTOTAL(109,N520:N521)</f>
        <v>0</v>
      </c>
      <c r="O522" s="296"/>
      <c r="P522" s="297"/>
      <c r="Q522" s="298"/>
      <c r="R522" s="298"/>
      <c r="S522" s="298"/>
      <c r="T522" s="299"/>
      <c r="U522" s="300"/>
      <c r="V522" s="299"/>
      <c r="W522" s="299"/>
      <c r="X522" s="299"/>
      <c r="Y522" s="299"/>
      <c r="Z522" s="316"/>
      <c r="AA522" s="316"/>
      <c r="AB522" s="316"/>
      <c r="AC522" s="295"/>
      <c r="AD522" s="295"/>
      <c r="AE522" s="295"/>
      <c r="AF522" s="295"/>
      <c r="AG522" s="295"/>
      <c r="AH522" s="295"/>
      <c r="AI522" s="77">
        <f>SUBTOTAL(109,AI520:AI521)</f>
        <v>0</v>
      </c>
      <c r="AJ522" s="77">
        <f>SUBTOTAL(109,AJ520:AJ521)</f>
        <v>0</v>
      </c>
      <c r="AK522" s="77">
        <f>SUBTOTAL(109,AK520:AK521)</f>
        <v>1</v>
      </c>
      <c r="AL522" s="77">
        <f>SUBTOTAL(109,AL520:AL521)</f>
        <v>400</v>
      </c>
      <c r="AM522" s="77">
        <f>SUBTOTAL(103,AM520:AM521)</f>
        <v>1</v>
      </c>
    </row>
    <row r="523" spans="1:40" ht="18" customHeight="1">
      <c r="C523" s="261">
        <f>SUBTOTAL(103,G$523:G523)</f>
        <v>1</v>
      </c>
      <c r="D523" s="261" t="s">
        <v>1941</v>
      </c>
      <c r="E523" s="262" t="s">
        <v>2985</v>
      </c>
      <c r="F523" s="263" t="s">
        <v>1280</v>
      </c>
      <c r="G523" s="78" t="s">
        <v>2986</v>
      </c>
      <c r="H523" s="265">
        <v>44116001</v>
      </c>
      <c r="I523" s="91" t="s">
        <v>1892</v>
      </c>
      <c r="J523" s="57" t="s">
        <v>64</v>
      </c>
      <c r="K523" s="113" t="s">
        <v>170</v>
      </c>
      <c r="L523" s="267">
        <v>1046</v>
      </c>
      <c r="M523" s="92">
        <v>7</v>
      </c>
      <c r="N523" s="60">
        <v>0</v>
      </c>
      <c r="O523" s="265" t="s">
        <v>2987</v>
      </c>
      <c r="P523" s="268" t="s">
        <v>2988</v>
      </c>
      <c r="Q523" s="269">
        <v>195.78620000000001</v>
      </c>
      <c r="R523" s="269">
        <v>189.09890000000001</v>
      </c>
      <c r="S523" s="269">
        <v>6.5546999999999995</v>
      </c>
      <c r="T523" s="267">
        <v>7262</v>
      </c>
      <c r="U523" s="270">
        <v>157</v>
      </c>
      <c r="V523" s="267">
        <v>45</v>
      </c>
      <c r="W523" s="267">
        <v>45</v>
      </c>
      <c r="X523" s="267">
        <v>5719</v>
      </c>
      <c r="Y523" s="267">
        <v>5690</v>
      </c>
      <c r="Z523" s="269">
        <v>115.00541</v>
      </c>
      <c r="AA523" s="269">
        <v>110.00060999999999</v>
      </c>
      <c r="AB523" s="269">
        <v>3.6804999999999999</v>
      </c>
      <c r="AC523" s="267">
        <v>2685</v>
      </c>
      <c r="AD523" s="270">
        <v>59</v>
      </c>
      <c r="AE523" s="267">
        <v>28</v>
      </c>
      <c r="AF523" s="267">
        <v>27</v>
      </c>
      <c r="AG523" s="267">
        <v>4819</v>
      </c>
      <c r="AH523" s="267">
        <v>4761</v>
      </c>
      <c r="AI523" s="94"/>
      <c r="AJ523" s="94"/>
      <c r="AK523" s="94">
        <v>1</v>
      </c>
      <c r="AL523" s="94">
        <v>205</v>
      </c>
      <c r="AM523" s="398" t="s">
        <v>4658</v>
      </c>
    </row>
    <row r="524" spans="1:40" ht="18" customHeight="1">
      <c r="C524" s="261">
        <f>SUBTOTAL(103,G$523:G524)</f>
        <v>2</v>
      </c>
      <c r="D524" s="261" t="s">
        <v>1941</v>
      </c>
      <c r="E524" s="262" t="s">
        <v>2985</v>
      </c>
      <c r="F524" s="263" t="s">
        <v>1280</v>
      </c>
      <c r="G524" s="78" t="s">
        <v>2989</v>
      </c>
      <c r="H524" s="265">
        <v>44110502</v>
      </c>
      <c r="I524" s="266" t="s">
        <v>4663</v>
      </c>
      <c r="J524" s="57" t="s">
        <v>711</v>
      </c>
      <c r="K524" s="113" t="s">
        <v>166</v>
      </c>
      <c r="L524" s="267">
        <v>596</v>
      </c>
      <c r="M524" s="69">
        <v>5</v>
      </c>
      <c r="N524" s="60">
        <v>0</v>
      </c>
      <c r="O524" s="265" t="s">
        <v>258</v>
      </c>
      <c r="P524" s="268" t="s">
        <v>126</v>
      </c>
      <c r="Q524" s="269">
        <v>410.05469000000005</v>
      </c>
      <c r="R524" s="269">
        <v>383.34470000000005</v>
      </c>
      <c r="S524" s="269">
        <v>12.6936</v>
      </c>
      <c r="T524" s="267">
        <v>9286</v>
      </c>
      <c r="U524" s="270">
        <v>365</v>
      </c>
      <c r="V524" s="267">
        <v>30</v>
      </c>
      <c r="W524" s="267">
        <v>30</v>
      </c>
      <c r="X524" s="267">
        <v>4103</v>
      </c>
      <c r="Y524" s="267">
        <v>4106</v>
      </c>
      <c r="Z524" s="269">
        <v>80.215500000000006</v>
      </c>
      <c r="AA524" s="269">
        <v>74.980500000000006</v>
      </c>
      <c r="AB524" s="269">
        <v>2.4026000000000001</v>
      </c>
      <c r="AC524" s="267">
        <v>1206</v>
      </c>
      <c r="AD524" s="270">
        <v>59</v>
      </c>
      <c r="AE524" s="267">
        <v>40</v>
      </c>
      <c r="AF524" s="267">
        <v>40</v>
      </c>
      <c r="AG524" s="267">
        <v>5956</v>
      </c>
      <c r="AH524" s="267">
        <v>5967</v>
      </c>
      <c r="AI524" s="94"/>
      <c r="AJ524" s="94"/>
      <c r="AK524" s="94"/>
      <c r="AL524" s="94"/>
      <c r="AM524" s="94"/>
    </row>
    <row r="525" spans="1:40" ht="18" customHeight="1">
      <c r="C525" s="261">
        <f>SUBTOTAL(103,G$523:G525)</f>
        <v>3</v>
      </c>
      <c r="D525" s="261" t="s">
        <v>1941</v>
      </c>
      <c r="E525" s="262" t="s">
        <v>2985</v>
      </c>
      <c r="F525" s="263" t="s">
        <v>1280</v>
      </c>
      <c r="G525" s="78" t="s">
        <v>1536</v>
      </c>
      <c r="H525" s="265">
        <v>44115301</v>
      </c>
      <c r="I525" s="266" t="s">
        <v>4663</v>
      </c>
      <c r="J525" s="57" t="s">
        <v>711</v>
      </c>
      <c r="K525" s="113" t="s">
        <v>167</v>
      </c>
      <c r="L525" s="267">
        <v>988</v>
      </c>
      <c r="M525" s="92">
        <v>7</v>
      </c>
      <c r="N525" s="60">
        <v>0</v>
      </c>
      <c r="O525" s="265" t="s">
        <v>1537</v>
      </c>
      <c r="P525" s="268" t="s">
        <v>2990</v>
      </c>
      <c r="Q525" s="269">
        <v>369.90514000000002</v>
      </c>
      <c r="R525" s="269">
        <v>348.2842</v>
      </c>
      <c r="S525" s="269">
        <v>12.532800000000002</v>
      </c>
      <c r="T525" s="267">
        <v>11705</v>
      </c>
      <c r="U525" s="270">
        <v>345</v>
      </c>
      <c r="V525" s="267">
        <v>33</v>
      </c>
      <c r="W525" s="267">
        <v>33</v>
      </c>
      <c r="X525" s="267">
        <v>4352</v>
      </c>
      <c r="Y525" s="267">
        <v>4334</v>
      </c>
      <c r="Z525" s="269">
        <v>93.031999999999996</v>
      </c>
      <c r="AA525" s="269">
        <v>80.686599999999999</v>
      </c>
      <c r="AB525" s="269">
        <v>2.7153</v>
      </c>
      <c r="AC525" s="267">
        <v>1777</v>
      </c>
      <c r="AD525" s="270">
        <v>59</v>
      </c>
      <c r="AE525" s="267">
        <v>34</v>
      </c>
      <c r="AF525" s="267">
        <v>38</v>
      </c>
      <c r="AG525" s="267">
        <v>5504</v>
      </c>
      <c r="AH525" s="267">
        <v>5762</v>
      </c>
      <c r="AI525" s="94"/>
      <c r="AJ525" s="94"/>
      <c r="AK525" s="94">
        <v>1</v>
      </c>
      <c r="AL525" s="94">
        <v>393</v>
      </c>
      <c r="AM525" s="94" t="s">
        <v>2381</v>
      </c>
    </row>
    <row r="526" spans="1:40" ht="18" customHeight="1">
      <c r="C526" s="261">
        <f>SUBTOTAL(103,G$523:G526)</f>
        <v>4</v>
      </c>
      <c r="D526" s="261" t="s">
        <v>1941</v>
      </c>
      <c r="E526" s="262" t="s">
        <v>2985</v>
      </c>
      <c r="F526" s="263" t="s">
        <v>1280</v>
      </c>
      <c r="G526" s="78" t="s">
        <v>2991</v>
      </c>
      <c r="H526" s="265">
        <v>44113001</v>
      </c>
      <c r="I526" s="266" t="s">
        <v>4663</v>
      </c>
      <c r="J526" s="57" t="s">
        <v>711</v>
      </c>
      <c r="K526" s="113" t="s">
        <v>173</v>
      </c>
      <c r="L526" s="267">
        <v>600</v>
      </c>
      <c r="M526" s="92">
        <v>5</v>
      </c>
      <c r="N526" s="60">
        <v>0</v>
      </c>
      <c r="O526" s="265" t="s">
        <v>1538</v>
      </c>
      <c r="P526" s="268" t="s">
        <v>2992</v>
      </c>
      <c r="Q526" s="269">
        <v>959.32313899999997</v>
      </c>
      <c r="R526" s="269">
        <v>900.87689999999998</v>
      </c>
      <c r="S526" s="269">
        <v>33.239000000000004</v>
      </c>
      <c r="T526" s="267">
        <v>12240</v>
      </c>
      <c r="U526" s="270">
        <v>365</v>
      </c>
      <c r="V526" s="267">
        <v>12</v>
      </c>
      <c r="W526" s="267">
        <v>12</v>
      </c>
      <c r="X526" s="267">
        <v>1887</v>
      </c>
      <c r="Y526" s="267">
        <v>1871</v>
      </c>
      <c r="Z526" s="269">
        <v>188.13740000000001</v>
      </c>
      <c r="AA526" s="269">
        <v>176.62650000000002</v>
      </c>
      <c r="AB526" s="269">
        <v>6.2383000000000006</v>
      </c>
      <c r="AC526" s="267">
        <v>1872</v>
      </c>
      <c r="AD526" s="270">
        <v>59</v>
      </c>
      <c r="AE526" s="267">
        <v>14</v>
      </c>
      <c r="AF526" s="267">
        <v>16</v>
      </c>
      <c r="AG526" s="267">
        <v>2949</v>
      </c>
      <c r="AH526" s="267">
        <v>2928</v>
      </c>
      <c r="AI526" s="94"/>
      <c r="AJ526" s="94"/>
      <c r="AK526" s="94"/>
      <c r="AL526" s="94"/>
      <c r="AM526" s="94"/>
    </row>
    <row r="527" spans="1:40" ht="18" customHeight="1">
      <c r="C527" s="261">
        <f>SUBTOTAL(103,G$523:G527)</f>
        <v>5</v>
      </c>
      <c r="D527" s="261" t="s">
        <v>1941</v>
      </c>
      <c r="E527" s="262" t="s">
        <v>2985</v>
      </c>
      <c r="F527" s="263" t="s">
        <v>1280</v>
      </c>
      <c r="G527" s="78" t="s">
        <v>2170</v>
      </c>
      <c r="H527" s="265">
        <v>44114301</v>
      </c>
      <c r="I527" s="266" t="s">
        <v>4663</v>
      </c>
      <c r="J527" s="57" t="s">
        <v>711</v>
      </c>
      <c r="K527" s="113" t="s">
        <v>170</v>
      </c>
      <c r="L527" s="267">
        <v>330</v>
      </c>
      <c r="M527" s="92">
        <v>4</v>
      </c>
      <c r="N527" s="60">
        <v>0</v>
      </c>
      <c r="O527" s="265" t="s">
        <v>2171</v>
      </c>
      <c r="P527" s="268" t="s">
        <v>2172</v>
      </c>
      <c r="Q527" s="269">
        <v>88.740199999999987</v>
      </c>
      <c r="R527" s="269">
        <v>84.134299999999982</v>
      </c>
      <c r="S527" s="269">
        <v>3.1204000000000001</v>
      </c>
      <c r="T527" s="267">
        <v>9164</v>
      </c>
      <c r="U527" s="270">
        <v>360</v>
      </c>
      <c r="V527" s="267">
        <v>50</v>
      </c>
      <c r="W527" s="267">
        <v>50</v>
      </c>
      <c r="X527" s="267">
        <v>6903</v>
      </c>
      <c r="Y527" s="267">
        <v>6908</v>
      </c>
      <c r="Z527" s="269">
        <v>27.1356</v>
      </c>
      <c r="AA527" s="269">
        <v>25.148299999999999</v>
      </c>
      <c r="AB527" s="269">
        <v>0.88300000000000001</v>
      </c>
      <c r="AC527" s="267">
        <v>1448</v>
      </c>
      <c r="AD527" s="270">
        <v>59</v>
      </c>
      <c r="AE527" s="267">
        <v>54</v>
      </c>
      <c r="AF527" s="267">
        <v>54</v>
      </c>
      <c r="AG527" s="267">
        <v>7850</v>
      </c>
      <c r="AH527" s="267">
        <v>7884</v>
      </c>
      <c r="AI527" s="94"/>
      <c r="AJ527" s="94"/>
      <c r="AK527" s="94"/>
      <c r="AL527" s="94"/>
      <c r="AM527" s="94"/>
    </row>
    <row r="528" spans="1:40" ht="18" customHeight="1">
      <c r="C528" s="288" t="s">
        <v>2993</v>
      </c>
      <c r="D528" s="289" t="str">
        <f ca="1">INDIRECT("D"&amp;ROW()-1)</f>
        <v>A2</v>
      </c>
      <c r="E528" s="289" t="str">
        <f ca="1">INDIRECT("E"&amp;ROW()-1)</f>
        <v>中山</v>
      </c>
      <c r="F528" s="290"/>
      <c r="G528" s="291">
        <f>SUBTOTAL(103,G523:G527)</f>
        <v>5</v>
      </c>
      <c r="H528" s="292"/>
      <c r="I528" s="293"/>
      <c r="J528" s="293"/>
      <c r="K528" s="294"/>
      <c r="L528" s="76">
        <f>SUBTOTAL(109,L523:L527)</f>
        <v>3560</v>
      </c>
      <c r="M528" s="76">
        <f>SUBTOTAL(109,M523:M527)</f>
        <v>28</v>
      </c>
      <c r="N528" s="70">
        <f>SUBTOTAL(109,N523:N527)</f>
        <v>0</v>
      </c>
      <c r="O528" s="296"/>
      <c r="P528" s="297"/>
      <c r="Q528" s="298"/>
      <c r="R528" s="298"/>
      <c r="S528" s="298"/>
      <c r="T528" s="299"/>
      <c r="U528" s="300"/>
      <c r="V528" s="299"/>
      <c r="W528" s="299"/>
      <c r="X528" s="299"/>
      <c r="Y528" s="299"/>
      <c r="Z528" s="316"/>
      <c r="AA528" s="316"/>
      <c r="AB528" s="316"/>
      <c r="AC528" s="295"/>
      <c r="AD528" s="295"/>
      <c r="AE528" s="295"/>
      <c r="AF528" s="295"/>
      <c r="AG528" s="295"/>
      <c r="AH528" s="295"/>
      <c r="AI528" s="77">
        <f>SUBTOTAL(109,AI523:AI527)</f>
        <v>0</v>
      </c>
      <c r="AJ528" s="77">
        <f>SUBTOTAL(109,AJ523:AJ527)</f>
        <v>0</v>
      </c>
      <c r="AK528" s="77">
        <f>SUBTOTAL(109,AK523:AK527)</f>
        <v>2</v>
      </c>
      <c r="AL528" s="77">
        <f>SUBTOTAL(109,AL523:AL527)</f>
        <v>598</v>
      </c>
      <c r="AM528" s="77">
        <f>SUBTOTAL(103,AM523:AM527)</f>
        <v>2</v>
      </c>
    </row>
    <row r="529" spans="1:39" ht="18" customHeight="1">
      <c r="C529" s="261">
        <f>SUBTOTAL(103,G$529:G529)</f>
        <v>1</v>
      </c>
      <c r="D529" s="261" t="s">
        <v>1941</v>
      </c>
      <c r="E529" s="262" t="s">
        <v>2994</v>
      </c>
      <c r="F529" s="263" t="s">
        <v>1279</v>
      </c>
      <c r="G529" s="78" t="s">
        <v>2995</v>
      </c>
      <c r="H529" s="265">
        <v>44172701</v>
      </c>
      <c r="I529" s="91" t="s">
        <v>1892</v>
      </c>
      <c r="J529" s="57" t="s">
        <v>64</v>
      </c>
      <c r="K529" s="113" t="s">
        <v>2996</v>
      </c>
      <c r="L529" s="267">
        <v>906</v>
      </c>
      <c r="M529" s="267">
        <v>7</v>
      </c>
      <c r="N529" s="60">
        <v>0</v>
      </c>
      <c r="O529" s="61" t="s">
        <v>2997</v>
      </c>
      <c r="P529" s="268" t="s">
        <v>2998</v>
      </c>
      <c r="Q529" s="269" t="s">
        <v>975</v>
      </c>
      <c r="R529" s="269" t="s">
        <v>975</v>
      </c>
      <c r="S529" s="269" t="s">
        <v>975</v>
      </c>
      <c r="T529" s="267" t="s">
        <v>975</v>
      </c>
      <c r="U529" s="270" t="s">
        <v>975</v>
      </c>
      <c r="V529" s="267" t="s">
        <v>975</v>
      </c>
      <c r="W529" s="267" t="s">
        <v>975</v>
      </c>
      <c r="X529" s="267" t="s">
        <v>975</v>
      </c>
      <c r="Y529" s="267" t="s">
        <v>975</v>
      </c>
      <c r="Z529" s="269">
        <v>98.804299999999998</v>
      </c>
      <c r="AA529" s="269">
        <v>90.098500000000001</v>
      </c>
      <c r="AB529" s="269">
        <v>3.0188999999999999</v>
      </c>
      <c r="AC529" s="267">
        <v>683</v>
      </c>
      <c r="AD529" s="270">
        <v>21</v>
      </c>
      <c r="AE529" s="267">
        <v>12</v>
      </c>
      <c r="AF529" s="267">
        <v>13</v>
      </c>
      <c r="AG529" s="267">
        <v>5305</v>
      </c>
      <c r="AH529" s="267">
        <v>5404</v>
      </c>
      <c r="AI529" s="94"/>
      <c r="AJ529" s="94"/>
      <c r="AK529" s="94"/>
      <c r="AL529" s="94"/>
      <c r="AM529" s="94"/>
    </row>
    <row r="530" spans="1:39" ht="18" customHeight="1">
      <c r="C530" s="261">
        <f>SUBTOTAL(103,G$529:G530)</f>
        <v>2</v>
      </c>
      <c r="D530" s="261" t="s">
        <v>1941</v>
      </c>
      <c r="E530" s="262" t="s">
        <v>2994</v>
      </c>
      <c r="F530" s="263" t="s">
        <v>1279</v>
      </c>
      <c r="G530" s="78" t="s">
        <v>2999</v>
      </c>
      <c r="H530" s="265">
        <v>44170102</v>
      </c>
      <c r="I530" s="266" t="s">
        <v>4663</v>
      </c>
      <c r="J530" s="57" t="s">
        <v>711</v>
      </c>
      <c r="K530" s="113" t="s">
        <v>173</v>
      </c>
      <c r="L530" s="267">
        <v>1006</v>
      </c>
      <c r="M530" s="69">
        <v>5</v>
      </c>
      <c r="N530" s="60">
        <v>0</v>
      </c>
      <c r="O530" s="265" t="s">
        <v>3000</v>
      </c>
      <c r="P530" s="268" t="s">
        <v>3001</v>
      </c>
      <c r="Q530" s="269">
        <v>1373.6786</v>
      </c>
      <c r="R530" s="269">
        <v>1268.8204739999999</v>
      </c>
      <c r="S530" s="269">
        <v>44.215499999999999</v>
      </c>
      <c r="T530" s="267">
        <v>10838</v>
      </c>
      <c r="U530" s="270">
        <v>365</v>
      </c>
      <c r="V530" s="267">
        <v>3</v>
      </c>
      <c r="W530" s="267">
        <v>3</v>
      </c>
      <c r="X530" s="267">
        <v>1143</v>
      </c>
      <c r="Y530" s="267">
        <v>1164</v>
      </c>
      <c r="Z530" s="269">
        <v>299.098525</v>
      </c>
      <c r="AA530" s="269">
        <v>279.06902500000001</v>
      </c>
      <c r="AB530" s="269">
        <v>9.6916000000000011</v>
      </c>
      <c r="AC530" s="267">
        <v>1718</v>
      </c>
      <c r="AD530" s="270">
        <v>59</v>
      </c>
      <c r="AE530" s="267">
        <v>2</v>
      </c>
      <c r="AF530" s="267">
        <v>2</v>
      </c>
      <c r="AG530" s="267">
        <v>1405</v>
      </c>
      <c r="AH530" s="267">
        <v>1412</v>
      </c>
      <c r="AI530" s="94"/>
      <c r="AJ530" s="94"/>
      <c r="AK530" s="94"/>
      <c r="AL530" s="94"/>
      <c r="AM530" s="94"/>
    </row>
    <row r="531" spans="1:39" s="306" customFormat="1" ht="18" customHeight="1">
      <c r="A531" s="309"/>
      <c r="B531" s="309"/>
      <c r="C531" s="261">
        <f>SUBTOTAL(103,G$529:G531)</f>
        <v>3</v>
      </c>
      <c r="D531" s="261" t="s">
        <v>1941</v>
      </c>
      <c r="E531" s="262" t="s">
        <v>2994</v>
      </c>
      <c r="F531" s="263" t="s">
        <v>1279</v>
      </c>
      <c r="G531" s="264" t="s">
        <v>3002</v>
      </c>
      <c r="H531" s="265">
        <v>44172101</v>
      </c>
      <c r="I531" s="266" t="s">
        <v>4663</v>
      </c>
      <c r="J531" s="57" t="s">
        <v>711</v>
      </c>
      <c r="K531" s="310" t="s">
        <v>3003</v>
      </c>
      <c r="L531" s="376">
        <v>589</v>
      </c>
      <c r="M531" s="267">
        <v>7</v>
      </c>
      <c r="N531" s="60">
        <v>0</v>
      </c>
      <c r="O531" s="301" t="s">
        <v>3004</v>
      </c>
      <c r="P531" s="321" t="s">
        <v>1571</v>
      </c>
      <c r="Q531" s="269">
        <v>603.542824</v>
      </c>
      <c r="R531" s="269">
        <v>559.87429999999995</v>
      </c>
      <c r="S531" s="269">
        <v>19.072199999999999</v>
      </c>
      <c r="T531" s="267">
        <v>15248</v>
      </c>
      <c r="U531" s="270">
        <v>365</v>
      </c>
      <c r="V531" s="267">
        <v>8</v>
      </c>
      <c r="W531" s="267">
        <v>8</v>
      </c>
      <c r="X531" s="267">
        <v>3112</v>
      </c>
      <c r="Y531" s="267">
        <v>3132</v>
      </c>
      <c r="Z531" s="269">
        <v>165.38765000000001</v>
      </c>
      <c r="AA531" s="269">
        <v>155.75265000000002</v>
      </c>
      <c r="AB531" s="269">
        <v>5.2435</v>
      </c>
      <c r="AC531" s="267">
        <v>2267</v>
      </c>
      <c r="AD531" s="270">
        <v>59</v>
      </c>
      <c r="AE531" s="267">
        <v>8</v>
      </c>
      <c r="AF531" s="267">
        <v>8</v>
      </c>
      <c r="AG531" s="267">
        <v>3458</v>
      </c>
      <c r="AH531" s="267">
        <v>3418</v>
      </c>
      <c r="AI531" s="271"/>
      <c r="AJ531" s="271"/>
      <c r="AK531" s="271"/>
      <c r="AL531" s="271"/>
      <c r="AM531" s="271"/>
    </row>
    <row r="532" spans="1:39" ht="18" customHeight="1">
      <c r="C532" s="288" t="s">
        <v>2993</v>
      </c>
      <c r="D532" s="289" t="str">
        <f ca="1">INDIRECT("D"&amp;ROW()-1)</f>
        <v>A2</v>
      </c>
      <c r="E532" s="289" t="str">
        <f ca="1">INDIRECT("E"&amp;ROW()-1)</f>
        <v>肇庆</v>
      </c>
      <c r="F532" s="290"/>
      <c r="G532" s="291">
        <f>SUBTOTAL(103,G529:G531)</f>
        <v>3</v>
      </c>
      <c r="H532" s="292"/>
      <c r="I532" s="293"/>
      <c r="J532" s="293"/>
      <c r="K532" s="294"/>
      <c r="L532" s="76">
        <f>SUBTOTAL(109,L529:L531)</f>
        <v>2501</v>
      </c>
      <c r="M532" s="76">
        <f>SUBTOTAL(109,M529:M531)</f>
        <v>19</v>
      </c>
      <c r="N532" s="70">
        <f>SUBTOTAL(109,N529:N531)</f>
        <v>0</v>
      </c>
      <c r="O532" s="296"/>
      <c r="P532" s="297"/>
      <c r="Q532" s="298"/>
      <c r="R532" s="298"/>
      <c r="S532" s="298"/>
      <c r="T532" s="299"/>
      <c r="U532" s="300"/>
      <c r="V532" s="299"/>
      <c r="W532" s="299"/>
      <c r="X532" s="299"/>
      <c r="Y532" s="299"/>
      <c r="Z532" s="316"/>
      <c r="AA532" s="316"/>
      <c r="AB532" s="316"/>
      <c r="AC532" s="295"/>
      <c r="AD532" s="295"/>
      <c r="AE532" s="295"/>
      <c r="AF532" s="295"/>
      <c r="AG532" s="295"/>
      <c r="AH532" s="295"/>
      <c r="AI532" s="77">
        <f>SUBTOTAL(109,AI529:AI531)</f>
        <v>0</v>
      </c>
      <c r="AJ532" s="77">
        <f>SUBTOTAL(109,AJ529:AJ531)</f>
        <v>0</v>
      </c>
      <c r="AK532" s="77">
        <f>SUBTOTAL(109,AK529:AK531)</f>
        <v>0</v>
      </c>
      <c r="AL532" s="77">
        <f>SUBTOTAL(109,AL529:AL531)</f>
        <v>0</v>
      </c>
      <c r="AM532" s="77">
        <f>SUBTOTAL(103,AM529:AM531)</f>
        <v>0</v>
      </c>
    </row>
    <row r="533" spans="1:39" ht="18" customHeight="1">
      <c r="C533" s="261">
        <f>SUBTOTAL(103,G$533:G533)</f>
        <v>1</v>
      </c>
      <c r="D533" s="261" t="s">
        <v>1941</v>
      </c>
      <c r="E533" s="262" t="s">
        <v>3005</v>
      </c>
      <c r="F533" s="263" t="s">
        <v>1280</v>
      </c>
      <c r="G533" s="78" t="s">
        <v>3006</v>
      </c>
      <c r="H533" s="265">
        <v>44086001</v>
      </c>
      <c r="I533" s="266" t="s">
        <v>4663</v>
      </c>
      <c r="J533" s="57" t="s">
        <v>711</v>
      </c>
      <c r="K533" s="113" t="s">
        <v>409</v>
      </c>
      <c r="L533" s="267">
        <v>582</v>
      </c>
      <c r="M533" s="69">
        <v>5</v>
      </c>
      <c r="N533" s="60">
        <v>0</v>
      </c>
      <c r="O533" s="265" t="s">
        <v>70</v>
      </c>
      <c r="P533" s="268" t="s">
        <v>3007</v>
      </c>
      <c r="Q533" s="269">
        <v>749.90705000000003</v>
      </c>
      <c r="R533" s="269">
        <v>729.62625000000003</v>
      </c>
      <c r="S533" s="269">
        <v>26.039400000000001</v>
      </c>
      <c r="T533" s="267">
        <v>12009</v>
      </c>
      <c r="U533" s="270">
        <v>365</v>
      </c>
      <c r="V533" s="267">
        <v>9</v>
      </c>
      <c r="W533" s="267">
        <v>9</v>
      </c>
      <c r="X533" s="267">
        <v>2503</v>
      </c>
      <c r="Y533" s="267">
        <v>2401</v>
      </c>
      <c r="Z533" s="269">
        <v>196.67237499999999</v>
      </c>
      <c r="AA533" s="269">
        <v>178.41457499999999</v>
      </c>
      <c r="AB533" s="269">
        <v>5.3833000000000002</v>
      </c>
      <c r="AC533" s="267">
        <v>1870</v>
      </c>
      <c r="AD533" s="270">
        <v>59</v>
      </c>
      <c r="AE533" s="267">
        <v>12</v>
      </c>
      <c r="AF533" s="267">
        <v>12</v>
      </c>
      <c r="AG533" s="267">
        <v>2775</v>
      </c>
      <c r="AH533" s="267">
        <v>2878</v>
      </c>
      <c r="AI533" s="94"/>
      <c r="AJ533" s="94"/>
      <c r="AK533" s="94"/>
      <c r="AL533" s="94"/>
      <c r="AM533" s="94"/>
    </row>
    <row r="534" spans="1:39" ht="18" customHeight="1">
      <c r="C534" s="261">
        <f>SUBTOTAL(103,G$533:G534)</f>
        <v>2</v>
      </c>
      <c r="D534" s="261" t="s">
        <v>1941</v>
      </c>
      <c r="E534" s="262" t="s">
        <v>3005</v>
      </c>
      <c r="F534" s="263" t="s">
        <v>1280</v>
      </c>
      <c r="G534" s="78" t="s">
        <v>3008</v>
      </c>
      <c r="H534" s="265">
        <v>44150601</v>
      </c>
      <c r="I534" s="266" t="s">
        <v>4663</v>
      </c>
      <c r="J534" s="57" t="s">
        <v>711</v>
      </c>
      <c r="K534" s="113" t="s">
        <v>173</v>
      </c>
      <c r="L534" s="267">
        <v>1131</v>
      </c>
      <c r="M534" s="69">
        <v>8</v>
      </c>
      <c r="N534" s="60">
        <v>0</v>
      </c>
      <c r="O534" s="265" t="s">
        <v>70</v>
      </c>
      <c r="P534" s="268" t="s">
        <v>3009</v>
      </c>
      <c r="Q534" s="269">
        <v>1204.1977530000001</v>
      </c>
      <c r="R534" s="269">
        <v>1102.4726500000002</v>
      </c>
      <c r="S534" s="269">
        <v>39.709399999999995</v>
      </c>
      <c r="T534" s="267">
        <v>17794</v>
      </c>
      <c r="U534" s="270">
        <v>365</v>
      </c>
      <c r="V534" s="267">
        <v>3</v>
      </c>
      <c r="W534" s="267">
        <v>3</v>
      </c>
      <c r="X534" s="267">
        <v>1373</v>
      </c>
      <c r="Y534" s="267">
        <v>1417</v>
      </c>
      <c r="Z534" s="269">
        <v>342.29250000000002</v>
      </c>
      <c r="AA534" s="269">
        <v>311.17630000000003</v>
      </c>
      <c r="AB534" s="269">
        <v>9.1186000000000007</v>
      </c>
      <c r="AC534" s="267">
        <v>2775</v>
      </c>
      <c r="AD534" s="270">
        <v>59</v>
      </c>
      <c r="AE534" s="267">
        <v>3</v>
      </c>
      <c r="AF534" s="267">
        <v>3</v>
      </c>
      <c r="AG534" s="267">
        <v>1075</v>
      </c>
      <c r="AH534" s="267">
        <v>1143</v>
      </c>
      <c r="AI534" s="94"/>
      <c r="AJ534" s="94"/>
      <c r="AK534" s="94"/>
      <c r="AL534" s="94"/>
      <c r="AM534" s="94"/>
    </row>
    <row r="535" spans="1:39" ht="18" customHeight="1">
      <c r="C535" s="261">
        <f>SUBTOTAL(103,G$533:G535)</f>
        <v>3</v>
      </c>
      <c r="D535" s="261" t="s">
        <v>1941</v>
      </c>
      <c r="E535" s="262" t="s">
        <v>3005</v>
      </c>
      <c r="F535" s="263" t="s">
        <v>1280</v>
      </c>
      <c r="G535" s="78" t="s">
        <v>3010</v>
      </c>
      <c r="H535" s="265">
        <v>44151801</v>
      </c>
      <c r="I535" s="266" t="s">
        <v>4663</v>
      </c>
      <c r="J535" s="57" t="s">
        <v>711</v>
      </c>
      <c r="K535" s="113" t="s">
        <v>166</v>
      </c>
      <c r="L535" s="267">
        <v>1500</v>
      </c>
      <c r="M535" s="69">
        <v>9</v>
      </c>
      <c r="N535" s="60">
        <v>0</v>
      </c>
      <c r="O535" s="265" t="s">
        <v>3011</v>
      </c>
      <c r="P535" s="268" t="s">
        <v>388</v>
      </c>
      <c r="Q535" s="269">
        <v>2728.5515340000002</v>
      </c>
      <c r="R535" s="269">
        <v>2511.0735600000003</v>
      </c>
      <c r="S535" s="269">
        <v>67.827600000000004</v>
      </c>
      <c r="T535" s="267">
        <v>21016</v>
      </c>
      <c r="U535" s="270">
        <v>365</v>
      </c>
      <c r="V535" s="267">
        <v>1</v>
      </c>
      <c r="W535" s="267">
        <v>1</v>
      </c>
      <c r="X535" s="267">
        <v>245</v>
      </c>
      <c r="Y535" s="267">
        <v>264</v>
      </c>
      <c r="Z535" s="269">
        <v>672.06704999999999</v>
      </c>
      <c r="AA535" s="269">
        <v>621.07605000000001</v>
      </c>
      <c r="AB535" s="269">
        <v>14.2654</v>
      </c>
      <c r="AC535" s="267">
        <v>3411</v>
      </c>
      <c r="AD535" s="270">
        <v>59</v>
      </c>
      <c r="AE535" s="267">
        <v>1</v>
      </c>
      <c r="AF535" s="267">
        <v>1</v>
      </c>
      <c r="AG535" s="267">
        <v>120</v>
      </c>
      <c r="AH535" s="267">
        <v>130</v>
      </c>
      <c r="AI535" s="94">
        <v>1</v>
      </c>
      <c r="AJ535" s="94">
        <v>472</v>
      </c>
      <c r="AK535" s="94">
        <v>1</v>
      </c>
      <c r="AL535" s="94">
        <v>304</v>
      </c>
      <c r="AM535" s="94" t="s">
        <v>2177</v>
      </c>
    </row>
    <row r="536" spans="1:39" ht="18" customHeight="1">
      <c r="C536" s="261">
        <f>SUBTOTAL(103,G$533:G536)</f>
        <v>4</v>
      </c>
      <c r="D536" s="261" t="s">
        <v>1941</v>
      </c>
      <c r="E536" s="262" t="s">
        <v>3005</v>
      </c>
      <c r="F536" s="263" t="s">
        <v>1280</v>
      </c>
      <c r="G536" s="78" t="s">
        <v>387</v>
      </c>
      <c r="H536" s="265">
        <v>44151601</v>
      </c>
      <c r="I536" s="266" t="s">
        <v>4663</v>
      </c>
      <c r="J536" s="57" t="s">
        <v>711</v>
      </c>
      <c r="K536" s="113" t="s">
        <v>167</v>
      </c>
      <c r="L536" s="267">
        <v>975</v>
      </c>
      <c r="M536" s="69">
        <v>6</v>
      </c>
      <c r="N536" s="60">
        <v>0</v>
      </c>
      <c r="O536" s="265" t="s">
        <v>3012</v>
      </c>
      <c r="P536" s="268" t="s">
        <v>389</v>
      </c>
      <c r="Q536" s="269">
        <v>944.7589569999999</v>
      </c>
      <c r="R536" s="269">
        <v>848.88933999999995</v>
      </c>
      <c r="S536" s="269">
        <v>27.663</v>
      </c>
      <c r="T536" s="267">
        <v>13433</v>
      </c>
      <c r="U536" s="270">
        <v>365</v>
      </c>
      <c r="V536" s="267">
        <v>5</v>
      </c>
      <c r="W536" s="267">
        <v>5</v>
      </c>
      <c r="X536" s="267">
        <v>1914</v>
      </c>
      <c r="Y536" s="267">
        <v>2017</v>
      </c>
      <c r="Z536" s="269">
        <v>252.41086999999999</v>
      </c>
      <c r="AA536" s="269">
        <v>225.09306999999998</v>
      </c>
      <c r="AB536" s="269">
        <v>6.6543999999999999</v>
      </c>
      <c r="AC536" s="267">
        <v>2042</v>
      </c>
      <c r="AD536" s="270">
        <v>59</v>
      </c>
      <c r="AE536" s="267">
        <v>6</v>
      </c>
      <c r="AF536" s="267">
        <v>6</v>
      </c>
      <c r="AG536" s="267">
        <v>1908</v>
      </c>
      <c r="AH536" s="267">
        <v>2038</v>
      </c>
      <c r="AI536" s="94"/>
      <c r="AJ536" s="94"/>
      <c r="AK536" s="271"/>
      <c r="AL536" s="271"/>
      <c r="AM536" s="271"/>
    </row>
    <row r="537" spans="1:39" ht="18" customHeight="1">
      <c r="C537" s="261">
        <f>SUBTOTAL(103,G$533:G537)</f>
        <v>5</v>
      </c>
      <c r="D537" s="261" t="s">
        <v>1941</v>
      </c>
      <c r="E537" s="262" t="s">
        <v>3005</v>
      </c>
      <c r="F537" s="263" t="s">
        <v>1280</v>
      </c>
      <c r="G537" s="78" t="s">
        <v>3013</v>
      </c>
      <c r="H537" s="265">
        <v>44152701</v>
      </c>
      <c r="I537" s="266" t="s">
        <v>4663</v>
      </c>
      <c r="J537" s="57" t="s">
        <v>711</v>
      </c>
      <c r="K537" s="113" t="s">
        <v>166</v>
      </c>
      <c r="L537" s="267">
        <v>1127</v>
      </c>
      <c r="M537" s="92">
        <v>7</v>
      </c>
      <c r="N537" s="60">
        <v>0</v>
      </c>
      <c r="O537" s="265" t="s">
        <v>3014</v>
      </c>
      <c r="P537" s="268" t="s">
        <v>3015</v>
      </c>
      <c r="Q537" s="269">
        <v>629.19587200000012</v>
      </c>
      <c r="R537" s="269">
        <v>597.81000000000017</v>
      </c>
      <c r="S537" s="269">
        <v>21.998200000000001</v>
      </c>
      <c r="T537" s="267">
        <v>17788</v>
      </c>
      <c r="U537" s="270">
        <v>365</v>
      </c>
      <c r="V537" s="267">
        <v>12</v>
      </c>
      <c r="W537" s="267">
        <v>12</v>
      </c>
      <c r="X537" s="267">
        <v>2976</v>
      </c>
      <c r="Y537" s="267">
        <v>2927</v>
      </c>
      <c r="Z537" s="269">
        <v>241.2619</v>
      </c>
      <c r="AA537" s="269">
        <v>224.49850000000001</v>
      </c>
      <c r="AB537" s="269">
        <v>6.9694000000000003</v>
      </c>
      <c r="AC537" s="267">
        <v>2287</v>
      </c>
      <c r="AD537" s="270">
        <v>59</v>
      </c>
      <c r="AE537" s="267">
        <v>8</v>
      </c>
      <c r="AF537" s="267">
        <v>7</v>
      </c>
      <c r="AG537" s="267">
        <v>2039</v>
      </c>
      <c r="AH537" s="267">
        <v>2047</v>
      </c>
      <c r="AI537" s="94"/>
      <c r="AJ537" s="94"/>
      <c r="AK537" s="94"/>
      <c r="AL537" s="94"/>
      <c r="AM537" s="94"/>
    </row>
    <row r="538" spans="1:39" ht="18" customHeight="1">
      <c r="C538" s="288" t="s">
        <v>2993</v>
      </c>
      <c r="D538" s="289" t="str">
        <f ca="1">INDIRECT("D"&amp;ROW()-1)</f>
        <v>A2</v>
      </c>
      <c r="E538" s="289" t="str">
        <f ca="1">INDIRECT("E"&amp;ROW()-1)</f>
        <v>湛江</v>
      </c>
      <c r="F538" s="290"/>
      <c r="G538" s="291">
        <f>SUBTOTAL(103,G533:G537)</f>
        <v>5</v>
      </c>
      <c r="H538" s="292"/>
      <c r="I538" s="293"/>
      <c r="J538" s="293"/>
      <c r="K538" s="325"/>
      <c r="L538" s="76">
        <f>SUBTOTAL(109,L533:L537)</f>
        <v>5315</v>
      </c>
      <c r="M538" s="76">
        <f>SUBTOTAL(109,M533:M537)</f>
        <v>35</v>
      </c>
      <c r="N538" s="70">
        <f>SUBTOTAL(109,N533:N537)</f>
        <v>0</v>
      </c>
      <c r="O538" s="296"/>
      <c r="P538" s="297"/>
      <c r="Q538" s="298"/>
      <c r="R538" s="298"/>
      <c r="S538" s="298"/>
      <c r="T538" s="299"/>
      <c r="U538" s="300"/>
      <c r="V538" s="299"/>
      <c r="W538" s="299"/>
      <c r="X538" s="299"/>
      <c r="Y538" s="299"/>
      <c r="Z538" s="316"/>
      <c r="AA538" s="316"/>
      <c r="AB538" s="316"/>
      <c r="AC538" s="295"/>
      <c r="AD538" s="295"/>
      <c r="AE538" s="295"/>
      <c r="AF538" s="295"/>
      <c r="AG538" s="295"/>
      <c r="AH538" s="295"/>
      <c r="AI538" s="77">
        <f>SUBTOTAL(109,AI533:AI537)</f>
        <v>1</v>
      </c>
      <c r="AJ538" s="77">
        <f>SUBTOTAL(109,AJ533:AJ537)</f>
        <v>472</v>
      </c>
      <c r="AK538" s="77">
        <f>SUBTOTAL(109,AK533:AK537)</f>
        <v>1</v>
      </c>
      <c r="AL538" s="77">
        <f>SUBTOTAL(109,AL533:AL537)</f>
        <v>304</v>
      </c>
      <c r="AM538" s="77">
        <f>SUBTOTAL(103,AM533:AM537)</f>
        <v>1</v>
      </c>
    </row>
    <row r="539" spans="1:39" ht="18" customHeight="1">
      <c r="C539" s="261">
        <f>SUBTOTAL(103,G$539:G539)</f>
        <v>1</v>
      </c>
      <c r="D539" s="261" t="s">
        <v>1941</v>
      </c>
      <c r="E539" s="262" t="s">
        <v>3016</v>
      </c>
      <c r="F539" s="263" t="s">
        <v>1279</v>
      </c>
      <c r="G539" s="78" t="s">
        <v>3017</v>
      </c>
      <c r="H539" s="265">
        <v>44160801</v>
      </c>
      <c r="I539" s="266" t="s">
        <v>4663</v>
      </c>
      <c r="J539" s="57" t="s">
        <v>711</v>
      </c>
      <c r="K539" s="113" t="s">
        <v>173</v>
      </c>
      <c r="L539" s="267">
        <v>556</v>
      </c>
      <c r="M539" s="69">
        <v>4</v>
      </c>
      <c r="N539" s="60">
        <v>0</v>
      </c>
      <c r="O539" s="61" t="s">
        <v>3018</v>
      </c>
      <c r="P539" s="268" t="s">
        <v>391</v>
      </c>
      <c r="Q539" s="269">
        <v>894.43233900000007</v>
      </c>
      <c r="R539" s="269">
        <v>834.23299800000007</v>
      </c>
      <c r="S539" s="269">
        <v>27.434799999999996</v>
      </c>
      <c r="T539" s="267">
        <v>9215</v>
      </c>
      <c r="U539" s="270">
        <v>365</v>
      </c>
      <c r="V539" s="267">
        <v>1</v>
      </c>
      <c r="W539" s="267">
        <v>1</v>
      </c>
      <c r="X539" s="267">
        <v>2059</v>
      </c>
      <c r="Y539" s="267">
        <v>2057</v>
      </c>
      <c r="Z539" s="269">
        <v>153.63550000000001</v>
      </c>
      <c r="AA539" s="269">
        <v>143.6996</v>
      </c>
      <c r="AB539" s="269">
        <v>4.7891000000000004</v>
      </c>
      <c r="AC539" s="267">
        <v>1467</v>
      </c>
      <c r="AD539" s="270">
        <v>59</v>
      </c>
      <c r="AE539" s="267">
        <v>12</v>
      </c>
      <c r="AF539" s="267">
        <v>12</v>
      </c>
      <c r="AG539" s="267">
        <v>3757</v>
      </c>
      <c r="AH539" s="267">
        <v>3769</v>
      </c>
      <c r="AI539" s="94"/>
      <c r="AJ539" s="94"/>
      <c r="AK539" s="94"/>
      <c r="AL539" s="94"/>
      <c r="AM539" s="94"/>
    </row>
    <row r="540" spans="1:39" ht="18" customHeight="1">
      <c r="C540" s="261">
        <f>SUBTOTAL(103,G$539:G540)</f>
        <v>2</v>
      </c>
      <c r="D540" s="261" t="s">
        <v>1941</v>
      </c>
      <c r="E540" s="262" t="s">
        <v>3016</v>
      </c>
      <c r="F540" s="263" t="s">
        <v>1279</v>
      </c>
      <c r="G540" s="78" t="s">
        <v>390</v>
      </c>
      <c r="H540" s="265">
        <v>44160401</v>
      </c>
      <c r="I540" s="266" t="s">
        <v>4663</v>
      </c>
      <c r="J540" s="57" t="s">
        <v>711</v>
      </c>
      <c r="K540" s="113" t="s">
        <v>170</v>
      </c>
      <c r="L540" s="267">
        <v>595</v>
      </c>
      <c r="M540" s="69">
        <v>6</v>
      </c>
      <c r="N540" s="60">
        <v>0</v>
      </c>
      <c r="O540" s="61" t="s">
        <v>3019</v>
      </c>
      <c r="P540" s="268" t="s">
        <v>392</v>
      </c>
      <c r="Q540" s="269">
        <v>866.60824300000013</v>
      </c>
      <c r="R540" s="269">
        <v>798.35250000000019</v>
      </c>
      <c r="S540" s="269">
        <v>26.927300000000002</v>
      </c>
      <c r="T540" s="267">
        <v>12156</v>
      </c>
      <c r="U540" s="270">
        <v>365</v>
      </c>
      <c r="V540" s="267">
        <v>2</v>
      </c>
      <c r="W540" s="267">
        <v>2</v>
      </c>
      <c r="X540" s="267">
        <v>2125</v>
      </c>
      <c r="Y540" s="267">
        <v>2159</v>
      </c>
      <c r="Z540" s="269">
        <v>202.714</v>
      </c>
      <c r="AA540" s="269">
        <v>190.37209999999999</v>
      </c>
      <c r="AB540" s="269">
        <v>6.5372000000000003</v>
      </c>
      <c r="AC540" s="267">
        <v>2049</v>
      </c>
      <c r="AD540" s="270">
        <v>59</v>
      </c>
      <c r="AE540" s="267">
        <v>7</v>
      </c>
      <c r="AF540" s="267">
        <v>7</v>
      </c>
      <c r="AG540" s="267">
        <v>2671</v>
      </c>
      <c r="AH540" s="267">
        <v>2649</v>
      </c>
      <c r="AI540" s="94"/>
      <c r="AJ540" s="94"/>
      <c r="AK540" s="94"/>
      <c r="AL540" s="94"/>
      <c r="AM540" s="94"/>
    </row>
    <row r="541" spans="1:39" ht="18" customHeight="1">
      <c r="C541" s="288" t="s">
        <v>2993</v>
      </c>
      <c r="D541" s="289" t="str">
        <f ca="1">INDIRECT("D"&amp;ROW()-1)</f>
        <v>A2</v>
      </c>
      <c r="E541" s="289" t="str">
        <f ca="1">INDIRECT("E"&amp;ROW()-1)</f>
        <v>茂名</v>
      </c>
      <c r="F541" s="290"/>
      <c r="G541" s="291">
        <f>SUBTOTAL(103,G539:G540)</f>
        <v>2</v>
      </c>
      <c r="H541" s="292"/>
      <c r="I541" s="293"/>
      <c r="J541" s="293"/>
      <c r="K541" s="294"/>
      <c r="L541" s="76">
        <f>SUBTOTAL(109,L539:L540)</f>
        <v>1151</v>
      </c>
      <c r="M541" s="76">
        <f>SUBTOTAL(109,M539:M540)</f>
        <v>10</v>
      </c>
      <c r="N541" s="70">
        <f>SUBTOTAL(109,N539:N540)</f>
        <v>0</v>
      </c>
      <c r="O541" s="296"/>
      <c r="P541" s="297"/>
      <c r="Q541" s="298"/>
      <c r="R541" s="298"/>
      <c r="S541" s="298"/>
      <c r="T541" s="299"/>
      <c r="U541" s="300"/>
      <c r="V541" s="299"/>
      <c r="W541" s="299"/>
      <c r="X541" s="299"/>
      <c r="Y541" s="299"/>
      <c r="Z541" s="316"/>
      <c r="AA541" s="316"/>
      <c r="AB541" s="316"/>
      <c r="AC541" s="295"/>
      <c r="AD541" s="295"/>
      <c r="AE541" s="295"/>
      <c r="AF541" s="295"/>
      <c r="AG541" s="295"/>
      <c r="AH541" s="295"/>
      <c r="AI541" s="77">
        <f>SUBTOTAL(109,AI539:AI540)</f>
        <v>0</v>
      </c>
      <c r="AJ541" s="77">
        <f>SUBTOTAL(109,AJ539:AJ540)</f>
        <v>0</v>
      </c>
      <c r="AK541" s="77">
        <f>SUBTOTAL(109,AK539:AK540)</f>
        <v>0</v>
      </c>
      <c r="AL541" s="77">
        <f>SUBTOTAL(109,AL539:AL540)</f>
        <v>0</v>
      </c>
      <c r="AM541" s="77">
        <f>SUBTOTAL(103,AM539:AM540)</f>
        <v>0</v>
      </c>
    </row>
    <row r="542" spans="1:39" ht="18" customHeight="1">
      <c r="C542" s="261">
        <f>SUBTOTAL(103,G$542:G542)</f>
        <v>1</v>
      </c>
      <c r="D542" s="261" t="s">
        <v>1941</v>
      </c>
      <c r="E542" s="262" t="s">
        <v>3020</v>
      </c>
      <c r="F542" s="263" t="s">
        <v>1280</v>
      </c>
      <c r="G542" s="78" t="s">
        <v>3021</v>
      </c>
      <c r="H542" s="265">
        <v>44071201</v>
      </c>
      <c r="I542" s="266" t="s">
        <v>2183</v>
      </c>
      <c r="J542" s="266" t="s">
        <v>711</v>
      </c>
      <c r="K542" s="113" t="s">
        <v>173</v>
      </c>
      <c r="L542" s="267">
        <v>1035</v>
      </c>
      <c r="M542" s="69">
        <v>6</v>
      </c>
      <c r="N542" s="60">
        <v>0</v>
      </c>
      <c r="O542" s="61" t="s">
        <v>3022</v>
      </c>
      <c r="P542" s="268" t="s">
        <v>3023</v>
      </c>
      <c r="Q542" s="269">
        <v>1494.8008909999999</v>
      </c>
      <c r="R542" s="269">
        <v>1382.6493999999998</v>
      </c>
      <c r="S542" s="269">
        <v>44.606100000000005</v>
      </c>
      <c r="T542" s="267">
        <v>14851</v>
      </c>
      <c r="U542" s="270">
        <v>365</v>
      </c>
      <c r="V542" s="267">
        <v>1</v>
      </c>
      <c r="W542" s="267">
        <v>1</v>
      </c>
      <c r="X542" s="267">
        <v>997</v>
      </c>
      <c r="Y542" s="267">
        <v>1015</v>
      </c>
      <c r="Z542" s="269">
        <v>386.95029999999997</v>
      </c>
      <c r="AA542" s="269">
        <v>359.95029999999997</v>
      </c>
      <c r="AB542" s="269">
        <v>9.4747000000000003</v>
      </c>
      <c r="AC542" s="267">
        <v>2308</v>
      </c>
      <c r="AD542" s="270">
        <v>59</v>
      </c>
      <c r="AE542" s="267">
        <v>3</v>
      </c>
      <c r="AF542" s="267">
        <v>3</v>
      </c>
      <c r="AG542" s="267">
        <v>804</v>
      </c>
      <c r="AH542" s="267">
        <v>818</v>
      </c>
      <c r="AI542" s="94"/>
      <c r="AJ542" s="94"/>
      <c r="AK542" s="94"/>
      <c r="AL542" s="94"/>
      <c r="AM542" s="94"/>
    </row>
    <row r="543" spans="1:39" ht="18" customHeight="1">
      <c r="C543" s="261">
        <f>SUBTOTAL(103,G$542:G543)</f>
        <v>2</v>
      </c>
      <c r="D543" s="261" t="s">
        <v>1941</v>
      </c>
      <c r="E543" s="262" t="s">
        <v>3020</v>
      </c>
      <c r="F543" s="263" t="s">
        <v>1280</v>
      </c>
      <c r="G543" s="78" t="s">
        <v>624</v>
      </c>
      <c r="H543" s="265">
        <v>44071401</v>
      </c>
      <c r="I543" s="266" t="s">
        <v>4663</v>
      </c>
      <c r="J543" s="57" t="s">
        <v>711</v>
      </c>
      <c r="K543" s="113" t="s">
        <v>173</v>
      </c>
      <c r="L543" s="267">
        <v>601</v>
      </c>
      <c r="M543" s="69">
        <v>5</v>
      </c>
      <c r="N543" s="60">
        <v>0</v>
      </c>
      <c r="O543" s="61" t="s">
        <v>3024</v>
      </c>
      <c r="P543" s="268" t="s">
        <v>3025</v>
      </c>
      <c r="Q543" s="269">
        <v>729.11972899999989</v>
      </c>
      <c r="R543" s="269">
        <v>679.77923999999985</v>
      </c>
      <c r="S543" s="269">
        <v>23.081400000000006</v>
      </c>
      <c r="T543" s="267">
        <v>10991</v>
      </c>
      <c r="U543" s="270">
        <v>365</v>
      </c>
      <c r="V543" s="267">
        <v>6</v>
      </c>
      <c r="W543" s="267">
        <v>6</v>
      </c>
      <c r="X543" s="267">
        <v>2572</v>
      </c>
      <c r="Y543" s="267">
        <v>2574</v>
      </c>
      <c r="Z543" s="269">
        <v>212.33346999999998</v>
      </c>
      <c r="AA543" s="269">
        <v>200.95066999999997</v>
      </c>
      <c r="AB543" s="269">
        <v>5.4277999999999995</v>
      </c>
      <c r="AC543" s="267">
        <v>1771</v>
      </c>
      <c r="AD543" s="270">
        <v>59</v>
      </c>
      <c r="AE543" s="267">
        <v>7</v>
      </c>
      <c r="AF543" s="267">
        <v>6</v>
      </c>
      <c r="AG543" s="267">
        <v>2500</v>
      </c>
      <c r="AH543" s="267">
        <v>2449</v>
      </c>
      <c r="AI543" s="94"/>
      <c r="AJ543" s="94"/>
      <c r="AK543" s="94"/>
      <c r="AL543" s="94"/>
      <c r="AM543" s="94"/>
    </row>
    <row r="544" spans="1:39" ht="18" customHeight="1">
      <c r="C544" s="261">
        <f>SUBTOTAL(103,G$542:G544)</f>
        <v>3</v>
      </c>
      <c r="D544" s="261" t="s">
        <v>1941</v>
      </c>
      <c r="E544" s="262" t="s">
        <v>3020</v>
      </c>
      <c r="F544" s="263" t="s">
        <v>1280</v>
      </c>
      <c r="G544" s="78" t="s">
        <v>970</v>
      </c>
      <c r="H544" s="265">
        <v>44071701</v>
      </c>
      <c r="I544" s="266" t="s">
        <v>4663</v>
      </c>
      <c r="J544" s="57" t="s">
        <v>711</v>
      </c>
      <c r="K544" s="113" t="s">
        <v>166</v>
      </c>
      <c r="L544" s="267">
        <v>625</v>
      </c>
      <c r="M544" s="69">
        <v>6</v>
      </c>
      <c r="N544" s="60">
        <v>0</v>
      </c>
      <c r="O544" s="61" t="s">
        <v>971</v>
      </c>
      <c r="P544" s="268" t="s">
        <v>3026</v>
      </c>
      <c r="Q544" s="269">
        <v>980.41609199999994</v>
      </c>
      <c r="R544" s="269">
        <v>911.17374999999993</v>
      </c>
      <c r="S544" s="269">
        <v>30.7684</v>
      </c>
      <c r="T544" s="267">
        <v>13511</v>
      </c>
      <c r="U544" s="270">
        <v>365</v>
      </c>
      <c r="V544" s="267">
        <v>3</v>
      </c>
      <c r="W544" s="267">
        <v>3</v>
      </c>
      <c r="X544" s="267">
        <v>1824</v>
      </c>
      <c r="Y544" s="267">
        <v>1845</v>
      </c>
      <c r="Z544" s="269">
        <v>252.89287999999999</v>
      </c>
      <c r="AA544" s="269">
        <v>238.82458</v>
      </c>
      <c r="AB544" s="269">
        <v>6.7166999999999994</v>
      </c>
      <c r="AC544" s="267">
        <v>2259</v>
      </c>
      <c r="AD544" s="270">
        <v>59</v>
      </c>
      <c r="AE544" s="267">
        <v>5</v>
      </c>
      <c r="AF544" s="267">
        <v>5</v>
      </c>
      <c r="AG544" s="267">
        <v>1903</v>
      </c>
      <c r="AH544" s="267">
        <v>1867</v>
      </c>
      <c r="AI544" s="94"/>
      <c r="AJ544" s="94"/>
      <c r="AK544" s="94"/>
      <c r="AL544" s="94"/>
      <c r="AM544" s="94"/>
    </row>
    <row r="545" spans="3:39" ht="18" customHeight="1">
      <c r="C545" s="288" t="s">
        <v>2993</v>
      </c>
      <c r="D545" s="289" t="str">
        <f ca="1">INDIRECT("D"&amp;ROW()-1)</f>
        <v>A2</v>
      </c>
      <c r="E545" s="289" t="str">
        <f ca="1">INDIRECT("E"&amp;ROW()-1)</f>
        <v>揭阳</v>
      </c>
      <c r="F545" s="290"/>
      <c r="G545" s="291">
        <f>SUBTOTAL(103,G542:G544)</f>
        <v>3</v>
      </c>
      <c r="H545" s="292"/>
      <c r="I545" s="293"/>
      <c r="J545" s="293"/>
      <c r="K545" s="294"/>
      <c r="L545" s="76">
        <f>SUBTOTAL(109,L542:L544)</f>
        <v>2261</v>
      </c>
      <c r="M545" s="76">
        <f>SUBTOTAL(109,M542:M544)</f>
        <v>17</v>
      </c>
      <c r="N545" s="70">
        <f>SUBTOTAL(109,N542:N544)</f>
        <v>0</v>
      </c>
      <c r="O545" s="296"/>
      <c r="P545" s="297"/>
      <c r="Q545" s="298"/>
      <c r="R545" s="298"/>
      <c r="S545" s="298"/>
      <c r="T545" s="299"/>
      <c r="U545" s="300"/>
      <c r="V545" s="299"/>
      <c r="W545" s="299"/>
      <c r="X545" s="299"/>
      <c r="Y545" s="299"/>
      <c r="Z545" s="316"/>
      <c r="AA545" s="316"/>
      <c r="AB545" s="316"/>
      <c r="AC545" s="295"/>
      <c r="AD545" s="295"/>
      <c r="AE545" s="295"/>
      <c r="AF545" s="295"/>
      <c r="AG545" s="295"/>
      <c r="AH545" s="295"/>
      <c r="AI545" s="77">
        <f>SUBTOTAL(109,AI542:AI544)</f>
        <v>0</v>
      </c>
      <c r="AJ545" s="77">
        <f>SUBTOTAL(109,AJ542:AJ544)</f>
        <v>0</v>
      </c>
      <c r="AK545" s="77">
        <f>SUBTOTAL(109,AK542:AK544)</f>
        <v>0</v>
      </c>
      <c r="AL545" s="77">
        <f>SUBTOTAL(109,AL542:AL544)</f>
        <v>0</v>
      </c>
      <c r="AM545" s="77">
        <f>SUBTOTAL(103,AM542:AM544)</f>
        <v>0</v>
      </c>
    </row>
    <row r="546" spans="3:39" ht="18" customHeight="1">
      <c r="C546" s="261">
        <f>SUBTOTAL(103,G$546:G546)</f>
        <v>1</v>
      </c>
      <c r="D546" s="261" t="s">
        <v>1941</v>
      </c>
      <c r="E546" s="262" t="s">
        <v>3027</v>
      </c>
      <c r="F546" s="263" t="s">
        <v>1279</v>
      </c>
      <c r="G546" s="78" t="s">
        <v>3028</v>
      </c>
      <c r="H546" s="265">
        <v>44051401</v>
      </c>
      <c r="I546" s="266" t="s">
        <v>4663</v>
      </c>
      <c r="J546" s="57" t="s">
        <v>711</v>
      </c>
      <c r="K546" s="113" t="s">
        <v>170</v>
      </c>
      <c r="L546" s="267">
        <v>1100</v>
      </c>
      <c r="M546" s="69">
        <v>5</v>
      </c>
      <c r="N546" s="60">
        <v>0</v>
      </c>
      <c r="O546" s="265" t="s">
        <v>260</v>
      </c>
      <c r="P546" s="268" t="s">
        <v>106</v>
      </c>
      <c r="Q546" s="269">
        <v>60.829799999999999</v>
      </c>
      <c r="R546" s="269">
        <v>60.829799999999999</v>
      </c>
      <c r="S546" s="269">
        <v>2.0771000000000002</v>
      </c>
      <c r="T546" s="267">
        <v>11132</v>
      </c>
      <c r="U546" s="270">
        <v>365</v>
      </c>
      <c r="V546" s="267">
        <v>20</v>
      </c>
      <c r="W546" s="267">
        <v>20</v>
      </c>
      <c r="X546" s="267">
        <v>7380</v>
      </c>
      <c r="Y546" s="267">
        <v>7338</v>
      </c>
      <c r="Z546" s="269">
        <v>21.489400000000003</v>
      </c>
      <c r="AA546" s="269">
        <v>21.489400000000003</v>
      </c>
      <c r="AB546" s="269">
        <v>0.63860000000000006</v>
      </c>
      <c r="AC546" s="267">
        <v>1709</v>
      </c>
      <c r="AD546" s="270">
        <v>59</v>
      </c>
      <c r="AE546" s="267">
        <v>20</v>
      </c>
      <c r="AF546" s="267">
        <v>20</v>
      </c>
      <c r="AG546" s="267">
        <v>8077</v>
      </c>
      <c r="AH546" s="267">
        <v>8040</v>
      </c>
      <c r="AI546" s="94"/>
      <c r="AJ546" s="94"/>
      <c r="AK546" s="94"/>
      <c r="AL546" s="94"/>
      <c r="AM546" s="94"/>
    </row>
    <row r="547" spans="3:39" ht="18" customHeight="1">
      <c r="C547" s="261">
        <f>SUBTOTAL(103,G$546:G547)</f>
        <v>2</v>
      </c>
      <c r="D547" s="261" t="s">
        <v>1941</v>
      </c>
      <c r="E547" s="262" t="s">
        <v>3027</v>
      </c>
      <c r="F547" s="263" t="s">
        <v>1279</v>
      </c>
      <c r="G547" s="78" t="s">
        <v>1083</v>
      </c>
      <c r="H547" s="265">
        <v>44051301</v>
      </c>
      <c r="I547" s="266" t="s">
        <v>4663</v>
      </c>
      <c r="J547" s="57" t="s">
        <v>711</v>
      </c>
      <c r="K547" s="113" t="s">
        <v>170</v>
      </c>
      <c r="L547" s="267">
        <v>820</v>
      </c>
      <c r="M547" s="69">
        <v>8</v>
      </c>
      <c r="N547" s="60">
        <v>0</v>
      </c>
      <c r="O547" s="265" t="s">
        <v>3029</v>
      </c>
      <c r="P547" s="268" t="s">
        <v>3030</v>
      </c>
      <c r="Q547" s="269">
        <v>99.211658</v>
      </c>
      <c r="R547" s="269">
        <v>90.068700000000007</v>
      </c>
      <c r="S547" s="269">
        <v>3.6106000000000007</v>
      </c>
      <c r="T547" s="267">
        <v>13324</v>
      </c>
      <c r="U547" s="270">
        <v>364</v>
      </c>
      <c r="V547" s="267">
        <v>13</v>
      </c>
      <c r="W547" s="267">
        <v>13</v>
      </c>
      <c r="X547" s="267">
        <v>6747</v>
      </c>
      <c r="Y547" s="267">
        <v>6812</v>
      </c>
      <c r="Z547" s="269">
        <v>37.210500000000003</v>
      </c>
      <c r="AA547" s="269">
        <v>34.427100000000003</v>
      </c>
      <c r="AB547" s="269">
        <v>1.2224999999999999</v>
      </c>
      <c r="AC547" s="267">
        <v>2118</v>
      </c>
      <c r="AD547" s="270">
        <v>59</v>
      </c>
      <c r="AE547" s="267">
        <v>16</v>
      </c>
      <c r="AF547" s="267">
        <v>16</v>
      </c>
      <c r="AG547" s="267">
        <v>7451</v>
      </c>
      <c r="AH547" s="267">
        <v>7487</v>
      </c>
      <c r="AI547" s="94"/>
      <c r="AJ547" s="94"/>
      <c r="AK547" s="94"/>
      <c r="AL547" s="94"/>
      <c r="AM547" s="94"/>
    </row>
    <row r="548" spans="3:39" ht="18" customHeight="1">
      <c r="C548" s="261">
        <f>SUBTOTAL(103,G$546:G548)</f>
        <v>3</v>
      </c>
      <c r="D548" s="261" t="s">
        <v>1941</v>
      </c>
      <c r="E548" s="262" t="s">
        <v>3027</v>
      </c>
      <c r="F548" s="263" t="s">
        <v>1279</v>
      </c>
      <c r="G548" s="78" t="s">
        <v>3031</v>
      </c>
      <c r="H548" s="265">
        <v>44050801</v>
      </c>
      <c r="I548" s="266" t="s">
        <v>4663</v>
      </c>
      <c r="J548" s="57" t="s">
        <v>711</v>
      </c>
      <c r="K548" s="113" t="s">
        <v>409</v>
      </c>
      <c r="L548" s="267">
        <v>486</v>
      </c>
      <c r="M548" s="69">
        <v>8</v>
      </c>
      <c r="N548" s="60">
        <v>0</v>
      </c>
      <c r="O548" s="61" t="s">
        <v>261</v>
      </c>
      <c r="P548" s="268" t="s">
        <v>3032</v>
      </c>
      <c r="Q548" s="269">
        <v>547.66423500000008</v>
      </c>
      <c r="R548" s="269">
        <v>512.09860000000003</v>
      </c>
      <c r="S548" s="269">
        <v>20.148199999999999</v>
      </c>
      <c r="T548" s="267">
        <v>17945</v>
      </c>
      <c r="U548" s="270">
        <v>365</v>
      </c>
      <c r="V548" s="267">
        <v>3</v>
      </c>
      <c r="W548" s="267">
        <v>3</v>
      </c>
      <c r="X548" s="267">
        <v>3386</v>
      </c>
      <c r="Y548" s="267">
        <v>3376</v>
      </c>
      <c r="Z548" s="269">
        <v>138.02949999999998</v>
      </c>
      <c r="AA548" s="269">
        <v>128.79669999999999</v>
      </c>
      <c r="AB548" s="269">
        <v>4.7943999999999996</v>
      </c>
      <c r="AC548" s="267">
        <v>3085</v>
      </c>
      <c r="AD548" s="270">
        <v>59</v>
      </c>
      <c r="AE548" s="267">
        <v>4</v>
      </c>
      <c r="AF548" s="267">
        <v>4</v>
      </c>
      <c r="AG548" s="267">
        <v>4190</v>
      </c>
      <c r="AH548" s="267">
        <v>4213</v>
      </c>
      <c r="AI548" s="94"/>
      <c r="AJ548" s="94"/>
      <c r="AK548" s="94"/>
      <c r="AL548" s="94"/>
      <c r="AM548" s="94"/>
    </row>
    <row r="549" spans="3:39" ht="18" customHeight="1">
      <c r="C549" s="261">
        <f>SUBTOTAL(103,G$546:G549)</f>
        <v>4</v>
      </c>
      <c r="D549" s="261" t="s">
        <v>1941</v>
      </c>
      <c r="E549" s="262" t="s">
        <v>3027</v>
      </c>
      <c r="F549" s="263" t="s">
        <v>1279</v>
      </c>
      <c r="G549" s="78" t="s">
        <v>3033</v>
      </c>
      <c r="H549" s="265">
        <v>44050302</v>
      </c>
      <c r="I549" s="266" t="s">
        <v>4663</v>
      </c>
      <c r="J549" s="57" t="s">
        <v>711</v>
      </c>
      <c r="K549" s="113" t="s">
        <v>409</v>
      </c>
      <c r="L549" s="267">
        <v>618</v>
      </c>
      <c r="M549" s="69">
        <v>3</v>
      </c>
      <c r="N549" s="60">
        <v>0</v>
      </c>
      <c r="O549" s="61" t="s">
        <v>3034</v>
      </c>
      <c r="P549" s="268" t="s">
        <v>1198</v>
      </c>
      <c r="Q549" s="269">
        <v>530.07979799999998</v>
      </c>
      <c r="R549" s="269">
        <v>496.92939999999999</v>
      </c>
      <c r="S549" s="269">
        <v>19.067500000000003</v>
      </c>
      <c r="T549" s="267">
        <v>12017</v>
      </c>
      <c r="U549" s="270">
        <v>365</v>
      </c>
      <c r="V549" s="267">
        <v>4</v>
      </c>
      <c r="W549" s="267">
        <v>4</v>
      </c>
      <c r="X549" s="267">
        <v>3473</v>
      </c>
      <c r="Y549" s="267">
        <v>3459</v>
      </c>
      <c r="Z549" s="269">
        <v>153.8886</v>
      </c>
      <c r="AA549" s="269">
        <v>143.2774</v>
      </c>
      <c r="AB549" s="269">
        <v>5.1165000000000003</v>
      </c>
      <c r="AC549" s="267">
        <v>1831</v>
      </c>
      <c r="AD549" s="270">
        <v>59</v>
      </c>
      <c r="AE549" s="267">
        <v>3</v>
      </c>
      <c r="AF549" s="267">
        <v>3</v>
      </c>
      <c r="AG549" s="267">
        <v>3747</v>
      </c>
      <c r="AH549" s="267">
        <v>3783</v>
      </c>
      <c r="AI549" s="94"/>
      <c r="AJ549" s="94"/>
      <c r="AK549" s="94">
        <v>1</v>
      </c>
      <c r="AL549" s="94">
        <v>370</v>
      </c>
      <c r="AM549" s="94" t="s">
        <v>2177</v>
      </c>
    </row>
    <row r="550" spans="3:39" ht="18" customHeight="1">
      <c r="C550" s="261">
        <f>SUBTOTAL(103,G$546:G550)</f>
        <v>5</v>
      </c>
      <c r="D550" s="261" t="s">
        <v>1941</v>
      </c>
      <c r="E550" s="262" t="s">
        <v>3027</v>
      </c>
      <c r="F550" s="263" t="s">
        <v>1279</v>
      </c>
      <c r="G550" s="264" t="s">
        <v>3035</v>
      </c>
      <c r="H550" s="265">
        <v>44052401</v>
      </c>
      <c r="I550" s="266" t="s">
        <v>4663</v>
      </c>
      <c r="J550" s="57" t="s">
        <v>711</v>
      </c>
      <c r="K550" s="113" t="s">
        <v>173</v>
      </c>
      <c r="L550" s="267">
        <v>783</v>
      </c>
      <c r="M550" s="267">
        <v>6</v>
      </c>
      <c r="N550" s="60">
        <v>0</v>
      </c>
      <c r="O550" s="301" t="s">
        <v>3036</v>
      </c>
      <c r="P550" s="75" t="s">
        <v>3037</v>
      </c>
      <c r="Q550" s="269">
        <v>409.05225599999994</v>
      </c>
      <c r="R550" s="269">
        <v>378.05456999999996</v>
      </c>
      <c r="S550" s="269">
        <v>15.616399999999999</v>
      </c>
      <c r="T550" s="267">
        <v>13113</v>
      </c>
      <c r="U550" s="270">
        <v>336</v>
      </c>
      <c r="V550" s="267">
        <v>5</v>
      </c>
      <c r="W550" s="267">
        <v>5</v>
      </c>
      <c r="X550" s="267">
        <v>4112</v>
      </c>
      <c r="Y550" s="267">
        <v>4144</v>
      </c>
      <c r="Z550" s="269">
        <v>96.146100000000004</v>
      </c>
      <c r="AA550" s="269">
        <v>90.9482</v>
      </c>
      <c r="AB550" s="269">
        <v>3.3167</v>
      </c>
      <c r="AC550" s="267">
        <v>2312</v>
      </c>
      <c r="AD550" s="270">
        <v>59</v>
      </c>
      <c r="AE550" s="267">
        <v>9</v>
      </c>
      <c r="AF550" s="267">
        <v>9</v>
      </c>
      <c r="AG550" s="267">
        <v>5403</v>
      </c>
      <c r="AH550" s="267">
        <v>5369</v>
      </c>
      <c r="AI550" s="94"/>
      <c r="AJ550" s="94"/>
      <c r="AK550" s="94"/>
      <c r="AL550" s="94"/>
      <c r="AM550" s="94"/>
    </row>
    <row r="551" spans="3:39" ht="18" customHeight="1">
      <c r="C551" s="288" t="s">
        <v>2993</v>
      </c>
      <c r="D551" s="289" t="str">
        <f ca="1">INDIRECT("D"&amp;ROW()-1)</f>
        <v>A2</v>
      </c>
      <c r="E551" s="289" t="str">
        <f ca="1">INDIRECT("E"&amp;ROW()-1)</f>
        <v>韶关</v>
      </c>
      <c r="F551" s="290"/>
      <c r="G551" s="291">
        <f>SUBTOTAL(103,G546:G550)</f>
        <v>5</v>
      </c>
      <c r="H551" s="292"/>
      <c r="I551" s="293"/>
      <c r="J551" s="293"/>
      <c r="K551" s="294"/>
      <c r="L551" s="76">
        <f>SUBTOTAL(109,L546:L550)</f>
        <v>3807</v>
      </c>
      <c r="M551" s="76">
        <f>SUBTOTAL(109,M546:M550)</f>
        <v>30</v>
      </c>
      <c r="N551" s="70">
        <f>SUBTOTAL(109,N546:N550)</f>
        <v>0</v>
      </c>
      <c r="O551" s="296"/>
      <c r="P551" s="297"/>
      <c r="Q551" s="298"/>
      <c r="R551" s="298"/>
      <c r="S551" s="298"/>
      <c r="T551" s="299"/>
      <c r="U551" s="300"/>
      <c r="V551" s="299"/>
      <c r="W551" s="299"/>
      <c r="X551" s="299"/>
      <c r="Y551" s="299"/>
      <c r="Z551" s="316"/>
      <c r="AA551" s="316"/>
      <c r="AB551" s="316"/>
      <c r="AC551" s="295"/>
      <c r="AD551" s="295"/>
      <c r="AE551" s="295"/>
      <c r="AF551" s="295"/>
      <c r="AG551" s="295"/>
      <c r="AH551" s="295"/>
      <c r="AI551" s="77">
        <f>SUBTOTAL(109,AI546:AI550)</f>
        <v>0</v>
      </c>
      <c r="AJ551" s="77">
        <f>SUBTOTAL(109,AJ546:AJ550)</f>
        <v>0</v>
      </c>
      <c r="AK551" s="77">
        <f>SUBTOTAL(109,AK546:AK550)</f>
        <v>1</v>
      </c>
      <c r="AL551" s="77">
        <f>SUBTOTAL(109,AL546:AL550)</f>
        <v>370</v>
      </c>
      <c r="AM551" s="77">
        <f>SUBTOTAL(103,AM546:AM550)</f>
        <v>1</v>
      </c>
    </row>
    <row r="552" spans="3:39" ht="18" customHeight="1">
      <c r="C552" s="261">
        <f>SUBTOTAL(103,G$552:G552)</f>
        <v>1</v>
      </c>
      <c r="D552" s="261" t="s">
        <v>1941</v>
      </c>
      <c r="E552" s="262" t="s">
        <v>3038</v>
      </c>
      <c r="F552" s="263" t="s">
        <v>1279</v>
      </c>
      <c r="G552" s="268" t="s">
        <v>3039</v>
      </c>
      <c r="H552" s="265">
        <v>44181701</v>
      </c>
      <c r="I552" s="266" t="s">
        <v>4663</v>
      </c>
      <c r="J552" s="57" t="s">
        <v>711</v>
      </c>
      <c r="K552" s="113" t="s">
        <v>409</v>
      </c>
      <c r="L552" s="267">
        <v>809</v>
      </c>
      <c r="M552" s="267">
        <v>6</v>
      </c>
      <c r="N552" s="60">
        <v>0</v>
      </c>
      <c r="O552" s="61" t="s">
        <v>1269</v>
      </c>
      <c r="P552" s="268" t="s">
        <v>1270</v>
      </c>
      <c r="Q552" s="269">
        <v>761.62562300000002</v>
      </c>
      <c r="R552" s="269">
        <v>715.67155000000002</v>
      </c>
      <c r="S552" s="269">
        <v>22.8584</v>
      </c>
      <c r="T552" s="267">
        <v>13634</v>
      </c>
      <c r="U552" s="270">
        <v>365</v>
      </c>
      <c r="V552" s="267">
        <v>6</v>
      </c>
      <c r="W552" s="267">
        <v>6</v>
      </c>
      <c r="X552" s="267">
        <v>2459</v>
      </c>
      <c r="Y552" s="267">
        <v>2453</v>
      </c>
      <c r="Z552" s="269">
        <v>226.20840000000001</v>
      </c>
      <c r="AA552" s="269">
        <v>214.29060000000001</v>
      </c>
      <c r="AB552" s="269">
        <v>6.0502000000000002</v>
      </c>
      <c r="AC552" s="267">
        <v>2105</v>
      </c>
      <c r="AD552" s="270">
        <v>59</v>
      </c>
      <c r="AE552" s="267">
        <v>5</v>
      </c>
      <c r="AF552" s="267">
        <v>6</v>
      </c>
      <c r="AG552" s="267">
        <v>2287</v>
      </c>
      <c r="AH552" s="267">
        <v>2220</v>
      </c>
      <c r="AI552" s="94"/>
      <c r="AJ552" s="94"/>
      <c r="AK552" s="94"/>
      <c r="AL552" s="94"/>
      <c r="AM552" s="94"/>
    </row>
    <row r="553" spans="3:39" ht="18" customHeight="1">
      <c r="C553" s="288" t="s">
        <v>2993</v>
      </c>
      <c r="D553" s="289" t="str">
        <f ca="1">INDIRECT("D"&amp;ROW()-1)</f>
        <v>A2</v>
      </c>
      <c r="E553" s="289" t="str">
        <f ca="1">INDIRECT("E"&amp;ROW()-1)</f>
        <v>清远</v>
      </c>
      <c r="F553" s="290"/>
      <c r="G553" s="291">
        <f>SUBTOTAL(103,G552:G552)</f>
        <v>1</v>
      </c>
      <c r="H553" s="292"/>
      <c r="I553" s="293"/>
      <c r="J553" s="293"/>
      <c r="K553" s="294"/>
      <c r="L553" s="76">
        <f>SUBTOTAL(109,L552:L552)</f>
        <v>809</v>
      </c>
      <c r="M553" s="76">
        <f>SUBTOTAL(109,M552:M552)</f>
        <v>6</v>
      </c>
      <c r="N553" s="70">
        <f>SUBTOTAL(109,N552:N552)</f>
        <v>0</v>
      </c>
      <c r="O553" s="296"/>
      <c r="P553" s="297"/>
      <c r="Q553" s="298"/>
      <c r="R553" s="298"/>
      <c r="S553" s="298"/>
      <c r="T553" s="299"/>
      <c r="U553" s="300"/>
      <c r="V553" s="299"/>
      <c r="W553" s="299"/>
      <c r="X553" s="299"/>
      <c r="Y553" s="299"/>
      <c r="Z553" s="316"/>
      <c r="AA553" s="316"/>
      <c r="AB553" s="316"/>
      <c r="AC553" s="295"/>
      <c r="AD553" s="295"/>
      <c r="AE553" s="295"/>
      <c r="AF553" s="295"/>
      <c r="AG553" s="295"/>
      <c r="AH553" s="295"/>
      <c r="AI553" s="77">
        <f>SUBTOTAL(109,AI552:AI552)</f>
        <v>0</v>
      </c>
      <c r="AJ553" s="77">
        <f>SUBTOTAL(109,AJ552:AJ552)</f>
        <v>0</v>
      </c>
      <c r="AK553" s="77">
        <f>SUBTOTAL(109,AK552:AK552)</f>
        <v>0</v>
      </c>
      <c r="AL553" s="77">
        <f>SUBTOTAL(109,AL552:AL552)</f>
        <v>0</v>
      </c>
      <c r="AM553" s="77">
        <f>SUBTOTAL(103,AM552:AM552)</f>
        <v>0</v>
      </c>
    </row>
    <row r="554" spans="3:39" ht="18" customHeight="1">
      <c r="C554" s="261">
        <f>SUBTOTAL(103,G$554:G554)</f>
        <v>1</v>
      </c>
      <c r="D554" s="261" t="s">
        <v>1941</v>
      </c>
      <c r="E554" s="262" t="s">
        <v>393</v>
      </c>
      <c r="F554" s="263" t="s">
        <v>1279</v>
      </c>
      <c r="G554" s="78" t="s">
        <v>3040</v>
      </c>
      <c r="H554" s="265">
        <v>44510102</v>
      </c>
      <c r="I554" s="266" t="s">
        <v>4663</v>
      </c>
      <c r="J554" s="57" t="s">
        <v>711</v>
      </c>
      <c r="K554" s="113" t="s">
        <v>173</v>
      </c>
      <c r="L554" s="267">
        <v>603</v>
      </c>
      <c r="M554" s="69">
        <v>8</v>
      </c>
      <c r="N554" s="60">
        <v>0</v>
      </c>
      <c r="O554" s="61" t="s">
        <v>3018</v>
      </c>
      <c r="P554" s="268" t="s">
        <v>3041</v>
      </c>
      <c r="Q554" s="269">
        <v>883.69569999999987</v>
      </c>
      <c r="R554" s="269">
        <v>821.52139999999986</v>
      </c>
      <c r="S554" s="269">
        <v>25.024099999999997</v>
      </c>
      <c r="T554" s="267">
        <v>19244</v>
      </c>
      <c r="U554" s="270">
        <v>365</v>
      </c>
      <c r="V554" s="267">
        <v>3</v>
      </c>
      <c r="W554" s="267">
        <v>3</v>
      </c>
      <c r="X554" s="267">
        <v>2082</v>
      </c>
      <c r="Y554" s="267">
        <v>2098</v>
      </c>
      <c r="Z554" s="269">
        <v>219.7268</v>
      </c>
      <c r="AA554" s="269">
        <v>205.9256</v>
      </c>
      <c r="AB554" s="269">
        <v>5.3138000000000005</v>
      </c>
      <c r="AC554" s="267">
        <v>2906</v>
      </c>
      <c r="AD554" s="270">
        <v>59</v>
      </c>
      <c r="AE554" s="267">
        <v>3</v>
      </c>
      <c r="AF554" s="267">
        <v>3</v>
      </c>
      <c r="AG554" s="267">
        <v>2388</v>
      </c>
      <c r="AH554" s="267">
        <v>2370</v>
      </c>
      <c r="AI554" s="94"/>
      <c r="AJ554" s="94"/>
      <c r="AK554" s="94"/>
      <c r="AL554" s="94"/>
      <c r="AM554" s="94"/>
    </row>
    <row r="555" spans="3:39" ht="18" customHeight="1">
      <c r="C555" s="261">
        <f>SUBTOTAL(103,G$554:G555)</f>
        <v>2</v>
      </c>
      <c r="D555" s="261" t="s">
        <v>1941</v>
      </c>
      <c r="E555" s="262" t="s">
        <v>393</v>
      </c>
      <c r="F555" s="263" t="s">
        <v>1279</v>
      </c>
      <c r="G555" s="264" t="s">
        <v>3042</v>
      </c>
      <c r="H555" s="265">
        <v>44030302</v>
      </c>
      <c r="I555" s="266" t="s">
        <v>4663</v>
      </c>
      <c r="J555" s="57" t="s">
        <v>711</v>
      </c>
      <c r="K555" s="113" t="s">
        <v>173</v>
      </c>
      <c r="L555" s="267">
        <v>1300</v>
      </c>
      <c r="M555" s="92">
        <v>3</v>
      </c>
      <c r="N555" s="60">
        <v>0</v>
      </c>
      <c r="O555" s="61" t="s">
        <v>796</v>
      </c>
      <c r="P555" s="268" t="s">
        <v>3043</v>
      </c>
      <c r="Q555" s="269">
        <v>221.95138499999996</v>
      </c>
      <c r="R555" s="269">
        <v>204.07009999999997</v>
      </c>
      <c r="S555" s="269">
        <v>7.8557999999999995</v>
      </c>
      <c r="T555" s="267">
        <v>3193</v>
      </c>
      <c r="U555" s="270">
        <v>365</v>
      </c>
      <c r="V555" s="267">
        <v>4</v>
      </c>
      <c r="W555" s="267">
        <v>4</v>
      </c>
      <c r="X555" s="267">
        <v>5499</v>
      </c>
      <c r="Y555" s="267">
        <v>5546</v>
      </c>
      <c r="Z555" s="269">
        <v>87.598600000000005</v>
      </c>
      <c r="AA555" s="269">
        <v>82.1053</v>
      </c>
      <c r="AB555" s="269">
        <v>2.6122000000000001</v>
      </c>
      <c r="AC555" s="267">
        <v>573</v>
      </c>
      <c r="AD555" s="270">
        <v>59</v>
      </c>
      <c r="AE555" s="267">
        <v>5</v>
      </c>
      <c r="AF555" s="267">
        <v>5</v>
      </c>
      <c r="AG555" s="267">
        <v>5713</v>
      </c>
      <c r="AH555" s="267">
        <v>5711</v>
      </c>
      <c r="AI555" s="94"/>
      <c r="AJ555" s="94"/>
      <c r="AK555" s="271"/>
      <c r="AL555" s="271"/>
      <c r="AM555" s="271"/>
    </row>
    <row r="556" spans="3:39" ht="18" customHeight="1">
      <c r="C556" s="261">
        <f>SUBTOTAL(103,G$554:G556)</f>
        <v>3</v>
      </c>
      <c r="D556" s="261" t="s">
        <v>1941</v>
      </c>
      <c r="E556" s="262" t="s">
        <v>393</v>
      </c>
      <c r="F556" s="263" t="s">
        <v>1279</v>
      </c>
      <c r="G556" s="78" t="s">
        <v>1286</v>
      </c>
      <c r="H556" s="265">
        <v>44040401</v>
      </c>
      <c r="I556" s="266" t="s">
        <v>4663</v>
      </c>
      <c r="J556" s="57" t="s">
        <v>711</v>
      </c>
      <c r="K556" s="113" t="s">
        <v>409</v>
      </c>
      <c r="L556" s="267">
        <v>1000</v>
      </c>
      <c r="M556" s="92">
        <v>6</v>
      </c>
      <c r="N556" s="60">
        <v>0</v>
      </c>
      <c r="O556" s="61" t="s">
        <v>3044</v>
      </c>
      <c r="P556" s="268" t="s">
        <v>3045</v>
      </c>
      <c r="Q556" s="269">
        <v>151.89296999999999</v>
      </c>
      <c r="R556" s="269">
        <v>143.63809999999998</v>
      </c>
      <c r="S556" s="269">
        <v>4.3722000000000003</v>
      </c>
      <c r="T556" s="267">
        <v>10702</v>
      </c>
      <c r="U556" s="270">
        <v>365</v>
      </c>
      <c r="V556" s="267">
        <v>6</v>
      </c>
      <c r="W556" s="267">
        <v>6</v>
      </c>
      <c r="X556" s="267">
        <v>6124</v>
      </c>
      <c r="Y556" s="267">
        <v>6125</v>
      </c>
      <c r="Z556" s="269">
        <v>188.6002</v>
      </c>
      <c r="AA556" s="269">
        <v>178.72190000000001</v>
      </c>
      <c r="AB556" s="269">
        <v>4.8079999999999998</v>
      </c>
      <c r="AC556" s="267">
        <v>1675</v>
      </c>
      <c r="AD556" s="270">
        <v>58</v>
      </c>
      <c r="AE556" s="267">
        <v>4</v>
      </c>
      <c r="AF556" s="267">
        <v>4</v>
      </c>
      <c r="AG556" s="267">
        <v>2936</v>
      </c>
      <c r="AH556" s="267">
        <v>2871</v>
      </c>
      <c r="AI556" s="94"/>
      <c r="AJ556" s="94"/>
      <c r="AK556" s="271"/>
      <c r="AL556" s="94"/>
      <c r="AM556" s="94"/>
    </row>
    <row r="557" spans="3:39" ht="18" customHeight="1">
      <c r="C557" s="288" t="s">
        <v>2993</v>
      </c>
      <c r="D557" s="289" t="str">
        <f ca="1">INDIRECT("D"&amp;ROW()-1)</f>
        <v>A2</v>
      </c>
      <c r="E557" s="289" t="str">
        <f ca="1">INDIRECT("E"&amp;ROW()-1)</f>
        <v>潮州</v>
      </c>
      <c r="F557" s="290"/>
      <c r="G557" s="291">
        <f>SUBTOTAL(103,G554:G556)</f>
        <v>3</v>
      </c>
      <c r="H557" s="292"/>
      <c r="I557" s="293"/>
      <c r="J557" s="293"/>
      <c r="K557" s="294"/>
      <c r="L557" s="76">
        <f>SUBTOTAL(109,L554:L556)</f>
        <v>2903</v>
      </c>
      <c r="M557" s="76">
        <f>SUBTOTAL(109,M554:M556)</f>
        <v>17</v>
      </c>
      <c r="N557" s="70">
        <f>SUBTOTAL(109,N554:N556)</f>
        <v>0</v>
      </c>
      <c r="O557" s="296"/>
      <c r="P557" s="297"/>
      <c r="Q557" s="298"/>
      <c r="R557" s="298"/>
      <c r="S557" s="298"/>
      <c r="T557" s="299"/>
      <c r="U557" s="300"/>
      <c r="V557" s="299"/>
      <c r="W557" s="299"/>
      <c r="X557" s="299"/>
      <c r="Y557" s="299"/>
      <c r="Z557" s="316"/>
      <c r="AA557" s="316"/>
      <c r="AB557" s="316"/>
      <c r="AC557" s="295"/>
      <c r="AD557" s="295"/>
      <c r="AE557" s="295"/>
      <c r="AF557" s="295"/>
      <c r="AG557" s="295"/>
      <c r="AH557" s="295"/>
      <c r="AI557" s="77">
        <f>SUBTOTAL(109,AI554:AI556)</f>
        <v>0</v>
      </c>
      <c r="AJ557" s="77">
        <f>SUBTOTAL(109,AJ554:AJ556)</f>
        <v>0</v>
      </c>
      <c r="AK557" s="77">
        <f>SUBTOTAL(109,AK554:AK556)</f>
        <v>0</v>
      </c>
      <c r="AL557" s="77">
        <f>SUBTOTAL(109,AL554:AL556)</f>
        <v>0</v>
      </c>
      <c r="AM557" s="77">
        <f>SUBTOTAL(103,AM554:AM556)</f>
        <v>0</v>
      </c>
    </row>
    <row r="558" spans="3:39" ht="18" customHeight="1">
      <c r="C558" s="261">
        <f>SUBTOTAL(103,G$558:G558)</f>
        <v>1</v>
      </c>
      <c r="D558" s="261" t="s">
        <v>1941</v>
      </c>
      <c r="E558" s="262" t="s">
        <v>3046</v>
      </c>
      <c r="F558" s="263" t="s">
        <v>1278</v>
      </c>
      <c r="G558" s="96" t="s">
        <v>3047</v>
      </c>
      <c r="H558" s="265">
        <v>44032001</v>
      </c>
      <c r="I558" s="266" t="s">
        <v>2183</v>
      </c>
      <c r="J558" s="266" t="s">
        <v>711</v>
      </c>
      <c r="K558" s="113" t="s">
        <v>173</v>
      </c>
      <c r="L558" s="267">
        <v>1143</v>
      </c>
      <c r="M558" s="69">
        <v>7</v>
      </c>
      <c r="N558" s="60">
        <v>0</v>
      </c>
      <c r="O558" s="265" t="s">
        <v>263</v>
      </c>
      <c r="P558" s="268" t="s">
        <v>3048</v>
      </c>
      <c r="Q558" s="269">
        <v>1976.190983</v>
      </c>
      <c r="R558" s="269">
        <v>1865.4947500000001</v>
      </c>
      <c r="S558" s="269">
        <v>50.352400000000003</v>
      </c>
      <c r="T558" s="267">
        <v>15877</v>
      </c>
      <c r="U558" s="270">
        <v>365</v>
      </c>
      <c r="V558" s="267">
        <v>2</v>
      </c>
      <c r="W558" s="267">
        <v>1</v>
      </c>
      <c r="X558" s="267">
        <v>575</v>
      </c>
      <c r="Y558" s="267">
        <v>564</v>
      </c>
      <c r="Z558" s="269">
        <v>491.66745000000003</v>
      </c>
      <c r="AA558" s="269">
        <v>467.96055000000001</v>
      </c>
      <c r="AB558" s="269">
        <v>13.2681</v>
      </c>
      <c r="AC558" s="267">
        <v>2430</v>
      </c>
      <c r="AD558" s="270">
        <v>59</v>
      </c>
      <c r="AE558" s="267">
        <v>1</v>
      </c>
      <c r="AF558" s="267">
        <v>1</v>
      </c>
      <c r="AG558" s="267">
        <v>427</v>
      </c>
      <c r="AH558" s="267">
        <v>406</v>
      </c>
      <c r="AI558" s="94"/>
      <c r="AJ558" s="94"/>
      <c r="AK558" s="271">
        <v>1</v>
      </c>
      <c r="AL558" s="271">
        <v>288</v>
      </c>
      <c r="AM558" s="271" t="s">
        <v>2662</v>
      </c>
    </row>
    <row r="559" spans="3:39" ht="18" customHeight="1">
      <c r="C559" s="261">
        <f>SUBTOTAL(103,G$558:G559)</f>
        <v>2</v>
      </c>
      <c r="D559" s="261" t="s">
        <v>1941</v>
      </c>
      <c r="E559" s="262" t="s">
        <v>3046</v>
      </c>
      <c r="F559" s="263" t="s">
        <v>1278</v>
      </c>
      <c r="G559" s="96" t="s">
        <v>3049</v>
      </c>
      <c r="H559" s="265">
        <v>44031801</v>
      </c>
      <c r="I559" s="266" t="s">
        <v>2183</v>
      </c>
      <c r="J559" s="266" t="s">
        <v>711</v>
      </c>
      <c r="K559" s="113" t="s">
        <v>169</v>
      </c>
      <c r="L559" s="267">
        <v>943</v>
      </c>
      <c r="M559" s="92">
        <v>6</v>
      </c>
      <c r="N559" s="60">
        <v>0</v>
      </c>
      <c r="O559" s="265" t="s">
        <v>3050</v>
      </c>
      <c r="P559" s="268" t="s">
        <v>396</v>
      </c>
      <c r="Q559" s="269">
        <v>798.89777399999991</v>
      </c>
      <c r="R559" s="269">
        <v>749.81689999999992</v>
      </c>
      <c r="S559" s="269">
        <v>21.998700000000003</v>
      </c>
      <c r="T559" s="267">
        <v>9847</v>
      </c>
      <c r="U559" s="270">
        <v>365</v>
      </c>
      <c r="V559" s="267">
        <v>6</v>
      </c>
      <c r="W559" s="267">
        <v>6</v>
      </c>
      <c r="X559" s="267">
        <v>2334</v>
      </c>
      <c r="Y559" s="267">
        <v>2325</v>
      </c>
      <c r="Z559" s="269">
        <v>251.2389</v>
      </c>
      <c r="AA559" s="269">
        <v>245.75989999999999</v>
      </c>
      <c r="AB559" s="269">
        <v>6.5769000000000002</v>
      </c>
      <c r="AC559" s="267">
        <v>1729</v>
      </c>
      <c r="AD559" s="270">
        <v>58</v>
      </c>
      <c r="AE559" s="267">
        <v>7</v>
      </c>
      <c r="AF559" s="267">
        <v>7</v>
      </c>
      <c r="AG559" s="267">
        <v>1925</v>
      </c>
      <c r="AH559" s="267">
        <v>1767</v>
      </c>
      <c r="AI559" s="94"/>
      <c r="AJ559" s="94"/>
      <c r="AK559" s="271">
        <v>1</v>
      </c>
      <c r="AL559" s="271">
        <v>286</v>
      </c>
      <c r="AM559" s="271" t="s">
        <v>2662</v>
      </c>
    </row>
    <row r="560" spans="3:39" ht="18" customHeight="1">
      <c r="C560" s="261">
        <f>SUBTOTAL(103,G$558:G560)</f>
        <v>3</v>
      </c>
      <c r="D560" s="261" t="s">
        <v>1941</v>
      </c>
      <c r="E560" s="262" t="s">
        <v>3046</v>
      </c>
      <c r="F560" s="263" t="s">
        <v>1278</v>
      </c>
      <c r="G560" s="96" t="s">
        <v>3051</v>
      </c>
      <c r="H560" s="265">
        <v>44031001</v>
      </c>
      <c r="I560" s="266" t="s">
        <v>4663</v>
      </c>
      <c r="J560" s="57" t="s">
        <v>711</v>
      </c>
      <c r="K560" s="113" t="s">
        <v>556</v>
      </c>
      <c r="L560" s="267">
        <v>826</v>
      </c>
      <c r="M560" s="92">
        <v>8</v>
      </c>
      <c r="N560" s="60">
        <v>0</v>
      </c>
      <c r="O560" s="265" t="s">
        <v>3052</v>
      </c>
      <c r="P560" s="268" t="s">
        <v>1199</v>
      </c>
      <c r="Q560" s="269">
        <v>1612.4664970000001</v>
      </c>
      <c r="R560" s="269">
        <v>1513.9617000000001</v>
      </c>
      <c r="S560" s="269">
        <v>42.7273</v>
      </c>
      <c r="T560" s="267">
        <v>18957</v>
      </c>
      <c r="U560" s="270">
        <v>365</v>
      </c>
      <c r="V560" s="267">
        <v>4</v>
      </c>
      <c r="W560" s="267">
        <v>4</v>
      </c>
      <c r="X560" s="267">
        <v>876</v>
      </c>
      <c r="Y560" s="267">
        <v>872</v>
      </c>
      <c r="Z560" s="269">
        <v>358.20080000000002</v>
      </c>
      <c r="AA560" s="269">
        <v>337.85630000000003</v>
      </c>
      <c r="AB560" s="269">
        <v>9.1674000000000007</v>
      </c>
      <c r="AC560" s="267">
        <v>3012</v>
      </c>
      <c r="AD560" s="270">
        <v>59</v>
      </c>
      <c r="AE560" s="267">
        <v>4</v>
      </c>
      <c r="AF560" s="267">
        <v>4</v>
      </c>
      <c r="AG560" s="267">
        <v>971</v>
      </c>
      <c r="AH560" s="267">
        <v>946</v>
      </c>
      <c r="AI560" s="94"/>
      <c r="AJ560" s="94"/>
      <c r="AK560" s="94"/>
      <c r="AL560" s="94"/>
      <c r="AM560" s="94"/>
    </row>
    <row r="561" spans="1:41" ht="18" customHeight="1">
      <c r="C561" s="261">
        <f>SUBTOTAL(103,G$558:G561)</f>
        <v>4</v>
      </c>
      <c r="D561" s="261" t="s">
        <v>1941</v>
      </c>
      <c r="E561" s="262" t="s">
        <v>3046</v>
      </c>
      <c r="F561" s="263" t="s">
        <v>1278</v>
      </c>
      <c r="G561" s="96" t="s">
        <v>3053</v>
      </c>
      <c r="H561" s="265">
        <v>44031701</v>
      </c>
      <c r="I561" s="266" t="s">
        <v>4663</v>
      </c>
      <c r="J561" s="57" t="s">
        <v>711</v>
      </c>
      <c r="K561" s="113" t="s">
        <v>173</v>
      </c>
      <c r="L561" s="267">
        <v>523</v>
      </c>
      <c r="M561" s="92">
        <v>6</v>
      </c>
      <c r="N561" s="60">
        <v>0</v>
      </c>
      <c r="O561" s="265" t="s">
        <v>3054</v>
      </c>
      <c r="P561" s="268" t="s">
        <v>1153</v>
      </c>
      <c r="Q561" s="269">
        <v>553.5242659999999</v>
      </c>
      <c r="R561" s="269">
        <v>508.83968999999991</v>
      </c>
      <c r="S561" s="269">
        <v>18.635999999999999</v>
      </c>
      <c r="T561" s="267">
        <v>15157</v>
      </c>
      <c r="U561" s="270">
        <v>365</v>
      </c>
      <c r="V561" s="267">
        <v>9</v>
      </c>
      <c r="W561" s="267">
        <v>9</v>
      </c>
      <c r="X561" s="267">
        <v>3355</v>
      </c>
      <c r="Y561" s="267">
        <v>3404</v>
      </c>
      <c r="Z561" s="269">
        <v>193.98373999999998</v>
      </c>
      <c r="AA561" s="269">
        <v>180.06143999999998</v>
      </c>
      <c r="AB561" s="269">
        <v>5.8098999999999998</v>
      </c>
      <c r="AC561" s="267">
        <v>2432</v>
      </c>
      <c r="AD561" s="270">
        <v>59</v>
      </c>
      <c r="AE561" s="267">
        <v>9</v>
      </c>
      <c r="AF561" s="267">
        <v>9</v>
      </c>
      <c r="AG561" s="267">
        <v>2827</v>
      </c>
      <c r="AH561" s="267">
        <v>2844</v>
      </c>
      <c r="AI561" s="94"/>
      <c r="AJ561" s="94"/>
      <c r="AK561" s="94"/>
      <c r="AL561" s="94"/>
      <c r="AM561" s="94"/>
    </row>
    <row r="562" spans="1:41" ht="18" customHeight="1">
      <c r="C562" s="261">
        <f>SUBTOTAL(103,G$558:G562)</f>
        <v>5</v>
      </c>
      <c r="D562" s="261" t="s">
        <v>1941</v>
      </c>
      <c r="E562" s="262" t="s">
        <v>3046</v>
      </c>
      <c r="F562" s="263" t="s">
        <v>1278</v>
      </c>
      <c r="G562" s="96" t="s">
        <v>3055</v>
      </c>
      <c r="H562" s="265">
        <v>44030901</v>
      </c>
      <c r="I562" s="266" t="s">
        <v>4663</v>
      </c>
      <c r="J562" s="57" t="s">
        <v>711</v>
      </c>
      <c r="K562" s="113" t="s">
        <v>171</v>
      </c>
      <c r="L562" s="267">
        <v>300</v>
      </c>
      <c r="M562" s="92">
        <v>4</v>
      </c>
      <c r="N562" s="60">
        <v>0</v>
      </c>
      <c r="O562" s="97" t="s">
        <v>3056</v>
      </c>
      <c r="P562" s="268" t="s">
        <v>3057</v>
      </c>
      <c r="Q562" s="269">
        <v>259.00300900000002</v>
      </c>
      <c r="R562" s="269">
        <v>240.68070000000003</v>
      </c>
      <c r="S562" s="269">
        <v>8.4574000000000016</v>
      </c>
      <c r="T562" s="267">
        <v>8715</v>
      </c>
      <c r="U562" s="270">
        <v>365</v>
      </c>
      <c r="V562" s="267">
        <v>19</v>
      </c>
      <c r="W562" s="267">
        <v>19</v>
      </c>
      <c r="X562" s="267">
        <v>5164</v>
      </c>
      <c r="Y562" s="267">
        <v>5192</v>
      </c>
      <c r="Z562" s="269">
        <v>103.19199999999999</v>
      </c>
      <c r="AA562" s="269">
        <v>96.698499999999996</v>
      </c>
      <c r="AB562" s="269">
        <v>3.1110000000000002</v>
      </c>
      <c r="AC562" s="267">
        <v>1447</v>
      </c>
      <c r="AD562" s="270">
        <v>59</v>
      </c>
      <c r="AE562" s="267">
        <v>17</v>
      </c>
      <c r="AF562" s="267">
        <v>17</v>
      </c>
      <c r="AG562" s="267">
        <v>5152</v>
      </c>
      <c r="AH562" s="267">
        <v>5156</v>
      </c>
      <c r="AI562" s="94"/>
      <c r="AJ562" s="94"/>
      <c r="AK562" s="94"/>
      <c r="AL562" s="94"/>
      <c r="AM562" s="94"/>
    </row>
    <row r="563" spans="1:41" ht="18" customHeight="1">
      <c r="C563" s="288" t="s">
        <v>2993</v>
      </c>
      <c r="D563" s="289" t="str">
        <f ca="1">INDIRECT("D"&amp;ROW()-1)</f>
        <v>A2</v>
      </c>
      <c r="E563" s="289" t="str">
        <f ca="1">INDIRECT("E"&amp;ROW()-1)</f>
        <v>汕头</v>
      </c>
      <c r="F563" s="290"/>
      <c r="G563" s="291">
        <f>SUBTOTAL(103,G558:G562)</f>
        <v>5</v>
      </c>
      <c r="H563" s="292"/>
      <c r="I563" s="293"/>
      <c r="J563" s="293"/>
      <c r="K563" s="294"/>
      <c r="L563" s="76">
        <f>SUBTOTAL(109,L558:L562)</f>
        <v>3735</v>
      </c>
      <c r="M563" s="76">
        <f>SUBTOTAL(109,M558:M562)</f>
        <v>31</v>
      </c>
      <c r="N563" s="70">
        <f>SUBTOTAL(109,N558:N562)</f>
        <v>0</v>
      </c>
      <c r="O563" s="292"/>
      <c r="P563" s="326"/>
      <c r="Q563" s="298"/>
      <c r="R563" s="298"/>
      <c r="S563" s="298"/>
      <c r="T563" s="299"/>
      <c r="U563" s="300"/>
      <c r="V563" s="299"/>
      <c r="W563" s="299"/>
      <c r="X563" s="299"/>
      <c r="Y563" s="299"/>
      <c r="Z563" s="316"/>
      <c r="AA563" s="316"/>
      <c r="AB563" s="316"/>
      <c r="AC563" s="295"/>
      <c r="AD563" s="295"/>
      <c r="AE563" s="295"/>
      <c r="AF563" s="295"/>
      <c r="AG563" s="295"/>
      <c r="AH563" s="295"/>
      <c r="AI563" s="77">
        <f>SUBTOTAL(109,AI558:AI562)</f>
        <v>0</v>
      </c>
      <c r="AJ563" s="77">
        <f>SUBTOTAL(109,AJ558:AJ562)</f>
        <v>0</v>
      </c>
      <c r="AK563" s="77">
        <f>SUBTOTAL(109,AK558:AK562)</f>
        <v>2</v>
      </c>
      <c r="AL563" s="77">
        <f>SUBTOTAL(109,AL558:AL562)</f>
        <v>574</v>
      </c>
      <c r="AM563" s="77">
        <f>SUBTOTAL(103,AM558:AM562)</f>
        <v>2</v>
      </c>
    </row>
    <row r="564" spans="1:41" ht="18" customHeight="1">
      <c r="C564" s="261">
        <f>SUBTOTAL(103,G$564:G564)</f>
        <v>1</v>
      </c>
      <c r="D564" s="261" t="s">
        <v>1941</v>
      </c>
      <c r="E564" s="262" t="s">
        <v>3058</v>
      </c>
      <c r="F564" s="263" t="s">
        <v>1281</v>
      </c>
      <c r="G564" s="78" t="s">
        <v>394</v>
      </c>
      <c r="H564" s="265">
        <v>44200801</v>
      </c>
      <c r="I564" s="266" t="s">
        <v>4663</v>
      </c>
      <c r="J564" s="57" t="s">
        <v>711</v>
      </c>
      <c r="K564" s="113" t="s">
        <v>173</v>
      </c>
      <c r="L564" s="267">
        <v>1000</v>
      </c>
      <c r="M564" s="92">
        <v>5</v>
      </c>
      <c r="N564" s="60">
        <v>0</v>
      </c>
      <c r="O564" s="61" t="s">
        <v>3059</v>
      </c>
      <c r="P564" s="268" t="s">
        <v>395</v>
      </c>
      <c r="Q564" s="269">
        <v>172.50800000000001</v>
      </c>
      <c r="R564" s="269">
        <v>172.50800000000001</v>
      </c>
      <c r="S564" s="269">
        <v>4.6554000000000002</v>
      </c>
      <c r="T564" s="267">
        <v>10916</v>
      </c>
      <c r="U564" s="270">
        <v>365</v>
      </c>
      <c r="V564" s="267">
        <v>7</v>
      </c>
      <c r="W564" s="267">
        <v>7</v>
      </c>
      <c r="X564" s="267">
        <v>5922</v>
      </c>
      <c r="Y564" s="267">
        <v>5833</v>
      </c>
      <c r="Z564" s="269">
        <v>69.418800000000005</v>
      </c>
      <c r="AA564" s="269">
        <v>69.418800000000005</v>
      </c>
      <c r="AB564" s="269">
        <v>1.4002999999999999</v>
      </c>
      <c r="AC564" s="267">
        <v>1905</v>
      </c>
      <c r="AD564" s="270">
        <v>59</v>
      </c>
      <c r="AE564" s="267">
        <v>7</v>
      </c>
      <c r="AF564" s="267">
        <v>7</v>
      </c>
      <c r="AG564" s="267">
        <v>6308</v>
      </c>
      <c r="AH564" s="267">
        <v>6163</v>
      </c>
      <c r="AI564" s="94"/>
      <c r="AJ564" s="94"/>
      <c r="AK564" s="94"/>
      <c r="AL564" s="94"/>
      <c r="AM564" s="94"/>
    </row>
    <row r="565" spans="1:41" ht="18" customHeight="1">
      <c r="C565" s="288" t="s">
        <v>2993</v>
      </c>
      <c r="D565" s="289" t="str">
        <f ca="1">INDIRECT("D"&amp;ROW()-1)</f>
        <v>A2</v>
      </c>
      <c r="E565" s="289" t="str">
        <f ca="1">INDIRECT("E"&amp;ROW()-1)</f>
        <v>汕尾</v>
      </c>
      <c r="F565" s="290"/>
      <c r="G565" s="291">
        <f>SUBTOTAL(103,G564:G564)</f>
        <v>1</v>
      </c>
      <c r="H565" s="292"/>
      <c r="I565" s="293"/>
      <c r="J565" s="293"/>
      <c r="K565" s="294"/>
      <c r="L565" s="76">
        <f>SUBTOTAL(109,L564:L564)</f>
        <v>1000</v>
      </c>
      <c r="M565" s="76">
        <f>SUBTOTAL(109,M564:M564)</f>
        <v>5</v>
      </c>
      <c r="N565" s="70">
        <f>SUBTOTAL(109,N564:N564)</f>
        <v>0</v>
      </c>
      <c r="O565" s="296"/>
      <c r="P565" s="297"/>
      <c r="Q565" s="298"/>
      <c r="R565" s="298"/>
      <c r="S565" s="298"/>
      <c r="T565" s="299"/>
      <c r="U565" s="300"/>
      <c r="V565" s="299"/>
      <c r="W565" s="299"/>
      <c r="X565" s="299"/>
      <c r="Y565" s="299"/>
      <c r="Z565" s="316"/>
      <c r="AA565" s="316"/>
      <c r="AB565" s="316"/>
      <c r="AC565" s="295"/>
      <c r="AD565" s="295"/>
      <c r="AE565" s="295"/>
      <c r="AF565" s="295"/>
      <c r="AG565" s="295"/>
      <c r="AH565" s="295"/>
      <c r="AI565" s="77">
        <f>SUBTOTAL(109,AI564:AI564)</f>
        <v>0</v>
      </c>
      <c r="AJ565" s="77">
        <f>SUBTOTAL(109,AJ564:AJ564)</f>
        <v>0</v>
      </c>
      <c r="AK565" s="77">
        <f>SUBTOTAL(109,AK564:AK564)</f>
        <v>0</v>
      </c>
      <c r="AL565" s="77">
        <f>SUBTOTAL(109,AL564:AL564)</f>
        <v>0</v>
      </c>
      <c r="AM565" s="77">
        <f>SUBTOTAL(103,AM564:AM564)</f>
        <v>0</v>
      </c>
    </row>
    <row r="566" spans="1:41" ht="18" customHeight="1">
      <c r="C566" s="261">
        <f>SUBTOTAL(103,G$566:G566)</f>
        <v>1</v>
      </c>
      <c r="D566" s="261" t="s">
        <v>1941</v>
      </c>
      <c r="E566" s="262" t="s">
        <v>3060</v>
      </c>
      <c r="F566" s="263" t="s">
        <v>1279</v>
      </c>
      <c r="G566" s="78" t="s">
        <v>998</v>
      </c>
      <c r="H566" s="265">
        <v>44142401</v>
      </c>
      <c r="I566" s="266" t="s">
        <v>4663</v>
      </c>
      <c r="J566" s="57" t="s">
        <v>711</v>
      </c>
      <c r="K566" s="113" t="s">
        <v>173</v>
      </c>
      <c r="L566" s="267">
        <v>1440</v>
      </c>
      <c r="M566" s="92">
        <v>7</v>
      </c>
      <c r="N566" s="60">
        <v>0</v>
      </c>
      <c r="O566" s="265" t="s">
        <v>3061</v>
      </c>
      <c r="P566" s="268" t="s">
        <v>3062</v>
      </c>
      <c r="Q566" s="269">
        <v>792.375361</v>
      </c>
      <c r="R566" s="269">
        <v>731.96244000000002</v>
      </c>
      <c r="S566" s="269">
        <v>27.781000000000002</v>
      </c>
      <c r="T566" s="267">
        <v>19556</v>
      </c>
      <c r="U566" s="270">
        <v>365</v>
      </c>
      <c r="V566" s="267">
        <v>5</v>
      </c>
      <c r="W566" s="267">
        <v>5</v>
      </c>
      <c r="X566" s="267">
        <v>2357</v>
      </c>
      <c r="Y566" s="267">
        <v>2395</v>
      </c>
      <c r="Z566" s="269">
        <v>249.49274</v>
      </c>
      <c r="AA566" s="269">
        <v>236.73823999999999</v>
      </c>
      <c r="AB566" s="269">
        <v>7.6665000000000001</v>
      </c>
      <c r="AC566" s="267">
        <v>3161</v>
      </c>
      <c r="AD566" s="270">
        <v>59</v>
      </c>
      <c r="AE566" s="267">
        <v>4</v>
      </c>
      <c r="AF566" s="267">
        <v>3</v>
      </c>
      <c r="AG566" s="267">
        <v>1949</v>
      </c>
      <c r="AH566" s="267">
        <v>1887</v>
      </c>
      <c r="AI566" s="94"/>
      <c r="AJ566" s="94"/>
      <c r="AK566" s="271">
        <v>1</v>
      </c>
      <c r="AL566" s="94">
        <v>498</v>
      </c>
      <c r="AM566" s="94" t="s">
        <v>2177</v>
      </c>
    </row>
    <row r="567" spans="1:41" s="306" customFormat="1" ht="18" customHeight="1">
      <c r="A567" s="309"/>
      <c r="B567" s="309"/>
      <c r="C567" s="261">
        <f>SUBTOTAL(103,G$566:G567)</f>
        <v>2</v>
      </c>
      <c r="D567" s="261" t="s">
        <v>1941</v>
      </c>
      <c r="E567" s="262" t="s">
        <v>3060</v>
      </c>
      <c r="F567" s="263" t="s">
        <v>1279</v>
      </c>
      <c r="G567" s="264" t="s">
        <v>3063</v>
      </c>
      <c r="H567" s="265" t="s">
        <v>3064</v>
      </c>
      <c r="I567" s="266" t="s">
        <v>4663</v>
      </c>
      <c r="J567" s="57" t="s">
        <v>711</v>
      </c>
      <c r="K567" s="310" t="s">
        <v>3065</v>
      </c>
      <c r="L567" s="376">
        <v>244</v>
      </c>
      <c r="M567" s="267">
        <v>3</v>
      </c>
      <c r="N567" s="60">
        <v>0</v>
      </c>
      <c r="O567" s="301" t="s">
        <v>3066</v>
      </c>
      <c r="P567" s="268" t="s">
        <v>3067</v>
      </c>
      <c r="Q567" s="269" t="s">
        <v>975</v>
      </c>
      <c r="R567" s="269" t="s">
        <v>975</v>
      </c>
      <c r="S567" s="269" t="s">
        <v>975</v>
      </c>
      <c r="T567" s="267" t="s">
        <v>975</v>
      </c>
      <c r="U567" s="270" t="s">
        <v>975</v>
      </c>
      <c r="V567" s="267" t="s">
        <v>975</v>
      </c>
      <c r="W567" s="267" t="s">
        <v>975</v>
      </c>
      <c r="X567" s="267" t="s">
        <v>975</v>
      </c>
      <c r="Y567" s="267" t="s">
        <v>975</v>
      </c>
      <c r="Z567" s="269" t="s">
        <v>975</v>
      </c>
      <c r="AA567" s="269" t="s">
        <v>975</v>
      </c>
      <c r="AB567" s="269" t="s">
        <v>975</v>
      </c>
      <c r="AC567" s="267" t="s">
        <v>975</v>
      </c>
      <c r="AD567" s="270" t="s">
        <v>975</v>
      </c>
      <c r="AE567" s="267" t="s">
        <v>975</v>
      </c>
      <c r="AF567" s="267" t="s">
        <v>975</v>
      </c>
      <c r="AG567" s="267" t="s">
        <v>975</v>
      </c>
      <c r="AH567" s="267" t="s">
        <v>975</v>
      </c>
      <c r="AI567" s="271"/>
      <c r="AJ567" s="271"/>
      <c r="AK567" s="271"/>
      <c r="AL567" s="271"/>
      <c r="AM567" s="271"/>
    </row>
    <row r="568" spans="1:41" s="306" customFormat="1" ht="18" customHeight="1">
      <c r="A568" s="309"/>
      <c r="B568" s="309"/>
      <c r="C568" s="261">
        <f>SUBTOTAL(103,G$566:G568)</f>
        <v>3</v>
      </c>
      <c r="D568" s="261" t="s">
        <v>1941</v>
      </c>
      <c r="E568" s="262" t="s">
        <v>3060</v>
      </c>
      <c r="F568" s="263" t="s">
        <v>1279</v>
      </c>
      <c r="G568" s="264" t="s">
        <v>3068</v>
      </c>
      <c r="H568" s="265">
        <v>44141701</v>
      </c>
      <c r="I568" s="266" t="s">
        <v>4663</v>
      </c>
      <c r="J568" s="57" t="s">
        <v>711</v>
      </c>
      <c r="K568" s="301" t="s">
        <v>3069</v>
      </c>
      <c r="L568" s="376">
        <v>580</v>
      </c>
      <c r="M568" s="267">
        <v>6</v>
      </c>
      <c r="N568" s="60">
        <v>0</v>
      </c>
      <c r="O568" s="301" t="s">
        <v>3070</v>
      </c>
      <c r="P568" s="268" t="s">
        <v>3071</v>
      </c>
      <c r="Q568" s="269">
        <v>382.13942400000002</v>
      </c>
      <c r="R568" s="269">
        <v>364.10945000000004</v>
      </c>
      <c r="S568" s="269">
        <v>12.139699999999999</v>
      </c>
      <c r="T568" s="267">
        <v>13595</v>
      </c>
      <c r="U568" s="270">
        <v>365</v>
      </c>
      <c r="V568" s="267">
        <v>10</v>
      </c>
      <c r="W568" s="267">
        <v>10</v>
      </c>
      <c r="X568" s="267">
        <v>4278</v>
      </c>
      <c r="Y568" s="267">
        <v>4246</v>
      </c>
      <c r="Z568" s="269">
        <v>119.9743</v>
      </c>
      <c r="AA568" s="269">
        <v>114.1956</v>
      </c>
      <c r="AB568" s="269">
        <v>3.2042999999999999</v>
      </c>
      <c r="AC568" s="267">
        <v>2119</v>
      </c>
      <c r="AD568" s="270">
        <v>59</v>
      </c>
      <c r="AE568" s="267">
        <v>12</v>
      </c>
      <c r="AF568" s="267">
        <v>12</v>
      </c>
      <c r="AG568" s="267">
        <v>4689</v>
      </c>
      <c r="AH568" s="267">
        <v>4653</v>
      </c>
      <c r="AI568" s="271"/>
      <c r="AJ568" s="271"/>
      <c r="AK568" s="271">
        <v>1</v>
      </c>
      <c r="AL568" s="271">
        <v>210</v>
      </c>
      <c r="AM568" s="271" t="s">
        <v>3072</v>
      </c>
      <c r="AO568" s="245"/>
    </row>
    <row r="569" spans="1:41" ht="18" customHeight="1">
      <c r="C569" s="288" t="s">
        <v>2993</v>
      </c>
      <c r="D569" s="289" t="str">
        <f ca="1">INDIRECT("D"&amp;ROW()-1)</f>
        <v>A2</v>
      </c>
      <c r="E569" s="289" t="str">
        <f ca="1">INDIRECT("E"&amp;ROW()-1)</f>
        <v>阳江</v>
      </c>
      <c r="F569" s="290"/>
      <c r="G569" s="291">
        <f>SUBTOTAL(103,G566:G568)</f>
        <v>3</v>
      </c>
      <c r="H569" s="292"/>
      <c r="I569" s="293"/>
      <c r="J569" s="293"/>
      <c r="K569" s="294"/>
      <c r="L569" s="76">
        <f>SUBTOTAL(109,L566:L568)</f>
        <v>2264</v>
      </c>
      <c r="M569" s="76">
        <f>SUBTOTAL(109,M566:M568)</f>
        <v>16</v>
      </c>
      <c r="N569" s="70">
        <f>SUBTOTAL(109,N566:N568)</f>
        <v>0</v>
      </c>
      <c r="O569" s="296"/>
      <c r="P569" s="297"/>
      <c r="Q569" s="298"/>
      <c r="R569" s="298"/>
      <c r="S569" s="298"/>
      <c r="T569" s="299"/>
      <c r="U569" s="300"/>
      <c r="V569" s="299"/>
      <c r="W569" s="299"/>
      <c r="X569" s="299"/>
      <c r="Y569" s="299"/>
      <c r="Z569" s="316"/>
      <c r="AA569" s="316"/>
      <c r="AB569" s="316"/>
      <c r="AC569" s="295"/>
      <c r="AD569" s="295"/>
      <c r="AE569" s="295"/>
      <c r="AF569" s="295"/>
      <c r="AG569" s="295"/>
      <c r="AH569" s="295"/>
      <c r="AI569" s="77">
        <f>SUBTOTAL(109,AI566:AI568)</f>
        <v>0</v>
      </c>
      <c r="AJ569" s="77">
        <f>SUBTOTAL(109,AJ566:AJ568)</f>
        <v>0</v>
      </c>
      <c r="AK569" s="77">
        <f>SUBTOTAL(109,AK566:AK568)</f>
        <v>2</v>
      </c>
      <c r="AL569" s="77">
        <f>SUBTOTAL(109,AL566:AL568)</f>
        <v>708</v>
      </c>
      <c r="AM569" s="77">
        <f>SUBTOTAL(103,AM566:AM568)</f>
        <v>2</v>
      </c>
    </row>
    <row r="570" spans="1:41" ht="18" customHeight="1">
      <c r="C570" s="261">
        <f>SUBTOTAL(103,G$570:G570)</f>
        <v>1</v>
      </c>
      <c r="D570" s="261" t="s">
        <v>1941</v>
      </c>
      <c r="E570" s="262" t="s">
        <v>3073</v>
      </c>
      <c r="F570" s="263" t="s">
        <v>1279</v>
      </c>
      <c r="G570" s="264" t="s">
        <v>3074</v>
      </c>
      <c r="H570" s="265">
        <v>44090901</v>
      </c>
      <c r="I570" s="266" t="s">
        <v>4663</v>
      </c>
      <c r="J570" s="57" t="s">
        <v>711</v>
      </c>
      <c r="K570" s="113" t="s">
        <v>173</v>
      </c>
      <c r="L570" s="267">
        <v>1313</v>
      </c>
      <c r="M570" s="267">
        <v>6</v>
      </c>
      <c r="N570" s="60">
        <v>0</v>
      </c>
      <c r="O570" s="301" t="s">
        <v>3075</v>
      </c>
      <c r="P570" s="268" t="s">
        <v>1154</v>
      </c>
      <c r="Q570" s="269">
        <v>1280.293639</v>
      </c>
      <c r="R570" s="269">
        <v>1177.2571</v>
      </c>
      <c r="S570" s="269">
        <v>39.577100000000009</v>
      </c>
      <c r="T570" s="267">
        <v>15770</v>
      </c>
      <c r="U570" s="270">
        <v>365</v>
      </c>
      <c r="V570" s="267">
        <v>2</v>
      </c>
      <c r="W570" s="267">
        <v>2</v>
      </c>
      <c r="X570" s="267">
        <v>1263</v>
      </c>
      <c r="Y570" s="267">
        <v>1298</v>
      </c>
      <c r="Z570" s="269">
        <v>347.48490000000004</v>
      </c>
      <c r="AA570" s="269">
        <v>321.70700000000005</v>
      </c>
      <c r="AB570" s="269">
        <v>9.5549999999999997</v>
      </c>
      <c r="AC570" s="267">
        <v>2437</v>
      </c>
      <c r="AD570" s="270">
        <v>59</v>
      </c>
      <c r="AE570" s="267">
        <v>1</v>
      </c>
      <c r="AF570" s="267">
        <v>1</v>
      </c>
      <c r="AG570" s="267">
        <v>1037</v>
      </c>
      <c r="AH570" s="267">
        <v>1054</v>
      </c>
      <c r="AI570" s="271"/>
      <c r="AJ570" s="271"/>
      <c r="AK570" s="271">
        <v>1</v>
      </c>
      <c r="AL570" s="271">
        <v>359</v>
      </c>
      <c r="AM570" s="271" t="s">
        <v>2177</v>
      </c>
    </row>
    <row r="571" spans="1:41" ht="18" customHeight="1">
      <c r="C571" s="288" t="s">
        <v>2993</v>
      </c>
      <c r="D571" s="289" t="str">
        <f ca="1">INDIRECT("D"&amp;ROW()-1)</f>
        <v>A2</v>
      </c>
      <c r="E571" s="289" t="str">
        <f ca="1">INDIRECT("E"&amp;ROW()-1)</f>
        <v>河源</v>
      </c>
      <c r="F571" s="290"/>
      <c r="G571" s="291">
        <f>SUBTOTAL(103,G570:G570)</f>
        <v>1</v>
      </c>
      <c r="H571" s="292"/>
      <c r="I571" s="293"/>
      <c r="J571" s="293"/>
      <c r="K571" s="294"/>
      <c r="L571" s="76">
        <f>SUBTOTAL(109,L570:L570)</f>
        <v>1313</v>
      </c>
      <c r="M571" s="76">
        <f>SUBTOTAL(109,M570:M570)</f>
        <v>6</v>
      </c>
      <c r="N571" s="70">
        <f>SUBTOTAL(109,N570:N570)</f>
        <v>0</v>
      </c>
      <c r="O571" s="296"/>
      <c r="P571" s="327"/>
      <c r="Q571" s="298"/>
      <c r="R571" s="298"/>
      <c r="S571" s="298"/>
      <c r="T571" s="299"/>
      <c r="U571" s="300"/>
      <c r="V571" s="299"/>
      <c r="W571" s="299"/>
      <c r="X571" s="299"/>
      <c r="Y571" s="299"/>
      <c r="Z571" s="316"/>
      <c r="AA571" s="316"/>
      <c r="AB571" s="316"/>
      <c r="AC571" s="295"/>
      <c r="AD571" s="295"/>
      <c r="AE571" s="295"/>
      <c r="AF571" s="295"/>
      <c r="AG571" s="295"/>
      <c r="AH571" s="295"/>
      <c r="AI571" s="77">
        <f>SUBTOTAL(109,AI570:AI570)</f>
        <v>0</v>
      </c>
      <c r="AJ571" s="77">
        <f>SUBTOTAL(109,AJ570:AJ570)</f>
        <v>0</v>
      </c>
      <c r="AK571" s="77">
        <f>SUBTOTAL(109,AK570:AK570)</f>
        <v>1</v>
      </c>
      <c r="AL571" s="77">
        <f>SUBTOTAL(109,AL570:AL570)</f>
        <v>359</v>
      </c>
      <c r="AM571" s="77">
        <f>SUBTOTAL(103,AM570:AM570)</f>
        <v>1</v>
      </c>
    </row>
    <row r="572" spans="1:41" ht="18" customHeight="1">
      <c r="C572" s="261">
        <f>SUBTOTAL(103,G$572:G572)</f>
        <v>1</v>
      </c>
      <c r="D572" s="261" t="s">
        <v>1941</v>
      </c>
      <c r="E572" s="262" t="s">
        <v>3076</v>
      </c>
      <c r="F572" s="263" t="s">
        <v>1281</v>
      </c>
      <c r="G572" s="264" t="s">
        <v>1084</v>
      </c>
      <c r="H572" s="265">
        <v>44190801</v>
      </c>
      <c r="I572" s="266" t="s">
        <v>4663</v>
      </c>
      <c r="J572" s="57" t="s">
        <v>711</v>
      </c>
      <c r="K572" s="113" t="s">
        <v>170</v>
      </c>
      <c r="L572" s="267">
        <v>1000</v>
      </c>
      <c r="M572" s="267">
        <v>6</v>
      </c>
      <c r="N572" s="60">
        <v>0</v>
      </c>
      <c r="O572" s="61" t="s">
        <v>266</v>
      </c>
      <c r="P572" s="268" t="s">
        <v>3077</v>
      </c>
      <c r="Q572" s="269">
        <v>543.46423600000003</v>
      </c>
      <c r="R572" s="269">
        <v>509.35771</v>
      </c>
      <c r="S572" s="269">
        <v>16.684800000000003</v>
      </c>
      <c r="T572" s="267">
        <v>15099</v>
      </c>
      <c r="U572" s="270">
        <v>365</v>
      </c>
      <c r="V572" s="267">
        <v>1</v>
      </c>
      <c r="W572" s="267">
        <v>1</v>
      </c>
      <c r="X572" s="267">
        <v>3405</v>
      </c>
      <c r="Y572" s="267">
        <v>3397</v>
      </c>
      <c r="Z572" s="269">
        <v>224.6601</v>
      </c>
      <c r="AA572" s="269">
        <v>211.75839999999999</v>
      </c>
      <c r="AB572" s="269">
        <v>6.6873000000000005</v>
      </c>
      <c r="AC572" s="267">
        <v>2354</v>
      </c>
      <c r="AD572" s="270">
        <v>59</v>
      </c>
      <c r="AE572" s="267">
        <v>1</v>
      </c>
      <c r="AF572" s="267">
        <v>1</v>
      </c>
      <c r="AG572" s="267">
        <v>2306</v>
      </c>
      <c r="AH572" s="267">
        <v>2263</v>
      </c>
      <c r="AI572" s="271"/>
      <c r="AJ572" s="271"/>
      <c r="AK572" s="271">
        <v>1</v>
      </c>
      <c r="AL572" s="271">
        <v>399</v>
      </c>
      <c r="AM572" s="271" t="s">
        <v>2663</v>
      </c>
    </row>
    <row r="573" spans="1:41" s="311" customFormat="1" ht="18" customHeight="1">
      <c r="B573" s="245"/>
      <c r="C573" s="288" t="s">
        <v>2993</v>
      </c>
      <c r="D573" s="289" t="str">
        <f ca="1">INDIRECT("D"&amp;ROW()-1)</f>
        <v>A2</v>
      </c>
      <c r="E573" s="289" t="str">
        <f ca="1">INDIRECT("E"&amp;ROW()-1)</f>
        <v>云浮</v>
      </c>
      <c r="F573" s="290"/>
      <c r="G573" s="291">
        <f>SUBTOTAL(103,G572:G572)</f>
        <v>1</v>
      </c>
      <c r="H573" s="292"/>
      <c r="I573" s="293"/>
      <c r="J573" s="293"/>
      <c r="K573" s="294"/>
      <c r="L573" s="76">
        <f>SUBTOTAL(109,L572:L572)</f>
        <v>1000</v>
      </c>
      <c r="M573" s="76">
        <f>SUBTOTAL(109,M572:M572)</f>
        <v>6</v>
      </c>
      <c r="N573" s="70">
        <f>SUBTOTAL(109,N572:N572)</f>
        <v>0</v>
      </c>
      <c r="O573" s="296"/>
      <c r="P573" s="327"/>
      <c r="Q573" s="298"/>
      <c r="R573" s="298"/>
      <c r="S573" s="298"/>
      <c r="T573" s="299"/>
      <c r="U573" s="300"/>
      <c r="V573" s="299"/>
      <c r="W573" s="299"/>
      <c r="X573" s="299"/>
      <c r="Y573" s="299"/>
      <c r="Z573" s="316"/>
      <c r="AA573" s="316"/>
      <c r="AB573" s="316"/>
      <c r="AC573" s="295"/>
      <c r="AD573" s="295"/>
      <c r="AE573" s="295"/>
      <c r="AF573" s="295"/>
      <c r="AG573" s="295"/>
      <c r="AH573" s="295"/>
      <c r="AI573" s="77">
        <f>SUBTOTAL(109,AI572:AI572)</f>
        <v>0</v>
      </c>
      <c r="AJ573" s="77">
        <f>SUBTOTAL(109,AJ572:AJ572)</f>
        <v>0</v>
      </c>
      <c r="AK573" s="77">
        <f>SUBTOTAL(109,AK572:AK572)</f>
        <v>1</v>
      </c>
      <c r="AL573" s="77">
        <f>SUBTOTAL(109,AL572:AL572)</f>
        <v>399</v>
      </c>
      <c r="AM573" s="77">
        <f>SUBTOTAL(103,AM572:AM572)</f>
        <v>1</v>
      </c>
    </row>
    <row r="574" spans="1:41" ht="18" customHeight="1">
      <c r="C574" s="261">
        <f>SUBTOTAL(103,G$574:G574)</f>
        <v>1</v>
      </c>
      <c r="D574" s="261" t="s">
        <v>1941</v>
      </c>
      <c r="E574" s="262" t="s">
        <v>3078</v>
      </c>
      <c r="F574" s="263" t="s">
        <v>1278</v>
      </c>
      <c r="G574" s="264" t="s">
        <v>1085</v>
      </c>
      <c r="H574" s="265">
        <v>45012001</v>
      </c>
      <c r="I574" s="266" t="s">
        <v>3079</v>
      </c>
      <c r="J574" s="57" t="s">
        <v>64</v>
      </c>
      <c r="K574" s="113" t="s">
        <v>173</v>
      </c>
      <c r="L574" s="267">
        <v>606</v>
      </c>
      <c r="M574" s="267">
        <v>4</v>
      </c>
      <c r="N574" s="60">
        <v>0</v>
      </c>
      <c r="O574" s="61" t="s">
        <v>264</v>
      </c>
      <c r="P574" s="287" t="s">
        <v>3080</v>
      </c>
      <c r="Q574" s="269">
        <v>947.95042799999987</v>
      </c>
      <c r="R574" s="269">
        <v>844.16919999999993</v>
      </c>
      <c r="S574" s="269">
        <v>30.782899999999998</v>
      </c>
      <c r="T574" s="267">
        <v>10341</v>
      </c>
      <c r="U574" s="270">
        <v>365</v>
      </c>
      <c r="V574" s="267">
        <v>16</v>
      </c>
      <c r="W574" s="267">
        <v>16</v>
      </c>
      <c r="X574" s="267">
        <v>1908</v>
      </c>
      <c r="Y574" s="267">
        <v>2029</v>
      </c>
      <c r="Z574" s="269">
        <v>205.85910000000001</v>
      </c>
      <c r="AA574" s="269">
        <v>187.04400000000001</v>
      </c>
      <c r="AB574" s="269">
        <v>6.4771999999999998</v>
      </c>
      <c r="AC574" s="267">
        <v>1568</v>
      </c>
      <c r="AD574" s="270">
        <v>59</v>
      </c>
      <c r="AE574" s="267">
        <v>19</v>
      </c>
      <c r="AF574" s="267">
        <v>19</v>
      </c>
      <c r="AG574" s="267">
        <v>2619</v>
      </c>
      <c r="AH574" s="267">
        <v>2720</v>
      </c>
      <c r="AI574" s="271"/>
      <c r="AJ574" s="271"/>
      <c r="AK574" s="271"/>
      <c r="AL574" s="271"/>
      <c r="AM574" s="271"/>
    </row>
    <row r="575" spans="1:41" ht="18" customHeight="1">
      <c r="C575" s="261">
        <f>SUBTOTAL(103,G$574:G575)</f>
        <v>2</v>
      </c>
      <c r="D575" s="261" t="s">
        <v>1941</v>
      </c>
      <c r="E575" s="262" t="s">
        <v>3078</v>
      </c>
      <c r="F575" s="263" t="s">
        <v>1278</v>
      </c>
      <c r="G575" s="264" t="s">
        <v>1086</v>
      </c>
      <c r="H575" s="265">
        <v>45010421</v>
      </c>
      <c r="I575" s="266" t="s">
        <v>3079</v>
      </c>
      <c r="J575" s="57" t="s">
        <v>64</v>
      </c>
      <c r="K575" s="113" t="s">
        <v>173</v>
      </c>
      <c r="L575" s="267">
        <v>1188</v>
      </c>
      <c r="M575" s="267">
        <v>6</v>
      </c>
      <c r="N575" s="60">
        <v>0</v>
      </c>
      <c r="O575" s="61" t="s">
        <v>265</v>
      </c>
      <c r="P575" s="287" t="s">
        <v>3081</v>
      </c>
      <c r="Q575" s="269">
        <v>2960.7431790000001</v>
      </c>
      <c r="R575" s="269">
        <v>2703.2856999999999</v>
      </c>
      <c r="S575" s="269">
        <v>71.79249999999999</v>
      </c>
      <c r="T575" s="267">
        <v>17744</v>
      </c>
      <c r="U575" s="270">
        <v>365</v>
      </c>
      <c r="V575" s="267">
        <v>5</v>
      </c>
      <c r="W575" s="267">
        <v>5</v>
      </c>
      <c r="X575" s="267">
        <v>197</v>
      </c>
      <c r="Y575" s="267">
        <v>216</v>
      </c>
      <c r="Z575" s="269">
        <v>579.90879999999993</v>
      </c>
      <c r="AA575" s="269">
        <v>535.07729999999992</v>
      </c>
      <c r="AB575" s="269">
        <v>12.9823</v>
      </c>
      <c r="AC575" s="267">
        <v>2728</v>
      </c>
      <c r="AD575" s="270">
        <v>59</v>
      </c>
      <c r="AE575" s="267">
        <v>5</v>
      </c>
      <c r="AF575" s="267">
        <v>6</v>
      </c>
      <c r="AG575" s="267">
        <v>229</v>
      </c>
      <c r="AH575" s="267">
        <v>258</v>
      </c>
      <c r="AI575" s="271"/>
      <c r="AJ575" s="271"/>
      <c r="AK575" s="271">
        <v>1</v>
      </c>
      <c r="AL575" s="271">
        <v>261</v>
      </c>
      <c r="AM575" s="271" t="s">
        <v>2663</v>
      </c>
    </row>
    <row r="576" spans="1:41" ht="18" customHeight="1">
      <c r="C576" s="261">
        <f>SUBTOTAL(103,G$574:G576)</f>
        <v>3</v>
      </c>
      <c r="D576" s="261" t="s">
        <v>1941</v>
      </c>
      <c r="E576" s="262" t="s">
        <v>3078</v>
      </c>
      <c r="F576" s="263" t="s">
        <v>1278</v>
      </c>
      <c r="G576" s="264" t="s">
        <v>3082</v>
      </c>
      <c r="H576" s="265">
        <v>45013001</v>
      </c>
      <c r="I576" s="266" t="s">
        <v>3079</v>
      </c>
      <c r="J576" s="57" t="s">
        <v>64</v>
      </c>
      <c r="K576" s="113" t="s">
        <v>413</v>
      </c>
      <c r="L576" s="267">
        <v>1398</v>
      </c>
      <c r="M576" s="267">
        <v>10</v>
      </c>
      <c r="N576" s="60">
        <v>0</v>
      </c>
      <c r="O576" s="61" t="s">
        <v>1805</v>
      </c>
      <c r="P576" s="287" t="s">
        <v>3083</v>
      </c>
      <c r="Q576" s="269">
        <v>2255.3098800000002</v>
      </c>
      <c r="R576" s="269">
        <v>2081.2586700000002</v>
      </c>
      <c r="S576" s="269">
        <v>66.101900000000001</v>
      </c>
      <c r="T576" s="267">
        <v>25538</v>
      </c>
      <c r="U576" s="270">
        <v>365</v>
      </c>
      <c r="V576" s="267">
        <v>7</v>
      </c>
      <c r="W576" s="267">
        <v>7</v>
      </c>
      <c r="X576" s="267">
        <v>435</v>
      </c>
      <c r="Y576" s="267">
        <v>451</v>
      </c>
      <c r="Z576" s="269">
        <v>435.96969999999999</v>
      </c>
      <c r="AA576" s="269">
        <v>407.1936</v>
      </c>
      <c r="AB576" s="269">
        <v>12.0037</v>
      </c>
      <c r="AC576" s="267">
        <v>3861</v>
      </c>
      <c r="AD576" s="270">
        <v>59</v>
      </c>
      <c r="AE576" s="267">
        <v>8</v>
      </c>
      <c r="AF576" s="267">
        <v>8</v>
      </c>
      <c r="AG576" s="267">
        <v>603</v>
      </c>
      <c r="AH576" s="267">
        <v>612</v>
      </c>
      <c r="AI576" s="271"/>
      <c r="AJ576" s="271"/>
      <c r="AK576" s="271">
        <v>2</v>
      </c>
      <c r="AL576" s="271">
        <v>635</v>
      </c>
      <c r="AM576" s="271"/>
    </row>
    <row r="577" spans="2:39" ht="18" customHeight="1">
      <c r="C577" s="261">
        <f>SUBTOTAL(103,G$574:G577)</f>
        <v>4</v>
      </c>
      <c r="D577" s="261" t="s">
        <v>1941</v>
      </c>
      <c r="E577" s="262" t="s">
        <v>3078</v>
      </c>
      <c r="F577" s="263" t="s">
        <v>1278</v>
      </c>
      <c r="G577" s="264" t="s">
        <v>3084</v>
      </c>
      <c r="H577" s="265">
        <v>45012401</v>
      </c>
      <c r="I577" s="266" t="s">
        <v>4663</v>
      </c>
      <c r="J577" s="57" t="s">
        <v>711</v>
      </c>
      <c r="K577" s="113" t="s">
        <v>177</v>
      </c>
      <c r="L577" s="267">
        <v>1777</v>
      </c>
      <c r="M577" s="267">
        <v>9</v>
      </c>
      <c r="N577" s="60">
        <v>0</v>
      </c>
      <c r="O577" s="61" t="s">
        <v>264</v>
      </c>
      <c r="P577" s="268" t="s">
        <v>3085</v>
      </c>
      <c r="Q577" s="269">
        <v>4337.0924500000001</v>
      </c>
      <c r="R577" s="269">
        <v>4190.3679499999998</v>
      </c>
      <c r="S577" s="269">
        <v>94.093299999999985</v>
      </c>
      <c r="T577" s="267">
        <v>21219</v>
      </c>
      <c r="U577" s="270">
        <v>365</v>
      </c>
      <c r="V577" s="267">
        <v>1</v>
      </c>
      <c r="W577" s="267">
        <v>1</v>
      </c>
      <c r="X577" s="267">
        <v>43</v>
      </c>
      <c r="Y577" s="267">
        <v>36</v>
      </c>
      <c r="Z577" s="269">
        <v>807.52320000000009</v>
      </c>
      <c r="AA577" s="269">
        <v>789.18180000000007</v>
      </c>
      <c r="AB577" s="269">
        <v>16.805299999999999</v>
      </c>
      <c r="AC577" s="267">
        <v>3062</v>
      </c>
      <c r="AD577" s="270">
        <v>59</v>
      </c>
      <c r="AE577" s="267">
        <v>2</v>
      </c>
      <c r="AF577" s="267">
        <v>2</v>
      </c>
      <c r="AG577" s="267">
        <v>46</v>
      </c>
      <c r="AH577" s="267">
        <v>40</v>
      </c>
      <c r="AI577" s="271"/>
      <c r="AJ577" s="271"/>
      <c r="AK577" s="271">
        <v>1</v>
      </c>
      <c r="AL577" s="271">
        <v>442</v>
      </c>
      <c r="AM577" s="271" t="s">
        <v>2177</v>
      </c>
    </row>
    <row r="578" spans="2:39" ht="18" customHeight="1">
      <c r="C578" s="261">
        <f>SUBTOTAL(103,G$574:G578)</f>
        <v>5</v>
      </c>
      <c r="D578" s="261" t="s">
        <v>1941</v>
      </c>
      <c r="E578" s="262" t="s">
        <v>3078</v>
      </c>
      <c r="F578" s="263" t="s">
        <v>1278</v>
      </c>
      <c r="G578" s="264" t="s">
        <v>1682</v>
      </c>
      <c r="H578" s="265">
        <v>45010531</v>
      </c>
      <c r="I578" s="266" t="s">
        <v>4663</v>
      </c>
      <c r="J578" s="57" t="s">
        <v>711</v>
      </c>
      <c r="K578" s="113" t="s">
        <v>614</v>
      </c>
      <c r="L578" s="267">
        <v>523</v>
      </c>
      <c r="M578" s="267">
        <v>6</v>
      </c>
      <c r="N578" s="60">
        <v>0</v>
      </c>
      <c r="O578" s="61" t="s">
        <v>1683</v>
      </c>
      <c r="P578" s="268" t="s">
        <v>1684</v>
      </c>
      <c r="Q578" s="269">
        <v>366.82333699999998</v>
      </c>
      <c r="R578" s="269">
        <v>350.45547999999997</v>
      </c>
      <c r="S578" s="269">
        <v>12.5235</v>
      </c>
      <c r="T578" s="267">
        <v>17500</v>
      </c>
      <c r="U578" s="270">
        <v>350</v>
      </c>
      <c r="V578" s="267">
        <v>30</v>
      </c>
      <c r="W578" s="267">
        <v>30</v>
      </c>
      <c r="X578" s="267">
        <v>4368</v>
      </c>
      <c r="Y578" s="267">
        <v>4323</v>
      </c>
      <c r="Z578" s="269">
        <v>97.108200000000011</v>
      </c>
      <c r="AA578" s="269">
        <v>96.80510000000001</v>
      </c>
      <c r="AB578" s="269">
        <v>3.2248000000000001</v>
      </c>
      <c r="AC578" s="267">
        <v>2397</v>
      </c>
      <c r="AD578" s="270">
        <v>59</v>
      </c>
      <c r="AE578" s="267">
        <v>33</v>
      </c>
      <c r="AF578" s="267">
        <v>33</v>
      </c>
      <c r="AG578" s="267">
        <v>5358</v>
      </c>
      <c r="AH578" s="267">
        <v>5149</v>
      </c>
      <c r="AI578" s="271"/>
      <c r="AJ578" s="271"/>
      <c r="AK578" s="271"/>
      <c r="AL578" s="271"/>
      <c r="AM578" s="271"/>
    </row>
    <row r="579" spans="2:39" ht="18" customHeight="1">
      <c r="C579" s="261">
        <f>SUBTOTAL(103,G$574:G579)</f>
        <v>6</v>
      </c>
      <c r="D579" s="261" t="s">
        <v>1941</v>
      </c>
      <c r="E579" s="262" t="s">
        <v>3078</v>
      </c>
      <c r="F579" s="263" t="s">
        <v>1278</v>
      </c>
      <c r="G579" s="264" t="s">
        <v>3086</v>
      </c>
      <c r="H579" s="265">
        <v>45013101</v>
      </c>
      <c r="I579" s="266" t="s">
        <v>4663</v>
      </c>
      <c r="J579" s="57" t="s">
        <v>711</v>
      </c>
      <c r="K579" s="113" t="s">
        <v>409</v>
      </c>
      <c r="L579" s="267">
        <v>2100</v>
      </c>
      <c r="M579" s="267">
        <v>9</v>
      </c>
      <c r="N579" s="60">
        <v>0</v>
      </c>
      <c r="O579" s="61" t="s">
        <v>264</v>
      </c>
      <c r="P579" s="321" t="s">
        <v>155</v>
      </c>
      <c r="Q579" s="269">
        <v>3504.3517619999998</v>
      </c>
      <c r="R579" s="269">
        <v>3357.3118799999997</v>
      </c>
      <c r="S579" s="269">
        <v>76.843999999999994</v>
      </c>
      <c r="T579" s="267">
        <v>20688</v>
      </c>
      <c r="U579" s="270">
        <v>365</v>
      </c>
      <c r="V579" s="267">
        <v>4</v>
      </c>
      <c r="W579" s="267">
        <v>4</v>
      </c>
      <c r="X579" s="267">
        <v>105</v>
      </c>
      <c r="Y579" s="267">
        <v>102</v>
      </c>
      <c r="Z579" s="269">
        <v>652.14523999999994</v>
      </c>
      <c r="AA579" s="269">
        <v>624.52473999999995</v>
      </c>
      <c r="AB579" s="269">
        <v>13.4497</v>
      </c>
      <c r="AC579" s="267">
        <v>3175</v>
      </c>
      <c r="AD579" s="270">
        <v>59</v>
      </c>
      <c r="AE579" s="267">
        <v>3</v>
      </c>
      <c r="AF579" s="267">
        <v>3</v>
      </c>
      <c r="AG579" s="267">
        <v>131</v>
      </c>
      <c r="AH579" s="267">
        <v>126</v>
      </c>
      <c r="AI579" s="271">
        <v>1</v>
      </c>
      <c r="AJ579" s="271">
        <v>506</v>
      </c>
      <c r="AK579" s="271"/>
      <c r="AL579" s="271"/>
      <c r="AM579" s="271" t="s">
        <v>2177</v>
      </c>
    </row>
    <row r="580" spans="2:39" ht="18" customHeight="1">
      <c r="C580" s="261">
        <f>SUBTOTAL(103,G$574:G580)</f>
        <v>7</v>
      </c>
      <c r="D580" s="261" t="s">
        <v>1941</v>
      </c>
      <c r="E580" s="262" t="s">
        <v>1904</v>
      </c>
      <c r="F580" s="263" t="s">
        <v>1278</v>
      </c>
      <c r="G580" s="388" t="s">
        <v>4632</v>
      </c>
      <c r="H580" s="265">
        <v>45011901</v>
      </c>
      <c r="I580" s="266" t="s">
        <v>4663</v>
      </c>
      <c r="J580" s="57" t="s">
        <v>711</v>
      </c>
      <c r="K580" s="113" t="s">
        <v>171</v>
      </c>
      <c r="L580" s="267">
        <v>651</v>
      </c>
      <c r="M580" s="267">
        <v>5</v>
      </c>
      <c r="N580" s="60">
        <v>0</v>
      </c>
      <c r="O580" s="394" t="s">
        <v>4634</v>
      </c>
      <c r="P580" s="391" t="s">
        <v>4635</v>
      </c>
      <c r="Q580" s="269">
        <v>783.71480999999994</v>
      </c>
      <c r="R580" s="269">
        <v>741.45139999999992</v>
      </c>
      <c r="S580" s="269">
        <v>21.105799999999999</v>
      </c>
      <c r="T580" s="267">
        <v>5921</v>
      </c>
      <c r="U580" s="270">
        <v>365</v>
      </c>
      <c r="V580" s="267">
        <v>17</v>
      </c>
      <c r="W580" s="267">
        <v>17</v>
      </c>
      <c r="X580" s="267">
        <v>2382</v>
      </c>
      <c r="Y580" s="267">
        <v>2353</v>
      </c>
      <c r="Z580" s="269">
        <v>253.70080000000002</v>
      </c>
      <c r="AA580" s="269">
        <v>240.10570000000001</v>
      </c>
      <c r="AB580" s="269">
        <v>6.6703999999999999</v>
      </c>
      <c r="AC580" s="267">
        <v>1137</v>
      </c>
      <c r="AD580" s="270">
        <v>59</v>
      </c>
      <c r="AE580" s="267">
        <v>14</v>
      </c>
      <c r="AF580" s="267">
        <v>12</v>
      </c>
      <c r="AG580" s="267">
        <v>1893</v>
      </c>
      <c r="AH580" s="267">
        <v>1849</v>
      </c>
      <c r="AI580" s="271"/>
      <c r="AJ580" s="271"/>
      <c r="AK580" s="271"/>
      <c r="AL580" s="271"/>
      <c r="AM580" s="271"/>
    </row>
    <row r="581" spans="2:39" ht="18" customHeight="1">
      <c r="C581" s="261">
        <f>SUBTOTAL(103,G$574:G581)</f>
        <v>8</v>
      </c>
      <c r="D581" s="261" t="s">
        <v>1941</v>
      </c>
      <c r="E581" s="262" t="s">
        <v>1904</v>
      </c>
      <c r="F581" s="263" t="s">
        <v>1278</v>
      </c>
      <c r="G581" s="388" t="s">
        <v>4633</v>
      </c>
      <c r="H581" s="265">
        <v>45010411</v>
      </c>
      <c r="I581" s="266" t="s">
        <v>4663</v>
      </c>
      <c r="J581" s="57" t="s">
        <v>711</v>
      </c>
      <c r="K581" s="113" t="s">
        <v>173</v>
      </c>
      <c r="L581" s="267">
        <v>972</v>
      </c>
      <c r="M581" s="267">
        <v>5</v>
      </c>
      <c r="N581" s="60">
        <v>0</v>
      </c>
      <c r="O581" s="390" t="s">
        <v>4636</v>
      </c>
      <c r="P581" s="391" t="s">
        <v>4637</v>
      </c>
      <c r="Q581" s="269">
        <v>352.50354999999996</v>
      </c>
      <c r="R581" s="269">
        <v>350.12324999999998</v>
      </c>
      <c r="S581" s="269">
        <v>9.7888000000000019</v>
      </c>
      <c r="T581" s="267">
        <v>10157</v>
      </c>
      <c r="U581" s="270">
        <v>359</v>
      </c>
      <c r="V581" s="267">
        <v>31</v>
      </c>
      <c r="W581" s="267">
        <v>31</v>
      </c>
      <c r="X581" s="267">
        <v>4451</v>
      </c>
      <c r="Y581" s="267">
        <v>4324</v>
      </c>
      <c r="Z581" s="269">
        <v>180.7612</v>
      </c>
      <c r="AA581" s="269">
        <v>175.20930000000001</v>
      </c>
      <c r="AB581" s="269">
        <v>4.8929</v>
      </c>
      <c r="AC581" s="267">
        <v>1692</v>
      </c>
      <c r="AD581" s="270">
        <v>59</v>
      </c>
      <c r="AE581" s="267">
        <v>21</v>
      </c>
      <c r="AF581" s="267">
        <v>20</v>
      </c>
      <c r="AG581" s="267">
        <v>3107</v>
      </c>
      <c r="AH581" s="267">
        <v>2951</v>
      </c>
      <c r="AI581" s="271"/>
      <c r="AJ581" s="271"/>
      <c r="AK581" s="271"/>
      <c r="AL581" s="271"/>
      <c r="AM581" s="271"/>
    </row>
    <row r="582" spans="2:39" ht="18" customHeight="1">
      <c r="C582" s="288" t="s">
        <v>2993</v>
      </c>
      <c r="D582" s="289" t="str">
        <f ca="1">INDIRECT("D"&amp;ROW()-1)</f>
        <v>A2</v>
      </c>
      <c r="E582" s="289" t="str">
        <f ca="1">INDIRECT("E"&amp;ROW()-1)</f>
        <v>南宁</v>
      </c>
      <c r="F582" s="290"/>
      <c r="G582" s="291">
        <f>SUBTOTAL(103,G574:G581)</f>
        <v>8</v>
      </c>
      <c r="H582" s="292"/>
      <c r="I582" s="293"/>
      <c r="J582" s="293"/>
      <c r="K582" s="325"/>
      <c r="L582" s="76">
        <f>SUBTOTAL(109,L574:L581)</f>
        <v>9215</v>
      </c>
      <c r="M582" s="76">
        <f>SUBTOTAL(109,M574:M581)</f>
        <v>54</v>
      </c>
      <c r="N582" s="70">
        <f>SUBTOTAL(109,N574:N581)</f>
        <v>0</v>
      </c>
      <c r="O582" s="292"/>
      <c r="P582" s="326"/>
      <c r="Q582" s="298"/>
      <c r="R582" s="298"/>
      <c r="S582" s="298"/>
      <c r="T582" s="299"/>
      <c r="U582" s="300"/>
      <c r="V582" s="299"/>
      <c r="W582" s="299"/>
      <c r="X582" s="299"/>
      <c r="Y582" s="299"/>
      <c r="Z582" s="316"/>
      <c r="AA582" s="316"/>
      <c r="AB582" s="316"/>
      <c r="AC582" s="295"/>
      <c r="AD582" s="295"/>
      <c r="AE582" s="295"/>
      <c r="AF582" s="295"/>
      <c r="AG582" s="295"/>
      <c r="AH582" s="295"/>
      <c r="AI582" s="77">
        <f>SUBTOTAL(109,AI574:AI581)</f>
        <v>1</v>
      </c>
      <c r="AJ582" s="77">
        <f>SUBTOTAL(109,AJ574:AJ581)</f>
        <v>506</v>
      </c>
      <c r="AK582" s="77">
        <f>SUBTOTAL(109,AK574:AK581)</f>
        <v>4</v>
      </c>
      <c r="AL582" s="77">
        <f>SUBTOTAL(109,AL574:AL581)</f>
        <v>1338</v>
      </c>
      <c r="AM582" s="77">
        <f>SUBTOTAL(103,AM574:AM581)</f>
        <v>3</v>
      </c>
    </row>
    <row r="583" spans="2:39" ht="18" customHeight="1">
      <c r="C583" s="261">
        <f>SUBTOTAL(103,G$583:G583)</f>
        <v>1</v>
      </c>
      <c r="D583" s="261" t="s">
        <v>1941</v>
      </c>
      <c r="E583" s="262" t="s">
        <v>3087</v>
      </c>
      <c r="F583" s="263" t="s">
        <v>1280</v>
      </c>
      <c r="G583" s="56" t="s">
        <v>3088</v>
      </c>
      <c r="H583" s="265">
        <v>45032301</v>
      </c>
      <c r="I583" s="266" t="s">
        <v>3079</v>
      </c>
      <c r="J583" s="57" t="s">
        <v>64</v>
      </c>
      <c r="K583" s="113" t="s">
        <v>173</v>
      </c>
      <c r="L583" s="267">
        <v>1041</v>
      </c>
      <c r="M583" s="267">
        <v>7</v>
      </c>
      <c r="N583" s="60">
        <v>0</v>
      </c>
      <c r="O583" s="61" t="s">
        <v>3089</v>
      </c>
      <c r="P583" s="268" t="s">
        <v>3090</v>
      </c>
      <c r="Q583" s="269">
        <v>561.07855000000006</v>
      </c>
      <c r="R583" s="269">
        <v>530.80488000000003</v>
      </c>
      <c r="S583" s="269">
        <v>21.110800000000001</v>
      </c>
      <c r="T583" s="267">
        <v>17759</v>
      </c>
      <c r="U583" s="270">
        <v>365</v>
      </c>
      <c r="V583" s="267">
        <v>8</v>
      </c>
      <c r="W583" s="267">
        <v>8</v>
      </c>
      <c r="X583" s="267">
        <v>3304</v>
      </c>
      <c r="Y583" s="267">
        <v>3288</v>
      </c>
      <c r="Z583" s="269">
        <v>132.98636999999999</v>
      </c>
      <c r="AA583" s="269">
        <v>132.27286999999998</v>
      </c>
      <c r="AB583" s="269">
        <v>4.6070000000000002</v>
      </c>
      <c r="AC583" s="267">
        <v>2928</v>
      </c>
      <c r="AD583" s="270">
        <v>59</v>
      </c>
      <c r="AE583" s="267">
        <v>9</v>
      </c>
      <c r="AF583" s="267">
        <v>9</v>
      </c>
      <c r="AG583" s="267">
        <v>4343</v>
      </c>
      <c r="AH583" s="267">
        <v>4090</v>
      </c>
      <c r="AI583" s="271"/>
      <c r="AJ583" s="271"/>
      <c r="AK583" s="271"/>
      <c r="AL583" s="271"/>
      <c r="AM583" s="271"/>
    </row>
    <row r="584" spans="2:39" ht="18" customHeight="1">
      <c r="C584" s="261">
        <f>SUBTOTAL(103,G$583:G584)</f>
        <v>2</v>
      </c>
      <c r="D584" s="261" t="s">
        <v>1941</v>
      </c>
      <c r="E584" s="262" t="s">
        <v>3087</v>
      </c>
      <c r="F584" s="263" t="s">
        <v>1280</v>
      </c>
      <c r="G584" s="56" t="s">
        <v>3091</v>
      </c>
      <c r="H584" s="265">
        <v>45030531</v>
      </c>
      <c r="I584" s="266" t="s">
        <v>1892</v>
      </c>
      <c r="J584" s="57" t="s">
        <v>64</v>
      </c>
      <c r="K584" s="113" t="s">
        <v>170</v>
      </c>
      <c r="L584" s="267">
        <v>401</v>
      </c>
      <c r="M584" s="267">
        <v>7</v>
      </c>
      <c r="N584" s="60">
        <v>0</v>
      </c>
      <c r="O584" s="61" t="s">
        <v>3092</v>
      </c>
      <c r="P584" s="268" t="s">
        <v>3093</v>
      </c>
      <c r="Q584" s="269">
        <v>20.7638</v>
      </c>
      <c r="R584" s="269">
        <v>19.814299999999999</v>
      </c>
      <c r="S584" s="269">
        <v>0.68069999999999997</v>
      </c>
      <c r="T584" s="267">
        <v>1151</v>
      </c>
      <c r="U584" s="270">
        <v>28</v>
      </c>
      <c r="V584" s="267">
        <v>32</v>
      </c>
      <c r="W584" s="267">
        <v>32</v>
      </c>
      <c r="X584" s="267">
        <v>8252</v>
      </c>
      <c r="Y584" s="267">
        <v>8260</v>
      </c>
      <c r="Z584" s="269">
        <v>113.74139</v>
      </c>
      <c r="AA584" s="269">
        <v>106.52508999999999</v>
      </c>
      <c r="AB584" s="269">
        <v>3.3119000000000001</v>
      </c>
      <c r="AC584" s="267">
        <v>2439</v>
      </c>
      <c r="AD584" s="270">
        <v>58</v>
      </c>
      <c r="AE584" s="267">
        <v>12</v>
      </c>
      <c r="AF584" s="267">
        <v>12</v>
      </c>
      <c r="AG584" s="267">
        <v>4855</v>
      </c>
      <c r="AH584" s="267">
        <v>4850</v>
      </c>
      <c r="AI584" s="271"/>
      <c r="AJ584" s="271"/>
      <c r="AK584" s="271"/>
      <c r="AL584" s="271"/>
      <c r="AM584" s="271"/>
    </row>
    <row r="585" spans="2:39" ht="18" customHeight="1">
      <c r="C585" s="288" t="s">
        <v>2993</v>
      </c>
      <c r="D585" s="289" t="str">
        <f ca="1">INDIRECT("D"&amp;ROW()-1)</f>
        <v>A2</v>
      </c>
      <c r="E585" s="289" t="str">
        <f ca="1">INDIRECT("E"&amp;ROW()-1)</f>
        <v>桂林</v>
      </c>
      <c r="F585" s="290"/>
      <c r="G585" s="291">
        <f>SUBTOTAL(103,G583:G584)</f>
        <v>2</v>
      </c>
      <c r="H585" s="292"/>
      <c r="I585" s="293"/>
      <c r="J585" s="293"/>
      <c r="K585" s="294"/>
      <c r="L585" s="76">
        <f>SUBTOTAL(109,L583:L584)</f>
        <v>1442</v>
      </c>
      <c r="M585" s="76">
        <f>SUBTOTAL(109,M583:M584)</f>
        <v>14</v>
      </c>
      <c r="N585" s="70">
        <f>SUBTOTAL(109,N583:N584)</f>
        <v>0</v>
      </c>
      <c r="O585" s="296"/>
      <c r="P585" s="327"/>
      <c r="Q585" s="298"/>
      <c r="R585" s="298"/>
      <c r="S585" s="298"/>
      <c r="T585" s="299"/>
      <c r="U585" s="300"/>
      <c r="V585" s="299"/>
      <c r="W585" s="299"/>
      <c r="X585" s="299"/>
      <c r="Y585" s="299"/>
      <c r="Z585" s="316"/>
      <c r="AA585" s="316"/>
      <c r="AB585" s="316"/>
      <c r="AC585" s="295"/>
      <c r="AD585" s="295"/>
      <c r="AE585" s="295"/>
      <c r="AF585" s="295"/>
      <c r="AG585" s="295"/>
      <c r="AH585" s="295"/>
      <c r="AI585" s="77">
        <f>SUBTOTAL(109,AI583:AI584)</f>
        <v>0</v>
      </c>
      <c r="AJ585" s="77">
        <f>SUBTOTAL(109,AJ583:AJ584)</f>
        <v>0</v>
      </c>
      <c r="AK585" s="77">
        <f>SUBTOTAL(109,AK583:AK584)</f>
        <v>0</v>
      </c>
      <c r="AL585" s="77">
        <f>SUBTOTAL(109,AL583:AL584)</f>
        <v>0</v>
      </c>
      <c r="AM585" s="77">
        <f>SUBTOTAL(103,AM583:AM584)</f>
        <v>0</v>
      </c>
    </row>
    <row r="586" spans="2:39" ht="18" customHeight="1">
      <c r="C586" s="261">
        <f>SUBTOTAL(103,G$586:G586)</f>
        <v>1</v>
      </c>
      <c r="D586" s="261" t="s">
        <v>1941</v>
      </c>
      <c r="E586" s="262" t="s">
        <v>3094</v>
      </c>
      <c r="F586" s="263" t="s">
        <v>1279</v>
      </c>
      <c r="G586" s="264" t="s">
        <v>3095</v>
      </c>
      <c r="H586" s="265">
        <v>45080191</v>
      </c>
      <c r="I586" s="266" t="s">
        <v>3079</v>
      </c>
      <c r="J586" s="57" t="s">
        <v>64</v>
      </c>
      <c r="K586" s="113" t="s">
        <v>173</v>
      </c>
      <c r="L586" s="267">
        <v>1368</v>
      </c>
      <c r="M586" s="267">
        <v>7</v>
      </c>
      <c r="N586" s="60">
        <v>0</v>
      </c>
      <c r="O586" s="61" t="s">
        <v>3096</v>
      </c>
      <c r="P586" s="268" t="s">
        <v>3097</v>
      </c>
      <c r="Q586" s="269">
        <v>3.4152999999999998</v>
      </c>
      <c r="R586" s="269">
        <v>3.0842999999999998</v>
      </c>
      <c r="S586" s="269">
        <v>0.1188</v>
      </c>
      <c r="T586" s="267">
        <v>193</v>
      </c>
      <c r="U586" s="270">
        <v>5</v>
      </c>
      <c r="V586" s="267">
        <v>16</v>
      </c>
      <c r="W586" s="267">
        <v>16</v>
      </c>
      <c r="X586" s="267">
        <v>8951</v>
      </c>
      <c r="Y586" s="267">
        <v>8969</v>
      </c>
      <c r="Z586" s="269">
        <v>155.37805</v>
      </c>
      <c r="AA586" s="269">
        <v>144.35554999999999</v>
      </c>
      <c r="AB586" s="269">
        <v>4.7582000000000004</v>
      </c>
      <c r="AC586" s="267">
        <v>2725</v>
      </c>
      <c r="AD586" s="270">
        <v>59</v>
      </c>
      <c r="AE586" s="267">
        <v>3</v>
      </c>
      <c r="AF586" s="267">
        <v>3</v>
      </c>
      <c r="AG586" s="267">
        <v>3714</v>
      </c>
      <c r="AH586" s="267">
        <v>3751</v>
      </c>
      <c r="AI586" s="271"/>
      <c r="AJ586" s="271"/>
      <c r="AK586" s="271">
        <v>1</v>
      </c>
      <c r="AL586" s="271">
        <v>406</v>
      </c>
      <c r="AM586" s="271"/>
    </row>
    <row r="587" spans="2:39" ht="18" customHeight="1">
      <c r="C587" s="261">
        <f>SUBTOTAL(103,G$586:G587)</f>
        <v>2</v>
      </c>
      <c r="D587" s="261" t="s">
        <v>1941</v>
      </c>
      <c r="E587" s="262" t="s">
        <v>3094</v>
      </c>
      <c r="F587" s="263" t="s">
        <v>1279</v>
      </c>
      <c r="G587" s="264" t="s">
        <v>1264</v>
      </c>
      <c r="H587" s="265">
        <v>45080801</v>
      </c>
      <c r="I587" s="266" t="s">
        <v>4663</v>
      </c>
      <c r="J587" s="57" t="s">
        <v>711</v>
      </c>
      <c r="K587" s="113" t="s">
        <v>173</v>
      </c>
      <c r="L587" s="267">
        <v>200</v>
      </c>
      <c r="M587" s="267">
        <v>3</v>
      </c>
      <c r="N587" s="60">
        <v>0</v>
      </c>
      <c r="O587" s="61" t="s">
        <v>849</v>
      </c>
      <c r="P587" s="268" t="s">
        <v>1271</v>
      </c>
      <c r="Q587" s="269">
        <v>81.784199999999998</v>
      </c>
      <c r="R587" s="269">
        <v>81.167900000000003</v>
      </c>
      <c r="S587" s="269">
        <v>2.5326000000000004</v>
      </c>
      <c r="T587" s="267">
        <v>4929</v>
      </c>
      <c r="U587" s="270">
        <v>365</v>
      </c>
      <c r="V587" s="267">
        <v>12</v>
      </c>
      <c r="W587" s="267">
        <v>12</v>
      </c>
      <c r="X587" s="267">
        <v>7025</v>
      </c>
      <c r="Y587" s="267">
        <v>6976</v>
      </c>
      <c r="Z587" s="269">
        <v>32.666899999999998</v>
      </c>
      <c r="AA587" s="269">
        <v>31.650199999999998</v>
      </c>
      <c r="AB587" s="269">
        <v>0.79289999999999994</v>
      </c>
      <c r="AC587" s="267">
        <v>719</v>
      </c>
      <c r="AD587" s="270">
        <v>59</v>
      </c>
      <c r="AE587" s="267">
        <v>12</v>
      </c>
      <c r="AF587" s="267">
        <v>12</v>
      </c>
      <c r="AG587" s="267">
        <v>7630</v>
      </c>
      <c r="AH587" s="267">
        <v>7591</v>
      </c>
      <c r="AI587" s="271"/>
      <c r="AJ587" s="271"/>
      <c r="AK587" s="271"/>
      <c r="AL587" s="271"/>
      <c r="AM587" s="271"/>
    </row>
    <row r="588" spans="2:39" ht="18" customHeight="1">
      <c r="C588" s="288" t="s">
        <v>2993</v>
      </c>
      <c r="D588" s="289" t="str">
        <f ca="1">INDIRECT("D"&amp;ROW()-1)</f>
        <v>A2</v>
      </c>
      <c r="E588" s="289" t="str">
        <f ca="1">INDIRECT("E"&amp;ROW()-1)</f>
        <v>百色</v>
      </c>
      <c r="F588" s="290"/>
      <c r="G588" s="291">
        <f>SUBTOTAL(103,G586:G587)</f>
        <v>2</v>
      </c>
      <c r="H588" s="292"/>
      <c r="I588" s="293"/>
      <c r="J588" s="293"/>
      <c r="K588" s="325"/>
      <c r="L588" s="76">
        <f>SUBTOTAL(109,L586:L587)</f>
        <v>1568</v>
      </c>
      <c r="M588" s="76">
        <f>SUBTOTAL(109,M586:M587)</f>
        <v>10</v>
      </c>
      <c r="N588" s="70">
        <f>SUBTOTAL(109,N586:N587)</f>
        <v>0</v>
      </c>
      <c r="O588" s="292"/>
      <c r="P588" s="327"/>
      <c r="Q588" s="298"/>
      <c r="R588" s="298"/>
      <c r="S588" s="298"/>
      <c r="T588" s="299"/>
      <c r="U588" s="300"/>
      <c r="V588" s="299"/>
      <c r="W588" s="299"/>
      <c r="X588" s="299"/>
      <c r="Y588" s="299"/>
      <c r="Z588" s="316"/>
      <c r="AA588" s="316"/>
      <c r="AB588" s="316"/>
      <c r="AC588" s="295"/>
      <c r="AD588" s="295"/>
      <c r="AE588" s="295"/>
      <c r="AF588" s="295"/>
      <c r="AG588" s="295"/>
      <c r="AH588" s="295"/>
      <c r="AI588" s="77">
        <f>SUBTOTAL(109,AI586:AI587)</f>
        <v>0</v>
      </c>
      <c r="AJ588" s="77">
        <f>SUBTOTAL(109,AJ586:AJ587)</f>
        <v>0</v>
      </c>
      <c r="AK588" s="77">
        <f>SUBTOTAL(109,AK586:AK587)</f>
        <v>1</v>
      </c>
      <c r="AL588" s="77">
        <f>SUBTOTAL(109,AL586:AL587)</f>
        <v>406</v>
      </c>
      <c r="AM588" s="77">
        <f>SUBTOTAL(103,AM586:AM587)</f>
        <v>0</v>
      </c>
    </row>
    <row r="589" spans="2:39" ht="18" customHeight="1">
      <c r="C589" s="261">
        <f>SUBTOTAL(103,G$589:G589)</f>
        <v>1</v>
      </c>
      <c r="D589" s="261" t="s">
        <v>1941</v>
      </c>
      <c r="E589" s="262" t="s">
        <v>3098</v>
      </c>
      <c r="F589" s="263" t="s">
        <v>1281</v>
      </c>
      <c r="G589" s="264" t="s">
        <v>3099</v>
      </c>
      <c r="H589" s="265">
        <v>45061701</v>
      </c>
      <c r="I589" s="266" t="s">
        <v>4663</v>
      </c>
      <c r="J589" s="57" t="s">
        <v>711</v>
      </c>
      <c r="K589" s="113" t="s">
        <v>409</v>
      </c>
      <c r="L589" s="267">
        <v>1066</v>
      </c>
      <c r="M589" s="267">
        <v>7</v>
      </c>
      <c r="N589" s="60">
        <v>0</v>
      </c>
      <c r="O589" s="61" t="s">
        <v>3100</v>
      </c>
      <c r="P589" s="268" t="s">
        <v>426</v>
      </c>
      <c r="Q589" s="269">
        <v>2222.7311959999997</v>
      </c>
      <c r="R589" s="269">
        <v>2049.6109499999998</v>
      </c>
      <c r="S589" s="269">
        <v>75.438100000000006</v>
      </c>
      <c r="T589" s="267">
        <v>14995</v>
      </c>
      <c r="U589" s="270">
        <v>365</v>
      </c>
      <c r="V589" s="267">
        <v>1</v>
      </c>
      <c r="W589" s="267">
        <v>1</v>
      </c>
      <c r="X589" s="267">
        <v>443</v>
      </c>
      <c r="Y589" s="267">
        <v>463</v>
      </c>
      <c r="Z589" s="269">
        <v>518.428</v>
      </c>
      <c r="AA589" s="269">
        <v>479.15980000000002</v>
      </c>
      <c r="AB589" s="269">
        <v>16.4026</v>
      </c>
      <c r="AC589" s="267">
        <v>2245</v>
      </c>
      <c r="AD589" s="270">
        <v>59</v>
      </c>
      <c r="AE589" s="267">
        <v>1</v>
      </c>
      <c r="AF589" s="267">
        <v>1</v>
      </c>
      <c r="AG589" s="267">
        <v>362</v>
      </c>
      <c r="AH589" s="267">
        <v>382</v>
      </c>
      <c r="AI589" s="271"/>
      <c r="AJ589" s="271"/>
      <c r="AK589" s="271"/>
      <c r="AL589" s="271"/>
      <c r="AM589" s="271"/>
    </row>
    <row r="590" spans="2:39" ht="18" customHeight="1">
      <c r="C590" s="261">
        <f>SUBTOTAL(103,G$589:G590)</f>
        <v>2</v>
      </c>
      <c r="D590" s="261" t="s">
        <v>1941</v>
      </c>
      <c r="E590" s="262" t="s">
        <v>3098</v>
      </c>
      <c r="F590" s="263" t="s">
        <v>1281</v>
      </c>
      <c r="G590" s="264" t="s">
        <v>3101</v>
      </c>
      <c r="H590" s="265">
        <v>45061201</v>
      </c>
      <c r="I590" s="266" t="s">
        <v>4663</v>
      </c>
      <c r="J590" s="57" t="s">
        <v>711</v>
      </c>
      <c r="K590" s="113" t="s">
        <v>409</v>
      </c>
      <c r="L590" s="267">
        <v>799</v>
      </c>
      <c r="M590" s="267">
        <v>5</v>
      </c>
      <c r="N590" s="60">
        <v>0</v>
      </c>
      <c r="O590" s="61" t="s">
        <v>3102</v>
      </c>
      <c r="P590" s="268" t="s">
        <v>3103</v>
      </c>
      <c r="Q590" s="269">
        <v>790.16921100000002</v>
      </c>
      <c r="R590" s="269">
        <v>715.68740000000003</v>
      </c>
      <c r="S590" s="269">
        <v>28.359700000000004</v>
      </c>
      <c r="T590" s="267">
        <v>10402</v>
      </c>
      <c r="U590" s="270">
        <v>365</v>
      </c>
      <c r="V590" s="267">
        <v>2</v>
      </c>
      <c r="W590" s="267">
        <v>2</v>
      </c>
      <c r="X590" s="267">
        <v>2365</v>
      </c>
      <c r="Y590" s="267">
        <v>2452</v>
      </c>
      <c r="Z590" s="269">
        <v>269.03100000000001</v>
      </c>
      <c r="AA590" s="269">
        <v>249.7277</v>
      </c>
      <c r="AB590" s="269">
        <v>8.9377999999999993</v>
      </c>
      <c r="AC590" s="267">
        <v>1688</v>
      </c>
      <c r="AD590" s="270">
        <v>59</v>
      </c>
      <c r="AE590" s="267">
        <v>2</v>
      </c>
      <c r="AF590" s="267">
        <v>2</v>
      </c>
      <c r="AG590" s="267">
        <v>1703</v>
      </c>
      <c r="AH590" s="267">
        <v>1718</v>
      </c>
      <c r="AI590" s="271"/>
      <c r="AJ590" s="271"/>
      <c r="AK590" s="271"/>
      <c r="AL590" s="271"/>
      <c r="AM590" s="271"/>
    </row>
    <row r="591" spans="2:39" ht="18" customHeight="1">
      <c r="C591" s="261">
        <f>SUBTOTAL(103,G$589:G591)</f>
        <v>3</v>
      </c>
      <c r="D591" s="261" t="s">
        <v>1941</v>
      </c>
      <c r="E591" s="262" t="s">
        <v>3098</v>
      </c>
      <c r="F591" s="263" t="s">
        <v>1281</v>
      </c>
      <c r="G591" s="264" t="s">
        <v>3104</v>
      </c>
      <c r="H591" s="265">
        <v>45060182</v>
      </c>
      <c r="I591" s="266" t="s">
        <v>4663</v>
      </c>
      <c r="J591" s="57" t="s">
        <v>711</v>
      </c>
      <c r="K591" s="113" t="s">
        <v>166</v>
      </c>
      <c r="L591" s="267">
        <v>1001</v>
      </c>
      <c r="M591" s="267">
        <v>4</v>
      </c>
      <c r="N591" s="60">
        <v>0</v>
      </c>
      <c r="O591" s="61" t="s">
        <v>3102</v>
      </c>
      <c r="P591" s="268" t="s">
        <v>590</v>
      </c>
      <c r="Q591" s="269">
        <v>441.06562199999996</v>
      </c>
      <c r="R591" s="269">
        <v>403.81711999999993</v>
      </c>
      <c r="S591" s="269">
        <v>14.8246</v>
      </c>
      <c r="T591" s="267">
        <v>6577</v>
      </c>
      <c r="U591" s="270">
        <v>365</v>
      </c>
      <c r="V591" s="267">
        <v>4</v>
      </c>
      <c r="W591" s="267">
        <v>4</v>
      </c>
      <c r="X591" s="267">
        <v>3924</v>
      </c>
      <c r="Y591" s="267">
        <v>3976</v>
      </c>
      <c r="Z591" s="269">
        <v>157.78167999999999</v>
      </c>
      <c r="AA591" s="269">
        <v>145.70517999999998</v>
      </c>
      <c r="AB591" s="269">
        <v>4.9818999999999996</v>
      </c>
      <c r="AC591" s="267">
        <v>1327</v>
      </c>
      <c r="AD591" s="270">
        <v>58</v>
      </c>
      <c r="AE591" s="267">
        <v>5</v>
      </c>
      <c r="AF591" s="267">
        <v>5</v>
      </c>
      <c r="AG591" s="267">
        <v>3656</v>
      </c>
      <c r="AH591" s="267">
        <v>3711</v>
      </c>
      <c r="AI591" s="271"/>
      <c r="AJ591" s="271"/>
      <c r="AK591" s="271"/>
      <c r="AL591" s="271"/>
      <c r="AM591" s="271"/>
    </row>
    <row r="592" spans="2:39" s="311" customFormat="1" ht="18" customHeight="1">
      <c r="B592" s="245"/>
      <c r="C592" s="288" t="s">
        <v>2993</v>
      </c>
      <c r="D592" s="289" t="str">
        <f ca="1">INDIRECT("D"&amp;ROW()-1)</f>
        <v>A2</v>
      </c>
      <c r="E592" s="289" t="str">
        <f ca="1">INDIRECT("E"&amp;ROW()-1)</f>
        <v>玉林</v>
      </c>
      <c r="F592" s="290"/>
      <c r="G592" s="291">
        <f>SUBTOTAL(103,G589:G591)</f>
        <v>3</v>
      </c>
      <c r="H592" s="292"/>
      <c r="I592" s="293"/>
      <c r="J592" s="293"/>
      <c r="K592" s="294"/>
      <c r="L592" s="76">
        <f>SUBTOTAL(109,L589:L591)</f>
        <v>2866</v>
      </c>
      <c r="M592" s="76">
        <f>SUBTOTAL(109,M589:M591)</f>
        <v>16</v>
      </c>
      <c r="N592" s="70">
        <f>SUBTOTAL(109,N589:N591)</f>
        <v>0</v>
      </c>
      <c r="O592" s="296"/>
      <c r="P592" s="297"/>
      <c r="Q592" s="298"/>
      <c r="R592" s="298"/>
      <c r="S592" s="298"/>
      <c r="T592" s="299"/>
      <c r="U592" s="300"/>
      <c r="V592" s="299"/>
      <c r="W592" s="299"/>
      <c r="X592" s="299"/>
      <c r="Y592" s="299"/>
      <c r="Z592" s="316"/>
      <c r="AA592" s="316"/>
      <c r="AB592" s="316"/>
      <c r="AC592" s="295"/>
      <c r="AD592" s="295"/>
      <c r="AE592" s="295"/>
      <c r="AF592" s="295"/>
      <c r="AG592" s="295"/>
      <c r="AH592" s="295"/>
      <c r="AI592" s="77">
        <f>SUBTOTAL(109,AI589:AI591)</f>
        <v>0</v>
      </c>
      <c r="AJ592" s="77">
        <f>SUBTOTAL(109,AJ589:AJ591)</f>
        <v>0</v>
      </c>
      <c r="AK592" s="77">
        <f>SUBTOTAL(109,AK589:AK591)</f>
        <v>0</v>
      </c>
      <c r="AL592" s="77">
        <f>SUBTOTAL(109,AL589:AL591)</f>
        <v>0</v>
      </c>
      <c r="AM592" s="77">
        <f>SUBTOTAL(103,AM589:AM591)</f>
        <v>0</v>
      </c>
    </row>
    <row r="593" spans="1:39" s="306" customFormat="1" ht="18" customHeight="1">
      <c r="B593" s="375"/>
      <c r="C593" s="261">
        <f>SUBTOTAL(103,G$593:G593)</f>
        <v>1</v>
      </c>
      <c r="D593" s="261" t="s">
        <v>1941</v>
      </c>
      <c r="E593" s="273" t="s">
        <v>1666</v>
      </c>
      <c r="F593" s="305" t="s">
        <v>1280</v>
      </c>
      <c r="G593" s="264" t="s">
        <v>3105</v>
      </c>
      <c r="H593" s="265">
        <v>45020131</v>
      </c>
      <c r="I593" s="266" t="s">
        <v>3079</v>
      </c>
      <c r="J593" s="57" t="s">
        <v>64</v>
      </c>
      <c r="K593" s="113" t="s">
        <v>173</v>
      </c>
      <c r="L593" s="274">
        <v>833</v>
      </c>
      <c r="M593" s="267">
        <v>7</v>
      </c>
      <c r="N593" s="60">
        <v>0</v>
      </c>
      <c r="O593" s="61" t="s">
        <v>3106</v>
      </c>
      <c r="P593" s="268" t="s">
        <v>3107</v>
      </c>
      <c r="Q593" s="269">
        <v>2140.8553320000001</v>
      </c>
      <c r="R593" s="269">
        <v>1955.3718000000001</v>
      </c>
      <c r="S593" s="269">
        <v>67.885799999999989</v>
      </c>
      <c r="T593" s="267">
        <v>17974</v>
      </c>
      <c r="U593" s="270">
        <v>365</v>
      </c>
      <c r="V593" s="267">
        <v>2</v>
      </c>
      <c r="W593" s="267">
        <v>3</v>
      </c>
      <c r="X593" s="267">
        <v>484</v>
      </c>
      <c r="Y593" s="267">
        <v>506</v>
      </c>
      <c r="Z593" s="269">
        <v>386.03530000000001</v>
      </c>
      <c r="AA593" s="269">
        <v>351.7004</v>
      </c>
      <c r="AB593" s="269">
        <v>12.075099999999999</v>
      </c>
      <c r="AC593" s="267">
        <v>2725</v>
      </c>
      <c r="AD593" s="270">
        <v>59</v>
      </c>
      <c r="AE593" s="267">
        <v>4</v>
      </c>
      <c r="AF593" s="267">
        <v>4</v>
      </c>
      <c r="AG593" s="267">
        <v>811</v>
      </c>
      <c r="AH593" s="267">
        <v>866</v>
      </c>
      <c r="AI593" s="271"/>
      <c r="AJ593" s="271"/>
      <c r="AK593" s="271">
        <v>1</v>
      </c>
      <c r="AL593" s="271">
        <v>252</v>
      </c>
      <c r="AM593" s="271" t="s">
        <v>2177</v>
      </c>
    </row>
    <row r="594" spans="1:39" ht="18" customHeight="1">
      <c r="C594" s="261">
        <f>SUBTOTAL(103,G$593:G594)</f>
        <v>2</v>
      </c>
      <c r="D594" s="261" t="s">
        <v>1941</v>
      </c>
      <c r="E594" s="262" t="s">
        <v>3108</v>
      </c>
      <c r="F594" s="263" t="s">
        <v>1280</v>
      </c>
      <c r="G594" s="264" t="s">
        <v>427</v>
      </c>
      <c r="H594" s="265">
        <v>45020141</v>
      </c>
      <c r="I594" s="266" t="s">
        <v>4663</v>
      </c>
      <c r="J594" s="57" t="s">
        <v>711</v>
      </c>
      <c r="K594" s="113" t="s">
        <v>409</v>
      </c>
      <c r="L594" s="267">
        <v>564</v>
      </c>
      <c r="M594" s="267">
        <v>6</v>
      </c>
      <c r="N594" s="60">
        <v>0</v>
      </c>
      <c r="O594" s="61" t="s">
        <v>3109</v>
      </c>
      <c r="P594" s="268" t="s">
        <v>1200</v>
      </c>
      <c r="Q594" s="269">
        <v>531.44255599999997</v>
      </c>
      <c r="R594" s="269">
        <v>482.90789999999998</v>
      </c>
      <c r="S594" s="269">
        <v>19.397600000000004</v>
      </c>
      <c r="T594" s="267">
        <v>13636</v>
      </c>
      <c r="U594" s="270">
        <v>365</v>
      </c>
      <c r="V594" s="267">
        <v>7</v>
      </c>
      <c r="W594" s="267">
        <v>7</v>
      </c>
      <c r="X594" s="267">
        <v>3467</v>
      </c>
      <c r="Y594" s="267">
        <v>3533</v>
      </c>
      <c r="Z594" s="269">
        <v>161.82569999999998</v>
      </c>
      <c r="AA594" s="269">
        <v>151.077</v>
      </c>
      <c r="AB594" s="269">
        <v>5.3651</v>
      </c>
      <c r="AC594" s="267">
        <v>2204</v>
      </c>
      <c r="AD594" s="270">
        <v>59</v>
      </c>
      <c r="AE594" s="267">
        <v>8</v>
      </c>
      <c r="AF594" s="267">
        <v>8</v>
      </c>
      <c r="AG594" s="267">
        <v>3548</v>
      </c>
      <c r="AH594" s="267">
        <v>3563</v>
      </c>
      <c r="AI594" s="271"/>
      <c r="AJ594" s="271"/>
      <c r="AK594" s="271"/>
      <c r="AL594" s="271"/>
      <c r="AM594" s="271"/>
    </row>
    <row r="595" spans="1:39" s="311" customFormat="1" ht="18" customHeight="1">
      <c r="B595" s="245"/>
      <c r="C595" s="288" t="s">
        <v>2993</v>
      </c>
      <c r="D595" s="289" t="str">
        <f ca="1">INDIRECT("D"&amp;ROW()-1)</f>
        <v>A2</v>
      </c>
      <c r="E595" s="289" t="str">
        <f ca="1">INDIRECT("E"&amp;ROW()-1)</f>
        <v>柳州</v>
      </c>
      <c r="F595" s="290"/>
      <c r="G595" s="291">
        <f>SUBTOTAL(103,G593:G594)</f>
        <v>2</v>
      </c>
      <c r="H595" s="292"/>
      <c r="I595" s="293"/>
      <c r="J595" s="293"/>
      <c r="K595" s="325"/>
      <c r="L595" s="76">
        <f>SUBTOTAL(109,L593:L594)</f>
        <v>1397</v>
      </c>
      <c r="M595" s="76">
        <f>SUBTOTAL(109,M593:M594)</f>
        <v>13</v>
      </c>
      <c r="N595" s="70">
        <f>SUBTOTAL(109,N593:N594)</f>
        <v>0</v>
      </c>
      <c r="O595" s="292"/>
      <c r="P595" s="327"/>
      <c r="Q595" s="298"/>
      <c r="R595" s="298"/>
      <c r="S595" s="298"/>
      <c r="T595" s="299"/>
      <c r="U595" s="300"/>
      <c r="V595" s="299"/>
      <c r="W595" s="299"/>
      <c r="X595" s="299"/>
      <c r="Y595" s="299"/>
      <c r="Z595" s="316"/>
      <c r="AA595" s="316"/>
      <c r="AB595" s="316"/>
      <c r="AC595" s="295"/>
      <c r="AD595" s="295"/>
      <c r="AE595" s="295"/>
      <c r="AF595" s="295"/>
      <c r="AG595" s="295"/>
      <c r="AH595" s="295"/>
      <c r="AI595" s="77">
        <f>SUBTOTAL(109,AI593:AI594)</f>
        <v>0</v>
      </c>
      <c r="AJ595" s="77">
        <f>SUBTOTAL(109,AJ593:AJ594)</f>
        <v>0</v>
      </c>
      <c r="AK595" s="77">
        <f>SUBTOTAL(109,AK593:AK594)</f>
        <v>1</v>
      </c>
      <c r="AL595" s="77">
        <f>SUBTOTAL(109,AL593:AL594)</f>
        <v>252</v>
      </c>
      <c r="AM595" s="77">
        <f>SUBTOTAL(103,AM593:AM594)</f>
        <v>1</v>
      </c>
    </row>
    <row r="596" spans="1:39" s="306" customFormat="1" ht="18" customHeight="1">
      <c r="A596" s="309"/>
      <c r="B596" s="309"/>
      <c r="C596" s="261">
        <f>SUBTOTAL(103,G$596:G596)</f>
        <v>1</v>
      </c>
      <c r="D596" s="261" t="s">
        <v>1941</v>
      </c>
      <c r="E596" s="262" t="s">
        <v>3110</v>
      </c>
      <c r="F596" s="263" t="s">
        <v>1281</v>
      </c>
      <c r="G596" s="264" t="s">
        <v>3111</v>
      </c>
      <c r="H596" s="265">
        <v>45110061</v>
      </c>
      <c r="I596" s="266" t="s">
        <v>4663</v>
      </c>
      <c r="J596" s="57" t="s">
        <v>711</v>
      </c>
      <c r="K596" s="310" t="s">
        <v>3112</v>
      </c>
      <c r="L596" s="376">
        <v>241</v>
      </c>
      <c r="M596" s="267">
        <v>3</v>
      </c>
      <c r="N596" s="60">
        <v>0</v>
      </c>
      <c r="O596" s="301" t="s">
        <v>3113</v>
      </c>
      <c r="P596" s="321" t="s">
        <v>3114</v>
      </c>
      <c r="Q596" s="269">
        <v>87.321730000000017</v>
      </c>
      <c r="R596" s="269">
        <v>81.996600000000015</v>
      </c>
      <c r="S596" s="269">
        <v>2.8140999999999998</v>
      </c>
      <c r="T596" s="267">
        <v>6266</v>
      </c>
      <c r="U596" s="270">
        <v>364</v>
      </c>
      <c r="V596" s="267">
        <v>8</v>
      </c>
      <c r="W596" s="267">
        <v>8</v>
      </c>
      <c r="X596" s="267">
        <v>6929</v>
      </c>
      <c r="Y596" s="267">
        <v>6948</v>
      </c>
      <c r="Z596" s="269">
        <v>32.798999999999999</v>
      </c>
      <c r="AA596" s="269">
        <v>30.755399999999998</v>
      </c>
      <c r="AB596" s="269">
        <v>0.99839999999999995</v>
      </c>
      <c r="AC596" s="267">
        <v>1037</v>
      </c>
      <c r="AD596" s="270">
        <v>58</v>
      </c>
      <c r="AE596" s="267">
        <v>7</v>
      </c>
      <c r="AF596" s="267">
        <v>7</v>
      </c>
      <c r="AG596" s="267">
        <v>7621</v>
      </c>
      <c r="AH596" s="267">
        <v>7628</v>
      </c>
      <c r="AI596" s="271"/>
      <c r="AJ596" s="271"/>
      <c r="AK596" s="271"/>
      <c r="AL596" s="271"/>
      <c r="AM596" s="271"/>
    </row>
    <row r="597" spans="1:39" s="311" customFormat="1" ht="18" customHeight="1">
      <c r="B597" s="245"/>
      <c r="C597" s="288" t="s">
        <v>2993</v>
      </c>
      <c r="D597" s="289" t="str">
        <f ca="1">INDIRECT("D"&amp;ROW()-1)</f>
        <v>A2</v>
      </c>
      <c r="E597" s="289" t="str">
        <f ca="1">INDIRECT("E"&amp;ROW()-1)</f>
        <v>河池</v>
      </c>
      <c r="F597" s="290"/>
      <c r="G597" s="291">
        <f>SUBTOTAL(103,G596:G596)</f>
        <v>1</v>
      </c>
      <c r="H597" s="292"/>
      <c r="I597" s="293"/>
      <c r="J597" s="293"/>
      <c r="K597" s="325"/>
      <c r="L597" s="76">
        <f>SUBTOTAL(109,L596:L596)</f>
        <v>241</v>
      </c>
      <c r="M597" s="76">
        <f>SUBTOTAL(109,M596:M596)</f>
        <v>3</v>
      </c>
      <c r="N597" s="70">
        <f>SUBTOTAL(109,N596:N596)</f>
        <v>0</v>
      </c>
      <c r="O597" s="292"/>
      <c r="P597" s="327"/>
      <c r="Q597" s="298"/>
      <c r="R597" s="298"/>
      <c r="S597" s="298"/>
      <c r="T597" s="299"/>
      <c r="U597" s="300"/>
      <c r="V597" s="299"/>
      <c r="W597" s="299"/>
      <c r="X597" s="299"/>
      <c r="Y597" s="299"/>
      <c r="Z597" s="316"/>
      <c r="AA597" s="316"/>
      <c r="AB597" s="316"/>
      <c r="AC597" s="295"/>
      <c r="AD597" s="295"/>
      <c r="AE597" s="295"/>
      <c r="AF597" s="295"/>
      <c r="AG597" s="295"/>
      <c r="AH597" s="295"/>
      <c r="AI597" s="77">
        <f>SUBTOTAL(109,AI596:AI596)</f>
        <v>0</v>
      </c>
      <c r="AJ597" s="77">
        <f>SUBTOTAL(109,AJ596:AJ596)</f>
        <v>0</v>
      </c>
      <c r="AK597" s="77">
        <f>SUBTOTAL(109,AK596:AK596)</f>
        <v>0</v>
      </c>
      <c r="AL597" s="77">
        <f>SUBTOTAL(109,AL596:AL596)</f>
        <v>0</v>
      </c>
      <c r="AM597" s="77">
        <f>SUBTOTAL(103,AM596:AM596)</f>
        <v>0</v>
      </c>
    </row>
    <row r="598" spans="1:39" ht="18" customHeight="1">
      <c r="C598" s="261">
        <f>SUBTOTAL(103,G$598:G598)</f>
        <v>1</v>
      </c>
      <c r="D598" s="261" t="s">
        <v>1941</v>
      </c>
      <c r="E598" s="262" t="s">
        <v>3115</v>
      </c>
      <c r="F598" s="263" t="s">
        <v>1278</v>
      </c>
      <c r="G598" s="264" t="s">
        <v>1090</v>
      </c>
      <c r="H598" s="265">
        <v>35054021</v>
      </c>
      <c r="I598" s="266" t="s">
        <v>3079</v>
      </c>
      <c r="J598" s="57" t="s">
        <v>64</v>
      </c>
      <c r="K598" s="113" t="s">
        <v>166</v>
      </c>
      <c r="L598" s="267">
        <v>877</v>
      </c>
      <c r="M598" s="267">
        <v>6</v>
      </c>
      <c r="N598" s="60">
        <v>0</v>
      </c>
      <c r="O598" s="265" t="s">
        <v>270</v>
      </c>
      <c r="P598" s="313" t="s">
        <v>3116</v>
      </c>
      <c r="Q598" s="269">
        <v>839.56402000000003</v>
      </c>
      <c r="R598" s="269">
        <v>760.97239999999999</v>
      </c>
      <c r="S598" s="269">
        <v>28.860300000000002</v>
      </c>
      <c r="T598" s="267">
        <v>14167</v>
      </c>
      <c r="U598" s="270">
        <v>365</v>
      </c>
      <c r="V598" s="267">
        <v>16</v>
      </c>
      <c r="W598" s="267">
        <v>16</v>
      </c>
      <c r="X598" s="267">
        <v>2212</v>
      </c>
      <c r="Y598" s="267">
        <v>2288</v>
      </c>
      <c r="Z598" s="269">
        <v>163.28795</v>
      </c>
      <c r="AA598" s="269">
        <v>148.53944999999999</v>
      </c>
      <c r="AB598" s="269">
        <v>5.1611000000000002</v>
      </c>
      <c r="AC598" s="267">
        <v>1974</v>
      </c>
      <c r="AD598" s="270">
        <v>59</v>
      </c>
      <c r="AE598" s="267">
        <v>24</v>
      </c>
      <c r="AF598" s="267">
        <v>24</v>
      </c>
      <c r="AG598" s="267">
        <v>3511</v>
      </c>
      <c r="AH598" s="267">
        <v>3625</v>
      </c>
      <c r="AI598" s="271"/>
      <c r="AJ598" s="271"/>
      <c r="AK598" s="271"/>
      <c r="AL598" s="271"/>
      <c r="AM598" s="271"/>
    </row>
    <row r="599" spans="1:39" ht="18" customHeight="1">
      <c r="C599" s="261">
        <f>SUBTOTAL(103,G$598:G599)</f>
        <v>2</v>
      </c>
      <c r="D599" s="261" t="s">
        <v>1941</v>
      </c>
      <c r="E599" s="262" t="s">
        <v>3115</v>
      </c>
      <c r="F599" s="263" t="s">
        <v>1278</v>
      </c>
      <c r="G599" s="264" t="s">
        <v>3117</v>
      </c>
      <c r="H599" s="265">
        <v>35051301</v>
      </c>
      <c r="I599" s="266" t="s">
        <v>3079</v>
      </c>
      <c r="J599" s="57" t="s">
        <v>64</v>
      </c>
      <c r="K599" s="113" t="s">
        <v>166</v>
      </c>
      <c r="L599" s="267">
        <v>914</v>
      </c>
      <c r="M599" s="267">
        <v>5</v>
      </c>
      <c r="N599" s="60">
        <v>0</v>
      </c>
      <c r="O599" s="265" t="s">
        <v>271</v>
      </c>
      <c r="P599" s="268" t="s">
        <v>3118</v>
      </c>
      <c r="Q599" s="269">
        <v>723.11083300000007</v>
      </c>
      <c r="R599" s="269">
        <v>682.18280000000004</v>
      </c>
      <c r="S599" s="269">
        <v>20.754499999999997</v>
      </c>
      <c r="T599" s="267">
        <v>9312</v>
      </c>
      <c r="U599" s="270">
        <v>365</v>
      </c>
      <c r="V599" s="267">
        <v>18</v>
      </c>
      <c r="W599" s="267">
        <v>18</v>
      </c>
      <c r="X599" s="267">
        <v>2590</v>
      </c>
      <c r="Y599" s="267">
        <v>2565</v>
      </c>
      <c r="Z599" s="269">
        <v>212.53819999999999</v>
      </c>
      <c r="AA599" s="269">
        <v>196.3263</v>
      </c>
      <c r="AB599" s="269">
        <v>5.8776000000000002</v>
      </c>
      <c r="AC599" s="267">
        <v>1521</v>
      </c>
      <c r="AD599" s="270">
        <v>59</v>
      </c>
      <c r="AE599" s="267">
        <v>18</v>
      </c>
      <c r="AF599" s="267">
        <v>17</v>
      </c>
      <c r="AG599" s="267">
        <v>2497</v>
      </c>
      <c r="AH599" s="267">
        <v>2524</v>
      </c>
      <c r="AI599" s="271"/>
      <c r="AJ599" s="271"/>
      <c r="AK599" s="271"/>
      <c r="AL599" s="271"/>
      <c r="AM599" s="271"/>
    </row>
    <row r="600" spans="1:39" ht="18" customHeight="1">
      <c r="C600" s="261">
        <f>SUBTOTAL(103,G$598:G600)</f>
        <v>3</v>
      </c>
      <c r="D600" s="261" t="s">
        <v>1941</v>
      </c>
      <c r="E600" s="262" t="s">
        <v>3115</v>
      </c>
      <c r="F600" s="263" t="s">
        <v>1278</v>
      </c>
      <c r="G600" s="264" t="s">
        <v>3119</v>
      </c>
      <c r="H600" s="265">
        <v>35054051</v>
      </c>
      <c r="I600" s="266" t="s">
        <v>3079</v>
      </c>
      <c r="J600" s="57" t="s">
        <v>64</v>
      </c>
      <c r="K600" s="113" t="s">
        <v>173</v>
      </c>
      <c r="L600" s="267">
        <v>1374</v>
      </c>
      <c r="M600" s="267">
        <v>8</v>
      </c>
      <c r="N600" s="60">
        <v>0</v>
      </c>
      <c r="O600" s="265" t="s">
        <v>3120</v>
      </c>
      <c r="P600" s="268" t="s">
        <v>3121</v>
      </c>
      <c r="Q600" s="269">
        <v>324.51259999999996</v>
      </c>
      <c r="R600" s="269">
        <v>304.98819999999995</v>
      </c>
      <c r="S600" s="269">
        <v>9.5762999999999998</v>
      </c>
      <c r="T600" s="267">
        <v>4898</v>
      </c>
      <c r="U600" s="270">
        <v>118</v>
      </c>
      <c r="V600" s="267">
        <v>31</v>
      </c>
      <c r="W600" s="267">
        <v>31</v>
      </c>
      <c r="X600" s="267">
        <v>4645</v>
      </c>
      <c r="Y600" s="267">
        <v>4649</v>
      </c>
      <c r="Z600" s="269">
        <v>278.41224999999997</v>
      </c>
      <c r="AA600" s="269">
        <v>267.53594999999996</v>
      </c>
      <c r="AB600" s="269">
        <v>6.3550000000000004</v>
      </c>
      <c r="AC600" s="267">
        <v>2866</v>
      </c>
      <c r="AD600" s="270">
        <v>59</v>
      </c>
      <c r="AE600" s="267">
        <v>11</v>
      </c>
      <c r="AF600" s="267">
        <v>11</v>
      </c>
      <c r="AG600" s="267">
        <v>1600</v>
      </c>
      <c r="AH600" s="267">
        <v>1529</v>
      </c>
      <c r="AI600" s="271">
        <v>1</v>
      </c>
      <c r="AJ600" s="271">
        <v>333</v>
      </c>
      <c r="AK600" s="271">
        <v>1</v>
      </c>
      <c r="AL600" s="271">
        <f>9*25+28</f>
        <v>253</v>
      </c>
      <c r="AM600" s="271" t="s">
        <v>2663</v>
      </c>
    </row>
    <row r="601" spans="1:39" ht="18" customHeight="1">
      <c r="C601" s="261">
        <f>SUBTOTAL(103,G$598:G601)</f>
        <v>4</v>
      </c>
      <c r="D601" s="261" t="s">
        <v>1941</v>
      </c>
      <c r="E601" s="262" t="s">
        <v>3115</v>
      </c>
      <c r="F601" s="263" t="s">
        <v>1278</v>
      </c>
      <c r="G601" s="264" t="s">
        <v>3122</v>
      </c>
      <c r="H601" s="265">
        <v>35054101</v>
      </c>
      <c r="I601" s="266" t="s">
        <v>3079</v>
      </c>
      <c r="J601" s="57" t="s">
        <v>64</v>
      </c>
      <c r="K601" s="113" t="s">
        <v>167</v>
      </c>
      <c r="L601" s="267">
        <v>1449</v>
      </c>
      <c r="M601" s="267">
        <v>8</v>
      </c>
      <c r="N601" s="60">
        <v>0</v>
      </c>
      <c r="O601" s="265" t="s">
        <v>3123</v>
      </c>
      <c r="P601" s="268" t="s">
        <v>3124</v>
      </c>
      <c r="Q601" s="269">
        <v>53.000100000000003</v>
      </c>
      <c r="R601" s="269">
        <v>50.225500000000004</v>
      </c>
      <c r="S601" s="269">
        <v>1.7821</v>
      </c>
      <c r="T601" s="267">
        <v>557</v>
      </c>
      <c r="U601" s="270">
        <v>10</v>
      </c>
      <c r="V601" s="267">
        <v>51</v>
      </c>
      <c r="W601" s="267">
        <v>51</v>
      </c>
      <c r="X601" s="267">
        <v>7515</v>
      </c>
      <c r="Y601" s="267">
        <v>7533</v>
      </c>
      <c r="Z601" s="269">
        <v>238.07171</v>
      </c>
      <c r="AA601" s="269">
        <v>226.35801000000001</v>
      </c>
      <c r="AB601" s="269">
        <v>6.431</v>
      </c>
      <c r="AC601" s="267">
        <v>3088</v>
      </c>
      <c r="AD601" s="270">
        <v>59</v>
      </c>
      <c r="AE601" s="267">
        <v>16</v>
      </c>
      <c r="AF601" s="267">
        <v>14</v>
      </c>
      <c r="AG601" s="267">
        <v>2085</v>
      </c>
      <c r="AH601" s="267">
        <v>2016</v>
      </c>
      <c r="AI601" s="271">
        <v>1</v>
      </c>
      <c r="AJ601" s="271">
        <v>209</v>
      </c>
      <c r="AK601" s="271"/>
      <c r="AL601" s="271"/>
      <c r="AM601" s="271" t="s">
        <v>2663</v>
      </c>
    </row>
    <row r="602" spans="1:39" ht="18" customHeight="1">
      <c r="C602" s="261">
        <f>SUBTOTAL(103,G$598:G602)</f>
        <v>5</v>
      </c>
      <c r="D602" s="261" t="s">
        <v>1941</v>
      </c>
      <c r="E602" s="262" t="s">
        <v>3115</v>
      </c>
      <c r="F602" s="263" t="s">
        <v>1278</v>
      </c>
      <c r="G602" s="264" t="s">
        <v>3125</v>
      </c>
      <c r="H602" s="265">
        <v>35050101</v>
      </c>
      <c r="I602" s="266" t="s">
        <v>1892</v>
      </c>
      <c r="J602" s="57" t="s">
        <v>64</v>
      </c>
      <c r="K602" s="113" t="s">
        <v>557</v>
      </c>
      <c r="L602" s="267">
        <v>1131</v>
      </c>
      <c r="M602" s="267">
        <v>5</v>
      </c>
      <c r="N602" s="60">
        <v>0</v>
      </c>
      <c r="O602" s="265" t="s">
        <v>3120</v>
      </c>
      <c r="P602" s="268" t="s">
        <v>3126</v>
      </c>
      <c r="Q602" s="269">
        <v>1023.2391240000001</v>
      </c>
      <c r="R602" s="269">
        <v>975.66806300000007</v>
      </c>
      <c r="S602" s="269">
        <v>33.804700000000004</v>
      </c>
      <c r="T602" s="267">
        <v>12973</v>
      </c>
      <c r="U602" s="270">
        <v>365</v>
      </c>
      <c r="V602" s="267">
        <v>13</v>
      </c>
      <c r="W602" s="267">
        <v>11</v>
      </c>
      <c r="X602" s="267">
        <v>1730</v>
      </c>
      <c r="Y602" s="267">
        <v>1687</v>
      </c>
      <c r="Z602" s="269">
        <v>135.72577000000001</v>
      </c>
      <c r="AA602" s="269">
        <v>135.04317</v>
      </c>
      <c r="AB602" s="269">
        <v>4.7239000000000004</v>
      </c>
      <c r="AC602" s="267">
        <v>2084</v>
      </c>
      <c r="AD602" s="270">
        <v>59</v>
      </c>
      <c r="AE602" s="267">
        <v>29</v>
      </c>
      <c r="AF602" s="267">
        <v>26</v>
      </c>
      <c r="AG602" s="267">
        <v>4263</v>
      </c>
      <c r="AH602" s="267">
        <v>4011</v>
      </c>
      <c r="AI602" s="271"/>
      <c r="AJ602" s="271"/>
      <c r="AK602" s="271">
        <v>1</v>
      </c>
      <c r="AL602" s="271">
        <v>646</v>
      </c>
      <c r="AM602" s="347" t="s">
        <v>4658</v>
      </c>
    </row>
    <row r="603" spans="1:39" ht="18" customHeight="1">
      <c r="C603" s="261">
        <f>SUBTOTAL(103,G$598:G603)</f>
        <v>6</v>
      </c>
      <c r="D603" s="261" t="s">
        <v>1941</v>
      </c>
      <c r="E603" s="262" t="s">
        <v>3115</v>
      </c>
      <c r="F603" s="263" t="s">
        <v>1278</v>
      </c>
      <c r="G603" s="264" t="s">
        <v>2034</v>
      </c>
      <c r="H603" s="265">
        <v>35051302</v>
      </c>
      <c r="I603" s="266" t="s">
        <v>1892</v>
      </c>
      <c r="J603" s="57" t="s">
        <v>64</v>
      </c>
      <c r="K603" s="113" t="s">
        <v>557</v>
      </c>
      <c r="L603" s="267">
        <v>1089</v>
      </c>
      <c r="M603" s="267">
        <v>9</v>
      </c>
      <c r="N603" s="60">
        <v>0</v>
      </c>
      <c r="O603" s="265" t="s">
        <v>3127</v>
      </c>
      <c r="P603" s="268" t="s">
        <v>3128</v>
      </c>
      <c r="Q603" s="269">
        <v>1007.889717</v>
      </c>
      <c r="R603" s="269">
        <v>937.54548799999998</v>
      </c>
      <c r="S603" s="269">
        <v>32.316800000000001</v>
      </c>
      <c r="T603" s="267">
        <v>17847</v>
      </c>
      <c r="U603" s="270">
        <v>365</v>
      </c>
      <c r="V603" s="267">
        <v>14</v>
      </c>
      <c r="W603" s="267">
        <v>14</v>
      </c>
      <c r="X603" s="267">
        <v>1762</v>
      </c>
      <c r="Y603" s="267">
        <v>1777</v>
      </c>
      <c r="Z603" s="269">
        <v>258.96355</v>
      </c>
      <c r="AA603" s="269">
        <v>204.89794999999998</v>
      </c>
      <c r="AB603" s="269">
        <v>7.0651999999999999</v>
      </c>
      <c r="AC603" s="267">
        <v>3559</v>
      </c>
      <c r="AD603" s="270">
        <v>59</v>
      </c>
      <c r="AE603" s="267">
        <v>13</v>
      </c>
      <c r="AF603" s="267">
        <v>16</v>
      </c>
      <c r="AG603" s="267">
        <v>1819</v>
      </c>
      <c r="AH603" s="267">
        <v>2390</v>
      </c>
      <c r="AI603" s="271"/>
      <c r="AJ603" s="271"/>
      <c r="AK603" s="271"/>
      <c r="AL603" s="271"/>
      <c r="AM603" s="271"/>
    </row>
    <row r="604" spans="1:39" ht="18" customHeight="1">
      <c r="C604" s="261">
        <f>SUBTOTAL(103,G$598:G604)</f>
        <v>7</v>
      </c>
      <c r="D604" s="261" t="s">
        <v>1941</v>
      </c>
      <c r="E604" s="262" t="s">
        <v>3115</v>
      </c>
      <c r="F604" s="263" t="s">
        <v>1278</v>
      </c>
      <c r="G604" s="264" t="s">
        <v>3129</v>
      </c>
      <c r="H604" s="265">
        <v>35053001</v>
      </c>
      <c r="I604" s="266" t="s">
        <v>4663</v>
      </c>
      <c r="J604" s="57" t="s">
        <v>711</v>
      </c>
      <c r="K604" s="113" t="s">
        <v>557</v>
      </c>
      <c r="L604" s="267">
        <v>518</v>
      </c>
      <c r="M604" s="267">
        <v>4</v>
      </c>
      <c r="N604" s="60">
        <v>0</v>
      </c>
      <c r="O604" s="61" t="s">
        <v>3130</v>
      </c>
      <c r="P604" s="268" t="s">
        <v>3131</v>
      </c>
      <c r="Q604" s="269">
        <v>300.64245899999997</v>
      </c>
      <c r="R604" s="269">
        <v>285.99889999999999</v>
      </c>
      <c r="S604" s="269">
        <v>7.7150000000000007</v>
      </c>
      <c r="T604" s="267">
        <v>8068</v>
      </c>
      <c r="U604" s="270">
        <v>365</v>
      </c>
      <c r="V604" s="267">
        <v>33</v>
      </c>
      <c r="W604" s="267">
        <v>32</v>
      </c>
      <c r="X604" s="267">
        <v>4826</v>
      </c>
      <c r="Y604" s="267">
        <v>4811</v>
      </c>
      <c r="Z604" s="269">
        <v>109.94800000000001</v>
      </c>
      <c r="AA604" s="269">
        <v>105.27980000000001</v>
      </c>
      <c r="AB604" s="269">
        <v>2.6054000000000004</v>
      </c>
      <c r="AC604" s="267">
        <v>1660</v>
      </c>
      <c r="AD604" s="270">
        <v>59</v>
      </c>
      <c r="AE604" s="267">
        <v>35</v>
      </c>
      <c r="AF604" s="267">
        <v>35</v>
      </c>
      <c r="AG604" s="267">
        <v>4941</v>
      </c>
      <c r="AH604" s="267">
        <v>4884</v>
      </c>
      <c r="AI604" s="271"/>
      <c r="AJ604" s="271"/>
      <c r="AK604" s="271"/>
      <c r="AL604" s="271"/>
      <c r="AM604" s="271"/>
    </row>
    <row r="605" spans="1:39" ht="18" customHeight="1">
      <c r="C605" s="261">
        <f>SUBTOTAL(103,G$598:G605)</f>
        <v>8</v>
      </c>
      <c r="D605" s="261" t="s">
        <v>1941</v>
      </c>
      <c r="E605" s="262" t="s">
        <v>3115</v>
      </c>
      <c r="F605" s="263" t="s">
        <v>1278</v>
      </c>
      <c r="G605" s="264" t="s">
        <v>3132</v>
      </c>
      <c r="H605" s="265">
        <v>35051502</v>
      </c>
      <c r="I605" s="266" t="s">
        <v>4663</v>
      </c>
      <c r="J605" s="57" t="s">
        <v>711</v>
      </c>
      <c r="K605" s="113" t="s">
        <v>557</v>
      </c>
      <c r="L605" s="267">
        <v>904</v>
      </c>
      <c r="M605" s="267">
        <v>5</v>
      </c>
      <c r="N605" s="60">
        <v>0</v>
      </c>
      <c r="O605" s="61" t="s">
        <v>3133</v>
      </c>
      <c r="P605" s="268" t="s">
        <v>3134</v>
      </c>
      <c r="Q605" s="269">
        <v>436.29510699999997</v>
      </c>
      <c r="R605" s="269">
        <v>402.69826999999998</v>
      </c>
      <c r="S605" s="269">
        <v>14.797400000000001</v>
      </c>
      <c r="T605" s="267">
        <v>10686</v>
      </c>
      <c r="U605" s="270">
        <v>365</v>
      </c>
      <c r="V605" s="267">
        <v>28</v>
      </c>
      <c r="W605" s="267">
        <v>28</v>
      </c>
      <c r="X605" s="267">
        <v>3948</v>
      </c>
      <c r="Y605" s="267">
        <v>3982</v>
      </c>
      <c r="Z605" s="269">
        <v>140.5043</v>
      </c>
      <c r="AA605" s="269">
        <v>125.6388</v>
      </c>
      <c r="AB605" s="269">
        <v>3.6665999999999999</v>
      </c>
      <c r="AC605" s="267">
        <v>1644</v>
      </c>
      <c r="AD605" s="270">
        <v>59</v>
      </c>
      <c r="AE605" s="267">
        <v>28</v>
      </c>
      <c r="AF605" s="267">
        <v>29</v>
      </c>
      <c r="AG605" s="267">
        <v>4129</v>
      </c>
      <c r="AH605" s="267">
        <v>4299</v>
      </c>
      <c r="AI605" s="271"/>
      <c r="AJ605" s="271"/>
      <c r="AK605" s="271"/>
      <c r="AL605" s="271"/>
      <c r="AM605" s="271"/>
    </row>
    <row r="606" spans="1:39" ht="18" customHeight="1">
      <c r="C606" s="261">
        <f>SUBTOTAL(103,G$598:G606)</f>
        <v>9</v>
      </c>
      <c r="D606" s="261" t="s">
        <v>1941</v>
      </c>
      <c r="E606" s="262" t="s">
        <v>3115</v>
      </c>
      <c r="F606" s="263" t="s">
        <v>1278</v>
      </c>
      <c r="G606" s="264" t="s">
        <v>3135</v>
      </c>
      <c r="H606" s="265">
        <v>35052801</v>
      </c>
      <c r="I606" s="266" t="s">
        <v>4663</v>
      </c>
      <c r="J606" s="57" t="s">
        <v>711</v>
      </c>
      <c r="K606" s="113" t="s">
        <v>557</v>
      </c>
      <c r="L606" s="267">
        <v>734</v>
      </c>
      <c r="M606" s="267">
        <v>6</v>
      </c>
      <c r="N606" s="60">
        <v>0</v>
      </c>
      <c r="O606" s="61" t="s">
        <v>3136</v>
      </c>
      <c r="P606" s="268" t="s">
        <v>3137</v>
      </c>
      <c r="Q606" s="269">
        <v>370.01997600000004</v>
      </c>
      <c r="R606" s="269">
        <v>343.31530000000004</v>
      </c>
      <c r="S606" s="269">
        <v>12.285299999999998</v>
      </c>
      <c r="T606" s="267">
        <v>8870</v>
      </c>
      <c r="U606" s="270">
        <v>365</v>
      </c>
      <c r="V606" s="267">
        <v>30</v>
      </c>
      <c r="W606" s="267">
        <v>30</v>
      </c>
      <c r="X606" s="267">
        <v>4351</v>
      </c>
      <c r="Y606" s="267">
        <v>4363</v>
      </c>
      <c r="Z606" s="269">
        <v>116.7415</v>
      </c>
      <c r="AA606" s="269">
        <v>110.0737</v>
      </c>
      <c r="AB606" s="269">
        <v>3.1625000000000001</v>
      </c>
      <c r="AC606" s="267">
        <v>1422</v>
      </c>
      <c r="AD606" s="270">
        <v>59</v>
      </c>
      <c r="AE606" s="267">
        <v>34</v>
      </c>
      <c r="AF606" s="267">
        <v>33</v>
      </c>
      <c r="AG606" s="267">
        <v>4769</v>
      </c>
      <c r="AH606" s="267">
        <v>4758</v>
      </c>
      <c r="AI606" s="271"/>
      <c r="AJ606" s="271"/>
      <c r="AK606" s="271"/>
      <c r="AL606" s="271"/>
      <c r="AM606" s="271"/>
    </row>
    <row r="607" spans="1:39" ht="18" customHeight="1">
      <c r="C607" s="261">
        <f>SUBTOTAL(103,G$598:G607)</f>
        <v>10</v>
      </c>
      <c r="D607" s="261" t="s">
        <v>1941</v>
      </c>
      <c r="E607" s="262" t="s">
        <v>3115</v>
      </c>
      <c r="F607" s="263" t="s">
        <v>1278</v>
      </c>
      <c r="G607" s="264" t="s">
        <v>1429</v>
      </c>
      <c r="H607" s="265">
        <v>35052701</v>
      </c>
      <c r="I607" s="266" t="s">
        <v>4663</v>
      </c>
      <c r="J607" s="57" t="s">
        <v>711</v>
      </c>
      <c r="K607" s="113" t="s">
        <v>557</v>
      </c>
      <c r="L607" s="267">
        <v>432</v>
      </c>
      <c r="M607" s="267">
        <v>5</v>
      </c>
      <c r="N607" s="60">
        <v>0</v>
      </c>
      <c r="O607" s="61" t="s">
        <v>1428</v>
      </c>
      <c r="P607" s="268" t="s">
        <v>1639</v>
      </c>
      <c r="Q607" s="269">
        <v>287.46745999999996</v>
      </c>
      <c r="R607" s="269">
        <v>268.89529999999996</v>
      </c>
      <c r="S607" s="269">
        <v>9.8932999999999982</v>
      </c>
      <c r="T607" s="267">
        <v>8547</v>
      </c>
      <c r="U607" s="270">
        <v>365</v>
      </c>
      <c r="V607" s="267">
        <v>34</v>
      </c>
      <c r="W607" s="267">
        <v>34</v>
      </c>
      <c r="X607" s="267">
        <v>4923</v>
      </c>
      <c r="Y607" s="267">
        <v>4938</v>
      </c>
      <c r="Z607" s="269">
        <v>123.70930000000001</v>
      </c>
      <c r="AA607" s="269">
        <v>115.99810000000001</v>
      </c>
      <c r="AB607" s="269">
        <v>3.3283000000000005</v>
      </c>
      <c r="AC607" s="267">
        <v>1843</v>
      </c>
      <c r="AD607" s="270">
        <v>59</v>
      </c>
      <c r="AE607" s="267">
        <v>32</v>
      </c>
      <c r="AF607" s="267">
        <v>32</v>
      </c>
      <c r="AG607" s="267">
        <v>4591</v>
      </c>
      <c r="AH607" s="267">
        <v>4593</v>
      </c>
      <c r="AI607" s="271"/>
      <c r="AJ607" s="271"/>
      <c r="AK607" s="271"/>
      <c r="AL607" s="271"/>
      <c r="AM607" s="271"/>
    </row>
    <row r="608" spans="1:39" ht="18" customHeight="1">
      <c r="C608" s="261">
        <f>SUBTOTAL(103,G$598:G608)</f>
        <v>11</v>
      </c>
      <c r="D608" s="261" t="s">
        <v>1941</v>
      </c>
      <c r="E608" s="262" t="s">
        <v>3115</v>
      </c>
      <c r="F608" s="263" t="s">
        <v>1278</v>
      </c>
      <c r="G608" s="264" t="s">
        <v>1425</v>
      </c>
      <c r="H608" s="265">
        <v>35054641</v>
      </c>
      <c r="I608" s="266" t="s">
        <v>4663</v>
      </c>
      <c r="J608" s="57" t="s">
        <v>711</v>
      </c>
      <c r="K608" s="113" t="s">
        <v>557</v>
      </c>
      <c r="L608" s="267">
        <v>394</v>
      </c>
      <c r="M608" s="267">
        <v>4</v>
      </c>
      <c r="N608" s="60">
        <v>0</v>
      </c>
      <c r="O608" s="61" t="s">
        <v>1426</v>
      </c>
      <c r="P608" s="268" t="s">
        <v>1640</v>
      </c>
      <c r="Q608" s="269">
        <v>236.65642599999998</v>
      </c>
      <c r="R608" s="269">
        <v>207.87610999999998</v>
      </c>
      <c r="S608" s="269">
        <v>6.9280999999999997</v>
      </c>
      <c r="T608" s="267">
        <v>8874</v>
      </c>
      <c r="U608" s="270">
        <v>365</v>
      </c>
      <c r="V608" s="267">
        <v>37</v>
      </c>
      <c r="W608" s="267">
        <v>38</v>
      </c>
      <c r="X608" s="267">
        <v>5371</v>
      </c>
      <c r="Y608" s="267">
        <v>5506</v>
      </c>
      <c r="Z608" s="269">
        <v>90.541410000000013</v>
      </c>
      <c r="AA608" s="269">
        <v>61.688210000000012</v>
      </c>
      <c r="AB608" s="269">
        <v>2.1903999999999999</v>
      </c>
      <c r="AC608" s="267">
        <v>1307</v>
      </c>
      <c r="AD608" s="270">
        <v>59</v>
      </c>
      <c r="AE608" s="267">
        <v>41</v>
      </c>
      <c r="AF608" s="267">
        <v>47</v>
      </c>
      <c r="AG608" s="267">
        <v>5589</v>
      </c>
      <c r="AH608" s="267">
        <v>6442</v>
      </c>
      <c r="AI608" s="271"/>
      <c r="AJ608" s="271"/>
      <c r="AK608" s="271"/>
      <c r="AL608" s="271"/>
      <c r="AM608" s="271"/>
    </row>
    <row r="609" spans="3:39" ht="18" customHeight="1">
      <c r="C609" s="261">
        <f>SUBTOTAL(103,G$598:G609)</f>
        <v>12</v>
      </c>
      <c r="D609" s="261" t="s">
        <v>1941</v>
      </c>
      <c r="E609" s="262" t="s">
        <v>3115</v>
      </c>
      <c r="F609" s="263" t="s">
        <v>1278</v>
      </c>
      <c r="G609" s="264" t="s">
        <v>1474</v>
      </c>
      <c r="H609" s="265">
        <v>35054371</v>
      </c>
      <c r="I609" s="266" t="s">
        <v>4663</v>
      </c>
      <c r="J609" s="57" t="s">
        <v>711</v>
      </c>
      <c r="K609" s="113" t="s">
        <v>1483</v>
      </c>
      <c r="L609" s="267">
        <v>419</v>
      </c>
      <c r="M609" s="267">
        <v>4</v>
      </c>
      <c r="N609" s="60">
        <v>0</v>
      </c>
      <c r="O609" s="61" t="s">
        <v>3138</v>
      </c>
      <c r="P609" s="268" t="s">
        <v>3139</v>
      </c>
      <c r="Q609" s="269">
        <v>303.82898899999998</v>
      </c>
      <c r="R609" s="269">
        <v>279.02906999999999</v>
      </c>
      <c r="S609" s="269">
        <v>10.101799999999999</v>
      </c>
      <c r="T609" s="267">
        <v>9312</v>
      </c>
      <c r="U609" s="270">
        <v>365</v>
      </c>
      <c r="V609" s="267">
        <v>32</v>
      </c>
      <c r="W609" s="267">
        <v>33</v>
      </c>
      <c r="X609" s="267">
        <v>4800</v>
      </c>
      <c r="Y609" s="267">
        <v>4856</v>
      </c>
      <c r="Z609" s="269">
        <v>90.907640000000015</v>
      </c>
      <c r="AA609" s="269">
        <v>85.610940000000014</v>
      </c>
      <c r="AB609" s="269">
        <v>2.5836999999999999</v>
      </c>
      <c r="AC609" s="267">
        <v>1398</v>
      </c>
      <c r="AD609" s="270">
        <v>59</v>
      </c>
      <c r="AE609" s="267">
        <v>40</v>
      </c>
      <c r="AF609" s="267">
        <v>40</v>
      </c>
      <c r="AG609" s="267">
        <v>5574</v>
      </c>
      <c r="AH609" s="267">
        <v>5558</v>
      </c>
      <c r="AI609" s="271"/>
      <c r="AJ609" s="271"/>
      <c r="AK609" s="271"/>
      <c r="AL609" s="271"/>
      <c r="AM609" s="271"/>
    </row>
    <row r="610" spans="3:39" ht="18" customHeight="1">
      <c r="C610" s="261">
        <f>SUBTOTAL(103,G$598:G610)</f>
        <v>13</v>
      </c>
      <c r="D610" s="261" t="s">
        <v>1941</v>
      </c>
      <c r="E610" s="262" t="s">
        <v>3115</v>
      </c>
      <c r="F610" s="263" t="s">
        <v>1278</v>
      </c>
      <c r="G610" s="56" t="s">
        <v>1659</v>
      </c>
      <c r="H610" s="265">
        <v>35054461</v>
      </c>
      <c r="I610" s="266" t="s">
        <v>4663</v>
      </c>
      <c r="J610" s="57" t="s">
        <v>711</v>
      </c>
      <c r="K610" s="113" t="s">
        <v>171</v>
      </c>
      <c r="L610" s="267">
        <v>464</v>
      </c>
      <c r="M610" s="267">
        <v>6</v>
      </c>
      <c r="N610" s="60">
        <v>0</v>
      </c>
      <c r="O610" s="61" t="s">
        <v>1662</v>
      </c>
      <c r="P610" s="268" t="s">
        <v>3140</v>
      </c>
      <c r="Q610" s="269">
        <v>470.32997100000006</v>
      </c>
      <c r="R610" s="269">
        <v>443.46370000000007</v>
      </c>
      <c r="S610" s="269">
        <v>15.229900000000004</v>
      </c>
      <c r="T610" s="267">
        <v>12838</v>
      </c>
      <c r="U610" s="270">
        <v>365</v>
      </c>
      <c r="V610" s="267">
        <v>24</v>
      </c>
      <c r="W610" s="267">
        <v>24</v>
      </c>
      <c r="X610" s="267">
        <v>3782</v>
      </c>
      <c r="Y610" s="267">
        <v>3746</v>
      </c>
      <c r="Z610" s="269">
        <v>140.797</v>
      </c>
      <c r="AA610" s="269">
        <v>130.39949999999999</v>
      </c>
      <c r="AB610" s="269">
        <v>4.2926000000000002</v>
      </c>
      <c r="AC610" s="267">
        <v>2218</v>
      </c>
      <c r="AD610" s="270">
        <v>59</v>
      </c>
      <c r="AE610" s="267">
        <v>27</v>
      </c>
      <c r="AF610" s="267">
        <v>28</v>
      </c>
      <c r="AG610" s="267">
        <v>4121</v>
      </c>
      <c r="AH610" s="267">
        <v>4158</v>
      </c>
      <c r="AI610" s="271"/>
      <c r="AJ610" s="271"/>
      <c r="AK610" s="271"/>
      <c r="AL610" s="271"/>
      <c r="AM610" s="271"/>
    </row>
    <row r="611" spans="3:39" ht="18" customHeight="1">
      <c r="C611" s="288" t="s">
        <v>2993</v>
      </c>
      <c r="D611" s="289" t="str">
        <f ca="1">INDIRECT("D"&amp;ROW()-1)</f>
        <v>A2</v>
      </c>
      <c r="E611" s="289" t="str">
        <f ca="1">INDIRECT("E"&amp;ROW()-1)</f>
        <v>泉州</v>
      </c>
      <c r="F611" s="290"/>
      <c r="G611" s="291">
        <f>SUBTOTAL(103,G598:G610)</f>
        <v>13</v>
      </c>
      <c r="H611" s="292"/>
      <c r="I611" s="293"/>
      <c r="J611" s="293"/>
      <c r="K611" s="294"/>
      <c r="L611" s="76">
        <f>SUBTOTAL(109,L598:L610)</f>
        <v>10699</v>
      </c>
      <c r="M611" s="76">
        <f>SUBTOTAL(109,M598:M610)</f>
        <v>75</v>
      </c>
      <c r="N611" s="70">
        <f>SUBTOTAL(9,N598:N610)</f>
        <v>0</v>
      </c>
      <c r="O611" s="296"/>
      <c r="P611" s="297"/>
      <c r="Q611" s="298"/>
      <c r="R611" s="298"/>
      <c r="S611" s="298"/>
      <c r="T611" s="299"/>
      <c r="U611" s="300"/>
      <c r="V611" s="299"/>
      <c r="W611" s="299"/>
      <c r="X611" s="299"/>
      <c r="Y611" s="299"/>
      <c r="Z611" s="316"/>
      <c r="AA611" s="316"/>
      <c r="AB611" s="316"/>
      <c r="AC611" s="295"/>
      <c r="AD611" s="295"/>
      <c r="AE611" s="295"/>
      <c r="AF611" s="295"/>
      <c r="AG611" s="295"/>
      <c r="AH611" s="295"/>
      <c r="AI611" s="77">
        <f>SUBTOTAL(109,AI598:AI610)</f>
        <v>2</v>
      </c>
      <c r="AJ611" s="77">
        <f>SUBTOTAL(109,AJ598:AJ610)</f>
        <v>542</v>
      </c>
      <c r="AK611" s="77">
        <f>SUBTOTAL(109,AK598:AK610)</f>
        <v>2</v>
      </c>
      <c r="AL611" s="77">
        <f>SUBTOTAL(109,AL598:AL610)</f>
        <v>899</v>
      </c>
      <c r="AM611" s="77">
        <f>SUBTOTAL(103,AM598:AM610)</f>
        <v>3</v>
      </c>
    </row>
    <row r="612" spans="3:39" ht="18" customHeight="1">
      <c r="C612" s="261">
        <f>SUBTOTAL(103,G$612:G612)</f>
        <v>1</v>
      </c>
      <c r="D612" s="261" t="s">
        <v>1941</v>
      </c>
      <c r="E612" s="262" t="s">
        <v>3141</v>
      </c>
      <c r="F612" s="263" t="s">
        <v>1279</v>
      </c>
      <c r="G612" s="87" t="s">
        <v>3142</v>
      </c>
      <c r="H612" s="265">
        <v>35084391</v>
      </c>
      <c r="I612" s="266" t="s">
        <v>4663</v>
      </c>
      <c r="J612" s="57" t="s">
        <v>711</v>
      </c>
      <c r="K612" s="113" t="s">
        <v>557</v>
      </c>
      <c r="L612" s="267">
        <v>832</v>
      </c>
      <c r="M612" s="267">
        <v>3</v>
      </c>
      <c r="N612" s="60">
        <v>0</v>
      </c>
      <c r="O612" s="61" t="s">
        <v>743</v>
      </c>
      <c r="P612" s="287" t="s">
        <v>745</v>
      </c>
      <c r="Q612" s="269">
        <v>81.264994000000002</v>
      </c>
      <c r="R612" s="269">
        <v>78.406800000000004</v>
      </c>
      <c r="S612" s="269">
        <v>2.6402000000000001</v>
      </c>
      <c r="T612" s="267">
        <v>3214</v>
      </c>
      <c r="U612" s="270">
        <v>365</v>
      </c>
      <c r="V612" s="267">
        <v>12</v>
      </c>
      <c r="W612" s="267">
        <v>12</v>
      </c>
      <c r="X612" s="267">
        <v>7033</v>
      </c>
      <c r="Y612" s="267">
        <v>7026</v>
      </c>
      <c r="Z612" s="269">
        <v>41.352899999999998</v>
      </c>
      <c r="AA612" s="269">
        <v>39.777299999999997</v>
      </c>
      <c r="AB612" s="269">
        <v>1.2207999999999999</v>
      </c>
      <c r="AC612" s="267">
        <v>512</v>
      </c>
      <c r="AD612" s="270">
        <v>57</v>
      </c>
      <c r="AE612" s="267">
        <v>11</v>
      </c>
      <c r="AF612" s="267">
        <v>11</v>
      </c>
      <c r="AG612" s="267">
        <v>7306</v>
      </c>
      <c r="AH612" s="267">
        <v>7276</v>
      </c>
      <c r="AI612" s="271"/>
      <c r="AJ612" s="271"/>
      <c r="AK612" s="271"/>
      <c r="AL612" s="271"/>
      <c r="AM612" s="271"/>
    </row>
    <row r="613" spans="3:39" ht="18" customHeight="1">
      <c r="C613" s="261">
        <f>SUBTOTAL(103,G$612:G613)</f>
        <v>2</v>
      </c>
      <c r="D613" s="261" t="s">
        <v>1941</v>
      </c>
      <c r="E613" s="262" t="s">
        <v>3141</v>
      </c>
      <c r="F613" s="263" t="s">
        <v>1279</v>
      </c>
      <c r="G613" s="87" t="s">
        <v>742</v>
      </c>
      <c r="H613" s="265">
        <v>35081601</v>
      </c>
      <c r="I613" s="266" t="s">
        <v>4663</v>
      </c>
      <c r="J613" s="57" t="s">
        <v>711</v>
      </c>
      <c r="K613" s="113" t="s">
        <v>175</v>
      </c>
      <c r="L613" s="267">
        <v>156</v>
      </c>
      <c r="M613" s="267">
        <v>4</v>
      </c>
      <c r="N613" s="60">
        <v>0</v>
      </c>
      <c r="O613" s="61" t="s">
        <v>744</v>
      </c>
      <c r="P613" s="287" t="s">
        <v>746</v>
      </c>
      <c r="Q613" s="269">
        <v>72.159177999999997</v>
      </c>
      <c r="R613" s="269">
        <v>67.426900000000003</v>
      </c>
      <c r="S613" s="269">
        <v>2.6925999999999997</v>
      </c>
      <c r="T613" s="267">
        <v>8266</v>
      </c>
      <c r="U613" s="270">
        <v>365</v>
      </c>
      <c r="V613" s="267">
        <v>13</v>
      </c>
      <c r="W613" s="267">
        <v>13</v>
      </c>
      <c r="X613" s="267">
        <v>7191</v>
      </c>
      <c r="Y613" s="267">
        <v>7228</v>
      </c>
      <c r="Z613" s="269">
        <v>14.7631</v>
      </c>
      <c r="AA613" s="269">
        <v>13.705</v>
      </c>
      <c r="AB613" s="269">
        <v>0.50180000000000002</v>
      </c>
      <c r="AC613" s="267">
        <v>772</v>
      </c>
      <c r="AD613" s="270">
        <v>59</v>
      </c>
      <c r="AE613" s="267">
        <v>20</v>
      </c>
      <c r="AF613" s="267">
        <v>20</v>
      </c>
      <c r="AG613" s="267">
        <v>8321</v>
      </c>
      <c r="AH613" s="267">
        <v>8352</v>
      </c>
      <c r="AI613" s="271"/>
      <c r="AJ613" s="271"/>
      <c r="AK613" s="271"/>
      <c r="AL613" s="271"/>
      <c r="AM613" s="271"/>
    </row>
    <row r="614" spans="3:39" ht="18" customHeight="1">
      <c r="C614" s="288" t="s">
        <v>2993</v>
      </c>
      <c r="D614" s="289" t="str">
        <f ca="1">INDIRECT("D"&amp;ROW()-1)</f>
        <v>A2</v>
      </c>
      <c r="E614" s="289" t="str">
        <f ca="1">INDIRECT("E"&amp;ROW()-1)</f>
        <v>三明</v>
      </c>
      <c r="F614" s="290"/>
      <c r="G614" s="291">
        <f>SUBTOTAL(103,G612:G613)</f>
        <v>2</v>
      </c>
      <c r="H614" s="292"/>
      <c r="I614" s="293"/>
      <c r="J614" s="293"/>
      <c r="K614" s="294"/>
      <c r="L614" s="76">
        <f>SUBTOTAL(109,L612:L613)</f>
        <v>988</v>
      </c>
      <c r="M614" s="76">
        <f>SUBTOTAL(109,M612:M613)</f>
        <v>7</v>
      </c>
      <c r="N614" s="70">
        <f>SUBTOTAL(109,N612:N613)</f>
        <v>0</v>
      </c>
      <c r="O614" s="296"/>
      <c r="P614" s="297"/>
      <c r="Q614" s="298"/>
      <c r="R614" s="298"/>
      <c r="S614" s="298"/>
      <c r="T614" s="299"/>
      <c r="U614" s="300"/>
      <c r="V614" s="299"/>
      <c r="W614" s="299"/>
      <c r="X614" s="299"/>
      <c r="Y614" s="299"/>
      <c r="Z614" s="316"/>
      <c r="AA614" s="316"/>
      <c r="AB614" s="316"/>
      <c r="AC614" s="295"/>
      <c r="AD614" s="295"/>
      <c r="AE614" s="295"/>
      <c r="AF614" s="295"/>
      <c r="AG614" s="295"/>
      <c r="AH614" s="295"/>
      <c r="AI614" s="77">
        <f>SUBTOTAL(109,AI612:AI613)</f>
        <v>0</v>
      </c>
      <c r="AJ614" s="77">
        <f>SUBTOTAL(109,AJ612:AJ613)</f>
        <v>0</v>
      </c>
      <c r="AK614" s="77">
        <f>SUBTOTAL(109,AK612:AK613)</f>
        <v>0</v>
      </c>
      <c r="AL614" s="77">
        <f>SUBTOTAL(109,AL612:AL613)</f>
        <v>0</v>
      </c>
      <c r="AM614" s="77">
        <f>SUBTOTAL(103,AM612:AM613)</f>
        <v>0</v>
      </c>
    </row>
    <row r="615" spans="3:39" ht="18" customHeight="1">
      <c r="C615" s="261">
        <f>SUBTOTAL(103,G$615:G615)</f>
        <v>1</v>
      </c>
      <c r="D615" s="261" t="s">
        <v>1941</v>
      </c>
      <c r="E615" s="262" t="s">
        <v>3143</v>
      </c>
      <c r="F615" s="263" t="s">
        <v>1280</v>
      </c>
      <c r="G615" s="87" t="s">
        <v>1091</v>
      </c>
      <c r="H615" s="265">
        <v>35064931</v>
      </c>
      <c r="I615" s="272" t="s">
        <v>3079</v>
      </c>
      <c r="J615" s="62" t="s">
        <v>64</v>
      </c>
      <c r="K615" s="113" t="s">
        <v>557</v>
      </c>
      <c r="L615" s="267">
        <v>625</v>
      </c>
      <c r="M615" s="267">
        <v>6</v>
      </c>
      <c r="N615" s="60">
        <v>0</v>
      </c>
      <c r="O615" s="61" t="s">
        <v>3144</v>
      </c>
      <c r="P615" s="268" t="s">
        <v>1201</v>
      </c>
      <c r="Q615" s="269">
        <v>481.56913800000001</v>
      </c>
      <c r="R615" s="269">
        <v>473.00258000000002</v>
      </c>
      <c r="S615" s="269">
        <v>12.1873</v>
      </c>
      <c r="T615" s="267">
        <v>13313</v>
      </c>
      <c r="U615" s="270">
        <v>339</v>
      </c>
      <c r="V615" s="267">
        <v>9</v>
      </c>
      <c r="W615" s="267">
        <v>8</v>
      </c>
      <c r="X615" s="267">
        <v>3717</v>
      </c>
      <c r="Y615" s="267">
        <v>3586</v>
      </c>
      <c r="Z615" s="269">
        <v>157.555488</v>
      </c>
      <c r="AA615" s="269">
        <v>149.26308799999998</v>
      </c>
      <c r="AB615" s="269">
        <v>4.3424999999999994</v>
      </c>
      <c r="AC615" s="267">
        <v>2476</v>
      </c>
      <c r="AD615" s="270">
        <v>59</v>
      </c>
      <c r="AE615" s="267">
        <v>9</v>
      </c>
      <c r="AF615" s="267">
        <v>9</v>
      </c>
      <c r="AG615" s="267">
        <v>3663</v>
      </c>
      <c r="AH615" s="267">
        <v>3606</v>
      </c>
      <c r="AI615" s="271"/>
      <c r="AJ615" s="271"/>
      <c r="AK615" s="271"/>
      <c r="AL615" s="271"/>
      <c r="AM615" s="271"/>
    </row>
    <row r="616" spans="3:39" ht="18" customHeight="1">
      <c r="C616" s="261">
        <f>SUBTOTAL(103,G$615:G616)</f>
        <v>2</v>
      </c>
      <c r="D616" s="261" t="s">
        <v>1941</v>
      </c>
      <c r="E616" s="262" t="s">
        <v>3143</v>
      </c>
      <c r="F616" s="263" t="s">
        <v>1280</v>
      </c>
      <c r="G616" s="87" t="s">
        <v>643</v>
      </c>
      <c r="H616" s="265">
        <v>35064221</v>
      </c>
      <c r="I616" s="266" t="s">
        <v>4663</v>
      </c>
      <c r="J616" s="57" t="s">
        <v>711</v>
      </c>
      <c r="K616" s="113" t="s">
        <v>171</v>
      </c>
      <c r="L616" s="267">
        <v>518</v>
      </c>
      <c r="M616" s="267">
        <v>6</v>
      </c>
      <c r="N616" s="60">
        <v>0</v>
      </c>
      <c r="O616" s="61" t="s">
        <v>3145</v>
      </c>
      <c r="P616" s="268" t="s">
        <v>3146</v>
      </c>
      <c r="Q616" s="269">
        <v>1152.6349599999999</v>
      </c>
      <c r="R616" s="269">
        <v>1071.7887999999998</v>
      </c>
      <c r="S616" s="269">
        <v>36.184599999999996</v>
      </c>
      <c r="T616" s="267">
        <v>13102</v>
      </c>
      <c r="U616" s="270">
        <v>365</v>
      </c>
      <c r="V616" s="267">
        <v>2</v>
      </c>
      <c r="W616" s="267">
        <v>2</v>
      </c>
      <c r="X616" s="267">
        <v>1469</v>
      </c>
      <c r="Y616" s="267">
        <v>1477</v>
      </c>
      <c r="Z616" s="269">
        <v>257.92589999999996</v>
      </c>
      <c r="AA616" s="269">
        <v>205.67309999999995</v>
      </c>
      <c r="AB616" s="269">
        <v>6.8362999999999996</v>
      </c>
      <c r="AC616" s="267">
        <v>2002</v>
      </c>
      <c r="AD616" s="270">
        <v>59</v>
      </c>
      <c r="AE616" s="267">
        <v>4</v>
      </c>
      <c r="AF616" s="267">
        <v>5</v>
      </c>
      <c r="AG616" s="267">
        <v>1838</v>
      </c>
      <c r="AH616" s="267">
        <v>2373</v>
      </c>
      <c r="AI616" s="271"/>
      <c r="AJ616" s="271"/>
      <c r="AK616" s="271"/>
      <c r="AL616" s="271"/>
      <c r="AM616" s="271"/>
    </row>
    <row r="617" spans="3:39" ht="18" customHeight="1">
      <c r="C617" s="261">
        <f>SUBTOTAL(103,G$615:G617)</f>
        <v>3</v>
      </c>
      <c r="D617" s="261" t="s">
        <v>1941</v>
      </c>
      <c r="E617" s="262" t="s">
        <v>3143</v>
      </c>
      <c r="F617" s="263" t="s">
        <v>1280</v>
      </c>
      <c r="G617" s="87" t="s">
        <v>644</v>
      </c>
      <c r="H617" s="265">
        <v>35060401</v>
      </c>
      <c r="I617" s="266" t="s">
        <v>4663</v>
      </c>
      <c r="J617" s="57" t="s">
        <v>711</v>
      </c>
      <c r="K617" s="113" t="s">
        <v>171</v>
      </c>
      <c r="L617" s="267">
        <v>500</v>
      </c>
      <c r="M617" s="267">
        <v>5</v>
      </c>
      <c r="N617" s="60">
        <v>0</v>
      </c>
      <c r="O617" s="61" t="s">
        <v>3147</v>
      </c>
      <c r="P617" s="268" t="s">
        <v>1202</v>
      </c>
      <c r="Q617" s="269">
        <v>935.87514500000009</v>
      </c>
      <c r="R617" s="269">
        <v>859.22400000000005</v>
      </c>
      <c r="S617" s="269">
        <v>33.789799999999993</v>
      </c>
      <c r="T617" s="267">
        <v>10886</v>
      </c>
      <c r="U617" s="270">
        <v>365</v>
      </c>
      <c r="V617" s="267">
        <v>4</v>
      </c>
      <c r="W617" s="267">
        <v>3</v>
      </c>
      <c r="X617" s="267">
        <v>1935</v>
      </c>
      <c r="Y617" s="267">
        <v>1989</v>
      </c>
      <c r="Z617" s="269">
        <v>237.31180000000001</v>
      </c>
      <c r="AA617" s="269">
        <v>221.2775</v>
      </c>
      <c r="AB617" s="269">
        <v>7.4438999999999993</v>
      </c>
      <c r="AC617" s="267">
        <v>1726</v>
      </c>
      <c r="AD617" s="270">
        <v>59</v>
      </c>
      <c r="AE617" s="267">
        <v>5</v>
      </c>
      <c r="AF617" s="267">
        <v>4</v>
      </c>
      <c r="AG617" s="267">
        <v>2106</v>
      </c>
      <c r="AH617" s="267">
        <v>2108</v>
      </c>
      <c r="AI617" s="271"/>
      <c r="AJ617" s="271"/>
      <c r="AK617" s="271"/>
      <c r="AL617" s="271"/>
      <c r="AM617" s="271"/>
    </row>
    <row r="618" spans="3:39" ht="18" customHeight="1">
      <c r="C618" s="261">
        <f>SUBTOTAL(103,G$615:G618)</f>
        <v>4</v>
      </c>
      <c r="D618" s="261" t="s">
        <v>1941</v>
      </c>
      <c r="E618" s="262" t="s">
        <v>3143</v>
      </c>
      <c r="F618" s="263" t="s">
        <v>1280</v>
      </c>
      <c r="G618" s="87" t="s">
        <v>645</v>
      </c>
      <c r="H618" s="265">
        <v>35060601</v>
      </c>
      <c r="I618" s="266" t="s">
        <v>4663</v>
      </c>
      <c r="J618" s="57" t="s">
        <v>711</v>
      </c>
      <c r="K618" s="113" t="s">
        <v>171</v>
      </c>
      <c r="L618" s="267">
        <v>515</v>
      </c>
      <c r="M618" s="267">
        <v>5</v>
      </c>
      <c r="N618" s="60">
        <v>0</v>
      </c>
      <c r="O618" s="61" t="s">
        <v>3147</v>
      </c>
      <c r="P618" s="268" t="s">
        <v>1156</v>
      </c>
      <c r="Q618" s="269">
        <v>490.64661500000005</v>
      </c>
      <c r="R618" s="269">
        <v>445.26480000000004</v>
      </c>
      <c r="S618" s="269">
        <v>17.984900000000003</v>
      </c>
      <c r="T618" s="267">
        <v>10565</v>
      </c>
      <c r="U618" s="270">
        <v>354</v>
      </c>
      <c r="V618" s="267">
        <v>8</v>
      </c>
      <c r="W618" s="267">
        <v>9</v>
      </c>
      <c r="X618" s="267">
        <v>3668</v>
      </c>
      <c r="Y618" s="267">
        <v>3737</v>
      </c>
      <c r="Z618" s="269">
        <v>164.56319999999999</v>
      </c>
      <c r="AA618" s="269">
        <v>153.7242</v>
      </c>
      <c r="AB618" s="269">
        <v>5.1858000000000004</v>
      </c>
      <c r="AC618" s="267">
        <v>1702</v>
      </c>
      <c r="AD618" s="270">
        <v>59</v>
      </c>
      <c r="AE618" s="267">
        <v>8</v>
      </c>
      <c r="AF618" s="267">
        <v>8</v>
      </c>
      <c r="AG618" s="267">
        <v>3475</v>
      </c>
      <c r="AH618" s="267">
        <v>3490</v>
      </c>
      <c r="AI618" s="271"/>
      <c r="AJ618" s="271"/>
      <c r="AK618" s="271"/>
      <c r="AL618" s="271"/>
      <c r="AM618" s="271"/>
    </row>
    <row r="619" spans="3:39" ht="18" customHeight="1">
      <c r="C619" s="288" t="s">
        <v>2993</v>
      </c>
      <c r="D619" s="289" t="str">
        <f ca="1">INDIRECT("D"&amp;ROW()-1)</f>
        <v>A2</v>
      </c>
      <c r="E619" s="289" t="str">
        <f ca="1">INDIRECT("E"&amp;ROW()-1)</f>
        <v>漳州</v>
      </c>
      <c r="F619" s="290"/>
      <c r="G619" s="291">
        <f>SUBTOTAL(103,G615:G618)</f>
        <v>4</v>
      </c>
      <c r="H619" s="292"/>
      <c r="I619" s="293"/>
      <c r="J619" s="293"/>
      <c r="K619" s="294"/>
      <c r="L619" s="76">
        <f>SUBTOTAL(109,L615:L618)</f>
        <v>2158</v>
      </c>
      <c r="M619" s="76">
        <f>SUBTOTAL(109,M615:M618)</f>
        <v>22</v>
      </c>
      <c r="N619" s="70">
        <f>SUBTOTAL(109,N615:N618)</f>
        <v>0</v>
      </c>
      <c r="O619" s="296"/>
      <c r="P619" s="297"/>
      <c r="Q619" s="298"/>
      <c r="R619" s="298"/>
      <c r="S619" s="298"/>
      <c r="T619" s="299"/>
      <c r="U619" s="300"/>
      <c r="V619" s="299"/>
      <c r="W619" s="299"/>
      <c r="X619" s="299"/>
      <c r="Y619" s="299"/>
      <c r="Z619" s="316"/>
      <c r="AA619" s="316"/>
      <c r="AB619" s="316"/>
      <c r="AC619" s="295"/>
      <c r="AD619" s="295"/>
      <c r="AE619" s="295"/>
      <c r="AF619" s="295"/>
      <c r="AG619" s="295"/>
      <c r="AH619" s="295"/>
      <c r="AI619" s="77">
        <f>SUBTOTAL(109,AI615:AI618)</f>
        <v>0</v>
      </c>
      <c r="AJ619" s="77">
        <f>SUBTOTAL(109,AJ615:AJ618)</f>
        <v>0</v>
      </c>
      <c r="AK619" s="77">
        <f>SUBTOTAL(109,AK615:AK618)</f>
        <v>0</v>
      </c>
      <c r="AL619" s="77">
        <f>SUBTOTAL(109,AL615:AL618)</f>
        <v>0</v>
      </c>
      <c r="AM619" s="77">
        <f>SUBTOTAL(103,AM615:AM618)</f>
        <v>0</v>
      </c>
    </row>
    <row r="620" spans="3:39" ht="18" customHeight="1">
      <c r="C620" s="261">
        <f>SUBTOTAL(103,G$620:G620)</f>
        <v>1</v>
      </c>
      <c r="D620" s="261" t="s">
        <v>1941</v>
      </c>
      <c r="E620" s="262" t="s">
        <v>3148</v>
      </c>
      <c r="F620" s="263" t="s">
        <v>1279</v>
      </c>
      <c r="G620" s="87" t="s">
        <v>3149</v>
      </c>
      <c r="H620" s="265">
        <v>35030181</v>
      </c>
      <c r="I620" s="266" t="s">
        <v>2183</v>
      </c>
      <c r="J620" s="266" t="s">
        <v>711</v>
      </c>
      <c r="K620" s="113" t="s">
        <v>413</v>
      </c>
      <c r="L620" s="267">
        <v>764</v>
      </c>
      <c r="M620" s="267">
        <v>6</v>
      </c>
      <c r="N620" s="60">
        <v>0</v>
      </c>
      <c r="O620" s="61" t="s">
        <v>3150</v>
      </c>
      <c r="P620" s="268" t="s">
        <v>3151</v>
      </c>
      <c r="Q620" s="269">
        <v>1043.4802119999999</v>
      </c>
      <c r="R620" s="269">
        <v>987.13988599999993</v>
      </c>
      <c r="S620" s="269">
        <v>28.104399999999995</v>
      </c>
      <c r="T620" s="267">
        <v>12119</v>
      </c>
      <c r="U620" s="270">
        <v>365</v>
      </c>
      <c r="V620" s="267">
        <v>3</v>
      </c>
      <c r="W620" s="267">
        <v>3</v>
      </c>
      <c r="X620" s="267">
        <v>1689</v>
      </c>
      <c r="Y620" s="267">
        <v>1658</v>
      </c>
      <c r="Z620" s="269">
        <v>331.19319999999999</v>
      </c>
      <c r="AA620" s="269">
        <v>314.57479999999998</v>
      </c>
      <c r="AB620" s="269">
        <v>7.9832000000000001</v>
      </c>
      <c r="AC620" s="267">
        <v>1932</v>
      </c>
      <c r="AD620" s="270">
        <v>59</v>
      </c>
      <c r="AE620" s="267">
        <v>3</v>
      </c>
      <c r="AF620" s="267">
        <v>3</v>
      </c>
      <c r="AG620" s="267">
        <v>1155</v>
      </c>
      <c r="AH620" s="267">
        <v>1116</v>
      </c>
      <c r="AI620" s="271"/>
      <c r="AJ620" s="271"/>
      <c r="AK620" s="271"/>
      <c r="AL620" s="271"/>
      <c r="AM620" s="271"/>
    </row>
    <row r="621" spans="3:39" ht="18" customHeight="1">
      <c r="C621" s="288" t="s">
        <v>2993</v>
      </c>
      <c r="D621" s="289" t="str">
        <f ca="1">INDIRECT("D"&amp;ROW()-1)</f>
        <v>A2</v>
      </c>
      <c r="E621" s="289" t="str">
        <f ca="1">INDIRECT("E"&amp;ROW()-1)</f>
        <v>宁德</v>
      </c>
      <c r="F621" s="290"/>
      <c r="G621" s="291">
        <f>SUBTOTAL(103,G620:G620)</f>
        <v>1</v>
      </c>
      <c r="H621" s="292"/>
      <c r="I621" s="293"/>
      <c r="J621" s="293"/>
      <c r="K621" s="294"/>
      <c r="L621" s="76">
        <f>SUBTOTAL(109,L620:L620)</f>
        <v>764</v>
      </c>
      <c r="M621" s="76">
        <f>SUBTOTAL(109,M620:M620)</f>
        <v>6</v>
      </c>
      <c r="N621" s="70">
        <f>SUBTOTAL(109,N620:N620)</f>
        <v>0</v>
      </c>
      <c r="O621" s="296"/>
      <c r="P621" s="327"/>
      <c r="Q621" s="298"/>
      <c r="R621" s="298"/>
      <c r="S621" s="298"/>
      <c r="T621" s="299"/>
      <c r="U621" s="300"/>
      <c r="V621" s="299"/>
      <c r="W621" s="299"/>
      <c r="X621" s="299"/>
      <c r="Y621" s="299"/>
      <c r="Z621" s="316"/>
      <c r="AA621" s="316"/>
      <c r="AB621" s="316"/>
      <c r="AC621" s="295"/>
      <c r="AD621" s="295"/>
      <c r="AE621" s="295"/>
      <c r="AF621" s="295"/>
      <c r="AG621" s="295"/>
      <c r="AH621" s="295"/>
      <c r="AI621" s="77">
        <f>SUBTOTAL(109,AI620:AI620)</f>
        <v>0</v>
      </c>
      <c r="AJ621" s="77">
        <f>SUBTOTAL(109,AJ620:AJ620)</f>
        <v>0</v>
      </c>
      <c r="AK621" s="77">
        <f>SUBTOTAL(109,AK620:AK620)</f>
        <v>0</v>
      </c>
      <c r="AL621" s="77">
        <f>SUBTOTAL(109,AL620:AL620)</f>
        <v>0</v>
      </c>
      <c r="AM621" s="77">
        <f>SUBTOTAL(103,AM620:AM620)</f>
        <v>0</v>
      </c>
    </row>
    <row r="622" spans="3:39" ht="18" customHeight="1">
      <c r="C622" s="261">
        <f>SUBTOTAL(103,G$622:G622)</f>
        <v>1</v>
      </c>
      <c r="D622" s="261" t="s">
        <v>1941</v>
      </c>
      <c r="E622" s="262" t="s">
        <v>3152</v>
      </c>
      <c r="F622" s="263" t="s">
        <v>1280</v>
      </c>
      <c r="G622" s="87" t="s">
        <v>3153</v>
      </c>
      <c r="H622" s="265">
        <v>35093821</v>
      </c>
      <c r="I622" s="266" t="s">
        <v>2183</v>
      </c>
      <c r="J622" s="266" t="s">
        <v>711</v>
      </c>
      <c r="K622" s="113" t="s">
        <v>174</v>
      </c>
      <c r="L622" s="267">
        <v>707</v>
      </c>
      <c r="M622" s="267">
        <v>9</v>
      </c>
      <c r="N622" s="60">
        <v>0</v>
      </c>
      <c r="O622" s="61" t="s">
        <v>3154</v>
      </c>
      <c r="P622" s="268" t="s">
        <v>3155</v>
      </c>
      <c r="Q622" s="269">
        <v>690.20170199999984</v>
      </c>
      <c r="R622" s="269">
        <v>634.52774999999986</v>
      </c>
      <c r="S622" s="269">
        <v>24.035799999999998</v>
      </c>
      <c r="T622" s="267">
        <v>19148</v>
      </c>
      <c r="U622" s="270">
        <v>365</v>
      </c>
      <c r="V622" s="267">
        <v>3</v>
      </c>
      <c r="W622" s="267">
        <v>3</v>
      </c>
      <c r="X622" s="267">
        <v>2722</v>
      </c>
      <c r="Y622" s="267">
        <v>2757</v>
      </c>
      <c r="Z622" s="269">
        <v>230.69995</v>
      </c>
      <c r="AA622" s="269">
        <v>213.95755</v>
      </c>
      <c r="AB622" s="269">
        <v>7.0996000000000006</v>
      </c>
      <c r="AC622" s="267">
        <v>2662</v>
      </c>
      <c r="AD622" s="270">
        <v>59</v>
      </c>
      <c r="AE622" s="267">
        <v>3</v>
      </c>
      <c r="AF622" s="267">
        <v>3</v>
      </c>
      <c r="AG622" s="267">
        <v>2219</v>
      </c>
      <c r="AH622" s="267">
        <v>2224</v>
      </c>
      <c r="AI622" s="271"/>
      <c r="AJ622" s="271"/>
      <c r="AK622" s="271"/>
      <c r="AL622" s="271"/>
      <c r="AM622" s="271"/>
    </row>
    <row r="623" spans="3:39" ht="18" customHeight="1">
      <c r="C623" s="261">
        <f>SUBTOTAL(103,G$622:G623)</f>
        <v>2</v>
      </c>
      <c r="D623" s="261" t="s">
        <v>1941</v>
      </c>
      <c r="E623" s="262" t="s">
        <v>3152</v>
      </c>
      <c r="F623" s="263" t="s">
        <v>1280</v>
      </c>
      <c r="G623" s="87" t="s">
        <v>3156</v>
      </c>
      <c r="H623" s="265">
        <v>35094521</v>
      </c>
      <c r="I623" s="266" t="s">
        <v>4663</v>
      </c>
      <c r="J623" s="57" t="s">
        <v>711</v>
      </c>
      <c r="K623" s="113" t="s">
        <v>166</v>
      </c>
      <c r="L623" s="267">
        <v>1152</v>
      </c>
      <c r="M623" s="267">
        <v>7</v>
      </c>
      <c r="N623" s="60">
        <v>0</v>
      </c>
      <c r="O623" s="61" t="s">
        <v>3157</v>
      </c>
      <c r="P623" s="268" t="s">
        <v>3158</v>
      </c>
      <c r="Q623" s="269">
        <v>884.13447600000006</v>
      </c>
      <c r="R623" s="269">
        <v>815.05729100000008</v>
      </c>
      <c r="S623" s="269">
        <v>29.664500000000004</v>
      </c>
      <c r="T623" s="267">
        <v>14050</v>
      </c>
      <c r="U623" s="270">
        <v>365</v>
      </c>
      <c r="V623" s="267">
        <v>1</v>
      </c>
      <c r="W623" s="267">
        <v>1</v>
      </c>
      <c r="X623" s="267">
        <v>2080</v>
      </c>
      <c r="Y623" s="267">
        <v>2117</v>
      </c>
      <c r="Z623" s="269">
        <v>277.4409</v>
      </c>
      <c r="AA623" s="269">
        <v>260.63200000000001</v>
      </c>
      <c r="AB623" s="269">
        <v>7.041500000000001</v>
      </c>
      <c r="AC623" s="267">
        <v>2236</v>
      </c>
      <c r="AD623" s="270">
        <v>58</v>
      </c>
      <c r="AE623" s="267">
        <v>1</v>
      </c>
      <c r="AF623" s="267">
        <v>1</v>
      </c>
      <c r="AG623" s="267">
        <v>1612</v>
      </c>
      <c r="AH623" s="267">
        <v>1605</v>
      </c>
      <c r="AI623" s="271"/>
      <c r="AJ623" s="271"/>
      <c r="AK623" s="271"/>
      <c r="AL623" s="271"/>
      <c r="AM623" s="271"/>
    </row>
    <row r="624" spans="3:39" ht="18" customHeight="1">
      <c r="C624" s="288" t="s">
        <v>2993</v>
      </c>
      <c r="D624" s="289" t="str">
        <f ca="1">INDIRECT("D"&amp;ROW()-1)</f>
        <v>A2</v>
      </c>
      <c r="E624" s="289" t="str">
        <f ca="1">INDIRECT("E"&amp;ROW()-1)</f>
        <v>南平</v>
      </c>
      <c r="F624" s="290"/>
      <c r="G624" s="291">
        <f>SUBTOTAL(103,G622:G623)</f>
        <v>2</v>
      </c>
      <c r="H624" s="292"/>
      <c r="I624" s="293"/>
      <c r="J624" s="293"/>
      <c r="K624" s="325"/>
      <c r="L624" s="76">
        <f>SUBTOTAL(109,L622:L623)</f>
        <v>1859</v>
      </c>
      <c r="M624" s="76">
        <f>SUBTOTAL(109,M622:M623)</f>
        <v>16</v>
      </c>
      <c r="N624" s="70">
        <f>SUBTOTAL(109,N622:N623)</f>
        <v>0</v>
      </c>
      <c r="O624" s="292"/>
      <c r="P624" s="327"/>
      <c r="Q624" s="298"/>
      <c r="R624" s="298"/>
      <c r="S624" s="298"/>
      <c r="T624" s="299"/>
      <c r="U624" s="300"/>
      <c r="V624" s="299"/>
      <c r="W624" s="299"/>
      <c r="X624" s="299"/>
      <c r="Y624" s="299"/>
      <c r="Z624" s="316"/>
      <c r="AA624" s="316"/>
      <c r="AB624" s="316"/>
      <c r="AC624" s="295"/>
      <c r="AD624" s="295"/>
      <c r="AE624" s="295"/>
      <c r="AF624" s="295"/>
      <c r="AG624" s="295"/>
      <c r="AH624" s="295"/>
      <c r="AI624" s="77">
        <f>SUBTOTAL(109,AI622:AI623)</f>
        <v>0</v>
      </c>
      <c r="AJ624" s="77">
        <f>SUBTOTAL(109,AJ622:AJ623)</f>
        <v>0</v>
      </c>
      <c r="AK624" s="77">
        <f>SUBTOTAL(109,AK622:AK623)</f>
        <v>0</v>
      </c>
      <c r="AL624" s="77">
        <f>SUBTOTAL(109,AL622:AL623)</f>
        <v>0</v>
      </c>
      <c r="AM624" s="77">
        <f>SUBTOTAL(103,AM622:AM623)</f>
        <v>0</v>
      </c>
    </row>
    <row r="625" spans="3:39" ht="18" customHeight="1">
      <c r="C625" s="261">
        <f>SUBTOTAL(103,G$625:G625)</f>
        <v>1</v>
      </c>
      <c r="D625" s="261" t="s">
        <v>1941</v>
      </c>
      <c r="E625" s="262" t="s">
        <v>3159</v>
      </c>
      <c r="F625" s="263" t="s">
        <v>1278</v>
      </c>
      <c r="G625" s="264" t="s">
        <v>3161</v>
      </c>
      <c r="H625" s="265">
        <v>33072901</v>
      </c>
      <c r="I625" s="266" t="s">
        <v>4663</v>
      </c>
      <c r="J625" s="57" t="s">
        <v>711</v>
      </c>
      <c r="K625" s="113" t="s">
        <v>413</v>
      </c>
      <c r="L625" s="267">
        <v>600</v>
      </c>
      <c r="M625" s="81">
        <v>7</v>
      </c>
      <c r="N625" s="60">
        <v>0</v>
      </c>
      <c r="O625" s="301" t="s">
        <v>277</v>
      </c>
      <c r="P625" s="268" t="s">
        <v>1158</v>
      </c>
      <c r="Q625" s="269">
        <v>492.52382899999998</v>
      </c>
      <c r="R625" s="269">
        <v>469.15044999999998</v>
      </c>
      <c r="S625" s="269">
        <v>14.6388</v>
      </c>
      <c r="T625" s="267">
        <v>14935</v>
      </c>
      <c r="U625" s="270">
        <v>365</v>
      </c>
      <c r="V625" s="267">
        <v>37</v>
      </c>
      <c r="W625" s="267">
        <v>36</v>
      </c>
      <c r="X625" s="267">
        <v>3657</v>
      </c>
      <c r="Y625" s="267">
        <v>3604</v>
      </c>
      <c r="Z625" s="269">
        <v>160.7568</v>
      </c>
      <c r="AA625" s="269">
        <v>152.61279999999999</v>
      </c>
      <c r="AB625" s="269">
        <v>4.8348999999999993</v>
      </c>
      <c r="AC625" s="267">
        <v>2400</v>
      </c>
      <c r="AD625" s="270">
        <v>59</v>
      </c>
      <c r="AE625" s="267">
        <v>34</v>
      </c>
      <c r="AF625" s="267">
        <v>31</v>
      </c>
      <c r="AG625" s="267">
        <v>3568</v>
      </c>
      <c r="AH625" s="267">
        <v>3521</v>
      </c>
      <c r="AI625" s="271"/>
      <c r="AJ625" s="271"/>
      <c r="AK625" s="271"/>
      <c r="AL625" s="271"/>
      <c r="AM625" s="271"/>
    </row>
    <row r="626" spans="3:39" ht="18" customHeight="1">
      <c r="C626" s="261">
        <f>SUBTOTAL(103,G$625:G626)</f>
        <v>2</v>
      </c>
      <c r="D626" s="261" t="s">
        <v>1941</v>
      </c>
      <c r="E626" s="262" t="s">
        <v>3159</v>
      </c>
      <c r="F626" s="263" t="s">
        <v>1278</v>
      </c>
      <c r="G626" s="264" t="s">
        <v>3162</v>
      </c>
      <c r="H626" s="265">
        <v>33072201</v>
      </c>
      <c r="I626" s="266" t="s">
        <v>4663</v>
      </c>
      <c r="J626" s="57" t="s">
        <v>711</v>
      </c>
      <c r="K626" s="113" t="s">
        <v>423</v>
      </c>
      <c r="L626" s="267">
        <v>1155</v>
      </c>
      <c r="M626" s="81">
        <v>11</v>
      </c>
      <c r="N626" s="60">
        <v>0</v>
      </c>
      <c r="O626" s="301" t="s">
        <v>185</v>
      </c>
      <c r="P626" s="268" t="s">
        <v>3163</v>
      </c>
      <c r="Q626" s="269">
        <v>1640.8191310000002</v>
      </c>
      <c r="R626" s="269">
        <v>1526.2684440000003</v>
      </c>
      <c r="S626" s="269">
        <v>43.910000000000004</v>
      </c>
      <c r="T626" s="267">
        <v>18530</v>
      </c>
      <c r="U626" s="270">
        <v>365</v>
      </c>
      <c r="V626" s="267">
        <v>5</v>
      </c>
      <c r="W626" s="267">
        <v>5</v>
      </c>
      <c r="X626" s="267">
        <v>852</v>
      </c>
      <c r="Y626" s="267">
        <v>855</v>
      </c>
      <c r="Z626" s="269">
        <v>463.99148499999995</v>
      </c>
      <c r="AA626" s="269">
        <v>332.07638499999996</v>
      </c>
      <c r="AB626" s="269">
        <v>11.815000000000001</v>
      </c>
      <c r="AC626" s="267">
        <v>3150</v>
      </c>
      <c r="AD626" s="270">
        <v>59</v>
      </c>
      <c r="AE626" s="267">
        <v>5</v>
      </c>
      <c r="AF626" s="267">
        <v>8</v>
      </c>
      <c r="AG626" s="267">
        <v>519</v>
      </c>
      <c r="AH626" s="267">
        <v>983</v>
      </c>
      <c r="AI626" s="271"/>
      <c r="AJ626" s="271"/>
      <c r="AK626" s="271"/>
      <c r="AL626" s="271"/>
      <c r="AM626" s="271"/>
    </row>
    <row r="627" spans="3:39" ht="18" customHeight="1">
      <c r="C627" s="261">
        <f>SUBTOTAL(103,G$625:G627)</f>
        <v>3</v>
      </c>
      <c r="D627" s="261" t="s">
        <v>1941</v>
      </c>
      <c r="E627" s="262" t="s">
        <v>3164</v>
      </c>
      <c r="F627" s="263" t="s">
        <v>1278</v>
      </c>
      <c r="G627" s="264" t="s">
        <v>3165</v>
      </c>
      <c r="H627" s="265">
        <v>33076701</v>
      </c>
      <c r="I627" s="266" t="s">
        <v>4663</v>
      </c>
      <c r="J627" s="57" t="s">
        <v>711</v>
      </c>
      <c r="K627" s="113" t="s">
        <v>423</v>
      </c>
      <c r="L627" s="267">
        <v>768</v>
      </c>
      <c r="M627" s="267">
        <v>16</v>
      </c>
      <c r="N627" s="60">
        <v>0</v>
      </c>
      <c r="O627" s="301" t="s">
        <v>83</v>
      </c>
      <c r="P627" s="268" t="s">
        <v>958</v>
      </c>
      <c r="Q627" s="269">
        <v>1312.2138099999997</v>
      </c>
      <c r="R627" s="269">
        <v>1198.4582849999997</v>
      </c>
      <c r="S627" s="269">
        <v>39.675000000000004</v>
      </c>
      <c r="T627" s="267">
        <v>32672</v>
      </c>
      <c r="U627" s="270">
        <v>365</v>
      </c>
      <c r="V627" s="267">
        <v>6</v>
      </c>
      <c r="W627" s="267">
        <v>6</v>
      </c>
      <c r="X627" s="267">
        <v>1224</v>
      </c>
      <c r="Y627" s="267">
        <v>1266</v>
      </c>
      <c r="Z627" s="269">
        <v>285.84829999999999</v>
      </c>
      <c r="AA627" s="269">
        <v>223.54999999999998</v>
      </c>
      <c r="AB627" s="269">
        <v>7.7539999999999996</v>
      </c>
      <c r="AC627" s="267">
        <v>5626</v>
      </c>
      <c r="AD627" s="270">
        <v>59</v>
      </c>
      <c r="AE627" s="267">
        <v>18</v>
      </c>
      <c r="AF627" s="267">
        <v>14</v>
      </c>
      <c r="AG627" s="267">
        <v>1537</v>
      </c>
      <c r="AH627" s="267">
        <v>2064</v>
      </c>
      <c r="AI627" s="271"/>
      <c r="AJ627" s="271"/>
      <c r="AK627" s="271"/>
      <c r="AL627" s="271"/>
      <c r="AM627" s="271"/>
    </row>
    <row r="628" spans="3:39" ht="18" customHeight="1">
      <c r="C628" s="261">
        <f>SUBTOTAL(103,G$625:G628)</f>
        <v>4</v>
      </c>
      <c r="D628" s="261" t="s">
        <v>1941</v>
      </c>
      <c r="E628" s="262" t="s">
        <v>3164</v>
      </c>
      <c r="F628" s="263" t="s">
        <v>1278</v>
      </c>
      <c r="G628" s="264" t="s">
        <v>3166</v>
      </c>
      <c r="H628" s="265">
        <v>33078601</v>
      </c>
      <c r="I628" s="266" t="s">
        <v>4663</v>
      </c>
      <c r="J628" s="57" t="s">
        <v>711</v>
      </c>
      <c r="K628" s="113" t="s">
        <v>423</v>
      </c>
      <c r="L628" s="267">
        <v>1689</v>
      </c>
      <c r="M628" s="267">
        <v>10</v>
      </c>
      <c r="N628" s="60">
        <v>0</v>
      </c>
      <c r="O628" s="301" t="s">
        <v>955</v>
      </c>
      <c r="P628" s="268" t="s">
        <v>959</v>
      </c>
      <c r="Q628" s="269">
        <v>1101.5145540000001</v>
      </c>
      <c r="R628" s="269">
        <v>1015.1492130000001</v>
      </c>
      <c r="S628" s="269">
        <v>31.991400000000002</v>
      </c>
      <c r="T628" s="267">
        <v>22189</v>
      </c>
      <c r="U628" s="270">
        <v>365</v>
      </c>
      <c r="V628" s="267">
        <v>13</v>
      </c>
      <c r="W628" s="267">
        <v>13</v>
      </c>
      <c r="X628" s="267">
        <v>1577</v>
      </c>
      <c r="Y628" s="267">
        <v>1599</v>
      </c>
      <c r="Z628" s="269">
        <v>258.96261099999998</v>
      </c>
      <c r="AA628" s="269">
        <v>217.08031099999999</v>
      </c>
      <c r="AB628" s="269">
        <v>7.2541000000000002</v>
      </c>
      <c r="AC628" s="267">
        <v>3528</v>
      </c>
      <c r="AD628" s="270">
        <v>59</v>
      </c>
      <c r="AE628" s="267">
        <v>20</v>
      </c>
      <c r="AF628" s="267">
        <v>17</v>
      </c>
      <c r="AG628" s="267">
        <v>1820</v>
      </c>
      <c r="AH628" s="267">
        <v>2172</v>
      </c>
      <c r="AI628" s="271"/>
      <c r="AJ628" s="271"/>
      <c r="AK628" s="271"/>
      <c r="AL628" s="271"/>
      <c r="AM628" s="271"/>
    </row>
    <row r="629" spans="3:39" ht="18" customHeight="1">
      <c r="C629" s="261">
        <f>SUBTOTAL(103,G$625:G629)</f>
        <v>5</v>
      </c>
      <c r="D629" s="261" t="s">
        <v>1941</v>
      </c>
      <c r="E629" s="262" t="s">
        <v>3164</v>
      </c>
      <c r="F629" s="263" t="s">
        <v>1278</v>
      </c>
      <c r="G629" s="264" t="s">
        <v>954</v>
      </c>
      <c r="H629" s="265">
        <v>33075701</v>
      </c>
      <c r="I629" s="266" t="s">
        <v>4663</v>
      </c>
      <c r="J629" s="57" t="s">
        <v>711</v>
      </c>
      <c r="K629" s="113" t="s">
        <v>423</v>
      </c>
      <c r="L629" s="267">
        <v>461</v>
      </c>
      <c r="M629" s="267">
        <v>7</v>
      </c>
      <c r="N629" s="60">
        <v>0</v>
      </c>
      <c r="O629" s="301" t="s">
        <v>957</v>
      </c>
      <c r="P629" s="268" t="s">
        <v>960</v>
      </c>
      <c r="Q629" s="269">
        <v>495.81252199999994</v>
      </c>
      <c r="R629" s="269">
        <v>466.04290999999995</v>
      </c>
      <c r="S629" s="269">
        <v>13.640700000000001</v>
      </c>
      <c r="T629" s="267">
        <v>15555</v>
      </c>
      <c r="U629" s="270">
        <v>365</v>
      </c>
      <c r="V629" s="267">
        <v>36</v>
      </c>
      <c r="W629" s="267">
        <v>37</v>
      </c>
      <c r="X629" s="267">
        <v>3641</v>
      </c>
      <c r="Y629" s="267">
        <v>3626</v>
      </c>
      <c r="Z629" s="269">
        <v>145.28834000000001</v>
      </c>
      <c r="AA629" s="269">
        <v>117.19564</v>
      </c>
      <c r="AB629" s="269">
        <v>3.6589</v>
      </c>
      <c r="AC629" s="267">
        <v>2538</v>
      </c>
      <c r="AD629" s="270">
        <v>59</v>
      </c>
      <c r="AE629" s="267">
        <v>42</v>
      </c>
      <c r="AF629" s="267">
        <v>44</v>
      </c>
      <c r="AG629" s="267">
        <v>3983</v>
      </c>
      <c r="AH629" s="267">
        <v>4551</v>
      </c>
      <c r="AI629" s="271"/>
      <c r="AJ629" s="271"/>
      <c r="AK629" s="271"/>
      <c r="AL629" s="271"/>
      <c r="AM629" s="271"/>
    </row>
    <row r="630" spans="3:39" ht="18" customHeight="1">
      <c r="C630" s="261">
        <f>SUBTOTAL(103,G$625:G630)</f>
        <v>6</v>
      </c>
      <c r="D630" s="261" t="s">
        <v>1941</v>
      </c>
      <c r="E630" s="262" t="s">
        <v>3164</v>
      </c>
      <c r="F630" s="263" t="s">
        <v>1278</v>
      </c>
      <c r="G630" s="264" t="s">
        <v>3167</v>
      </c>
      <c r="H630" s="265">
        <v>33079401</v>
      </c>
      <c r="I630" s="266" t="s">
        <v>4663</v>
      </c>
      <c r="J630" s="57" t="s">
        <v>711</v>
      </c>
      <c r="K630" s="113" t="s">
        <v>170</v>
      </c>
      <c r="L630" s="267">
        <v>950</v>
      </c>
      <c r="M630" s="267">
        <v>7</v>
      </c>
      <c r="N630" s="60">
        <v>0</v>
      </c>
      <c r="O630" s="61" t="s">
        <v>1613</v>
      </c>
      <c r="P630" s="268" t="s">
        <v>3168</v>
      </c>
      <c r="Q630" s="269">
        <v>742.84054199999991</v>
      </c>
      <c r="R630" s="269">
        <v>648.74619999999993</v>
      </c>
      <c r="S630" s="269">
        <v>16.476099999999999</v>
      </c>
      <c r="T630" s="267">
        <v>12159</v>
      </c>
      <c r="U630" s="270">
        <v>349</v>
      </c>
      <c r="V630" s="267">
        <v>21</v>
      </c>
      <c r="W630" s="267">
        <v>21</v>
      </c>
      <c r="X630" s="267">
        <v>2527</v>
      </c>
      <c r="Y630" s="267">
        <v>2693</v>
      </c>
      <c r="Z630" s="269">
        <v>381.95909999999998</v>
      </c>
      <c r="AA630" s="269">
        <v>268.90929999999997</v>
      </c>
      <c r="AB630" s="269">
        <v>8.0583999999999989</v>
      </c>
      <c r="AC630" s="267">
        <v>2215</v>
      </c>
      <c r="AD630" s="270">
        <v>59</v>
      </c>
      <c r="AE630" s="267">
        <v>8</v>
      </c>
      <c r="AF630" s="267">
        <v>13</v>
      </c>
      <c r="AG630" s="267">
        <v>834</v>
      </c>
      <c r="AH630" s="267">
        <v>1514</v>
      </c>
      <c r="AI630" s="271"/>
      <c r="AJ630" s="271"/>
      <c r="AK630" s="271"/>
      <c r="AL630" s="271"/>
      <c r="AM630" s="271"/>
    </row>
    <row r="631" spans="3:39" ht="18" customHeight="1">
      <c r="C631" s="261">
        <f>SUBTOTAL(103,G$625:G631)</f>
        <v>7</v>
      </c>
      <c r="D631" s="261" t="s">
        <v>1941</v>
      </c>
      <c r="E631" s="262" t="s">
        <v>3164</v>
      </c>
      <c r="F631" s="263" t="s">
        <v>1278</v>
      </c>
      <c r="G631" s="264" t="s">
        <v>3169</v>
      </c>
      <c r="H631" s="265">
        <v>33077501</v>
      </c>
      <c r="I631" s="266" t="s">
        <v>4663</v>
      </c>
      <c r="J631" s="57" t="s">
        <v>711</v>
      </c>
      <c r="K631" s="113" t="s">
        <v>423</v>
      </c>
      <c r="L631" s="267">
        <v>521</v>
      </c>
      <c r="M631" s="267">
        <v>9</v>
      </c>
      <c r="N631" s="60">
        <v>0</v>
      </c>
      <c r="O631" s="61" t="s">
        <v>3170</v>
      </c>
      <c r="P631" s="268" t="s">
        <v>3171</v>
      </c>
      <c r="Q631" s="269">
        <v>518.76935400000013</v>
      </c>
      <c r="R631" s="269">
        <v>480.86610800000011</v>
      </c>
      <c r="S631" s="269">
        <v>14.4305</v>
      </c>
      <c r="T631" s="267">
        <v>22770</v>
      </c>
      <c r="U631" s="270">
        <v>365</v>
      </c>
      <c r="V631" s="267">
        <v>32</v>
      </c>
      <c r="W631" s="267">
        <v>32</v>
      </c>
      <c r="X631" s="267">
        <v>3525</v>
      </c>
      <c r="Y631" s="267">
        <v>3543</v>
      </c>
      <c r="Z631" s="269">
        <v>108.262056</v>
      </c>
      <c r="AA631" s="269">
        <v>86.851556000000002</v>
      </c>
      <c r="AB631" s="269">
        <v>2.9505999999999997</v>
      </c>
      <c r="AC631" s="267">
        <v>3409</v>
      </c>
      <c r="AD631" s="270">
        <v>59</v>
      </c>
      <c r="AE631" s="267">
        <v>56</v>
      </c>
      <c r="AF631" s="267">
        <v>59</v>
      </c>
      <c r="AG631" s="267">
        <v>4991</v>
      </c>
      <c r="AH631" s="267">
        <v>5517</v>
      </c>
      <c r="AI631" s="271"/>
      <c r="AJ631" s="271"/>
      <c r="AK631" s="271"/>
      <c r="AL631" s="271"/>
      <c r="AM631" s="271"/>
    </row>
    <row r="632" spans="3:39" ht="18" customHeight="1">
      <c r="C632" s="261">
        <f>SUBTOTAL(103,G$625:G632)</f>
        <v>8</v>
      </c>
      <c r="D632" s="261" t="s">
        <v>1941</v>
      </c>
      <c r="E632" s="262" t="s">
        <v>3164</v>
      </c>
      <c r="F632" s="263" t="s">
        <v>1278</v>
      </c>
      <c r="G632" s="264" t="s">
        <v>985</v>
      </c>
      <c r="H632" s="265">
        <v>33071901</v>
      </c>
      <c r="I632" s="266" t="s">
        <v>4663</v>
      </c>
      <c r="J632" s="57" t="s">
        <v>711</v>
      </c>
      <c r="K632" s="113" t="s">
        <v>423</v>
      </c>
      <c r="L632" s="267">
        <v>600</v>
      </c>
      <c r="M632" s="267">
        <v>7</v>
      </c>
      <c r="N632" s="60">
        <v>0</v>
      </c>
      <c r="O632" s="301" t="s">
        <v>3172</v>
      </c>
      <c r="P632" s="268" t="s">
        <v>3173</v>
      </c>
      <c r="Q632" s="269">
        <v>919.37542100000007</v>
      </c>
      <c r="R632" s="269">
        <v>908.71253000000013</v>
      </c>
      <c r="S632" s="269">
        <v>31.768399999999996</v>
      </c>
      <c r="T632" s="267">
        <v>17479</v>
      </c>
      <c r="U632" s="270">
        <v>365</v>
      </c>
      <c r="V632" s="267">
        <v>16</v>
      </c>
      <c r="W632" s="267">
        <v>14</v>
      </c>
      <c r="X632" s="267">
        <v>1983</v>
      </c>
      <c r="Y632" s="267">
        <v>1850</v>
      </c>
      <c r="Z632" s="269">
        <v>254.68800300000001</v>
      </c>
      <c r="AA632" s="269">
        <v>196.07120300000003</v>
      </c>
      <c r="AB632" s="269">
        <v>6.6948999999999996</v>
      </c>
      <c r="AC632" s="267">
        <v>2773</v>
      </c>
      <c r="AD632" s="270">
        <v>59</v>
      </c>
      <c r="AE632" s="267">
        <v>21</v>
      </c>
      <c r="AF632" s="267">
        <v>23</v>
      </c>
      <c r="AG632" s="267">
        <v>1878</v>
      </c>
      <c r="AH632" s="267">
        <v>2530</v>
      </c>
      <c r="AI632" s="271"/>
      <c r="AJ632" s="271"/>
      <c r="AK632" s="271"/>
      <c r="AL632" s="271"/>
      <c r="AM632" s="271"/>
    </row>
    <row r="633" spans="3:39" ht="18" customHeight="1">
      <c r="C633" s="261">
        <f>SUBTOTAL(103,G$625:G633)</f>
        <v>9</v>
      </c>
      <c r="D633" s="261" t="s">
        <v>1941</v>
      </c>
      <c r="E633" s="262" t="s">
        <v>3164</v>
      </c>
      <c r="F633" s="263" t="s">
        <v>1278</v>
      </c>
      <c r="G633" s="264" t="s">
        <v>953</v>
      </c>
      <c r="H633" s="265">
        <v>33078501</v>
      </c>
      <c r="I633" s="266" t="s">
        <v>4663</v>
      </c>
      <c r="J633" s="57" t="s">
        <v>711</v>
      </c>
      <c r="K633" s="113" t="s">
        <v>423</v>
      </c>
      <c r="L633" s="267">
        <v>1034</v>
      </c>
      <c r="M633" s="267">
        <v>6</v>
      </c>
      <c r="N633" s="60">
        <v>0</v>
      </c>
      <c r="O633" s="301" t="s">
        <v>956</v>
      </c>
      <c r="P633" s="268" t="s">
        <v>3174</v>
      </c>
      <c r="Q633" s="269">
        <v>958.486267</v>
      </c>
      <c r="R633" s="269">
        <v>901.51671399999998</v>
      </c>
      <c r="S633" s="269">
        <v>27.879099999999994</v>
      </c>
      <c r="T633" s="267">
        <v>11939</v>
      </c>
      <c r="U633" s="270">
        <v>365</v>
      </c>
      <c r="V633" s="267">
        <v>14</v>
      </c>
      <c r="W633" s="267">
        <v>15</v>
      </c>
      <c r="X633" s="267">
        <v>1888</v>
      </c>
      <c r="Y633" s="267">
        <v>1870</v>
      </c>
      <c r="Z633" s="269">
        <v>367.60387500000002</v>
      </c>
      <c r="AA633" s="269">
        <v>305.07937500000003</v>
      </c>
      <c r="AB633" s="269">
        <v>9.3141999999999996</v>
      </c>
      <c r="AC633" s="267">
        <v>2010</v>
      </c>
      <c r="AD633" s="270">
        <v>59</v>
      </c>
      <c r="AE633" s="267">
        <v>10</v>
      </c>
      <c r="AF633" s="267">
        <v>11</v>
      </c>
      <c r="AG633" s="267">
        <v>902</v>
      </c>
      <c r="AH633" s="267">
        <v>1180</v>
      </c>
      <c r="AI633" s="271"/>
      <c r="AJ633" s="271"/>
      <c r="AK633" s="271"/>
      <c r="AL633" s="271"/>
      <c r="AM633" s="271"/>
    </row>
    <row r="634" spans="3:39" ht="18" customHeight="1">
      <c r="C634" s="261">
        <f>SUBTOTAL(103,G$625:G634)</f>
        <v>10</v>
      </c>
      <c r="D634" s="261" t="s">
        <v>1941</v>
      </c>
      <c r="E634" s="262" t="s">
        <v>3164</v>
      </c>
      <c r="F634" s="263" t="s">
        <v>1278</v>
      </c>
      <c r="G634" s="264" t="s">
        <v>1235</v>
      </c>
      <c r="H634" s="265">
        <v>33077301</v>
      </c>
      <c r="I634" s="266" t="s">
        <v>4663</v>
      </c>
      <c r="J634" s="57" t="s">
        <v>711</v>
      </c>
      <c r="K634" s="113" t="s">
        <v>167</v>
      </c>
      <c r="L634" s="267">
        <v>818</v>
      </c>
      <c r="M634" s="267">
        <v>6</v>
      </c>
      <c r="N634" s="60">
        <v>0</v>
      </c>
      <c r="O634" s="301" t="s">
        <v>772</v>
      </c>
      <c r="P634" s="268" t="s">
        <v>1238</v>
      </c>
      <c r="Q634" s="269">
        <v>878.00982299999998</v>
      </c>
      <c r="R634" s="269">
        <v>834.89239999999995</v>
      </c>
      <c r="S634" s="269">
        <v>20.580100000000002</v>
      </c>
      <c r="T634" s="267">
        <v>14900</v>
      </c>
      <c r="U634" s="270">
        <v>365</v>
      </c>
      <c r="V634" s="267">
        <v>17</v>
      </c>
      <c r="W634" s="267">
        <v>17</v>
      </c>
      <c r="X634" s="267">
        <v>2102</v>
      </c>
      <c r="Y634" s="267">
        <v>2055</v>
      </c>
      <c r="Z634" s="269">
        <v>389.54789999999997</v>
      </c>
      <c r="AA634" s="269">
        <v>373.01479999999998</v>
      </c>
      <c r="AB634" s="269">
        <v>6.8621999999999996</v>
      </c>
      <c r="AC634" s="267">
        <v>2276</v>
      </c>
      <c r="AD634" s="270">
        <v>59</v>
      </c>
      <c r="AE634" s="267">
        <v>7</v>
      </c>
      <c r="AF634" s="267">
        <v>6</v>
      </c>
      <c r="AG634" s="267">
        <v>793</v>
      </c>
      <c r="AH634" s="267">
        <v>744</v>
      </c>
      <c r="AI634" s="271"/>
      <c r="AJ634" s="271"/>
      <c r="AK634" s="271">
        <v>1</v>
      </c>
      <c r="AL634" s="271">
        <v>259</v>
      </c>
      <c r="AM634" s="271" t="s">
        <v>2180</v>
      </c>
    </row>
    <row r="635" spans="3:39" ht="18" customHeight="1">
      <c r="C635" s="261">
        <f>SUBTOTAL(103,G$625:G635)</f>
        <v>11</v>
      </c>
      <c r="D635" s="261" t="s">
        <v>1941</v>
      </c>
      <c r="E635" s="262" t="s">
        <v>3164</v>
      </c>
      <c r="F635" s="263" t="s">
        <v>1278</v>
      </c>
      <c r="G635" s="264" t="s">
        <v>1487</v>
      </c>
      <c r="H635" s="265">
        <v>33075601</v>
      </c>
      <c r="I635" s="266" t="s">
        <v>4663</v>
      </c>
      <c r="J635" s="57" t="s">
        <v>711</v>
      </c>
      <c r="K635" s="113" t="s">
        <v>423</v>
      </c>
      <c r="L635" s="267">
        <v>716</v>
      </c>
      <c r="M635" s="267">
        <v>7</v>
      </c>
      <c r="N635" s="60">
        <v>0</v>
      </c>
      <c r="O635" s="301" t="s">
        <v>428</v>
      </c>
      <c r="P635" s="268" t="s">
        <v>1239</v>
      </c>
      <c r="Q635" s="269">
        <v>813.17077500000005</v>
      </c>
      <c r="R635" s="269">
        <v>745.56240000000003</v>
      </c>
      <c r="S635" s="269">
        <v>26.622000000000003</v>
      </c>
      <c r="T635" s="267">
        <v>13597</v>
      </c>
      <c r="U635" s="270">
        <v>274</v>
      </c>
      <c r="V635" s="267">
        <v>19</v>
      </c>
      <c r="W635" s="267">
        <v>19</v>
      </c>
      <c r="X635" s="267">
        <v>2295</v>
      </c>
      <c r="Y635" s="267">
        <v>2336</v>
      </c>
      <c r="Z635" s="269">
        <v>446.22590000000002</v>
      </c>
      <c r="AA635" s="269">
        <v>414.79540000000003</v>
      </c>
      <c r="AB635" s="269">
        <v>11.485299999999999</v>
      </c>
      <c r="AC635" s="267">
        <v>2886</v>
      </c>
      <c r="AD635" s="270">
        <v>59</v>
      </c>
      <c r="AE635" s="267">
        <v>6</v>
      </c>
      <c r="AF635" s="267">
        <v>5</v>
      </c>
      <c r="AG635" s="267">
        <v>568</v>
      </c>
      <c r="AH635" s="267">
        <v>582</v>
      </c>
      <c r="AI635" s="271"/>
      <c r="AJ635" s="271"/>
      <c r="AK635" s="271"/>
      <c r="AL635" s="271"/>
      <c r="AM635" s="271"/>
    </row>
    <row r="636" spans="3:39" ht="18" customHeight="1">
      <c r="C636" s="261">
        <f>SUBTOTAL(103,G$625:G636)</f>
        <v>12</v>
      </c>
      <c r="D636" s="261" t="s">
        <v>1941</v>
      </c>
      <c r="E636" s="262" t="s">
        <v>3164</v>
      </c>
      <c r="F636" s="263" t="s">
        <v>1278</v>
      </c>
      <c r="G636" s="264" t="s">
        <v>1236</v>
      </c>
      <c r="H636" s="265">
        <v>33075801</v>
      </c>
      <c r="I636" s="266" t="s">
        <v>4663</v>
      </c>
      <c r="J636" s="57" t="s">
        <v>711</v>
      </c>
      <c r="K636" s="113" t="s">
        <v>423</v>
      </c>
      <c r="L636" s="267">
        <v>520</v>
      </c>
      <c r="M636" s="267">
        <v>7</v>
      </c>
      <c r="N636" s="60">
        <v>0</v>
      </c>
      <c r="O636" s="301" t="s">
        <v>1237</v>
      </c>
      <c r="P636" s="268" t="s">
        <v>1240</v>
      </c>
      <c r="Q636" s="269">
        <v>920.97914200000002</v>
      </c>
      <c r="R636" s="269">
        <v>864.2405</v>
      </c>
      <c r="S636" s="269">
        <v>20.224699999999999</v>
      </c>
      <c r="T636" s="267">
        <v>16084</v>
      </c>
      <c r="U636" s="270">
        <v>365</v>
      </c>
      <c r="V636" s="267">
        <v>15</v>
      </c>
      <c r="W636" s="267">
        <v>16</v>
      </c>
      <c r="X636" s="267">
        <v>1977</v>
      </c>
      <c r="Y636" s="267">
        <v>1978</v>
      </c>
      <c r="Z636" s="269">
        <v>297.08091999999999</v>
      </c>
      <c r="AA636" s="269">
        <v>218.22192000000001</v>
      </c>
      <c r="AB636" s="269">
        <v>5.7380000000000004</v>
      </c>
      <c r="AC636" s="267">
        <v>2446</v>
      </c>
      <c r="AD636" s="270">
        <v>59</v>
      </c>
      <c r="AE636" s="267">
        <v>16</v>
      </c>
      <c r="AF636" s="267">
        <v>16</v>
      </c>
      <c r="AG636" s="267">
        <v>1428</v>
      </c>
      <c r="AH636" s="267">
        <v>2157</v>
      </c>
      <c r="AI636" s="271"/>
      <c r="AJ636" s="271"/>
      <c r="AK636" s="271"/>
      <c r="AL636" s="271"/>
      <c r="AM636" s="271"/>
    </row>
    <row r="637" spans="3:39" ht="18" customHeight="1">
      <c r="C637" s="261">
        <f>SUBTOTAL(103,G$625:G637)</f>
        <v>13</v>
      </c>
      <c r="D637" s="261" t="s">
        <v>1941</v>
      </c>
      <c r="E637" s="262" t="s">
        <v>3164</v>
      </c>
      <c r="F637" s="263" t="s">
        <v>1278</v>
      </c>
      <c r="G637" s="264" t="s">
        <v>1467</v>
      </c>
      <c r="H637" s="265">
        <v>33074101</v>
      </c>
      <c r="I637" s="266" t="s">
        <v>4663</v>
      </c>
      <c r="J637" s="57" t="s">
        <v>711</v>
      </c>
      <c r="K637" s="113" t="s">
        <v>423</v>
      </c>
      <c r="L637" s="267">
        <v>389</v>
      </c>
      <c r="M637" s="267">
        <v>5</v>
      </c>
      <c r="N637" s="60">
        <v>0</v>
      </c>
      <c r="O637" s="61" t="s">
        <v>3175</v>
      </c>
      <c r="P637" s="268" t="s">
        <v>3176</v>
      </c>
      <c r="Q637" s="269">
        <v>111.18458000000001</v>
      </c>
      <c r="R637" s="269">
        <v>111.15868000000002</v>
      </c>
      <c r="S637" s="269">
        <v>2.6550000000000002</v>
      </c>
      <c r="T637" s="267">
        <v>10645</v>
      </c>
      <c r="U637" s="270">
        <v>365</v>
      </c>
      <c r="V637" s="267">
        <v>70</v>
      </c>
      <c r="W637" s="267">
        <v>68</v>
      </c>
      <c r="X637" s="267">
        <v>6587</v>
      </c>
      <c r="Y637" s="267">
        <v>6517</v>
      </c>
      <c r="Z637" s="269">
        <v>44.440250000000006</v>
      </c>
      <c r="AA637" s="269">
        <v>44.440250000000006</v>
      </c>
      <c r="AB637" s="269">
        <v>0.99609999999999999</v>
      </c>
      <c r="AC637" s="267">
        <v>1705</v>
      </c>
      <c r="AD637" s="270">
        <v>59</v>
      </c>
      <c r="AE637" s="267">
        <v>76</v>
      </c>
      <c r="AF637" s="267">
        <v>75</v>
      </c>
      <c r="AG637" s="267">
        <v>7180</v>
      </c>
      <c r="AH637" s="267">
        <v>7099</v>
      </c>
      <c r="AI637" s="271"/>
      <c r="AJ637" s="271"/>
      <c r="AK637" s="271"/>
      <c r="AL637" s="271"/>
      <c r="AM637" s="271"/>
    </row>
    <row r="638" spans="3:39" ht="18" customHeight="1">
      <c r="C638" s="261">
        <f>SUBTOTAL(103,G$625:G638)</f>
        <v>14</v>
      </c>
      <c r="D638" s="261" t="s">
        <v>1941</v>
      </c>
      <c r="E638" s="262" t="s">
        <v>3164</v>
      </c>
      <c r="F638" s="263" t="s">
        <v>1278</v>
      </c>
      <c r="G638" s="264" t="s">
        <v>1468</v>
      </c>
      <c r="H638" s="265">
        <v>33072801</v>
      </c>
      <c r="I638" s="266" t="s">
        <v>4663</v>
      </c>
      <c r="J638" s="57" t="s">
        <v>711</v>
      </c>
      <c r="K638" s="113" t="s">
        <v>423</v>
      </c>
      <c r="L638" s="267">
        <v>576</v>
      </c>
      <c r="M638" s="267">
        <v>3</v>
      </c>
      <c r="N638" s="60">
        <v>0</v>
      </c>
      <c r="O638" s="61" t="s">
        <v>3177</v>
      </c>
      <c r="P638" s="328" t="s">
        <v>3178</v>
      </c>
      <c r="Q638" s="269">
        <v>158.533896</v>
      </c>
      <c r="R638" s="269">
        <v>150.66309999999999</v>
      </c>
      <c r="S638" s="269">
        <v>5.6697000000000006</v>
      </c>
      <c r="T638" s="267">
        <v>4606</v>
      </c>
      <c r="U638" s="270">
        <v>365</v>
      </c>
      <c r="V638" s="267">
        <v>66</v>
      </c>
      <c r="W638" s="267">
        <v>66</v>
      </c>
      <c r="X638" s="267">
        <v>6058</v>
      </c>
      <c r="Y638" s="267">
        <v>6058</v>
      </c>
      <c r="Z638" s="269">
        <v>96.514699999999991</v>
      </c>
      <c r="AA638" s="269">
        <v>96.514699999999991</v>
      </c>
      <c r="AB638" s="269">
        <v>2.3422000000000001</v>
      </c>
      <c r="AC638" s="267">
        <v>485</v>
      </c>
      <c r="AD638" s="270">
        <v>37</v>
      </c>
      <c r="AE638" s="267">
        <v>62</v>
      </c>
      <c r="AF638" s="267">
        <v>52</v>
      </c>
      <c r="AG638" s="267">
        <v>5390</v>
      </c>
      <c r="AH638" s="267">
        <v>5165</v>
      </c>
      <c r="AI638" s="271"/>
      <c r="AJ638" s="271"/>
      <c r="AK638" s="271">
        <v>1</v>
      </c>
      <c r="AL638" s="271">
        <v>341</v>
      </c>
      <c r="AM638" s="271" t="s">
        <v>2180</v>
      </c>
    </row>
    <row r="639" spans="3:39" ht="18" customHeight="1">
      <c r="C639" s="261">
        <f>SUBTOTAL(103,G$625:G639)</f>
        <v>15</v>
      </c>
      <c r="D639" s="261" t="s">
        <v>1941</v>
      </c>
      <c r="E639" s="262" t="s">
        <v>3164</v>
      </c>
      <c r="F639" s="263" t="s">
        <v>1278</v>
      </c>
      <c r="G639" s="264" t="s">
        <v>1676</v>
      </c>
      <c r="H639" s="265">
        <v>33078201</v>
      </c>
      <c r="I639" s="266" t="s">
        <v>4663</v>
      </c>
      <c r="J639" s="57" t="s">
        <v>711</v>
      </c>
      <c r="K639" s="113" t="s">
        <v>423</v>
      </c>
      <c r="L639" s="267">
        <v>741</v>
      </c>
      <c r="M639" s="267">
        <v>10</v>
      </c>
      <c r="N639" s="60">
        <v>0</v>
      </c>
      <c r="O639" s="61" t="s">
        <v>1677</v>
      </c>
      <c r="P639" s="268" t="s">
        <v>3179</v>
      </c>
      <c r="Q639" s="269">
        <v>801.95592199999987</v>
      </c>
      <c r="R639" s="269">
        <v>736.66287499999987</v>
      </c>
      <c r="S639" s="269">
        <v>25.210800000000003</v>
      </c>
      <c r="T639" s="267">
        <v>24051</v>
      </c>
      <c r="U639" s="270">
        <v>365</v>
      </c>
      <c r="V639" s="267">
        <v>20</v>
      </c>
      <c r="W639" s="267">
        <v>20</v>
      </c>
      <c r="X639" s="267">
        <v>2324</v>
      </c>
      <c r="Y639" s="267">
        <v>2373</v>
      </c>
      <c r="Z639" s="269">
        <v>321.33532600000001</v>
      </c>
      <c r="AA639" s="269">
        <v>299.37942600000002</v>
      </c>
      <c r="AB639" s="269">
        <v>8.3777000000000008</v>
      </c>
      <c r="AC639" s="267">
        <v>3565</v>
      </c>
      <c r="AD639" s="270">
        <v>59</v>
      </c>
      <c r="AE639" s="267">
        <v>13</v>
      </c>
      <c r="AF639" s="267">
        <v>12</v>
      </c>
      <c r="AG639" s="267">
        <v>1219</v>
      </c>
      <c r="AH639" s="267">
        <v>1214</v>
      </c>
      <c r="AI639" s="271"/>
      <c r="AJ639" s="271"/>
      <c r="AK639" s="271"/>
      <c r="AL639" s="271"/>
      <c r="AM639" s="271"/>
    </row>
    <row r="640" spans="3:39" ht="18" customHeight="1">
      <c r="C640" s="288" t="s">
        <v>2415</v>
      </c>
      <c r="D640" s="289" t="str">
        <f ca="1">INDIRECT("D"&amp;ROW()-1)</f>
        <v>A2</v>
      </c>
      <c r="E640" s="289" t="str">
        <f ca="1">INDIRECT("E"&amp;ROW()-1)</f>
        <v>温州</v>
      </c>
      <c r="F640" s="290"/>
      <c r="G640" s="291">
        <f>SUBTOTAL(103,G625:G639)</f>
        <v>15</v>
      </c>
      <c r="H640" s="292"/>
      <c r="I640" s="293"/>
      <c r="J640" s="293"/>
      <c r="K640" s="294"/>
      <c r="L640" s="76">
        <f>SUBTOTAL(109,L625:L639)</f>
        <v>11538</v>
      </c>
      <c r="M640" s="76">
        <f>SUBTOTAL(109,M625:M639)</f>
        <v>118</v>
      </c>
      <c r="N640" s="70">
        <f>SUBTOTAL(109,N625:N639)</f>
        <v>0</v>
      </c>
      <c r="O640" s="296"/>
      <c r="P640" s="297"/>
      <c r="Q640" s="298"/>
      <c r="R640" s="298"/>
      <c r="S640" s="298"/>
      <c r="T640" s="299"/>
      <c r="U640" s="300"/>
      <c r="V640" s="299"/>
      <c r="W640" s="299"/>
      <c r="X640" s="299"/>
      <c r="Y640" s="299"/>
      <c r="Z640" s="316"/>
      <c r="AA640" s="316"/>
      <c r="AB640" s="316"/>
      <c r="AC640" s="295"/>
      <c r="AD640" s="295"/>
      <c r="AE640" s="295"/>
      <c r="AF640" s="295"/>
      <c r="AG640" s="295"/>
      <c r="AH640" s="295"/>
      <c r="AI640" s="77">
        <f>SUBTOTAL(109,AI625:AI639)</f>
        <v>0</v>
      </c>
      <c r="AJ640" s="77">
        <f>SUBTOTAL(109,AJ625:AJ639)</f>
        <v>0</v>
      </c>
      <c r="AK640" s="77">
        <f>SUBTOTAL(109,AK625:AK639)</f>
        <v>2</v>
      </c>
      <c r="AL640" s="77">
        <f>SUBTOTAL(109,AL625:AL639)</f>
        <v>600</v>
      </c>
      <c r="AM640" s="77">
        <f>SUBTOTAL(103,AM625:AM639)</f>
        <v>2</v>
      </c>
    </row>
    <row r="641" spans="2:39" ht="18" customHeight="1">
      <c r="C641" s="261">
        <f>SUBTOTAL(103,G$641:G641)</f>
        <v>1</v>
      </c>
      <c r="D641" s="261" t="s">
        <v>1941</v>
      </c>
      <c r="E641" s="262" t="s">
        <v>24</v>
      </c>
      <c r="F641" s="263" t="s">
        <v>1278</v>
      </c>
      <c r="G641" s="78" t="s">
        <v>1094</v>
      </c>
      <c r="H641" s="265">
        <v>33033101</v>
      </c>
      <c r="I641" s="266" t="s">
        <v>2229</v>
      </c>
      <c r="J641" s="57" t="s">
        <v>64</v>
      </c>
      <c r="K641" s="113" t="s">
        <v>413</v>
      </c>
      <c r="L641" s="267">
        <v>1000</v>
      </c>
      <c r="M641" s="69">
        <v>8</v>
      </c>
      <c r="N641" s="60">
        <v>0</v>
      </c>
      <c r="O641" s="63" t="s">
        <v>3180</v>
      </c>
      <c r="P641" s="268" t="s">
        <v>3181</v>
      </c>
      <c r="Q641" s="269">
        <v>1456.1080440000001</v>
      </c>
      <c r="R641" s="269">
        <v>1368.6124199999999</v>
      </c>
      <c r="S641" s="269">
        <v>40.070799999999998</v>
      </c>
      <c r="T641" s="267">
        <v>16836</v>
      </c>
      <c r="U641" s="270">
        <v>365</v>
      </c>
      <c r="V641" s="267">
        <v>6</v>
      </c>
      <c r="W641" s="267">
        <v>6</v>
      </c>
      <c r="X641" s="267">
        <v>1044</v>
      </c>
      <c r="Y641" s="267">
        <v>1033</v>
      </c>
      <c r="Z641" s="269">
        <v>266.2577</v>
      </c>
      <c r="AA641" s="269">
        <v>248.96680000000001</v>
      </c>
      <c r="AB641" s="269">
        <v>7.2454000000000001</v>
      </c>
      <c r="AC641" s="267">
        <v>2828</v>
      </c>
      <c r="AD641" s="270">
        <v>59</v>
      </c>
      <c r="AE641" s="267">
        <v>14</v>
      </c>
      <c r="AF641" s="267">
        <v>13</v>
      </c>
      <c r="AG641" s="267">
        <v>1728</v>
      </c>
      <c r="AH641" s="267">
        <v>1730</v>
      </c>
      <c r="AI641" s="94"/>
      <c r="AJ641" s="94"/>
      <c r="AK641" s="94"/>
      <c r="AL641" s="94"/>
      <c r="AM641" s="94"/>
    </row>
    <row r="642" spans="2:39" ht="18" customHeight="1">
      <c r="C642" s="261">
        <f>SUBTOTAL(103,G$641:G642)</f>
        <v>2</v>
      </c>
      <c r="D642" s="261" t="s">
        <v>1941</v>
      </c>
      <c r="E642" s="262" t="s">
        <v>24</v>
      </c>
      <c r="F642" s="263" t="s">
        <v>1278</v>
      </c>
      <c r="G642" s="78" t="s">
        <v>3182</v>
      </c>
      <c r="H642" s="265">
        <v>33035301</v>
      </c>
      <c r="I642" s="266" t="s">
        <v>2229</v>
      </c>
      <c r="J642" s="57" t="s">
        <v>64</v>
      </c>
      <c r="K642" s="113" t="s">
        <v>170</v>
      </c>
      <c r="L642" s="267">
        <v>1421</v>
      </c>
      <c r="M642" s="92">
        <v>8</v>
      </c>
      <c r="N642" s="60">
        <v>0</v>
      </c>
      <c r="O642" s="63" t="s">
        <v>3183</v>
      </c>
      <c r="P642" s="268" t="s">
        <v>3184</v>
      </c>
      <c r="Q642" s="269">
        <v>929.01997000000006</v>
      </c>
      <c r="R642" s="269">
        <v>899.10217</v>
      </c>
      <c r="S642" s="269">
        <v>27.229200000000002</v>
      </c>
      <c r="T642" s="267">
        <v>10676</v>
      </c>
      <c r="U642" s="270">
        <v>221</v>
      </c>
      <c r="V642" s="267">
        <v>14</v>
      </c>
      <c r="W642" s="267">
        <v>14</v>
      </c>
      <c r="X642" s="267">
        <v>1959</v>
      </c>
      <c r="Y642" s="267">
        <v>1876</v>
      </c>
      <c r="Z642" s="269">
        <v>423.40192999999999</v>
      </c>
      <c r="AA642" s="269">
        <v>408.24662999999998</v>
      </c>
      <c r="AB642" s="269">
        <v>11.572700000000001</v>
      </c>
      <c r="AC642" s="267">
        <v>2865</v>
      </c>
      <c r="AD642" s="270">
        <v>59</v>
      </c>
      <c r="AE642" s="267">
        <v>4</v>
      </c>
      <c r="AF642" s="267">
        <v>4</v>
      </c>
      <c r="AG642" s="267">
        <v>648</v>
      </c>
      <c r="AH642" s="267">
        <v>606</v>
      </c>
      <c r="AI642" s="94">
        <v>1</v>
      </c>
      <c r="AJ642" s="94">
        <v>394</v>
      </c>
      <c r="AK642" s="94"/>
      <c r="AL642" s="94"/>
      <c r="AM642" s="94" t="s">
        <v>2180</v>
      </c>
    </row>
    <row r="643" spans="2:39" ht="18" customHeight="1">
      <c r="C643" s="261">
        <f>SUBTOTAL(103,G$641:G643)</f>
        <v>3</v>
      </c>
      <c r="D643" s="261" t="s">
        <v>1941</v>
      </c>
      <c r="E643" s="262" t="s">
        <v>24</v>
      </c>
      <c r="F643" s="263" t="s">
        <v>1278</v>
      </c>
      <c r="G643" s="87" t="s">
        <v>3185</v>
      </c>
      <c r="H643" s="265">
        <v>33032301</v>
      </c>
      <c r="I643" s="266" t="s">
        <v>4663</v>
      </c>
      <c r="J643" s="57" t="s">
        <v>711</v>
      </c>
      <c r="K643" s="113" t="s">
        <v>167</v>
      </c>
      <c r="L643" s="267">
        <v>1070</v>
      </c>
      <c r="M643" s="81">
        <v>6</v>
      </c>
      <c r="N643" s="60">
        <v>0</v>
      </c>
      <c r="O643" s="301" t="s">
        <v>275</v>
      </c>
      <c r="P643" s="321" t="s">
        <v>3186</v>
      </c>
      <c r="Q643" s="269">
        <v>1406.8931590000002</v>
      </c>
      <c r="R643" s="269">
        <v>1318.1367890000001</v>
      </c>
      <c r="S643" s="269">
        <v>39.397099999999995</v>
      </c>
      <c r="T643" s="267">
        <v>11297</v>
      </c>
      <c r="U643" s="270">
        <v>365</v>
      </c>
      <c r="V643" s="267">
        <v>7</v>
      </c>
      <c r="W643" s="267">
        <v>7</v>
      </c>
      <c r="X643" s="267">
        <v>1098</v>
      </c>
      <c r="Y643" s="267">
        <v>1090</v>
      </c>
      <c r="Z643" s="269">
        <v>252.41839999999999</v>
      </c>
      <c r="AA643" s="269">
        <v>235.8682</v>
      </c>
      <c r="AB643" s="269">
        <v>7.0830000000000002</v>
      </c>
      <c r="AC643" s="267">
        <v>1843</v>
      </c>
      <c r="AD643" s="270">
        <v>59</v>
      </c>
      <c r="AE643" s="267">
        <v>15</v>
      </c>
      <c r="AF643" s="267">
        <v>16</v>
      </c>
      <c r="AG643" s="267">
        <v>1906</v>
      </c>
      <c r="AH643" s="267">
        <v>1897</v>
      </c>
      <c r="AI643" s="94"/>
      <c r="AJ643" s="94"/>
      <c r="AK643" s="94"/>
      <c r="AL643" s="94"/>
      <c r="AM643" s="94"/>
    </row>
    <row r="644" spans="2:39" ht="18" customHeight="1">
      <c r="C644" s="261">
        <f>SUBTOTAL(103,G$641:G644)</f>
        <v>4</v>
      </c>
      <c r="D644" s="261" t="s">
        <v>1941</v>
      </c>
      <c r="E644" s="262" t="s">
        <v>24</v>
      </c>
      <c r="F644" s="263" t="s">
        <v>1278</v>
      </c>
      <c r="G644" s="87" t="s">
        <v>3187</v>
      </c>
      <c r="H644" s="265">
        <v>33030101</v>
      </c>
      <c r="I644" s="266" t="s">
        <v>4663</v>
      </c>
      <c r="J644" s="57" t="s">
        <v>711</v>
      </c>
      <c r="K644" s="113" t="s">
        <v>413</v>
      </c>
      <c r="L644" s="267">
        <v>1070</v>
      </c>
      <c r="M644" s="101">
        <v>8</v>
      </c>
      <c r="N644" s="60">
        <v>0</v>
      </c>
      <c r="O644" s="301" t="s">
        <v>3188</v>
      </c>
      <c r="P644" s="321" t="s">
        <v>3189</v>
      </c>
      <c r="Q644" s="269">
        <v>1481.3719630000001</v>
      </c>
      <c r="R644" s="269">
        <v>1371.3335</v>
      </c>
      <c r="S644" s="269">
        <v>42.209600000000002</v>
      </c>
      <c r="T644" s="267">
        <v>16094</v>
      </c>
      <c r="U644" s="270">
        <v>365</v>
      </c>
      <c r="V644" s="267">
        <v>5</v>
      </c>
      <c r="W644" s="267">
        <v>5</v>
      </c>
      <c r="X644" s="267">
        <v>1013</v>
      </c>
      <c r="Y644" s="267">
        <v>1031</v>
      </c>
      <c r="Z644" s="269">
        <v>307.3605</v>
      </c>
      <c r="AA644" s="269">
        <v>281.56330000000003</v>
      </c>
      <c r="AB644" s="269">
        <v>8.1471999999999998</v>
      </c>
      <c r="AC644" s="267">
        <v>2537</v>
      </c>
      <c r="AD644" s="270">
        <v>59</v>
      </c>
      <c r="AE644" s="267">
        <v>8</v>
      </c>
      <c r="AF644" s="267">
        <v>8</v>
      </c>
      <c r="AG644" s="267">
        <v>1325</v>
      </c>
      <c r="AH644" s="267">
        <v>1389</v>
      </c>
      <c r="AI644" s="94"/>
      <c r="AJ644" s="94"/>
      <c r="AK644" s="271"/>
      <c r="AL644" s="271"/>
      <c r="AM644" s="271"/>
    </row>
    <row r="645" spans="2:39" ht="18" customHeight="1">
      <c r="C645" s="261">
        <f>SUBTOTAL(103,G$641:G645)</f>
        <v>5</v>
      </c>
      <c r="D645" s="261" t="s">
        <v>1941</v>
      </c>
      <c r="E645" s="262" t="s">
        <v>24</v>
      </c>
      <c r="F645" s="263" t="s">
        <v>1278</v>
      </c>
      <c r="G645" s="87" t="s">
        <v>3190</v>
      </c>
      <c r="H645" s="265">
        <v>33030401</v>
      </c>
      <c r="I645" s="266" t="s">
        <v>4663</v>
      </c>
      <c r="J645" s="57" t="s">
        <v>711</v>
      </c>
      <c r="K645" s="113" t="s">
        <v>413</v>
      </c>
      <c r="L645" s="267">
        <v>1019</v>
      </c>
      <c r="M645" s="101">
        <v>8</v>
      </c>
      <c r="N645" s="60">
        <v>0</v>
      </c>
      <c r="O645" s="301" t="s">
        <v>3191</v>
      </c>
      <c r="P645" s="321" t="s">
        <v>3192</v>
      </c>
      <c r="Q645" s="269">
        <v>1120.4290980000001</v>
      </c>
      <c r="R645" s="269">
        <v>1000.0518000000001</v>
      </c>
      <c r="S645" s="269">
        <v>34.104900000000001</v>
      </c>
      <c r="T645" s="267">
        <v>15314</v>
      </c>
      <c r="U645" s="270">
        <v>365</v>
      </c>
      <c r="V645" s="267">
        <v>9</v>
      </c>
      <c r="W645" s="267">
        <v>9</v>
      </c>
      <c r="X645" s="267">
        <v>1533</v>
      </c>
      <c r="Y645" s="267">
        <v>1634</v>
      </c>
      <c r="Z645" s="269">
        <v>268.61509999999998</v>
      </c>
      <c r="AA645" s="269">
        <v>245.1361</v>
      </c>
      <c r="AB645" s="269">
        <v>7.4549000000000003</v>
      </c>
      <c r="AC645" s="267">
        <v>2473</v>
      </c>
      <c r="AD645" s="270">
        <v>59</v>
      </c>
      <c r="AE645" s="267">
        <v>13</v>
      </c>
      <c r="AF645" s="267">
        <v>14</v>
      </c>
      <c r="AG645" s="267">
        <v>1707</v>
      </c>
      <c r="AH645" s="267">
        <v>1780</v>
      </c>
      <c r="AI645" s="94"/>
      <c r="AJ645" s="94"/>
      <c r="AK645" s="94"/>
      <c r="AL645" s="94"/>
      <c r="AM645" s="94"/>
    </row>
    <row r="646" spans="2:39" ht="18" customHeight="1">
      <c r="C646" s="261">
        <f>SUBTOTAL(103,G$641:G646)</f>
        <v>6</v>
      </c>
      <c r="D646" s="261" t="s">
        <v>1941</v>
      </c>
      <c r="E646" s="262" t="s">
        <v>24</v>
      </c>
      <c r="F646" s="263" t="s">
        <v>1278</v>
      </c>
      <c r="G646" s="87" t="s">
        <v>3193</v>
      </c>
      <c r="H646" s="265">
        <v>33031701</v>
      </c>
      <c r="I646" s="266" t="s">
        <v>4663</v>
      </c>
      <c r="J646" s="57" t="s">
        <v>711</v>
      </c>
      <c r="K646" s="113" t="s">
        <v>413</v>
      </c>
      <c r="L646" s="267">
        <v>987</v>
      </c>
      <c r="M646" s="101">
        <v>7</v>
      </c>
      <c r="N646" s="60">
        <v>0</v>
      </c>
      <c r="O646" s="301" t="s">
        <v>3194</v>
      </c>
      <c r="P646" s="321" t="s">
        <v>3195</v>
      </c>
      <c r="Q646" s="269">
        <v>851.53280099999995</v>
      </c>
      <c r="R646" s="269">
        <v>790.47037799999998</v>
      </c>
      <c r="S646" s="269">
        <v>25.583299999999998</v>
      </c>
      <c r="T646" s="267">
        <v>16481</v>
      </c>
      <c r="U646" s="270">
        <v>365</v>
      </c>
      <c r="V646" s="267">
        <v>16</v>
      </c>
      <c r="W646" s="267">
        <v>16</v>
      </c>
      <c r="X646" s="267">
        <v>2173</v>
      </c>
      <c r="Y646" s="267">
        <v>2185</v>
      </c>
      <c r="Z646" s="269">
        <v>191.97975399999999</v>
      </c>
      <c r="AA646" s="269">
        <v>179.70465399999998</v>
      </c>
      <c r="AB646" s="269">
        <v>5.3309999999999995</v>
      </c>
      <c r="AC646" s="267">
        <v>2545</v>
      </c>
      <c r="AD646" s="270">
        <v>59</v>
      </c>
      <c r="AE646" s="267">
        <v>24</v>
      </c>
      <c r="AF646" s="267">
        <v>24</v>
      </c>
      <c r="AG646" s="267">
        <v>2868</v>
      </c>
      <c r="AH646" s="267">
        <v>2849</v>
      </c>
      <c r="AI646" s="94"/>
      <c r="AJ646" s="94"/>
      <c r="AK646" s="94"/>
      <c r="AL646" s="94"/>
      <c r="AM646" s="94"/>
    </row>
    <row r="647" spans="2:39" ht="18" customHeight="1">
      <c r="C647" s="261">
        <f>SUBTOTAL(103,G$641:G647)</f>
        <v>7</v>
      </c>
      <c r="D647" s="261" t="s">
        <v>1941</v>
      </c>
      <c r="E647" s="262" t="s">
        <v>24</v>
      </c>
      <c r="F647" s="263" t="s">
        <v>1278</v>
      </c>
      <c r="G647" s="87" t="s">
        <v>3196</v>
      </c>
      <c r="H647" s="265">
        <v>33032101</v>
      </c>
      <c r="I647" s="266" t="s">
        <v>4663</v>
      </c>
      <c r="J647" s="57" t="s">
        <v>711</v>
      </c>
      <c r="K647" s="113" t="s">
        <v>413</v>
      </c>
      <c r="L647" s="267">
        <v>420</v>
      </c>
      <c r="M647" s="101">
        <v>3</v>
      </c>
      <c r="N647" s="60">
        <v>0</v>
      </c>
      <c r="O647" s="301" t="s">
        <v>3197</v>
      </c>
      <c r="P647" s="321" t="s">
        <v>3198</v>
      </c>
      <c r="Q647" s="269">
        <v>477.49421699999999</v>
      </c>
      <c r="R647" s="269">
        <v>437.13</v>
      </c>
      <c r="S647" s="269">
        <v>14.7691</v>
      </c>
      <c r="T647" s="267">
        <v>5921</v>
      </c>
      <c r="U647" s="270">
        <v>365</v>
      </c>
      <c r="V647" s="267">
        <v>25</v>
      </c>
      <c r="W647" s="267">
        <v>25</v>
      </c>
      <c r="X647" s="267">
        <v>3746</v>
      </c>
      <c r="Y647" s="267">
        <v>3781</v>
      </c>
      <c r="Z647" s="269">
        <v>150.02350000000001</v>
      </c>
      <c r="AA647" s="269">
        <v>138.56960000000001</v>
      </c>
      <c r="AB647" s="269">
        <v>3.7376</v>
      </c>
      <c r="AC647" s="267">
        <v>963</v>
      </c>
      <c r="AD647" s="270">
        <v>59</v>
      </c>
      <c r="AE647" s="267">
        <v>27</v>
      </c>
      <c r="AF647" s="267">
        <v>28</v>
      </c>
      <c r="AG647" s="267">
        <v>3852</v>
      </c>
      <c r="AH647" s="267">
        <v>3903</v>
      </c>
      <c r="AI647" s="94"/>
      <c r="AJ647" s="94"/>
      <c r="AK647" s="94"/>
      <c r="AL647" s="94"/>
      <c r="AM647" s="94"/>
    </row>
    <row r="648" spans="2:39" ht="18" customHeight="1">
      <c r="C648" s="261">
        <f>SUBTOTAL(103,G$641:G648)</f>
        <v>8</v>
      </c>
      <c r="D648" s="261" t="s">
        <v>1941</v>
      </c>
      <c r="E648" s="262" t="s">
        <v>24</v>
      </c>
      <c r="F648" s="263" t="s">
        <v>1278</v>
      </c>
      <c r="G648" s="87" t="s">
        <v>3199</v>
      </c>
      <c r="H648" s="265">
        <v>33032001</v>
      </c>
      <c r="I648" s="266" t="s">
        <v>4663</v>
      </c>
      <c r="J648" s="57" t="s">
        <v>711</v>
      </c>
      <c r="K648" s="113" t="s">
        <v>413</v>
      </c>
      <c r="L648" s="267">
        <v>326</v>
      </c>
      <c r="M648" s="101">
        <v>4</v>
      </c>
      <c r="N648" s="60">
        <v>0</v>
      </c>
      <c r="O648" s="301" t="s">
        <v>3200</v>
      </c>
      <c r="P648" s="321" t="s">
        <v>3201</v>
      </c>
      <c r="Q648" s="269">
        <v>286.18511000000001</v>
      </c>
      <c r="R648" s="269">
        <v>267.41050000000001</v>
      </c>
      <c r="S648" s="269">
        <v>9.6179000000000006</v>
      </c>
      <c r="T648" s="267">
        <v>6522</v>
      </c>
      <c r="U648" s="270">
        <v>365</v>
      </c>
      <c r="V648" s="267">
        <v>33</v>
      </c>
      <c r="W648" s="267">
        <v>34</v>
      </c>
      <c r="X648" s="267">
        <v>4946</v>
      </c>
      <c r="Y648" s="267">
        <v>4951</v>
      </c>
      <c r="Z648" s="269">
        <v>79.876900000000006</v>
      </c>
      <c r="AA648" s="269">
        <v>74.95620000000001</v>
      </c>
      <c r="AB648" s="269">
        <v>2.444</v>
      </c>
      <c r="AC648" s="267">
        <v>1160</v>
      </c>
      <c r="AD648" s="270">
        <v>59</v>
      </c>
      <c r="AE648" s="267">
        <v>40</v>
      </c>
      <c r="AF648" s="267">
        <v>40</v>
      </c>
      <c r="AG648" s="267">
        <v>5966</v>
      </c>
      <c r="AH648" s="267">
        <v>5968</v>
      </c>
      <c r="AI648" s="94"/>
      <c r="AJ648" s="94"/>
      <c r="AK648" s="94"/>
      <c r="AL648" s="94"/>
      <c r="AM648" s="94"/>
    </row>
    <row r="649" spans="2:39" ht="18" customHeight="1">
      <c r="C649" s="261">
        <f>SUBTOTAL(103,G$641:G649)</f>
        <v>9</v>
      </c>
      <c r="D649" s="261" t="s">
        <v>1941</v>
      </c>
      <c r="E649" s="262" t="s">
        <v>24</v>
      </c>
      <c r="F649" s="263" t="s">
        <v>1278</v>
      </c>
      <c r="G649" s="87" t="s">
        <v>3202</v>
      </c>
      <c r="H649" s="265">
        <v>33034601</v>
      </c>
      <c r="I649" s="266" t="s">
        <v>4663</v>
      </c>
      <c r="J649" s="57" t="s">
        <v>711</v>
      </c>
      <c r="K649" s="113" t="s">
        <v>413</v>
      </c>
      <c r="L649" s="267">
        <v>1054</v>
      </c>
      <c r="M649" s="101">
        <v>8</v>
      </c>
      <c r="N649" s="60">
        <v>0</v>
      </c>
      <c r="O649" s="301" t="s">
        <v>3203</v>
      </c>
      <c r="P649" s="321" t="s">
        <v>3204</v>
      </c>
      <c r="Q649" s="269">
        <v>1123.626473</v>
      </c>
      <c r="R649" s="269">
        <v>1046.9538</v>
      </c>
      <c r="S649" s="269">
        <v>37.906700000000001</v>
      </c>
      <c r="T649" s="267">
        <v>12941</v>
      </c>
      <c r="U649" s="270">
        <v>365</v>
      </c>
      <c r="V649" s="267">
        <v>8</v>
      </c>
      <c r="W649" s="267">
        <v>8</v>
      </c>
      <c r="X649" s="267">
        <v>1527</v>
      </c>
      <c r="Y649" s="267">
        <v>1524</v>
      </c>
      <c r="Z649" s="269">
        <v>239.66745</v>
      </c>
      <c r="AA649" s="269">
        <v>221.39865</v>
      </c>
      <c r="AB649" s="269">
        <v>7.4677000000000007</v>
      </c>
      <c r="AC649" s="267">
        <v>2434</v>
      </c>
      <c r="AD649" s="270">
        <v>59</v>
      </c>
      <c r="AE649" s="267">
        <v>18</v>
      </c>
      <c r="AF649" s="267">
        <v>19</v>
      </c>
      <c r="AG649" s="267">
        <v>2057</v>
      </c>
      <c r="AH649" s="267">
        <v>2105</v>
      </c>
      <c r="AI649" s="94"/>
      <c r="AJ649" s="94"/>
      <c r="AK649" s="94"/>
      <c r="AL649" s="94"/>
      <c r="AM649" s="94"/>
    </row>
    <row r="650" spans="2:39" ht="18" customHeight="1">
      <c r="C650" s="261">
        <f>SUBTOTAL(103,G$641:G650)</f>
        <v>10</v>
      </c>
      <c r="D650" s="261" t="s">
        <v>1941</v>
      </c>
      <c r="E650" s="262" t="s">
        <v>24</v>
      </c>
      <c r="F650" s="263" t="s">
        <v>1278</v>
      </c>
      <c r="G650" s="87" t="s">
        <v>3205</v>
      </c>
      <c r="H650" s="265">
        <v>33033901</v>
      </c>
      <c r="I650" s="266" t="s">
        <v>4663</v>
      </c>
      <c r="J650" s="57" t="s">
        <v>711</v>
      </c>
      <c r="K650" s="113" t="s">
        <v>413</v>
      </c>
      <c r="L650" s="267">
        <v>777</v>
      </c>
      <c r="M650" s="101">
        <v>5</v>
      </c>
      <c r="N650" s="60">
        <v>0</v>
      </c>
      <c r="O650" s="301" t="s">
        <v>3206</v>
      </c>
      <c r="P650" s="321" t="s">
        <v>3207</v>
      </c>
      <c r="Q650" s="269">
        <v>765.87228200000004</v>
      </c>
      <c r="R650" s="269">
        <v>704.34400000000005</v>
      </c>
      <c r="S650" s="269">
        <v>21.087899999999998</v>
      </c>
      <c r="T650" s="267">
        <v>7878</v>
      </c>
      <c r="U650" s="270">
        <v>365</v>
      </c>
      <c r="V650" s="267">
        <v>17</v>
      </c>
      <c r="W650" s="267">
        <v>17</v>
      </c>
      <c r="X650" s="267">
        <v>2444</v>
      </c>
      <c r="Y650" s="267">
        <v>2492</v>
      </c>
      <c r="Z650" s="269">
        <v>177.95479999999998</v>
      </c>
      <c r="AA650" s="269">
        <v>160.79409999999999</v>
      </c>
      <c r="AB650" s="269">
        <v>4.4991000000000003</v>
      </c>
      <c r="AC650" s="267">
        <v>1375</v>
      </c>
      <c r="AD650" s="270">
        <v>59</v>
      </c>
      <c r="AE650" s="267">
        <v>25</v>
      </c>
      <c r="AF650" s="267">
        <v>25</v>
      </c>
      <c r="AG650" s="267">
        <v>3170</v>
      </c>
      <c r="AH650" s="267">
        <v>3290</v>
      </c>
      <c r="AI650" s="94"/>
      <c r="AJ650" s="94"/>
      <c r="AK650" s="94"/>
      <c r="AL650" s="94"/>
      <c r="AM650" s="94"/>
    </row>
    <row r="651" spans="2:39" ht="18" customHeight="1">
      <c r="C651" s="261">
        <f>SUBTOTAL(103,G$641:G651)</f>
        <v>11</v>
      </c>
      <c r="D651" s="261" t="s">
        <v>1941</v>
      </c>
      <c r="E651" s="262" t="s">
        <v>24</v>
      </c>
      <c r="F651" s="263" t="s">
        <v>1278</v>
      </c>
      <c r="G651" s="87" t="s">
        <v>3208</v>
      </c>
      <c r="H651" s="265">
        <v>33031801</v>
      </c>
      <c r="I651" s="266" t="s">
        <v>4663</v>
      </c>
      <c r="J651" s="57" t="s">
        <v>711</v>
      </c>
      <c r="K651" s="113" t="s">
        <v>413</v>
      </c>
      <c r="L651" s="267">
        <v>348</v>
      </c>
      <c r="M651" s="101">
        <v>3</v>
      </c>
      <c r="N651" s="60">
        <v>0</v>
      </c>
      <c r="O651" s="301" t="s">
        <v>3209</v>
      </c>
      <c r="P651" s="321" t="s">
        <v>1159</v>
      </c>
      <c r="Q651" s="269">
        <v>508.11732800000004</v>
      </c>
      <c r="R651" s="269">
        <v>463.64665000000002</v>
      </c>
      <c r="S651" s="269">
        <v>17.098399999999998</v>
      </c>
      <c r="T651" s="267">
        <v>8153</v>
      </c>
      <c r="U651" s="270">
        <v>365</v>
      </c>
      <c r="V651" s="267">
        <v>24</v>
      </c>
      <c r="W651" s="267">
        <v>24</v>
      </c>
      <c r="X651" s="267">
        <v>3578</v>
      </c>
      <c r="Y651" s="267">
        <v>3634</v>
      </c>
      <c r="Z651" s="269">
        <v>89.744799999999998</v>
      </c>
      <c r="AA651" s="269">
        <v>82.7</v>
      </c>
      <c r="AB651" s="269">
        <v>2.8171999999999997</v>
      </c>
      <c r="AC651" s="267">
        <v>1230</v>
      </c>
      <c r="AD651" s="270">
        <v>59</v>
      </c>
      <c r="AE651" s="267">
        <v>36</v>
      </c>
      <c r="AF651" s="267">
        <v>38</v>
      </c>
      <c r="AG651" s="267">
        <v>5624</v>
      </c>
      <c r="AH651" s="267">
        <v>5683</v>
      </c>
      <c r="AI651" s="94"/>
      <c r="AJ651" s="94"/>
      <c r="AK651" s="94"/>
      <c r="AL651" s="94"/>
      <c r="AM651" s="94"/>
    </row>
    <row r="652" spans="2:39" ht="18" customHeight="1">
      <c r="C652" s="261">
        <f>SUBTOTAL(103,G$641:G652)</f>
        <v>12</v>
      </c>
      <c r="D652" s="261" t="s">
        <v>1941</v>
      </c>
      <c r="E652" s="262" t="s">
        <v>24</v>
      </c>
      <c r="F652" s="263" t="s">
        <v>1278</v>
      </c>
      <c r="G652" s="87" t="s">
        <v>3210</v>
      </c>
      <c r="H652" s="265">
        <v>33031401</v>
      </c>
      <c r="I652" s="266" t="s">
        <v>4663</v>
      </c>
      <c r="J652" s="57" t="s">
        <v>711</v>
      </c>
      <c r="K652" s="113" t="s">
        <v>413</v>
      </c>
      <c r="L652" s="267">
        <v>496</v>
      </c>
      <c r="M652" s="101">
        <v>4</v>
      </c>
      <c r="N652" s="60">
        <v>0</v>
      </c>
      <c r="O652" s="301" t="s">
        <v>3211</v>
      </c>
      <c r="P652" s="321" t="s">
        <v>3212</v>
      </c>
      <c r="Q652" s="269">
        <v>399.97727900000007</v>
      </c>
      <c r="R652" s="269">
        <v>372.13881000000009</v>
      </c>
      <c r="S652" s="269">
        <v>12.527199999999999</v>
      </c>
      <c r="T652" s="267">
        <v>6496</v>
      </c>
      <c r="U652" s="270">
        <v>365</v>
      </c>
      <c r="V652" s="267">
        <v>28</v>
      </c>
      <c r="W652" s="267">
        <v>28</v>
      </c>
      <c r="X652" s="267">
        <v>4162</v>
      </c>
      <c r="Y652" s="267">
        <v>4182</v>
      </c>
      <c r="Z652" s="269">
        <v>78.014700000000005</v>
      </c>
      <c r="AA652" s="269">
        <v>73.180500000000009</v>
      </c>
      <c r="AB652" s="269">
        <v>2.3235000000000001</v>
      </c>
      <c r="AC652" s="267">
        <v>949</v>
      </c>
      <c r="AD652" s="270">
        <v>59</v>
      </c>
      <c r="AE652" s="267">
        <v>41</v>
      </c>
      <c r="AF652" s="267">
        <v>41</v>
      </c>
      <c r="AG652" s="267">
        <v>6019</v>
      </c>
      <c r="AH652" s="267">
        <v>6021</v>
      </c>
      <c r="AI652" s="94"/>
      <c r="AJ652" s="94"/>
      <c r="AK652" s="94"/>
      <c r="AL652" s="94"/>
      <c r="AM652" s="94"/>
    </row>
    <row r="653" spans="2:39" ht="18" customHeight="1">
      <c r="C653" s="261">
        <f>SUBTOTAL(103,G$641:G653)</f>
        <v>13</v>
      </c>
      <c r="D653" s="261" t="s">
        <v>1941</v>
      </c>
      <c r="E653" s="262" t="s">
        <v>24</v>
      </c>
      <c r="F653" s="263" t="s">
        <v>1278</v>
      </c>
      <c r="G653" s="102" t="s">
        <v>1488</v>
      </c>
      <c r="H653" s="265">
        <v>33033501</v>
      </c>
      <c r="I653" s="266" t="s">
        <v>4663</v>
      </c>
      <c r="J653" s="57" t="s">
        <v>711</v>
      </c>
      <c r="K653" s="113" t="s">
        <v>170</v>
      </c>
      <c r="L653" s="267">
        <v>1200</v>
      </c>
      <c r="M653" s="101">
        <v>7</v>
      </c>
      <c r="N653" s="60">
        <v>0</v>
      </c>
      <c r="O653" s="301" t="s">
        <v>3213</v>
      </c>
      <c r="P653" s="321" t="s">
        <v>3214</v>
      </c>
      <c r="Q653" s="269">
        <v>588.02411599999994</v>
      </c>
      <c r="R653" s="269">
        <v>551.72769099999994</v>
      </c>
      <c r="S653" s="269">
        <v>18.360300000000002</v>
      </c>
      <c r="T653" s="267">
        <v>11807</v>
      </c>
      <c r="U653" s="270">
        <v>269</v>
      </c>
      <c r="V653" s="267">
        <v>22</v>
      </c>
      <c r="W653" s="267">
        <v>23</v>
      </c>
      <c r="X653" s="267">
        <v>3183</v>
      </c>
      <c r="Y653" s="267">
        <v>3170</v>
      </c>
      <c r="Z653" s="269">
        <v>284.89269999999999</v>
      </c>
      <c r="AA653" s="269">
        <v>269.52080000000001</v>
      </c>
      <c r="AB653" s="269">
        <v>8.2560000000000002</v>
      </c>
      <c r="AC653" s="267">
        <v>2434</v>
      </c>
      <c r="AD653" s="270">
        <v>59</v>
      </c>
      <c r="AE653" s="267">
        <v>11</v>
      </c>
      <c r="AF653" s="267">
        <v>11</v>
      </c>
      <c r="AG653" s="267">
        <v>1546</v>
      </c>
      <c r="AH653" s="267">
        <v>1510</v>
      </c>
      <c r="AI653" s="94"/>
      <c r="AJ653" s="94"/>
      <c r="AK653" s="271"/>
      <c r="AL653" s="271"/>
      <c r="AM653" s="271"/>
    </row>
    <row r="654" spans="2:39" s="311" customFormat="1" ht="18" customHeight="1">
      <c r="B654" s="245"/>
      <c r="C654" s="288" t="s">
        <v>2415</v>
      </c>
      <c r="D654" s="289" t="str">
        <f ca="1">INDIRECT("D"&amp;ROW()-1)</f>
        <v>A2</v>
      </c>
      <c r="E654" s="289" t="str">
        <f ca="1">INDIRECT("E"&amp;ROW()-1)</f>
        <v>嘉兴</v>
      </c>
      <c r="F654" s="290"/>
      <c r="G654" s="291">
        <f>SUBTOTAL(103,G641:G653)</f>
        <v>13</v>
      </c>
      <c r="H654" s="292"/>
      <c r="I654" s="293"/>
      <c r="J654" s="293"/>
      <c r="K654" s="294"/>
      <c r="L654" s="76">
        <f>SUBTOTAL(109,L641:L653)</f>
        <v>11188</v>
      </c>
      <c r="M654" s="76">
        <f>SUBTOTAL(109,M641:M653)</f>
        <v>79</v>
      </c>
      <c r="N654" s="70">
        <f>SUBTOTAL(109,N641:N653)</f>
        <v>0</v>
      </c>
      <c r="O654" s="296"/>
      <c r="P654" s="297"/>
      <c r="Q654" s="298"/>
      <c r="R654" s="298"/>
      <c r="S654" s="298"/>
      <c r="T654" s="299"/>
      <c r="U654" s="300"/>
      <c r="V654" s="299"/>
      <c r="W654" s="299"/>
      <c r="X654" s="299"/>
      <c r="Y654" s="299"/>
      <c r="Z654" s="316"/>
      <c r="AA654" s="316"/>
      <c r="AB654" s="316"/>
      <c r="AC654" s="295"/>
      <c r="AD654" s="295"/>
      <c r="AE654" s="295"/>
      <c r="AF654" s="295"/>
      <c r="AG654" s="295"/>
      <c r="AH654" s="295"/>
      <c r="AI654" s="77">
        <f>SUBTOTAL(109,AI641:AI653)</f>
        <v>1</v>
      </c>
      <c r="AJ654" s="77">
        <f>SUBTOTAL(109,AJ641:AJ653)</f>
        <v>394</v>
      </c>
      <c r="AK654" s="77">
        <f>SUBTOTAL(109,AK641:AK653)</f>
        <v>0</v>
      </c>
      <c r="AL654" s="77">
        <f>SUBTOTAL(109,AL641:AL653)</f>
        <v>0</v>
      </c>
      <c r="AM654" s="77">
        <f>SUBTOTAL(103,AM641:AM653)</f>
        <v>1</v>
      </c>
    </row>
    <row r="655" spans="2:39" ht="18" customHeight="1">
      <c r="C655" s="261">
        <f>SUBTOTAL(103,G$655:G655)</f>
        <v>1</v>
      </c>
      <c r="D655" s="261" t="s">
        <v>1941</v>
      </c>
      <c r="E655" s="262" t="s">
        <v>3215</v>
      </c>
      <c r="F655" s="263" t="s">
        <v>1278</v>
      </c>
      <c r="G655" s="264" t="s">
        <v>3216</v>
      </c>
      <c r="H655" s="265">
        <v>33092601</v>
      </c>
      <c r="I655" s="266" t="s">
        <v>2229</v>
      </c>
      <c r="J655" s="57" t="s">
        <v>2374</v>
      </c>
      <c r="K655" s="113" t="s">
        <v>556</v>
      </c>
      <c r="L655" s="267">
        <v>816</v>
      </c>
      <c r="M655" s="81">
        <v>6</v>
      </c>
      <c r="N655" s="60">
        <v>0</v>
      </c>
      <c r="O655" s="301" t="s">
        <v>3217</v>
      </c>
      <c r="P655" s="268" t="s">
        <v>3218</v>
      </c>
      <c r="Q655" s="269">
        <v>217.46502000000004</v>
      </c>
      <c r="R655" s="269">
        <v>215.52172000000004</v>
      </c>
      <c r="S655" s="269">
        <v>5.8036000000000012</v>
      </c>
      <c r="T655" s="267">
        <v>11208</v>
      </c>
      <c r="U655" s="270">
        <v>358</v>
      </c>
      <c r="V655" s="267">
        <v>51</v>
      </c>
      <c r="W655" s="267">
        <v>51</v>
      </c>
      <c r="X655" s="267">
        <v>5542</v>
      </c>
      <c r="Y655" s="267">
        <v>5433</v>
      </c>
      <c r="Z655" s="269">
        <v>151.0899</v>
      </c>
      <c r="AA655" s="269">
        <v>146.94970000000001</v>
      </c>
      <c r="AB655" s="269">
        <v>4.0354999999999999</v>
      </c>
      <c r="AC655" s="267">
        <v>1866</v>
      </c>
      <c r="AD655" s="270">
        <v>59</v>
      </c>
      <c r="AE655" s="267">
        <v>33</v>
      </c>
      <c r="AF655" s="267">
        <v>33</v>
      </c>
      <c r="AG655" s="267">
        <v>3825</v>
      </c>
      <c r="AH655" s="267">
        <v>3669</v>
      </c>
      <c r="AI655" s="99"/>
      <c r="AJ655" s="99"/>
      <c r="AK655" s="99"/>
      <c r="AL655" s="99"/>
      <c r="AM655" s="99"/>
    </row>
    <row r="656" spans="2:39" ht="18" customHeight="1">
      <c r="C656" s="261">
        <f>SUBTOTAL(103,G$655:G656)</f>
        <v>2</v>
      </c>
      <c r="D656" s="261" t="s">
        <v>1941</v>
      </c>
      <c r="E656" s="262" t="s">
        <v>3215</v>
      </c>
      <c r="F656" s="263" t="s">
        <v>1278</v>
      </c>
      <c r="G656" s="264" t="s">
        <v>3219</v>
      </c>
      <c r="H656" s="265">
        <v>33091801</v>
      </c>
      <c r="I656" s="266" t="s">
        <v>2229</v>
      </c>
      <c r="J656" s="57" t="s">
        <v>2374</v>
      </c>
      <c r="K656" s="113" t="s">
        <v>413</v>
      </c>
      <c r="L656" s="267">
        <v>998</v>
      </c>
      <c r="M656" s="81">
        <v>9</v>
      </c>
      <c r="N656" s="60">
        <v>0</v>
      </c>
      <c r="O656" s="301" t="s">
        <v>3220</v>
      </c>
      <c r="P656" s="268" t="s">
        <v>3221</v>
      </c>
      <c r="Q656" s="269">
        <v>700.03634999999997</v>
      </c>
      <c r="R656" s="269">
        <v>669.88637999999992</v>
      </c>
      <c r="S656" s="269">
        <v>19.891200000000001</v>
      </c>
      <c r="T656" s="267">
        <v>18200</v>
      </c>
      <c r="U656" s="270">
        <v>365</v>
      </c>
      <c r="V656" s="267">
        <v>29</v>
      </c>
      <c r="W656" s="267">
        <v>29</v>
      </c>
      <c r="X656" s="267">
        <v>2677</v>
      </c>
      <c r="Y656" s="267">
        <v>2617</v>
      </c>
      <c r="Z656" s="269">
        <v>139.00129899999999</v>
      </c>
      <c r="AA656" s="269">
        <v>131.33619899999999</v>
      </c>
      <c r="AB656" s="269">
        <v>3.9946999999999999</v>
      </c>
      <c r="AC656" s="267">
        <v>2934</v>
      </c>
      <c r="AD656" s="270">
        <v>59</v>
      </c>
      <c r="AE656" s="267">
        <v>36</v>
      </c>
      <c r="AF656" s="267">
        <v>36</v>
      </c>
      <c r="AG656" s="267">
        <v>4168</v>
      </c>
      <c r="AH656" s="267">
        <v>4122</v>
      </c>
      <c r="AI656" s="99"/>
      <c r="AJ656" s="99"/>
      <c r="AK656" s="99"/>
      <c r="AL656" s="99"/>
      <c r="AM656" s="99"/>
    </row>
    <row r="657" spans="2:39" ht="18" customHeight="1">
      <c r="C657" s="261">
        <f>SUBTOTAL(103,G$655:G657)</f>
        <v>3</v>
      </c>
      <c r="D657" s="261" t="s">
        <v>1941</v>
      </c>
      <c r="E657" s="262" t="s">
        <v>3215</v>
      </c>
      <c r="F657" s="263" t="s">
        <v>1278</v>
      </c>
      <c r="G657" s="264" t="s">
        <v>3222</v>
      </c>
      <c r="H657" s="265">
        <v>33092801</v>
      </c>
      <c r="I657" s="266" t="s">
        <v>2183</v>
      </c>
      <c r="J657" s="266" t="s">
        <v>711</v>
      </c>
      <c r="K657" s="113" t="s">
        <v>413</v>
      </c>
      <c r="L657" s="267">
        <v>1513</v>
      </c>
      <c r="M657" s="81">
        <v>9</v>
      </c>
      <c r="N657" s="60">
        <v>0</v>
      </c>
      <c r="O657" s="301" t="s">
        <v>3223</v>
      </c>
      <c r="P657" s="268" t="s">
        <v>3224</v>
      </c>
      <c r="Q657" s="269">
        <v>1596.114478</v>
      </c>
      <c r="R657" s="269">
        <v>1510.215009</v>
      </c>
      <c r="S657" s="269">
        <v>50.040800000000004</v>
      </c>
      <c r="T657" s="267">
        <v>16889</v>
      </c>
      <c r="U657" s="270">
        <v>365</v>
      </c>
      <c r="V657" s="267">
        <v>5</v>
      </c>
      <c r="W657" s="267">
        <v>5</v>
      </c>
      <c r="X657" s="267">
        <v>890</v>
      </c>
      <c r="Y657" s="267">
        <v>877</v>
      </c>
      <c r="Z657" s="269">
        <v>270.073937</v>
      </c>
      <c r="AA657" s="269">
        <v>255.405337</v>
      </c>
      <c r="AB657" s="269">
        <v>7.6015999999999995</v>
      </c>
      <c r="AC657" s="267">
        <v>2655</v>
      </c>
      <c r="AD657" s="270">
        <v>59</v>
      </c>
      <c r="AE657" s="267">
        <v>15</v>
      </c>
      <c r="AF657" s="267">
        <v>15</v>
      </c>
      <c r="AG657" s="267">
        <v>1696</v>
      </c>
      <c r="AH657" s="267">
        <v>1659</v>
      </c>
      <c r="AI657" s="99"/>
      <c r="AJ657" s="99"/>
      <c r="AK657" s="99"/>
      <c r="AL657" s="99"/>
      <c r="AM657" s="99"/>
    </row>
    <row r="658" spans="2:39" ht="18" customHeight="1">
      <c r="C658" s="261">
        <f>SUBTOTAL(103,G$655:G658)</f>
        <v>4</v>
      </c>
      <c r="D658" s="261" t="s">
        <v>1941</v>
      </c>
      <c r="E658" s="262" t="s">
        <v>3215</v>
      </c>
      <c r="F658" s="263" t="s">
        <v>1278</v>
      </c>
      <c r="G658" s="264" t="s">
        <v>3225</v>
      </c>
      <c r="H658" s="265">
        <v>33093101</v>
      </c>
      <c r="I658" s="266" t="s">
        <v>4663</v>
      </c>
      <c r="J658" s="57" t="s">
        <v>711</v>
      </c>
      <c r="K658" s="113" t="s">
        <v>413</v>
      </c>
      <c r="L658" s="267">
        <v>1300</v>
      </c>
      <c r="M658" s="81">
        <v>9</v>
      </c>
      <c r="N658" s="60">
        <v>0</v>
      </c>
      <c r="O658" s="301" t="s">
        <v>3226</v>
      </c>
      <c r="P658" s="268" t="s">
        <v>3227</v>
      </c>
      <c r="Q658" s="269">
        <v>1656.5029959999999</v>
      </c>
      <c r="R658" s="269">
        <v>1556.284672</v>
      </c>
      <c r="S658" s="269">
        <v>50.490300000000005</v>
      </c>
      <c r="T658" s="267">
        <v>20052</v>
      </c>
      <c r="U658" s="270">
        <v>365</v>
      </c>
      <c r="V658" s="267">
        <v>3</v>
      </c>
      <c r="W658" s="267">
        <v>3</v>
      </c>
      <c r="X658" s="267">
        <v>836</v>
      </c>
      <c r="Y658" s="267">
        <v>822</v>
      </c>
      <c r="Z658" s="269">
        <v>389.811013</v>
      </c>
      <c r="AA658" s="269">
        <v>368.526613</v>
      </c>
      <c r="AB658" s="269">
        <v>11.009599999999999</v>
      </c>
      <c r="AC658" s="267">
        <v>3263</v>
      </c>
      <c r="AD658" s="270">
        <v>59</v>
      </c>
      <c r="AE658" s="267">
        <v>5</v>
      </c>
      <c r="AF658" s="267">
        <v>6</v>
      </c>
      <c r="AG658" s="267">
        <v>791</v>
      </c>
      <c r="AH658" s="267">
        <v>768</v>
      </c>
      <c r="AI658" s="99"/>
      <c r="AJ658" s="99"/>
      <c r="AK658" s="271"/>
      <c r="AL658" s="271"/>
      <c r="AM658" s="271"/>
    </row>
    <row r="659" spans="2:39" ht="18" customHeight="1">
      <c r="C659" s="261">
        <f>SUBTOTAL(103,G$655:G659)</f>
        <v>5</v>
      </c>
      <c r="D659" s="261" t="s">
        <v>1941</v>
      </c>
      <c r="E659" s="262" t="s">
        <v>3215</v>
      </c>
      <c r="F659" s="263" t="s">
        <v>1278</v>
      </c>
      <c r="G659" s="264" t="s">
        <v>3228</v>
      </c>
      <c r="H659" s="265">
        <v>33091601</v>
      </c>
      <c r="I659" s="266" t="s">
        <v>4663</v>
      </c>
      <c r="J659" s="57" t="s">
        <v>711</v>
      </c>
      <c r="K659" s="113" t="s">
        <v>413</v>
      </c>
      <c r="L659" s="267">
        <v>1192</v>
      </c>
      <c r="M659" s="81">
        <v>8</v>
      </c>
      <c r="N659" s="60">
        <v>0</v>
      </c>
      <c r="O659" s="301" t="s">
        <v>3229</v>
      </c>
      <c r="P659" s="268" t="s">
        <v>3230</v>
      </c>
      <c r="Q659" s="269">
        <v>799.83967700000005</v>
      </c>
      <c r="R659" s="269">
        <v>752.29185000000007</v>
      </c>
      <c r="S659" s="269">
        <v>23.656199999999998</v>
      </c>
      <c r="T659" s="267">
        <v>13839</v>
      </c>
      <c r="U659" s="270">
        <v>365</v>
      </c>
      <c r="V659" s="267">
        <v>24</v>
      </c>
      <c r="W659" s="267">
        <v>24</v>
      </c>
      <c r="X659" s="267">
        <v>2332</v>
      </c>
      <c r="Y659" s="267">
        <v>2315</v>
      </c>
      <c r="Z659" s="269">
        <v>227.24947499999999</v>
      </c>
      <c r="AA659" s="269">
        <v>213.573275</v>
      </c>
      <c r="AB659" s="269">
        <v>6.6716000000000006</v>
      </c>
      <c r="AC659" s="267">
        <v>2297</v>
      </c>
      <c r="AD659" s="270">
        <v>59</v>
      </c>
      <c r="AE659" s="267">
        <v>22</v>
      </c>
      <c r="AF659" s="267">
        <v>22</v>
      </c>
      <c r="AG659" s="267">
        <v>2270</v>
      </c>
      <c r="AH659" s="267">
        <v>2231</v>
      </c>
      <c r="AI659" s="99"/>
      <c r="AJ659" s="99"/>
      <c r="AK659" s="99"/>
      <c r="AL659" s="99"/>
      <c r="AM659" s="99"/>
    </row>
    <row r="660" spans="2:39" ht="18" customHeight="1">
      <c r="C660" s="261">
        <f>SUBTOTAL(103,G$655:G660)</f>
        <v>6</v>
      </c>
      <c r="D660" s="261" t="s">
        <v>1941</v>
      </c>
      <c r="E660" s="262" t="s">
        <v>3215</v>
      </c>
      <c r="F660" s="263" t="s">
        <v>1278</v>
      </c>
      <c r="G660" s="264" t="s">
        <v>3231</v>
      </c>
      <c r="H660" s="265">
        <v>33094001</v>
      </c>
      <c r="I660" s="266" t="s">
        <v>4663</v>
      </c>
      <c r="J660" s="57" t="s">
        <v>711</v>
      </c>
      <c r="K660" s="113" t="s">
        <v>413</v>
      </c>
      <c r="L660" s="267">
        <v>1148</v>
      </c>
      <c r="M660" s="81">
        <v>9</v>
      </c>
      <c r="N660" s="60">
        <v>0</v>
      </c>
      <c r="O660" s="301" t="s">
        <v>3223</v>
      </c>
      <c r="P660" s="268" t="s">
        <v>3232</v>
      </c>
      <c r="Q660" s="269">
        <v>928.07787000000008</v>
      </c>
      <c r="R660" s="269">
        <v>865.20976000000007</v>
      </c>
      <c r="S660" s="269">
        <v>25.837500000000002</v>
      </c>
      <c r="T660" s="267">
        <v>14799</v>
      </c>
      <c r="U660" s="270">
        <v>365</v>
      </c>
      <c r="V660" s="267">
        <v>17</v>
      </c>
      <c r="W660" s="267">
        <v>17</v>
      </c>
      <c r="X660" s="267">
        <v>1960</v>
      </c>
      <c r="Y660" s="267">
        <v>1973</v>
      </c>
      <c r="Z660" s="269">
        <v>256.61885000000001</v>
      </c>
      <c r="AA660" s="269">
        <v>240.14064999999999</v>
      </c>
      <c r="AB660" s="269">
        <v>7.1364000000000001</v>
      </c>
      <c r="AC660" s="267">
        <v>2651</v>
      </c>
      <c r="AD660" s="270">
        <v>59</v>
      </c>
      <c r="AE660" s="267">
        <v>18</v>
      </c>
      <c r="AF660" s="267">
        <v>18</v>
      </c>
      <c r="AG660" s="267">
        <v>1850</v>
      </c>
      <c r="AH660" s="267">
        <v>1847</v>
      </c>
      <c r="AI660" s="99"/>
      <c r="AJ660" s="99"/>
      <c r="AK660" s="271"/>
      <c r="AL660" s="271"/>
      <c r="AM660" s="271"/>
    </row>
    <row r="661" spans="2:39" ht="18" customHeight="1">
      <c r="C661" s="261">
        <f>SUBTOTAL(103,G$655:G661)</f>
        <v>7</v>
      </c>
      <c r="D661" s="261" t="s">
        <v>1941</v>
      </c>
      <c r="E661" s="262" t="s">
        <v>3215</v>
      </c>
      <c r="F661" s="263" t="s">
        <v>1278</v>
      </c>
      <c r="G661" s="264" t="s">
        <v>717</v>
      </c>
      <c r="H661" s="265">
        <v>33095401</v>
      </c>
      <c r="I661" s="266" t="s">
        <v>4663</v>
      </c>
      <c r="J661" s="57" t="s">
        <v>711</v>
      </c>
      <c r="K661" s="113" t="s">
        <v>411</v>
      </c>
      <c r="L661" s="267">
        <v>1268</v>
      </c>
      <c r="M661" s="81">
        <v>12</v>
      </c>
      <c r="N661" s="60">
        <v>0</v>
      </c>
      <c r="O661" s="301" t="s">
        <v>3233</v>
      </c>
      <c r="P661" s="329" t="s">
        <v>1965</v>
      </c>
      <c r="Q661" s="269">
        <v>676.810652</v>
      </c>
      <c r="R661" s="269">
        <v>636.50895000000003</v>
      </c>
      <c r="S661" s="269">
        <v>21.226700000000001</v>
      </c>
      <c r="T661" s="267">
        <v>21819</v>
      </c>
      <c r="U661" s="270">
        <v>365</v>
      </c>
      <c r="V661" s="267">
        <v>31</v>
      </c>
      <c r="W661" s="267">
        <v>31</v>
      </c>
      <c r="X661" s="267">
        <v>2769</v>
      </c>
      <c r="Y661" s="267">
        <v>2748</v>
      </c>
      <c r="Z661" s="269">
        <v>247.95716000000002</v>
      </c>
      <c r="AA661" s="269">
        <v>237.90336000000002</v>
      </c>
      <c r="AB661" s="269">
        <v>7.2525000000000004</v>
      </c>
      <c r="AC661" s="267">
        <v>3697</v>
      </c>
      <c r="AD661" s="270">
        <v>59</v>
      </c>
      <c r="AE661" s="267">
        <v>19</v>
      </c>
      <c r="AF661" s="267">
        <v>19</v>
      </c>
      <c r="AG661" s="267">
        <v>1961</v>
      </c>
      <c r="AH661" s="267">
        <v>1876</v>
      </c>
      <c r="AI661" s="99"/>
      <c r="AJ661" s="99"/>
      <c r="AK661" s="99"/>
      <c r="AL661" s="99"/>
      <c r="AM661" s="99"/>
    </row>
    <row r="662" spans="2:39" ht="18" customHeight="1">
      <c r="C662" s="261">
        <f>SUBTOTAL(103,G$655:G662)</f>
        <v>8</v>
      </c>
      <c r="D662" s="261" t="s">
        <v>1941</v>
      </c>
      <c r="E662" s="262" t="s">
        <v>3215</v>
      </c>
      <c r="F662" s="263" t="s">
        <v>1278</v>
      </c>
      <c r="G662" s="264" t="s">
        <v>3234</v>
      </c>
      <c r="H662" s="265">
        <v>33093501</v>
      </c>
      <c r="I662" s="266" t="s">
        <v>4663</v>
      </c>
      <c r="J662" s="57" t="s">
        <v>711</v>
      </c>
      <c r="K662" s="113" t="s">
        <v>169</v>
      </c>
      <c r="L662" s="267">
        <v>1200</v>
      </c>
      <c r="M662" s="81">
        <v>9</v>
      </c>
      <c r="N662" s="60">
        <v>0</v>
      </c>
      <c r="O662" s="301" t="s">
        <v>3235</v>
      </c>
      <c r="P662" s="268" t="s">
        <v>3236</v>
      </c>
      <c r="Q662" s="269">
        <v>873.08034599999996</v>
      </c>
      <c r="R662" s="269">
        <v>834.74892999999997</v>
      </c>
      <c r="S662" s="269">
        <v>25.703899999999997</v>
      </c>
      <c r="T662" s="267">
        <v>19866</v>
      </c>
      <c r="U662" s="270">
        <v>365</v>
      </c>
      <c r="V662" s="267">
        <v>20</v>
      </c>
      <c r="W662" s="267">
        <v>21</v>
      </c>
      <c r="X662" s="267">
        <v>2110</v>
      </c>
      <c r="Y662" s="267">
        <v>2056</v>
      </c>
      <c r="Z662" s="269">
        <v>160.4948</v>
      </c>
      <c r="AA662" s="269">
        <v>152.58330000000001</v>
      </c>
      <c r="AB662" s="269">
        <v>4.7241999999999997</v>
      </c>
      <c r="AC662" s="267">
        <v>3148</v>
      </c>
      <c r="AD662" s="270">
        <v>59</v>
      </c>
      <c r="AE662" s="267">
        <v>31</v>
      </c>
      <c r="AF662" s="267">
        <v>31</v>
      </c>
      <c r="AG662" s="267">
        <v>3578</v>
      </c>
      <c r="AH662" s="267">
        <v>3523</v>
      </c>
      <c r="AI662" s="271"/>
      <c r="AJ662" s="271"/>
      <c r="AK662" s="271"/>
      <c r="AL662" s="271"/>
      <c r="AM662" s="271"/>
    </row>
    <row r="663" spans="2:39" ht="18" customHeight="1">
      <c r="C663" s="261">
        <f>SUBTOTAL(103,G$655:G663)</f>
        <v>9</v>
      </c>
      <c r="D663" s="261" t="s">
        <v>1941</v>
      </c>
      <c r="E663" s="262" t="s">
        <v>3215</v>
      </c>
      <c r="F663" s="263" t="s">
        <v>1278</v>
      </c>
      <c r="G663" s="264" t="s">
        <v>3237</v>
      </c>
      <c r="H663" s="265">
        <v>33093001</v>
      </c>
      <c r="I663" s="266" t="s">
        <v>4663</v>
      </c>
      <c r="J663" s="57" t="s">
        <v>711</v>
      </c>
      <c r="K663" s="113" t="s">
        <v>411</v>
      </c>
      <c r="L663" s="267">
        <v>930</v>
      </c>
      <c r="M663" s="81">
        <v>8</v>
      </c>
      <c r="N663" s="60">
        <v>0</v>
      </c>
      <c r="O663" s="301" t="s">
        <v>3238</v>
      </c>
      <c r="P663" s="268" t="s">
        <v>3239</v>
      </c>
      <c r="Q663" s="269">
        <v>1260.497564</v>
      </c>
      <c r="R663" s="269">
        <v>1204.7955999999999</v>
      </c>
      <c r="S663" s="269">
        <v>30.584799999999998</v>
      </c>
      <c r="T663" s="267">
        <v>15640</v>
      </c>
      <c r="U663" s="270">
        <v>365</v>
      </c>
      <c r="V663" s="267">
        <v>8</v>
      </c>
      <c r="W663" s="267">
        <v>8</v>
      </c>
      <c r="X663" s="267">
        <v>1297</v>
      </c>
      <c r="Y663" s="267">
        <v>1251</v>
      </c>
      <c r="Z663" s="269">
        <v>274.13905</v>
      </c>
      <c r="AA663" s="269">
        <v>263.33215000000001</v>
      </c>
      <c r="AB663" s="269">
        <v>6.2405000000000008</v>
      </c>
      <c r="AC663" s="267">
        <v>2780</v>
      </c>
      <c r="AD663" s="270">
        <v>59</v>
      </c>
      <c r="AE663" s="267">
        <v>14</v>
      </c>
      <c r="AF663" s="267">
        <v>13</v>
      </c>
      <c r="AG663" s="267">
        <v>1642</v>
      </c>
      <c r="AH663" s="267">
        <v>1571</v>
      </c>
      <c r="AI663" s="271"/>
      <c r="AJ663" s="271"/>
      <c r="AK663" s="271"/>
      <c r="AL663" s="271"/>
      <c r="AM663" s="271"/>
    </row>
    <row r="664" spans="2:39" ht="18" customHeight="1">
      <c r="C664" s="261">
        <f>SUBTOTAL(103,G$655:G664)</f>
        <v>10</v>
      </c>
      <c r="D664" s="261" t="s">
        <v>1941</v>
      </c>
      <c r="E664" s="262" t="s">
        <v>3215</v>
      </c>
      <c r="F664" s="263" t="s">
        <v>1278</v>
      </c>
      <c r="G664" s="264" t="s">
        <v>1489</v>
      </c>
      <c r="H664" s="265">
        <v>33094501</v>
      </c>
      <c r="I664" s="266" t="s">
        <v>4663</v>
      </c>
      <c r="J664" s="57" t="s">
        <v>711</v>
      </c>
      <c r="K664" s="113" t="s">
        <v>170</v>
      </c>
      <c r="L664" s="267">
        <v>795</v>
      </c>
      <c r="M664" s="267">
        <v>9</v>
      </c>
      <c r="N664" s="60">
        <v>0</v>
      </c>
      <c r="O664" s="301" t="s">
        <v>3235</v>
      </c>
      <c r="P664" s="268" t="s">
        <v>3240</v>
      </c>
      <c r="Q664" s="269">
        <v>592.01409100000001</v>
      </c>
      <c r="R664" s="269">
        <v>563.84691999999995</v>
      </c>
      <c r="S664" s="269">
        <v>16.520599999999998</v>
      </c>
      <c r="T664" s="267">
        <v>15669</v>
      </c>
      <c r="U664" s="270">
        <v>272</v>
      </c>
      <c r="V664" s="267">
        <v>33</v>
      </c>
      <c r="W664" s="267">
        <v>33</v>
      </c>
      <c r="X664" s="267">
        <v>3167</v>
      </c>
      <c r="Y664" s="267">
        <v>3111</v>
      </c>
      <c r="Z664" s="269">
        <v>129.9708</v>
      </c>
      <c r="AA664" s="269">
        <v>123.114</v>
      </c>
      <c r="AB664" s="269">
        <v>3.9788999999999999</v>
      </c>
      <c r="AC664" s="267">
        <v>3056</v>
      </c>
      <c r="AD664" s="270">
        <v>59</v>
      </c>
      <c r="AE664" s="267">
        <v>41</v>
      </c>
      <c r="AF664" s="267">
        <v>39</v>
      </c>
      <c r="AG664" s="267">
        <v>4420</v>
      </c>
      <c r="AH664" s="267">
        <v>4378</v>
      </c>
      <c r="AI664" s="271"/>
      <c r="AJ664" s="271"/>
      <c r="AK664" s="271"/>
      <c r="AL664" s="271"/>
      <c r="AM664" s="271"/>
    </row>
    <row r="665" spans="2:39" ht="18" customHeight="1">
      <c r="C665" s="261">
        <f>SUBTOTAL(103,G$655:G665)</f>
        <v>11</v>
      </c>
      <c r="D665" s="261" t="s">
        <v>1941</v>
      </c>
      <c r="E665" s="262" t="s">
        <v>3215</v>
      </c>
      <c r="F665" s="263" t="s">
        <v>1278</v>
      </c>
      <c r="G665" s="264" t="s">
        <v>3241</v>
      </c>
      <c r="H665" s="265">
        <v>33093801</v>
      </c>
      <c r="I665" s="266" t="s">
        <v>4663</v>
      </c>
      <c r="J665" s="57" t="s">
        <v>711</v>
      </c>
      <c r="K665" s="113" t="s">
        <v>556</v>
      </c>
      <c r="L665" s="267">
        <v>903</v>
      </c>
      <c r="M665" s="267">
        <v>9</v>
      </c>
      <c r="N665" s="60">
        <v>0</v>
      </c>
      <c r="O665" s="301" t="s">
        <v>3242</v>
      </c>
      <c r="P665" s="268" t="s">
        <v>1160</v>
      </c>
      <c r="Q665" s="269">
        <v>801.48940099999993</v>
      </c>
      <c r="R665" s="269">
        <v>765.0782999999999</v>
      </c>
      <c r="S665" s="269">
        <v>22.773499999999999</v>
      </c>
      <c r="T665" s="267">
        <v>18598</v>
      </c>
      <c r="U665" s="270">
        <v>365</v>
      </c>
      <c r="V665" s="267">
        <v>23</v>
      </c>
      <c r="W665" s="267">
        <v>23</v>
      </c>
      <c r="X665" s="267">
        <v>2326</v>
      </c>
      <c r="Y665" s="267">
        <v>2271</v>
      </c>
      <c r="Z665" s="269">
        <v>63.9255</v>
      </c>
      <c r="AA665" s="269">
        <v>56.205799999999996</v>
      </c>
      <c r="AB665" s="269">
        <v>1.6980999999999999</v>
      </c>
      <c r="AC665" s="267">
        <v>2923</v>
      </c>
      <c r="AD665" s="270">
        <v>59</v>
      </c>
      <c r="AE665" s="267">
        <v>57</v>
      </c>
      <c r="AF665" s="267">
        <v>58</v>
      </c>
      <c r="AG665" s="267">
        <v>6502</v>
      </c>
      <c r="AH665" s="267">
        <v>6654</v>
      </c>
      <c r="AI665" s="271"/>
      <c r="AJ665" s="271"/>
      <c r="AK665" s="271">
        <v>1</v>
      </c>
      <c r="AL665" s="271">
        <v>380</v>
      </c>
      <c r="AM665" s="271" t="s">
        <v>2180</v>
      </c>
    </row>
    <row r="666" spans="2:39" ht="18" customHeight="1">
      <c r="C666" s="261">
        <f>SUBTOTAL(103,G$655:G666)</f>
        <v>12</v>
      </c>
      <c r="D666" s="261" t="s">
        <v>1941</v>
      </c>
      <c r="E666" s="262" t="s">
        <v>3215</v>
      </c>
      <c r="F666" s="263" t="s">
        <v>1278</v>
      </c>
      <c r="G666" s="264" t="s">
        <v>3243</v>
      </c>
      <c r="H666" s="265">
        <v>33094301</v>
      </c>
      <c r="I666" s="266" t="s">
        <v>4663</v>
      </c>
      <c r="J666" s="57" t="s">
        <v>711</v>
      </c>
      <c r="K666" s="113" t="s">
        <v>169</v>
      </c>
      <c r="L666" s="267">
        <v>733</v>
      </c>
      <c r="M666" s="267">
        <v>8</v>
      </c>
      <c r="N666" s="60">
        <v>0</v>
      </c>
      <c r="O666" s="61" t="s">
        <v>3244</v>
      </c>
      <c r="P666" s="268" t="s">
        <v>1161</v>
      </c>
      <c r="Q666" s="269">
        <v>766.28397399999994</v>
      </c>
      <c r="R666" s="269">
        <v>716.28749999999991</v>
      </c>
      <c r="S666" s="269">
        <v>26.608800000000002</v>
      </c>
      <c r="T666" s="267">
        <v>15551</v>
      </c>
      <c r="U666" s="270">
        <v>365</v>
      </c>
      <c r="V666" s="267">
        <v>25</v>
      </c>
      <c r="W666" s="267">
        <v>25</v>
      </c>
      <c r="X666" s="267">
        <v>2442</v>
      </c>
      <c r="Y666" s="267">
        <v>2450</v>
      </c>
      <c r="Z666" s="269">
        <v>218.1138</v>
      </c>
      <c r="AA666" s="269">
        <v>205.3682</v>
      </c>
      <c r="AB666" s="269">
        <v>6.7261000000000006</v>
      </c>
      <c r="AC666" s="267">
        <v>2444</v>
      </c>
      <c r="AD666" s="270">
        <v>59</v>
      </c>
      <c r="AE666" s="267">
        <v>23</v>
      </c>
      <c r="AF666" s="267">
        <v>23</v>
      </c>
      <c r="AG666" s="267">
        <v>2419</v>
      </c>
      <c r="AH666" s="267">
        <v>2380</v>
      </c>
      <c r="AI666" s="271"/>
      <c r="AJ666" s="271"/>
      <c r="AK666" s="271"/>
      <c r="AL666" s="271"/>
      <c r="AM666" s="271"/>
    </row>
    <row r="667" spans="2:39" ht="18" customHeight="1">
      <c r="C667" s="261">
        <f>SUBTOTAL(103,G$655:G667)</f>
        <v>13</v>
      </c>
      <c r="D667" s="261" t="s">
        <v>1941</v>
      </c>
      <c r="E667" s="262" t="s">
        <v>3215</v>
      </c>
      <c r="F667" s="263" t="s">
        <v>1278</v>
      </c>
      <c r="G667" s="264" t="s">
        <v>1422</v>
      </c>
      <c r="H667" s="265">
        <v>33094701</v>
      </c>
      <c r="I667" s="266" t="s">
        <v>4663</v>
      </c>
      <c r="J667" s="57" t="s">
        <v>711</v>
      </c>
      <c r="K667" s="113" t="s">
        <v>170</v>
      </c>
      <c r="L667" s="267">
        <v>1342</v>
      </c>
      <c r="M667" s="267">
        <v>7</v>
      </c>
      <c r="N667" s="60">
        <v>0</v>
      </c>
      <c r="O667" s="61" t="s">
        <v>1423</v>
      </c>
      <c r="P667" s="268" t="s">
        <v>3245</v>
      </c>
      <c r="Q667" s="269">
        <v>994.7930409999999</v>
      </c>
      <c r="R667" s="269">
        <v>929.78048999999987</v>
      </c>
      <c r="S667" s="269">
        <v>28.755500000000001</v>
      </c>
      <c r="T667" s="267">
        <v>9664</v>
      </c>
      <c r="U667" s="270">
        <v>365</v>
      </c>
      <c r="V667" s="267">
        <v>13</v>
      </c>
      <c r="W667" s="267">
        <v>13</v>
      </c>
      <c r="X667" s="267">
        <v>1792</v>
      </c>
      <c r="Y667" s="267">
        <v>1793</v>
      </c>
      <c r="Z667" s="269">
        <v>290.77805000000001</v>
      </c>
      <c r="AA667" s="269">
        <v>279.15915000000001</v>
      </c>
      <c r="AB667" s="269">
        <v>8.5595999999999997</v>
      </c>
      <c r="AC667" s="267">
        <v>1724</v>
      </c>
      <c r="AD667" s="270">
        <v>59</v>
      </c>
      <c r="AE667" s="267">
        <v>11</v>
      </c>
      <c r="AF667" s="267">
        <v>11</v>
      </c>
      <c r="AG667" s="267">
        <v>1492</v>
      </c>
      <c r="AH667" s="267">
        <v>1410</v>
      </c>
      <c r="AI667" s="271"/>
      <c r="AJ667" s="271"/>
      <c r="AK667" s="271">
        <v>1</v>
      </c>
      <c r="AL667" s="271">
        <v>436</v>
      </c>
      <c r="AM667" s="271" t="s">
        <v>2180</v>
      </c>
    </row>
    <row r="668" spans="2:39" ht="18" customHeight="1">
      <c r="C668" s="261">
        <f>SUBTOTAL(103,G$655:G668)</f>
        <v>14</v>
      </c>
      <c r="D668" s="261" t="s">
        <v>1941</v>
      </c>
      <c r="E668" s="262" t="s">
        <v>3215</v>
      </c>
      <c r="F668" s="263" t="s">
        <v>1278</v>
      </c>
      <c r="G668" s="264" t="s">
        <v>1473</v>
      </c>
      <c r="H668" s="265">
        <v>33091701</v>
      </c>
      <c r="I668" s="266" t="s">
        <v>4663</v>
      </c>
      <c r="J668" s="57" t="s">
        <v>711</v>
      </c>
      <c r="K668" s="113" t="s">
        <v>413</v>
      </c>
      <c r="L668" s="267">
        <v>747</v>
      </c>
      <c r="M668" s="267">
        <v>6</v>
      </c>
      <c r="N668" s="60">
        <v>0</v>
      </c>
      <c r="O668" s="61" t="s">
        <v>3246</v>
      </c>
      <c r="P668" s="268" t="s">
        <v>3247</v>
      </c>
      <c r="Q668" s="269">
        <v>428.40399500000001</v>
      </c>
      <c r="R668" s="269">
        <v>419.97135000000003</v>
      </c>
      <c r="S668" s="269">
        <v>13.010800000000001</v>
      </c>
      <c r="T668" s="267">
        <v>7264</v>
      </c>
      <c r="U668" s="270">
        <v>295</v>
      </c>
      <c r="V668" s="267">
        <v>39</v>
      </c>
      <c r="W668" s="267">
        <v>38</v>
      </c>
      <c r="X668" s="267">
        <v>3984</v>
      </c>
      <c r="Y668" s="267">
        <v>3872</v>
      </c>
      <c r="Z668" s="269">
        <v>239.60845</v>
      </c>
      <c r="AA668" s="269">
        <v>227.78385</v>
      </c>
      <c r="AB668" s="269">
        <v>6.6737000000000002</v>
      </c>
      <c r="AC668" s="267">
        <v>1884</v>
      </c>
      <c r="AD668" s="270">
        <v>59</v>
      </c>
      <c r="AE668" s="267">
        <v>20</v>
      </c>
      <c r="AF668" s="267">
        <v>20</v>
      </c>
      <c r="AG668" s="267">
        <v>2059</v>
      </c>
      <c r="AH668" s="267">
        <v>2000</v>
      </c>
      <c r="AI668" s="271"/>
      <c r="AJ668" s="271"/>
      <c r="AK668" s="271"/>
      <c r="AL668" s="271"/>
      <c r="AM668" s="271"/>
    </row>
    <row r="669" spans="2:39" ht="18" customHeight="1">
      <c r="C669" s="288" t="s">
        <v>2415</v>
      </c>
      <c r="D669" s="289" t="str">
        <f ca="1">INDIRECT("D"&amp;ROW()-1)</f>
        <v>A2</v>
      </c>
      <c r="E669" s="289" t="str">
        <f ca="1">INDIRECT("E"&amp;ROW()-1)</f>
        <v>金华</v>
      </c>
      <c r="F669" s="290"/>
      <c r="G669" s="291">
        <f>SUBTOTAL(103,G655:G668)</f>
        <v>14</v>
      </c>
      <c r="H669" s="292"/>
      <c r="I669" s="293"/>
      <c r="J669" s="293"/>
      <c r="K669" s="294"/>
      <c r="L669" s="76">
        <f>SUBTOTAL(109,L655:L668)</f>
        <v>14885</v>
      </c>
      <c r="M669" s="76">
        <f>SUBTOTAL(109,M655:M668)</f>
        <v>118</v>
      </c>
      <c r="N669" s="70">
        <f>SUBTOTAL(109,N655:N668)</f>
        <v>0</v>
      </c>
      <c r="O669" s="296"/>
      <c r="P669" s="297"/>
      <c r="Q669" s="298"/>
      <c r="R669" s="298"/>
      <c r="S669" s="298"/>
      <c r="T669" s="299"/>
      <c r="U669" s="300"/>
      <c r="V669" s="299"/>
      <c r="W669" s="299"/>
      <c r="X669" s="299"/>
      <c r="Y669" s="299"/>
      <c r="Z669" s="316"/>
      <c r="AA669" s="316"/>
      <c r="AB669" s="316"/>
      <c r="AC669" s="295"/>
      <c r="AD669" s="295"/>
      <c r="AE669" s="295"/>
      <c r="AF669" s="295"/>
      <c r="AG669" s="295"/>
      <c r="AH669" s="295"/>
      <c r="AI669" s="77">
        <f>SUBTOTAL(109,AI655:AI668)</f>
        <v>0</v>
      </c>
      <c r="AJ669" s="77">
        <f>SUBTOTAL(109,AJ655:AJ668)</f>
        <v>0</v>
      </c>
      <c r="AK669" s="77">
        <f>SUBTOTAL(109,AK655:AK668)</f>
        <v>2</v>
      </c>
      <c r="AL669" s="77">
        <f>SUBTOTAL(109,AL655:AL668)</f>
        <v>816</v>
      </c>
      <c r="AM669" s="77">
        <f>SUBTOTAL(103,AM655:AM668)</f>
        <v>2</v>
      </c>
    </row>
    <row r="670" spans="2:39" s="306" customFormat="1" ht="18" customHeight="1">
      <c r="B670" s="375"/>
      <c r="C670" s="275">
        <f>SUBTOTAL(103,G$670:G670)</f>
        <v>1</v>
      </c>
      <c r="D670" s="275" t="s">
        <v>1941</v>
      </c>
      <c r="E670" s="317" t="s">
        <v>1665</v>
      </c>
      <c r="F670" s="318" t="s">
        <v>1280</v>
      </c>
      <c r="G670" s="278" t="s">
        <v>3248</v>
      </c>
      <c r="H670" s="279">
        <v>33063901</v>
      </c>
      <c r="I670" s="280" t="s">
        <v>2229</v>
      </c>
      <c r="J670" s="65" t="s">
        <v>64</v>
      </c>
      <c r="K670" s="66" t="s">
        <v>635</v>
      </c>
      <c r="L670" s="319">
        <v>1615</v>
      </c>
      <c r="M670" s="281">
        <v>9</v>
      </c>
      <c r="N670" s="67">
        <v>0</v>
      </c>
      <c r="O670" s="68" t="s">
        <v>3249</v>
      </c>
      <c r="P670" s="282" t="s">
        <v>3250</v>
      </c>
      <c r="Q670" s="283">
        <v>1880.6492600000001</v>
      </c>
      <c r="R670" s="283">
        <v>1755.8141700000001</v>
      </c>
      <c r="S670" s="283">
        <v>51.103399999999986</v>
      </c>
      <c r="T670" s="281">
        <v>18888</v>
      </c>
      <c r="U670" s="284">
        <v>365</v>
      </c>
      <c r="V670" s="281">
        <v>1</v>
      </c>
      <c r="W670" s="281">
        <v>1</v>
      </c>
      <c r="X670" s="281">
        <v>636</v>
      </c>
      <c r="Y670" s="281">
        <v>640</v>
      </c>
      <c r="Z670" s="283">
        <v>461.77809999999999</v>
      </c>
      <c r="AA670" s="283">
        <v>432.54230000000001</v>
      </c>
      <c r="AB670" s="283">
        <v>11.469799999999999</v>
      </c>
      <c r="AC670" s="281">
        <v>3049</v>
      </c>
      <c r="AD670" s="284">
        <v>59</v>
      </c>
      <c r="AE670" s="281">
        <v>1</v>
      </c>
      <c r="AF670" s="281">
        <v>1</v>
      </c>
      <c r="AG670" s="281">
        <v>527</v>
      </c>
      <c r="AH670" s="281">
        <v>512</v>
      </c>
      <c r="AI670" s="285"/>
      <c r="AJ670" s="285"/>
      <c r="AK670" s="285"/>
      <c r="AL670" s="285"/>
      <c r="AM670" s="285"/>
    </row>
    <row r="671" spans="2:39" ht="18" customHeight="1">
      <c r="C671" s="261">
        <f>SUBTOTAL(103,G$670:G671)</f>
        <v>2</v>
      </c>
      <c r="D671" s="261" t="s">
        <v>1941</v>
      </c>
      <c r="E671" s="262" t="s">
        <v>3251</v>
      </c>
      <c r="F671" s="263" t="s">
        <v>1280</v>
      </c>
      <c r="G671" s="264" t="s">
        <v>3252</v>
      </c>
      <c r="H671" s="265">
        <v>33063401</v>
      </c>
      <c r="I671" s="266" t="s">
        <v>4663</v>
      </c>
      <c r="J671" s="57" t="s">
        <v>711</v>
      </c>
      <c r="K671" s="113" t="s">
        <v>423</v>
      </c>
      <c r="L671" s="267">
        <v>700</v>
      </c>
      <c r="M671" s="81">
        <v>9</v>
      </c>
      <c r="N671" s="60">
        <v>0</v>
      </c>
      <c r="O671" s="61" t="s">
        <v>278</v>
      </c>
      <c r="P671" s="268" t="s">
        <v>3253</v>
      </c>
      <c r="Q671" s="269">
        <v>760.44342100000006</v>
      </c>
      <c r="R671" s="269">
        <v>720.42613000000006</v>
      </c>
      <c r="S671" s="269">
        <v>26.767200000000003</v>
      </c>
      <c r="T671" s="267">
        <v>18671</v>
      </c>
      <c r="U671" s="270">
        <v>365</v>
      </c>
      <c r="V671" s="267">
        <v>13</v>
      </c>
      <c r="W671" s="267">
        <v>13</v>
      </c>
      <c r="X671" s="267">
        <v>2463</v>
      </c>
      <c r="Y671" s="267">
        <v>2437</v>
      </c>
      <c r="Z671" s="269">
        <v>181.8185</v>
      </c>
      <c r="AA671" s="269">
        <v>170.995</v>
      </c>
      <c r="AB671" s="269">
        <v>5.8506999999999998</v>
      </c>
      <c r="AC671" s="267">
        <v>3096</v>
      </c>
      <c r="AD671" s="270">
        <v>59</v>
      </c>
      <c r="AE671" s="267">
        <v>25</v>
      </c>
      <c r="AF671" s="267">
        <v>24</v>
      </c>
      <c r="AG671" s="267">
        <v>3078</v>
      </c>
      <c r="AH671" s="267">
        <v>3048</v>
      </c>
      <c r="AI671" s="100"/>
      <c r="AJ671" s="100"/>
      <c r="AK671" s="100"/>
      <c r="AL671" s="100"/>
      <c r="AM671" s="100"/>
    </row>
    <row r="672" spans="2:39" ht="18" customHeight="1">
      <c r="C672" s="261">
        <f>SUBTOTAL(103,G$670:G672)</f>
        <v>3</v>
      </c>
      <c r="D672" s="261" t="s">
        <v>1941</v>
      </c>
      <c r="E672" s="262" t="s">
        <v>3251</v>
      </c>
      <c r="F672" s="263" t="s">
        <v>1280</v>
      </c>
      <c r="G672" s="87" t="s">
        <v>3254</v>
      </c>
      <c r="H672" s="265">
        <v>33062401</v>
      </c>
      <c r="I672" s="266" t="s">
        <v>4663</v>
      </c>
      <c r="J672" s="57" t="s">
        <v>711</v>
      </c>
      <c r="K672" s="113" t="s">
        <v>169</v>
      </c>
      <c r="L672" s="267">
        <v>1000</v>
      </c>
      <c r="M672" s="81">
        <v>8</v>
      </c>
      <c r="N672" s="60">
        <v>0</v>
      </c>
      <c r="O672" s="301" t="s">
        <v>279</v>
      </c>
      <c r="P672" s="268" t="s">
        <v>3255</v>
      </c>
      <c r="Q672" s="269">
        <v>989.49481600000013</v>
      </c>
      <c r="R672" s="269">
        <v>923.62037800000007</v>
      </c>
      <c r="S672" s="269">
        <v>30.128</v>
      </c>
      <c r="T672" s="267">
        <v>15579</v>
      </c>
      <c r="U672" s="270">
        <v>365</v>
      </c>
      <c r="V672" s="267">
        <v>10</v>
      </c>
      <c r="W672" s="267">
        <v>10</v>
      </c>
      <c r="X672" s="267">
        <v>1802</v>
      </c>
      <c r="Y672" s="267">
        <v>1811</v>
      </c>
      <c r="Z672" s="269">
        <v>245.50077900000002</v>
      </c>
      <c r="AA672" s="269">
        <v>231.09247900000003</v>
      </c>
      <c r="AB672" s="269">
        <v>6.9284999999999997</v>
      </c>
      <c r="AC672" s="267">
        <v>2516</v>
      </c>
      <c r="AD672" s="270">
        <v>59</v>
      </c>
      <c r="AE672" s="267">
        <v>13</v>
      </c>
      <c r="AF672" s="267">
        <v>13</v>
      </c>
      <c r="AG672" s="267">
        <v>1989</v>
      </c>
      <c r="AH672" s="267">
        <v>1953</v>
      </c>
      <c r="AI672" s="100"/>
      <c r="AJ672" s="100"/>
      <c r="AK672" s="100">
        <v>1</v>
      </c>
      <c r="AL672" s="100">
        <v>289</v>
      </c>
      <c r="AM672" s="100" t="s">
        <v>2180</v>
      </c>
    </row>
    <row r="673" spans="3:39" ht="18" customHeight="1">
      <c r="C673" s="261">
        <f>SUBTOTAL(103,G$670:G673)</f>
        <v>4</v>
      </c>
      <c r="D673" s="261" t="s">
        <v>1941</v>
      </c>
      <c r="E673" s="262" t="s">
        <v>3251</v>
      </c>
      <c r="F673" s="263" t="s">
        <v>1280</v>
      </c>
      <c r="G673" s="87" t="s">
        <v>3256</v>
      </c>
      <c r="H673" s="265">
        <v>33062801</v>
      </c>
      <c r="I673" s="266" t="s">
        <v>4663</v>
      </c>
      <c r="J673" s="57" t="s">
        <v>711</v>
      </c>
      <c r="K673" s="113" t="s">
        <v>413</v>
      </c>
      <c r="L673" s="267">
        <v>1232</v>
      </c>
      <c r="M673" s="81">
        <v>10</v>
      </c>
      <c r="N673" s="60">
        <v>0</v>
      </c>
      <c r="O673" s="301" t="s">
        <v>280</v>
      </c>
      <c r="P673" s="268" t="s">
        <v>1204</v>
      </c>
      <c r="Q673" s="269">
        <v>1584.228147</v>
      </c>
      <c r="R673" s="269">
        <v>1503.5510980000001</v>
      </c>
      <c r="S673" s="269">
        <v>46.398099999999999</v>
      </c>
      <c r="T673" s="267">
        <v>24202</v>
      </c>
      <c r="U673" s="270">
        <v>365</v>
      </c>
      <c r="V673" s="267">
        <v>3</v>
      </c>
      <c r="W673" s="267">
        <v>3</v>
      </c>
      <c r="X673" s="267">
        <v>910</v>
      </c>
      <c r="Y673" s="267">
        <v>882</v>
      </c>
      <c r="Z673" s="269">
        <v>351.529427</v>
      </c>
      <c r="AA673" s="269">
        <v>331.92032699999999</v>
      </c>
      <c r="AB673" s="269">
        <v>10.1866</v>
      </c>
      <c r="AC673" s="267">
        <v>3899</v>
      </c>
      <c r="AD673" s="270">
        <v>59</v>
      </c>
      <c r="AE673" s="267">
        <v>4</v>
      </c>
      <c r="AF673" s="267">
        <v>3</v>
      </c>
      <c r="AG673" s="267">
        <v>1012</v>
      </c>
      <c r="AH673" s="267">
        <v>988</v>
      </c>
      <c r="AI673" s="100"/>
      <c r="AJ673" s="100"/>
      <c r="AK673" s="100">
        <v>1</v>
      </c>
      <c r="AL673" s="100">
        <v>280</v>
      </c>
      <c r="AM673" s="100" t="s">
        <v>2181</v>
      </c>
    </row>
    <row r="674" spans="3:39" ht="18" customHeight="1">
      <c r="C674" s="261">
        <f>SUBTOTAL(103,G$670:G674)</f>
        <v>5</v>
      </c>
      <c r="D674" s="261" t="s">
        <v>1941</v>
      </c>
      <c r="E674" s="262" t="s">
        <v>3251</v>
      </c>
      <c r="F674" s="263" t="s">
        <v>1280</v>
      </c>
      <c r="G674" s="87" t="s">
        <v>3257</v>
      </c>
      <c r="H674" s="265">
        <v>33061401</v>
      </c>
      <c r="I674" s="266" t="s">
        <v>4663</v>
      </c>
      <c r="J674" s="57" t="s">
        <v>711</v>
      </c>
      <c r="K674" s="113" t="s">
        <v>413</v>
      </c>
      <c r="L674" s="267">
        <v>1004</v>
      </c>
      <c r="M674" s="81">
        <v>9</v>
      </c>
      <c r="N674" s="60">
        <v>0</v>
      </c>
      <c r="O674" s="301" t="s">
        <v>281</v>
      </c>
      <c r="P674" s="321" t="s">
        <v>3258</v>
      </c>
      <c r="Q674" s="269">
        <v>1375.450722</v>
      </c>
      <c r="R674" s="269">
        <v>1284.4374</v>
      </c>
      <c r="S674" s="269">
        <v>47.542400000000001</v>
      </c>
      <c r="T674" s="267">
        <v>19812</v>
      </c>
      <c r="U674" s="270">
        <v>365</v>
      </c>
      <c r="V674" s="267">
        <v>6</v>
      </c>
      <c r="W674" s="267">
        <v>6</v>
      </c>
      <c r="X674" s="267">
        <v>1141</v>
      </c>
      <c r="Y674" s="267">
        <v>1148</v>
      </c>
      <c r="Z674" s="269">
        <v>329.50849700000003</v>
      </c>
      <c r="AA674" s="269">
        <v>303.64259700000002</v>
      </c>
      <c r="AB674" s="269">
        <v>10.5191</v>
      </c>
      <c r="AC674" s="267">
        <v>3487</v>
      </c>
      <c r="AD674" s="270">
        <v>59</v>
      </c>
      <c r="AE674" s="267">
        <v>7</v>
      </c>
      <c r="AF674" s="267">
        <v>7</v>
      </c>
      <c r="AG674" s="267">
        <v>1171</v>
      </c>
      <c r="AH674" s="267">
        <v>1184</v>
      </c>
      <c r="AI674" s="100"/>
      <c r="AJ674" s="100"/>
      <c r="AK674" s="100"/>
      <c r="AL674" s="100"/>
      <c r="AM674" s="100"/>
    </row>
    <row r="675" spans="3:39" ht="18" customHeight="1">
      <c r="C675" s="261">
        <f>SUBTOTAL(103,G$670:G675)</f>
        <v>6</v>
      </c>
      <c r="D675" s="261" t="s">
        <v>1941</v>
      </c>
      <c r="E675" s="262" t="s">
        <v>3251</v>
      </c>
      <c r="F675" s="263" t="s">
        <v>1280</v>
      </c>
      <c r="G675" s="87" t="s">
        <v>3259</v>
      </c>
      <c r="H675" s="265">
        <v>33061501</v>
      </c>
      <c r="I675" s="266" t="s">
        <v>4663</v>
      </c>
      <c r="J675" s="57" t="s">
        <v>711</v>
      </c>
      <c r="K675" s="113" t="s">
        <v>413</v>
      </c>
      <c r="L675" s="267">
        <v>813</v>
      </c>
      <c r="M675" s="81">
        <v>9</v>
      </c>
      <c r="N675" s="60">
        <v>0</v>
      </c>
      <c r="O675" s="301" t="s">
        <v>282</v>
      </c>
      <c r="P675" s="321" t="s">
        <v>3260</v>
      </c>
      <c r="Q675" s="269">
        <v>1543.953681</v>
      </c>
      <c r="R675" s="269">
        <v>1463.4158499999999</v>
      </c>
      <c r="S675" s="269">
        <v>38.759200000000007</v>
      </c>
      <c r="T675" s="267">
        <v>14544</v>
      </c>
      <c r="U675" s="270">
        <v>365</v>
      </c>
      <c r="V675" s="267">
        <v>4</v>
      </c>
      <c r="W675" s="267">
        <v>4</v>
      </c>
      <c r="X675" s="267">
        <v>945</v>
      </c>
      <c r="Y675" s="267">
        <v>923</v>
      </c>
      <c r="Z675" s="269">
        <v>345.85744999999997</v>
      </c>
      <c r="AA675" s="269">
        <v>320.82954999999998</v>
      </c>
      <c r="AB675" s="269">
        <v>9.8607000000000014</v>
      </c>
      <c r="AC675" s="267">
        <v>2636</v>
      </c>
      <c r="AD675" s="270">
        <v>59</v>
      </c>
      <c r="AE675" s="267">
        <v>5</v>
      </c>
      <c r="AF675" s="267">
        <v>5</v>
      </c>
      <c r="AG675" s="267">
        <v>1050</v>
      </c>
      <c r="AH675" s="267">
        <v>1059</v>
      </c>
      <c r="AI675" s="100"/>
      <c r="AJ675" s="100"/>
      <c r="AK675" s="100"/>
      <c r="AL675" s="100"/>
      <c r="AM675" s="100"/>
    </row>
    <row r="676" spans="3:39" ht="18" customHeight="1">
      <c r="C676" s="261">
        <f>SUBTOTAL(103,G$670:G676)</f>
        <v>7</v>
      </c>
      <c r="D676" s="261" t="s">
        <v>1941</v>
      </c>
      <c r="E676" s="262" t="s">
        <v>3251</v>
      </c>
      <c r="F676" s="263" t="s">
        <v>1280</v>
      </c>
      <c r="G676" s="87" t="s">
        <v>764</v>
      </c>
      <c r="H676" s="265">
        <v>33066551</v>
      </c>
      <c r="I676" s="266" t="s">
        <v>4663</v>
      </c>
      <c r="J676" s="57" t="s">
        <v>711</v>
      </c>
      <c r="K676" s="113" t="s">
        <v>614</v>
      </c>
      <c r="L676" s="267">
        <v>806</v>
      </c>
      <c r="M676" s="101">
        <v>11</v>
      </c>
      <c r="N676" s="60">
        <v>0</v>
      </c>
      <c r="O676" s="301" t="s">
        <v>765</v>
      </c>
      <c r="P676" s="321" t="s">
        <v>3261</v>
      </c>
      <c r="Q676" s="269">
        <v>580.69764400000008</v>
      </c>
      <c r="R676" s="269">
        <v>550.7738700000001</v>
      </c>
      <c r="S676" s="269">
        <v>20.868100000000002</v>
      </c>
      <c r="T676" s="267">
        <v>22130</v>
      </c>
      <c r="U676" s="270">
        <v>365</v>
      </c>
      <c r="V676" s="267">
        <v>22</v>
      </c>
      <c r="W676" s="267">
        <v>21</v>
      </c>
      <c r="X676" s="267">
        <v>3225</v>
      </c>
      <c r="Y676" s="267">
        <v>3176</v>
      </c>
      <c r="Z676" s="269">
        <v>176.1361</v>
      </c>
      <c r="AA676" s="269">
        <v>164.13679999999999</v>
      </c>
      <c r="AB676" s="269">
        <v>5.6098999999999997</v>
      </c>
      <c r="AC676" s="267">
        <v>4084</v>
      </c>
      <c r="AD676" s="270">
        <v>58</v>
      </c>
      <c r="AE676" s="267">
        <v>28</v>
      </c>
      <c r="AF676" s="267">
        <v>28</v>
      </c>
      <c r="AG676" s="267">
        <v>3208</v>
      </c>
      <c r="AH676" s="267">
        <v>3210</v>
      </c>
      <c r="AI676" s="100"/>
      <c r="AJ676" s="100"/>
      <c r="AK676" s="100"/>
      <c r="AL676" s="100"/>
      <c r="AM676" s="100"/>
    </row>
    <row r="677" spans="3:39" ht="18" customHeight="1">
      <c r="C677" s="261">
        <f>SUBTOTAL(103,G$670:G677)</f>
        <v>8</v>
      </c>
      <c r="D677" s="261" t="s">
        <v>1941</v>
      </c>
      <c r="E677" s="262" t="s">
        <v>3251</v>
      </c>
      <c r="F677" s="263" t="s">
        <v>1280</v>
      </c>
      <c r="G677" s="87" t="s">
        <v>3262</v>
      </c>
      <c r="H677" s="265">
        <v>33061031</v>
      </c>
      <c r="I677" s="266" t="s">
        <v>4663</v>
      </c>
      <c r="J677" s="57" t="s">
        <v>711</v>
      </c>
      <c r="K677" s="113" t="s">
        <v>169</v>
      </c>
      <c r="L677" s="267">
        <v>1652</v>
      </c>
      <c r="M677" s="101">
        <v>11</v>
      </c>
      <c r="N677" s="60">
        <v>0</v>
      </c>
      <c r="O677" s="301" t="s">
        <v>766</v>
      </c>
      <c r="P677" s="321" t="s">
        <v>3263</v>
      </c>
      <c r="Q677" s="269">
        <v>588.14820599999996</v>
      </c>
      <c r="R677" s="269">
        <v>549.03411999999992</v>
      </c>
      <c r="S677" s="269">
        <v>20.865099999999998</v>
      </c>
      <c r="T677" s="267">
        <v>12367</v>
      </c>
      <c r="U677" s="270">
        <v>342</v>
      </c>
      <c r="V677" s="267">
        <v>20</v>
      </c>
      <c r="W677" s="267">
        <v>22</v>
      </c>
      <c r="X677" s="267">
        <v>3180</v>
      </c>
      <c r="Y677" s="267">
        <v>3191</v>
      </c>
      <c r="Z677" s="269">
        <v>208.25002000000001</v>
      </c>
      <c r="AA677" s="269">
        <v>195.37302</v>
      </c>
      <c r="AB677" s="269">
        <v>6.8064999999999998</v>
      </c>
      <c r="AC677" s="267">
        <v>2488</v>
      </c>
      <c r="AD677" s="270">
        <v>59</v>
      </c>
      <c r="AE677" s="267">
        <v>18</v>
      </c>
      <c r="AF677" s="267">
        <v>18</v>
      </c>
      <c r="AG677" s="267">
        <v>2573</v>
      </c>
      <c r="AH677" s="267">
        <v>2547</v>
      </c>
      <c r="AI677" s="100"/>
      <c r="AJ677" s="100"/>
      <c r="AK677" s="100"/>
      <c r="AL677" s="100"/>
      <c r="AM677" s="100"/>
    </row>
    <row r="678" spans="3:39" ht="18" customHeight="1">
      <c r="C678" s="261">
        <f>SUBTOTAL(103,G$670:G678)</f>
        <v>9</v>
      </c>
      <c r="D678" s="261" t="s">
        <v>1941</v>
      </c>
      <c r="E678" s="262" t="s">
        <v>3251</v>
      </c>
      <c r="F678" s="263" t="s">
        <v>1280</v>
      </c>
      <c r="G678" s="87" t="s">
        <v>3264</v>
      </c>
      <c r="H678" s="265">
        <v>33064601</v>
      </c>
      <c r="I678" s="266" t="s">
        <v>4663</v>
      </c>
      <c r="J678" s="57" t="s">
        <v>711</v>
      </c>
      <c r="K678" s="113" t="s">
        <v>413</v>
      </c>
      <c r="L678" s="267">
        <v>760</v>
      </c>
      <c r="M678" s="101">
        <v>8</v>
      </c>
      <c r="N678" s="60">
        <v>0</v>
      </c>
      <c r="O678" s="301" t="s">
        <v>767</v>
      </c>
      <c r="P678" s="321" t="s">
        <v>3265</v>
      </c>
      <c r="Q678" s="269">
        <v>332.83230300000002</v>
      </c>
      <c r="R678" s="269">
        <v>311.82260000000002</v>
      </c>
      <c r="S678" s="269">
        <v>11.331299999999999</v>
      </c>
      <c r="T678" s="267">
        <v>11363</v>
      </c>
      <c r="U678" s="270">
        <v>365</v>
      </c>
      <c r="V678" s="267">
        <v>38</v>
      </c>
      <c r="W678" s="267">
        <v>38</v>
      </c>
      <c r="X678" s="267">
        <v>4591</v>
      </c>
      <c r="Y678" s="267">
        <v>4592</v>
      </c>
      <c r="Z678" s="269">
        <v>71.927599999999998</v>
      </c>
      <c r="AA678" s="269">
        <v>71.927599999999998</v>
      </c>
      <c r="AB678" s="269">
        <v>2.4706999999999999</v>
      </c>
      <c r="AC678" s="267">
        <v>1294</v>
      </c>
      <c r="AD678" s="270">
        <v>59</v>
      </c>
      <c r="AE678" s="267">
        <v>55</v>
      </c>
      <c r="AF678" s="267">
        <v>52</v>
      </c>
      <c r="AG678" s="267">
        <v>6230</v>
      </c>
      <c r="AH678" s="267">
        <v>6069</v>
      </c>
      <c r="AI678" s="100"/>
      <c r="AJ678" s="100"/>
      <c r="AK678" s="100"/>
      <c r="AL678" s="100"/>
      <c r="AM678" s="100"/>
    </row>
    <row r="679" spans="3:39" ht="18" customHeight="1">
      <c r="C679" s="261">
        <f>SUBTOTAL(103,G$670:G679)</f>
        <v>10</v>
      </c>
      <c r="D679" s="261" t="s">
        <v>1941</v>
      </c>
      <c r="E679" s="262" t="s">
        <v>3251</v>
      </c>
      <c r="F679" s="263" t="s">
        <v>1280</v>
      </c>
      <c r="G679" s="87" t="s">
        <v>3266</v>
      </c>
      <c r="H679" s="265">
        <v>33065201</v>
      </c>
      <c r="I679" s="266" t="s">
        <v>4663</v>
      </c>
      <c r="J679" s="57" t="s">
        <v>711</v>
      </c>
      <c r="K679" s="113" t="s">
        <v>169</v>
      </c>
      <c r="L679" s="267">
        <v>1025</v>
      </c>
      <c r="M679" s="101">
        <v>8</v>
      </c>
      <c r="N679" s="60">
        <v>0</v>
      </c>
      <c r="O679" s="301" t="s">
        <v>768</v>
      </c>
      <c r="P679" s="321" t="s">
        <v>1162</v>
      </c>
      <c r="Q679" s="269">
        <v>571.35011400000008</v>
      </c>
      <c r="R679" s="269">
        <v>533.65211000000011</v>
      </c>
      <c r="S679" s="269">
        <v>15.778300000000002</v>
      </c>
      <c r="T679" s="267">
        <v>13493</v>
      </c>
      <c r="U679" s="270">
        <v>365</v>
      </c>
      <c r="V679" s="267">
        <v>23</v>
      </c>
      <c r="W679" s="267">
        <v>23</v>
      </c>
      <c r="X679" s="267">
        <v>3266</v>
      </c>
      <c r="Y679" s="267">
        <v>3272</v>
      </c>
      <c r="Z679" s="269">
        <v>254.90535999999997</v>
      </c>
      <c r="AA679" s="269">
        <v>240.92515999999998</v>
      </c>
      <c r="AB679" s="269">
        <v>6.33</v>
      </c>
      <c r="AC679" s="267">
        <v>2359</v>
      </c>
      <c r="AD679" s="270">
        <v>59</v>
      </c>
      <c r="AE679" s="267">
        <v>11</v>
      </c>
      <c r="AF679" s="267">
        <v>11</v>
      </c>
      <c r="AG679" s="267">
        <v>1875</v>
      </c>
      <c r="AH679" s="267">
        <v>1832</v>
      </c>
      <c r="AI679" s="100"/>
      <c r="AJ679" s="100"/>
      <c r="AK679" s="100"/>
      <c r="AL679" s="100"/>
      <c r="AM679" s="100"/>
    </row>
    <row r="680" spans="3:39" ht="18" customHeight="1">
      <c r="C680" s="261">
        <f>SUBTOTAL(103,G$670:G680)</f>
        <v>11</v>
      </c>
      <c r="D680" s="261" t="s">
        <v>1941</v>
      </c>
      <c r="E680" s="262" t="s">
        <v>3251</v>
      </c>
      <c r="F680" s="263" t="s">
        <v>1280</v>
      </c>
      <c r="G680" s="87" t="s">
        <v>3267</v>
      </c>
      <c r="H680" s="265">
        <v>33064401</v>
      </c>
      <c r="I680" s="266" t="s">
        <v>4663</v>
      </c>
      <c r="J680" s="57" t="s">
        <v>711</v>
      </c>
      <c r="K680" s="113" t="s">
        <v>409</v>
      </c>
      <c r="L680" s="267">
        <v>1033</v>
      </c>
      <c r="M680" s="101">
        <v>6</v>
      </c>
      <c r="N680" s="60">
        <v>0</v>
      </c>
      <c r="O680" s="301" t="s">
        <v>769</v>
      </c>
      <c r="P680" s="321" t="s">
        <v>1163</v>
      </c>
      <c r="Q680" s="269">
        <v>580.97715200000005</v>
      </c>
      <c r="R680" s="269">
        <v>556.52910000000008</v>
      </c>
      <c r="S680" s="269">
        <v>15.583499999999999</v>
      </c>
      <c r="T680" s="267">
        <v>8579</v>
      </c>
      <c r="U680" s="270">
        <v>365</v>
      </c>
      <c r="V680" s="267">
        <v>21</v>
      </c>
      <c r="W680" s="267">
        <v>20</v>
      </c>
      <c r="X680" s="267">
        <v>3217</v>
      </c>
      <c r="Y680" s="267">
        <v>3146</v>
      </c>
      <c r="Z680" s="269">
        <v>154.08699999999999</v>
      </c>
      <c r="AA680" s="269">
        <v>146.60209999999998</v>
      </c>
      <c r="AB680" s="269">
        <v>3.7991999999999999</v>
      </c>
      <c r="AC680" s="267">
        <v>1455</v>
      </c>
      <c r="AD680" s="270">
        <v>59</v>
      </c>
      <c r="AE680" s="267">
        <v>34</v>
      </c>
      <c r="AF680" s="267">
        <v>35</v>
      </c>
      <c r="AG680" s="267">
        <v>3740</v>
      </c>
      <c r="AH680" s="267">
        <v>3679</v>
      </c>
      <c r="AI680" s="100"/>
      <c r="AJ680" s="100"/>
      <c r="AK680" s="100"/>
      <c r="AL680" s="100"/>
      <c r="AM680" s="100"/>
    </row>
    <row r="681" spans="3:39" ht="18" customHeight="1">
      <c r="C681" s="261">
        <f>SUBTOTAL(103,G$670:G681)</f>
        <v>12</v>
      </c>
      <c r="D681" s="261" t="s">
        <v>1941</v>
      </c>
      <c r="E681" s="262" t="s">
        <v>3251</v>
      </c>
      <c r="F681" s="263" t="s">
        <v>1280</v>
      </c>
      <c r="G681" s="87" t="s">
        <v>3268</v>
      </c>
      <c r="H681" s="265">
        <v>33061601</v>
      </c>
      <c r="I681" s="266" t="s">
        <v>4663</v>
      </c>
      <c r="J681" s="57" t="s">
        <v>711</v>
      </c>
      <c r="K681" s="113" t="s">
        <v>413</v>
      </c>
      <c r="L681" s="267">
        <v>1040</v>
      </c>
      <c r="M681" s="101">
        <v>9</v>
      </c>
      <c r="N681" s="60">
        <v>0</v>
      </c>
      <c r="O681" s="301" t="s">
        <v>770</v>
      </c>
      <c r="P681" s="321" t="s">
        <v>773</v>
      </c>
      <c r="Q681" s="269">
        <v>653.63877900000011</v>
      </c>
      <c r="R681" s="269">
        <v>618.31016000000011</v>
      </c>
      <c r="S681" s="269">
        <v>20.563600000000001</v>
      </c>
      <c r="T681" s="267">
        <v>18338</v>
      </c>
      <c r="U681" s="270">
        <v>365</v>
      </c>
      <c r="V681" s="267">
        <v>16</v>
      </c>
      <c r="W681" s="267">
        <v>16</v>
      </c>
      <c r="X681" s="267">
        <v>2863</v>
      </c>
      <c r="Y681" s="267">
        <v>2825</v>
      </c>
      <c r="Z681" s="269">
        <v>177.25985</v>
      </c>
      <c r="AA681" s="269">
        <v>168.25444999999999</v>
      </c>
      <c r="AB681" s="269">
        <v>5.3035999999999994</v>
      </c>
      <c r="AC681" s="267">
        <v>2865</v>
      </c>
      <c r="AD681" s="270">
        <v>59</v>
      </c>
      <c r="AE681" s="267">
        <v>27</v>
      </c>
      <c r="AF681" s="267">
        <v>26</v>
      </c>
      <c r="AG681" s="267">
        <v>3182</v>
      </c>
      <c r="AH681" s="267">
        <v>3124</v>
      </c>
      <c r="AI681" s="100"/>
      <c r="AJ681" s="100"/>
      <c r="AK681" s="100"/>
      <c r="AL681" s="100"/>
      <c r="AM681" s="100"/>
    </row>
    <row r="682" spans="3:39" ht="18" customHeight="1">
      <c r="C682" s="261">
        <f>SUBTOTAL(103,G$670:G682)</f>
        <v>13</v>
      </c>
      <c r="D682" s="261" t="s">
        <v>1941</v>
      </c>
      <c r="E682" s="262" t="s">
        <v>3251</v>
      </c>
      <c r="F682" s="263" t="s">
        <v>1280</v>
      </c>
      <c r="G682" s="87" t="s">
        <v>3269</v>
      </c>
      <c r="H682" s="265">
        <v>33064301</v>
      </c>
      <c r="I682" s="266" t="s">
        <v>4663</v>
      </c>
      <c r="J682" s="57" t="s">
        <v>711</v>
      </c>
      <c r="K682" s="113" t="s">
        <v>413</v>
      </c>
      <c r="L682" s="267">
        <v>738</v>
      </c>
      <c r="M682" s="101">
        <v>6</v>
      </c>
      <c r="N682" s="60">
        <v>0</v>
      </c>
      <c r="O682" s="301" t="s">
        <v>771</v>
      </c>
      <c r="P682" s="321" t="s">
        <v>3270</v>
      </c>
      <c r="Q682" s="269">
        <v>499.74711500000001</v>
      </c>
      <c r="R682" s="269">
        <v>465.60656299999999</v>
      </c>
      <c r="S682" s="269">
        <v>16.637599999999999</v>
      </c>
      <c r="T682" s="267">
        <v>11861</v>
      </c>
      <c r="U682" s="270">
        <v>365</v>
      </c>
      <c r="V682" s="267">
        <v>27</v>
      </c>
      <c r="W682" s="267">
        <v>27</v>
      </c>
      <c r="X682" s="267">
        <v>3620</v>
      </c>
      <c r="Y682" s="267">
        <v>3629</v>
      </c>
      <c r="Z682" s="269">
        <v>187.19496900000001</v>
      </c>
      <c r="AA682" s="269">
        <v>175.92866900000001</v>
      </c>
      <c r="AB682" s="269">
        <v>5.3917999999999999</v>
      </c>
      <c r="AC682" s="267">
        <v>2180</v>
      </c>
      <c r="AD682" s="270">
        <v>59</v>
      </c>
      <c r="AE682" s="267">
        <v>20</v>
      </c>
      <c r="AF682" s="267">
        <v>22</v>
      </c>
      <c r="AG682" s="267">
        <v>2966</v>
      </c>
      <c r="AH682" s="267">
        <v>2944</v>
      </c>
      <c r="AI682" s="100"/>
      <c r="AJ682" s="100"/>
      <c r="AK682" s="100"/>
      <c r="AL682" s="100"/>
      <c r="AM682" s="100"/>
    </row>
    <row r="683" spans="3:39" ht="18" customHeight="1">
      <c r="C683" s="261">
        <f>SUBTOTAL(103,G$670:G683)</f>
        <v>14</v>
      </c>
      <c r="D683" s="261" t="s">
        <v>1941</v>
      </c>
      <c r="E683" s="262" t="s">
        <v>3271</v>
      </c>
      <c r="F683" s="263" t="s">
        <v>1280</v>
      </c>
      <c r="G683" s="87" t="s">
        <v>3272</v>
      </c>
      <c r="H683" s="265">
        <v>33063801</v>
      </c>
      <c r="I683" s="266" t="s">
        <v>4663</v>
      </c>
      <c r="J683" s="57" t="s">
        <v>711</v>
      </c>
      <c r="K683" s="113" t="s">
        <v>413</v>
      </c>
      <c r="L683" s="267">
        <v>800</v>
      </c>
      <c r="M683" s="101">
        <v>6</v>
      </c>
      <c r="N683" s="60">
        <v>0</v>
      </c>
      <c r="O683" s="301" t="s">
        <v>772</v>
      </c>
      <c r="P683" s="321" t="s">
        <v>3274</v>
      </c>
      <c r="Q683" s="269">
        <v>533.17054399999995</v>
      </c>
      <c r="R683" s="269">
        <v>514.75223999999992</v>
      </c>
      <c r="S683" s="269">
        <v>16.8994</v>
      </c>
      <c r="T683" s="267">
        <v>11971</v>
      </c>
      <c r="U683" s="270">
        <v>355</v>
      </c>
      <c r="V683" s="267">
        <v>25</v>
      </c>
      <c r="W683" s="267">
        <v>24</v>
      </c>
      <c r="X683" s="267">
        <v>3456</v>
      </c>
      <c r="Y683" s="267">
        <v>3362</v>
      </c>
      <c r="Z683" s="269">
        <v>186.89518999999999</v>
      </c>
      <c r="AA683" s="269">
        <v>179.10898999999998</v>
      </c>
      <c r="AB683" s="269">
        <v>5.0812999999999997</v>
      </c>
      <c r="AC683" s="267">
        <v>2134</v>
      </c>
      <c r="AD683" s="270">
        <v>59</v>
      </c>
      <c r="AE683" s="267">
        <v>21</v>
      </c>
      <c r="AF683" s="267">
        <v>20</v>
      </c>
      <c r="AG683" s="267">
        <v>2969</v>
      </c>
      <c r="AH683" s="267">
        <v>2861</v>
      </c>
      <c r="AI683" s="100"/>
      <c r="AJ683" s="100"/>
      <c r="AK683" s="100"/>
      <c r="AL683" s="100"/>
      <c r="AM683" s="100"/>
    </row>
    <row r="684" spans="3:39" ht="18" customHeight="1">
      <c r="C684" s="261">
        <f>SUBTOTAL(103,G$670:G684)</f>
        <v>15</v>
      </c>
      <c r="D684" s="261" t="s">
        <v>1941</v>
      </c>
      <c r="E684" s="262" t="s">
        <v>3271</v>
      </c>
      <c r="F684" s="263" t="s">
        <v>1280</v>
      </c>
      <c r="G684" s="87" t="s">
        <v>3275</v>
      </c>
      <c r="H684" s="265">
        <v>33063201</v>
      </c>
      <c r="I684" s="266" t="s">
        <v>4663</v>
      </c>
      <c r="J684" s="57" t="s">
        <v>711</v>
      </c>
      <c r="K684" s="113" t="s">
        <v>171</v>
      </c>
      <c r="L684" s="267">
        <v>1438</v>
      </c>
      <c r="M684" s="81">
        <v>7</v>
      </c>
      <c r="N684" s="60">
        <v>0</v>
      </c>
      <c r="O684" s="301" t="s">
        <v>184</v>
      </c>
      <c r="P684" s="321" t="s">
        <v>3276</v>
      </c>
      <c r="Q684" s="269">
        <v>871.19372599999997</v>
      </c>
      <c r="R684" s="269">
        <v>832.85321999999996</v>
      </c>
      <c r="S684" s="269">
        <v>29.7959</v>
      </c>
      <c r="T684" s="267">
        <v>15097</v>
      </c>
      <c r="U684" s="270">
        <v>363</v>
      </c>
      <c r="V684" s="267">
        <v>12</v>
      </c>
      <c r="W684" s="267">
        <v>12</v>
      </c>
      <c r="X684" s="267">
        <v>2116</v>
      </c>
      <c r="Y684" s="267">
        <v>2061</v>
      </c>
      <c r="Z684" s="269">
        <v>182.04690000000002</v>
      </c>
      <c r="AA684" s="269">
        <v>173.65410000000003</v>
      </c>
      <c r="AB684" s="269">
        <v>5.7825999999999995</v>
      </c>
      <c r="AC684" s="267">
        <v>2394</v>
      </c>
      <c r="AD684" s="270">
        <v>58</v>
      </c>
      <c r="AE684" s="267">
        <v>24</v>
      </c>
      <c r="AF684" s="267">
        <v>23</v>
      </c>
      <c r="AG684" s="267">
        <v>3071</v>
      </c>
      <c r="AH684" s="267">
        <v>2986</v>
      </c>
      <c r="AI684" s="100"/>
      <c r="AJ684" s="100"/>
      <c r="AK684" s="100"/>
      <c r="AL684" s="100"/>
      <c r="AM684" s="100"/>
    </row>
    <row r="685" spans="3:39" ht="18" customHeight="1">
      <c r="C685" s="261">
        <f>SUBTOTAL(103,G$670:G685)</f>
        <v>16</v>
      </c>
      <c r="D685" s="261" t="s">
        <v>1941</v>
      </c>
      <c r="E685" s="262" t="s">
        <v>3271</v>
      </c>
      <c r="F685" s="263" t="s">
        <v>1280</v>
      </c>
      <c r="G685" s="264" t="s">
        <v>3277</v>
      </c>
      <c r="H685" s="265">
        <v>33062901</v>
      </c>
      <c r="I685" s="266" t="s">
        <v>4663</v>
      </c>
      <c r="J685" s="57" t="s">
        <v>711</v>
      </c>
      <c r="K685" s="113" t="s">
        <v>413</v>
      </c>
      <c r="L685" s="267">
        <v>921</v>
      </c>
      <c r="M685" s="81">
        <v>9</v>
      </c>
      <c r="N685" s="60">
        <v>0</v>
      </c>
      <c r="O685" s="301" t="s">
        <v>3278</v>
      </c>
      <c r="P685" s="313" t="s">
        <v>3279</v>
      </c>
      <c r="Q685" s="269">
        <v>916.55655400000001</v>
      </c>
      <c r="R685" s="269">
        <v>871.26975400000003</v>
      </c>
      <c r="S685" s="269">
        <v>28.120799999999999</v>
      </c>
      <c r="T685" s="267">
        <v>17611</v>
      </c>
      <c r="U685" s="270">
        <v>365</v>
      </c>
      <c r="V685" s="267">
        <v>11</v>
      </c>
      <c r="W685" s="267">
        <v>11</v>
      </c>
      <c r="X685" s="267">
        <v>1994</v>
      </c>
      <c r="Y685" s="267">
        <v>1953</v>
      </c>
      <c r="Z685" s="269">
        <v>259.45268999999996</v>
      </c>
      <c r="AA685" s="269">
        <v>248.83038999999997</v>
      </c>
      <c r="AB685" s="269">
        <v>7.0846</v>
      </c>
      <c r="AC685" s="267">
        <v>3089</v>
      </c>
      <c r="AD685" s="270">
        <v>59</v>
      </c>
      <c r="AE685" s="267">
        <v>10</v>
      </c>
      <c r="AF685" s="267">
        <v>10</v>
      </c>
      <c r="AG685" s="267">
        <v>1810</v>
      </c>
      <c r="AH685" s="267">
        <v>1733</v>
      </c>
      <c r="AI685" s="83"/>
      <c r="AJ685" s="83"/>
      <c r="AK685" s="83"/>
      <c r="AL685" s="83"/>
      <c r="AM685" s="83"/>
    </row>
    <row r="686" spans="3:39" ht="18" customHeight="1">
      <c r="C686" s="261">
        <f>SUBTOTAL(103,G$670:G686)</f>
        <v>17</v>
      </c>
      <c r="D686" s="261" t="s">
        <v>1941</v>
      </c>
      <c r="E686" s="262" t="s">
        <v>3271</v>
      </c>
      <c r="F686" s="263" t="s">
        <v>1280</v>
      </c>
      <c r="G686" s="264" t="s">
        <v>3280</v>
      </c>
      <c r="H686" s="265">
        <v>33060601</v>
      </c>
      <c r="I686" s="266" t="s">
        <v>4663</v>
      </c>
      <c r="J686" s="57" t="s">
        <v>711</v>
      </c>
      <c r="K686" s="113" t="s">
        <v>413</v>
      </c>
      <c r="L686" s="267">
        <v>785</v>
      </c>
      <c r="M686" s="81">
        <v>6</v>
      </c>
      <c r="N686" s="60">
        <v>0</v>
      </c>
      <c r="O686" s="301" t="s">
        <v>3281</v>
      </c>
      <c r="P686" s="268" t="s">
        <v>3282</v>
      </c>
      <c r="Q686" s="269">
        <v>533.48880399999996</v>
      </c>
      <c r="R686" s="269">
        <v>507.32731999999999</v>
      </c>
      <c r="S686" s="269">
        <v>15.979700000000001</v>
      </c>
      <c r="T686" s="267">
        <v>13482</v>
      </c>
      <c r="U686" s="270">
        <v>365</v>
      </c>
      <c r="V686" s="267">
        <v>24</v>
      </c>
      <c r="W686" s="267">
        <v>25</v>
      </c>
      <c r="X686" s="267">
        <v>3454</v>
      </c>
      <c r="Y686" s="267">
        <v>3413</v>
      </c>
      <c r="Z686" s="269">
        <v>164.06045</v>
      </c>
      <c r="AA686" s="269">
        <v>157.64855</v>
      </c>
      <c r="AB686" s="269">
        <v>4.3944000000000001</v>
      </c>
      <c r="AC686" s="267">
        <v>2135</v>
      </c>
      <c r="AD686" s="270">
        <v>59</v>
      </c>
      <c r="AE686" s="267">
        <v>31</v>
      </c>
      <c r="AF686" s="267">
        <v>30</v>
      </c>
      <c r="AG686" s="267">
        <v>3492</v>
      </c>
      <c r="AH686" s="267">
        <v>3362</v>
      </c>
      <c r="AI686" s="271"/>
      <c r="AJ686" s="271"/>
      <c r="AK686" s="271"/>
      <c r="AL686" s="271"/>
      <c r="AM686" s="271"/>
    </row>
    <row r="687" spans="3:39" ht="18" customHeight="1">
      <c r="C687" s="261">
        <f>SUBTOTAL(103,G$670:G687)</f>
        <v>18</v>
      </c>
      <c r="D687" s="261" t="s">
        <v>1941</v>
      </c>
      <c r="E687" s="262" t="s">
        <v>3271</v>
      </c>
      <c r="F687" s="263" t="s">
        <v>1280</v>
      </c>
      <c r="G687" s="264" t="s">
        <v>3283</v>
      </c>
      <c r="H687" s="265">
        <v>33062601</v>
      </c>
      <c r="I687" s="266" t="s">
        <v>4663</v>
      </c>
      <c r="J687" s="57" t="s">
        <v>711</v>
      </c>
      <c r="K687" s="113" t="s">
        <v>413</v>
      </c>
      <c r="L687" s="267">
        <v>743</v>
      </c>
      <c r="M687" s="267">
        <v>7</v>
      </c>
      <c r="N687" s="60">
        <v>0</v>
      </c>
      <c r="O687" s="301" t="s">
        <v>284</v>
      </c>
      <c r="P687" s="268" t="s">
        <v>1164</v>
      </c>
      <c r="Q687" s="269">
        <v>354.50151</v>
      </c>
      <c r="R687" s="269">
        <v>337.89510200000001</v>
      </c>
      <c r="S687" s="269">
        <v>10.170199999999999</v>
      </c>
      <c r="T687" s="267">
        <v>13233</v>
      </c>
      <c r="U687" s="270">
        <v>365</v>
      </c>
      <c r="V687" s="267">
        <v>37</v>
      </c>
      <c r="W687" s="267">
        <v>36</v>
      </c>
      <c r="X687" s="267">
        <v>4442</v>
      </c>
      <c r="Y687" s="267">
        <v>4406</v>
      </c>
      <c r="Z687" s="269">
        <v>68.107600000000005</v>
      </c>
      <c r="AA687" s="269">
        <v>64.212800000000001</v>
      </c>
      <c r="AB687" s="269">
        <v>2.0339999999999998</v>
      </c>
      <c r="AC687" s="267">
        <v>2130</v>
      </c>
      <c r="AD687" s="270">
        <v>59</v>
      </c>
      <c r="AE687" s="267">
        <v>57</v>
      </c>
      <c r="AF687" s="267">
        <v>56</v>
      </c>
      <c r="AG687" s="267">
        <v>6359</v>
      </c>
      <c r="AH687" s="267">
        <v>6357</v>
      </c>
      <c r="AI687" s="271"/>
      <c r="AJ687" s="271"/>
      <c r="AK687" s="271"/>
      <c r="AL687" s="271"/>
      <c r="AM687" s="271"/>
    </row>
    <row r="688" spans="3:39" ht="18" customHeight="1">
      <c r="C688" s="261">
        <f>SUBTOTAL(103,G$670:G688)</f>
        <v>19</v>
      </c>
      <c r="D688" s="261" t="s">
        <v>1941</v>
      </c>
      <c r="E688" s="262" t="s">
        <v>3271</v>
      </c>
      <c r="F688" s="263" t="s">
        <v>1280</v>
      </c>
      <c r="G688" s="264" t="s">
        <v>3284</v>
      </c>
      <c r="H688" s="265">
        <v>33063101</v>
      </c>
      <c r="I688" s="266" t="s">
        <v>4663</v>
      </c>
      <c r="J688" s="57" t="s">
        <v>711</v>
      </c>
      <c r="K688" s="113" t="s">
        <v>423</v>
      </c>
      <c r="L688" s="267">
        <v>400</v>
      </c>
      <c r="M688" s="267">
        <v>6</v>
      </c>
      <c r="N688" s="60">
        <v>0</v>
      </c>
      <c r="O688" s="301" t="s">
        <v>285</v>
      </c>
      <c r="P688" s="268" t="s">
        <v>3285</v>
      </c>
      <c r="Q688" s="269">
        <v>258.55532699999998</v>
      </c>
      <c r="R688" s="269">
        <v>240.88969999999998</v>
      </c>
      <c r="S688" s="269">
        <v>7.9864999999999995</v>
      </c>
      <c r="T688" s="267">
        <v>12169</v>
      </c>
      <c r="U688" s="270">
        <v>365</v>
      </c>
      <c r="V688" s="267">
        <v>45</v>
      </c>
      <c r="W688" s="267">
        <v>45</v>
      </c>
      <c r="X688" s="267">
        <v>5174</v>
      </c>
      <c r="Y688" s="267">
        <v>5188</v>
      </c>
      <c r="Z688" s="269">
        <v>82.821335000000005</v>
      </c>
      <c r="AA688" s="269">
        <v>77.879334999999998</v>
      </c>
      <c r="AB688" s="269">
        <v>2.2946</v>
      </c>
      <c r="AC688" s="267">
        <v>1979</v>
      </c>
      <c r="AD688" s="270">
        <v>59</v>
      </c>
      <c r="AE688" s="267">
        <v>51</v>
      </c>
      <c r="AF688" s="267">
        <v>50</v>
      </c>
      <c r="AG688" s="267">
        <v>5864</v>
      </c>
      <c r="AH688" s="267">
        <v>5861</v>
      </c>
      <c r="AI688" s="271"/>
      <c r="AJ688" s="271"/>
      <c r="AK688" s="271"/>
      <c r="AL688" s="271"/>
      <c r="AM688" s="271"/>
    </row>
    <row r="689" spans="2:39" ht="18" customHeight="1">
      <c r="C689" s="288" t="s">
        <v>3286</v>
      </c>
      <c r="D689" s="289" t="str">
        <f ca="1">INDIRECT("D"&amp;ROW()-1)</f>
        <v>A2</v>
      </c>
      <c r="E689" s="289" t="str">
        <f ca="1">INDIRECT("E"&amp;ROW()-1)</f>
        <v>台州</v>
      </c>
      <c r="F689" s="290"/>
      <c r="G689" s="291">
        <f>SUBTOTAL(103,G670:G688)</f>
        <v>19</v>
      </c>
      <c r="H689" s="292"/>
      <c r="I689" s="293"/>
      <c r="J689" s="293"/>
      <c r="K689" s="294"/>
      <c r="L689" s="76">
        <f>SUBTOTAL(109,L670:L688)</f>
        <v>18505</v>
      </c>
      <c r="M689" s="76">
        <f>SUBTOTAL(109,M670:M688)</f>
        <v>154</v>
      </c>
      <c r="N689" s="70">
        <f>SUBTOTAL(109,N670:N688)</f>
        <v>0</v>
      </c>
      <c r="O689" s="296"/>
      <c r="P689" s="297"/>
      <c r="Q689" s="298"/>
      <c r="R689" s="298"/>
      <c r="S689" s="298"/>
      <c r="T689" s="299"/>
      <c r="U689" s="300"/>
      <c r="V689" s="299"/>
      <c r="W689" s="299"/>
      <c r="X689" s="299"/>
      <c r="Y689" s="299"/>
      <c r="Z689" s="316"/>
      <c r="AA689" s="316"/>
      <c r="AB689" s="316"/>
      <c r="AC689" s="295"/>
      <c r="AD689" s="295"/>
      <c r="AE689" s="295"/>
      <c r="AF689" s="295"/>
      <c r="AG689" s="295"/>
      <c r="AH689" s="295"/>
      <c r="AI689" s="77">
        <f>SUBTOTAL(109,AI670:AI688)</f>
        <v>0</v>
      </c>
      <c r="AJ689" s="77">
        <f>SUBTOTAL(109,AJ670:AJ688)</f>
        <v>0</v>
      </c>
      <c r="AK689" s="77">
        <f>SUBTOTAL(109,AK670:AK688)</f>
        <v>2</v>
      </c>
      <c r="AL689" s="77">
        <f>SUBTOTAL(109,AL670:AL688)</f>
        <v>569</v>
      </c>
      <c r="AM689" s="77">
        <f>SUBTOTAL(103,AM670:AM688)</f>
        <v>2</v>
      </c>
    </row>
    <row r="690" spans="2:39" ht="18" customHeight="1">
      <c r="C690" s="261">
        <f>SUBTOTAL(103,G$690:G690)</f>
        <v>1</v>
      </c>
      <c r="D690" s="261" t="s">
        <v>1941</v>
      </c>
      <c r="E690" s="262" t="s">
        <v>3287</v>
      </c>
      <c r="F690" s="263" t="s">
        <v>1280</v>
      </c>
      <c r="G690" s="264" t="s">
        <v>3288</v>
      </c>
      <c r="H690" s="265">
        <v>33055801</v>
      </c>
      <c r="I690" s="266" t="s">
        <v>3289</v>
      </c>
      <c r="J690" s="57" t="s">
        <v>64</v>
      </c>
      <c r="K690" s="113" t="s">
        <v>173</v>
      </c>
      <c r="L690" s="267">
        <v>1606</v>
      </c>
      <c r="M690" s="267">
        <v>8</v>
      </c>
      <c r="N690" s="60">
        <v>0</v>
      </c>
      <c r="O690" s="301" t="s">
        <v>3290</v>
      </c>
      <c r="P690" s="268" t="s">
        <v>3291</v>
      </c>
      <c r="Q690" s="269">
        <v>366.03763000000004</v>
      </c>
      <c r="R690" s="269">
        <v>333.47573000000006</v>
      </c>
      <c r="S690" s="269">
        <v>12.5129</v>
      </c>
      <c r="T690" s="267">
        <v>9498</v>
      </c>
      <c r="U690" s="270">
        <v>193</v>
      </c>
      <c r="V690" s="267">
        <v>28</v>
      </c>
      <c r="W690" s="267">
        <v>28</v>
      </c>
      <c r="X690" s="267">
        <v>4372</v>
      </c>
      <c r="Y690" s="267">
        <v>4431</v>
      </c>
      <c r="Z690" s="269">
        <v>271.89396999999997</v>
      </c>
      <c r="AA690" s="269">
        <v>241.71766999999997</v>
      </c>
      <c r="AB690" s="269">
        <v>7.4786999999999999</v>
      </c>
      <c r="AC690" s="267">
        <v>2896</v>
      </c>
      <c r="AD690" s="270">
        <v>58</v>
      </c>
      <c r="AE690" s="267">
        <v>14</v>
      </c>
      <c r="AF690" s="267">
        <v>15</v>
      </c>
      <c r="AG690" s="267">
        <v>1671</v>
      </c>
      <c r="AH690" s="267">
        <v>1824</v>
      </c>
      <c r="AI690" s="271"/>
      <c r="AJ690" s="271"/>
      <c r="AK690" s="271">
        <v>1</v>
      </c>
      <c r="AL690" s="271">
        <v>329</v>
      </c>
      <c r="AM690" s="271" t="s">
        <v>3292</v>
      </c>
    </row>
    <row r="691" spans="2:39" ht="18" customHeight="1">
      <c r="C691" s="261">
        <f>SUBTOTAL(103,G$690:G691)</f>
        <v>2</v>
      </c>
      <c r="D691" s="261" t="s">
        <v>1941</v>
      </c>
      <c r="E691" s="262" t="s">
        <v>3287</v>
      </c>
      <c r="F691" s="263" t="s">
        <v>1280</v>
      </c>
      <c r="G691" s="264" t="s">
        <v>3293</v>
      </c>
      <c r="H691" s="265">
        <v>33054201</v>
      </c>
      <c r="I691" s="266" t="s">
        <v>3289</v>
      </c>
      <c r="J691" s="57" t="s">
        <v>64</v>
      </c>
      <c r="K691" s="113" t="s">
        <v>170</v>
      </c>
      <c r="L691" s="267">
        <v>1008</v>
      </c>
      <c r="M691" s="267">
        <v>5</v>
      </c>
      <c r="N691" s="60">
        <v>0</v>
      </c>
      <c r="O691" s="301" t="s">
        <v>3294</v>
      </c>
      <c r="P691" s="268" t="s">
        <v>3295</v>
      </c>
      <c r="Q691" s="269">
        <v>652.51331600000003</v>
      </c>
      <c r="R691" s="269">
        <v>596.44550000000004</v>
      </c>
      <c r="S691" s="269">
        <v>22.5169</v>
      </c>
      <c r="T691" s="267">
        <v>12945</v>
      </c>
      <c r="U691" s="270">
        <v>365</v>
      </c>
      <c r="V691" s="267">
        <v>21</v>
      </c>
      <c r="W691" s="267">
        <v>21</v>
      </c>
      <c r="X691" s="267">
        <v>2871</v>
      </c>
      <c r="Y691" s="267">
        <v>2937</v>
      </c>
      <c r="Z691" s="269">
        <v>212.01593</v>
      </c>
      <c r="AA691" s="269">
        <v>188.74633</v>
      </c>
      <c r="AB691" s="269">
        <v>5.6895999999999995</v>
      </c>
      <c r="AC691" s="267">
        <v>1855</v>
      </c>
      <c r="AD691" s="270">
        <v>59</v>
      </c>
      <c r="AE691" s="267">
        <v>22</v>
      </c>
      <c r="AF691" s="267">
        <v>23</v>
      </c>
      <c r="AG691" s="267">
        <v>2505</v>
      </c>
      <c r="AH691" s="267">
        <v>2682</v>
      </c>
      <c r="AI691" s="271"/>
      <c r="AJ691" s="271"/>
      <c r="AK691" s="271">
        <v>1</v>
      </c>
      <c r="AL691" s="271">
        <v>385</v>
      </c>
      <c r="AM691" s="271" t="s">
        <v>3292</v>
      </c>
    </row>
    <row r="692" spans="2:39" ht="18" customHeight="1">
      <c r="C692" s="261">
        <f>SUBTOTAL(103,G$690:G692)</f>
        <v>3</v>
      </c>
      <c r="D692" s="261" t="s">
        <v>1941</v>
      </c>
      <c r="E692" s="262" t="s">
        <v>3287</v>
      </c>
      <c r="F692" s="263" t="s">
        <v>1280</v>
      </c>
      <c r="G692" s="264" t="s">
        <v>3296</v>
      </c>
      <c r="H692" s="265">
        <v>33056001</v>
      </c>
      <c r="I692" s="266" t="s">
        <v>3289</v>
      </c>
      <c r="J692" s="57" t="s">
        <v>64</v>
      </c>
      <c r="K692" s="113" t="s">
        <v>167</v>
      </c>
      <c r="L692" s="267">
        <v>1400</v>
      </c>
      <c r="M692" s="267">
        <v>7</v>
      </c>
      <c r="N692" s="60">
        <v>0</v>
      </c>
      <c r="O692" s="301" t="s">
        <v>3297</v>
      </c>
      <c r="P692" s="268" t="s">
        <v>3298</v>
      </c>
      <c r="Q692" s="269">
        <v>228.37810000000002</v>
      </c>
      <c r="R692" s="269">
        <v>215.28370000000001</v>
      </c>
      <c r="S692" s="269">
        <v>7.1551999999999998</v>
      </c>
      <c r="T692" s="267">
        <v>3341</v>
      </c>
      <c r="U692" s="270">
        <v>68</v>
      </c>
      <c r="V692" s="267">
        <v>39</v>
      </c>
      <c r="W692" s="267">
        <v>38</v>
      </c>
      <c r="X692" s="267">
        <v>5433</v>
      </c>
      <c r="Y692" s="267">
        <v>5434</v>
      </c>
      <c r="Z692" s="269">
        <v>425.44380000000001</v>
      </c>
      <c r="AA692" s="269">
        <v>411.44510000000002</v>
      </c>
      <c r="AB692" s="269">
        <v>10.468299999999999</v>
      </c>
      <c r="AC692" s="267">
        <v>2834</v>
      </c>
      <c r="AD692" s="270">
        <v>59</v>
      </c>
      <c r="AE692" s="267">
        <v>6</v>
      </c>
      <c r="AF692" s="267">
        <v>5</v>
      </c>
      <c r="AG692" s="267">
        <v>640</v>
      </c>
      <c r="AH692" s="267">
        <v>595</v>
      </c>
      <c r="AI692" s="271">
        <v>1</v>
      </c>
      <c r="AJ692" s="271">
        <v>384</v>
      </c>
      <c r="AK692" s="271">
        <v>1</v>
      </c>
      <c r="AL692" s="271">
        <v>221</v>
      </c>
      <c r="AM692" s="271" t="s">
        <v>3292</v>
      </c>
    </row>
    <row r="693" spans="2:39" ht="18" customHeight="1">
      <c r="C693" s="261">
        <f>SUBTOTAL(103,G$690:G693)</f>
        <v>4</v>
      </c>
      <c r="D693" s="261" t="s">
        <v>1941</v>
      </c>
      <c r="E693" s="262" t="s">
        <v>3287</v>
      </c>
      <c r="F693" s="263" t="s">
        <v>1280</v>
      </c>
      <c r="G693" s="264" t="s">
        <v>3299</v>
      </c>
      <c r="H693" s="265">
        <v>33056201</v>
      </c>
      <c r="I693" s="266" t="s">
        <v>3289</v>
      </c>
      <c r="J693" s="57" t="s">
        <v>64</v>
      </c>
      <c r="K693" s="113" t="s">
        <v>3300</v>
      </c>
      <c r="L693" s="267">
        <v>702</v>
      </c>
      <c r="M693" s="267">
        <v>5</v>
      </c>
      <c r="N693" s="60">
        <v>0</v>
      </c>
      <c r="O693" s="301" t="s">
        <v>3301</v>
      </c>
      <c r="P693" s="268" t="s">
        <v>3302</v>
      </c>
      <c r="Q693" s="269" t="s">
        <v>975</v>
      </c>
      <c r="R693" s="269" t="s">
        <v>975</v>
      </c>
      <c r="S693" s="269" t="s">
        <v>975</v>
      </c>
      <c r="T693" s="267" t="s">
        <v>975</v>
      </c>
      <c r="U693" s="270" t="s">
        <v>975</v>
      </c>
      <c r="V693" s="267" t="s">
        <v>975</v>
      </c>
      <c r="W693" s="267" t="s">
        <v>975</v>
      </c>
      <c r="X693" s="267" t="s">
        <v>975</v>
      </c>
      <c r="Y693" s="267" t="s">
        <v>975</v>
      </c>
      <c r="Z693" s="269">
        <v>71.116399999999999</v>
      </c>
      <c r="AA693" s="269">
        <v>67.596000000000004</v>
      </c>
      <c r="AB693" s="269">
        <v>1.7434000000000001</v>
      </c>
      <c r="AC693" s="267">
        <v>801</v>
      </c>
      <c r="AD693" s="270">
        <v>36</v>
      </c>
      <c r="AE693" s="267">
        <v>41</v>
      </c>
      <c r="AF693" s="267">
        <v>41</v>
      </c>
      <c r="AG693" s="267">
        <v>6257</v>
      </c>
      <c r="AH693" s="267">
        <v>6234</v>
      </c>
      <c r="AI693" s="271"/>
      <c r="AJ693" s="271"/>
      <c r="AK693" s="271"/>
      <c r="AL693" s="271"/>
      <c r="AM693" s="271"/>
    </row>
    <row r="694" spans="2:39" ht="18" customHeight="1">
      <c r="C694" s="261">
        <f>SUBTOTAL(103,G$690:G694)</f>
        <v>5</v>
      </c>
      <c r="D694" s="261" t="s">
        <v>1941</v>
      </c>
      <c r="E694" s="262" t="s">
        <v>3287</v>
      </c>
      <c r="F694" s="263" t="s">
        <v>1280</v>
      </c>
      <c r="G694" s="264" t="s">
        <v>754</v>
      </c>
      <c r="H694" s="265">
        <v>33051701</v>
      </c>
      <c r="I694" s="266" t="s">
        <v>4663</v>
      </c>
      <c r="J694" s="57" t="s">
        <v>711</v>
      </c>
      <c r="K694" s="113" t="s">
        <v>167</v>
      </c>
      <c r="L694" s="267">
        <v>1036</v>
      </c>
      <c r="M694" s="267">
        <v>12</v>
      </c>
      <c r="N694" s="60">
        <v>0</v>
      </c>
      <c r="O694" s="380" t="s">
        <v>1375</v>
      </c>
      <c r="P694" s="268" t="s">
        <v>755</v>
      </c>
      <c r="Q694" s="269">
        <v>1177.637058</v>
      </c>
      <c r="R694" s="269">
        <v>1095.8507340000001</v>
      </c>
      <c r="S694" s="269">
        <v>37.201799999999992</v>
      </c>
      <c r="T694" s="267">
        <v>21826</v>
      </c>
      <c r="U694" s="270">
        <v>365</v>
      </c>
      <c r="V694" s="267">
        <v>9</v>
      </c>
      <c r="W694" s="267">
        <v>9</v>
      </c>
      <c r="X694" s="267">
        <v>1419</v>
      </c>
      <c r="Y694" s="267">
        <v>1424</v>
      </c>
      <c r="Z694" s="269">
        <v>304.29755</v>
      </c>
      <c r="AA694" s="269">
        <v>286.68455</v>
      </c>
      <c r="AB694" s="269">
        <v>8.4952000000000005</v>
      </c>
      <c r="AC694" s="267">
        <v>3656</v>
      </c>
      <c r="AD694" s="270">
        <v>59</v>
      </c>
      <c r="AE694" s="267">
        <v>11</v>
      </c>
      <c r="AF694" s="267">
        <v>12</v>
      </c>
      <c r="AG694" s="267">
        <v>1361</v>
      </c>
      <c r="AH694" s="267">
        <v>1342</v>
      </c>
      <c r="AI694" s="271"/>
      <c r="AJ694" s="271"/>
      <c r="AK694" s="271"/>
      <c r="AL694" s="271"/>
      <c r="AM694" s="271"/>
    </row>
    <row r="695" spans="2:39" ht="18" customHeight="1">
      <c r="C695" s="261">
        <f>SUBTOTAL(103,G$690:G695)</f>
        <v>6</v>
      </c>
      <c r="D695" s="261" t="s">
        <v>1941</v>
      </c>
      <c r="E695" s="262" t="s">
        <v>3287</v>
      </c>
      <c r="F695" s="263" t="s">
        <v>1280</v>
      </c>
      <c r="G695" s="264" t="s">
        <v>2107</v>
      </c>
      <c r="H695" s="265">
        <v>33053201</v>
      </c>
      <c r="I695" s="266" t="s">
        <v>4663</v>
      </c>
      <c r="J695" s="57" t="s">
        <v>711</v>
      </c>
      <c r="K695" s="113" t="s">
        <v>409</v>
      </c>
      <c r="L695" s="267">
        <v>515</v>
      </c>
      <c r="M695" s="267">
        <v>5</v>
      </c>
      <c r="N695" s="60">
        <v>0</v>
      </c>
      <c r="O695" s="381" t="s">
        <v>3303</v>
      </c>
      <c r="P695" s="268" t="s">
        <v>2111</v>
      </c>
      <c r="Q695" s="269">
        <v>736.05958499999997</v>
      </c>
      <c r="R695" s="269">
        <v>685.86899999999991</v>
      </c>
      <c r="S695" s="269">
        <v>22.229500000000002</v>
      </c>
      <c r="T695" s="267">
        <v>11476</v>
      </c>
      <c r="U695" s="270">
        <v>365</v>
      </c>
      <c r="V695" s="267">
        <v>20</v>
      </c>
      <c r="W695" s="267">
        <v>19</v>
      </c>
      <c r="X695" s="267">
        <v>2550</v>
      </c>
      <c r="Y695" s="267">
        <v>2554</v>
      </c>
      <c r="Z695" s="269">
        <v>167.49680000000001</v>
      </c>
      <c r="AA695" s="269">
        <v>164.94240000000002</v>
      </c>
      <c r="AB695" s="269">
        <v>4.4086999999999996</v>
      </c>
      <c r="AC695" s="267">
        <v>1779</v>
      </c>
      <c r="AD695" s="270">
        <v>59</v>
      </c>
      <c r="AE695" s="267">
        <v>25</v>
      </c>
      <c r="AF695" s="267">
        <v>25</v>
      </c>
      <c r="AG695" s="267">
        <v>3397</v>
      </c>
      <c r="AH695" s="267">
        <v>3192</v>
      </c>
      <c r="AI695" s="271"/>
      <c r="AJ695" s="271"/>
      <c r="AK695" s="271"/>
      <c r="AL695" s="271"/>
      <c r="AM695" s="271"/>
    </row>
    <row r="696" spans="2:39" ht="18" customHeight="1">
      <c r="C696" s="261">
        <f>SUBTOTAL(103,G$690:G696)</f>
        <v>7</v>
      </c>
      <c r="D696" s="261" t="s">
        <v>1941</v>
      </c>
      <c r="E696" s="262" t="s">
        <v>3287</v>
      </c>
      <c r="F696" s="263" t="s">
        <v>1280</v>
      </c>
      <c r="G696" s="264" t="s">
        <v>2173</v>
      </c>
      <c r="H696" s="265">
        <v>33053301</v>
      </c>
      <c r="I696" s="266" t="s">
        <v>4663</v>
      </c>
      <c r="J696" s="57" t="s">
        <v>711</v>
      </c>
      <c r="K696" s="113" t="s">
        <v>2174</v>
      </c>
      <c r="L696" s="267">
        <v>989</v>
      </c>
      <c r="M696" s="267">
        <v>7</v>
      </c>
      <c r="N696" s="60">
        <v>0</v>
      </c>
      <c r="O696" s="381" t="s">
        <v>2175</v>
      </c>
      <c r="P696" s="268" t="s">
        <v>2176</v>
      </c>
      <c r="Q696" s="269">
        <v>1010.4434339999999</v>
      </c>
      <c r="R696" s="269">
        <v>958.1520999999999</v>
      </c>
      <c r="S696" s="269">
        <v>30.119400000000002</v>
      </c>
      <c r="T696" s="267">
        <v>14341</v>
      </c>
      <c r="U696" s="270">
        <v>365</v>
      </c>
      <c r="V696" s="267">
        <v>11</v>
      </c>
      <c r="W696" s="267">
        <v>11</v>
      </c>
      <c r="X696" s="267">
        <v>1759</v>
      </c>
      <c r="Y696" s="267">
        <v>1728</v>
      </c>
      <c r="Z696" s="269">
        <v>243.16646000000003</v>
      </c>
      <c r="AA696" s="269">
        <v>229.64036000000004</v>
      </c>
      <c r="AB696" s="269">
        <v>6.7994000000000003</v>
      </c>
      <c r="AC696" s="267">
        <v>2610</v>
      </c>
      <c r="AD696" s="270">
        <v>59</v>
      </c>
      <c r="AE696" s="267">
        <v>16</v>
      </c>
      <c r="AF696" s="267">
        <v>16</v>
      </c>
      <c r="AG696" s="267">
        <v>2013</v>
      </c>
      <c r="AH696" s="267">
        <v>1970</v>
      </c>
      <c r="AI696" s="271"/>
      <c r="AJ696" s="271"/>
      <c r="AK696" s="271">
        <v>1</v>
      </c>
      <c r="AL696" s="271">
        <v>246</v>
      </c>
      <c r="AM696" s="271" t="s">
        <v>4589</v>
      </c>
    </row>
    <row r="697" spans="2:39" s="311" customFormat="1" ht="18" customHeight="1">
      <c r="B697" s="245"/>
      <c r="C697" s="288" t="s">
        <v>3286</v>
      </c>
      <c r="D697" s="289" t="str">
        <f ca="1">INDIRECT("D"&amp;ROW()-1)</f>
        <v>A2</v>
      </c>
      <c r="E697" s="289" t="str">
        <f ca="1">INDIRECT("E"&amp;ROW()-1)</f>
        <v>绍兴</v>
      </c>
      <c r="F697" s="290"/>
      <c r="G697" s="291">
        <f>SUBTOTAL(103,G690:G696)</f>
        <v>7</v>
      </c>
      <c r="H697" s="292"/>
      <c r="I697" s="293"/>
      <c r="J697" s="293"/>
      <c r="K697" s="294"/>
      <c r="L697" s="76">
        <f>SUBTOTAL(109,L690:L696)</f>
        <v>7256</v>
      </c>
      <c r="M697" s="76">
        <f>SUBTOTAL(109,M690:M696)</f>
        <v>49</v>
      </c>
      <c r="N697" s="70">
        <f>SUBTOTAL(109,N690:N696)</f>
        <v>0</v>
      </c>
      <c r="O697" s="296"/>
      <c r="P697" s="297"/>
      <c r="Q697" s="298"/>
      <c r="R697" s="298"/>
      <c r="S697" s="298"/>
      <c r="T697" s="299"/>
      <c r="U697" s="300"/>
      <c r="V697" s="299"/>
      <c r="W697" s="299"/>
      <c r="X697" s="299"/>
      <c r="Y697" s="299"/>
      <c r="Z697" s="316"/>
      <c r="AA697" s="316"/>
      <c r="AB697" s="316"/>
      <c r="AC697" s="295"/>
      <c r="AD697" s="295"/>
      <c r="AE697" s="295"/>
      <c r="AF697" s="295"/>
      <c r="AG697" s="295"/>
      <c r="AH697" s="295"/>
      <c r="AI697" s="77">
        <f>SUBTOTAL(109,AI690:AI696)</f>
        <v>1</v>
      </c>
      <c r="AJ697" s="77">
        <f>SUBTOTAL(109,AJ690:AJ696)</f>
        <v>384</v>
      </c>
      <c r="AK697" s="77">
        <f>SUBTOTAL(109,AK690:AK696)</f>
        <v>4</v>
      </c>
      <c r="AL697" s="77">
        <f>SUBTOTAL(109,AL690:AL696)</f>
        <v>1181</v>
      </c>
      <c r="AM697" s="77">
        <f>SUBTOTAL(103,AM690:AM696)</f>
        <v>4</v>
      </c>
    </row>
    <row r="698" spans="2:39" ht="18" customHeight="1">
      <c r="C698" s="261">
        <f>SUBTOTAL(103,G$698:G698)</f>
        <v>1</v>
      </c>
      <c r="D698" s="261" t="s">
        <v>1941</v>
      </c>
      <c r="E698" s="262" t="s">
        <v>3304</v>
      </c>
      <c r="F698" s="263" t="s">
        <v>1280</v>
      </c>
      <c r="G698" s="264" t="s">
        <v>705</v>
      </c>
      <c r="H698" s="265">
        <v>33101601</v>
      </c>
      <c r="I698" s="266" t="s">
        <v>4663</v>
      </c>
      <c r="J698" s="57" t="s">
        <v>711</v>
      </c>
      <c r="K698" s="113" t="s">
        <v>167</v>
      </c>
      <c r="L698" s="267">
        <v>1060</v>
      </c>
      <c r="M698" s="101">
        <v>8</v>
      </c>
      <c r="N698" s="60">
        <v>0</v>
      </c>
      <c r="O698" s="61" t="s">
        <v>3305</v>
      </c>
      <c r="P698" s="268" t="s">
        <v>3306</v>
      </c>
      <c r="Q698" s="269">
        <v>1373.4998400000002</v>
      </c>
      <c r="R698" s="269">
        <v>1301.2814300000002</v>
      </c>
      <c r="S698" s="269">
        <v>38.01019999999999</v>
      </c>
      <c r="T698" s="267">
        <v>15973</v>
      </c>
      <c r="U698" s="270">
        <v>346</v>
      </c>
      <c r="V698" s="267">
        <v>1</v>
      </c>
      <c r="W698" s="267">
        <v>1</v>
      </c>
      <c r="X698" s="267">
        <v>1144</v>
      </c>
      <c r="Y698" s="267">
        <v>1115</v>
      </c>
      <c r="Z698" s="269">
        <v>390.64580000000001</v>
      </c>
      <c r="AA698" s="269">
        <v>366.59160000000003</v>
      </c>
      <c r="AB698" s="269">
        <v>10.809699999999999</v>
      </c>
      <c r="AC698" s="267">
        <v>2667</v>
      </c>
      <c r="AD698" s="270">
        <v>59</v>
      </c>
      <c r="AE698" s="267">
        <v>1</v>
      </c>
      <c r="AF698" s="267">
        <v>1</v>
      </c>
      <c r="AG698" s="267">
        <v>786</v>
      </c>
      <c r="AH698" s="267">
        <v>780</v>
      </c>
      <c r="AI698" s="100"/>
      <c r="AJ698" s="100"/>
      <c r="AK698" s="100"/>
      <c r="AL698" s="100"/>
      <c r="AM698" s="100"/>
    </row>
    <row r="699" spans="2:39" ht="18" customHeight="1">
      <c r="C699" s="261">
        <f>SUBTOTAL(103,G$698:G699)</f>
        <v>2</v>
      </c>
      <c r="D699" s="261" t="s">
        <v>1941</v>
      </c>
      <c r="E699" s="262" t="s">
        <v>3304</v>
      </c>
      <c r="F699" s="263" t="s">
        <v>1280</v>
      </c>
      <c r="G699" s="264" t="s">
        <v>706</v>
      </c>
      <c r="H699" s="265">
        <v>33100801</v>
      </c>
      <c r="I699" s="266" t="s">
        <v>4663</v>
      </c>
      <c r="J699" s="57" t="s">
        <v>711</v>
      </c>
      <c r="K699" s="113" t="s">
        <v>169</v>
      </c>
      <c r="L699" s="267">
        <v>915</v>
      </c>
      <c r="M699" s="101">
        <v>5</v>
      </c>
      <c r="N699" s="60">
        <v>0</v>
      </c>
      <c r="O699" s="61" t="s">
        <v>3307</v>
      </c>
      <c r="P699" s="268" t="s">
        <v>3308</v>
      </c>
      <c r="Q699" s="269">
        <v>909.37739899999985</v>
      </c>
      <c r="R699" s="269">
        <v>866.47869999999989</v>
      </c>
      <c r="S699" s="269">
        <v>21.0794</v>
      </c>
      <c r="T699" s="267">
        <v>11282</v>
      </c>
      <c r="U699" s="270">
        <v>365</v>
      </c>
      <c r="V699" s="267">
        <v>3</v>
      </c>
      <c r="W699" s="267">
        <v>3</v>
      </c>
      <c r="X699" s="267">
        <v>2016</v>
      </c>
      <c r="Y699" s="267">
        <v>1970</v>
      </c>
      <c r="Z699" s="269">
        <v>237.67295000000001</v>
      </c>
      <c r="AA699" s="269">
        <v>225.14955</v>
      </c>
      <c r="AB699" s="269">
        <v>5.7363999999999997</v>
      </c>
      <c r="AC699" s="267">
        <v>1919</v>
      </c>
      <c r="AD699" s="270">
        <v>59</v>
      </c>
      <c r="AE699" s="267">
        <v>3</v>
      </c>
      <c r="AF699" s="267">
        <v>3</v>
      </c>
      <c r="AG699" s="267">
        <v>2096</v>
      </c>
      <c r="AH699" s="267">
        <v>2035</v>
      </c>
      <c r="AI699" s="100"/>
      <c r="AJ699" s="100"/>
      <c r="AK699" s="100">
        <v>1</v>
      </c>
      <c r="AL699" s="100">
        <v>425</v>
      </c>
      <c r="AM699" s="100" t="s">
        <v>3273</v>
      </c>
    </row>
    <row r="700" spans="2:39" ht="18" customHeight="1">
      <c r="C700" s="261">
        <f>SUBTOTAL(103,G$698:G700)</f>
        <v>3</v>
      </c>
      <c r="D700" s="261" t="s">
        <v>1941</v>
      </c>
      <c r="E700" s="262" t="s">
        <v>3304</v>
      </c>
      <c r="F700" s="263" t="s">
        <v>1280</v>
      </c>
      <c r="G700" s="264" t="s">
        <v>707</v>
      </c>
      <c r="H700" s="265">
        <v>33100901</v>
      </c>
      <c r="I700" s="266" t="s">
        <v>4663</v>
      </c>
      <c r="J700" s="57" t="s">
        <v>711</v>
      </c>
      <c r="K700" s="113" t="s">
        <v>613</v>
      </c>
      <c r="L700" s="267">
        <v>522</v>
      </c>
      <c r="M700" s="101">
        <v>7</v>
      </c>
      <c r="N700" s="60">
        <v>0</v>
      </c>
      <c r="O700" s="61" t="s">
        <v>3309</v>
      </c>
      <c r="P700" s="268" t="s">
        <v>3310</v>
      </c>
      <c r="Q700" s="269">
        <v>461.597576</v>
      </c>
      <c r="R700" s="269">
        <v>433.44760000000002</v>
      </c>
      <c r="S700" s="269">
        <v>13.7735</v>
      </c>
      <c r="T700" s="267">
        <v>12435</v>
      </c>
      <c r="U700" s="270">
        <v>277</v>
      </c>
      <c r="V700" s="267">
        <v>5</v>
      </c>
      <c r="W700" s="267">
        <v>5</v>
      </c>
      <c r="X700" s="267">
        <v>3809</v>
      </c>
      <c r="Y700" s="267">
        <v>3802</v>
      </c>
      <c r="Z700" s="269">
        <v>194.65860000000001</v>
      </c>
      <c r="AA700" s="269">
        <v>184.08690000000001</v>
      </c>
      <c r="AB700" s="269">
        <v>5.3308</v>
      </c>
      <c r="AC700" s="267">
        <v>2765</v>
      </c>
      <c r="AD700" s="270">
        <v>59</v>
      </c>
      <c r="AE700" s="267">
        <v>4</v>
      </c>
      <c r="AF700" s="267">
        <v>4</v>
      </c>
      <c r="AG700" s="267">
        <v>2813</v>
      </c>
      <c r="AH700" s="267">
        <v>2769</v>
      </c>
      <c r="AI700" s="100"/>
      <c r="AJ700" s="100"/>
      <c r="AK700" s="100"/>
      <c r="AL700" s="100"/>
      <c r="AM700" s="100"/>
    </row>
    <row r="701" spans="2:39" ht="18" customHeight="1">
      <c r="C701" s="261">
        <f>SUBTOTAL(103,G$698:G701)</f>
        <v>4</v>
      </c>
      <c r="D701" s="261" t="s">
        <v>1941</v>
      </c>
      <c r="E701" s="262" t="s">
        <v>3304</v>
      </c>
      <c r="F701" s="263" t="s">
        <v>1280</v>
      </c>
      <c r="G701" s="264" t="s">
        <v>708</v>
      </c>
      <c r="H701" s="265">
        <v>33100701</v>
      </c>
      <c r="I701" s="266" t="s">
        <v>4663</v>
      </c>
      <c r="J701" s="57" t="s">
        <v>711</v>
      </c>
      <c r="K701" s="113" t="s">
        <v>413</v>
      </c>
      <c r="L701" s="267">
        <v>813</v>
      </c>
      <c r="M701" s="101">
        <v>7</v>
      </c>
      <c r="N701" s="60">
        <v>0</v>
      </c>
      <c r="O701" s="61" t="s">
        <v>3311</v>
      </c>
      <c r="P701" s="268" t="s">
        <v>3312</v>
      </c>
      <c r="Q701" s="269">
        <v>1118.954007</v>
      </c>
      <c r="R701" s="269">
        <v>1025.723628</v>
      </c>
      <c r="S701" s="269">
        <v>31.675200000000004</v>
      </c>
      <c r="T701" s="267">
        <v>14807</v>
      </c>
      <c r="U701" s="270">
        <v>365</v>
      </c>
      <c r="V701" s="267">
        <v>2</v>
      </c>
      <c r="W701" s="267">
        <v>2</v>
      </c>
      <c r="X701" s="267">
        <v>1539</v>
      </c>
      <c r="Y701" s="267">
        <v>1571</v>
      </c>
      <c r="Z701" s="269">
        <v>254.10454299999998</v>
      </c>
      <c r="AA701" s="269">
        <v>230.80334299999998</v>
      </c>
      <c r="AB701" s="269">
        <v>7.1086000000000009</v>
      </c>
      <c r="AC701" s="267">
        <v>2472</v>
      </c>
      <c r="AD701" s="270">
        <v>59</v>
      </c>
      <c r="AE701" s="267">
        <v>2</v>
      </c>
      <c r="AF701" s="267">
        <v>2</v>
      </c>
      <c r="AG701" s="267">
        <v>1884</v>
      </c>
      <c r="AH701" s="267">
        <v>1958</v>
      </c>
      <c r="AI701" s="100"/>
      <c r="AJ701" s="100"/>
      <c r="AK701" s="100"/>
      <c r="AL701" s="100"/>
      <c r="AM701" s="100"/>
    </row>
    <row r="702" spans="2:39" ht="18" customHeight="1">
      <c r="C702" s="261">
        <f>SUBTOTAL(103,G$698:G702)</f>
        <v>5</v>
      </c>
      <c r="D702" s="261" t="s">
        <v>1941</v>
      </c>
      <c r="E702" s="262" t="s">
        <v>3304</v>
      </c>
      <c r="F702" s="263" t="s">
        <v>1280</v>
      </c>
      <c r="G702" s="102" t="s">
        <v>709</v>
      </c>
      <c r="H702" s="265">
        <v>33100401</v>
      </c>
      <c r="I702" s="266" t="s">
        <v>4663</v>
      </c>
      <c r="J702" s="57" t="s">
        <v>711</v>
      </c>
      <c r="K702" s="113" t="s">
        <v>413</v>
      </c>
      <c r="L702" s="267">
        <v>478</v>
      </c>
      <c r="M702" s="101">
        <v>4</v>
      </c>
      <c r="N702" s="60">
        <v>0</v>
      </c>
      <c r="O702" s="301" t="s">
        <v>3313</v>
      </c>
      <c r="P702" s="268" t="s">
        <v>3314</v>
      </c>
      <c r="Q702" s="269">
        <v>730.01210800000013</v>
      </c>
      <c r="R702" s="269">
        <v>692.69427200000018</v>
      </c>
      <c r="S702" s="269">
        <v>21.848999999999997</v>
      </c>
      <c r="T702" s="267">
        <v>9476</v>
      </c>
      <c r="U702" s="270">
        <v>365</v>
      </c>
      <c r="V702" s="267">
        <v>4</v>
      </c>
      <c r="W702" s="267">
        <v>4</v>
      </c>
      <c r="X702" s="267">
        <v>2567</v>
      </c>
      <c r="Y702" s="267">
        <v>2527</v>
      </c>
      <c r="Z702" s="269">
        <v>135.96295999999998</v>
      </c>
      <c r="AA702" s="269">
        <v>127.85755999999998</v>
      </c>
      <c r="AB702" s="269">
        <v>3.8515999999999995</v>
      </c>
      <c r="AC702" s="267">
        <v>1476</v>
      </c>
      <c r="AD702" s="270">
        <v>59</v>
      </c>
      <c r="AE702" s="267">
        <v>8</v>
      </c>
      <c r="AF702" s="267">
        <v>8</v>
      </c>
      <c r="AG702" s="267">
        <v>4259</v>
      </c>
      <c r="AH702" s="267">
        <v>4231</v>
      </c>
      <c r="AI702" s="100"/>
      <c r="AJ702" s="100"/>
      <c r="AK702" s="100"/>
      <c r="AL702" s="100"/>
      <c r="AM702" s="100"/>
    </row>
    <row r="703" spans="2:39" ht="18" customHeight="1">
      <c r="C703" s="261">
        <f>SUBTOTAL(103,G$698:G703)</f>
        <v>6</v>
      </c>
      <c r="D703" s="261" t="s">
        <v>1941</v>
      </c>
      <c r="E703" s="262" t="s">
        <v>3304</v>
      </c>
      <c r="F703" s="263" t="s">
        <v>1280</v>
      </c>
      <c r="G703" s="102" t="s">
        <v>1123</v>
      </c>
      <c r="H703" s="265">
        <v>33101501</v>
      </c>
      <c r="I703" s="266" t="s">
        <v>4663</v>
      </c>
      <c r="J703" s="57" t="s">
        <v>711</v>
      </c>
      <c r="K703" s="113" t="s">
        <v>173</v>
      </c>
      <c r="L703" s="267">
        <v>373</v>
      </c>
      <c r="M703" s="101">
        <v>5</v>
      </c>
      <c r="N703" s="60">
        <v>0</v>
      </c>
      <c r="O703" s="301" t="s">
        <v>3315</v>
      </c>
      <c r="P703" s="268" t="s">
        <v>3316</v>
      </c>
      <c r="Q703" s="269">
        <v>220.149484</v>
      </c>
      <c r="R703" s="269">
        <v>206.22134</v>
      </c>
      <c r="S703" s="269">
        <v>7.2462</v>
      </c>
      <c r="T703" s="267">
        <v>11913</v>
      </c>
      <c r="U703" s="270">
        <v>365</v>
      </c>
      <c r="V703" s="267">
        <v>9</v>
      </c>
      <c r="W703" s="267">
        <v>9</v>
      </c>
      <c r="X703" s="267">
        <v>5513</v>
      </c>
      <c r="Y703" s="267">
        <v>5524</v>
      </c>
      <c r="Z703" s="269">
        <v>68.142437999999999</v>
      </c>
      <c r="AA703" s="269">
        <v>64.302337999999992</v>
      </c>
      <c r="AB703" s="269">
        <v>2.0219</v>
      </c>
      <c r="AC703" s="267">
        <v>1818</v>
      </c>
      <c r="AD703" s="270">
        <v>59</v>
      </c>
      <c r="AE703" s="267">
        <v>11</v>
      </c>
      <c r="AF703" s="267">
        <v>11</v>
      </c>
      <c r="AG703" s="267">
        <v>6358</v>
      </c>
      <c r="AH703" s="267">
        <v>6355</v>
      </c>
      <c r="AI703" s="100"/>
      <c r="AJ703" s="100"/>
      <c r="AK703" s="100"/>
      <c r="AL703" s="100"/>
      <c r="AM703" s="100"/>
    </row>
    <row r="704" spans="2:39" ht="18" customHeight="1">
      <c r="C704" s="261">
        <f>SUBTOTAL(103,G$698:G704)</f>
        <v>7</v>
      </c>
      <c r="D704" s="261" t="s">
        <v>1941</v>
      </c>
      <c r="E704" s="262" t="s">
        <v>3304</v>
      </c>
      <c r="F704" s="263" t="s">
        <v>1280</v>
      </c>
      <c r="G704" s="102" t="s">
        <v>1490</v>
      </c>
      <c r="H704" s="265">
        <v>33101401</v>
      </c>
      <c r="I704" s="266" t="s">
        <v>4663</v>
      </c>
      <c r="J704" s="57" t="s">
        <v>711</v>
      </c>
      <c r="K704" s="113" t="s">
        <v>166</v>
      </c>
      <c r="L704" s="267">
        <v>786</v>
      </c>
      <c r="M704" s="101">
        <v>7</v>
      </c>
      <c r="N704" s="60">
        <v>0</v>
      </c>
      <c r="O704" s="301" t="s">
        <v>3317</v>
      </c>
      <c r="P704" s="321" t="s">
        <v>3318</v>
      </c>
      <c r="Q704" s="269">
        <v>421.79407400000002</v>
      </c>
      <c r="R704" s="269">
        <v>393.93542000000002</v>
      </c>
      <c r="S704" s="269">
        <v>12.083499999999999</v>
      </c>
      <c r="T704" s="267">
        <v>11791</v>
      </c>
      <c r="U704" s="270">
        <v>347</v>
      </c>
      <c r="V704" s="267">
        <v>6</v>
      </c>
      <c r="W704" s="267">
        <v>6</v>
      </c>
      <c r="X704" s="267">
        <v>4034</v>
      </c>
      <c r="Y704" s="267">
        <v>4030</v>
      </c>
      <c r="Z704" s="269">
        <v>136.91200000000001</v>
      </c>
      <c r="AA704" s="269">
        <v>128.6301</v>
      </c>
      <c r="AB704" s="269">
        <v>3.88</v>
      </c>
      <c r="AC704" s="267">
        <v>2298</v>
      </c>
      <c r="AD704" s="270">
        <v>59</v>
      </c>
      <c r="AE704" s="267">
        <v>7</v>
      </c>
      <c r="AF704" s="267">
        <v>7</v>
      </c>
      <c r="AG704" s="267">
        <v>4227</v>
      </c>
      <c r="AH704" s="267">
        <v>4215</v>
      </c>
      <c r="AI704" s="100"/>
      <c r="AJ704" s="100"/>
      <c r="AK704" s="100"/>
      <c r="AL704" s="100"/>
      <c r="AM704" s="100"/>
    </row>
    <row r="705" spans="3:39" ht="18" customHeight="1">
      <c r="C705" s="261">
        <f>SUBTOTAL(103,G$698:G705)</f>
        <v>8</v>
      </c>
      <c r="D705" s="261" t="s">
        <v>1941</v>
      </c>
      <c r="E705" s="262" t="s">
        <v>3304</v>
      </c>
      <c r="F705" s="263" t="s">
        <v>1280</v>
      </c>
      <c r="G705" s="102" t="s">
        <v>3319</v>
      </c>
      <c r="H705" s="265">
        <v>33101001</v>
      </c>
      <c r="I705" s="266" t="s">
        <v>4663</v>
      </c>
      <c r="J705" s="57" t="s">
        <v>711</v>
      </c>
      <c r="K705" s="113" t="s">
        <v>413</v>
      </c>
      <c r="L705" s="267">
        <v>620</v>
      </c>
      <c r="M705" s="101">
        <v>6</v>
      </c>
      <c r="N705" s="60">
        <v>0</v>
      </c>
      <c r="O705" s="301" t="s">
        <v>3320</v>
      </c>
      <c r="P705" s="321" t="s">
        <v>3321</v>
      </c>
      <c r="Q705" s="269">
        <v>351.10181999999992</v>
      </c>
      <c r="R705" s="269">
        <v>329.92361999999991</v>
      </c>
      <c r="S705" s="269">
        <v>12.1441</v>
      </c>
      <c r="T705" s="267">
        <v>10566</v>
      </c>
      <c r="U705" s="270">
        <v>365</v>
      </c>
      <c r="V705" s="267">
        <v>8</v>
      </c>
      <c r="W705" s="267">
        <v>8</v>
      </c>
      <c r="X705" s="267">
        <v>4462</v>
      </c>
      <c r="Y705" s="267">
        <v>4458</v>
      </c>
      <c r="Z705" s="269">
        <v>178.09609999999998</v>
      </c>
      <c r="AA705" s="269">
        <v>170.10619999999997</v>
      </c>
      <c r="AB705" s="269">
        <v>4.3815</v>
      </c>
      <c r="AC705" s="267">
        <v>2077</v>
      </c>
      <c r="AD705" s="270">
        <v>59</v>
      </c>
      <c r="AE705" s="267">
        <v>5</v>
      </c>
      <c r="AF705" s="267">
        <v>5</v>
      </c>
      <c r="AG705" s="267">
        <v>3166</v>
      </c>
      <c r="AH705" s="267">
        <v>3073</v>
      </c>
      <c r="AI705" s="100"/>
      <c r="AJ705" s="100"/>
      <c r="AK705" s="100"/>
      <c r="AL705" s="100"/>
      <c r="AM705" s="100"/>
    </row>
    <row r="706" spans="3:39" ht="18" customHeight="1">
      <c r="C706" s="288" t="s">
        <v>3286</v>
      </c>
      <c r="D706" s="289" t="str">
        <f ca="1">INDIRECT("D"&amp;ROW()-1)</f>
        <v>A2</v>
      </c>
      <c r="E706" s="289" t="str">
        <f ca="1">INDIRECT("E"&amp;ROW()-1)</f>
        <v>舟山</v>
      </c>
      <c r="F706" s="290"/>
      <c r="G706" s="291">
        <f>SUBTOTAL(103,G698:G705)</f>
        <v>8</v>
      </c>
      <c r="H706" s="292"/>
      <c r="I706" s="293"/>
      <c r="J706" s="293"/>
      <c r="K706" s="325"/>
      <c r="L706" s="76">
        <f>SUBTOTAL(109,L698:L705)</f>
        <v>5567</v>
      </c>
      <c r="M706" s="76">
        <f>SUBTOTAL(109,M698:M705)</f>
        <v>49</v>
      </c>
      <c r="N706" s="70">
        <f>SUBTOTAL(109,N698:N705)</f>
        <v>0</v>
      </c>
      <c r="O706" s="292"/>
      <c r="P706" s="326"/>
      <c r="Q706" s="298"/>
      <c r="R706" s="298"/>
      <c r="S706" s="298"/>
      <c r="T706" s="299"/>
      <c r="U706" s="300"/>
      <c r="V706" s="299"/>
      <c r="W706" s="299"/>
      <c r="X706" s="299"/>
      <c r="Y706" s="299"/>
      <c r="Z706" s="316"/>
      <c r="AA706" s="316"/>
      <c r="AB706" s="316"/>
      <c r="AC706" s="295"/>
      <c r="AD706" s="295"/>
      <c r="AE706" s="295"/>
      <c r="AF706" s="295"/>
      <c r="AG706" s="295"/>
      <c r="AH706" s="295"/>
      <c r="AI706" s="77">
        <f>SUBTOTAL(109,AI698:AI705)</f>
        <v>0</v>
      </c>
      <c r="AJ706" s="77">
        <f>SUBTOTAL(109,AJ698:AJ705)</f>
        <v>0</v>
      </c>
      <c r="AK706" s="77">
        <f>SUBTOTAL(109,AK698:AK705)</f>
        <v>1</v>
      </c>
      <c r="AL706" s="77">
        <f>SUBTOTAL(109,AL698:AL705)</f>
        <v>425</v>
      </c>
      <c r="AM706" s="77">
        <f>SUBTOTAL(103,AM698:AM705)</f>
        <v>1</v>
      </c>
    </row>
    <row r="707" spans="3:39" ht="18" customHeight="1">
      <c r="C707" s="261">
        <f>SUBTOTAL(103,G$707:G707)</f>
        <v>1</v>
      </c>
      <c r="D707" s="261" t="s">
        <v>1941</v>
      </c>
      <c r="E707" s="262" t="s">
        <v>3322</v>
      </c>
      <c r="F707" s="263" t="s">
        <v>1280</v>
      </c>
      <c r="G707" s="264" t="s">
        <v>3323</v>
      </c>
      <c r="H707" s="265">
        <v>33118401</v>
      </c>
      <c r="I707" s="266" t="s">
        <v>3289</v>
      </c>
      <c r="J707" s="57" t="s">
        <v>64</v>
      </c>
      <c r="K707" s="113" t="s">
        <v>3324</v>
      </c>
      <c r="L707" s="267">
        <v>1575</v>
      </c>
      <c r="M707" s="267">
        <v>9</v>
      </c>
      <c r="N707" s="60">
        <v>0</v>
      </c>
      <c r="O707" s="61" t="s">
        <v>3325</v>
      </c>
      <c r="P707" s="268" t="s">
        <v>3326</v>
      </c>
      <c r="Q707" s="269">
        <v>664.48457999999994</v>
      </c>
      <c r="R707" s="269">
        <v>641.76497999999992</v>
      </c>
      <c r="S707" s="269">
        <v>19.744000000000003</v>
      </c>
      <c r="T707" s="267">
        <v>10137</v>
      </c>
      <c r="U707" s="270">
        <v>201</v>
      </c>
      <c r="V707" s="267">
        <v>4</v>
      </c>
      <c r="W707" s="267">
        <v>4</v>
      </c>
      <c r="X707" s="267">
        <v>2823</v>
      </c>
      <c r="Y707" s="267">
        <v>2729</v>
      </c>
      <c r="Z707" s="269">
        <v>308.67860000000002</v>
      </c>
      <c r="AA707" s="269">
        <v>298.47380000000004</v>
      </c>
      <c r="AB707" s="269">
        <v>7.8614000000000006</v>
      </c>
      <c r="AC707" s="267">
        <v>2879</v>
      </c>
      <c r="AD707" s="270">
        <v>59</v>
      </c>
      <c r="AE707" s="267">
        <v>3</v>
      </c>
      <c r="AF707" s="267">
        <v>3</v>
      </c>
      <c r="AG707" s="267">
        <v>1316</v>
      </c>
      <c r="AH707" s="267">
        <v>1222</v>
      </c>
      <c r="AI707" s="271">
        <v>1</v>
      </c>
      <c r="AJ707" s="271">
        <v>373</v>
      </c>
      <c r="AK707" s="271"/>
      <c r="AL707" s="271"/>
      <c r="AM707" s="271" t="s">
        <v>3273</v>
      </c>
    </row>
    <row r="708" spans="3:39" ht="18" customHeight="1">
      <c r="C708" s="288" t="s">
        <v>3286</v>
      </c>
      <c r="D708" s="289" t="str">
        <f ca="1">INDIRECT("D"&amp;ROW()-1)</f>
        <v>A2</v>
      </c>
      <c r="E708" s="289" t="str">
        <f ca="1">INDIRECT("E"&amp;ROW()-1)</f>
        <v>衢州</v>
      </c>
      <c r="F708" s="290"/>
      <c r="G708" s="291">
        <f>SUBTOTAL(103,G707:G707)</f>
        <v>1</v>
      </c>
      <c r="H708" s="292"/>
      <c r="I708" s="293"/>
      <c r="J708" s="293"/>
      <c r="K708" s="325"/>
      <c r="L708" s="76">
        <f>SUBTOTAL(109,L707:L707)</f>
        <v>1575</v>
      </c>
      <c r="M708" s="76">
        <f>SUBTOTAL(109,M707:M707)</f>
        <v>9</v>
      </c>
      <c r="N708" s="70">
        <f>SUBTOTAL(109,N707:N707)</f>
        <v>0</v>
      </c>
      <c r="O708" s="292"/>
      <c r="P708" s="327"/>
      <c r="Q708" s="298"/>
      <c r="R708" s="298"/>
      <c r="S708" s="298"/>
      <c r="T708" s="299"/>
      <c r="U708" s="300"/>
      <c r="V708" s="299"/>
      <c r="W708" s="299"/>
      <c r="X708" s="299"/>
      <c r="Y708" s="299"/>
      <c r="Z708" s="316"/>
      <c r="AA708" s="316"/>
      <c r="AB708" s="316"/>
      <c r="AC708" s="295"/>
      <c r="AD708" s="295"/>
      <c r="AE708" s="295"/>
      <c r="AF708" s="295"/>
      <c r="AG708" s="295"/>
      <c r="AH708" s="295"/>
      <c r="AI708" s="77">
        <f>SUBTOTAL(109,AI707:AI707)</f>
        <v>1</v>
      </c>
      <c r="AJ708" s="77">
        <f>SUBTOTAL(109,AJ707:AJ707)</f>
        <v>373</v>
      </c>
      <c r="AK708" s="77">
        <f>SUBTOTAL(109,AK707:AK707)</f>
        <v>0</v>
      </c>
      <c r="AL708" s="77">
        <f>SUBTOTAL(109,AL707:AL707)</f>
        <v>0</v>
      </c>
      <c r="AM708" s="77">
        <f>SUBTOTAL(103,AM707:AM707)</f>
        <v>1</v>
      </c>
    </row>
    <row r="709" spans="3:39" ht="18" customHeight="1">
      <c r="C709" s="261">
        <f>SUBTOTAL(103,G$709:G709)</f>
        <v>1</v>
      </c>
      <c r="D709" s="261" t="s">
        <v>1941</v>
      </c>
      <c r="E709" s="262" t="s">
        <v>3327</v>
      </c>
      <c r="F709" s="263" t="s">
        <v>1277</v>
      </c>
      <c r="G709" s="264" t="s">
        <v>3328</v>
      </c>
      <c r="H709" s="265">
        <v>32032601</v>
      </c>
      <c r="I709" s="266" t="s">
        <v>2379</v>
      </c>
      <c r="J709" s="57" t="s">
        <v>64</v>
      </c>
      <c r="K709" s="113" t="s">
        <v>166</v>
      </c>
      <c r="L709" s="267">
        <v>1091</v>
      </c>
      <c r="M709" s="267">
        <v>6</v>
      </c>
      <c r="N709" s="60">
        <v>0</v>
      </c>
      <c r="O709" s="265" t="s">
        <v>288</v>
      </c>
      <c r="P709" s="313" t="s">
        <v>3329</v>
      </c>
      <c r="Q709" s="269">
        <v>1538.8280970000001</v>
      </c>
      <c r="R709" s="269">
        <v>1418.0834</v>
      </c>
      <c r="S709" s="269">
        <v>49.847299999999997</v>
      </c>
      <c r="T709" s="267">
        <v>13454</v>
      </c>
      <c r="U709" s="270">
        <v>365</v>
      </c>
      <c r="V709" s="267">
        <v>13</v>
      </c>
      <c r="W709" s="267">
        <v>13</v>
      </c>
      <c r="X709" s="267">
        <v>955</v>
      </c>
      <c r="Y709" s="267">
        <v>977</v>
      </c>
      <c r="Z709" s="269">
        <v>302.11160000000001</v>
      </c>
      <c r="AA709" s="269">
        <v>278.23360000000002</v>
      </c>
      <c r="AB709" s="269">
        <v>8.9091000000000005</v>
      </c>
      <c r="AC709" s="267">
        <v>2080</v>
      </c>
      <c r="AD709" s="270">
        <v>59</v>
      </c>
      <c r="AE709" s="267">
        <v>15</v>
      </c>
      <c r="AF709" s="267">
        <v>15</v>
      </c>
      <c r="AG709" s="267">
        <v>1381</v>
      </c>
      <c r="AH709" s="267">
        <v>1419</v>
      </c>
      <c r="AI709" s="83"/>
      <c r="AJ709" s="83"/>
      <c r="AK709" s="83"/>
      <c r="AL709" s="83"/>
      <c r="AM709" s="83"/>
    </row>
    <row r="710" spans="3:39" ht="18" customHeight="1">
      <c r="C710" s="261">
        <f>SUBTOTAL(103,G$709:G710)</f>
        <v>2</v>
      </c>
      <c r="D710" s="261" t="s">
        <v>1941</v>
      </c>
      <c r="E710" s="262" t="s">
        <v>3330</v>
      </c>
      <c r="F710" s="263" t="s">
        <v>1277</v>
      </c>
      <c r="G710" s="264" t="s">
        <v>1100</v>
      </c>
      <c r="H710" s="265">
        <v>32034401</v>
      </c>
      <c r="I710" s="266" t="s">
        <v>2379</v>
      </c>
      <c r="J710" s="57" t="s">
        <v>64</v>
      </c>
      <c r="K710" s="113" t="s">
        <v>553</v>
      </c>
      <c r="L710" s="267">
        <v>2504</v>
      </c>
      <c r="M710" s="267">
        <v>10</v>
      </c>
      <c r="N710" s="60">
        <v>0</v>
      </c>
      <c r="O710" s="265" t="s">
        <v>289</v>
      </c>
      <c r="P710" s="313" t="s">
        <v>3331</v>
      </c>
      <c r="Q710" s="269">
        <v>954.53236400000003</v>
      </c>
      <c r="R710" s="269">
        <v>879.63335000000006</v>
      </c>
      <c r="S710" s="269">
        <v>31.437600000000007</v>
      </c>
      <c r="T710" s="267">
        <v>17995</v>
      </c>
      <c r="U710" s="270">
        <v>365</v>
      </c>
      <c r="V710" s="267">
        <v>21</v>
      </c>
      <c r="W710" s="267">
        <v>21</v>
      </c>
      <c r="X710" s="267">
        <v>1893</v>
      </c>
      <c r="Y710" s="267">
        <v>1927</v>
      </c>
      <c r="Z710" s="269">
        <v>224.19600000000003</v>
      </c>
      <c r="AA710" s="269">
        <v>206.97890000000001</v>
      </c>
      <c r="AB710" s="269">
        <v>6.9506000000000006</v>
      </c>
      <c r="AC710" s="267">
        <v>2719</v>
      </c>
      <c r="AD710" s="270">
        <v>59</v>
      </c>
      <c r="AE710" s="267">
        <v>23</v>
      </c>
      <c r="AF710" s="267">
        <v>23</v>
      </c>
      <c r="AG710" s="267">
        <v>2316</v>
      </c>
      <c r="AH710" s="267">
        <v>2357</v>
      </c>
      <c r="AI710" s="83"/>
      <c r="AJ710" s="83"/>
      <c r="AK710" s="83"/>
      <c r="AL710" s="83"/>
      <c r="AM710" s="83"/>
    </row>
    <row r="711" spans="3:39" ht="18" customHeight="1">
      <c r="C711" s="261">
        <f>SUBTOTAL(103,G$709:G711)</f>
        <v>3</v>
      </c>
      <c r="D711" s="261" t="s">
        <v>1941</v>
      </c>
      <c r="E711" s="262" t="s">
        <v>3330</v>
      </c>
      <c r="F711" s="263" t="s">
        <v>1277</v>
      </c>
      <c r="G711" s="264" t="s">
        <v>3332</v>
      </c>
      <c r="H711" s="265">
        <v>32035111</v>
      </c>
      <c r="I711" s="266" t="s">
        <v>2379</v>
      </c>
      <c r="J711" s="57" t="s">
        <v>64</v>
      </c>
      <c r="K711" s="113" t="s">
        <v>173</v>
      </c>
      <c r="L711" s="267">
        <v>1527</v>
      </c>
      <c r="M711" s="267">
        <v>8</v>
      </c>
      <c r="N711" s="60">
        <v>0</v>
      </c>
      <c r="O711" s="265" t="s">
        <v>290</v>
      </c>
      <c r="P711" s="313" t="s">
        <v>116</v>
      </c>
      <c r="Q711" s="269">
        <v>1814.8373120000001</v>
      </c>
      <c r="R711" s="269">
        <v>1721.531788</v>
      </c>
      <c r="S711" s="269">
        <v>51.816100000000006</v>
      </c>
      <c r="T711" s="267">
        <v>17642</v>
      </c>
      <c r="U711" s="270">
        <v>365</v>
      </c>
      <c r="V711" s="267">
        <v>10</v>
      </c>
      <c r="W711" s="267">
        <v>9</v>
      </c>
      <c r="X711" s="267">
        <v>686</v>
      </c>
      <c r="Y711" s="267">
        <v>665</v>
      </c>
      <c r="Z711" s="269">
        <v>401.49030000000005</v>
      </c>
      <c r="AA711" s="269">
        <v>381.23830000000004</v>
      </c>
      <c r="AB711" s="269">
        <v>10.613199999999999</v>
      </c>
      <c r="AC711" s="267">
        <v>2741</v>
      </c>
      <c r="AD711" s="270">
        <v>59</v>
      </c>
      <c r="AE711" s="267">
        <v>8</v>
      </c>
      <c r="AF711" s="267">
        <v>8</v>
      </c>
      <c r="AG711" s="267">
        <v>734</v>
      </c>
      <c r="AH711" s="267">
        <v>710</v>
      </c>
      <c r="AI711" s="83"/>
      <c r="AJ711" s="83"/>
      <c r="AK711" s="83"/>
      <c r="AL711" s="83"/>
      <c r="AM711" s="83"/>
    </row>
    <row r="712" spans="3:39" ht="18" customHeight="1">
      <c r="C712" s="261">
        <f>SUBTOTAL(103,G$709:G712)</f>
        <v>4</v>
      </c>
      <c r="D712" s="261" t="s">
        <v>1941</v>
      </c>
      <c r="E712" s="262" t="s">
        <v>3330</v>
      </c>
      <c r="F712" s="263" t="s">
        <v>1277</v>
      </c>
      <c r="G712" s="264" t="s">
        <v>3333</v>
      </c>
      <c r="H712" s="265">
        <v>32037911</v>
      </c>
      <c r="I712" s="266" t="s">
        <v>2379</v>
      </c>
      <c r="J712" s="57" t="s">
        <v>64</v>
      </c>
      <c r="K712" s="113" t="s">
        <v>172</v>
      </c>
      <c r="L712" s="267">
        <v>1299</v>
      </c>
      <c r="M712" s="114">
        <v>7</v>
      </c>
      <c r="N712" s="60">
        <v>0</v>
      </c>
      <c r="O712" s="265" t="s">
        <v>2814</v>
      </c>
      <c r="P712" s="313" t="s">
        <v>3334</v>
      </c>
      <c r="Q712" s="269">
        <v>1211.5416570000002</v>
      </c>
      <c r="R712" s="269">
        <v>1127.7475500000003</v>
      </c>
      <c r="S712" s="269">
        <v>37.939899999999994</v>
      </c>
      <c r="T712" s="267">
        <v>14509</v>
      </c>
      <c r="U712" s="270">
        <v>365</v>
      </c>
      <c r="V712" s="267">
        <v>17</v>
      </c>
      <c r="W712" s="267">
        <v>17</v>
      </c>
      <c r="X712" s="267">
        <v>1362</v>
      </c>
      <c r="Y712" s="267">
        <v>1374</v>
      </c>
      <c r="Z712" s="269">
        <v>244.91363999999999</v>
      </c>
      <c r="AA712" s="269">
        <v>227.42803999999998</v>
      </c>
      <c r="AB712" s="269">
        <v>6.8720999999999997</v>
      </c>
      <c r="AC712" s="267">
        <v>2251</v>
      </c>
      <c r="AD712" s="270">
        <v>59</v>
      </c>
      <c r="AE712" s="267">
        <v>18</v>
      </c>
      <c r="AF712" s="267">
        <v>18</v>
      </c>
      <c r="AG712" s="267">
        <v>1994</v>
      </c>
      <c r="AH712" s="267">
        <v>2005</v>
      </c>
      <c r="AI712" s="83"/>
      <c r="AJ712" s="83"/>
      <c r="AK712" s="83">
        <v>1</v>
      </c>
      <c r="AL712" s="83">
        <v>287</v>
      </c>
      <c r="AM712" s="271" t="s">
        <v>2399</v>
      </c>
    </row>
    <row r="713" spans="3:39" ht="18" customHeight="1">
      <c r="C713" s="261">
        <f>SUBTOTAL(103,G$709:G713)</f>
        <v>5</v>
      </c>
      <c r="D713" s="261" t="s">
        <v>1941</v>
      </c>
      <c r="E713" s="262" t="s">
        <v>3330</v>
      </c>
      <c r="F713" s="263" t="s">
        <v>1277</v>
      </c>
      <c r="G713" s="264" t="s">
        <v>3335</v>
      </c>
      <c r="H713" s="265">
        <v>32030501</v>
      </c>
      <c r="I713" s="266" t="s">
        <v>4663</v>
      </c>
      <c r="J713" s="57" t="s">
        <v>711</v>
      </c>
      <c r="K713" s="113" t="s">
        <v>172</v>
      </c>
      <c r="L713" s="267">
        <v>1234</v>
      </c>
      <c r="M713" s="267">
        <v>10</v>
      </c>
      <c r="N713" s="60">
        <v>0</v>
      </c>
      <c r="O713" s="301" t="s">
        <v>288</v>
      </c>
      <c r="P713" s="313" t="s">
        <v>1205</v>
      </c>
      <c r="Q713" s="269">
        <v>2459.3886919999995</v>
      </c>
      <c r="R713" s="269">
        <v>2304.1156599999995</v>
      </c>
      <c r="S713" s="269">
        <v>67.025600000000011</v>
      </c>
      <c r="T713" s="267">
        <v>21167</v>
      </c>
      <c r="U713" s="270">
        <v>365</v>
      </c>
      <c r="V713" s="267">
        <v>3</v>
      </c>
      <c r="W713" s="267">
        <v>3</v>
      </c>
      <c r="X713" s="267">
        <v>342</v>
      </c>
      <c r="Y713" s="267">
        <v>344</v>
      </c>
      <c r="Z713" s="269">
        <v>480.99089500000002</v>
      </c>
      <c r="AA713" s="269">
        <v>445.12749500000001</v>
      </c>
      <c r="AB713" s="269">
        <v>12.379799999999999</v>
      </c>
      <c r="AC713" s="267">
        <v>3323</v>
      </c>
      <c r="AD713" s="270">
        <v>59</v>
      </c>
      <c r="AE713" s="267">
        <v>5</v>
      </c>
      <c r="AF713" s="267">
        <v>5</v>
      </c>
      <c r="AG713" s="267">
        <v>464</v>
      </c>
      <c r="AH713" s="267">
        <v>480</v>
      </c>
      <c r="AI713" s="83">
        <v>1</v>
      </c>
      <c r="AJ713" s="83">
        <v>387</v>
      </c>
      <c r="AK713" s="83"/>
      <c r="AL713" s="83"/>
      <c r="AM713" s="83" t="s">
        <v>2381</v>
      </c>
    </row>
    <row r="714" spans="3:39" ht="18" customHeight="1">
      <c r="C714" s="261">
        <f>SUBTOTAL(103,G$709:G714)</f>
        <v>6</v>
      </c>
      <c r="D714" s="261" t="s">
        <v>1941</v>
      </c>
      <c r="E714" s="262" t="s">
        <v>3330</v>
      </c>
      <c r="F714" s="263" t="s">
        <v>1277</v>
      </c>
      <c r="G714" s="264" t="s">
        <v>3336</v>
      </c>
      <c r="H714" s="265">
        <v>32030101</v>
      </c>
      <c r="I714" s="266" t="s">
        <v>4663</v>
      </c>
      <c r="J714" s="57" t="s">
        <v>711</v>
      </c>
      <c r="K714" s="113" t="s">
        <v>172</v>
      </c>
      <c r="L714" s="267">
        <v>588</v>
      </c>
      <c r="M714" s="267">
        <v>6</v>
      </c>
      <c r="N714" s="60">
        <v>0</v>
      </c>
      <c r="O714" s="301" t="s">
        <v>287</v>
      </c>
      <c r="P714" s="321" t="s">
        <v>165</v>
      </c>
      <c r="Q714" s="269">
        <v>689.44523000000004</v>
      </c>
      <c r="R714" s="269">
        <v>634.31259</v>
      </c>
      <c r="S714" s="269">
        <v>26.027800000000006</v>
      </c>
      <c r="T714" s="267">
        <v>15815</v>
      </c>
      <c r="U714" s="270">
        <v>365</v>
      </c>
      <c r="V714" s="267">
        <v>33</v>
      </c>
      <c r="W714" s="267">
        <v>34</v>
      </c>
      <c r="X714" s="267">
        <v>2729</v>
      </c>
      <c r="Y714" s="267">
        <v>2760</v>
      </c>
      <c r="Z714" s="269">
        <v>145.76840000000001</v>
      </c>
      <c r="AA714" s="269">
        <v>134.1885</v>
      </c>
      <c r="AB714" s="269">
        <v>5.0969999999999995</v>
      </c>
      <c r="AC714" s="267">
        <v>2447</v>
      </c>
      <c r="AD714" s="270">
        <v>59</v>
      </c>
      <c r="AE714" s="267">
        <v>44</v>
      </c>
      <c r="AF714" s="267">
        <v>43</v>
      </c>
      <c r="AG714" s="267">
        <v>3970</v>
      </c>
      <c r="AH714" s="267">
        <v>4040</v>
      </c>
      <c r="AI714" s="83"/>
      <c r="AJ714" s="83"/>
      <c r="AK714" s="83"/>
      <c r="AL714" s="83"/>
      <c r="AM714" s="83"/>
    </row>
    <row r="715" spans="3:39" ht="18" customHeight="1">
      <c r="C715" s="261">
        <f>SUBTOTAL(103,G$709:G715)</f>
        <v>7</v>
      </c>
      <c r="D715" s="261" t="s">
        <v>1941</v>
      </c>
      <c r="E715" s="262" t="s">
        <v>3330</v>
      </c>
      <c r="F715" s="263" t="s">
        <v>1277</v>
      </c>
      <c r="G715" s="84" t="s">
        <v>3337</v>
      </c>
      <c r="H715" s="265">
        <v>32035511</v>
      </c>
      <c r="I715" s="266" t="s">
        <v>4663</v>
      </c>
      <c r="J715" s="57" t="s">
        <v>711</v>
      </c>
      <c r="K715" s="113" t="s">
        <v>167</v>
      </c>
      <c r="L715" s="267">
        <v>684</v>
      </c>
      <c r="M715" s="114">
        <v>6</v>
      </c>
      <c r="N715" s="60">
        <v>0</v>
      </c>
      <c r="O715" s="301" t="s">
        <v>438</v>
      </c>
      <c r="P715" s="321" t="s">
        <v>3338</v>
      </c>
      <c r="Q715" s="269">
        <v>580.85516700000005</v>
      </c>
      <c r="R715" s="269">
        <v>536.05507000000011</v>
      </c>
      <c r="S715" s="269">
        <v>20.7957</v>
      </c>
      <c r="T715" s="267">
        <v>14461</v>
      </c>
      <c r="U715" s="270">
        <v>365</v>
      </c>
      <c r="V715" s="267">
        <v>42</v>
      </c>
      <c r="W715" s="267">
        <v>42</v>
      </c>
      <c r="X715" s="267">
        <v>3220</v>
      </c>
      <c r="Y715" s="267">
        <v>3258</v>
      </c>
      <c r="Z715" s="269">
        <v>132.17150000000001</v>
      </c>
      <c r="AA715" s="269">
        <v>122.34380000000002</v>
      </c>
      <c r="AB715" s="269">
        <v>4.3289</v>
      </c>
      <c r="AC715" s="267">
        <v>2264</v>
      </c>
      <c r="AD715" s="270">
        <v>59</v>
      </c>
      <c r="AE715" s="267">
        <v>48</v>
      </c>
      <c r="AF715" s="267">
        <v>49</v>
      </c>
      <c r="AG715" s="267">
        <v>4361</v>
      </c>
      <c r="AH715" s="267">
        <v>4400</v>
      </c>
      <c r="AI715" s="83"/>
      <c r="AJ715" s="83"/>
      <c r="AK715" s="83"/>
      <c r="AL715" s="83"/>
      <c r="AM715" s="271"/>
    </row>
    <row r="716" spans="3:39" ht="18" customHeight="1">
      <c r="C716" s="261">
        <f>SUBTOTAL(103,G$709:G716)</f>
        <v>8</v>
      </c>
      <c r="D716" s="261" t="s">
        <v>1941</v>
      </c>
      <c r="E716" s="262" t="s">
        <v>3330</v>
      </c>
      <c r="F716" s="263" t="s">
        <v>1277</v>
      </c>
      <c r="G716" s="84" t="s">
        <v>1101</v>
      </c>
      <c r="H716" s="265">
        <v>32038511</v>
      </c>
      <c r="I716" s="266" t="s">
        <v>4663</v>
      </c>
      <c r="J716" s="57" t="s">
        <v>711</v>
      </c>
      <c r="K716" s="113" t="s">
        <v>173</v>
      </c>
      <c r="L716" s="267">
        <v>400</v>
      </c>
      <c r="M716" s="114">
        <v>6</v>
      </c>
      <c r="N716" s="60">
        <v>0</v>
      </c>
      <c r="O716" s="301" t="s">
        <v>609</v>
      </c>
      <c r="P716" s="321" t="s">
        <v>610</v>
      </c>
      <c r="Q716" s="269">
        <v>294.34541899999999</v>
      </c>
      <c r="R716" s="269">
        <v>272.53969999999998</v>
      </c>
      <c r="S716" s="269">
        <v>9.6265999999999998</v>
      </c>
      <c r="T716" s="267">
        <v>12700</v>
      </c>
      <c r="U716" s="270">
        <v>365</v>
      </c>
      <c r="V716" s="267">
        <v>60</v>
      </c>
      <c r="W716" s="267">
        <v>61</v>
      </c>
      <c r="X716" s="267">
        <v>4877</v>
      </c>
      <c r="Y716" s="267">
        <v>4906</v>
      </c>
      <c r="Z716" s="269">
        <v>97.581468000000001</v>
      </c>
      <c r="AA716" s="269">
        <v>84.092768000000007</v>
      </c>
      <c r="AB716" s="269">
        <v>2.7877999999999998</v>
      </c>
      <c r="AC716" s="267">
        <v>2280</v>
      </c>
      <c r="AD716" s="270">
        <v>59</v>
      </c>
      <c r="AE716" s="267">
        <v>61</v>
      </c>
      <c r="AF716" s="267">
        <v>63</v>
      </c>
      <c r="AG716" s="267">
        <v>5340</v>
      </c>
      <c r="AH716" s="267">
        <v>5619</v>
      </c>
      <c r="AI716" s="83"/>
      <c r="AJ716" s="83"/>
      <c r="AK716" s="83"/>
      <c r="AL716" s="83"/>
      <c r="AM716" s="83"/>
    </row>
    <row r="717" spans="3:39" ht="18" customHeight="1">
      <c r="C717" s="261">
        <f>SUBTOTAL(103,G$709:G717)</f>
        <v>9</v>
      </c>
      <c r="D717" s="261" t="s">
        <v>1941</v>
      </c>
      <c r="E717" s="262" t="s">
        <v>3330</v>
      </c>
      <c r="F717" s="263" t="s">
        <v>1277</v>
      </c>
      <c r="G717" s="84" t="s">
        <v>3339</v>
      </c>
      <c r="H717" s="265">
        <v>32034701</v>
      </c>
      <c r="I717" s="266" t="s">
        <v>4663</v>
      </c>
      <c r="J717" s="57" t="s">
        <v>711</v>
      </c>
      <c r="K717" s="113" t="s">
        <v>1325</v>
      </c>
      <c r="L717" s="267">
        <v>996</v>
      </c>
      <c r="M717" s="267">
        <v>8</v>
      </c>
      <c r="N717" s="60">
        <v>0</v>
      </c>
      <c r="O717" s="301" t="s">
        <v>3340</v>
      </c>
      <c r="P717" s="268" t="s">
        <v>3341</v>
      </c>
      <c r="Q717" s="269">
        <v>1127.276145</v>
      </c>
      <c r="R717" s="269">
        <v>1058.68713</v>
      </c>
      <c r="S717" s="269">
        <v>38.628</v>
      </c>
      <c r="T717" s="267">
        <v>15874</v>
      </c>
      <c r="U717" s="270">
        <v>365</v>
      </c>
      <c r="V717" s="267">
        <v>19</v>
      </c>
      <c r="W717" s="267">
        <v>19</v>
      </c>
      <c r="X717" s="267">
        <v>1518</v>
      </c>
      <c r="Y717" s="267">
        <v>1496</v>
      </c>
      <c r="Z717" s="269">
        <v>236.45025999999999</v>
      </c>
      <c r="AA717" s="269">
        <v>217.41695999999999</v>
      </c>
      <c r="AB717" s="269">
        <v>7.6956000000000007</v>
      </c>
      <c r="AC717" s="267">
        <v>2537</v>
      </c>
      <c r="AD717" s="270">
        <v>59</v>
      </c>
      <c r="AE717" s="267">
        <v>19</v>
      </c>
      <c r="AF717" s="267">
        <v>19</v>
      </c>
      <c r="AG717" s="267">
        <v>2118</v>
      </c>
      <c r="AH717" s="267">
        <v>2166</v>
      </c>
      <c r="AI717" s="274"/>
      <c r="AJ717" s="286"/>
      <c r="AK717" s="274"/>
      <c r="AL717" s="286"/>
      <c r="AM717" s="286"/>
    </row>
    <row r="718" spans="3:39" ht="18" customHeight="1">
      <c r="C718" s="261">
        <f>SUBTOTAL(103,G$709:G718)</f>
        <v>10</v>
      </c>
      <c r="D718" s="261" t="s">
        <v>1941</v>
      </c>
      <c r="E718" s="262" t="s">
        <v>3330</v>
      </c>
      <c r="F718" s="263" t="s">
        <v>1277</v>
      </c>
      <c r="G718" s="264" t="s">
        <v>3342</v>
      </c>
      <c r="H718" s="265">
        <v>32037111</v>
      </c>
      <c r="I718" s="266" t="s">
        <v>4663</v>
      </c>
      <c r="J718" s="57" t="s">
        <v>711</v>
      </c>
      <c r="K718" s="113" t="s">
        <v>167</v>
      </c>
      <c r="L718" s="267">
        <v>1200</v>
      </c>
      <c r="M718" s="267">
        <v>8</v>
      </c>
      <c r="N718" s="60">
        <v>0</v>
      </c>
      <c r="O718" s="301" t="s">
        <v>2586</v>
      </c>
      <c r="P718" s="268" t="s">
        <v>3343</v>
      </c>
      <c r="Q718" s="269">
        <v>1827.3363959999999</v>
      </c>
      <c r="R718" s="269">
        <v>1751.3733</v>
      </c>
      <c r="S718" s="269">
        <v>46.232800000000012</v>
      </c>
      <c r="T718" s="267">
        <v>18288</v>
      </c>
      <c r="U718" s="270">
        <v>365</v>
      </c>
      <c r="V718" s="267">
        <v>9</v>
      </c>
      <c r="W718" s="267">
        <v>8</v>
      </c>
      <c r="X718" s="267">
        <v>679</v>
      </c>
      <c r="Y718" s="267">
        <v>642</v>
      </c>
      <c r="Z718" s="269">
        <v>418.34100000000001</v>
      </c>
      <c r="AA718" s="269">
        <v>395.65190000000001</v>
      </c>
      <c r="AB718" s="269">
        <v>10.244999999999999</v>
      </c>
      <c r="AC718" s="267">
        <v>2850</v>
      </c>
      <c r="AD718" s="270">
        <v>59</v>
      </c>
      <c r="AE718" s="267">
        <v>7</v>
      </c>
      <c r="AF718" s="267">
        <v>7</v>
      </c>
      <c r="AG718" s="267">
        <v>664</v>
      </c>
      <c r="AH718" s="267">
        <v>655</v>
      </c>
      <c r="AI718" s="271"/>
      <c r="AJ718" s="271"/>
      <c r="AK718" s="271"/>
      <c r="AL718" s="271"/>
      <c r="AM718" s="271"/>
    </row>
    <row r="719" spans="3:39" ht="18" customHeight="1">
      <c r="C719" s="261">
        <f>SUBTOTAL(103,G$709:G719)</f>
        <v>11</v>
      </c>
      <c r="D719" s="261" t="s">
        <v>1941</v>
      </c>
      <c r="E719" s="262" t="s">
        <v>3330</v>
      </c>
      <c r="F719" s="263" t="s">
        <v>1277</v>
      </c>
      <c r="G719" s="264" t="s">
        <v>759</v>
      </c>
      <c r="H719" s="265">
        <v>32037311</v>
      </c>
      <c r="I719" s="266" t="s">
        <v>4663</v>
      </c>
      <c r="J719" s="57" t="s">
        <v>711</v>
      </c>
      <c r="K719" s="113" t="s">
        <v>166</v>
      </c>
      <c r="L719" s="267">
        <v>919</v>
      </c>
      <c r="M719" s="267">
        <v>6</v>
      </c>
      <c r="N719" s="60">
        <v>0</v>
      </c>
      <c r="O719" s="301" t="s">
        <v>763</v>
      </c>
      <c r="P719" s="268" t="s">
        <v>3344</v>
      </c>
      <c r="Q719" s="269">
        <v>860.449883</v>
      </c>
      <c r="R719" s="269">
        <v>817.69159999999999</v>
      </c>
      <c r="S719" s="269">
        <v>25.849500000000003</v>
      </c>
      <c r="T719" s="267">
        <v>12404</v>
      </c>
      <c r="U719" s="270">
        <v>365</v>
      </c>
      <c r="V719" s="267">
        <v>26</v>
      </c>
      <c r="W719" s="267">
        <v>25</v>
      </c>
      <c r="X719" s="267">
        <v>2143</v>
      </c>
      <c r="Y719" s="267">
        <v>2107</v>
      </c>
      <c r="Z719" s="269">
        <v>192.8399</v>
      </c>
      <c r="AA719" s="269">
        <v>182.9409</v>
      </c>
      <c r="AB719" s="269">
        <v>5.3927000000000005</v>
      </c>
      <c r="AC719" s="267">
        <v>2026</v>
      </c>
      <c r="AD719" s="270">
        <v>59</v>
      </c>
      <c r="AE719" s="267">
        <v>31</v>
      </c>
      <c r="AF719" s="267">
        <v>31</v>
      </c>
      <c r="AG719" s="267">
        <v>2858</v>
      </c>
      <c r="AH719" s="267">
        <v>2793</v>
      </c>
      <c r="AI719" s="271"/>
      <c r="AJ719" s="271"/>
      <c r="AK719" s="271"/>
      <c r="AL719" s="271"/>
      <c r="AM719" s="271"/>
    </row>
    <row r="720" spans="3:39" ht="18" customHeight="1">
      <c r="C720" s="261">
        <f>SUBTOTAL(103,G$709:G720)</f>
        <v>12</v>
      </c>
      <c r="D720" s="261" t="s">
        <v>1941</v>
      </c>
      <c r="E720" s="262" t="s">
        <v>3330</v>
      </c>
      <c r="F720" s="263" t="s">
        <v>1277</v>
      </c>
      <c r="G720" s="264" t="s">
        <v>3345</v>
      </c>
      <c r="H720" s="265">
        <v>32039041</v>
      </c>
      <c r="I720" s="266" t="s">
        <v>4663</v>
      </c>
      <c r="J720" s="57" t="s">
        <v>711</v>
      </c>
      <c r="K720" s="113" t="s">
        <v>170</v>
      </c>
      <c r="L720" s="267">
        <v>1186</v>
      </c>
      <c r="M720" s="267">
        <v>7</v>
      </c>
      <c r="N720" s="60">
        <v>0</v>
      </c>
      <c r="O720" s="301" t="s">
        <v>3346</v>
      </c>
      <c r="P720" s="268" t="s">
        <v>3347</v>
      </c>
      <c r="Q720" s="269">
        <v>858.05595000000017</v>
      </c>
      <c r="R720" s="269">
        <v>774.38130000000012</v>
      </c>
      <c r="S720" s="269">
        <v>28.197200000000006</v>
      </c>
      <c r="T720" s="267">
        <v>14913</v>
      </c>
      <c r="U720" s="270">
        <v>365</v>
      </c>
      <c r="V720" s="267">
        <v>27</v>
      </c>
      <c r="W720" s="267">
        <v>28</v>
      </c>
      <c r="X720" s="267">
        <v>2152</v>
      </c>
      <c r="Y720" s="267">
        <v>2244</v>
      </c>
      <c r="Z720" s="269">
        <v>215.22086000000002</v>
      </c>
      <c r="AA720" s="269">
        <v>192.44856000000001</v>
      </c>
      <c r="AB720" s="269">
        <v>6.0934999999999997</v>
      </c>
      <c r="AC720" s="267">
        <v>2383</v>
      </c>
      <c r="AD720" s="270">
        <v>59</v>
      </c>
      <c r="AE720" s="267">
        <v>25</v>
      </c>
      <c r="AF720" s="267">
        <v>28</v>
      </c>
      <c r="AG720" s="267">
        <v>2468</v>
      </c>
      <c r="AH720" s="267">
        <v>2611</v>
      </c>
      <c r="AI720" s="271"/>
      <c r="AJ720" s="271"/>
      <c r="AK720" s="271"/>
      <c r="AL720" s="271"/>
      <c r="AM720" s="271"/>
    </row>
    <row r="721" spans="2:41" ht="18" customHeight="1">
      <c r="C721" s="261">
        <f>SUBTOTAL(103,G$709:G721)</f>
        <v>13</v>
      </c>
      <c r="D721" s="261" t="s">
        <v>1941</v>
      </c>
      <c r="E721" s="262" t="s">
        <v>3330</v>
      </c>
      <c r="F721" s="263" t="s">
        <v>1277</v>
      </c>
      <c r="G721" s="264" t="s">
        <v>3348</v>
      </c>
      <c r="H721" s="265">
        <v>32035411</v>
      </c>
      <c r="I721" s="266" t="s">
        <v>4663</v>
      </c>
      <c r="J721" s="57" t="s">
        <v>711</v>
      </c>
      <c r="K721" s="113" t="s">
        <v>172</v>
      </c>
      <c r="L721" s="267">
        <v>558</v>
      </c>
      <c r="M721" s="267">
        <v>5</v>
      </c>
      <c r="N721" s="60">
        <v>0</v>
      </c>
      <c r="O721" s="301" t="s">
        <v>3349</v>
      </c>
      <c r="P721" s="268" t="s">
        <v>3350</v>
      </c>
      <c r="Q721" s="269">
        <v>341.00013899999999</v>
      </c>
      <c r="R721" s="269">
        <v>322.15260000000001</v>
      </c>
      <c r="S721" s="269">
        <v>9.3831999999999987</v>
      </c>
      <c r="T721" s="267">
        <v>8808</v>
      </c>
      <c r="U721" s="270">
        <v>365</v>
      </c>
      <c r="V721" s="267">
        <v>58</v>
      </c>
      <c r="W721" s="267">
        <v>58</v>
      </c>
      <c r="X721" s="267">
        <v>4533</v>
      </c>
      <c r="Y721" s="267">
        <v>4517</v>
      </c>
      <c r="Z721" s="269">
        <v>87.026259999999994</v>
      </c>
      <c r="AA721" s="269">
        <v>82.206059999999994</v>
      </c>
      <c r="AB721" s="269">
        <v>2.3378000000000001</v>
      </c>
      <c r="AC721" s="267">
        <v>1576</v>
      </c>
      <c r="AD721" s="270">
        <v>59</v>
      </c>
      <c r="AE721" s="267">
        <v>65</v>
      </c>
      <c r="AF721" s="267">
        <v>66</v>
      </c>
      <c r="AG721" s="267">
        <v>5733</v>
      </c>
      <c r="AH721" s="267">
        <v>5705</v>
      </c>
      <c r="AI721" s="271"/>
      <c r="AJ721" s="271"/>
      <c r="AK721" s="271"/>
      <c r="AL721" s="271"/>
      <c r="AM721" s="271"/>
    </row>
    <row r="722" spans="2:41" ht="18" customHeight="1">
      <c r="C722" s="261">
        <f>SUBTOTAL(103,G$709:G722)</f>
        <v>14</v>
      </c>
      <c r="D722" s="261" t="s">
        <v>1941</v>
      </c>
      <c r="E722" s="262" t="s">
        <v>3330</v>
      </c>
      <c r="F722" s="263" t="s">
        <v>1277</v>
      </c>
      <c r="G722" s="264" t="s">
        <v>1590</v>
      </c>
      <c r="H722" s="265">
        <v>32036811</v>
      </c>
      <c r="I722" s="266" t="s">
        <v>4663</v>
      </c>
      <c r="J722" s="57" t="s">
        <v>711</v>
      </c>
      <c r="K722" s="113" t="s">
        <v>171</v>
      </c>
      <c r="L722" s="267">
        <v>561</v>
      </c>
      <c r="M722" s="267">
        <v>4</v>
      </c>
      <c r="N722" s="60">
        <v>0</v>
      </c>
      <c r="O722" s="301" t="s">
        <v>1593</v>
      </c>
      <c r="P722" s="268" t="s">
        <v>3351</v>
      </c>
      <c r="Q722" s="269">
        <v>588.52526900000009</v>
      </c>
      <c r="R722" s="269">
        <v>551.63570000000004</v>
      </c>
      <c r="S722" s="269">
        <v>20.1999</v>
      </c>
      <c r="T722" s="267">
        <v>7825</v>
      </c>
      <c r="U722" s="270">
        <v>360</v>
      </c>
      <c r="V722" s="267">
        <v>41</v>
      </c>
      <c r="W722" s="267">
        <v>41</v>
      </c>
      <c r="X722" s="267">
        <v>3179</v>
      </c>
      <c r="Y722" s="267">
        <v>3171</v>
      </c>
      <c r="Z722" s="269">
        <v>130.11610000000002</v>
      </c>
      <c r="AA722" s="269">
        <v>123.12000000000002</v>
      </c>
      <c r="AB722" s="269">
        <v>3.9470999999999998</v>
      </c>
      <c r="AC722" s="267">
        <v>1210</v>
      </c>
      <c r="AD722" s="270">
        <v>59</v>
      </c>
      <c r="AE722" s="267">
        <v>49</v>
      </c>
      <c r="AF722" s="267">
        <v>48</v>
      </c>
      <c r="AG722" s="267">
        <v>4418</v>
      </c>
      <c r="AH722" s="267">
        <v>4377</v>
      </c>
      <c r="AI722" s="271"/>
      <c r="AJ722" s="271"/>
      <c r="AK722" s="271"/>
      <c r="AL722" s="271"/>
      <c r="AM722" s="271"/>
    </row>
    <row r="723" spans="2:41" ht="18" customHeight="1">
      <c r="C723" s="261">
        <f>SUBTOTAL(103,G$709:G723)</f>
        <v>15</v>
      </c>
      <c r="D723" s="261" t="s">
        <v>1941</v>
      </c>
      <c r="E723" s="262" t="s">
        <v>3352</v>
      </c>
      <c r="F723" s="263" t="s">
        <v>1277</v>
      </c>
      <c r="G723" s="264" t="s">
        <v>3353</v>
      </c>
      <c r="H723" s="265">
        <v>32034901</v>
      </c>
      <c r="I723" s="266" t="s">
        <v>4663</v>
      </c>
      <c r="J723" s="57" t="s">
        <v>711</v>
      </c>
      <c r="K723" s="113" t="s">
        <v>171</v>
      </c>
      <c r="L723" s="267">
        <v>683</v>
      </c>
      <c r="M723" s="267">
        <v>5</v>
      </c>
      <c r="N723" s="60">
        <v>0</v>
      </c>
      <c r="O723" s="301" t="s">
        <v>1594</v>
      </c>
      <c r="P723" s="268" t="s">
        <v>3354</v>
      </c>
      <c r="Q723" s="269">
        <v>392.62030100000004</v>
      </c>
      <c r="R723" s="269">
        <v>373.25737000000004</v>
      </c>
      <c r="S723" s="269">
        <v>11.506699999999999</v>
      </c>
      <c r="T723" s="267">
        <v>9554</v>
      </c>
      <c r="U723" s="270">
        <v>364</v>
      </c>
      <c r="V723" s="267">
        <v>54</v>
      </c>
      <c r="W723" s="267">
        <v>54</v>
      </c>
      <c r="X723" s="267">
        <v>4211</v>
      </c>
      <c r="Y723" s="267">
        <v>4175</v>
      </c>
      <c r="Z723" s="269">
        <v>106.7324</v>
      </c>
      <c r="AA723" s="269">
        <v>100.39409999999999</v>
      </c>
      <c r="AB723" s="269">
        <v>3.3983999999999996</v>
      </c>
      <c r="AC723" s="267">
        <v>1723</v>
      </c>
      <c r="AD723" s="270">
        <v>59</v>
      </c>
      <c r="AE723" s="267">
        <v>54</v>
      </c>
      <c r="AF723" s="267">
        <v>54</v>
      </c>
      <c r="AG723" s="267">
        <v>5041</v>
      </c>
      <c r="AH723" s="267">
        <v>5032</v>
      </c>
      <c r="AI723" s="271"/>
      <c r="AJ723" s="271"/>
      <c r="AK723" s="271"/>
      <c r="AL723" s="271"/>
      <c r="AM723" s="271"/>
    </row>
    <row r="724" spans="2:41" ht="18" customHeight="1">
      <c r="C724" s="261">
        <f>SUBTOTAL(103,G$709:G724)</f>
        <v>16</v>
      </c>
      <c r="D724" s="261" t="s">
        <v>1941</v>
      </c>
      <c r="E724" s="262" t="s">
        <v>3330</v>
      </c>
      <c r="F724" s="263" t="s">
        <v>1277</v>
      </c>
      <c r="G724" s="264" t="s">
        <v>1591</v>
      </c>
      <c r="H724" s="265">
        <v>32032501</v>
      </c>
      <c r="I724" s="266" t="s">
        <v>4663</v>
      </c>
      <c r="J724" s="57" t="s">
        <v>711</v>
      </c>
      <c r="K724" s="113" t="s">
        <v>166</v>
      </c>
      <c r="L724" s="267">
        <v>1218</v>
      </c>
      <c r="M724" s="267">
        <v>7</v>
      </c>
      <c r="N724" s="60">
        <v>0</v>
      </c>
      <c r="O724" s="301" t="s">
        <v>1595</v>
      </c>
      <c r="P724" s="268" t="s">
        <v>3355</v>
      </c>
      <c r="Q724" s="269">
        <v>640.41572299999996</v>
      </c>
      <c r="R724" s="269">
        <v>592.24962999999991</v>
      </c>
      <c r="S724" s="269">
        <v>21.501599999999996</v>
      </c>
      <c r="T724" s="267">
        <v>11640</v>
      </c>
      <c r="U724" s="270">
        <v>365</v>
      </c>
      <c r="V724" s="267">
        <v>38</v>
      </c>
      <c r="W724" s="267">
        <v>38</v>
      </c>
      <c r="X724" s="267">
        <v>2922</v>
      </c>
      <c r="Y724" s="267">
        <v>2961</v>
      </c>
      <c r="Z724" s="269">
        <v>172.34440000000001</v>
      </c>
      <c r="AA724" s="269">
        <v>161.44480000000001</v>
      </c>
      <c r="AB724" s="269">
        <v>5.7502999999999993</v>
      </c>
      <c r="AC724" s="267">
        <v>1730</v>
      </c>
      <c r="AD724" s="270">
        <v>59</v>
      </c>
      <c r="AE724" s="267">
        <v>38</v>
      </c>
      <c r="AF724" s="267">
        <v>36</v>
      </c>
      <c r="AG724" s="267">
        <v>3293</v>
      </c>
      <c r="AH724" s="267">
        <v>3272</v>
      </c>
      <c r="AI724" s="271"/>
      <c r="AJ724" s="271"/>
      <c r="AK724" s="271"/>
      <c r="AL724" s="271"/>
      <c r="AM724" s="271"/>
    </row>
    <row r="725" spans="2:41" ht="18" customHeight="1">
      <c r="C725" s="261">
        <f>SUBTOTAL(103,G$709:G725)</f>
        <v>17</v>
      </c>
      <c r="D725" s="261" t="s">
        <v>1941</v>
      </c>
      <c r="E725" s="262" t="s">
        <v>3330</v>
      </c>
      <c r="F725" s="263" t="s">
        <v>1277</v>
      </c>
      <c r="G725" s="264" t="s">
        <v>1592</v>
      </c>
      <c r="H725" s="265">
        <v>32039091</v>
      </c>
      <c r="I725" s="266" t="s">
        <v>4663</v>
      </c>
      <c r="J725" s="57" t="s">
        <v>711</v>
      </c>
      <c r="K725" s="113" t="s">
        <v>2634</v>
      </c>
      <c r="L725" s="267">
        <v>604</v>
      </c>
      <c r="M725" s="267">
        <v>6</v>
      </c>
      <c r="N725" s="60">
        <v>0</v>
      </c>
      <c r="O725" s="301" t="s">
        <v>1596</v>
      </c>
      <c r="P725" s="268" t="s">
        <v>3356</v>
      </c>
      <c r="Q725" s="269">
        <v>114.13227000000001</v>
      </c>
      <c r="R725" s="269">
        <v>107.68177</v>
      </c>
      <c r="S725" s="269">
        <v>3.1659000000000002</v>
      </c>
      <c r="T725" s="267">
        <v>5585</v>
      </c>
      <c r="U725" s="270">
        <v>225</v>
      </c>
      <c r="V725" s="267">
        <v>77</v>
      </c>
      <c r="W725" s="267">
        <v>77</v>
      </c>
      <c r="X725" s="267">
        <v>6557</v>
      </c>
      <c r="Y725" s="267">
        <v>6564</v>
      </c>
      <c r="Z725" s="269">
        <v>40.092300000000002</v>
      </c>
      <c r="AA725" s="269">
        <v>36.933199999999999</v>
      </c>
      <c r="AB725" s="269">
        <v>1.1541999999999999</v>
      </c>
      <c r="AC725" s="267">
        <v>1657</v>
      </c>
      <c r="AD725" s="270">
        <v>58</v>
      </c>
      <c r="AE725" s="267">
        <v>80</v>
      </c>
      <c r="AF725" s="267">
        <v>80</v>
      </c>
      <c r="AG725" s="267">
        <v>7350</v>
      </c>
      <c r="AH725" s="267">
        <v>7398</v>
      </c>
      <c r="AI725" s="271"/>
      <c r="AJ725" s="271"/>
      <c r="AK725" s="271"/>
      <c r="AL725" s="271"/>
      <c r="AM725" s="271"/>
    </row>
    <row r="726" spans="2:41" ht="18" customHeight="1">
      <c r="C726" s="261">
        <f>SUBTOTAL(103,G$709:G726)</f>
        <v>18</v>
      </c>
      <c r="D726" s="261" t="s">
        <v>1941</v>
      </c>
      <c r="E726" s="262" t="s">
        <v>3330</v>
      </c>
      <c r="F726" s="263" t="s">
        <v>1277</v>
      </c>
      <c r="G726" s="264" t="s">
        <v>3357</v>
      </c>
      <c r="H726" s="265">
        <v>32038311</v>
      </c>
      <c r="I726" s="266" t="s">
        <v>4663</v>
      </c>
      <c r="J726" s="57" t="s">
        <v>711</v>
      </c>
      <c r="K726" s="113" t="s">
        <v>171</v>
      </c>
      <c r="L726" s="267">
        <v>572</v>
      </c>
      <c r="M726" s="267">
        <v>5</v>
      </c>
      <c r="N726" s="60">
        <v>0</v>
      </c>
      <c r="O726" s="301" t="s">
        <v>3358</v>
      </c>
      <c r="P726" s="268" t="s">
        <v>3359</v>
      </c>
      <c r="Q726" s="269">
        <v>286.45913800000005</v>
      </c>
      <c r="R726" s="269">
        <v>271.68643000000003</v>
      </c>
      <c r="S726" s="269">
        <v>9.5145999999999997</v>
      </c>
      <c r="T726" s="267">
        <v>8544</v>
      </c>
      <c r="U726" s="270">
        <v>365</v>
      </c>
      <c r="V726" s="267">
        <v>62</v>
      </c>
      <c r="W726" s="267">
        <v>62</v>
      </c>
      <c r="X726" s="267">
        <v>4943</v>
      </c>
      <c r="Y726" s="267">
        <v>4912</v>
      </c>
      <c r="Z726" s="269">
        <v>83.097520000000003</v>
      </c>
      <c r="AA726" s="269">
        <v>79.487620000000007</v>
      </c>
      <c r="AB726" s="269">
        <v>2.3731</v>
      </c>
      <c r="AC726" s="267">
        <v>1369</v>
      </c>
      <c r="AD726" s="270">
        <v>59</v>
      </c>
      <c r="AE726" s="267">
        <v>69</v>
      </c>
      <c r="AF726" s="267">
        <v>69</v>
      </c>
      <c r="AG726" s="267">
        <v>5854</v>
      </c>
      <c r="AH726" s="267">
        <v>5803</v>
      </c>
      <c r="AI726" s="271"/>
      <c r="AJ726" s="271"/>
      <c r="AK726" s="271"/>
      <c r="AL726" s="271"/>
      <c r="AM726" s="271"/>
    </row>
    <row r="727" spans="2:41" ht="18" customHeight="1">
      <c r="C727" s="261">
        <f>SUBTOTAL(103,G$709:G727)</f>
        <v>19</v>
      </c>
      <c r="D727" s="261" t="s">
        <v>1941</v>
      </c>
      <c r="E727" s="262" t="s">
        <v>3330</v>
      </c>
      <c r="F727" s="263" t="s">
        <v>1277</v>
      </c>
      <c r="G727" s="264" t="s">
        <v>3360</v>
      </c>
      <c r="H727" s="265">
        <v>32036511</v>
      </c>
      <c r="I727" s="266" t="s">
        <v>4663</v>
      </c>
      <c r="J727" s="57" t="s">
        <v>711</v>
      </c>
      <c r="K727" s="113" t="s">
        <v>172</v>
      </c>
      <c r="L727" s="267">
        <v>788</v>
      </c>
      <c r="M727" s="267">
        <v>6</v>
      </c>
      <c r="N727" s="60">
        <v>0</v>
      </c>
      <c r="O727" s="301" t="s">
        <v>3361</v>
      </c>
      <c r="P727" s="268" t="s">
        <v>3362</v>
      </c>
      <c r="Q727" s="269">
        <v>499.01026399999995</v>
      </c>
      <c r="R727" s="269">
        <v>469.35914999999994</v>
      </c>
      <c r="S727" s="269">
        <v>13.839899999999998</v>
      </c>
      <c r="T727" s="267">
        <v>9640</v>
      </c>
      <c r="U727" s="270">
        <v>292</v>
      </c>
      <c r="V727" s="267">
        <v>47</v>
      </c>
      <c r="W727" s="267">
        <v>49</v>
      </c>
      <c r="X727" s="267">
        <v>3622</v>
      </c>
      <c r="Y727" s="267">
        <v>3601</v>
      </c>
      <c r="Z727" s="269">
        <v>181.96635000000001</v>
      </c>
      <c r="AA727" s="269">
        <v>149.00954999999999</v>
      </c>
      <c r="AB727" s="269">
        <v>4.8547000000000002</v>
      </c>
      <c r="AC727" s="267">
        <v>1923</v>
      </c>
      <c r="AD727" s="270">
        <v>59</v>
      </c>
      <c r="AE727" s="267">
        <v>34</v>
      </c>
      <c r="AF727" s="267">
        <v>38</v>
      </c>
      <c r="AG727" s="267">
        <v>3072</v>
      </c>
      <c r="AH727" s="267">
        <v>3613</v>
      </c>
      <c r="AI727" s="271"/>
      <c r="AJ727" s="271"/>
      <c r="AK727" s="271"/>
      <c r="AL727" s="271"/>
      <c r="AM727" s="271"/>
    </row>
    <row r="728" spans="2:41" ht="18" customHeight="1">
      <c r="C728" s="261">
        <f>SUBTOTAL(103,G$709:G728)</f>
        <v>20</v>
      </c>
      <c r="D728" s="261" t="s">
        <v>1941</v>
      </c>
      <c r="E728" s="262" t="s">
        <v>3330</v>
      </c>
      <c r="F728" s="263" t="s">
        <v>1277</v>
      </c>
      <c r="G728" s="264" t="s">
        <v>3363</v>
      </c>
      <c r="H728" s="265">
        <v>32038211</v>
      </c>
      <c r="I728" s="266" t="s">
        <v>4663</v>
      </c>
      <c r="J728" s="57" t="s">
        <v>711</v>
      </c>
      <c r="K728" s="113" t="s">
        <v>172</v>
      </c>
      <c r="L728" s="267">
        <v>382</v>
      </c>
      <c r="M728" s="267">
        <v>4</v>
      </c>
      <c r="N728" s="60">
        <v>0</v>
      </c>
      <c r="O728" s="301" t="s">
        <v>1129</v>
      </c>
      <c r="P728" s="268" t="s">
        <v>3364</v>
      </c>
      <c r="Q728" s="269">
        <v>262.107981</v>
      </c>
      <c r="R728" s="269">
        <v>243.85060999999999</v>
      </c>
      <c r="S728" s="269">
        <v>9.093</v>
      </c>
      <c r="T728" s="267">
        <v>6970</v>
      </c>
      <c r="U728" s="270">
        <v>365</v>
      </c>
      <c r="V728" s="267">
        <v>67</v>
      </c>
      <c r="W728" s="267">
        <v>65</v>
      </c>
      <c r="X728" s="267">
        <v>5136</v>
      </c>
      <c r="Y728" s="267">
        <v>5162</v>
      </c>
      <c r="Z728" s="269">
        <v>69.465000000000003</v>
      </c>
      <c r="AA728" s="269">
        <v>65.022599999999997</v>
      </c>
      <c r="AB728" s="269">
        <v>2.2437999999999998</v>
      </c>
      <c r="AC728" s="267">
        <v>1134</v>
      </c>
      <c r="AD728" s="270">
        <v>59</v>
      </c>
      <c r="AE728" s="267">
        <v>71</v>
      </c>
      <c r="AF728" s="267">
        <v>70</v>
      </c>
      <c r="AG728" s="267">
        <v>6306</v>
      </c>
      <c r="AH728" s="267">
        <v>6327</v>
      </c>
      <c r="AI728" s="271"/>
      <c r="AJ728" s="271"/>
      <c r="AK728" s="271"/>
      <c r="AL728" s="271"/>
      <c r="AM728" s="271"/>
    </row>
    <row r="729" spans="2:41" ht="18" customHeight="1">
      <c r="C729" s="261">
        <f>SUBTOTAL(103,G$709:G729)</f>
        <v>21</v>
      </c>
      <c r="D729" s="261" t="s">
        <v>1941</v>
      </c>
      <c r="E729" s="262" t="s">
        <v>3330</v>
      </c>
      <c r="F729" s="263" t="s">
        <v>1277</v>
      </c>
      <c r="G729" s="264" t="s">
        <v>2057</v>
      </c>
      <c r="H729" s="265">
        <v>32039201</v>
      </c>
      <c r="I729" s="266" t="s">
        <v>4663</v>
      </c>
      <c r="J729" s="57" t="s">
        <v>711</v>
      </c>
      <c r="K729" s="113" t="s">
        <v>172</v>
      </c>
      <c r="L729" s="267">
        <v>602</v>
      </c>
      <c r="M729" s="267">
        <v>5</v>
      </c>
      <c r="N729" s="60">
        <v>0</v>
      </c>
      <c r="O729" s="301" t="s">
        <v>2058</v>
      </c>
      <c r="P729" s="268" t="s">
        <v>2059</v>
      </c>
      <c r="Q729" s="269" t="s">
        <v>975</v>
      </c>
      <c r="R729" s="269" t="s">
        <v>975</v>
      </c>
      <c r="S729" s="269" t="s">
        <v>975</v>
      </c>
      <c r="T729" s="267" t="s">
        <v>975</v>
      </c>
      <c r="U729" s="270" t="s">
        <v>975</v>
      </c>
      <c r="V729" s="267" t="s">
        <v>975</v>
      </c>
      <c r="W729" s="267" t="s">
        <v>975</v>
      </c>
      <c r="X729" s="267" t="s">
        <v>975</v>
      </c>
      <c r="Y729" s="267" t="s">
        <v>975</v>
      </c>
      <c r="Z729" s="269">
        <v>44.938147999999998</v>
      </c>
      <c r="AA729" s="269">
        <v>43.306547999999999</v>
      </c>
      <c r="AB729" s="269">
        <v>1.4206000000000001</v>
      </c>
      <c r="AC729" s="267">
        <v>463</v>
      </c>
      <c r="AD729" s="270">
        <v>16</v>
      </c>
      <c r="AE729" s="267">
        <v>78</v>
      </c>
      <c r="AF729" s="267">
        <v>78</v>
      </c>
      <c r="AG729" s="267">
        <v>7158</v>
      </c>
      <c r="AH729" s="267">
        <v>7133</v>
      </c>
      <c r="AI729" s="271"/>
      <c r="AJ729" s="271"/>
      <c r="AK729" s="271"/>
      <c r="AL729" s="271"/>
      <c r="AM729" s="271"/>
    </row>
    <row r="730" spans="2:41" ht="18" customHeight="1">
      <c r="C730" s="288" t="s">
        <v>2537</v>
      </c>
      <c r="D730" s="289" t="str">
        <f ca="1">INDIRECT("D"&amp;ROW()-1)</f>
        <v>A2</v>
      </c>
      <c r="E730" s="289" t="str">
        <f ca="1">INDIRECT("E"&amp;ROW()-1)</f>
        <v>无锡</v>
      </c>
      <c r="F730" s="290"/>
      <c r="G730" s="291">
        <f>SUBTOTAL(103,G709:G729)</f>
        <v>21</v>
      </c>
      <c r="H730" s="292"/>
      <c r="I730" s="293"/>
      <c r="J730" s="293"/>
      <c r="K730" s="294"/>
      <c r="L730" s="76">
        <f>SUBTOTAL(109,L709:L729)</f>
        <v>19596</v>
      </c>
      <c r="M730" s="76">
        <f>SUBTOTAL(109,M709:M729)</f>
        <v>135</v>
      </c>
      <c r="N730" s="70">
        <f>SUBTOTAL(109,N709:N729)</f>
        <v>0</v>
      </c>
      <c r="O730" s="296"/>
      <c r="P730" s="297"/>
      <c r="Q730" s="298"/>
      <c r="R730" s="298"/>
      <c r="S730" s="298"/>
      <c r="T730" s="299"/>
      <c r="U730" s="300"/>
      <c r="V730" s="299"/>
      <c r="W730" s="299"/>
      <c r="X730" s="299"/>
      <c r="Y730" s="299"/>
      <c r="Z730" s="316"/>
      <c r="AA730" s="316"/>
      <c r="AB730" s="316"/>
      <c r="AC730" s="295"/>
      <c r="AD730" s="295"/>
      <c r="AE730" s="295"/>
      <c r="AF730" s="295"/>
      <c r="AG730" s="295"/>
      <c r="AH730" s="295"/>
      <c r="AI730" s="77">
        <f>SUBTOTAL(109,AI709:AI729)</f>
        <v>1</v>
      </c>
      <c r="AJ730" s="77">
        <f>SUBTOTAL(109,AJ709:AJ729)</f>
        <v>387</v>
      </c>
      <c r="AK730" s="77">
        <f>SUBTOTAL(109,AK709:AK729)</f>
        <v>1</v>
      </c>
      <c r="AL730" s="77">
        <f>SUBTOTAL(109,AL709:AL729)</f>
        <v>287</v>
      </c>
      <c r="AM730" s="77">
        <f>SUBTOTAL(103,AM709:AM729)</f>
        <v>2</v>
      </c>
    </row>
    <row r="731" spans="2:41" s="324" customFormat="1" ht="18" customHeight="1">
      <c r="B731" s="245"/>
      <c r="C731" s="261">
        <f>SUBTOTAL(103,G$731:G731)</f>
        <v>1</v>
      </c>
      <c r="D731" s="261" t="s">
        <v>1941</v>
      </c>
      <c r="E731" s="262" t="s">
        <v>3365</v>
      </c>
      <c r="F731" s="263" t="s">
        <v>1278</v>
      </c>
      <c r="G731" s="84" t="s">
        <v>1102</v>
      </c>
      <c r="H731" s="265">
        <v>32041001</v>
      </c>
      <c r="I731" s="266" t="s">
        <v>2379</v>
      </c>
      <c r="J731" s="57" t="s">
        <v>64</v>
      </c>
      <c r="K731" s="113" t="s">
        <v>166</v>
      </c>
      <c r="L731" s="267">
        <v>1277</v>
      </c>
      <c r="M731" s="267">
        <v>8</v>
      </c>
      <c r="N731" s="60">
        <v>0</v>
      </c>
      <c r="O731" s="61" t="s">
        <v>276</v>
      </c>
      <c r="P731" s="268" t="s">
        <v>3366</v>
      </c>
      <c r="Q731" s="269">
        <v>2098.9259440000001</v>
      </c>
      <c r="R731" s="269">
        <v>1997.69137</v>
      </c>
      <c r="S731" s="269">
        <v>64.597999999999985</v>
      </c>
      <c r="T731" s="267">
        <v>18026</v>
      </c>
      <c r="U731" s="270">
        <v>365</v>
      </c>
      <c r="V731" s="267">
        <v>4</v>
      </c>
      <c r="W731" s="267">
        <v>4</v>
      </c>
      <c r="X731" s="267">
        <v>506</v>
      </c>
      <c r="Y731" s="267">
        <v>487</v>
      </c>
      <c r="Z731" s="269">
        <v>413.54240000000004</v>
      </c>
      <c r="AA731" s="269">
        <v>413.54240000000004</v>
      </c>
      <c r="AB731" s="269">
        <v>12.876000000000001</v>
      </c>
      <c r="AC731" s="267">
        <v>3107</v>
      </c>
      <c r="AD731" s="270">
        <v>59</v>
      </c>
      <c r="AE731" s="267">
        <v>7</v>
      </c>
      <c r="AF731" s="267">
        <v>5</v>
      </c>
      <c r="AG731" s="267">
        <v>681</v>
      </c>
      <c r="AH731" s="267">
        <v>589</v>
      </c>
      <c r="AI731" s="271"/>
      <c r="AJ731" s="271"/>
      <c r="AK731" s="271">
        <v>1</v>
      </c>
      <c r="AL731" s="271">
        <v>359</v>
      </c>
      <c r="AM731" s="271" t="s">
        <v>2399</v>
      </c>
    </row>
    <row r="732" spans="2:41" s="324" customFormat="1" ht="18" customHeight="1">
      <c r="B732" s="245"/>
      <c r="C732" s="261">
        <f>SUBTOTAL(103,G$731:G732)</f>
        <v>2</v>
      </c>
      <c r="D732" s="261" t="s">
        <v>1941</v>
      </c>
      <c r="E732" s="262" t="s">
        <v>3365</v>
      </c>
      <c r="F732" s="263" t="s">
        <v>1278</v>
      </c>
      <c r="G732" s="84" t="s">
        <v>3367</v>
      </c>
      <c r="H732" s="265">
        <v>32045411</v>
      </c>
      <c r="I732" s="266" t="s">
        <v>2379</v>
      </c>
      <c r="J732" s="57" t="s">
        <v>64</v>
      </c>
      <c r="K732" s="82" t="s">
        <v>166</v>
      </c>
      <c r="L732" s="267">
        <v>1303</v>
      </c>
      <c r="M732" s="267">
        <v>10</v>
      </c>
      <c r="N732" s="60">
        <v>0</v>
      </c>
      <c r="O732" s="61" t="s">
        <v>3368</v>
      </c>
      <c r="P732" s="268" t="s">
        <v>2035</v>
      </c>
      <c r="Q732" s="269">
        <v>533.99209999999994</v>
      </c>
      <c r="R732" s="269">
        <v>509.77519999999993</v>
      </c>
      <c r="S732" s="269">
        <v>18.972799999999999</v>
      </c>
      <c r="T732" s="267">
        <v>7437</v>
      </c>
      <c r="U732" s="270">
        <v>139</v>
      </c>
      <c r="V732" s="267">
        <v>30</v>
      </c>
      <c r="W732" s="267">
        <v>29</v>
      </c>
      <c r="X732" s="267">
        <v>3451</v>
      </c>
      <c r="Y732" s="267">
        <v>3392</v>
      </c>
      <c r="Z732" s="269">
        <v>377.30461000000003</v>
      </c>
      <c r="AA732" s="269">
        <v>360.03701000000001</v>
      </c>
      <c r="AB732" s="269">
        <v>12.093299999999999</v>
      </c>
      <c r="AC732" s="267">
        <v>3463</v>
      </c>
      <c r="AD732" s="270">
        <v>59</v>
      </c>
      <c r="AE732" s="267">
        <v>9</v>
      </c>
      <c r="AF732" s="267">
        <v>9</v>
      </c>
      <c r="AG732" s="267">
        <v>857</v>
      </c>
      <c r="AH732" s="267">
        <v>817</v>
      </c>
      <c r="AI732" s="271"/>
      <c r="AJ732" s="271"/>
      <c r="AK732" s="271">
        <v>2</v>
      </c>
      <c r="AL732" s="271">
        <v>505</v>
      </c>
      <c r="AM732" s="271"/>
    </row>
    <row r="733" spans="2:41" s="324" customFormat="1" ht="18" customHeight="1">
      <c r="B733" s="245"/>
      <c r="C733" s="261">
        <f>SUBTOTAL(103,G$730:G733)</f>
        <v>3</v>
      </c>
      <c r="D733" s="261" t="s">
        <v>1941</v>
      </c>
      <c r="E733" s="262" t="s">
        <v>3365</v>
      </c>
      <c r="F733" s="263" t="s">
        <v>1278</v>
      </c>
      <c r="G733" s="84" t="s">
        <v>3369</v>
      </c>
      <c r="H733" s="265">
        <v>32045111</v>
      </c>
      <c r="I733" s="266" t="s">
        <v>2379</v>
      </c>
      <c r="J733" s="57" t="s">
        <v>64</v>
      </c>
      <c r="K733" s="113" t="s">
        <v>635</v>
      </c>
      <c r="L733" s="267">
        <v>1710</v>
      </c>
      <c r="M733" s="267">
        <v>8</v>
      </c>
      <c r="N733" s="60">
        <v>0</v>
      </c>
      <c r="O733" s="61" t="s">
        <v>3370</v>
      </c>
      <c r="P733" s="268" t="s">
        <v>3371</v>
      </c>
      <c r="Q733" s="269">
        <v>1624.240601</v>
      </c>
      <c r="R733" s="269">
        <v>1549.4438</v>
      </c>
      <c r="S733" s="269">
        <v>48.640700000000002</v>
      </c>
      <c r="T733" s="267">
        <v>17358</v>
      </c>
      <c r="U733" s="270">
        <v>365</v>
      </c>
      <c r="V733" s="267">
        <v>8</v>
      </c>
      <c r="W733" s="267">
        <v>8</v>
      </c>
      <c r="X733" s="267">
        <v>868</v>
      </c>
      <c r="Y733" s="267">
        <v>831</v>
      </c>
      <c r="Z733" s="269">
        <v>442.36580000000004</v>
      </c>
      <c r="AA733" s="269">
        <v>424.53220000000005</v>
      </c>
      <c r="AB733" s="269">
        <v>11.659500000000001</v>
      </c>
      <c r="AC733" s="267">
        <v>2852</v>
      </c>
      <c r="AD733" s="270">
        <v>59</v>
      </c>
      <c r="AE733" s="267">
        <v>4</v>
      </c>
      <c r="AF733" s="267">
        <v>4</v>
      </c>
      <c r="AG733" s="267">
        <v>581</v>
      </c>
      <c r="AH733" s="267">
        <v>546</v>
      </c>
      <c r="AI733" s="271">
        <v>1</v>
      </c>
      <c r="AJ733" s="271">
        <v>458</v>
      </c>
      <c r="AK733" s="271"/>
      <c r="AL733" s="271"/>
      <c r="AM733" s="271" t="s">
        <v>2381</v>
      </c>
    </row>
    <row r="734" spans="2:41" s="324" customFormat="1" ht="18" customHeight="1">
      <c r="B734" s="245"/>
      <c r="C734" s="261">
        <f>SUBTOTAL(103,G$731:G734)</f>
        <v>4</v>
      </c>
      <c r="D734" s="261" t="s">
        <v>1941</v>
      </c>
      <c r="E734" s="262" t="s">
        <v>3365</v>
      </c>
      <c r="F734" s="263" t="s">
        <v>1278</v>
      </c>
      <c r="G734" s="84" t="s">
        <v>3372</v>
      </c>
      <c r="H734" s="265">
        <v>32040101</v>
      </c>
      <c r="I734" s="266" t="s">
        <v>4663</v>
      </c>
      <c r="J734" s="57" t="s">
        <v>711</v>
      </c>
      <c r="K734" s="113" t="s">
        <v>172</v>
      </c>
      <c r="L734" s="267">
        <v>1696</v>
      </c>
      <c r="M734" s="267">
        <v>9</v>
      </c>
      <c r="N734" s="60">
        <v>0</v>
      </c>
      <c r="O734" s="61" t="s">
        <v>291</v>
      </c>
      <c r="P734" s="268" t="s">
        <v>113</v>
      </c>
      <c r="Q734" s="269">
        <v>1021.0048609999999</v>
      </c>
      <c r="R734" s="269">
        <v>972.52107599999988</v>
      </c>
      <c r="S734" s="269">
        <v>34.660000000000004</v>
      </c>
      <c r="T734" s="267">
        <v>13773</v>
      </c>
      <c r="U734" s="270">
        <v>365</v>
      </c>
      <c r="V734" s="267">
        <v>17</v>
      </c>
      <c r="W734" s="267">
        <v>17</v>
      </c>
      <c r="X734" s="267">
        <v>1735</v>
      </c>
      <c r="Y734" s="267">
        <v>1695</v>
      </c>
      <c r="Z734" s="269">
        <v>236.40170000000001</v>
      </c>
      <c r="AA734" s="269">
        <v>227.57240000000002</v>
      </c>
      <c r="AB734" s="269">
        <v>6.9622000000000002</v>
      </c>
      <c r="AC734" s="267">
        <v>2593</v>
      </c>
      <c r="AD734" s="270">
        <v>59</v>
      </c>
      <c r="AE734" s="267">
        <v>19</v>
      </c>
      <c r="AF734" s="267">
        <v>19</v>
      </c>
      <c r="AG734" s="267">
        <v>2121</v>
      </c>
      <c r="AH734" s="267">
        <v>2002</v>
      </c>
      <c r="AI734" s="271"/>
      <c r="AJ734" s="271"/>
      <c r="AK734" s="271">
        <v>1</v>
      </c>
      <c r="AL734" s="271">
        <v>640</v>
      </c>
      <c r="AM734" s="271" t="s">
        <v>2381</v>
      </c>
      <c r="AO734" s="245"/>
    </row>
    <row r="735" spans="2:41" s="324" customFormat="1" ht="18" customHeight="1">
      <c r="B735" s="245"/>
      <c r="C735" s="261">
        <f>SUBTOTAL(103,G$731:G735)</f>
        <v>5</v>
      </c>
      <c r="D735" s="261" t="s">
        <v>1941</v>
      </c>
      <c r="E735" s="262" t="s">
        <v>3365</v>
      </c>
      <c r="F735" s="263" t="s">
        <v>1278</v>
      </c>
      <c r="G735" s="84" t="s">
        <v>3373</v>
      </c>
      <c r="H735" s="265">
        <v>32040202</v>
      </c>
      <c r="I735" s="266" t="s">
        <v>4663</v>
      </c>
      <c r="J735" s="57" t="s">
        <v>711</v>
      </c>
      <c r="K735" s="113" t="s">
        <v>416</v>
      </c>
      <c r="L735" s="267">
        <v>1654</v>
      </c>
      <c r="M735" s="267">
        <v>9</v>
      </c>
      <c r="N735" s="60">
        <v>0</v>
      </c>
      <c r="O735" s="61" t="s">
        <v>291</v>
      </c>
      <c r="P735" s="268" t="s">
        <v>592</v>
      </c>
      <c r="Q735" s="269">
        <v>609.49409200000002</v>
      </c>
      <c r="R735" s="269">
        <v>590.78309999999999</v>
      </c>
      <c r="S735" s="269">
        <v>23.2667</v>
      </c>
      <c r="T735" s="267">
        <v>16925</v>
      </c>
      <c r="U735" s="270">
        <v>365</v>
      </c>
      <c r="V735" s="267">
        <v>26</v>
      </c>
      <c r="W735" s="267">
        <v>26</v>
      </c>
      <c r="X735" s="267">
        <v>3075</v>
      </c>
      <c r="Y735" s="267">
        <v>2969</v>
      </c>
      <c r="Z735" s="269">
        <v>179.85489999999999</v>
      </c>
      <c r="AA735" s="269">
        <v>176.76039999999998</v>
      </c>
      <c r="AB735" s="269">
        <v>6.2229999999999999</v>
      </c>
      <c r="AC735" s="267">
        <v>3420</v>
      </c>
      <c r="AD735" s="270">
        <v>59</v>
      </c>
      <c r="AE735" s="267">
        <v>29</v>
      </c>
      <c r="AF735" s="267">
        <v>27</v>
      </c>
      <c r="AG735" s="267">
        <v>3131</v>
      </c>
      <c r="AH735" s="267">
        <v>2919</v>
      </c>
      <c r="AI735" s="271"/>
      <c r="AJ735" s="271"/>
      <c r="AK735" s="271"/>
      <c r="AL735" s="271"/>
      <c r="AM735" s="271"/>
    </row>
    <row r="736" spans="2:41" s="324" customFormat="1" ht="18" customHeight="1">
      <c r="B736" s="245"/>
      <c r="C736" s="261">
        <f>SUBTOTAL(103,G$731:G736)</f>
        <v>6</v>
      </c>
      <c r="D736" s="261" t="s">
        <v>1941</v>
      </c>
      <c r="E736" s="262" t="s">
        <v>3365</v>
      </c>
      <c r="F736" s="263" t="s">
        <v>1278</v>
      </c>
      <c r="G736" s="84" t="s">
        <v>1453</v>
      </c>
      <c r="H736" s="265">
        <v>32043911</v>
      </c>
      <c r="I736" s="266" t="s">
        <v>4663</v>
      </c>
      <c r="J736" s="57" t="s">
        <v>711</v>
      </c>
      <c r="K736" s="113" t="s">
        <v>413</v>
      </c>
      <c r="L736" s="267">
        <v>1387</v>
      </c>
      <c r="M736" s="267">
        <v>8</v>
      </c>
      <c r="N736" s="60">
        <v>0</v>
      </c>
      <c r="O736" s="61" t="s">
        <v>1454</v>
      </c>
      <c r="P736" s="268" t="s">
        <v>3374</v>
      </c>
      <c r="Q736" s="269">
        <v>994.68880400000012</v>
      </c>
      <c r="R736" s="269">
        <v>932.83980000000008</v>
      </c>
      <c r="S736" s="269">
        <v>33.960099999999997</v>
      </c>
      <c r="T736" s="267">
        <v>18005</v>
      </c>
      <c r="U736" s="270">
        <v>365</v>
      </c>
      <c r="V736" s="267">
        <v>19</v>
      </c>
      <c r="W736" s="267">
        <v>19</v>
      </c>
      <c r="X736" s="267">
        <v>1793</v>
      </c>
      <c r="Y736" s="267">
        <v>1788</v>
      </c>
      <c r="Z736" s="269">
        <v>210.75164999999998</v>
      </c>
      <c r="AA736" s="269">
        <v>200.70644999999999</v>
      </c>
      <c r="AB736" s="269">
        <v>6.5883000000000003</v>
      </c>
      <c r="AC736" s="267">
        <v>2854</v>
      </c>
      <c r="AD736" s="270">
        <v>59</v>
      </c>
      <c r="AE736" s="267">
        <v>23</v>
      </c>
      <c r="AF736" s="267">
        <v>22</v>
      </c>
      <c r="AG736" s="267">
        <v>2526</v>
      </c>
      <c r="AH736" s="267">
        <v>2455</v>
      </c>
      <c r="AI736" s="271"/>
      <c r="AJ736" s="271"/>
      <c r="AK736" s="271">
        <v>1</v>
      </c>
      <c r="AL736" s="271">
        <v>326</v>
      </c>
      <c r="AM736" s="271" t="s">
        <v>2381</v>
      </c>
      <c r="AO736" s="245"/>
    </row>
    <row r="737" spans="2:41" s="324" customFormat="1" ht="18" customHeight="1">
      <c r="B737" s="245"/>
      <c r="C737" s="261">
        <f>SUBTOTAL(103,G$731:G737)</f>
        <v>7</v>
      </c>
      <c r="D737" s="261" t="s">
        <v>1941</v>
      </c>
      <c r="E737" s="262" t="s">
        <v>3365</v>
      </c>
      <c r="F737" s="263" t="s">
        <v>1278</v>
      </c>
      <c r="G737" s="84" t="s">
        <v>1847</v>
      </c>
      <c r="H737" s="265">
        <v>32044611</v>
      </c>
      <c r="I737" s="266" t="s">
        <v>4663</v>
      </c>
      <c r="J737" s="57" t="s">
        <v>711</v>
      </c>
      <c r="K737" s="113" t="s">
        <v>173</v>
      </c>
      <c r="L737" s="267">
        <v>498</v>
      </c>
      <c r="M737" s="267">
        <v>5</v>
      </c>
      <c r="N737" s="60">
        <v>0</v>
      </c>
      <c r="O737" s="61" t="s">
        <v>1848</v>
      </c>
      <c r="P737" s="268" t="s">
        <v>1853</v>
      </c>
      <c r="Q737" s="269">
        <v>330.21807699999999</v>
      </c>
      <c r="R737" s="269">
        <v>309.61750000000001</v>
      </c>
      <c r="S737" s="269">
        <v>10.385199999999999</v>
      </c>
      <c r="T737" s="267">
        <v>11696</v>
      </c>
      <c r="U737" s="270">
        <v>365</v>
      </c>
      <c r="V737" s="267">
        <v>38</v>
      </c>
      <c r="W737" s="267">
        <v>38</v>
      </c>
      <c r="X737" s="267">
        <v>4611</v>
      </c>
      <c r="Y737" s="267">
        <v>4608</v>
      </c>
      <c r="Z737" s="269">
        <v>96.044299999999993</v>
      </c>
      <c r="AA737" s="269">
        <v>91.641299999999987</v>
      </c>
      <c r="AB737" s="269">
        <v>2.3603000000000001</v>
      </c>
      <c r="AC737" s="267">
        <v>1737</v>
      </c>
      <c r="AD737" s="270">
        <v>59</v>
      </c>
      <c r="AE737" s="267">
        <v>39</v>
      </c>
      <c r="AF737" s="267">
        <v>39</v>
      </c>
      <c r="AG737" s="267">
        <v>5406</v>
      </c>
      <c r="AH737" s="267">
        <v>5341</v>
      </c>
      <c r="AI737" s="271"/>
      <c r="AJ737" s="271"/>
      <c r="AK737" s="271"/>
      <c r="AL737" s="271"/>
      <c r="AM737" s="271"/>
      <c r="AO737" s="245"/>
    </row>
    <row r="738" spans="2:41" s="324" customFormat="1" ht="18" customHeight="1">
      <c r="B738" s="245"/>
      <c r="C738" s="288" t="s">
        <v>2537</v>
      </c>
      <c r="D738" s="289" t="str">
        <f ca="1">INDIRECT("D"&amp;ROW()-1)</f>
        <v>A2</v>
      </c>
      <c r="E738" s="289" t="str">
        <f ca="1">INDIRECT("E"&amp;ROW()-1)</f>
        <v>常州</v>
      </c>
      <c r="F738" s="290"/>
      <c r="G738" s="291">
        <f>SUBTOTAL(103,G731:G737)</f>
        <v>7</v>
      </c>
      <c r="H738" s="292"/>
      <c r="I738" s="293"/>
      <c r="J738" s="293"/>
      <c r="K738" s="294"/>
      <c r="L738" s="76">
        <f>SUBTOTAL(109,L731:L737)</f>
        <v>9525</v>
      </c>
      <c r="M738" s="76">
        <f>SUBTOTAL(109,M731:M737)</f>
        <v>57</v>
      </c>
      <c r="N738" s="70">
        <f>SUBTOTAL(109,N731:N737)</f>
        <v>0</v>
      </c>
      <c r="O738" s="296"/>
      <c r="P738" s="297"/>
      <c r="Q738" s="298"/>
      <c r="R738" s="298"/>
      <c r="S738" s="298"/>
      <c r="T738" s="299"/>
      <c r="U738" s="300"/>
      <c r="V738" s="299"/>
      <c r="W738" s="299"/>
      <c r="X738" s="299"/>
      <c r="Y738" s="299"/>
      <c r="Z738" s="316"/>
      <c r="AA738" s="316"/>
      <c r="AB738" s="316"/>
      <c r="AC738" s="295"/>
      <c r="AD738" s="295"/>
      <c r="AE738" s="295"/>
      <c r="AF738" s="295"/>
      <c r="AG738" s="295"/>
      <c r="AH738" s="295"/>
      <c r="AI738" s="77">
        <f>SUBTOTAL(109,AI731:AI737)</f>
        <v>1</v>
      </c>
      <c r="AJ738" s="77">
        <f>SUBTOTAL(109,AJ731:AJ737)</f>
        <v>458</v>
      </c>
      <c r="AK738" s="77">
        <f>SUBTOTAL(109,AK731:AK737)</f>
        <v>5</v>
      </c>
      <c r="AL738" s="77">
        <f>SUBTOTAL(109,AL731:AL737)</f>
        <v>1830</v>
      </c>
      <c r="AM738" s="77">
        <f>SUBTOTAL(103,AM731:AM737)</f>
        <v>4</v>
      </c>
    </row>
    <row r="739" spans="2:41" ht="18" customHeight="1">
      <c r="C739" s="261">
        <f>SUBTOTAL(103,G$739:G739)</f>
        <v>1</v>
      </c>
      <c r="D739" s="261" t="s">
        <v>1941</v>
      </c>
      <c r="E739" s="262" t="s">
        <v>3375</v>
      </c>
      <c r="F739" s="263" t="s">
        <v>1280</v>
      </c>
      <c r="G739" s="264" t="s">
        <v>1103</v>
      </c>
      <c r="H739" s="265">
        <v>32051001</v>
      </c>
      <c r="I739" s="266" t="s">
        <v>2379</v>
      </c>
      <c r="J739" s="57" t="s">
        <v>64</v>
      </c>
      <c r="K739" s="113" t="s">
        <v>166</v>
      </c>
      <c r="L739" s="267">
        <v>938</v>
      </c>
      <c r="M739" s="267">
        <v>6</v>
      </c>
      <c r="N739" s="60">
        <v>0</v>
      </c>
      <c r="O739" s="61" t="s">
        <v>292</v>
      </c>
      <c r="P739" s="268" t="s">
        <v>3376</v>
      </c>
      <c r="Q739" s="269">
        <v>557.09988499999997</v>
      </c>
      <c r="R739" s="269">
        <v>502.82639999999998</v>
      </c>
      <c r="S739" s="269">
        <v>19.487299999999998</v>
      </c>
      <c r="T739" s="267">
        <v>15566</v>
      </c>
      <c r="U739" s="270">
        <v>365</v>
      </c>
      <c r="V739" s="267">
        <v>17</v>
      </c>
      <c r="W739" s="267">
        <v>18</v>
      </c>
      <c r="X739" s="267">
        <v>3329</v>
      </c>
      <c r="Y739" s="267">
        <v>3437</v>
      </c>
      <c r="Z739" s="269">
        <v>124.21496999999999</v>
      </c>
      <c r="AA739" s="269">
        <v>113.64126999999999</v>
      </c>
      <c r="AB739" s="269">
        <v>3.8673999999999999</v>
      </c>
      <c r="AC739" s="267">
        <v>2844</v>
      </c>
      <c r="AD739" s="270">
        <v>59</v>
      </c>
      <c r="AE739" s="267">
        <v>22</v>
      </c>
      <c r="AF739" s="267">
        <v>22</v>
      </c>
      <c r="AG739" s="267">
        <v>4570</v>
      </c>
      <c r="AH739" s="267">
        <v>4668</v>
      </c>
      <c r="AI739" s="271"/>
      <c r="AJ739" s="271"/>
      <c r="AK739" s="271"/>
      <c r="AL739" s="271"/>
      <c r="AM739" s="271"/>
    </row>
    <row r="740" spans="2:41" ht="18" customHeight="1">
      <c r="C740" s="261">
        <f>SUBTOTAL(103,G$739:G740)</f>
        <v>2</v>
      </c>
      <c r="D740" s="261" t="s">
        <v>1941</v>
      </c>
      <c r="E740" s="262" t="s">
        <v>3375</v>
      </c>
      <c r="F740" s="263" t="s">
        <v>1280</v>
      </c>
      <c r="G740" s="264" t="s">
        <v>3377</v>
      </c>
      <c r="H740" s="265">
        <v>32052611</v>
      </c>
      <c r="I740" s="266" t="s">
        <v>2379</v>
      </c>
      <c r="J740" s="57" t="s">
        <v>64</v>
      </c>
      <c r="K740" s="82" t="s">
        <v>166</v>
      </c>
      <c r="L740" s="267">
        <v>1142</v>
      </c>
      <c r="M740" s="267">
        <v>7</v>
      </c>
      <c r="N740" s="60">
        <v>0</v>
      </c>
      <c r="O740" s="302" t="s">
        <v>762</v>
      </c>
      <c r="P740" s="268" t="s">
        <v>3378</v>
      </c>
      <c r="Q740" s="269">
        <v>857.70087699999999</v>
      </c>
      <c r="R740" s="269">
        <v>815.26409999999998</v>
      </c>
      <c r="S740" s="269">
        <v>30.408399999999997</v>
      </c>
      <c r="T740" s="267">
        <v>21737</v>
      </c>
      <c r="U740" s="270">
        <v>365</v>
      </c>
      <c r="V740" s="267">
        <v>9</v>
      </c>
      <c r="W740" s="267">
        <v>9</v>
      </c>
      <c r="X740" s="267">
        <v>2155</v>
      </c>
      <c r="Y740" s="267">
        <v>2114</v>
      </c>
      <c r="Z740" s="269">
        <v>214.38730000000001</v>
      </c>
      <c r="AA740" s="269">
        <v>212.072</v>
      </c>
      <c r="AB740" s="269">
        <v>6.9510000000000005</v>
      </c>
      <c r="AC740" s="267">
        <v>3086</v>
      </c>
      <c r="AD740" s="270">
        <v>58</v>
      </c>
      <c r="AE740" s="267">
        <v>9</v>
      </c>
      <c r="AF740" s="267">
        <v>9</v>
      </c>
      <c r="AG740" s="267">
        <v>2476</v>
      </c>
      <c r="AH740" s="267">
        <v>2260</v>
      </c>
      <c r="AI740" s="271"/>
      <c r="AJ740" s="271"/>
      <c r="AK740" s="271">
        <v>1</v>
      </c>
      <c r="AL740" s="271">
        <v>380</v>
      </c>
      <c r="AM740" s="271" t="s">
        <v>2399</v>
      </c>
    </row>
    <row r="741" spans="2:41" ht="18" customHeight="1">
      <c r="C741" s="261">
        <f>SUBTOTAL(103,G$739:G741)</f>
        <v>3</v>
      </c>
      <c r="D741" s="261" t="s">
        <v>1941</v>
      </c>
      <c r="E741" s="262" t="s">
        <v>3375</v>
      </c>
      <c r="F741" s="263" t="s">
        <v>1280</v>
      </c>
      <c r="G741" s="264" t="s">
        <v>3379</v>
      </c>
      <c r="H741" s="265">
        <v>32054411</v>
      </c>
      <c r="I741" s="266" t="s">
        <v>2379</v>
      </c>
      <c r="J741" s="57" t="s">
        <v>64</v>
      </c>
      <c r="K741" s="113" t="s">
        <v>580</v>
      </c>
      <c r="L741" s="267">
        <v>1277</v>
      </c>
      <c r="M741" s="267">
        <v>9</v>
      </c>
      <c r="N741" s="60">
        <v>0</v>
      </c>
      <c r="O741" s="61" t="s">
        <v>2470</v>
      </c>
      <c r="P741" s="268" t="s">
        <v>3380</v>
      </c>
      <c r="Q741" s="269">
        <v>371.84438</v>
      </c>
      <c r="R741" s="269">
        <v>352.70578</v>
      </c>
      <c r="S741" s="269">
        <v>13.298500000000001</v>
      </c>
      <c r="T741" s="267">
        <v>6964</v>
      </c>
      <c r="U741" s="270">
        <v>131</v>
      </c>
      <c r="V741" s="267">
        <v>21</v>
      </c>
      <c r="W741" s="267">
        <v>21</v>
      </c>
      <c r="X741" s="267">
        <v>4341</v>
      </c>
      <c r="Y741" s="267">
        <v>4303</v>
      </c>
      <c r="Z741" s="269">
        <v>271.40319999999997</v>
      </c>
      <c r="AA741" s="269">
        <v>259.91769999999997</v>
      </c>
      <c r="AB741" s="269">
        <v>7.7624999999999993</v>
      </c>
      <c r="AC741" s="267">
        <v>3020</v>
      </c>
      <c r="AD741" s="270">
        <v>59</v>
      </c>
      <c r="AE741" s="267">
        <v>7</v>
      </c>
      <c r="AF741" s="267">
        <v>5</v>
      </c>
      <c r="AG741" s="267">
        <v>1675</v>
      </c>
      <c r="AH741" s="267">
        <v>1615</v>
      </c>
      <c r="AI741" s="271">
        <v>1</v>
      </c>
      <c r="AJ741" s="271">
        <v>324</v>
      </c>
      <c r="AK741" s="271"/>
      <c r="AL741" s="271"/>
      <c r="AM741" s="271" t="s">
        <v>2381</v>
      </c>
    </row>
    <row r="742" spans="2:41" ht="18" customHeight="1">
      <c r="C742" s="261">
        <f>SUBTOTAL(103,G$739:G742)</f>
        <v>4</v>
      </c>
      <c r="D742" s="261" t="s">
        <v>1941</v>
      </c>
      <c r="E742" s="262" t="s">
        <v>3375</v>
      </c>
      <c r="F742" s="263" t="s">
        <v>1280</v>
      </c>
      <c r="G742" s="264" t="s">
        <v>3381</v>
      </c>
      <c r="H742" s="265">
        <v>32053511</v>
      </c>
      <c r="I742" s="266" t="s">
        <v>4663</v>
      </c>
      <c r="J742" s="57" t="s">
        <v>711</v>
      </c>
      <c r="K742" s="113" t="s">
        <v>553</v>
      </c>
      <c r="L742" s="267">
        <v>1987</v>
      </c>
      <c r="M742" s="267">
        <v>9</v>
      </c>
      <c r="N742" s="60">
        <v>0</v>
      </c>
      <c r="O742" s="302" t="s">
        <v>3382</v>
      </c>
      <c r="P742" s="287" t="s">
        <v>1166</v>
      </c>
      <c r="Q742" s="269">
        <v>1177.6731759999998</v>
      </c>
      <c r="R742" s="269">
        <v>1097.2061999999999</v>
      </c>
      <c r="S742" s="269">
        <v>37.160699999999999</v>
      </c>
      <c r="T742" s="267">
        <v>18578</v>
      </c>
      <c r="U742" s="270">
        <v>365</v>
      </c>
      <c r="V742" s="267">
        <v>3</v>
      </c>
      <c r="W742" s="267">
        <v>3</v>
      </c>
      <c r="X742" s="267">
        <v>1418</v>
      </c>
      <c r="Y742" s="267">
        <v>1420</v>
      </c>
      <c r="Z742" s="269">
        <v>336.07435000000004</v>
      </c>
      <c r="AA742" s="269">
        <v>314.74395000000004</v>
      </c>
      <c r="AB742" s="269">
        <v>10.207799999999999</v>
      </c>
      <c r="AC742" s="267">
        <v>2993</v>
      </c>
      <c r="AD742" s="270">
        <v>59</v>
      </c>
      <c r="AE742" s="267">
        <v>2</v>
      </c>
      <c r="AF742" s="267">
        <v>2</v>
      </c>
      <c r="AG742" s="267">
        <v>1123</v>
      </c>
      <c r="AH742" s="267">
        <v>1115</v>
      </c>
      <c r="AI742" s="271"/>
      <c r="AJ742" s="271"/>
      <c r="AK742" s="271"/>
      <c r="AL742" s="271"/>
      <c r="AM742" s="271"/>
    </row>
    <row r="743" spans="2:41" ht="18" customHeight="1">
      <c r="C743" s="261">
        <f>SUBTOTAL(103,G$739:G743)</f>
        <v>5</v>
      </c>
      <c r="D743" s="261" t="s">
        <v>1941</v>
      </c>
      <c r="E743" s="262" t="s">
        <v>3375</v>
      </c>
      <c r="F743" s="263" t="s">
        <v>1280</v>
      </c>
      <c r="G743" s="264" t="s">
        <v>3383</v>
      </c>
      <c r="H743" s="265">
        <v>32052501</v>
      </c>
      <c r="I743" s="266" t="s">
        <v>4663</v>
      </c>
      <c r="J743" s="57" t="s">
        <v>711</v>
      </c>
      <c r="K743" s="82" t="s">
        <v>166</v>
      </c>
      <c r="L743" s="267">
        <v>1300</v>
      </c>
      <c r="M743" s="267">
        <v>8</v>
      </c>
      <c r="N743" s="60">
        <v>0</v>
      </c>
      <c r="O743" s="302" t="s">
        <v>3384</v>
      </c>
      <c r="P743" s="287" t="s">
        <v>3385</v>
      </c>
      <c r="Q743" s="269">
        <v>642.89680399999997</v>
      </c>
      <c r="R743" s="269">
        <v>606.76098999999999</v>
      </c>
      <c r="S743" s="269">
        <v>22.473500000000001</v>
      </c>
      <c r="T743" s="267">
        <v>17213</v>
      </c>
      <c r="U743" s="270">
        <v>365</v>
      </c>
      <c r="V743" s="267">
        <v>14</v>
      </c>
      <c r="W743" s="267">
        <v>13</v>
      </c>
      <c r="X743" s="267">
        <v>2907</v>
      </c>
      <c r="Y743" s="267">
        <v>2885</v>
      </c>
      <c r="Z743" s="269">
        <v>149.43028000000001</v>
      </c>
      <c r="AA743" s="269">
        <v>141.00158000000002</v>
      </c>
      <c r="AB743" s="269">
        <v>4.8529999999999998</v>
      </c>
      <c r="AC743" s="267">
        <v>2557</v>
      </c>
      <c r="AD743" s="270">
        <v>59</v>
      </c>
      <c r="AE743" s="267">
        <v>20</v>
      </c>
      <c r="AF743" s="267">
        <v>20</v>
      </c>
      <c r="AG743" s="267">
        <v>3871</v>
      </c>
      <c r="AH743" s="267">
        <v>3837</v>
      </c>
      <c r="AI743" s="271"/>
      <c r="AJ743" s="271"/>
      <c r="AK743" s="271"/>
      <c r="AL743" s="271"/>
      <c r="AM743" s="271"/>
    </row>
    <row r="744" spans="2:41" ht="18" customHeight="1">
      <c r="C744" s="261">
        <f>SUBTOTAL(103,G$739:G744)</f>
        <v>6</v>
      </c>
      <c r="D744" s="261" t="s">
        <v>1941</v>
      </c>
      <c r="E744" s="262" t="s">
        <v>3375</v>
      </c>
      <c r="F744" s="263" t="s">
        <v>1280</v>
      </c>
      <c r="G744" s="264" t="s">
        <v>3386</v>
      </c>
      <c r="H744" s="265">
        <v>32052911</v>
      </c>
      <c r="I744" s="266" t="s">
        <v>4663</v>
      </c>
      <c r="J744" s="57" t="s">
        <v>711</v>
      </c>
      <c r="K744" s="82" t="s">
        <v>166</v>
      </c>
      <c r="L744" s="267">
        <v>800</v>
      </c>
      <c r="M744" s="267">
        <v>5</v>
      </c>
      <c r="N744" s="60">
        <v>0</v>
      </c>
      <c r="O744" s="302" t="s">
        <v>760</v>
      </c>
      <c r="P744" s="287" t="s">
        <v>3387</v>
      </c>
      <c r="Q744" s="269">
        <v>702.15936899999997</v>
      </c>
      <c r="R744" s="269">
        <v>666.39167999999995</v>
      </c>
      <c r="S744" s="269">
        <v>23.631699999999999</v>
      </c>
      <c r="T744" s="267">
        <v>9962</v>
      </c>
      <c r="U744" s="270">
        <v>365</v>
      </c>
      <c r="V744" s="267">
        <v>12</v>
      </c>
      <c r="W744" s="267">
        <v>12</v>
      </c>
      <c r="X744" s="267">
        <v>2665</v>
      </c>
      <c r="Y744" s="267">
        <v>2628</v>
      </c>
      <c r="Z744" s="269">
        <v>153.75479999999999</v>
      </c>
      <c r="AA744" s="269">
        <v>146.8108</v>
      </c>
      <c r="AB744" s="269">
        <v>4.8977000000000004</v>
      </c>
      <c r="AC744" s="267">
        <v>1787</v>
      </c>
      <c r="AD744" s="270">
        <v>59</v>
      </c>
      <c r="AE744" s="267">
        <v>18</v>
      </c>
      <c r="AF744" s="267">
        <v>17</v>
      </c>
      <c r="AG744" s="267">
        <v>3751</v>
      </c>
      <c r="AH744" s="267">
        <v>3671</v>
      </c>
      <c r="AI744" s="271"/>
      <c r="AJ744" s="271"/>
      <c r="AK744" s="271"/>
      <c r="AL744" s="271"/>
      <c r="AM744" s="271"/>
    </row>
    <row r="745" spans="2:41" ht="18" customHeight="1">
      <c r="C745" s="261">
        <f>SUBTOTAL(103,G$739:G745)</f>
        <v>7</v>
      </c>
      <c r="D745" s="261" t="s">
        <v>1941</v>
      </c>
      <c r="E745" s="262" t="s">
        <v>3375</v>
      </c>
      <c r="F745" s="263" t="s">
        <v>1280</v>
      </c>
      <c r="G745" s="264" t="s">
        <v>3388</v>
      </c>
      <c r="H745" s="265">
        <v>32054011</v>
      </c>
      <c r="I745" s="266" t="s">
        <v>4663</v>
      </c>
      <c r="J745" s="57" t="s">
        <v>711</v>
      </c>
      <c r="K745" s="82" t="s">
        <v>172</v>
      </c>
      <c r="L745" s="267">
        <v>1517</v>
      </c>
      <c r="M745" s="267">
        <v>7</v>
      </c>
      <c r="N745" s="60">
        <v>0</v>
      </c>
      <c r="O745" s="302" t="s">
        <v>761</v>
      </c>
      <c r="P745" s="287" t="s">
        <v>3389</v>
      </c>
      <c r="Q745" s="269">
        <v>1073.8279870000001</v>
      </c>
      <c r="R745" s="269">
        <v>969.68002000000013</v>
      </c>
      <c r="S745" s="269">
        <v>34.810199999999995</v>
      </c>
      <c r="T745" s="267">
        <v>15307</v>
      </c>
      <c r="U745" s="270">
        <v>365</v>
      </c>
      <c r="V745" s="267">
        <v>5</v>
      </c>
      <c r="W745" s="267">
        <v>5</v>
      </c>
      <c r="X745" s="267">
        <v>1632</v>
      </c>
      <c r="Y745" s="267">
        <v>1703</v>
      </c>
      <c r="Z745" s="269">
        <v>280.42899999999997</v>
      </c>
      <c r="AA745" s="269">
        <v>271.15139999999997</v>
      </c>
      <c r="AB745" s="269">
        <v>8.7611999999999988</v>
      </c>
      <c r="AC745" s="267">
        <v>2400</v>
      </c>
      <c r="AD745" s="270">
        <v>59</v>
      </c>
      <c r="AE745" s="267">
        <v>5</v>
      </c>
      <c r="AF745" s="267">
        <v>4</v>
      </c>
      <c r="AG745" s="267">
        <v>1587</v>
      </c>
      <c r="AH745" s="267">
        <v>1493</v>
      </c>
      <c r="AI745" s="271">
        <v>1</v>
      </c>
      <c r="AJ745" s="271">
        <v>434</v>
      </c>
      <c r="AK745" s="271"/>
      <c r="AL745" s="271"/>
      <c r="AM745" s="271" t="s">
        <v>2381</v>
      </c>
    </row>
    <row r="746" spans="2:41" ht="18" customHeight="1">
      <c r="C746" s="261">
        <f>SUBTOTAL(103,G$739:G746)</f>
        <v>8</v>
      </c>
      <c r="D746" s="261" t="s">
        <v>1941</v>
      </c>
      <c r="E746" s="262" t="s">
        <v>3375</v>
      </c>
      <c r="F746" s="263" t="s">
        <v>1280</v>
      </c>
      <c r="G746" s="264" t="s">
        <v>3390</v>
      </c>
      <c r="H746" s="265">
        <v>32053711</v>
      </c>
      <c r="I746" s="266" t="s">
        <v>4663</v>
      </c>
      <c r="J746" s="57" t="s">
        <v>711</v>
      </c>
      <c r="K746" s="82" t="s">
        <v>416</v>
      </c>
      <c r="L746" s="267">
        <v>486</v>
      </c>
      <c r="M746" s="267">
        <v>5</v>
      </c>
      <c r="N746" s="60">
        <v>0</v>
      </c>
      <c r="O746" s="302" t="s">
        <v>1691</v>
      </c>
      <c r="P746" s="287" t="s">
        <v>1694</v>
      </c>
      <c r="Q746" s="269">
        <v>526.59096700000009</v>
      </c>
      <c r="R746" s="269">
        <v>499.79190000000011</v>
      </c>
      <c r="S746" s="269">
        <v>17.575800000000001</v>
      </c>
      <c r="T746" s="267">
        <v>8159</v>
      </c>
      <c r="U746" s="270">
        <v>273</v>
      </c>
      <c r="V746" s="267">
        <v>19</v>
      </c>
      <c r="W746" s="267">
        <v>19</v>
      </c>
      <c r="X746" s="267">
        <v>3487</v>
      </c>
      <c r="Y746" s="267">
        <v>3451</v>
      </c>
      <c r="Z746" s="269">
        <v>110.089895</v>
      </c>
      <c r="AA746" s="269">
        <v>104.118995</v>
      </c>
      <c r="AB746" s="269">
        <v>3.0220000000000002</v>
      </c>
      <c r="AC746" s="267">
        <v>1599</v>
      </c>
      <c r="AD746" s="270">
        <v>59</v>
      </c>
      <c r="AE746" s="267">
        <v>25</v>
      </c>
      <c r="AF746" s="267">
        <v>25</v>
      </c>
      <c r="AG746" s="267">
        <v>4937</v>
      </c>
      <c r="AH746" s="267">
        <v>4923</v>
      </c>
      <c r="AI746" s="271"/>
      <c r="AJ746" s="271"/>
      <c r="AK746" s="271"/>
      <c r="AL746" s="271"/>
      <c r="AM746" s="271"/>
    </row>
    <row r="747" spans="2:41" ht="18" customHeight="1">
      <c r="C747" s="261">
        <f>SUBTOTAL(103,G$739:G747)</f>
        <v>9</v>
      </c>
      <c r="D747" s="261" t="s">
        <v>1941</v>
      </c>
      <c r="E747" s="262" t="s">
        <v>3375</v>
      </c>
      <c r="F747" s="263" t="s">
        <v>1280</v>
      </c>
      <c r="G747" s="264" t="s">
        <v>3391</v>
      </c>
      <c r="H747" s="265">
        <v>32054311</v>
      </c>
      <c r="I747" s="266" t="s">
        <v>4663</v>
      </c>
      <c r="J747" s="57" t="s">
        <v>711</v>
      </c>
      <c r="K747" s="82" t="s">
        <v>167</v>
      </c>
      <c r="L747" s="267">
        <v>931</v>
      </c>
      <c r="M747" s="267">
        <v>7</v>
      </c>
      <c r="N747" s="60">
        <v>0</v>
      </c>
      <c r="O747" s="302" t="s">
        <v>1692</v>
      </c>
      <c r="P747" s="287" t="s">
        <v>1695</v>
      </c>
      <c r="Q747" s="269">
        <v>605.58686900000009</v>
      </c>
      <c r="R747" s="269">
        <v>561.73406900000009</v>
      </c>
      <c r="S747" s="269">
        <v>20.0288</v>
      </c>
      <c r="T747" s="267">
        <v>10201</v>
      </c>
      <c r="U747" s="270">
        <v>257</v>
      </c>
      <c r="V747" s="267">
        <v>15</v>
      </c>
      <c r="W747" s="267">
        <v>15</v>
      </c>
      <c r="X747" s="267">
        <v>3098</v>
      </c>
      <c r="Y747" s="267">
        <v>3123</v>
      </c>
      <c r="Z747" s="269">
        <v>283.85926499999999</v>
      </c>
      <c r="AA747" s="269">
        <v>243.21406500000001</v>
      </c>
      <c r="AB747" s="269">
        <v>8.5754000000000001</v>
      </c>
      <c r="AC747" s="267">
        <v>2479</v>
      </c>
      <c r="AD747" s="270">
        <v>59</v>
      </c>
      <c r="AE747" s="267">
        <v>4</v>
      </c>
      <c r="AF747" s="267">
        <v>8</v>
      </c>
      <c r="AG747" s="267">
        <v>1554</v>
      </c>
      <c r="AH747" s="267">
        <v>1804</v>
      </c>
      <c r="AI747" s="271"/>
      <c r="AJ747" s="271"/>
      <c r="AK747" s="271"/>
      <c r="AL747" s="271"/>
      <c r="AM747" s="271"/>
    </row>
    <row r="748" spans="2:41" ht="18" customHeight="1">
      <c r="C748" s="261">
        <f>SUBTOTAL(103,G$739:G748)</f>
        <v>10</v>
      </c>
      <c r="D748" s="261" t="s">
        <v>1941</v>
      </c>
      <c r="E748" s="262" t="s">
        <v>3375</v>
      </c>
      <c r="F748" s="263" t="s">
        <v>1280</v>
      </c>
      <c r="G748" s="264" t="s">
        <v>3392</v>
      </c>
      <c r="H748" s="265">
        <v>32052201</v>
      </c>
      <c r="I748" s="266" t="s">
        <v>4663</v>
      </c>
      <c r="J748" s="57" t="s">
        <v>711</v>
      </c>
      <c r="K748" s="82" t="s">
        <v>172</v>
      </c>
      <c r="L748" s="267">
        <v>941</v>
      </c>
      <c r="M748" s="267">
        <v>5</v>
      </c>
      <c r="N748" s="60">
        <v>0</v>
      </c>
      <c r="O748" s="302" t="s">
        <v>1693</v>
      </c>
      <c r="P748" s="287" t="s">
        <v>1696</v>
      </c>
      <c r="Q748" s="269">
        <v>792.88718800000015</v>
      </c>
      <c r="R748" s="269">
        <v>742.91101100000014</v>
      </c>
      <c r="S748" s="269">
        <v>26.504799999999999</v>
      </c>
      <c r="T748" s="267">
        <v>10527</v>
      </c>
      <c r="U748" s="270">
        <v>365</v>
      </c>
      <c r="V748" s="267">
        <v>10</v>
      </c>
      <c r="W748" s="267">
        <v>10</v>
      </c>
      <c r="X748" s="267">
        <v>2355</v>
      </c>
      <c r="Y748" s="267">
        <v>2346</v>
      </c>
      <c r="Z748" s="269">
        <v>261.69645700000001</v>
      </c>
      <c r="AA748" s="269">
        <v>251.36795700000002</v>
      </c>
      <c r="AB748" s="269">
        <v>6.0803000000000003</v>
      </c>
      <c r="AC748" s="267">
        <v>1761</v>
      </c>
      <c r="AD748" s="270">
        <v>59</v>
      </c>
      <c r="AE748" s="267">
        <v>8</v>
      </c>
      <c r="AF748" s="267">
        <v>6</v>
      </c>
      <c r="AG748" s="267">
        <v>1784</v>
      </c>
      <c r="AH748" s="267">
        <v>1697</v>
      </c>
      <c r="AI748" s="271"/>
      <c r="AJ748" s="271"/>
      <c r="AK748" s="271"/>
      <c r="AL748" s="271"/>
      <c r="AM748" s="271"/>
    </row>
    <row r="749" spans="2:41" ht="18" customHeight="1">
      <c r="C749" s="261">
        <f>SUBTOTAL(103,G$739:G749)</f>
        <v>11</v>
      </c>
      <c r="D749" s="261" t="s">
        <v>1941</v>
      </c>
      <c r="E749" s="262" t="s">
        <v>1908</v>
      </c>
      <c r="F749" s="263" t="s">
        <v>1280</v>
      </c>
      <c r="G749" s="388" t="s">
        <v>4638</v>
      </c>
      <c r="H749" s="265">
        <v>32053011</v>
      </c>
      <c r="I749" s="266" t="s">
        <v>4663</v>
      </c>
      <c r="J749" s="57" t="s">
        <v>711</v>
      </c>
      <c r="K749" s="82" t="s">
        <v>171</v>
      </c>
      <c r="L749" s="267">
        <v>733</v>
      </c>
      <c r="M749" s="267">
        <v>5</v>
      </c>
      <c r="N749" s="60">
        <v>0</v>
      </c>
      <c r="O749" s="390" t="s">
        <v>4639</v>
      </c>
      <c r="P749" s="395" t="s">
        <v>4640</v>
      </c>
      <c r="Q749" s="269">
        <v>505.883261</v>
      </c>
      <c r="R749" s="269">
        <v>477.5172</v>
      </c>
      <c r="S749" s="269">
        <v>16.98</v>
      </c>
      <c r="T749" s="267">
        <v>8769</v>
      </c>
      <c r="U749" s="270">
        <v>365</v>
      </c>
      <c r="V749" s="267">
        <v>20</v>
      </c>
      <c r="W749" s="267">
        <v>20</v>
      </c>
      <c r="X749" s="267">
        <v>3592</v>
      </c>
      <c r="Y749" s="267">
        <v>3558</v>
      </c>
      <c r="Z749" s="269">
        <v>139.7655</v>
      </c>
      <c r="AA749" s="269">
        <v>132.53970000000001</v>
      </c>
      <c r="AB749" s="269">
        <v>4.4191000000000003</v>
      </c>
      <c r="AC749" s="267">
        <v>1317</v>
      </c>
      <c r="AD749" s="270">
        <v>59</v>
      </c>
      <c r="AE749" s="267">
        <v>21</v>
      </c>
      <c r="AF749" s="267">
        <v>21</v>
      </c>
      <c r="AG749" s="267">
        <v>4151</v>
      </c>
      <c r="AH749" s="267">
        <v>4081</v>
      </c>
      <c r="AI749" s="271"/>
      <c r="AJ749" s="271"/>
      <c r="AK749" s="271"/>
      <c r="AL749" s="271"/>
      <c r="AM749" s="271"/>
    </row>
    <row r="750" spans="2:41" s="311" customFormat="1" ht="18" customHeight="1">
      <c r="B750" s="245"/>
      <c r="C750" s="288" t="s">
        <v>2537</v>
      </c>
      <c r="D750" s="289" t="str">
        <f ca="1">INDIRECT("D"&amp;ROW()-1)</f>
        <v>A2</v>
      </c>
      <c r="E750" s="289" t="str">
        <f ca="1">INDIRECT("E"&amp;ROW()-1)</f>
        <v>镇江</v>
      </c>
      <c r="F750" s="290"/>
      <c r="G750" s="291">
        <f>SUBTOTAL(103,G739:G749)</f>
        <v>11</v>
      </c>
      <c r="H750" s="292"/>
      <c r="I750" s="293"/>
      <c r="J750" s="293"/>
      <c r="K750" s="294"/>
      <c r="L750" s="76">
        <f>SUBTOTAL(109,L739:L749)</f>
        <v>12052</v>
      </c>
      <c r="M750" s="76">
        <f>SUBTOTAL(109,M739:M749)</f>
        <v>73</v>
      </c>
      <c r="N750" s="70">
        <f>SUBTOTAL(109,N739:N749)</f>
        <v>0</v>
      </c>
      <c r="O750" s="296"/>
      <c r="P750" s="297"/>
      <c r="Q750" s="298"/>
      <c r="R750" s="298"/>
      <c r="S750" s="298"/>
      <c r="T750" s="299"/>
      <c r="U750" s="300"/>
      <c r="V750" s="299"/>
      <c r="W750" s="299"/>
      <c r="X750" s="299"/>
      <c r="Y750" s="299"/>
      <c r="Z750" s="316"/>
      <c r="AA750" s="316"/>
      <c r="AB750" s="316"/>
      <c r="AC750" s="295"/>
      <c r="AD750" s="295"/>
      <c r="AE750" s="295"/>
      <c r="AF750" s="295"/>
      <c r="AG750" s="295"/>
      <c r="AH750" s="295"/>
      <c r="AI750" s="77">
        <f>SUBTOTAL(109,AI739:AI749)</f>
        <v>2</v>
      </c>
      <c r="AJ750" s="77">
        <f>SUBTOTAL(109,AJ739:AJ749)</f>
        <v>758</v>
      </c>
      <c r="AK750" s="77">
        <f>SUBTOTAL(109,AK739:AK749)</f>
        <v>1</v>
      </c>
      <c r="AL750" s="77">
        <f>SUBTOTAL(109,AL739:AL749)</f>
        <v>380</v>
      </c>
      <c r="AM750" s="77">
        <f>SUBTOTAL(103,AM739:AM749)</f>
        <v>3</v>
      </c>
    </row>
    <row r="751" spans="2:41" ht="18" customHeight="1">
      <c r="C751" s="261">
        <f>SUBTOTAL(103,G$751:G751)</f>
        <v>1</v>
      </c>
      <c r="D751" s="261" t="s">
        <v>1941</v>
      </c>
      <c r="E751" s="262" t="s">
        <v>3393</v>
      </c>
      <c r="F751" s="263" t="s">
        <v>1280</v>
      </c>
      <c r="G751" s="264" t="s">
        <v>3394</v>
      </c>
      <c r="H751" s="265">
        <v>32081101</v>
      </c>
      <c r="I751" s="266" t="s">
        <v>2379</v>
      </c>
      <c r="J751" s="57" t="s">
        <v>64</v>
      </c>
      <c r="K751" s="113" t="s">
        <v>166</v>
      </c>
      <c r="L751" s="267">
        <v>881</v>
      </c>
      <c r="M751" s="267">
        <v>6</v>
      </c>
      <c r="N751" s="60">
        <v>0</v>
      </c>
      <c r="O751" s="302" t="s">
        <v>293</v>
      </c>
      <c r="P751" s="287" t="s">
        <v>3395</v>
      </c>
      <c r="Q751" s="269">
        <v>1088.1654070000002</v>
      </c>
      <c r="R751" s="269">
        <v>1006.7203000000002</v>
      </c>
      <c r="S751" s="269">
        <v>38.111900000000006</v>
      </c>
      <c r="T751" s="267">
        <v>14080</v>
      </c>
      <c r="U751" s="270">
        <v>365</v>
      </c>
      <c r="V751" s="267">
        <v>5</v>
      </c>
      <c r="W751" s="267">
        <v>5</v>
      </c>
      <c r="X751" s="267">
        <v>1607</v>
      </c>
      <c r="Y751" s="267">
        <v>1616</v>
      </c>
      <c r="Z751" s="269">
        <v>243.7149</v>
      </c>
      <c r="AA751" s="269">
        <v>223.8878</v>
      </c>
      <c r="AB751" s="269">
        <v>7.7278000000000002</v>
      </c>
      <c r="AC751" s="267">
        <v>2106</v>
      </c>
      <c r="AD751" s="270">
        <v>59</v>
      </c>
      <c r="AE751" s="267">
        <v>12</v>
      </c>
      <c r="AF751" s="267">
        <v>13</v>
      </c>
      <c r="AG751" s="267">
        <v>2008</v>
      </c>
      <c r="AH751" s="267">
        <v>2058</v>
      </c>
      <c r="AI751" s="271"/>
      <c r="AJ751" s="271"/>
      <c r="AK751" s="271"/>
      <c r="AL751" s="271"/>
      <c r="AM751" s="271"/>
    </row>
    <row r="752" spans="2:41" ht="18" customHeight="1">
      <c r="C752" s="261">
        <f>SUBTOTAL(103,G$751:G752)</f>
        <v>2</v>
      </c>
      <c r="D752" s="261" t="s">
        <v>1941</v>
      </c>
      <c r="E752" s="262" t="s">
        <v>3393</v>
      </c>
      <c r="F752" s="263" t="s">
        <v>1280</v>
      </c>
      <c r="G752" s="264" t="s">
        <v>3396</v>
      </c>
      <c r="H752" s="265">
        <v>32082701</v>
      </c>
      <c r="I752" s="266" t="s">
        <v>2379</v>
      </c>
      <c r="J752" s="57" t="s">
        <v>64</v>
      </c>
      <c r="K752" s="113" t="s">
        <v>413</v>
      </c>
      <c r="L752" s="267">
        <v>861</v>
      </c>
      <c r="M752" s="267">
        <v>6</v>
      </c>
      <c r="N752" s="60">
        <v>0</v>
      </c>
      <c r="O752" s="63" t="s">
        <v>3397</v>
      </c>
      <c r="P752" s="287" t="s">
        <v>3398</v>
      </c>
      <c r="Q752" s="269">
        <v>927.67221499999994</v>
      </c>
      <c r="R752" s="269">
        <v>861.91019999999992</v>
      </c>
      <c r="S752" s="269">
        <v>33.302799999999998</v>
      </c>
      <c r="T752" s="267">
        <v>11165</v>
      </c>
      <c r="U752" s="270">
        <v>365</v>
      </c>
      <c r="V752" s="267">
        <v>8</v>
      </c>
      <c r="W752" s="267">
        <v>8</v>
      </c>
      <c r="X752" s="267">
        <v>1961</v>
      </c>
      <c r="Y752" s="267">
        <v>1986</v>
      </c>
      <c r="Z752" s="269">
        <v>264.41829999999999</v>
      </c>
      <c r="AA752" s="269">
        <v>247.82749999999999</v>
      </c>
      <c r="AB752" s="269">
        <v>8.7162000000000006</v>
      </c>
      <c r="AC752" s="267">
        <v>1861</v>
      </c>
      <c r="AD752" s="270">
        <v>59</v>
      </c>
      <c r="AE752" s="267">
        <v>9</v>
      </c>
      <c r="AF752" s="267">
        <v>9</v>
      </c>
      <c r="AG752" s="267">
        <v>1749</v>
      </c>
      <c r="AH752" s="267">
        <v>1743</v>
      </c>
      <c r="AI752" s="271"/>
      <c r="AJ752" s="271"/>
      <c r="AK752" s="271"/>
      <c r="AL752" s="271"/>
      <c r="AM752" s="271"/>
    </row>
    <row r="753" spans="2:39" ht="18" customHeight="1">
      <c r="C753" s="261">
        <f>SUBTOTAL(103,G$751:G753)</f>
        <v>3</v>
      </c>
      <c r="D753" s="261" t="s">
        <v>1941</v>
      </c>
      <c r="E753" s="262" t="s">
        <v>3393</v>
      </c>
      <c r="F753" s="263" t="s">
        <v>1280</v>
      </c>
      <c r="G753" s="264" t="s">
        <v>3399</v>
      </c>
      <c r="H753" s="265">
        <v>32084011</v>
      </c>
      <c r="I753" s="266" t="s">
        <v>2183</v>
      </c>
      <c r="J753" s="266" t="s">
        <v>711</v>
      </c>
      <c r="K753" s="113" t="s">
        <v>411</v>
      </c>
      <c r="L753" s="267">
        <v>1217</v>
      </c>
      <c r="M753" s="267">
        <v>8</v>
      </c>
      <c r="N753" s="60">
        <v>0</v>
      </c>
      <c r="O753" s="63" t="s">
        <v>3400</v>
      </c>
      <c r="P753" s="287" t="s">
        <v>3401</v>
      </c>
      <c r="Q753" s="269">
        <v>1172.4212050000001</v>
      </c>
      <c r="R753" s="269">
        <v>1066.0593000000001</v>
      </c>
      <c r="S753" s="269">
        <v>39.987499999999997</v>
      </c>
      <c r="T753" s="267">
        <v>16490</v>
      </c>
      <c r="U753" s="270">
        <v>365</v>
      </c>
      <c r="V753" s="267">
        <v>4</v>
      </c>
      <c r="W753" s="267">
        <v>4</v>
      </c>
      <c r="X753" s="267">
        <v>1426</v>
      </c>
      <c r="Y753" s="267">
        <v>1485</v>
      </c>
      <c r="Z753" s="269">
        <v>323.22789999999998</v>
      </c>
      <c r="AA753" s="269">
        <v>294.2747</v>
      </c>
      <c r="AB753" s="269">
        <v>9.1631999999999998</v>
      </c>
      <c r="AC753" s="267">
        <v>2634</v>
      </c>
      <c r="AD753" s="270">
        <v>59</v>
      </c>
      <c r="AE753" s="267">
        <v>5</v>
      </c>
      <c r="AF753" s="267">
        <v>5</v>
      </c>
      <c r="AG753" s="267">
        <v>1205</v>
      </c>
      <c r="AH753" s="267">
        <v>1263</v>
      </c>
      <c r="AI753" s="271"/>
      <c r="AJ753" s="271"/>
      <c r="AK753" s="271"/>
      <c r="AL753" s="271"/>
      <c r="AM753" s="271"/>
    </row>
    <row r="754" spans="2:39" ht="18" customHeight="1">
      <c r="C754" s="261">
        <f>SUBTOTAL(103,G$751:G754)</f>
        <v>4</v>
      </c>
      <c r="D754" s="261" t="s">
        <v>1941</v>
      </c>
      <c r="E754" s="262" t="s">
        <v>3393</v>
      </c>
      <c r="F754" s="263" t="s">
        <v>1280</v>
      </c>
      <c r="G754" s="264" t="s">
        <v>1104</v>
      </c>
      <c r="H754" s="265">
        <v>32082501</v>
      </c>
      <c r="I754" s="266" t="s">
        <v>4663</v>
      </c>
      <c r="J754" s="57" t="s">
        <v>711</v>
      </c>
      <c r="K754" s="113" t="s">
        <v>172</v>
      </c>
      <c r="L754" s="267">
        <v>1144</v>
      </c>
      <c r="M754" s="267">
        <v>7</v>
      </c>
      <c r="N754" s="60">
        <v>0</v>
      </c>
      <c r="O754" s="302" t="s">
        <v>294</v>
      </c>
      <c r="P754" s="287" t="s">
        <v>3402</v>
      </c>
      <c r="Q754" s="269">
        <v>1418.7314960000001</v>
      </c>
      <c r="R754" s="269">
        <v>1311.8911000000001</v>
      </c>
      <c r="S754" s="269">
        <v>43.252800000000001</v>
      </c>
      <c r="T754" s="267">
        <v>12353</v>
      </c>
      <c r="U754" s="270">
        <v>365</v>
      </c>
      <c r="V754" s="267">
        <v>2</v>
      </c>
      <c r="W754" s="267">
        <v>2</v>
      </c>
      <c r="X754" s="267">
        <v>1086</v>
      </c>
      <c r="Y754" s="267">
        <v>1101</v>
      </c>
      <c r="Z754" s="269">
        <v>391.29</v>
      </c>
      <c r="AA754" s="269">
        <v>366.65840000000003</v>
      </c>
      <c r="AB754" s="269">
        <v>10.138500000000001</v>
      </c>
      <c r="AC754" s="267">
        <v>2098</v>
      </c>
      <c r="AD754" s="270">
        <v>59</v>
      </c>
      <c r="AE754" s="267">
        <v>3</v>
      </c>
      <c r="AF754" s="267">
        <v>3</v>
      </c>
      <c r="AG754" s="267">
        <v>781</v>
      </c>
      <c r="AH754" s="267">
        <v>779</v>
      </c>
      <c r="AI754" s="271"/>
      <c r="AJ754" s="271"/>
      <c r="AK754" s="271"/>
      <c r="AL754" s="271"/>
      <c r="AM754" s="271"/>
    </row>
    <row r="755" spans="2:39" ht="18" customHeight="1">
      <c r="C755" s="261">
        <f>SUBTOTAL(103,G$751:G755)</f>
        <v>5</v>
      </c>
      <c r="D755" s="261" t="s">
        <v>1941</v>
      </c>
      <c r="E755" s="262" t="s">
        <v>3393</v>
      </c>
      <c r="F755" s="263" t="s">
        <v>1280</v>
      </c>
      <c r="G755" s="264" t="s">
        <v>3403</v>
      </c>
      <c r="H755" s="265">
        <v>32083711</v>
      </c>
      <c r="I755" s="266" t="s">
        <v>4663</v>
      </c>
      <c r="J755" s="57" t="s">
        <v>711</v>
      </c>
      <c r="K755" s="113" t="s">
        <v>172</v>
      </c>
      <c r="L755" s="267">
        <v>748</v>
      </c>
      <c r="M755" s="267">
        <v>5</v>
      </c>
      <c r="N755" s="60">
        <v>0</v>
      </c>
      <c r="O755" s="302" t="s">
        <v>3404</v>
      </c>
      <c r="P755" s="287" t="s">
        <v>3405</v>
      </c>
      <c r="Q755" s="269">
        <v>973.28302600000006</v>
      </c>
      <c r="R755" s="269">
        <v>902.72241900000006</v>
      </c>
      <c r="S755" s="269">
        <v>31.521499999999996</v>
      </c>
      <c r="T755" s="267">
        <v>15333</v>
      </c>
      <c r="U755" s="270">
        <v>365</v>
      </c>
      <c r="V755" s="267">
        <v>6</v>
      </c>
      <c r="W755" s="267">
        <v>6</v>
      </c>
      <c r="X755" s="267">
        <v>1838</v>
      </c>
      <c r="Y755" s="267">
        <v>1864</v>
      </c>
      <c r="Z755" s="269">
        <v>304.79560000000004</v>
      </c>
      <c r="AA755" s="269">
        <v>288.77830000000006</v>
      </c>
      <c r="AB755" s="269">
        <v>8.2684999999999995</v>
      </c>
      <c r="AC755" s="267">
        <v>2496</v>
      </c>
      <c r="AD755" s="270">
        <v>59</v>
      </c>
      <c r="AE755" s="267">
        <v>6</v>
      </c>
      <c r="AF755" s="267">
        <v>6</v>
      </c>
      <c r="AG755" s="267">
        <v>1355</v>
      </c>
      <c r="AH755" s="267">
        <v>1322</v>
      </c>
      <c r="AI755" s="271"/>
      <c r="AJ755" s="271"/>
      <c r="AK755" s="271"/>
      <c r="AL755" s="271"/>
      <c r="AM755" s="271"/>
    </row>
    <row r="756" spans="2:39" ht="18" customHeight="1">
      <c r="C756" s="261">
        <f>SUBTOTAL(103,G$751:G756)</f>
        <v>6</v>
      </c>
      <c r="D756" s="261" t="s">
        <v>1941</v>
      </c>
      <c r="E756" s="262" t="s">
        <v>3393</v>
      </c>
      <c r="F756" s="263" t="s">
        <v>1280</v>
      </c>
      <c r="G756" s="264" t="s">
        <v>3406</v>
      </c>
      <c r="H756" s="265">
        <v>32081401</v>
      </c>
      <c r="I756" s="266" t="s">
        <v>4663</v>
      </c>
      <c r="J756" s="57" t="s">
        <v>711</v>
      </c>
      <c r="K756" s="113" t="s">
        <v>171</v>
      </c>
      <c r="L756" s="267">
        <v>792</v>
      </c>
      <c r="M756" s="267">
        <v>9</v>
      </c>
      <c r="N756" s="60">
        <v>0</v>
      </c>
      <c r="O756" s="302" t="s">
        <v>424</v>
      </c>
      <c r="P756" s="287" t="s">
        <v>1704</v>
      </c>
      <c r="Q756" s="269">
        <v>768.79069800000002</v>
      </c>
      <c r="R756" s="269">
        <v>722.98475000000008</v>
      </c>
      <c r="S756" s="269">
        <v>28.551400000000001</v>
      </c>
      <c r="T756" s="267">
        <v>17582</v>
      </c>
      <c r="U756" s="270">
        <v>365</v>
      </c>
      <c r="V756" s="267">
        <v>11</v>
      </c>
      <c r="W756" s="267">
        <v>11</v>
      </c>
      <c r="X756" s="267">
        <v>2435</v>
      </c>
      <c r="Y756" s="267">
        <v>2426</v>
      </c>
      <c r="Z756" s="269">
        <v>220.83029999999999</v>
      </c>
      <c r="AA756" s="269">
        <v>211.7355</v>
      </c>
      <c r="AB756" s="269">
        <v>7.5670999999999999</v>
      </c>
      <c r="AC756" s="267">
        <v>2774</v>
      </c>
      <c r="AD756" s="270">
        <v>59</v>
      </c>
      <c r="AE756" s="267">
        <v>16</v>
      </c>
      <c r="AF756" s="267">
        <v>15</v>
      </c>
      <c r="AG756" s="267">
        <v>2373</v>
      </c>
      <c r="AH756" s="267">
        <v>2264</v>
      </c>
      <c r="AI756" s="271"/>
      <c r="AJ756" s="271"/>
      <c r="AK756" s="271"/>
      <c r="AL756" s="271"/>
      <c r="AM756" s="271"/>
    </row>
    <row r="757" spans="2:39" ht="18" customHeight="1">
      <c r="C757" s="261">
        <f>SUBTOTAL(103,G$751:G757)</f>
        <v>7</v>
      </c>
      <c r="D757" s="261" t="s">
        <v>1941</v>
      </c>
      <c r="E757" s="262" t="s">
        <v>3407</v>
      </c>
      <c r="F757" s="263" t="s">
        <v>1280</v>
      </c>
      <c r="G757" s="264" t="s">
        <v>3408</v>
      </c>
      <c r="H757" s="265">
        <v>32081301</v>
      </c>
      <c r="I757" s="266" t="s">
        <v>4663</v>
      </c>
      <c r="J757" s="57" t="s">
        <v>711</v>
      </c>
      <c r="K757" s="113" t="s">
        <v>170</v>
      </c>
      <c r="L757" s="267">
        <v>736</v>
      </c>
      <c r="M757" s="267">
        <v>9</v>
      </c>
      <c r="N757" s="60">
        <v>0</v>
      </c>
      <c r="O757" s="302" t="s">
        <v>1698</v>
      </c>
      <c r="P757" s="287" t="s">
        <v>1705</v>
      </c>
      <c r="Q757" s="269">
        <v>643.82809599999996</v>
      </c>
      <c r="R757" s="269">
        <v>600.66509999999994</v>
      </c>
      <c r="S757" s="269">
        <v>23.571000000000002</v>
      </c>
      <c r="T757" s="267">
        <v>21268</v>
      </c>
      <c r="U757" s="270">
        <v>364</v>
      </c>
      <c r="V757" s="267">
        <v>14</v>
      </c>
      <c r="W757" s="267">
        <v>14</v>
      </c>
      <c r="X757" s="267">
        <v>2901</v>
      </c>
      <c r="Y757" s="267">
        <v>2914</v>
      </c>
      <c r="Z757" s="269">
        <v>156.7517</v>
      </c>
      <c r="AA757" s="269">
        <v>145.47880000000001</v>
      </c>
      <c r="AB757" s="269">
        <v>5.1226000000000003</v>
      </c>
      <c r="AC757" s="267">
        <v>3553</v>
      </c>
      <c r="AD757" s="270">
        <v>59</v>
      </c>
      <c r="AE757" s="267">
        <v>24</v>
      </c>
      <c r="AF757" s="267">
        <v>23</v>
      </c>
      <c r="AG757" s="267">
        <v>3683</v>
      </c>
      <c r="AH757" s="267">
        <v>3720</v>
      </c>
      <c r="AI757" s="271"/>
      <c r="AJ757" s="271"/>
      <c r="AK757" s="271"/>
      <c r="AL757" s="271"/>
      <c r="AM757" s="271"/>
    </row>
    <row r="758" spans="2:39" ht="18" customHeight="1">
      <c r="C758" s="261">
        <f>SUBTOTAL(103,G$751:G758)</f>
        <v>8</v>
      </c>
      <c r="D758" s="261" t="s">
        <v>1941</v>
      </c>
      <c r="E758" s="262" t="s">
        <v>3407</v>
      </c>
      <c r="F758" s="263" t="s">
        <v>1280</v>
      </c>
      <c r="G758" s="264" t="s">
        <v>1697</v>
      </c>
      <c r="H758" s="265">
        <v>32084611</v>
      </c>
      <c r="I758" s="266" t="s">
        <v>4663</v>
      </c>
      <c r="J758" s="57" t="s">
        <v>711</v>
      </c>
      <c r="K758" s="113" t="s">
        <v>170</v>
      </c>
      <c r="L758" s="267">
        <v>1323</v>
      </c>
      <c r="M758" s="267">
        <v>8</v>
      </c>
      <c r="N758" s="60">
        <v>0</v>
      </c>
      <c r="O758" s="302" t="s">
        <v>1699</v>
      </c>
      <c r="P758" s="287" t="s">
        <v>1706</v>
      </c>
      <c r="Q758" s="269">
        <v>628.61533199999997</v>
      </c>
      <c r="R758" s="269">
        <v>589.00119999999993</v>
      </c>
      <c r="S758" s="269">
        <v>22.863</v>
      </c>
      <c r="T758" s="267">
        <v>17800</v>
      </c>
      <c r="U758" s="270">
        <v>291</v>
      </c>
      <c r="V758" s="267">
        <v>15</v>
      </c>
      <c r="W758" s="267">
        <v>15</v>
      </c>
      <c r="X758" s="267">
        <v>2981</v>
      </c>
      <c r="Y758" s="267">
        <v>2978</v>
      </c>
      <c r="Z758" s="269">
        <v>250.05760000000001</v>
      </c>
      <c r="AA758" s="269">
        <v>243.13470000000001</v>
      </c>
      <c r="AB758" s="269">
        <v>8.3268000000000004</v>
      </c>
      <c r="AC758" s="267">
        <v>3092</v>
      </c>
      <c r="AD758" s="270">
        <v>58</v>
      </c>
      <c r="AE758" s="267">
        <v>11</v>
      </c>
      <c r="AF758" s="267">
        <v>10</v>
      </c>
      <c r="AG758" s="267">
        <v>1940</v>
      </c>
      <c r="AH758" s="267">
        <v>1805</v>
      </c>
      <c r="AI758" s="271"/>
      <c r="AJ758" s="271"/>
      <c r="AK758" s="271"/>
      <c r="AL758" s="271"/>
      <c r="AM758" s="94"/>
    </row>
    <row r="759" spans="2:39" ht="18" customHeight="1">
      <c r="C759" s="261">
        <f>SUBTOTAL(103,G$751:G759)</f>
        <v>9</v>
      </c>
      <c r="D759" s="261" t="s">
        <v>1941</v>
      </c>
      <c r="E759" s="262" t="s">
        <v>3407</v>
      </c>
      <c r="F759" s="263" t="s">
        <v>1280</v>
      </c>
      <c r="G759" s="264" t="s">
        <v>3409</v>
      </c>
      <c r="H759" s="265">
        <v>32082401</v>
      </c>
      <c r="I759" s="266" t="s">
        <v>4663</v>
      </c>
      <c r="J759" s="57" t="s">
        <v>711</v>
      </c>
      <c r="K759" s="113" t="s">
        <v>169</v>
      </c>
      <c r="L759" s="267">
        <v>697</v>
      </c>
      <c r="M759" s="267">
        <v>6</v>
      </c>
      <c r="N759" s="60">
        <v>0</v>
      </c>
      <c r="O759" s="302" t="s">
        <v>1700</v>
      </c>
      <c r="P759" s="287" t="s">
        <v>1707</v>
      </c>
      <c r="Q759" s="269">
        <v>611.33672300000001</v>
      </c>
      <c r="R759" s="269">
        <v>560.85270000000003</v>
      </c>
      <c r="S759" s="269">
        <v>21.852300000000003</v>
      </c>
      <c r="T759" s="267">
        <v>13002</v>
      </c>
      <c r="U759" s="270">
        <v>364</v>
      </c>
      <c r="V759" s="267">
        <v>16</v>
      </c>
      <c r="W759" s="267">
        <v>16</v>
      </c>
      <c r="X759" s="267">
        <v>3066</v>
      </c>
      <c r="Y759" s="267">
        <v>3125</v>
      </c>
      <c r="Z759" s="269">
        <v>222.1163</v>
      </c>
      <c r="AA759" s="269">
        <v>189.72569999999999</v>
      </c>
      <c r="AB759" s="269">
        <v>6.4966000000000008</v>
      </c>
      <c r="AC759" s="267">
        <v>1995</v>
      </c>
      <c r="AD759" s="270">
        <v>59</v>
      </c>
      <c r="AE759" s="267">
        <v>15</v>
      </c>
      <c r="AF759" s="267">
        <v>18</v>
      </c>
      <c r="AG759" s="267">
        <v>2353</v>
      </c>
      <c r="AH759" s="267">
        <v>2659</v>
      </c>
      <c r="AI759" s="271"/>
      <c r="AJ759" s="271"/>
      <c r="AK759" s="271"/>
      <c r="AL759" s="271"/>
      <c r="AM759" s="271"/>
    </row>
    <row r="760" spans="2:39" ht="18" customHeight="1">
      <c r="C760" s="261">
        <f>SUBTOTAL(103,G$751:G760)</f>
        <v>10</v>
      </c>
      <c r="D760" s="261" t="s">
        <v>1941</v>
      </c>
      <c r="E760" s="262" t="s">
        <v>3407</v>
      </c>
      <c r="F760" s="263" t="s">
        <v>1280</v>
      </c>
      <c r="G760" s="264" t="s">
        <v>3410</v>
      </c>
      <c r="H760" s="265">
        <v>32083011</v>
      </c>
      <c r="I760" s="266" t="s">
        <v>4663</v>
      </c>
      <c r="J760" s="57" t="s">
        <v>711</v>
      </c>
      <c r="K760" s="113" t="s">
        <v>166</v>
      </c>
      <c r="L760" s="267">
        <v>770</v>
      </c>
      <c r="M760" s="267">
        <v>6</v>
      </c>
      <c r="N760" s="60">
        <v>0</v>
      </c>
      <c r="O760" s="302" t="s">
        <v>1701</v>
      </c>
      <c r="P760" s="287" t="s">
        <v>1708</v>
      </c>
      <c r="Q760" s="269">
        <v>231.39500399999997</v>
      </c>
      <c r="R760" s="269">
        <v>218.96799999999996</v>
      </c>
      <c r="S760" s="269">
        <v>6.5524999999999993</v>
      </c>
      <c r="T760" s="267">
        <v>10740</v>
      </c>
      <c r="U760" s="270">
        <v>365</v>
      </c>
      <c r="V760" s="267">
        <v>31</v>
      </c>
      <c r="W760" s="267">
        <v>31</v>
      </c>
      <c r="X760" s="267">
        <v>5412</v>
      </c>
      <c r="Y760" s="267">
        <v>5401</v>
      </c>
      <c r="Z760" s="269">
        <v>143.3425</v>
      </c>
      <c r="AA760" s="269">
        <v>136.8081</v>
      </c>
      <c r="AB760" s="269">
        <v>3.3281000000000001</v>
      </c>
      <c r="AC760" s="267">
        <v>1770</v>
      </c>
      <c r="AD760" s="270">
        <v>59</v>
      </c>
      <c r="AE760" s="267">
        <v>25</v>
      </c>
      <c r="AF760" s="267">
        <v>25</v>
      </c>
      <c r="AG760" s="267">
        <v>4044</v>
      </c>
      <c r="AH760" s="267">
        <v>3962</v>
      </c>
      <c r="AI760" s="271"/>
      <c r="AJ760" s="271"/>
      <c r="AK760" s="271"/>
      <c r="AL760" s="271"/>
      <c r="AM760" s="271"/>
    </row>
    <row r="761" spans="2:39" ht="18" customHeight="1">
      <c r="C761" s="261">
        <f>SUBTOTAL(103,G$751:G761)</f>
        <v>11</v>
      </c>
      <c r="D761" s="261" t="s">
        <v>1941</v>
      </c>
      <c r="E761" s="262" t="s">
        <v>3407</v>
      </c>
      <c r="F761" s="263" t="s">
        <v>1280</v>
      </c>
      <c r="G761" s="264" t="s">
        <v>3411</v>
      </c>
      <c r="H761" s="265">
        <v>32084311</v>
      </c>
      <c r="I761" s="266" t="s">
        <v>4663</v>
      </c>
      <c r="J761" s="57" t="s">
        <v>711</v>
      </c>
      <c r="K761" s="113" t="s">
        <v>170</v>
      </c>
      <c r="L761" s="267">
        <v>806</v>
      </c>
      <c r="M761" s="267">
        <v>6</v>
      </c>
      <c r="N761" s="60">
        <v>0</v>
      </c>
      <c r="O761" s="302" t="s">
        <v>1702</v>
      </c>
      <c r="P761" s="287" t="s">
        <v>1709</v>
      </c>
      <c r="Q761" s="269">
        <v>519.17257799999993</v>
      </c>
      <c r="R761" s="269">
        <v>503.76949999999994</v>
      </c>
      <c r="S761" s="269">
        <v>19.8751</v>
      </c>
      <c r="T761" s="267">
        <v>18990</v>
      </c>
      <c r="U761" s="270">
        <v>342</v>
      </c>
      <c r="V761" s="267">
        <v>23</v>
      </c>
      <c r="W761" s="267">
        <v>23</v>
      </c>
      <c r="X761" s="267">
        <v>3524</v>
      </c>
      <c r="Y761" s="267">
        <v>3429</v>
      </c>
      <c r="Z761" s="269">
        <v>201.36670000000001</v>
      </c>
      <c r="AA761" s="269">
        <v>193.1189</v>
      </c>
      <c r="AB761" s="269">
        <v>6.2808999999999999</v>
      </c>
      <c r="AC761" s="267">
        <v>2956</v>
      </c>
      <c r="AD761" s="270">
        <v>59</v>
      </c>
      <c r="AE761" s="267">
        <v>18</v>
      </c>
      <c r="AF761" s="267">
        <v>17</v>
      </c>
      <c r="AG761" s="267">
        <v>2700</v>
      </c>
      <c r="AH761" s="267">
        <v>2597</v>
      </c>
      <c r="AI761" s="271"/>
      <c r="AJ761" s="271"/>
      <c r="AK761" s="271"/>
      <c r="AL761" s="271"/>
      <c r="AM761" s="94"/>
    </row>
    <row r="762" spans="2:39" ht="18" customHeight="1">
      <c r="C762" s="261">
        <f>SUBTOTAL(103,G$751:G762)</f>
        <v>12</v>
      </c>
      <c r="D762" s="261" t="s">
        <v>1941</v>
      </c>
      <c r="E762" s="262" t="s">
        <v>3407</v>
      </c>
      <c r="F762" s="263" t="s">
        <v>1280</v>
      </c>
      <c r="G762" s="264" t="s">
        <v>3412</v>
      </c>
      <c r="H762" s="265">
        <v>32083211</v>
      </c>
      <c r="I762" s="266" t="s">
        <v>4663</v>
      </c>
      <c r="J762" s="57" t="s">
        <v>711</v>
      </c>
      <c r="K762" s="113" t="s">
        <v>170</v>
      </c>
      <c r="L762" s="267">
        <v>627</v>
      </c>
      <c r="M762" s="267">
        <v>5</v>
      </c>
      <c r="N762" s="60">
        <v>0</v>
      </c>
      <c r="O762" s="302" t="s">
        <v>1703</v>
      </c>
      <c r="P762" s="287" t="s">
        <v>1710</v>
      </c>
      <c r="Q762" s="269">
        <v>558.15547300000003</v>
      </c>
      <c r="R762" s="269">
        <v>516.91060000000004</v>
      </c>
      <c r="S762" s="269">
        <v>20.214499999999997</v>
      </c>
      <c r="T762" s="267">
        <v>10343</v>
      </c>
      <c r="U762" s="270">
        <v>364</v>
      </c>
      <c r="V762" s="267">
        <v>22</v>
      </c>
      <c r="W762" s="267">
        <v>22</v>
      </c>
      <c r="X762" s="267">
        <v>3324</v>
      </c>
      <c r="Y762" s="267">
        <v>3351</v>
      </c>
      <c r="Z762" s="269">
        <v>189.9023</v>
      </c>
      <c r="AA762" s="269">
        <v>178.36339999999998</v>
      </c>
      <c r="AB762" s="269">
        <v>5.4194999999999993</v>
      </c>
      <c r="AC762" s="267">
        <v>1536</v>
      </c>
      <c r="AD762" s="270">
        <v>58</v>
      </c>
      <c r="AE762" s="267">
        <v>19</v>
      </c>
      <c r="AF762" s="267">
        <v>19</v>
      </c>
      <c r="AG762" s="267">
        <v>2906</v>
      </c>
      <c r="AH762" s="267">
        <v>2880</v>
      </c>
      <c r="AI762" s="271"/>
      <c r="AJ762" s="271"/>
      <c r="AK762" s="271"/>
      <c r="AL762" s="271"/>
      <c r="AM762" s="94"/>
    </row>
    <row r="763" spans="2:39" s="311" customFormat="1" ht="18" customHeight="1">
      <c r="B763" s="245"/>
      <c r="C763" s="288" t="s">
        <v>3413</v>
      </c>
      <c r="D763" s="289" t="str">
        <f ca="1">INDIRECT("D"&amp;ROW()-1)</f>
        <v>A2</v>
      </c>
      <c r="E763" s="289" t="str">
        <f ca="1">INDIRECT("E"&amp;ROW()-1)</f>
        <v>盐城</v>
      </c>
      <c r="F763" s="290"/>
      <c r="G763" s="291">
        <f>SUBTOTAL(103,G751:G762)</f>
        <v>12</v>
      </c>
      <c r="H763" s="292"/>
      <c r="I763" s="293"/>
      <c r="J763" s="293"/>
      <c r="K763" s="294"/>
      <c r="L763" s="76">
        <f>SUBTOTAL(109,L751:L762)</f>
        <v>10602</v>
      </c>
      <c r="M763" s="76">
        <f>SUBTOTAL(109,M751:M762)</f>
        <v>81</v>
      </c>
      <c r="N763" s="70">
        <f>SUBTOTAL(109,N751:N762)</f>
        <v>0</v>
      </c>
      <c r="O763" s="296"/>
      <c r="P763" s="297"/>
      <c r="Q763" s="298"/>
      <c r="R763" s="298"/>
      <c r="S763" s="298"/>
      <c r="T763" s="299"/>
      <c r="U763" s="300"/>
      <c r="V763" s="299"/>
      <c r="W763" s="299"/>
      <c r="X763" s="299"/>
      <c r="Y763" s="299"/>
      <c r="Z763" s="316"/>
      <c r="AA763" s="316"/>
      <c r="AB763" s="316"/>
      <c r="AC763" s="295"/>
      <c r="AD763" s="295"/>
      <c r="AE763" s="295"/>
      <c r="AF763" s="295"/>
      <c r="AG763" s="295"/>
      <c r="AH763" s="295"/>
      <c r="AI763" s="77">
        <f>SUBTOTAL(109,AI751:AI762)</f>
        <v>0</v>
      </c>
      <c r="AJ763" s="77">
        <f>SUBTOTAL(109,AJ751:AJ762)</f>
        <v>0</v>
      </c>
      <c r="AK763" s="77">
        <f>SUBTOTAL(109,AK751:AK762)</f>
        <v>0</v>
      </c>
      <c r="AL763" s="77">
        <f>SUBTOTAL(109,AL751:AL762)</f>
        <v>0</v>
      </c>
      <c r="AM763" s="77">
        <f>SUBTOTAL(103,AM751:AM762)</f>
        <v>0</v>
      </c>
    </row>
    <row r="764" spans="2:39" ht="18" customHeight="1">
      <c r="C764" s="261">
        <f>SUBTOTAL(103,G$764:G764)</f>
        <v>1</v>
      </c>
      <c r="D764" s="261" t="s">
        <v>1941</v>
      </c>
      <c r="E764" s="262" t="s">
        <v>3414</v>
      </c>
      <c r="F764" s="263" t="s">
        <v>1278</v>
      </c>
      <c r="G764" s="78" t="s">
        <v>3415</v>
      </c>
      <c r="H764" s="265">
        <v>32109041</v>
      </c>
      <c r="I764" s="266" t="s">
        <v>3416</v>
      </c>
      <c r="J764" s="57" t="s">
        <v>64</v>
      </c>
      <c r="K764" s="20" t="s">
        <v>166</v>
      </c>
      <c r="L764" s="267">
        <v>1567</v>
      </c>
      <c r="M764" s="92">
        <v>7</v>
      </c>
      <c r="N764" s="60">
        <v>0</v>
      </c>
      <c r="O764" s="19" t="s">
        <v>3417</v>
      </c>
      <c r="P764" s="268" t="s">
        <v>3418</v>
      </c>
      <c r="Q764" s="269">
        <v>83.184799999999996</v>
      </c>
      <c r="R764" s="269">
        <v>81.611899999999991</v>
      </c>
      <c r="S764" s="269">
        <v>2.9178999999999999</v>
      </c>
      <c r="T764" s="267">
        <v>940</v>
      </c>
      <c r="U764" s="270">
        <v>24</v>
      </c>
      <c r="V764" s="267">
        <v>73</v>
      </c>
      <c r="W764" s="267">
        <v>73</v>
      </c>
      <c r="X764" s="267">
        <v>6997</v>
      </c>
      <c r="Y764" s="267">
        <v>6962</v>
      </c>
      <c r="Z764" s="269">
        <v>343.01768999999996</v>
      </c>
      <c r="AA764" s="269">
        <v>328.29768999999999</v>
      </c>
      <c r="AB764" s="269">
        <v>9.4765000000000015</v>
      </c>
      <c r="AC764" s="267">
        <v>2324</v>
      </c>
      <c r="AD764" s="270">
        <v>59</v>
      </c>
      <c r="AE764" s="267">
        <v>5</v>
      </c>
      <c r="AF764" s="267">
        <v>5</v>
      </c>
      <c r="AG764" s="267">
        <v>1067</v>
      </c>
      <c r="AH764" s="267">
        <v>1006</v>
      </c>
      <c r="AI764" s="95"/>
      <c r="AJ764" s="95"/>
      <c r="AK764" s="267">
        <v>1</v>
      </c>
      <c r="AL764" s="267">
        <v>561</v>
      </c>
      <c r="AM764" s="267" t="s">
        <v>3160</v>
      </c>
    </row>
    <row r="765" spans="2:39" ht="18" customHeight="1">
      <c r="C765" s="261">
        <f>SUBTOTAL(103,G$764:G765)</f>
        <v>2</v>
      </c>
      <c r="D765" s="261" t="s">
        <v>1941</v>
      </c>
      <c r="E765" s="262" t="s">
        <v>3414</v>
      </c>
      <c r="F765" s="263" t="s">
        <v>1278</v>
      </c>
      <c r="G765" s="78" t="s">
        <v>3419</v>
      </c>
      <c r="H765" s="265">
        <v>32109021</v>
      </c>
      <c r="I765" s="266" t="s">
        <v>3416</v>
      </c>
      <c r="J765" s="57" t="s">
        <v>64</v>
      </c>
      <c r="K765" s="113" t="s">
        <v>3420</v>
      </c>
      <c r="L765" s="267">
        <v>1535</v>
      </c>
      <c r="M765" s="92">
        <v>8</v>
      </c>
      <c r="N765" s="60">
        <v>0</v>
      </c>
      <c r="O765" s="302" t="s">
        <v>3421</v>
      </c>
      <c r="P765" s="268" t="s">
        <v>3422</v>
      </c>
      <c r="Q765" s="269">
        <v>124.4708</v>
      </c>
      <c r="R765" s="269">
        <v>116.5291</v>
      </c>
      <c r="S765" s="269">
        <v>4.0811999999999999</v>
      </c>
      <c r="T765" s="267">
        <v>2545</v>
      </c>
      <c r="U765" s="270">
        <v>46</v>
      </c>
      <c r="V765" s="267">
        <v>68</v>
      </c>
      <c r="W765" s="267">
        <v>68</v>
      </c>
      <c r="X765" s="267">
        <v>6429</v>
      </c>
      <c r="Y765" s="267">
        <v>6464</v>
      </c>
      <c r="Z765" s="269">
        <v>294.20310000000001</v>
      </c>
      <c r="AA765" s="269">
        <v>279.13350000000003</v>
      </c>
      <c r="AB765" s="269">
        <v>8.3814999999999991</v>
      </c>
      <c r="AC765" s="267">
        <v>3048</v>
      </c>
      <c r="AD765" s="270">
        <v>59</v>
      </c>
      <c r="AE765" s="267">
        <v>6</v>
      </c>
      <c r="AF765" s="267">
        <v>6</v>
      </c>
      <c r="AG765" s="267">
        <v>1462</v>
      </c>
      <c r="AH765" s="267">
        <v>1411</v>
      </c>
      <c r="AI765" s="94">
        <v>1</v>
      </c>
      <c r="AJ765" s="94">
        <v>318</v>
      </c>
      <c r="AK765" s="94"/>
      <c r="AL765" s="94"/>
      <c r="AM765" s="94" t="s">
        <v>4660</v>
      </c>
    </row>
    <row r="766" spans="2:39" ht="18" customHeight="1">
      <c r="C766" s="261">
        <f>SUBTOTAL(103,G$764:G766)</f>
        <v>3</v>
      </c>
      <c r="D766" s="261" t="s">
        <v>1941</v>
      </c>
      <c r="E766" s="262" t="s">
        <v>3414</v>
      </c>
      <c r="F766" s="263" t="s">
        <v>1278</v>
      </c>
      <c r="G766" s="78" t="s">
        <v>3424</v>
      </c>
      <c r="H766" s="265">
        <v>32103601</v>
      </c>
      <c r="I766" s="266" t="s">
        <v>2183</v>
      </c>
      <c r="J766" s="266" t="s">
        <v>711</v>
      </c>
      <c r="K766" s="113" t="s">
        <v>1325</v>
      </c>
      <c r="L766" s="267">
        <v>685</v>
      </c>
      <c r="M766" s="92">
        <v>6</v>
      </c>
      <c r="N766" s="60">
        <v>0</v>
      </c>
      <c r="O766" s="301" t="s">
        <v>3425</v>
      </c>
      <c r="P766" s="268" t="s">
        <v>3426</v>
      </c>
      <c r="Q766" s="269">
        <v>634.60655200000008</v>
      </c>
      <c r="R766" s="269">
        <v>575.15730000000008</v>
      </c>
      <c r="S766" s="269">
        <v>21.6082</v>
      </c>
      <c r="T766" s="267">
        <v>12642</v>
      </c>
      <c r="U766" s="270">
        <v>365</v>
      </c>
      <c r="V766" s="267">
        <v>26</v>
      </c>
      <c r="W766" s="267">
        <v>27</v>
      </c>
      <c r="X766" s="267">
        <v>2947</v>
      </c>
      <c r="Y766" s="267">
        <v>3043</v>
      </c>
      <c r="Z766" s="269">
        <v>129.4605</v>
      </c>
      <c r="AA766" s="269">
        <v>116.812</v>
      </c>
      <c r="AB766" s="269">
        <v>4.1795</v>
      </c>
      <c r="AC766" s="267">
        <v>2027</v>
      </c>
      <c r="AD766" s="270">
        <v>59</v>
      </c>
      <c r="AE766" s="267">
        <v>44</v>
      </c>
      <c r="AF766" s="267">
        <v>49</v>
      </c>
      <c r="AG766" s="267">
        <v>4432</v>
      </c>
      <c r="AH766" s="267">
        <v>4564</v>
      </c>
      <c r="AI766" s="94"/>
      <c r="AJ766" s="94"/>
      <c r="AK766" s="94"/>
      <c r="AL766" s="94"/>
      <c r="AM766" s="94"/>
    </row>
    <row r="767" spans="2:39" ht="18" customHeight="1">
      <c r="C767" s="261">
        <f>SUBTOTAL(103,G$764:G767)</f>
        <v>4</v>
      </c>
      <c r="D767" s="261" t="s">
        <v>1941</v>
      </c>
      <c r="E767" s="262" t="s">
        <v>3414</v>
      </c>
      <c r="F767" s="263" t="s">
        <v>1278</v>
      </c>
      <c r="G767" s="78" t="s">
        <v>3427</v>
      </c>
      <c r="H767" s="265">
        <v>32103001</v>
      </c>
      <c r="I767" s="266" t="s">
        <v>4663</v>
      </c>
      <c r="J767" s="57" t="s">
        <v>711</v>
      </c>
      <c r="K767" s="113" t="s">
        <v>416</v>
      </c>
      <c r="L767" s="267">
        <v>1176</v>
      </c>
      <c r="M767" s="92">
        <v>6</v>
      </c>
      <c r="N767" s="60">
        <v>0</v>
      </c>
      <c r="O767" s="301" t="s">
        <v>3428</v>
      </c>
      <c r="P767" s="268" t="s">
        <v>1167</v>
      </c>
      <c r="Q767" s="269">
        <v>794.70736899999997</v>
      </c>
      <c r="R767" s="269">
        <v>739.32966999999996</v>
      </c>
      <c r="S767" s="269">
        <v>26.048899999999996</v>
      </c>
      <c r="T767" s="267">
        <v>13358</v>
      </c>
      <c r="U767" s="270">
        <v>365</v>
      </c>
      <c r="V767" s="267">
        <v>15</v>
      </c>
      <c r="W767" s="267">
        <v>15</v>
      </c>
      <c r="X767" s="267">
        <v>2349</v>
      </c>
      <c r="Y767" s="267">
        <v>2361</v>
      </c>
      <c r="Z767" s="269">
        <v>178.20159999999998</v>
      </c>
      <c r="AA767" s="269">
        <v>168.66079999999999</v>
      </c>
      <c r="AB767" s="269">
        <v>5.1099999999999994</v>
      </c>
      <c r="AC767" s="267">
        <v>2046</v>
      </c>
      <c r="AD767" s="270">
        <v>59</v>
      </c>
      <c r="AE767" s="267">
        <v>24</v>
      </c>
      <c r="AF767" s="267">
        <v>24</v>
      </c>
      <c r="AG767" s="267">
        <v>3164</v>
      </c>
      <c r="AH767" s="267">
        <v>3110</v>
      </c>
      <c r="AI767" s="94"/>
      <c r="AJ767" s="94"/>
      <c r="AK767" s="94"/>
      <c r="AL767" s="94"/>
      <c r="AM767" s="94"/>
    </row>
    <row r="768" spans="2:39" ht="18" customHeight="1">
      <c r="C768" s="261">
        <f>SUBTOTAL(103,G$764:G768)</f>
        <v>5</v>
      </c>
      <c r="D768" s="261" t="s">
        <v>1941</v>
      </c>
      <c r="E768" s="262" t="s">
        <v>3414</v>
      </c>
      <c r="F768" s="263" t="s">
        <v>1278</v>
      </c>
      <c r="G768" s="264" t="s">
        <v>3429</v>
      </c>
      <c r="H768" s="265">
        <v>32102001</v>
      </c>
      <c r="I768" s="266" t="s">
        <v>4663</v>
      </c>
      <c r="J768" s="57" t="s">
        <v>711</v>
      </c>
      <c r="K768" s="113" t="s">
        <v>169</v>
      </c>
      <c r="L768" s="267">
        <v>1229</v>
      </c>
      <c r="M768" s="267">
        <v>6</v>
      </c>
      <c r="N768" s="60">
        <v>0</v>
      </c>
      <c r="O768" s="301" t="s">
        <v>3430</v>
      </c>
      <c r="P768" s="75" t="s">
        <v>3431</v>
      </c>
      <c r="Q768" s="269">
        <v>633.2682420000001</v>
      </c>
      <c r="R768" s="269">
        <v>590.86142000000007</v>
      </c>
      <c r="S768" s="269">
        <v>24.152699999999999</v>
      </c>
      <c r="T768" s="267">
        <v>13937</v>
      </c>
      <c r="U768" s="270">
        <v>365</v>
      </c>
      <c r="V768" s="267">
        <v>27</v>
      </c>
      <c r="W768" s="267">
        <v>25</v>
      </c>
      <c r="X768" s="267">
        <v>2954</v>
      </c>
      <c r="Y768" s="267">
        <v>2968</v>
      </c>
      <c r="Z768" s="269">
        <v>129.25110000000001</v>
      </c>
      <c r="AA768" s="269">
        <v>123.02770000000001</v>
      </c>
      <c r="AB768" s="269">
        <v>4.0202</v>
      </c>
      <c r="AC768" s="267">
        <v>2158</v>
      </c>
      <c r="AD768" s="270">
        <v>59</v>
      </c>
      <c r="AE768" s="267">
        <v>45</v>
      </c>
      <c r="AF768" s="267">
        <v>41</v>
      </c>
      <c r="AG768" s="267">
        <v>4437</v>
      </c>
      <c r="AH768" s="267">
        <v>4380</v>
      </c>
      <c r="AI768" s="94"/>
      <c r="AJ768" s="94"/>
      <c r="AK768" s="271"/>
      <c r="AL768" s="271"/>
      <c r="AM768" s="271"/>
    </row>
    <row r="769" spans="2:39" ht="18" customHeight="1">
      <c r="C769" s="261">
        <f>SUBTOTAL(103,G$764:G769)</f>
        <v>6</v>
      </c>
      <c r="D769" s="261" t="s">
        <v>1941</v>
      </c>
      <c r="E769" s="262" t="s">
        <v>3414</v>
      </c>
      <c r="F769" s="263" t="s">
        <v>1278</v>
      </c>
      <c r="G769" s="264" t="s">
        <v>1845</v>
      </c>
      <c r="H769" s="265">
        <v>32106711</v>
      </c>
      <c r="I769" s="266" t="s">
        <v>4663</v>
      </c>
      <c r="J769" s="57" t="s">
        <v>711</v>
      </c>
      <c r="K769" s="113" t="s">
        <v>410</v>
      </c>
      <c r="L769" s="267">
        <v>936</v>
      </c>
      <c r="M769" s="267">
        <v>6</v>
      </c>
      <c r="N769" s="60">
        <v>0</v>
      </c>
      <c r="O769" s="301" t="s">
        <v>1849</v>
      </c>
      <c r="P769" s="75" t="s">
        <v>1851</v>
      </c>
      <c r="Q769" s="269">
        <v>165.15529400000003</v>
      </c>
      <c r="R769" s="269">
        <v>155.09960000000004</v>
      </c>
      <c r="S769" s="269">
        <v>6.1235999999999997</v>
      </c>
      <c r="T769" s="267">
        <v>11092</v>
      </c>
      <c r="U769" s="270">
        <v>365</v>
      </c>
      <c r="V769" s="267">
        <v>66</v>
      </c>
      <c r="W769" s="267">
        <v>64</v>
      </c>
      <c r="X769" s="267">
        <v>5998</v>
      </c>
      <c r="Y769" s="267">
        <v>6008</v>
      </c>
      <c r="Z769" s="269">
        <v>62.910097999999998</v>
      </c>
      <c r="AA769" s="269">
        <v>59.376297999999998</v>
      </c>
      <c r="AB769" s="269">
        <v>2.0785</v>
      </c>
      <c r="AC769" s="267">
        <v>1672</v>
      </c>
      <c r="AD769" s="270">
        <v>59</v>
      </c>
      <c r="AE769" s="267">
        <v>76</v>
      </c>
      <c r="AF769" s="267">
        <v>76</v>
      </c>
      <c r="AG769" s="267">
        <v>6535</v>
      </c>
      <c r="AH769" s="267">
        <v>6526</v>
      </c>
      <c r="AI769" s="94"/>
      <c r="AJ769" s="94"/>
      <c r="AK769" s="271"/>
      <c r="AL769" s="271"/>
      <c r="AM769" s="271"/>
    </row>
    <row r="770" spans="2:39" ht="18" customHeight="1">
      <c r="C770" s="261">
        <f>SUBTOTAL(103,G$764:G770)</f>
        <v>7</v>
      </c>
      <c r="D770" s="261" t="s">
        <v>1941</v>
      </c>
      <c r="E770" s="262" t="s">
        <v>3414</v>
      </c>
      <c r="F770" s="263" t="s">
        <v>1278</v>
      </c>
      <c r="G770" s="264" t="s">
        <v>1846</v>
      </c>
      <c r="H770" s="265">
        <v>32108111</v>
      </c>
      <c r="I770" s="266" t="s">
        <v>4663</v>
      </c>
      <c r="J770" s="57" t="s">
        <v>711</v>
      </c>
      <c r="K770" s="113" t="s">
        <v>410</v>
      </c>
      <c r="L770" s="267">
        <v>1039</v>
      </c>
      <c r="M770" s="267">
        <v>7</v>
      </c>
      <c r="N770" s="60">
        <v>0</v>
      </c>
      <c r="O770" s="301" t="s">
        <v>1850</v>
      </c>
      <c r="P770" s="75" t="s">
        <v>1852</v>
      </c>
      <c r="Q770" s="269">
        <v>422.31398899999999</v>
      </c>
      <c r="R770" s="269">
        <v>393.19112000000001</v>
      </c>
      <c r="S770" s="269">
        <v>15.733100000000002</v>
      </c>
      <c r="T770" s="267">
        <v>10973</v>
      </c>
      <c r="U770" s="270">
        <v>342</v>
      </c>
      <c r="V770" s="267">
        <v>42</v>
      </c>
      <c r="W770" s="267">
        <v>42</v>
      </c>
      <c r="X770" s="267">
        <v>4029</v>
      </c>
      <c r="Y770" s="267">
        <v>4038</v>
      </c>
      <c r="Z770" s="269">
        <v>129.20999999999998</v>
      </c>
      <c r="AA770" s="269">
        <v>120.07289999999998</v>
      </c>
      <c r="AB770" s="269">
        <v>4.2129000000000003</v>
      </c>
      <c r="AC770" s="267">
        <v>2110</v>
      </c>
      <c r="AD770" s="270">
        <v>59</v>
      </c>
      <c r="AE770" s="267">
        <v>46</v>
      </c>
      <c r="AF770" s="267">
        <v>46</v>
      </c>
      <c r="AG770" s="267">
        <v>4440</v>
      </c>
      <c r="AH770" s="267">
        <v>4469</v>
      </c>
      <c r="AI770" s="94"/>
      <c r="AJ770" s="94"/>
      <c r="AK770" s="271"/>
      <c r="AL770" s="271"/>
      <c r="AM770" s="271"/>
    </row>
    <row r="771" spans="2:39" s="311" customFormat="1" ht="18" customHeight="1">
      <c r="B771" s="245"/>
      <c r="C771" s="288" t="s">
        <v>3413</v>
      </c>
      <c r="D771" s="289" t="str">
        <f ca="1">INDIRECT("D"&amp;ROW()-1)</f>
        <v>A2</v>
      </c>
      <c r="E771" s="289" t="str">
        <f ca="1">INDIRECT("E"&amp;ROW()-1)</f>
        <v>南通</v>
      </c>
      <c r="F771" s="290"/>
      <c r="G771" s="291">
        <f>SUBTOTAL(103,G764:G770)</f>
        <v>7</v>
      </c>
      <c r="H771" s="292"/>
      <c r="I771" s="293"/>
      <c r="J771" s="293"/>
      <c r="K771" s="294"/>
      <c r="L771" s="76">
        <f>SUBTOTAL(109,L764:L770)</f>
        <v>8167</v>
      </c>
      <c r="M771" s="76">
        <f>SUBTOTAL(109,M764:M770)</f>
        <v>46</v>
      </c>
      <c r="N771" s="70">
        <f>SUBTOTAL(109,N764:N770)</f>
        <v>0</v>
      </c>
      <c r="O771" s="296"/>
      <c r="P771" s="297"/>
      <c r="Q771" s="298"/>
      <c r="R771" s="298"/>
      <c r="S771" s="298"/>
      <c r="T771" s="299"/>
      <c r="U771" s="300"/>
      <c r="V771" s="299"/>
      <c r="W771" s="299"/>
      <c r="X771" s="299"/>
      <c r="Y771" s="299"/>
      <c r="Z771" s="316"/>
      <c r="AA771" s="316"/>
      <c r="AB771" s="316"/>
      <c r="AC771" s="295"/>
      <c r="AD771" s="295"/>
      <c r="AE771" s="295"/>
      <c r="AF771" s="295"/>
      <c r="AG771" s="295"/>
      <c r="AH771" s="295"/>
      <c r="AI771" s="77">
        <f>SUBTOTAL(109,AI764:AI770)</f>
        <v>1</v>
      </c>
      <c r="AJ771" s="77">
        <f>SUBTOTAL(109,AJ764:AJ770)</f>
        <v>318</v>
      </c>
      <c r="AK771" s="77">
        <f>SUBTOTAL(109,AK764:AK770)</f>
        <v>1</v>
      </c>
      <c r="AL771" s="77">
        <f>SUBTOTAL(109,AL764:AL770)</f>
        <v>561</v>
      </c>
      <c r="AM771" s="77">
        <f>SUBTOTAL(103,AM764:AM770)</f>
        <v>2</v>
      </c>
    </row>
    <row r="772" spans="2:39" ht="18" customHeight="1">
      <c r="C772" s="261">
        <f>SUBTOTAL(103,G$772:G772)</f>
        <v>1</v>
      </c>
      <c r="D772" s="261" t="s">
        <v>1941</v>
      </c>
      <c r="E772" s="262" t="s">
        <v>3432</v>
      </c>
      <c r="F772" s="263" t="s">
        <v>1278</v>
      </c>
      <c r="G772" s="264" t="s">
        <v>3433</v>
      </c>
      <c r="H772" s="265">
        <v>32070801</v>
      </c>
      <c r="I772" s="266" t="s">
        <v>2183</v>
      </c>
      <c r="J772" s="266" t="s">
        <v>711</v>
      </c>
      <c r="K772" s="113" t="s">
        <v>692</v>
      </c>
      <c r="L772" s="267">
        <v>500</v>
      </c>
      <c r="M772" s="267">
        <v>6</v>
      </c>
      <c r="N772" s="60">
        <v>0</v>
      </c>
      <c r="O772" s="301" t="s">
        <v>82</v>
      </c>
      <c r="P772" s="287" t="s">
        <v>1168</v>
      </c>
      <c r="Q772" s="269">
        <v>820.35380999999984</v>
      </c>
      <c r="R772" s="269">
        <v>763.89519999999982</v>
      </c>
      <c r="S772" s="269">
        <v>28.707999999999998</v>
      </c>
      <c r="T772" s="267">
        <v>14028</v>
      </c>
      <c r="U772" s="270">
        <v>365</v>
      </c>
      <c r="V772" s="267">
        <v>10</v>
      </c>
      <c r="W772" s="267">
        <v>10</v>
      </c>
      <c r="X772" s="267">
        <v>2275</v>
      </c>
      <c r="Y772" s="267">
        <v>2278</v>
      </c>
      <c r="Z772" s="269">
        <v>173.0214</v>
      </c>
      <c r="AA772" s="269">
        <v>161.7398</v>
      </c>
      <c r="AB772" s="269">
        <v>5.4037000000000006</v>
      </c>
      <c r="AC772" s="267">
        <v>2176</v>
      </c>
      <c r="AD772" s="270">
        <v>59</v>
      </c>
      <c r="AE772" s="267">
        <v>18</v>
      </c>
      <c r="AF772" s="267">
        <v>18</v>
      </c>
      <c r="AG772" s="267">
        <v>3281</v>
      </c>
      <c r="AH772" s="267">
        <v>3266</v>
      </c>
      <c r="AI772" s="271"/>
      <c r="AJ772" s="271"/>
      <c r="AK772" s="271"/>
      <c r="AL772" s="271"/>
      <c r="AM772" s="271"/>
    </row>
    <row r="773" spans="2:39" ht="18" customHeight="1">
      <c r="C773" s="261">
        <f>SUBTOTAL(103,G$772:G773)</f>
        <v>2</v>
      </c>
      <c r="D773" s="261" t="s">
        <v>1941</v>
      </c>
      <c r="E773" s="262" t="s">
        <v>3432</v>
      </c>
      <c r="F773" s="263" t="s">
        <v>1278</v>
      </c>
      <c r="G773" s="264" t="s">
        <v>3434</v>
      </c>
      <c r="H773" s="265">
        <v>32072611</v>
      </c>
      <c r="I773" s="266" t="s">
        <v>4663</v>
      </c>
      <c r="J773" s="57" t="s">
        <v>711</v>
      </c>
      <c r="K773" s="113" t="s">
        <v>172</v>
      </c>
      <c r="L773" s="267">
        <v>1005</v>
      </c>
      <c r="M773" s="267">
        <v>6</v>
      </c>
      <c r="N773" s="60">
        <v>0</v>
      </c>
      <c r="O773" s="301" t="s">
        <v>3435</v>
      </c>
      <c r="P773" s="287" t="s">
        <v>3436</v>
      </c>
      <c r="Q773" s="269">
        <v>1288.753477</v>
      </c>
      <c r="R773" s="269">
        <v>1216.47273</v>
      </c>
      <c r="S773" s="269">
        <v>38.001599999999996</v>
      </c>
      <c r="T773" s="267">
        <v>11249</v>
      </c>
      <c r="U773" s="270">
        <v>365</v>
      </c>
      <c r="V773" s="267">
        <v>6</v>
      </c>
      <c r="W773" s="267">
        <v>6</v>
      </c>
      <c r="X773" s="267">
        <v>1250</v>
      </c>
      <c r="Y773" s="267">
        <v>1236</v>
      </c>
      <c r="Z773" s="269">
        <v>330.65004399999998</v>
      </c>
      <c r="AA773" s="269">
        <v>313.35704399999997</v>
      </c>
      <c r="AB773" s="269">
        <v>10.2727</v>
      </c>
      <c r="AC773" s="267">
        <v>1847</v>
      </c>
      <c r="AD773" s="270">
        <v>59</v>
      </c>
      <c r="AE773" s="267">
        <v>7</v>
      </c>
      <c r="AF773" s="267">
        <v>8</v>
      </c>
      <c r="AG773" s="267">
        <v>1159</v>
      </c>
      <c r="AH773" s="267">
        <v>1129</v>
      </c>
      <c r="AI773" s="271"/>
      <c r="AJ773" s="271"/>
      <c r="AK773" s="271"/>
      <c r="AL773" s="271"/>
      <c r="AM773" s="271"/>
    </row>
    <row r="774" spans="2:39" ht="18" customHeight="1">
      <c r="C774" s="261">
        <f>SUBTOTAL(103,G$772:G774)</f>
        <v>3</v>
      </c>
      <c r="D774" s="261" t="s">
        <v>1941</v>
      </c>
      <c r="E774" s="262" t="s">
        <v>3432</v>
      </c>
      <c r="F774" s="263" t="s">
        <v>1278</v>
      </c>
      <c r="G774" s="264" t="s">
        <v>3437</v>
      </c>
      <c r="H774" s="265">
        <v>32072311</v>
      </c>
      <c r="I774" s="266" t="s">
        <v>4663</v>
      </c>
      <c r="J774" s="57" t="s">
        <v>711</v>
      </c>
      <c r="K774" s="113" t="s">
        <v>167</v>
      </c>
      <c r="L774" s="267">
        <v>673</v>
      </c>
      <c r="M774" s="267">
        <v>7</v>
      </c>
      <c r="N774" s="60">
        <v>0</v>
      </c>
      <c r="O774" s="301" t="s">
        <v>3438</v>
      </c>
      <c r="P774" s="287" t="s">
        <v>1169</v>
      </c>
      <c r="Q774" s="269">
        <v>811.09951899999999</v>
      </c>
      <c r="R774" s="269">
        <v>758.99360000000001</v>
      </c>
      <c r="S774" s="269">
        <v>29.683400000000006</v>
      </c>
      <c r="T774" s="267">
        <v>15570</v>
      </c>
      <c r="U774" s="270">
        <v>365</v>
      </c>
      <c r="V774" s="267">
        <v>11</v>
      </c>
      <c r="W774" s="267">
        <v>11</v>
      </c>
      <c r="X774" s="267">
        <v>2301</v>
      </c>
      <c r="Y774" s="267">
        <v>2298</v>
      </c>
      <c r="Z774" s="269">
        <v>162.24680000000001</v>
      </c>
      <c r="AA774" s="269">
        <v>153.16820000000001</v>
      </c>
      <c r="AB774" s="269">
        <v>5.3555999999999999</v>
      </c>
      <c r="AC774" s="267">
        <v>2508</v>
      </c>
      <c r="AD774" s="270">
        <v>59</v>
      </c>
      <c r="AE774" s="267">
        <v>20</v>
      </c>
      <c r="AF774" s="267">
        <v>20</v>
      </c>
      <c r="AG774" s="267">
        <v>3536</v>
      </c>
      <c r="AH774" s="267">
        <v>3506</v>
      </c>
      <c r="AI774" s="271"/>
      <c r="AJ774" s="271"/>
      <c r="AK774" s="271"/>
      <c r="AL774" s="271"/>
      <c r="AM774" s="271"/>
    </row>
    <row r="775" spans="2:39" ht="18" customHeight="1">
      <c r="C775" s="261">
        <f>SUBTOTAL(103,G$772:G775)</f>
        <v>4</v>
      </c>
      <c r="D775" s="261" t="s">
        <v>1941</v>
      </c>
      <c r="E775" s="262" t="s">
        <v>3432</v>
      </c>
      <c r="F775" s="263" t="s">
        <v>1278</v>
      </c>
      <c r="G775" s="264" t="s">
        <v>3439</v>
      </c>
      <c r="H775" s="265">
        <v>32072211</v>
      </c>
      <c r="I775" s="266" t="s">
        <v>4663</v>
      </c>
      <c r="J775" s="57" t="s">
        <v>711</v>
      </c>
      <c r="K775" s="113" t="s">
        <v>635</v>
      </c>
      <c r="L775" s="267">
        <v>658</v>
      </c>
      <c r="M775" s="267">
        <v>6</v>
      </c>
      <c r="N775" s="60">
        <v>0</v>
      </c>
      <c r="O775" s="301" t="s">
        <v>3440</v>
      </c>
      <c r="P775" s="287" t="s">
        <v>3441</v>
      </c>
      <c r="Q775" s="269">
        <v>619.99946399999999</v>
      </c>
      <c r="R775" s="269">
        <v>581.84043799999995</v>
      </c>
      <c r="S775" s="269">
        <v>19.048099999999998</v>
      </c>
      <c r="T775" s="267">
        <v>10881</v>
      </c>
      <c r="U775" s="270">
        <v>364</v>
      </c>
      <c r="V775" s="267">
        <v>15</v>
      </c>
      <c r="W775" s="267">
        <v>15</v>
      </c>
      <c r="X775" s="267">
        <v>3020</v>
      </c>
      <c r="Y775" s="267">
        <v>3005</v>
      </c>
      <c r="Z775" s="269">
        <v>243.16121000000001</v>
      </c>
      <c r="AA775" s="269">
        <v>228.99261000000001</v>
      </c>
      <c r="AB775" s="269">
        <v>6.1036000000000001</v>
      </c>
      <c r="AC775" s="267">
        <v>1980</v>
      </c>
      <c r="AD775" s="270">
        <v>59</v>
      </c>
      <c r="AE775" s="267">
        <v>13</v>
      </c>
      <c r="AF775" s="267">
        <v>13</v>
      </c>
      <c r="AG775" s="267">
        <v>2014</v>
      </c>
      <c r="AH775" s="267">
        <v>1977</v>
      </c>
      <c r="AI775" s="271"/>
      <c r="AJ775" s="271"/>
      <c r="AK775" s="271"/>
      <c r="AL775" s="271"/>
      <c r="AM775" s="271"/>
    </row>
    <row r="776" spans="2:39" ht="18" customHeight="1">
      <c r="C776" s="261">
        <f>SUBTOTAL(103,G$772:G776)</f>
        <v>5</v>
      </c>
      <c r="D776" s="261" t="s">
        <v>1941</v>
      </c>
      <c r="E776" s="262" t="s">
        <v>3432</v>
      </c>
      <c r="F776" s="263" t="s">
        <v>1278</v>
      </c>
      <c r="G776" s="264" t="s">
        <v>3442</v>
      </c>
      <c r="H776" s="265">
        <v>32070701</v>
      </c>
      <c r="I776" s="266" t="s">
        <v>4663</v>
      </c>
      <c r="J776" s="57" t="s">
        <v>711</v>
      </c>
      <c r="K776" s="113" t="s">
        <v>171</v>
      </c>
      <c r="L776" s="267">
        <v>300</v>
      </c>
      <c r="M776" s="267">
        <v>6</v>
      </c>
      <c r="N776" s="60">
        <v>0</v>
      </c>
      <c r="O776" s="301" t="s">
        <v>3443</v>
      </c>
      <c r="P776" s="287" t="s">
        <v>1206</v>
      </c>
      <c r="Q776" s="269">
        <v>388.69980399999997</v>
      </c>
      <c r="R776" s="269">
        <v>366.16279999999995</v>
      </c>
      <c r="S776" s="269">
        <v>13.3339</v>
      </c>
      <c r="T776" s="267">
        <v>12211</v>
      </c>
      <c r="U776" s="270">
        <v>365</v>
      </c>
      <c r="V776" s="267">
        <v>22</v>
      </c>
      <c r="W776" s="267">
        <v>22</v>
      </c>
      <c r="X776" s="267">
        <v>4232</v>
      </c>
      <c r="Y776" s="267">
        <v>4228</v>
      </c>
      <c r="Z776" s="269">
        <v>84.583399999999997</v>
      </c>
      <c r="AA776" s="269">
        <v>81.216399999999993</v>
      </c>
      <c r="AB776" s="269">
        <v>2.2035999999999998</v>
      </c>
      <c r="AC776" s="267">
        <v>1888</v>
      </c>
      <c r="AD776" s="270">
        <v>59</v>
      </c>
      <c r="AE776" s="267">
        <v>33</v>
      </c>
      <c r="AF776" s="267">
        <v>33</v>
      </c>
      <c r="AG776" s="267">
        <v>5812</v>
      </c>
      <c r="AH776" s="267">
        <v>5743</v>
      </c>
      <c r="AI776" s="271"/>
      <c r="AJ776" s="271"/>
      <c r="AK776" s="271"/>
      <c r="AL776" s="271"/>
      <c r="AM776" s="271"/>
    </row>
    <row r="777" spans="2:39" ht="18" customHeight="1">
      <c r="C777" s="288" t="s">
        <v>3413</v>
      </c>
      <c r="D777" s="289" t="str">
        <f ca="1">INDIRECT("D"&amp;ROW()-1)</f>
        <v>A2</v>
      </c>
      <c r="E777" s="289" t="str">
        <f ca="1">INDIRECT("E"&amp;ROW()-1)</f>
        <v>徐州</v>
      </c>
      <c r="F777" s="290"/>
      <c r="G777" s="291">
        <f>SUBTOTAL(103,G772:G776)</f>
        <v>5</v>
      </c>
      <c r="H777" s="292"/>
      <c r="I777" s="293"/>
      <c r="J777" s="293"/>
      <c r="K777" s="294"/>
      <c r="L777" s="76">
        <f>SUBTOTAL(109,L772:L776)</f>
        <v>3136</v>
      </c>
      <c r="M777" s="76">
        <f>SUBTOTAL(109,M772:M776)</f>
        <v>31</v>
      </c>
      <c r="N777" s="70">
        <f>SUBTOTAL(109,N772:N776)</f>
        <v>0</v>
      </c>
      <c r="O777" s="296"/>
      <c r="P777" s="297"/>
      <c r="Q777" s="298"/>
      <c r="R777" s="298"/>
      <c r="S777" s="298"/>
      <c r="T777" s="299"/>
      <c r="U777" s="300"/>
      <c r="V777" s="299"/>
      <c r="W777" s="299"/>
      <c r="X777" s="299"/>
      <c r="Y777" s="299"/>
      <c r="Z777" s="316"/>
      <c r="AA777" s="316"/>
      <c r="AB777" s="316"/>
      <c r="AC777" s="295"/>
      <c r="AD777" s="295"/>
      <c r="AE777" s="295"/>
      <c r="AF777" s="295"/>
      <c r="AG777" s="295"/>
      <c r="AH777" s="295"/>
      <c r="AI777" s="77">
        <f>SUBTOTAL(109,AI772:AI776)</f>
        <v>0</v>
      </c>
      <c r="AJ777" s="77">
        <f>SUBTOTAL(109,AJ772:AJ776)</f>
        <v>0</v>
      </c>
      <c r="AK777" s="77">
        <f>SUBTOTAL(109,AK772:AK776)</f>
        <v>0</v>
      </c>
      <c r="AL777" s="77">
        <f>SUBTOTAL(109,AL772:AL776)</f>
        <v>0</v>
      </c>
      <c r="AM777" s="77">
        <f>SUBTOTAL(103,AM772:AM776)</f>
        <v>0</v>
      </c>
    </row>
    <row r="778" spans="2:39" ht="18" customHeight="1">
      <c r="C778" s="261">
        <f>SUBTOTAL(103,G$778:G778)</f>
        <v>1</v>
      </c>
      <c r="D778" s="261" t="s">
        <v>1941</v>
      </c>
      <c r="E778" s="262" t="s">
        <v>3444</v>
      </c>
      <c r="F778" s="263" t="s">
        <v>1279</v>
      </c>
      <c r="G778" s="88" t="s">
        <v>3445</v>
      </c>
      <c r="H778" s="265">
        <v>32121311</v>
      </c>
      <c r="I778" s="272" t="s">
        <v>3416</v>
      </c>
      <c r="J778" s="62" t="s">
        <v>64</v>
      </c>
      <c r="K778" s="113" t="s">
        <v>172</v>
      </c>
      <c r="L778" s="267">
        <v>868</v>
      </c>
      <c r="M778" s="267">
        <v>6</v>
      </c>
      <c r="N778" s="60">
        <v>0</v>
      </c>
      <c r="O778" s="301" t="s">
        <v>3446</v>
      </c>
      <c r="P778" s="268" t="s">
        <v>3447</v>
      </c>
      <c r="Q778" s="269">
        <v>772.10294900000008</v>
      </c>
      <c r="R778" s="269">
        <v>721.95854000000008</v>
      </c>
      <c r="S778" s="269">
        <v>28.045199999999994</v>
      </c>
      <c r="T778" s="267">
        <v>14705</v>
      </c>
      <c r="U778" s="270">
        <v>365</v>
      </c>
      <c r="V778" s="267">
        <v>7</v>
      </c>
      <c r="W778" s="267">
        <v>7</v>
      </c>
      <c r="X778" s="267">
        <v>2421</v>
      </c>
      <c r="Y778" s="267">
        <v>2430</v>
      </c>
      <c r="Z778" s="269">
        <v>264.94200000000001</v>
      </c>
      <c r="AA778" s="269">
        <v>248.00560000000002</v>
      </c>
      <c r="AB778" s="269">
        <v>8.1846999999999994</v>
      </c>
      <c r="AC778" s="267">
        <v>2288</v>
      </c>
      <c r="AD778" s="270">
        <v>59</v>
      </c>
      <c r="AE778" s="267">
        <v>7</v>
      </c>
      <c r="AF778" s="267">
        <v>7</v>
      </c>
      <c r="AG778" s="267">
        <v>1746</v>
      </c>
      <c r="AH778" s="267">
        <v>1741</v>
      </c>
      <c r="AI778" s="271"/>
      <c r="AJ778" s="271"/>
      <c r="AK778" s="271"/>
      <c r="AL778" s="271"/>
      <c r="AM778" s="271"/>
    </row>
    <row r="779" spans="2:39" ht="18" customHeight="1">
      <c r="C779" s="261">
        <f>SUBTOTAL(103,G$778:G779)</f>
        <v>2</v>
      </c>
      <c r="D779" s="261" t="s">
        <v>1941</v>
      </c>
      <c r="E779" s="262" t="s">
        <v>3444</v>
      </c>
      <c r="F779" s="263" t="s">
        <v>1279</v>
      </c>
      <c r="G779" s="88" t="s">
        <v>3448</v>
      </c>
      <c r="H779" s="265">
        <v>32120401</v>
      </c>
      <c r="I779" s="266" t="s">
        <v>4663</v>
      </c>
      <c r="J779" s="57" t="s">
        <v>711</v>
      </c>
      <c r="K779" s="113" t="s">
        <v>172</v>
      </c>
      <c r="L779" s="267">
        <v>789</v>
      </c>
      <c r="M779" s="267">
        <v>7</v>
      </c>
      <c r="N779" s="60">
        <v>0</v>
      </c>
      <c r="O779" s="301" t="s">
        <v>3428</v>
      </c>
      <c r="P779" s="268" t="s">
        <v>3449</v>
      </c>
      <c r="Q779" s="269">
        <v>681.65130599999998</v>
      </c>
      <c r="R779" s="269">
        <v>628.11709999999994</v>
      </c>
      <c r="S779" s="269">
        <v>23.5931</v>
      </c>
      <c r="T779" s="267">
        <v>13897</v>
      </c>
      <c r="U779" s="270">
        <v>365</v>
      </c>
      <c r="V779" s="267">
        <v>8</v>
      </c>
      <c r="W779" s="267">
        <v>8</v>
      </c>
      <c r="X779" s="267">
        <v>2748</v>
      </c>
      <c r="Y779" s="267">
        <v>2786</v>
      </c>
      <c r="Z779" s="269">
        <v>191.63470000000001</v>
      </c>
      <c r="AA779" s="269">
        <v>175.93790000000001</v>
      </c>
      <c r="AB779" s="269">
        <v>5.8356999999999992</v>
      </c>
      <c r="AC779" s="267">
        <v>2152</v>
      </c>
      <c r="AD779" s="270">
        <v>59</v>
      </c>
      <c r="AE779" s="267">
        <v>10</v>
      </c>
      <c r="AF779" s="267">
        <v>12</v>
      </c>
      <c r="AG779" s="267">
        <v>2874</v>
      </c>
      <c r="AH779" s="267">
        <v>2943</v>
      </c>
      <c r="AI779" s="271"/>
      <c r="AJ779" s="271"/>
      <c r="AK779" s="271"/>
      <c r="AL779" s="271"/>
      <c r="AM779" s="271"/>
    </row>
    <row r="780" spans="2:39" ht="18" customHeight="1">
      <c r="C780" s="261">
        <f>SUBTOTAL(103,G$778:G780)</f>
        <v>3</v>
      </c>
      <c r="D780" s="261" t="s">
        <v>1941</v>
      </c>
      <c r="E780" s="262" t="s">
        <v>3444</v>
      </c>
      <c r="F780" s="263" t="s">
        <v>1279</v>
      </c>
      <c r="G780" s="88" t="s">
        <v>671</v>
      </c>
      <c r="H780" s="265">
        <v>32120801</v>
      </c>
      <c r="I780" s="266" t="s">
        <v>4663</v>
      </c>
      <c r="J780" s="57" t="s">
        <v>711</v>
      </c>
      <c r="K780" s="113" t="s">
        <v>172</v>
      </c>
      <c r="L780" s="267">
        <v>1334.8181818181818</v>
      </c>
      <c r="M780" s="267">
        <v>6</v>
      </c>
      <c r="N780" s="60">
        <v>0</v>
      </c>
      <c r="O780" s="301" t="s">
        <v>3450</v>
      </c>
      <c r="P780" s="268" t="s">
        <v>3451</v>
      </c>
      <c r="Q780" s="269">
        <v>1232.0553150000001</v>
      </c>
      <c r="R780" s="269">
        <v>1152.2718400000001</v>
      </c>
      <c r="S780" s="269">
        <v>44.239100000000008</v>
      </c>
      <c r="T780" s="267">
        <v>12872</v>
      </c>
      <c r="U780" s="270">
        <v>365</v>
      </c>
      <c r="V780" s="267">
        <v>3</v>
      </c>
      <c r="W780" s="267">
        <v>3</v>
      </c>
      <c r="X780" s="267">
        <v>1340</v>
      </c>
      <c r="Y780" s="267">
        <v>1328</v>
      </c>
      <c r="Z780" s="269">
        <v>334.23141999999996</v>
      </c>
      <c r="AA780" s="269">
        <v>320.53561999999994</v>
      </c>
      <c r="AB780" s="269">
        <v>10.322800000000001</v>
      </c>
      <c r="AC780" s="267">
        <v>1977</v>
      </c>
      <c r="AD780" s="270">
        <v>59</v>
      </c>
      <c r="AE780" s="267">
        <v>5</v>
      </c>
      <c r="AF780" s="267">
        <v>5</v>
      </c>
      <c r="AG780" s="267">
        <v>1136</v>
      </c>
      <c r="AH780" s="267">
        <v>1063</v>
      </c>
      <c r="AI780" s="271"/>
      <c r="AJ780" s="271"/>
      <c r="AK780" s="271"/>
      <c r="AL780" s="271"/>
      <c r="AM780" s="271"/>
    </row>
    <row r="781" spans="2:39" ht="18" customHeight="1">
      <c r="C781" s="261">
        <f>SUBTOTAL(103,G$778:G781)</f>
        <v>4</v>
      </c>
      <c r="D781" s="261" t="s">
        <v>1941</v>
      </c>
      <c r="E781" s="262" t="s">
        <v>3444</v>
      </c>
      <c r="F781" s="263" t="s">
        <v>1279</v>
      </c>
      <c r="G781" s="88" t="s">
        <v>3452</v>
      </c>
      <c r="H781" s="265">
        <v>32120601</v>
      </c>
      <c r="I781" s="266" t="s">
        <v>4663</v>
      </c>
      <c r="J781" s="57" t="s">
        <v>711</v>
      </c>
      <c r="K781" s="113" t="s">
        <v>1669</v>
      </c>
      <c r="L781" s="267">
        <v>1104</v>
      </c>
      <c r="M781" s="267">
        <v>9</v>
      </c>
      <c r="N781" s="60">
        <v>0</v>
      </c>
      <c r="O781" s="301" t="s">
        <v>3453</v>
      </c>
      <c r="P781" s="268" t="s">
        <v>3454</v>
      </c>
      <c r="Q781" s="269">
        <v>544.570245</v>
      </c>
      <c r="R781" s="269">
        <v>513.60715000000005</v>
      </c>
      <c r="S781" s="269">
        <v>20.599600000000002</v>
      </c>
      <c r="T781" s="267">
        <v>19071</v>
      </c>
      <c r="U781" s="270">
        <v>365</v>
      </c>
      <c r="V781" s="267">
        <v>11</v>
      </c>
      <c r="W781" s="267">
        <v>10</v>
      </c>
      <c r="X781" s="267">
        <v>3399</v>
      </c>
      <c r="Y781" s="267">
        <v>3370</v>
      </c>
      <c r="Z781" s="269">
        <v>167.47425000000001</v>
      </c>
      <c r="AA781" s="269">
        <v>158.17155000000002</v>
      </c>
      <c r="AB781" s="269">
        <v>4.7805999999999997</v>
      </c>
      <c r="AC781" s="267">
        <v>2320</v>
      </c>
      <c r="AD781" s="270">
        <v>59</v>
      </c>
      <c r="AE781" s="267">
        <v>14</v>
      </c>
      <c r="AF781" s="267">
        <v>14</v>
      </c>
      <c r="AG781" s="267">
        <v>3398</v>
      </c>
      <c r="AH781" s="267">
        <v>3351</v>
      </c>
      <c r="AI781" s="271"/>
      <c r="AJ781" s="271"/>
      <c r="AK781" s="271"/>
      <c r="AL781" s="271"/>
      <c r="AM781" s="271"/>
    </row>
    <row r="782" spans="2:39" ht="18" customHeight="1">
      <c r="C782" s="261">
        <f>SUBTOTAL(103,G$778:G782)</f>
        <v>5</v>
      </c>
      <c r="D782" s="261" t="s">
        <v>1941</v>
      </c>
      <c r="E782" s="262" t="s">
        <v>3444</v>
      </c>
      <c r="F782" s="263" t="s">
        <v>1279</v>
      </c>
      <c r="G782" s="88" t="s">
        <v>3455</v>
      </c>
      <c r="H782" s="265">
        <v>32121211</v>
      </c>
      <c r="I782" s="266" t="s">
        <v>4663</v>
      </c>
      <c r="J782" s="57" t="s">
        <v>711</v>
      </c>
      <c r="K782" s="113" t="s">
        <v>171</v>
      </c>
      <c r="L782" s="267">
        <v>810</v>
      </c>
      <c r="M782" s="267">
        <v>6</v>
      </c>
      <c r="N782" s="60">
        <v>0</v>
      </c>
      <c r="O782" s="301" t="s">
        <v>3456</v>
      </c>
      <c r="P782" s="268" t="s">
        <v>3457</v>
      </c>
      <c r="Q782" s="269">
        <v>478.976271</v>
      </c>
      <c r="R782" s="269">
        <v>445.4468</v>
      </c>
      <c r="S782" s="269">
        <v>17.4817</v>
      </c>
      <c r="T782" s="267">
        <v>13977</v>
      </c>
      <c r="U782" s="270">
        <v>365</v>
      </c>
      <c r="V782" s="267">
        <v>12</v>
      </c>
      <c r="W782" s="267">
        <v>12</v>
      </c>
      <c r="X782" s="267">
        <v>3731</v>
      </c>
      <c r="Y782" s="267">
        <v>3736</v>
      </c>
      <c r="Z782" s="269">
        <v>189.53659999999999</v>
      </c>
      <c r="AA782" s="269">
        <v>178.08089999999999</v>
      </c>
      <c r="AB782" s="269">
        <v>5.7023999999999999</v>
      </c>
      <c r="AC782" s="267">
        <v>2186</v>
      </c>
      <c r="AD782" s="270">
        <v>59</v>
      </c>
      <c r="AE782" s="267">
        <v>12</v>
      </c>
      <c r="AF782" s="267">
        <v>11</v>
      </c>
      <c r="AG782" s="267">
        <v>2915</v>
      </c>
      <c r="AH782" s="267">
        <v>2885</v>
      </c>
      <c r="AI782" s="271"/>
      <c r="AJ782" s="271"/>
      <c r="AK782" s="271"/>
      <c r="AL782" s="271"/>
      <c r="AM782" s="271"/>
    </row>
    <row r="783" spans="2:39" ht="18" customHeight="1">
      <c r="C783" s="261">
        <f>SUBTOTAL(103,G$778:G783)</f>
        <v>6</v>
      </c>
      <c r="D783" s="261" t="s">
        <v>1941</v>
      </c>
      <c r="E783" s="262" t="s">
        <v>3444</v>
      </c>
      <c r="F783" s="263" t="s">
        <v>1279</v>
      </c>
      <c r="G783" s="88" t="s">
        <v>3458</v>
      </c>
      <c r="H783" s="265">
        <v>32121511</v>
      </c>
      <c r="I783" s="266" t="s">
        <v>4663</v>
      </c>
      <c r="J783" s="57" t="s">
        <v>711</v>
      </c>
      <c r="K783" s="113" t="s">
        <v>556</v>
      </c>
      <c r="L783" s="267">
        <v>614.18181818181813</v>
      </c>
      <c r="M783" s="267">
        <v>7</v>
      </c>
      <c r="N783" s="60">
        <v>0</v>
      </c>
      <c r="O783" s="301" t="s">
        <v>3446</v>
      </c>
      <c r="P783" s="268" t="s">
        <v>1170</v>
      </c>
      <c r="Q783" s="269">
        <v>345.43151</v>
      </c>
      <c r="R783" s="269">
        <v>338.65231</v>
      </c>
      <c r="S783" s="269">
        <v>12.901699999999998</v>
      </c>
      <c r="T783" s="267">
        <v>14319</v>
      </c>
      <c r="U783" s="270">
        <v>365</v>
      </c>
      <c r="V783" s="267">
        <v>16</v>
      </c>
      <c r="W783" s="267">
        <v>15</v>
      </c>
      <c r="X783" s="267">
        <v>4504</v>
      </c>
      <c r="Y783" s="267">
        <v>4399</v>
      </c>
      <c r="Z783" s="269">
        <v>141.64967899999999</v>
      </c>
      <c r="AA783" s="269">
        <v>135.71117899999999</v>
      </c>
      <c r="AB783" s="269">
        <v>4.7881</v>
      </c>
      <c r="AC783" s="267">
        <v>2144</v>
      </c>
      <c r="AD783" s="270">
        <v>59</v>
      </c>
      <c r="AE783" s="267">
        <v>19</v>
      </c>
      <c r="AF783" s="267">
        <v>17</v>
      </c>
      <c r="AG783" s="267">
        <v>4096</v>
      </c>
      <c r="AH783" s="267">
        <v>3987</v>
      </c>
      <c r="AI783" s="271"/>
      <c r="AJ783" s="271"/>
      <c r="AK783" s="271"/>
      <c r="AL783" s="271"/>
      <c r="AM783" s="271"/>
    </row>
    <row r="784" spans="2:39" ht="18" customHeight="1">
      <c r="C784" s="261">
        <f>SUBTOTAL(103,G$778:G784)</f>
        <v>7</v>
      </c>
      <c r="D784" s="261" t="s">
        <v>1941</v>
      </c>
      <c r="E784" s="262" t="s">
        <v>3444</v>
      </c>
      <c r="F784" s="263" t="s">
        <v>1279</v>
      </c>
      <c r="G784" s="88" t="s">
        <v>3459</v>
      </c>
      <c r="H784" s="265">
        <v>32120302</v>
      </c>
      <c r="I784" s="266" t="s">
        <v>4663</v>
      </c>
      <c r="J784" s="57" t="s">
        <v>711</v>
      </c>
      <c r="K784" s="113" t="s">
        <v>416</v>
      </c>
      <c r="L784" s="267">
        <v>400</v>
      </c>
      <c r="M784" s="267">
        <v>4</v>
      </c>
      <c r="N784" s="60">
        <v>0</v>
      </c>
      <c r="O784" s="301" t="s">
        <v>3460</v>
      </c>
      <c r="P784" s="268" t="s">
        <v>3461</v>
      </c>
      <c r="Q784" s="269">
        <v>217.10322100000002</v>
      </c>
      <c r="R784" s="269">
        <v>204.81410000000002</v>
      </c>
      <c r="S784" s="269">
        <v>7.8444000000000003</v>
      </c>
      <c r="T784" s="267">
        <v>7791</v>
      </c>
      <c r="U784" s="270">
        <v>365</v>
      </c>
      <c r="V784" s="267">
        <v>20</v>
      </c>
      <c r="W784" s="267">
        <v>20</v>
      </c>
      <c r="X784" s="267">
        <v>5543</v>
      </c>
      <c r="Y784" s="267">
        <v>5542</v>
      </c>
      <c r="Z784" s="269">
        <v>129.95319999999998</v>
      </c>
      <c r="AA784" s="269">
        <v>122.71689999999998</v>
      </c>
      <c r="AB784" s="269">
        <v>3.9146999999999998</v>
      </c>
      <c r="AC784" s="267">
        <v>1241</v>
      </c>
      <c r="AD784" s="270">
        <v>59</v>
      </c>
      <c r="AE784" s="267">
        <v>20</v>
      </c>
      <c r="AF784" s="267">
        <v>20</v>
      </c>
      <c r="AG784" s="267">
        <v>4421</v>
      </c>
      <c r="AH784" s="267">
        <v>4388</v>
      </c>
      <c r="AI784" s="271"/>
      <c r="AJ784" s="271"/>
      <c r="AK784" s="271"/>
      <c r="AL784" s="271"/>
      <c r="AM784" s="271"/>
    </row>
    <row r="785" spans="2:39" ht="18" customHeight="1">
      <c r="C785" s="261">
        <f>SUBTOTAL(103,G$778:G785)</f>
        <v>8</v>
      </c>
      <c r="D785" s="261" t="s">
        <v>1941</v>
      </c>
      <c r="E785" s="262" t="s">
        <v>3444</v>
      </c>
      <c r="F785" s="263" t="s">
        <v>1279</v>
      </c>
      <c r="G785" s="264" t="s">
        <v>3462</v>
      </c>
      <c r="H785" s="265">
        <v>32122211</v>
      </c>
      <c r="I785" s="266" t="s">
        <v>4663</v>
      </c>
      <c r="J785" s="57" t="s">
        <v>711</v>
      </c>
      <c r="K785" s="113" t="s">
        <v>169</v>
      </c>
      <c r="L785" s="267">
        <v>998</v>
      </c>
      <c r="M785" s="267">
        <v>7</v>
      </c>
      <c r="N785" s="60">
        <v>0</v>
      </c>
      <c r="O785" s="301" t="s">
        <v>3463</v>
      </c>
      <c r="P785" s="75" t="s">
        <v>3464</v>
      </c>
      <c r="Q785" s="269">
        <v>469.65610399999997</v>
      </c>
      <c r="R785" s="269">
        <v>443.54089999999997</v>
      </c>
      <c r="S785" s="269">
        <v>17.790900000000001</v>
      </c>
      <c r="T785" s="267">
        <v>16819</v>
      </c>
      <c r="U785" s="270">
        <v>365</v>
      </c>
      <c r="V785" s="267">
        <v>13</v>
      </c>
      <c r="W785" s="267">
        <v>13</v>
      </c>
      <c r="X785" s="267">
        <v>3785</v>
      </c>
      <c r="Y785" s="267">
        <v>3745</v>
      </c>
      <c r="Z785" s="269">
        <v>190.99869999999999</v>
      </c>
      <c r="AA785" s="269">
        <v>183.6001</v>
      </c>
      <c r="AB785" s="269">
        <v>5.6984000000000004</v>
      </c>
      <c r="AC785" s="267">
        <v>2620</v>
      </c>
      <c r="AD785" s="270">
        <v>59</v>
      </c>
      <c r="AE785" s="267">
        <v>11</v>
      </c>
      <c r="AF785" s="267">
        <v>10</v>
      </c>
      <c r="AG785" s="267">
        <v>2892</v>
      </c>
      <c r="AH785" s="267">
        <v>2779</v>
      </c>
      <c r="AI785" s="271"/>
      <c r="AJ785" s="271"/>
      <c r="AK785" s="271"/>
      <c r="AL785" s="271"/>
      <c r="AM785" s="271"/>
    </row>
    <row r="786" spans="2:39" ht="18" customHeight="1">
      <c r="C786" s="288" t="s">
        <v>3413</v>
      </c>
      <c r="D786" s="289" t="str">
        <f ca="1">INDIRECT("D"&amp;ROW()-1)</f>
        <v>A2</v>
      </c>
      <c r="E786" s="289" t="str">
        <f ca="1">INDIRECT("E"&amp;ROW()-1)</f>
        <v>宿迁</v>
      </c>
      <c r="F786" s="290"/>
      <c r="G786" s="291">
        <f>SUBTOTAL(103,G778:G785)</f>
        <v>8</v>
      </c>
      <c r="H786" s="292"/>
      <c r="I786" s="293"/>
      <c r="J786" s="293"/>
      <c r="K786" s="325"/>
      <c r="L786" s="76">
        <f>SUBTOTAL(109,L778:L785)</f>
        <v>6918</v>
      </c>
      <c r="M786" s="76">
        <f>SUBTOTAL(109,M778:M785)</f>
        <v>52</v>
      </c>
      <c r="N786" s="70">
        <f>SUBTOTAL(109,N778:N785)</f>
        <v>0</v>
      </c>
      <c r="O786" s="292"/>
      <c r="P786" s="326"/>
      <c r="Q786" s="298"/>
      <c r="R786" s="298"/>
      <c r="S786" s="298"/>
      <c r="T786" s="299"/>
      <c r="U786" s="300"/>
      <c r="V786" s="299"/>
      <c r="W786" s="299"/>
      <c r="X786" s="299"/>
      <c r="Y786" s="299"/>
      <c r="Z786" s="316"/>
      <c r="AA786" s="316"/>
      <c r="AB786" s="316"/>
      <c r="AC786" s="295"/>
      <c r="AD786" s="295"/>
      <c r="AE786" s="295"/>
      <c r="AF786" s="295"/>
      <c r="AG786" s="295"/>
      <c r="AH786" s="295"/>
      <c r="AI786" s="77">
        <f>SUBTOTAL(109,AI778:AI785)</f>
        <v>0</v>
      </c>
      <c r="AJ786" s="77">
        <f>SUBTOTAL(109,AJ778:AJ785)</f>
        <v>0</v>
      </c>
      <c r="AK786" s="77">
        <f>SUBTOTAL(109,AK778:AK785)</f>
        <v>0</v>
      </c>
      <c r="AL786" s="77">
        <f>SUBTOTAL(109,AL778:AL785)</f>
        <v>0</v>
      </c>
      <c r="AM786" s="77">
        <f>SUBTOTAL(103,AM778:AM785)</f>
        <v>0</v>
      </c>
    </row>
    <row r="787" spans="2:39" ht="18" customHeight="1">
      <c r="C787" s="261">
        <f>SUBTOTAL(103,G$787:G787)</f>
        <v>1</v>
      </c>
      <c r="D787" s="261" t="s">
        <v>1941</v>
      </c>
      <c r="E787" s="262" t="s">
        <v>3465</v>
      </c>
      <c r="F787" s="263" t="s">
        <v>1280</v>
      </c>
      <c r="G787" s="78" t="s">
        <v>3466</v>
      </c>
      <c r="H787" s="265">
        <v>32132811</v>
      </c>
      <c r="I787" s="266" t="s">
        <v>3416</v>
      </c>
      <c r="J787" s="57" t="s">
        <v>64</v>
      </c>
      <c r="K787" s="113" t="s">
        <v>170</v>
      </c>
      <c r="L787" s="267">
        <v>562</v>
      </c>
      <c r="M787" s="267">
        <v>5</v>
      </c>
      <c r="N787" s="60">
        <v>0</v>
      </c>
      <c r="O787" s="61" t="s">
        <v>3467</v>
      </c>
      <c r="P787" s="268" t="s">
        <v>534</v>
      </c>
      <c r="Q787" s="269">
        <v>828.63593500000002</v>
      </c>
      <c r="R787" s="269">
        <v>780.44035000000008</v>
      </c>
      <c r="S787" s="269">
        <v>26.724399999999996</v>
      </c>
      <c r="T787" s="267">
        <v>11002</v>
      </c>
      <c r="U787" s="270">
        <v>365</v>
      </c>
      <c r="V787" s="267">
        <v>6</v>
      </c>
      <c r="W787" s="267">
        <v>6</v>
      </c>
      <c r="X787" s="267">
        <v>2241</v>
      </c>
      <c r="Y787" s="267">
        <v>2224</v>
      </c>
      <c r="Z787" s="269">
        <v>185.67451999999997</v>
      </c>
      <c r="AA787" s="269">
        <v>175.00021999999998</v>
      </c>
      <c r="AB787" s="269">
        <v>5.8514999999999997</v>
      </c>
      <c r="AC787" s="267">
        <v>1742</v>
      </c>
      <c r="AD787" s="270">
        <v>59</v>
      </c>
      <c r="AE787" s="267">
        <v>12</v>
      </c>
      <c r="AF787" s="267">
        <v>14</v>
      </c>
      <c r="AG787" s="267">
        <v>2993</v>
      </c>
      <c r="AH787" s="267">
        <v>2955</v>
      </c>
      <c r="AI787" s="271"/>
      <c r="AJ787" s="271"/>
      <c r="AK787" s="271"/>
      <c r="AL787" s="271"/>
      <c r="AM787" s="271"/>
    </row>
    <row r="788" spans="2:39" ht="18" customHeight="1">
      <c r="C788" s="261">
        <f>SUBTOTAL(103,G$787:G788)</f>
        <v>2</v>
      </c>
      <c r="D788" s="261" t="s">
        <v>1941</v>
      </c>
      <c r="E788" s="262" t="s">
        <v>3465</v>
      </c>
      <c r="F788" s="263" t="s">
        <v>1280</v>
      </c>
      <c r="G788" s="78" t="s">
        <v>3468</v>
      </c>
      <c r="H788" s="265">
        <v>32133011</v>
      </c>
      <c r="I788" s="266" t="s">
        <v>3416</v>
      </c>
      <c r="J788" s="57" t="s">
        <v>64</v>
      </c>
      <c r="K788" s="113" t="s">
        <v>1325</v>
      </c>
      <c r="L788" s="267">
        <v>1077</v>
      </c>
      <c r="M788" s="267">
        <v>8</v>
      </c>
      <c r="N788" s="60">
        <v>0</v>
      </c>
      <c r="O788" s="61" t="s">
        <v>3469</v>
      </c>
      <c r="P788" s="268" t="s">
        <v>3470</v>
      </c>
      <c r="Q788" s="269">
        <v>1601.182755</v>
      </c>
      <c r="R788" s="269">
        <v>1489.1839600000001</v>
      </c>
      <c r="S788" s="269">
        <v>47.582999999999998</v>
      </c>
      <c r="T788" s="267">
        <v>16918</v>
      </c>
      <c r="U788" s="270">
        <v>365</v>
      </c>
      <c r="V788" s="267">
        <v>2</v>
      </c>
      <c r="W788" s="267">
        <v>2</v>
      </c>
      <c r="X788" s="267">
        <v>883</v>
      </c>
      <c r="Y788" s="267">
        <v>900</v>
      </c>
      <c r="Z788" s="269">
        <v>399.73869999999999</v>
      </c>
      <c r="AA788" s="269">
        <v>373.3143</v>
      </c>
      <c r="AB788" s="269">
        <v>10.854800000000001</v>
      </c>
      <c r="AC788" s="267">
        <v>2673</v>
      </c>
      <c r="AD788" s="270">
        <v>59</v>
      </c>
      <c r="AE788" s="267">
        <v>3</v>
      </c>
      <c r="AF788" s="267">
        <v>3</v>
      </c>
      <c r="AG788" s="267">
        <v>742</v>
      </c>
      <c r="AH788" s="267">
        <v>742</v>
      </c>
      <c r="AI788" s="271"/>
      <c r="AJ788" s="271"/>
      <c r="AK788" s="271">
        <v>1</v>
      </c>
      <c r="AL788" s="271">
        <v>172</v>
      </c>
      <c r="AM788" s="271" t="s">
        <v>3423</v>
      </c>
    </row>
    <row r="789" spans="2:39" ht="18" customHeight="1">
      <c r="C789" s="288" t="s">
        <v>3413</v>
      </c>
      <c r="D789" s="289" t="str">
        <f ca="1">INDIRECT("D"&amp;ROW()-1)</f>
        <v>A2</v>
      </c>
      <c r="E789" s="289" t="str">
        <f ca="1">INDIRECT("E"&amp;ROW()-1)</f>
        <v>泰州</v>
      </c>
      <c r="F789" s="290"/>
      <c r="G789" s="291">
        <f>SUBTOTAL(103,G787:G788)</f>
        <v>2</v>
      </c>
      <c r="H789" s="292"/>
      <c r="I789" s="293"/>
      <c r="J789" s="293"/>
      <c r="K789" s="294"/>
      <c r="L789" s="76">
        <f>SUBTOTAL(109,L787:L788)</f>
        <v>1639</v>
      </c>
      <c r="M789" s="76">
        <f>SUBTOTAL(109,M787:M788)</f>
        <v>13</v>
      </c>
      <c r="N789" s="70">
        <f>SUBTOTAL(109,N787:N788)</f>
        <v>0</v>
      </c>
      <c r="O789" s="292"/>
      <c r="P789" s="326"/>
      <c r="Q789" s="298"/>
      <c r="R789" s="298"/>
      <c r="S789" s="298"/>
      <c r="T789" s="299"/>
      <c r="U789" s="300"/>
      <c r="V789" s="299"/>
      <c r="W789" s="299"/>
      <c r="X789" s="299"/>
      <c r="Y789" s="299"/>
      <c r="Z789" s="316"/>
      <c r="AA789" s="316"/>
      <c r="AB789" s="316"/>
      <c r="AC789" s="295"/>
      <c r="AD789" s="295"/>
      <c r="AE789" s="295"/>
      <c r="AF789" s="295"/>
      <c r="AG789" s="295"/>
      <c r="AH789" s="295"/>
      <c r="AI789" s="77">
        <f>SUBTOTAL(109,AI787:AI788)</f>
        <v>0</v>
      </c>
      <c r="AJ789" s="77">
        <f>SUBTOTAL(109,AJ787:AJ788)</f>
        <v>0</v>
      </c>
      <c r="AK789" s="77">
        <f>SUBTOTAL(109,AK787:AK788)</f>
        <v>1</v>
      </c>
      <c r="AL789" s="77">
        <f>SUBTOTAL(109,AL787:AL788)</f>
        <v>172</v>
      </c>
      <c r="AM789" s="77">
        <f>SUBTOTAL(103,AM787:AM788)</f>
        <v>1</v>
      </c>
    </row>
    <row r="790" spans="2:39" ht="18" customHeight="1">
      <c r="C790" s="261">
        <f>SUBTOTAL(103,G$790:G790)</f>
        <v>1</v>
      </c>
      <c r="D790" s="261" t="s">
        <v>1941</v>
      </c>
      <c r="E790" s="262" t="s">
        <v>3471</v>
      </c>
      <c r="F790" s="263" t="s">
        <v>1280</v>
      </c>
      <c r="G790" s="264" t="s">
        <v>540</v>
      </c>
      <c r="H790" s="265">
        <v>32090801</v>
      </c>
      <c r="I790" s="266" t="s">
        <v>3416</v>
      </c>
      <c r="J790" s="57" t="s">
        <v>64</v>
      </c>
      <c r="K790" s="113" t="s">
        <v>166</v>
      </c>
      <c r="L790" s="267">
        <v>1108</v>
      </c>
      <c r="M790" s="267">
        <v>6</v>
      </c>
      <c r="N790" s="60">
        <v>0</v>
      </c>
      <c r="O790" s="265" t="s">
        <v>296</v>
      </c>
      <c r="P790" s="313" t="s">
        <v>3472</v>
      </c>
      <c r="Q790" s="269">
        <v>672.14290300000005</v>
      </c>
      <c r="R790" s="269">
        <v>631.0358500000001</v>
      </c>
      <c r="S790" s="269">
        <v>23.9499</v>
      </c>
      <c r="T790" s="267">
        <v>13784</v>
      </c>
      <c r="U790" s="270">
        <v>365</v>
      </c>
      <c r="V790" s="267">
        <v>11</v>
      </c>
      <c r="W790" s="267">
        <v>11</v>
      </c>
      <c r="X790" s="267">
        <v>2790</v>
      </c>
      <c r="Y790" s="267">
        <v>2774</v>
      </c>
      <c r="Z790" s="269">
        <v>213.10086000000001</v>
      </c>
      <c r="AA790" s="269">
        <v>201.41146000000001</v>
      </c>
      <c r="AB790" s="269">
        <v>7.0324</v>
      </c>
      <c r="AC790" s="267">
        <v>2191</v>
      </c>
      <c r="AD790" s="270">
        <v>59</v>
      </c>
      <c r="AE790" s="267">
        <v>12</v>
      </c>
      <c r="AF790" s="267">
        <v>12</v>
      </c>
      <c r="AG790" s="267">
        <v>2488</v>
      </c>
      <c r="AH790" s="267">
        <v>2443</v>
      </c>
      <c r="AI790" s="83"/>
      <c r="AJ790" s="83"/>
      <c r="AK790" s="83"/>
      <c r="AL790" s="83"/>
      <c r="AM790" s="83"/>
    </row>
    <row r="791" spans="2:39" ht="18" customHeight="1">
      <c r="C791" s="261">
        <f>SUBTOTAL(103,G$790:G791)</f>
        <v>2</v>
      </c>
      <c r="D791" s="261" t="s">
        <v>1941</v>
      </c>
      <c r="E791" s="262" t="s">
        <v>3471</v>
      </c>
      <c r="F791" s="263" t="s">
        <v>1280</v>
      </c>
      <c r="G791" s="264" t="s">
        <v>1290</v>
      </c>
      <c r="H791" s="265">
        <v>32093211</v>
      </c>
      <c r="I791" s="266" t="s">
        <v>4663</v>
      </c>
      <c r="J791" s="57" t="s">
        <v>711</v>
      </c>
      <c r="K791" s="113" t="s">
        <v>410</v>
      </c>
      <c r="L791" s="267">
        <v>912</v>
      </c>
      <c r="M791" s="114">
        <v>6</v>
      </c>
      <c r="N791" s="60">
        <v>0</v>
      </c>
      <c r="O791" s="301" t="s">
        <v>3473</v>
      </c>
      <c r="P791" s="313" t="s">
        <v>1307</v>
      </c>
      <c r="Q791" s="269">
        <v>390.45175699999993</v>
      </c>
      <c r="R791" s="269">
        <v>364.39389999999992</v>
      </c>
      <c r="S791" s="269">
        <v>13.6378</v>
      </c>
      <c r="T791" s="267">
        <v>11333</v>
      </c>
      <c r="U791" s="270">
        <v>358</v>
      </c>
      <c r="V791" s="267">
        <v>16</v>
      </c>
      <c r="W791" s="267">
        <v>16</v>
      </c>
      <c r="X791" s="267">
        <v>4223</v>
      </c>
      <c r="Y791" s="267">
        <v>4243</v>
      </c>
      <c r="Z791" s="269">
        <v>162.61320000000001</v>
      </c>
      <c r="AA791" s="269">
        <v>154.98070000000001</v>
      </c>
      <c r="AB791" s="269">
        <v>4.5550999999999995</v>
      </c>
      <c r="AC791" s="267">
        <v>2145</v>
      </c>
      <c r="AD791" s="270">
        <v>58</v>
      </c>
      <c r="AE791" s="267">
        <v>18</v>
      </c>
      <c r="AF791" s="267">
        <v>18</v>
      </c>
      <c r="AG791" s="267">
        <v>3520</v>
      </c>
      <c r="AH791" s="267">
        <v>3451</v>
      </c>
      <c r="AI791" s="83"/>
      <c r="AJ791" s="83"/>
      <c r="AK791" s="83"/>
      <c r="AL791" s="83"/>
      <c r="AM791" s="83"/>
    </row>
    <row r="792" spans="2:39" ht="18" customHeight="1">
      <c r="C792" s="288" t="s">
        <v>3413</v>
      </c>
      <c r="D792" s="289" t="str">
        <f ca="1">INDIRECT("D"&amp;ROW()-1)</f>
        <v>A2</v>
      </c>
      <c r="E792" s="289" t="str">
        <f ca="1">INDIRECT("E"&amp;ROW()-1)</f>
        <v>淮安</v>
      </c>
      <c r="F792" s="290"/>
      <c r="G792" s="291">
        <f>SUBTOTAL(103,G790:G791)</f>
        <v>2</v>
      </c>
      <c r="H792" s="292"/>
      <c r="I792" s="293"/>
      <c r="J792" s="293"/>
      <c r="K792" s="294"/>
      <c r="L792" s="76">
        <f>SUBTOTAL(109,L790:L791)</f>
        <v>2020</v>
      </c>
      <c r="M792" s="76">
        <f>SUBTOTAL(109,M790:M791)</f>
        <v>12</v>
      </c>
      <c r="N792" s="70">
        <f>SUBTOTAL(109,N790:N791)</f>
        <v>0</v>
      </c>
      <c r="O792" s="296"/>
      <c r="P792" s="297"/>
      <c r="Q792" s="298"/>
      <c r="R792" s="298"/>
      <c r="S792" s="298"/>
      <c r="T792" s="299"/>
      <c r="U792" s="300"/>
      <c r="V792" s="299"/>
      <c r="W792" s="299"/>
      <c r="X792" s="299"/>
      <c r="Y792" s="299"/>
      <c r="Z792" s="316"/>
      <c r="AA792" s="316"/>
      <c r="AB792" s="316"/>
      <c r="AC792" s="295"/>
      <c r="AD792" s="295"/>
      <c r="AE792" s="295"/>
      <c r="AF792" s="295"/>
      <c r="AG792" s="295"/>
      <c r="AH792" s="295"/>
      <c r="AI792" s="77">
        <f>SUBTOTAL(109,AI790:AI791)</f>
        <v>0</v>
      </c>
      <c r="AJ792" s="77">
        <f>SUBTOTAL(109,AJ790:AJ791)</f>
        <v>0</v>
      </c>
      <c r="AK792" s="77">
        <f>SUBTOTAL(109,AK790:AK791)</f>
        <v>0</v>
      </c>
      <c r="AL792" s="77">
        <f>SUBTOTAL(109,AL790:AL791)</f>
        <v>0</v>
      </c>
      <c r="AM792" s="77">
        <f>SUBTOTAL(103,AM790:AM791)</f>
        <v>0</v>
      </c>
    </row>
    <row r="793" spans="2:39" ht="18" customHeight="1">
      <c r="C793" s="261">
        <f>SUBTOTAL(103,G$793:G793)</f>
        <v>1</v>
      </c>
      <c r="D793" s="261" t="s">
        <v>1941</v>
      </c>
      <c r="E793" s="262" t="s">
        <v>3474</v>
      </c>
      <c r="F793" s="263" t="s">
        <v>1280</v>
      </c>
      <c r="G793" s="264" t="s">
        <v>3475</v>
      </c>
      <c r="H793" s="265">
        <v>32112511</v>
      </c>
      <c r="I793" s="266" t="s">
        <v>3416</v>
      </c>
      <c r="J793" s="57" t="s">
        <v>64</v>
      </c>
      <c r="K793" s="113" t="s">
        <v>3476</v>
      </c>
      <c r="L793" s="267">
        <v>1182</v>
      </c>
      <c r="M793" s="267">
        <v>6</v>
      </c>
      <c r="N793" s="60">
        <v>0</v>
      </c>
      <c r="O793" s="265" t="s">
        <v>3477</v>
      </c>
      <c r="P793" s="313" t="s">
        <v>3478</v>
      </c>
      <c r="Q793" s="269" t="s">
        <v>975</v>
      </c>
      <c r="R793" s="269" t="s">
        <v>975</v>
      </c>
      <c r="S793" s="269" t="s">
        <v>975</v>
      </c>
      <c r="T793" s="267" t="s">
        <v>975</v>
      </c>
      <c r="U793" s="270" t="s">
        <v>975</v>
      </c>
      <c r="V793" s="267" t="s">
        <v>975</v>
      </c>
      <c r="W793" s="267" t="s">
        <v>975</v>
      </c>
      <c r="X793" s="267" t="s">
        <v>975</v>
      </c>
      <c r="Y793" s="267" t="s">
        <v>975</v>
      </c>
      <c r="Z793" s="269">
        <v>117.750328</v>
      </c>
      <c r="AA793" s="269">
        <v>113.26642799999999</v>
      </c>
      <c r="AB793" s="269">
        <v>3.5726</v>
      </c>
      <c r="AC793" s="267">
        <v>1045</v>
      </c>
      <c r="AD793" s="270">
        <v>28</v>
      </c>
      <c r="AE793" s="267">
        <v>13</v>
      </c>
      <c r="AF793" s="267">
        <v>13</v>
      </c>
      <c r="AG793" s="267">
        <v>4740</v>
      </c>
      <c r="AH793" s="267">
        <v>4675</v>
      </c>
      <c r="AI793" s="94">
        <v>1</v>
      </c>
      <c r="AJ793" s="83">
        <v>250</v>
      </c>
      <c r="AK793" s="83"/>
      <c r="AL793" s="83"/>
      <c r="AM793" s="271" t="s">
        <v>3423</v>
      </c>
    </row>
    <row r="794" spans="2:39" ht="18" customHeight="1">
      <c r="C794" s="261">
        <f>SUBTOTAL(103,G$793:G794)</f>
        <v>2</v>
      </c>
      <c r="D794" s="261" t="s">
        <v>1941</v>
      </c>
      <c r="E794" s="262" t="s">
        <v>3474</v>
      </c>
      <c r="F794" s="263" t="s">
        <v>1280</v>
      </c>
      <c r="G794" s="264" t="s">
        <v>3479</v>
      </c>
      <c r="H794" s="265">
        <v>32110401</v>
      </c>
      <c r="I794" s="266" t="s">
        <v>2183</v>
      </c>
      <c r="J794" s="266" t="s">
        <v>711</v>
      </c>
      <c r="K794" s="113" t="s">
        <v>692</v>
      </c>
      <c r="L794" s="267">
        <v>711</v>
      </c>
      <c r="M794" s="267">
        <v>6</v>
      </c>
      <c r="N794" s="60">
        <v>0</v>
      </c>
      <c r="O794" s="265" t="s">
        <v>298</v>
      </c>
      <c r="P794" s="313" t="s">
        <v>150</v>
      </c>
      <c r="Q794" s="269">
        <v>672.94814700000006</v>
      </c>
      <c r="R794" s="269">
        <v>638.66366000000005</v>
      </c>
      <c r="S794" s="269">
        <v>24.232400000000002</v>
      </c>
      <c r="T794" s="267">
        <v>14854</v>
      </c>
      <c r="U794" s="270">
        <v>358</v>
      </c>
      <c r="V794" s="267">
        <v>7</v>
      </c>
      <c r="W794" s="267">
        <v>7</v>
      </c>
      <c r="X794" s="267">
        <v>2784</v>
      </c>
      <c r="Y794" s="267">
        <v>2739</v>
      </c>
      <c r="Z794" s="269">
        <v>170.36939999999998</v>
      </c>
      <c r="AA794" s="269">
        <v>162.95239999999998</v>
      </c>
      <c r="AB794" s="269">
        <v>5.6657000000000002</v>
      </c>
      <c r="AC794" s="267">
        <v>3044</v>
      </c>
      <c r="AD794" s="270">
        <v>59</v>
      </c>
      <c r="AE794" s="267">
        <v>8</v>
      </c>
      <c r="AF794" s="267">
        <v>8</v>
      </c>
      <c r="AG794" s="267">
        <v>3330</v>
      </c>
      <c r="AH794" s="267">
        <v>3239</v>
      </c>
      <c r="AI794" s="83"/>
      <c r="AJ794" s="83"/>
      <c r="AK794" s="83"/>
      <c r="AL794" s="83"/>
      <c r="AM794" s="83"/>
    </row>
    <row r="795" spans="2:39" ht="18" customHeight="1">
      <c r="C795" s="261">
        <f>SUBTOTAL(103,G$793:G795)</f>
        <v>3</v>
      </c>
      <c r="D795" s="261" t="s">
        <v>1941</v>
      </c>
      <c r="E795" s="262" t="s">
        <v>3474</v>
      </c>
      <c r="F795" s="263" t="s">
        <v>1280</v>
      </c>
      <c r="G795" s="264" t="s">
        <v>3480</v>
      </c>
      <c r="H795" s="265">
        <v>32110102</v>
      </c>
      <c r="I795" s="266" t="s">
        <v>4663</v>
      </c>
      <c r="J795" s="57" t="s">
        <v>711</v>
      </c>
      <c r="K795" s="113" t="s">
        <v>171</v>
      </c>
      <c r="L795" s="267">
        <v>1254</v>
      </c>
      <c r="M795" s="103">
        <v>6</v>
      </c>
      <c r="N795" s="60">
        <v>0</v>
      </c>
      <c r="O795" s="265" t="s">
        <v>297</v>
      </c>
      <c r="P795" s="313" t="s">
        <v>149</v>
      </c>
      <c r="Q795" s="269">
        <v>721.2773370000001</v>
      </c>
      <c r="R795" s="269">
        <v>681.9287700000001</v>
      </c>
      <c r="S795" s="269">
        <v>24.522299999999998</v>
      </c>
      <c r="T795" s="267">
        <v>12929</v>
      </c>
      <c r="U795" s="270">
        <v>365</v>
      </c>
      <c r="V795" s="267">
        <v>6</v>
      </c>
      <c r="W795" s="267">
        <v>6</v>
      </c>
      <c r="X795" s="267">
        <v>2599</v>
      </c>
      <c r="Y795" s="267">
        <v>2566</v>
      </c>
      <c r="Z795" s="269">
        <v>167.52979999999999</v>
      </c>
      <c r="AA795" s="269">
        <v>159.6798</v>
      </c>
      <c r="AB795" s="269">
        <v>5.4765999999999995</v>
      </c>
      <c r="AC795" s="267">
        <v>1915</v>
      </c>
      <c r="AD795" s="270">
        <v>59</v>
      </c>
      <c r="AE795" s="267">
        <v>9</v>
      </c>
      <c r="AF795" s="267">
        <v>9</v>
      </c>
      <c r="AG795" s="267">
        <v>3396</v>
      </c>
      <c r="AH795" s="267">
        <v>3315</v>
      </c>
      <c r="AI795" s="83"/>
      <c r="AJ795" s="83"/>
      <c r="AK795" s="83"/>
      <c r="AL795" s="83"/>
      <c r="AM795" s="83"/>
    </row>
    <row r="796" spans="2:39" ht="18" customHeight="1">
      <c r="C796" s="261">
        <f>SUBTOTAL(103,G$793:G796)</f>
        <v>4</v>
      </c>
      <c r="D796" s="261" t="s">
        <v>1941</v>
      </c>
      <c r="E796" s="262" t="s">
        <v>3474</v>
      </c>
      <c r="F796" s="263" t="s">
        <v>1280</v>
      </c>
      <c r="G796" s="264" t="s">
        <v>3481</v>
      </c>
      <c r="H796" s="265">
        <v>32111001</v>
      </c>
      <c r="I796" s="266" t="s">
        <v>4663</v>
      </c>
      <c r="J796" s="57" t="s">
        <v>711</v>
      </c>
      <c r="K796" s="113" t="s">
        <v>172</v>
      </c>
      <c r="L796" s="267">
        <v>729</v>
      </c>
      <c r="M796" s="114">
        <v>6</v>
      </c>
      <c r="N796" s="60">
        <v>0</v>
      </c>
      <c r="O796" s="265" t="s">
        <v>3482</v>
      </c>
      <c r="P796" s="313" t="s">
        <v>3483</v>
      </c>
      <c r="Q796" s="269">
        <v>895.72447899999997</v>
      </c>
      <c r="R796" s="269">
        <v>858.01537399999995</v>
      </c>
      <c r="S796" s="269">
        <v>28.612000000000002</v>
      </c>
      <c r="T796" s="267">
        <v>12501</v>
      </c>
      <c r="U796" s="270">
        <v>365</v>
      </c>
      <c r="V796" s="267">
        <v>4</v>
      </c>
      <c r="W796" s="267">
        <v>4</v>
      </c>
      <c r="X796" s="267">
        <v>2054</v>
      </c>
      <c r="Y796" s="267">
        <v>1994</v>
      </c>
      <c r="Z796" s="269">
        <v>258.64714800000002</v>
      </c>
      <c r="AA796" s="269">
        <v>248.96854800000003</v>
      </c>
      <c r="AB796" s="269">
        <v>7.8506999999999998</v>
      </c>
      <c r="AC796" s="267">
        <v>1915</v>
      </c>
      <c r="AD796" s="270">
        <v>59</v>
      </c>
      <c r="AE796" s="267">
        <v>5</v>
      </c>
      <c r="AF796" s="267">
        <v>5</v>
      </c>
      <c r="AG796" s="267">
        <v>1823</v>
      </c>
      <c r="AH796" s="267">
        <v>1729</v>
      </c>
      <c r="AI796" s="83"/>
      <c r="AJ796" s="83"/>
      <c r="AK796" s="83"/>
      <c r="AL796" s="83"/>
      <c r="AM796" s="83"/>
    </row>
    <row r="797" spans="2:39" ht="18" customHeight="1">
      <c r="C797" s="261">
        <f>SUBTOTAL(103,G$793:G797)</f>
        <v>5</v>
      </c>
      <c r="D797" s="261" t="s">
        <v>1941</v>
      </c>
      <c r="E797" s="262" t="s">
        <v>3474</v>
      </c>
      <c r="F797" s="263" t="s">
        <v>1280</v>
      </c>
      <c r="G797" s="264" t="s">
        <v>1711</v>
      </c>
      <c r="H797" s="265">
        <v>32111811</v>
      </c>
      <c r="I797" s="266" t="s">
        <v>4663</v>
      </c>
      <c r="J797" s="57" t="s">
        <v>711</v>
      </c>
      <c r="K797" s="113" t="s">
        <v>908</v>
      </c>
      <c r="L797" s="267">
        <v>701</v>
      </c>
      <c r="M797" s="114">
        <v>8</v>
      </c>
      <c r="N797" s="60">
        <v>0</v>
      </c>
      <c r="O797" s="265" t="s">
        <v>1713</v>
      </c>
      <c r="P797" s="313" t="s">
        <v>1715</v>
      </c>
      <c r="Q797" s="269">
        <v>616.91653499999995</v>
      </c>
      <c r="R797" s="269">
        <v>577.34449999999993</v>
      </c>
      <c r="S797" s="269">
        <v>21.343299999999999</v>
      </c>
      <c r="T797" s="267">
        <v>13553</v>
      </c>
      <c r="U797" s="270">
        <v>365</v>
      </c>
      <c r="V797" s="267">
        <v>8</v>
      </c>
      <c r="W797" s="267">
        <v>8</v>
      </c>
      <c r="X797" s="267">
        <v>3038</v>
      </c>
      <c r="Y797" s="267">
        <v>3031</v>
      </c>
      <c r="Z797" s="269">
        <v>219.25279999999998</v>
      </c>
      <c r="AA797" s="269">
        <v>207.35839999999999</v>
      </c>
      <c r="AB797" s="269">
        <v>6.5065000000000008</v>
      </c>
      <c r="AC797" s="267">
        <v>2335</v>
      </c>
      <c r="AD797" s="270">
        <v>59</v>
      </c>
      <c r="AE797" s="267">
        <v>6</v>
      </c>
      <c r="AF797" s="267">
        <v>6</v>
      </c>
      <c r="AG797" s="267">
        <v>2401</v>
      </c>
      <c r="AH797" s="267">
        <v>2346</v>
      </c>
      <c r="AI797" s="83"/>
      <c r="AJ797" s="83"/>
      <c r="AK797" s="83"/>
      <c r="AL797" s="83"/>
      <c r="AM797" s="83"/>
    </row>
    <row r="798" spans="2:39" ht="18" customHeight="1">
      <c r="C798" s="261">
        <f>SUBTOTAL(103,G$793:G798)</f>
        <v>6</v>
      </c>
      <c r="D798" s="261" t="s">
        <v>1941</v>
      </c>
      <c r="E798" s="262" t="s">
        <v>3474</v>
      </c>
      <c r="F798" s="263" t="s">
        <v>1280</v>
      </c>
      <c r="G798" s="264" t="s">
        <v>1712</v>
      </c>
      <c r="H798" s="265">
        <v>32112011</v>
      </c>
      <c r="I798" s="266" t="s">
        <v>4663</v>
      </c>
      <c r="J798" s="57" t="s">
        <v>711</v>
      </c>
      <c r="K798" s="113" t="s">
        <v>172</v>
      </c>
      <c r="L798" s="267">
        <v>295</v>
      </c>
      <c r="M798" s="114">
        <v>3</v>
      </c>
      <c r="N798" s="60">
        <v>0</v>
      </c>
      <c r="O798" s="265" t="s">
        <v>1714</v>
      </c>
      <c r="P798" s="313" t="s">
        <v>1716</v>
      </c>
      <c r="Q798" s="269">
        <v>127.316299</v>
      </c>
      <c r="R798" s="269">
        <v>122.11485</v>
      </c>
      <c r="S798" s="269">
        <v>4.4924999999999997</v>
      </c>
      <c r="T798" s="267">
        <v>6180</v>
      </c>
      <c r="U798" s="270">
        <v>306</v>
      </c>
      <c r="V798" s="267">
        <v>15</v>
      </c>
      <c r="W798" s="267">
        <v>15</v>
      </c>
      <c r="X798" s="267">
        <v>6397</v>
      </c>
      <c r="Y798" s="267">
        <v>6381</v>
      </c>
      <c r="Z798" s="269">
        <v>62.866799999999998</v>
      </c>
      <c r="AA798" s="269">
        <v>60.560600000000001</v>
      </c>
      <c r="AB798" s="269">
        <v>2.0406</v>
      </c>
      <c r="AC798" s="267">
        <v>1109</v>
      </c>
      <c r="AD798" s="270">
        <v>59</v>
      </c>
      <c r="AE798" s="267">
        <v>17</v>
      </c>
      <c r="AF798" s="267">
        <v>17</v>
      </c>
      <c r="AG798" s="267">
        <v>6540</v>
      </c>
      <c r="AH798" s="267">
        <v>6477</v>
      </c>
      <c r="AI798" s="83"/>
      <c r="AJ798" s="83"/>
      <c r="AK798" s="83"/>
      <c r="AL798" s="83"/>
      <c r="AM798" s="83"/>
    </row>
    <row r="799" spans="2:39" ht="18" customHeight="1">
      <c r="C799" s="288" t="s">
        <v>3413</v>
      </c>
      <c r="D799" s="289" t="str">
        <f ca="1">INDIRECT("D"&amp;ROW()-1)</f>
        <v>A2</v>
      </c>
      <c r="E799" s="289" t="str">
        <f ca="1">INDIRECT("E"&amp;ROW()-1)</f>
        <v>连云港</v>
      </c>
      <c r="F799" s="290"/>
      <c r="G799" s="291">
        <f>SUBTOTAL(103,G793:G798)</f>
        <v>6</v>
      </c>
      <c r="H799" s="292"/>
      <c r="I799" s="293"/>
      <c r="J799" s="293"/>
      <c r="K799" s="294"/>
      <c r="L799" s="76">
        <f>SUBTOTAL(109,L793:L798)</f>
        <v>4872</v>
      </c>
      <c r="M799" s="76">
        <f>SUBTOTAL(109,M793:M798)</f>
        <v>35</v>
      </c>
      <c r="N799" s="70">
        <f>SUBTOTAL(109,N793:N798)</f>
        <v>0</v>
      </c>
      <c r="O799" s="296"/>
      <c r="P799" s="327"/>
      <c r="Q799" s="298"/>
      <c r="R799" s="298"/>
      <c r="S799" s="298"/>
      <c r="T799" s="299"/>
      <c r="U799" s="300"/>
      <c r="V799" s="299"/>
      <c r="W799" s="299"/>
      <c r="X799" s="299"/>
      <c r="Y799" s="299"/>
      <c r="Z799" s="316"/>
      <c r="AA799" s="316"/>
      <c r="AB799" s="316"/>
      <c r="AC799" s="295"/>
      <c r="AD799" s="295"/>
      <c r="AE799" s="295"/>
      <c r="AF799" s="295"/>
      <c r="AG799" s="295"/>
      <c r="AH799" s="295"/>
      <c r="AI799" s="77">
        <f>SUBTOTAL(109,AI793:AI798)</f>
        <v>1</v>
      </c>
      <c r="AJ799" s="77">
        <f>SUBTOTAL(109,AJ793:AJ798)</f>
        <v>250</v>
      </c>
      <c r="AK799" s="77">
        <f>SUBTOTAL(109,AK793:AK798)</f>
        <v>0</v>
      </c>
      <c r="AL799" s="77">
        <f>SUBTOTAL(109,AL793:AL798)</f>
        <v>0</v>
      </c>
      <c r="AM799" s="77">
        <f>SUBTOTAL(103,AM793:AM798)</f>
        <v>1</v>
      </c>
    </row>
    <row r="800" spans="2:39" s="311" customFormat="1" ht="18" customHeight="1">
      <c r="B800" s="245"/>
      <c r="C800" s="261">
        <f>SUBTOTAL(103,G$800:G800)</f>
        <v>1</v>
      </c>
      <c r="D800" s="261" t="s">
        <v>1941</v>
      </c>
      <c r="E800" s="262" t="s">
        <v>3484</v>
      </c>
      <c r="F800" s="263" t="s">
        <v>1278</v>
      </c>
      <c r="G800" s="56" t="s">
        <v>670</v>
      </c>
      <c r="H800" s="265">
        <v>32062301</v>
      </c>
      <c r="I800" s="266" t="s">
        <v>2183</v>
      </c>
      <c r="J800" s="266" t="s">
        <v>711</v>
      </c>
      <c r="K800" s="113" t="s">
        <v>166</v>
      </c>
      <c r="L800" s="267">
        <v>1400</v>
      </c>
      <c r="M800" s="267">
        <v>9</v>
      </c>
      <c r="N800" s="60">
        <v>0</v>
      </c>
      <c r="O800" s="61" t="s">
        <v>3485</v>
      </c>
      <c r="P800" s="268" t="s">
        <v>3486</v>
      </c>
      <c r="Q800" s="269">
        <v>852.14502499999992</v>
      </c>
      <c r="R800" s="269">
        <v>792.55822999999987</v>
      </c>
      <c r="S800" s="269">
        <v>28.7804</v>
      </c>
      <c r="T800" s="267">
        <v>21527</v>
      </c>
      <c r="U800" s="270">
        <v>365</v>
      </c>
      <c r="V800" s="267">
        <v>11</v>
      </c>
      <c r="W800" s="267">
        <v>11</v>
      </c>
      <c r="X800" s="267">
        <v>2169</v>
      </c>
      <c r="Y800" s="267">
        <v>2178</v>
      </c>
      <c r="Z800" s="269">
        <v>218.1437</v>
      </c>
      <c r="AA800" s="269">
        <v>206.20069999999998</v>
      </c>
      <c r="AB800" s="269">
        <v>6.4837999999999996</v>
      </c>
      <c r="AC800" s="267">
        <v>3303</v>
      </c>
      <c r="AD800" s="270">
        <v>59</v>
      </c>
      <c r="AE800" s="267">
        <v>13</v>
      </c>
      <c r="AF800" s="267">
        <v>12</v>
      </c>
      <c r="AG800" s="267">
        <v>2417</v>
      </c>
      <c r="AH800" s="267">
        <v>2368</v>
      </c>
      <c r="AI800" s="271"/>
      <c r="AJ800" s="271"/>
      <c r="AK800" s="271"/>
      <c r="AL800" s="271"/>
      <c r="AM800" s="271"/>
    </row>
    <row r="801" spans="2:41" s="311" customFormat="1" ht="18" customHeight="1">
      <c r="B801" s="245"/>
      <c r="C801" s="261">
        <f>SUBTOTAL(103,G$800:G801)</f>
        <v>2</v>
      </c>
      <c r="D801" s="261" t="s">
        <v>1941</v>
      </c>
      <c r="E801" s="262" t="s">
        <v>3484</v>
      </c>
      <c r="F801" s="263" t="s">
        <v>1278</v>
      </c>
      <c r="G801" s="56" t="s">
        <v>3487</v>
      </c>
      <c r="H801" s="265">
        <v>32063111</v>
      </c>
      <c r="I801" s="266" t="s">
        <v>2183</v>
      </c>
      <c r="J801" s="266" t="s">
        <v>711</v>
      </c>
      <c r="K801" s="113" t="s">
        <v>167</v>
      </c>
      <c r="L801" s="267">
        <v>1397</v>
      </c>
      <c r="M801" s="267">
        <v>10</v>
      </c>
      <c r="N801" s="60">
        <v>0</v>
      </c>
      <c r="O801" s="61" t="s">
        <v>3488</v>
      </c>
      <c r="P801" s="268" t="s">
        <v>3489</v>
      </c>
      <c r="Q801" s="269">
        <v>2110.389189</v>
      </c>
      <c r="R801" s="269">
        <v>1966.0100499999999</v>
      </c>
      <c r="S801" s="269">
        <v>61.216500000000003</v>
      </c>
      <c r="T801" s="267">
        <v>21692</v>
      </c>
      <c r="U801" s="270">
        <v>365</v>
      </c>
      <c r="V801" s="267">
        <v>2</v>
      </c>
      <c r="W801" s="267">
        <v>2</v>
      </c>
      <c r="X801" s="267">
        <v>499</v>
      </c>
      <c r="Y801" s="267">
        <v>502</v>
      </c>
      <c r="Z801" s="269">
        <v>377.505</v>
      </c>
      <c r="AA801" s="269">
        <v>354.44299999999998</v>
      </c>
      <c r="AB801" s="269">
        <v>9.9068000000000005</v>
      </c>
      <c r="AC801" s="267">
        <v>3140</v>
      </c>
      <c r="AD801" s="270">
        <v>59</v>
      </c>
      <c r="AE801" s="267">
        <v>2</v>
      </c>
      <c r="AF801" s="267">
        <v>2</v>
      </c>
      <c r="AG801" s="267">
        <v>854</v>
      </c>
      <c r="AH801" s="267">
        <v>848</v>
      </c>
      <c r="AI801" s="271">
        <v>1</v>
      </c>
      <c r="AJ801" s="271">
        <v>282</v>
      </c>
      <c r="AK801" s="271"/>
      <c r="AL801" s="271"/>
      <c r="AM801" s="271" t="s">
        <v>3160</v>
      </c>
      <c r="AO801" s="245"/>
    </row>
    <row r="802" spans="2:41" s="311" customFormat="1" ht="18" customHeight="1">
      <c r="B802" s="245"/>
      <c r="C802" s="261">
        <f>SUBTOTAL(103,G$800:G802)</f>
        <v>3</v>
      </c>
      <c r="D802" s="261" t="s">
        <v>1941</v>
      </c>
      <c r="E802" s="262" t="s">
        <v>3484</v>
      </c>
      <c r="F802" s="263" t="s">
        <v>1278</v>
      </c>
      <c r="G802" s="56" t="s">
        <v>1465</v>
      </c>
      <c r="H802" s="265">
        <v>32064111</v>
      </c>
      <c r="I802" s="266" t="s">
        <v>4663</v>
      </c>
      <c r="J802" s="57" t="s">
        <v>711</v>
      </c>
      <c r="K802" s="113" t="s">
        <v>3490</v>
      </c>
      <c r="L802" s="267">
        <v>515</v>
      </c>
      <c r="M802" s="267">
        <v>5</v>
      </c>
      <c r="N802" s="60">
        <v>0</v>
      </c>
      <c r="O802" s="61" t="s">
        <v>186</v>
      </c>
      <c r="P802" s="268" t="s">
        <v>3491</v>
      </c>
      <c r="Q802" s="269">
        <v>357.94432699999999</v>
      </c>
      <c r="R802" s="269">
        <v>341.97519999999997</v>
      </c>
      <c r="S802" s="269">
        <v>12.9778</v>
      </c>
      <c r="T802" s="267">
        <v>11904</v>
      </c>
      <c r="U802" s="270">
        <v>341</v>
      </c>
      <c r="V802" s="267">
        <v>27</v>
      </c>
      <c r="W802" s="267">
        <v>26</v>
      </c>
      <c r="X802" s="267">
        <v>4422</v>
      </c>
      <c r="Y802" s="267">
        <v>4372</v>
      </c>
      <c r="Z802" s="269">
        <v>102.70140000000001</v>
      </c>
      <c r="AA802" s="269">
        <v>94.992900000000006</v>
      </c>
      <c r="AB802" s="269">
        <v>3.3094000000000001</v>
      </c>
      <c r="AC802" s="267">
        <v>2113</v>
      </c>
      <c r="AD802" s="270">
        <v>59</v>
      </c>
      <c r="AE802" s="267">
        <v>34</v>
      </c>
      <c r="AF802" s="267">
        <v>35</v>
      </c>
      <c r="AG802" s="267">
        <v>5166</v>
      </c>
      <c r="AH802" s="267">
        <v>5223</v>
      </c>
      <c r="AI802" s="271"/>
      <c r="AJ802" s="271"/>
      <c r="AK802" s="271">
        <v>1</v>
      </c>
      <c r="AL802" s="271">
        <v>284</v>
      </c>
      <c r="AM802" s="94" t="s">
        <v>3160</v>
      </c>
    </row>
    <row r="803" spans="2:41" s="311" customFormat="1" ht="18" customHeight="1">
      <c r="B803" s="245"/>
      <c r="C803" s="261">
        <f>SUBTOTAL(103,G$800:G803)</f>
        <v>4</v>
      </c>
      <c r="D803" s="261" t="s">
        <v>1941</v>
      </c>
      <c r="E803" s="262" t="s">
        <v>3484</v>
      </c>
      <c r="F803" s="263" t="s">
        <v>1278</v>
      </c>
      <c r="G803" s="56" t="s">
        <v>3492</v>
      </c>
      <c r="H803" s="265">
        <v>32063511</v>
      </c>
      <c r="I803" s="266" t="s">
        <v>4663</v>
      </c>
      <c r="J803" s="57" t="s">
        <v>711</v>
      </c>
      <c r="K803" s="113" t="s">
        <v>3493</v>
      </c>
      <c r="L803" s="267">
        <v>981</v>
      </c>
      <c r="M803" s="267">
        <v>7</v>
      </c>
      <c r="N803" s="60">
        <v>0</v>
      </c>
      <c r="O803" s="61" t="s">
        <v>1466</v>
      </c>
      <c r="P803" s="268" t="s">
        <v>3494</v>
      </c>
      <c r="Q803" s="269">
        <v>1075.1604739999998</v>
      </c>
      <c r="R803" s="269">
        <v>1003.8945999999999</v>
      </c>
      <c r="S803" s="269">
        <v>33.887400000000007</v>
      </c>
      <c r="T803" s="267">
        <v>16638</v>
      </c>
      <c r="U803" s="270">
        <v>365</v>
      </c>
      <c r="V803" s="267">
        <v>6</v>
      </c>
      <c r="W803" s="267">
        <v>7</v>
      </c>
      <c r="X803" s="267">
        <v>1629</v>
      </c>
      <c r="Y803" s="267">
        <v>1622</v>
      </c>
      <c r="Z803" s="269">
        <v>267.82604000000003</v>
      </c>
      <c r="AA803" s="269">
        <v>251.07444000000004</v>
      </c>
      <c r="AB803" s="269">
        <v>7.45</v>
      </c>
      <c r="AC803" s="267">
        <v>2488</v>
      </c>
      <c r="AD803" s="270">
        <v>59</v>
      </c>
      <c r="AE803" s="267">
        <v>8</v>
      </c>
      <c r="AF803" s="267">
        <v>8</v>
      </c>
      <c r="AG803" s="267">
        <v>1716</v>
      </c>
      <c r="AH803" s="267">
        <v>1702</v>
      </c>
      <c r="AI803" s="271"/>
      <c r="AJ803" s="271"/>
      <c r="AK803" s="271">
        <v>1</v>
      </c>
      <c r="AL803" s="271">
        <v>287</v>
      </c>
      <c r="AM803" s="271" t="s">
        <v>3160</v>
      </c>
      <c r="AO803" s="245"/>
    </row>
    <row r="804" spans="2:41" s="311" customFormat="1" ht="18" customHeight="1">
      <c r="B804" s="245"/>
      <c r="C804" s="261">
        <f>SUBTOTAL(103,G$800:G804)</f>
        <v>5</v>
      </c>
      <c r="D804" s="261" t="s">
        <v>1941</v>
      </c>
      <c r="E804" s="262" t="s">
        <v>3484</v>
      </c>
      <c r="F804" s="263" t="s">
        <v>1278</v>
      </c>
      <c r="G804" s="56" t="s">
        <v>3495</v>
      </c>
      <c r="H804" s="265">
        <v>32060401</v>
      </c>
      <c r="I804" s="266" t="s">
        <v>4663</v>
      </c>
      <c r="J804" s="57" t="s">
        <v>711</v>
      </c>
      <c r="K804" s="113" t="s">
        <v>410</v>
      </c>
      <c r="L804" s="267">
        <v>1500</v>
      </c>
      <c r="M804" s="267">
        <v>10</v>
      </c>
      <c r="N804" s="60">
        <v>0</v>
      </c>
      <c r="O804" s="380" t="s">
        <v>3496</v>
      </c>
      <c r="P804" s="268" t="s">
        <v>593</v>
      </c>
      <c r="Q804" s="269">
        <v>1561.316112</v>
      </c>
      <c r="R804" s="269">
        <v>1456.9266499999999</v>
      </c>
      <c r="S804" s="269">
        <v>47.683500000000002</v>
      </c>
      <c r="T804" s="267">
        <v>19475</v>
      </c>
      <c r="U804" s="270">
        <v>365</v>
      </c>
      <c r="V804" s="267">
        <v>4</v>
      </c>
      <c r="W804" s="267">
        <v>4</v>
      </c>
      <c r="X804" s="267">
        <v>928</v>
      </c>
      <c r="Y804" s="267">
        <v>926</v>
      </c>
      <c r="Z804" s="269">
        <v>321.23379999999997</v>
      </c>
      <c r="AA804" s="269">
        <v>302.59749999999997</v>
      </c>
      <c r="AB804" s="269">
        <v>8.8228000000000009</v>
      </c>
      <c r="AC804" s="267">
        <v>3236</v>
      </c>
      <c r="AD804" s="270">
        <v>59</v>
      </c>
      <c r="AE804" s="267">
        <v>5</v>
      </c>
      <c r="AF804" s="267">
        <v>5</v>
      </c>
      <c r="AG804" s="267">
        <v>1220</v>
      </c>
      <c r="AH804" s="267">
        <v>1189</v>
      </c>
      <c r="AI804" s="271"/>
      <c r="AJ804" s="271"/>
      <c r="AK804" s="271">
        <v>1</v>
      </c>
      <c r="AL804" s="271">
        <v>310</v>
      </c>
      <c r="AM804" s="271" t="s">
        <v>3160</v>
      </c>
    </row>
    <row r="805" spans="2:41" s="311" customFormat="1" ht="18" customHeight="1">
      <c r="B805" s="245"/>
      <c r="C805" s="261">
        <f>SUBTOTAL(103,G$800:G805)</f>
        <v>6</v>
      </c>
      <c r="D805" s="261" t="s">
        <v>1941</v>
      </c>
      <c r="E805" s="262" t="s">
        <v>3484</v>
      </c>
      <c r="F805" s="263" t="s">
        <v>1278</v>
      </c>
      <c r="G805" s="56" t="s">
        <v>669</v>
      </c>
      <c r="H805" s="265">
        <v>32063011</v>
      </c>
      <c r="I805" s="266" t="s">
        <v>4663</v>
      </c>
      <c r="J805" s="57" t="s">
        <v>711</v>
      </c>
      <c r="K805" s="113" t="s">
        <v>170</v>
      </c>
      <c r="L805" s="267">
        <v>857</v>
      </c>
      <c r="M805" s="267">
        <v>6</v>
      </c>
      <c r="N805" s="60">
        <v>0</v>
      </c>
      <c r="O805" s="61" t="s">
        <v>3497</v>
      </c>
      <c r="P805" s="268" t="s">
        <v>3498</v>
      </c>
      <c r="Q805" s="269">
        <v>927.42961200000013</v>
      </c>
      <c r="R805" s="269">
        <v>864.73940000000016</v>
      </c>
      <c r="S805" s="269">
        <v>30.385400000000001</v>
      </c>
      <c r="T805" s="267">
        <v>13263</v>
      </c>
      <c r="U805" s="270">
        <v>365</v>
      </c>
      <c r="V805" s="267">
        <v>10</v>
      </c>
      <c r="W805" s="267">
        <v>9</v>
      </c>
      <c r="X805" s="267">
        <v>1962</v>
      </c>
      <c r="Y805" s="267">
        <v>1974</v>
      </c>
      <c r="Z805" s="269">
        <v>193.08539999999999</v>
      </c>
      <c r="AA805" s="269">
        <v>178.65049999999999</v>
      </c>
      <c r="AB805" s="269">
        <v>5.5540000000000003</v>
      </c>
      <c r="AC805" s="267">
        <v>1892</v>
      </c>
      <c r="AD805" s="270">
        <v>59</v>
      </c>
      <c r="AE805" s="267">
        <v>16</v>
      </c>
      <c r="AF805" s="267">
        <v>16</v>
      </c>
      <c r="AG805" s="267">
        <v>2852</v>
      </c>
      <c r="AH805" s="267">
        <v>2874</v>
      </c>
      <c r="AI805" s="271"/>
      <c r="AJ805" s="271"/>
      <c r="AK805" s="271"/>
      <c r="AL805" s="271"/>
      <c r="AM805" s="271"/>
    </row>
    <row r="806" spans="2:41" s="311" customFormat="1" ht="18" customHeight="1">
      <c r="B806" s="245"/>
      <c r="C806" s="261">
        <f>SUBTOTAL(103,G$800:G806)</f>
        <v>7</v>
      </c>
      <c r="D806" s="261" t="s">
        <v>1941</v>
      </c>
      <c r="E806" s="262" t="s">
        <v>3484</v>
      </c>
      <c r="F806" s="263" t="s">
        <v>1278</v>
      </c>
      <c r="G806" s="56" t="s">
        <v>3499</v>
      </c>
      <c r="H806" s="265">
        <v>32064411</v>
      </c>
      <c r="I806" s="266" t="s">
        <v>4663</v>
      </c>
      <c r="J806" s="57" t="s">
        <v>711</v>
      </c>
      <c r="K806" s="113" t="s">
        <v>3493</v>
      </c>
      <c r="L806" s="267">
        <v>1053</v>
      </c>
      <c r="M806" s="267">
        <v>7</v>
      </c>
      <c r="N806" s="60">
        <v>0</v>
      </c>
      <c r="O806" s="61" t="s">
        <v>1837</v>
      </c>
      <c r="P806" s="268" t="s">
        <v>1841</v>
      </c>
      <c r="Q806" s="269">
        <v>202.94904700000001</v>
      </c>
      <c r="R806" s="269">
        <v>193.379547</v>
      </c>
      <c r="S806" s="269">
        <v>7.2869999999999999</v>
      </c>
      <c r="T806" s="267">
        <v>4674</v>
      </c>
      <c r="U806" s="270">
        <v>94</v>
      </c>
      <c r="V806" s="267">
        <v>31</v>
      </c>
      <c r="W806" s="267">
        <v>31</v>
      </c>
      <c r="X806" s="267">
        <v>5664</v>
      </c>
      <c r="Y806" s="267">
        <v>5642</v>
      </c>
      <c r="Z806" s="269">
        <v>203.71050000000002</v>
      </c>
      <c r="AA806" s="269">
        <v>192.60080000000002</v>
      </c>
      <c r="AB806" s="269">
        <v>5.9780000000000006</v>
      </c>
      <c r="AC806" s="267">
        <v>2922</v>
      </c>
      <c r="AD806" s="270">
        <v>59</v>
      </c>
      <c r="AE806" s="267">
        <v>15</v>
      </c>
      <c r="AF806" s="267">
        <v>14</v>
      </c>
      <c r="AG806" s="267">
        <v>2660</v>
      </c>
      <c r="AH806" s="267">
        <v>2607</v>
      </c>
      <c r="AI806" s="271"/>
      <c r="AJ806" s="271"/>
      <c r="AK806" s="271">
        <v>1</v>
      </c>
      <c r="AL806" s="271">
        <v>275</v>
      </c>
      <c r="AM806" s="271" t="s">
        <v>3160</v>
      </c>
    </row>
    <row r="807" spans="2:41" s="311" customFormat="1" ht="18" customHeight="1">
      <c r="B807" s="245"/>
      <c r="C807" s="261">
        <f>SUBTOTAL(103,G$800:G807)</f>
        <v>8</v>
      </c>
      <c r="D807" s="261" t="s">
        <v>1941</v>
      </c>
      <c r="E807" s="262" t="s">
        <v>3484</v>
      </c>
      <c r="F807" s="263" t="s">
        <v>1278</v>
      </c>
      <c r="G807" s="56" t="s">
        <v>1834</v>
      </c>
      <c r="H807" s="265">
        <v>32064011</v>
      </c>
      <c r="I807" s="266" t="s">
        <v>4663</v>
      </c>
      <c r="J807" s="57" t="s">
        <v>711</v>
      </c>
      <c r="K807" s="113" t="s">
        <v>171</v>
      </c>
      <c r="L807" s="267">
        <v>823</v>
      </c>
      <c r="M807" s="267">
        <v>8</v>
      </c>
      <c r="N807" s="60">
        <v>0</v>
      </c>
      <c r="O807" s="61" t="s">
        <v>1838</v>
      </c>
      <c r="P807" s="268" t="s">
        <v>1842</v>
      </c>
      <c r="Q807" s="269">
        <v>626.02469999999994</v>
      </c>
      <c r="R807" s="269">
        <v>591.88339999999994</v>
      </c>
      <c r="S807" s="269">
        <v>17.976500000000001</v>
      </c>
      <c r="T807" s="267">
        <v>14540</v>
      </c>
      <c r="U807" s="270">
        <v>345</v>
      </c>
      <c r="V807" s="267">
        <v>19</v>
      </c>
      <c r="W807" s="267">
        <v>19</v>
      </c>
      <c r="X807" s="267">
        <v>2993</v>
      </c>
      <c r="Y807" s="267">
        <v>2964</v>
      </c>
      <c r="Z807" s="269">
        <v>170.98820000000001</v>
      </c>
      <c r="AA807" s="269">
        <v>163.7621</v>
      </c>
      <c r="AB807" s="269">
        <v>4.7570999999999994</v>
      </c>
      <c r="AC807" s="267">
        <v>2526</v>
      </c>
      <c r="AD807" s="270">
        <v>58</v>
      </c>
      <c r="AE807" s="267">
        <v>21</v>
      </c>
      <c r="AF807" s="267">
        <v>20</v>
      </c>
      <c r="AG807" s="267">
        <v>3317</v>
      </c>
      <c r="AH807" s="267">
        <v>3219</v>
      </c>
      <c r="AI807" s="271"/>
      <c r="AJ807" s="271"/>
      <c r="AK807" s="271"/>
      <c r="AL807" s="271"/>
      <c r="AM807" s="271"/>
    </row>
    <row r="808" spans="2:41" s="311" customFormat="1" ht="18" customHeight="1">
      <c r="B808" s="245"/>
      <c r="C808" s="261">
        <f>SUBTOTAL(103,G$800:G808)</f>
        <v>9</v>
      </c>
      <c r="D808" s="261" t="s">
        <v>1941</v>
      </c>
      <c r="E808" s="262" t="s">
        <v>3484</v>
      </c>
      <c r="F808" s="263" t="s">
        <v>1278</v>
      </c>
      <c r="G808" s="56" t="s">
        <v>1835</v>
      </c>
      <c r="H808" s="265">
        <v>32062101</v>
      </c>
      <c r="I808" s="266" t="s">
        <v>4663</v>
      </c>
      <c r="J808" s="57" t="s">
        <v>711</v>
      </c>
      <c r="K808" s="113" t="s">
        <v>416</v>
      </c>
      <c r="L808" s="267">
        <v>546</v>
      </c>
      <c r="M808" s="267">
        <v>5</v>
      </c>
      <c r="N808" s="60">
        <v>0</v>
      </c>
      <c r="O808" s="61" t="s">
        <v>1839</v>
      </c>
      <c r="P808" s="268" t="s">
        <v>1843</v>
      </c>
      <c r="Q808" s="269">
        <v>685.35679199999993</v>
      </c>
      <c r="R808" s="269">
        <v>635.51527799999997</v>
      </c>
      <c r="S808" s="269">
        <v>24.1112</v>
      </c>
      <c r="T808" s="267">
        <v>12177</v>
      </c>
      <c r="U808" s="270">
        <v>364</v>
      </c>
      <c r="V808" s="267">
        <v>17</v>
      </c>
      <c r="W808" s="267">
        <v>17</v>
      </c>
      <c r="X808" s="267">
        <v>2737</v>
      </c>
      <c r="Y808" s="267">
        <v>2754</v>
      </c>
      <c r="Z808" s="269">
        <v>178.13385</v>
      </c>
      <c r="AA808" s="269">
        <v>166.78244999999998</v>
      </c>
      <c r="AB808" s="269">
        <v>5.5447999999999995</v>
      </c>
      <c r="AC808" s="267">
        <v>1960</v>
      </c>
      <c r="AD808" s="270">
        <v>58</v>
      </c>
      <c r="AE808" s="267">
        <v>19</v>
      </c>
      <c r="AF808" s="267">
        <v>19</v>
      </c>
      <c r="AG808" s="267">
        <v>3165</v>
      </c>
      <c r="AH808" s="267">
        <v>3153</v>
      </c>
      <c r="AI808" s="271"/>
      <c r="AJ808" s="271"/>
      <c r="AK808" s="271"/>
      <c r="AL808" s="271"/>
      <c r="AM808" s="271"/>
    </row>
    <row r="809" spans="2:41" s="311" customFormat="1" ht="18" customHeight="1">
      <c r="B809" s="245"/>
      <c r="C809" s="261">
        <f>SUBTOTAL(103,G$800:G809)</f>
        <v>10</v>
      </c>
      <c r="D809" s="261" t="s">
        <v>1941</v>
      </c>
      <c r="E809" s="262" t="s">
        <v>3484</v>
      </c>
      <c r="F809" s="263" t="s">
        <v>1278</v>
      </c>
      <c r="G809" s="56" t="s">
        <v>1836</v>
      </c>
      <c r="H809" s="265">
        <v>32063611</v>
      </c>
      <c r="I809" s="266" t="s">
        <v>4663</v>
      </c>
      <c r="J809" s="57" t="s">
        <v>711</v>
      </c>
      <c r="K809" s="113" t="s">
        <v>170</v>
      </c>
      <c r="L809" s="267">
        <v>486</v>
      </c>
      <c r="M809" s="267">
        <v>6</v>
      </c>
      <c r="N809" s="60">
        <v>0</v>
      </c>
      <c r="O809" s="61" t="s">
        <v>1840</v>
      </c>
      <c r="P809" s="268" t="s">
        <v>1844</v>
      </c>
      <c r="Q809" s="269">
        <v>227.82333499999999</v>
      </c>
      <c r="R809" s="269">
        <v>218.02929999999998</v>
      </c>
      <c r="S809" s="269">
        <v>6.8177000000000003</v>
      </c>
      <c r="T809" s="267">
        <v>13007</v>
      </c>
      <c r="U809" s="270">
        <v>365</v>
      </c>
      <c r="V809" s="267">
        <v>30</v>
      </c>
      <c r="W809" s="267">
        <v>30</v>
      </c>
      <c r="X809" s="267">
        <v>5436</v>
      </c>
      <c r="Y809" s="267">
        <v>5407</v>
      </c>
      <c r="Z809" s="269">
        <v>80.514200000000002</v>
      </c>
      <c r="AA809" s="269">
        <v>76.061300000000003</v>
      </c>
      <c r="AB809" s="269">
        <v>2.1787999999999998</v>
      </c>
      <c r="AC809" s="267">
        <v>1879</v>
      </c>
      <c r="AD809" s="270">
        <v>59</v>
      </c>
      <c r="AE809" s="267">
        <v>37</v>
      </c>
      <c r="AF809" s="267">
        <v>37</v>
      </c>
      <c r="AG809" s="267">
        <v>5945</v>
      </c>
      <c r="AH809" s="267">
        <v>5930</v>
      </c>
      <c r="AI809" s="271"/>
      <c r="AJ809" s="271"/>
      <c r="AK809" s="271"/>
      <c r="AL809" s="271"/>
      <c r="AM809" s="271"/>
    </row>
    <row r="810" spans="2:41" s="311" customFormat="1" ht="18" customHeight="1">
      <c r="B810" s="245"/>
      <c r="C810" s="261">
        <f>SUBTOTAL(103,G$800:G810)</f>
        <v>11</v>
      </c>
      <c r="D810" s="261" t="s">
        <v>1941</v>
      </c>
      <c r="E810" s="262" t="s">
        <v>3484</v>
      </c>
      <c r="F810" s="263" t="s">
        <v>1278</v>
      </c>
      <c r="G810" s="56" t="s">
        <v>2101</v>
      </c>
      <c r="H810" s="265">
        <v>32063211</v>
      </c>
      <c r="I810" s="266" t="s">
        <v>4663</v>
      </c>
      <c r="J810" s="57" t="s">
        <v>711</v>
      </c>
      <c r="K810" s="113" t="s">
        <v>557</v>
      </c>
      <c r="L810" s="267">
        <v>1431</v>
      </c>
      <c r="M810" s="267">
        <v>9</v>
      </c>
      <c r="N810" s="60">
        <v>0</v>
      </c>
      <c r="O810" s="61" t="s">
        <v>2102</v>
      </c>
      <c r="P810" s="268" t="s">
        <v>2103</v>
      </c>
      <c r="Q810" s="269">
        <v>1073.7488970000002</v>
      </c>
      <c r="R810" s="269">
        <v>1041.4523600000002</v>
      </c>
      <c r="S810" s="269">
        <v>35.51250000000001</v>
      </c>
      <c r="T810" s="267">
        <v>23308</v>
      </c>
      <c r="U810" s="270">
        <v>365</v>
      </c>
      <c r="V810" s="267">
        <v>7</v>
      </c>
      <c r="W810" s="267">
        <v>6</v>
      </c>
      <c r="X810" s="267">
        <v>1633</v>
      </c>
      <c r="Y810" s="267">
        <v>1539</v>
      </c>
      <c r="Z810" s="269">
        <v>155.80079999999998</v>
      </c>
      <c r="AA810" s="269">
        <v>150.03149999999999</v>
      </c>
      <c r="AB810" s="269">
        <v>4.7938999999999998</v>
      </c>
      <c r="AC810" s="267">
        <v>3910</v>
      </c>
      <c r="AD810" s="270">
        <v>59</v>
      </c>
      <c r="AE810" s="267">
        <v>23</v>
      </c>
      <c r="AF810" s="267">
        <v>23</v>
      </c>
      <c r="AG810" s="267">
        <v>3701</v>
      </c>
      <c r="AH810" s="267">
        <v>3586</v>
      </c>
      <c r="AI810" s="271"/>
      <c r="AJ810" s="271"/>
      <c r="AK810" s="271"/>
      <c r="AL810" s="271"/>
      <c r="AM810" s="271"/>
    </row>
    <row r="811" spans="2:41" s="311" customFormat="1" ht="18" customHeight="1">
      <c r="B811" s="245"/>
      <c r="C811" s="261">
        <f>SUBTOTAL(103,G$800:G811)</f>
        <v>12</v>
      </c>
      <c r="D811" s="261" t="s">
        <v>1941</v>
      </c>
      <c r="E811" s="262" t="s">
        <v>3484</v>
      </c>
      <c r="F811" s="263" t="s">
        <v>1278</v>
      </c>
      <c r="G811" s="396" t="s">
        <v>4641</v>
      </c>
      <c r="H811" s="265">
        <v>32064911</v>
      </c>
      <c r="I811" s="266" t="s">
        <v>4663</v>
      </c>
      <c r="J811" s="57" t="s">
        <v>711</v>
      </c>
      <c r="K811" s="113" t="s">
        <v>692</v>
      </c>
      <c r="L811" s="267">
        <v>1350</v>
      </c>
      <c r="M811" s="267">
        <v>10</v>
      </c>
      <c r="N811" s="60">
        <v>0</v>
      </c>
      <c r="O811" s="390" t="s">
        <v>4642</v>
      </c>
      <c r="P811" s="395" t="s">
        <v>4643</v>
      </c>
      <c r="Q811" s="269">
        <v>8.8778000000000006</v>
      </c>
      <c r="R811" s="269">
        <v>8.3674999999999997</v>
      </c>
      <c r="S811" s="269">
        <v>0.28939999999999999</v>
      </c>
      <c r="T811" s="267">
        <v>114</v>
      </c>
      <c r="U811" s="270">
        <v>6</v>
      </c>
      <c r="V811" s="267">
        <v>37</v>
      </c>
      <c r="W811" s="267">
        <v>37</v>
      </c>
      <c r="X811" s="267">
        <v>8664</v>
      </c>
      <c r="Y811" s="267">
        <v>8678</v>
      </c>
      <c r="Z811" s="269">
        <v>222.8811</v>
      </c>
      <c r="AA811" s="269">
        <v>208.54930000000002</v>
      </c>
      <c r="AB811" s="269">
        <v>7.1265000000000001</v>
      </c>
      <c r="AC811" s="267">
        <v>3511</v>
      </c>
      <c r="AD811" s="270">
        <v>59</v>
      </c>
      <c r="AE811" s="267">
        <v>11</v>
      </c>
      <c r="AF811" s="267">
        <v>11</v>
      </c>
      <c r="AG811" s="267">
        <v>2335</v>
      </c>
      <c r="AH811" s="267">
        <v>2320</v>
      </c>
      <c r="AI811" s="271"/>
      <c r="AJ811" s="271"/>
      <c r="AK811" s="271">
        <v>1</v>
      </c>
      <c r="AL811" s="271">
        <v>512</v>
      </c>
      <c r="AM811" s="271" t="s">
        <v>832</v>
      </c>
    </row>
    <row r="812" spans="2:41" ht="18" customHeight="1">
      <c r="C812" s="288" t="s">
        <v>3413</v>
      </c>
      <c r="D812" s="289" t="str">
        <f ca="1">INDIRECT("D"&amp;ROW()-1)</f>
        <v>A2</v>
      </c>
      <c r="E812" s="289" t="str">
        <f ca="1">INDIRECT("E"&amp;ROW()-1)</f>
        <v>扬州</v>
      </c>
      <c r="F812" s="290"/>
      <c r="G812" s="291">
        <f>SUBTOTAL(103,G800:G811)</f>
        <v>12</v>
      </c>
      <c r="H812" s="292"/>
      <c r="I812" s="293"/>
      <c r="J812" s="293"/>
      <c r="K812" s="294"/>
      <c r="L812" s="76">
        <f>SUBTOTAL(109,L800:L811)</f>
        <v>12339</v>
      </c>
      <c r="M812" s="76">
        <f>SUBTOTAL(109,M800:M811)</f>
        <v>92</v>
      </c>
      <c r="N812" s="70">
        <f>SUBTOTAL(109,N800:N811)</f>
        <v>0</v>
      </c>
      <c r="O812" s="296"/>
      <c r="P812" s="297"/>
      <c r="Q812" s="298"/>
      <c r="R812" s="298"/>
      <c r="S812" s="298"/>
      <c r="T812" s="299"/>
      <c r="U812" s="300"/>
      <c r="V812" s="299"/>
      <c r="W812" s="299"/>
      <c r="X812" s="299"/>
      <c r="Y812" s="299"/>
      <c r="Z812" s="316"/>
      <c r="AA812" s="316"/>
      <c r="AB812" s="316"/>
      <c r="AC812" s="295"/>
      <c r="AD812" s="295"/>
      <c r="AE812" s="295"/>
      <c r="AF812" s="295"/>
      <c r="AG812" s="295"/>
      <c r="AH812" s="295"/>
      <c r="AI812" s="77">
        <f>SUBTOTAL(109,AI800:AI811)</f>
        <v>1</v>
      </c>
      <c r="AJ812" s="77">
        <f>SUBTOTAL(109,AJ800:AJ811)</f>
        <v>282</v>
      </c>
      <c r="AK812" s="77">
        <f>SUBTOTAL(109,AK800:AK811)</f>
        <v>5</v>
      </c>
      <c r="AL812" s="77">
        <f>SUBTOTAL(109,AL800:AL811)</f>
        <v>1668</v>
      </c>
      <c r="AM812" s="77">
        <f>SUBTOTAL(103,AM800:AM811)</f>
        <v>6</v>
      </c>
    </row>
    <row r="813" spans="2:41" ht="18" customHeight="1">
      <c r="C813" s="261">
        <f>SUBTOTAL(103,G$813:G813)</f>
        <v>1</v>
      </c>
      <c r="D813" s="261" t="s">
        <v>1941</v>
      </c>
      <c r="E813" s="262" t="s">
        <v>20</v>
      </c>
      <c r="F813" s="263" t="s">
        <v>1280</v>
      </c>
      <c r="G813" s="264" t="s">
        <v>573</v>
      </c>
      <c r="H813" s="265">
        <v>34020801</v>
      </c>
      <c r="I813" s="266" t="s">
        <v>3416</v>
      </c>
      <c r="J813" s="57" t="s">
        <v>64</v>
      </c>
      <c r="K813" s="113" t="s">
        <v>166</v>
      </c>
      <c r="L813" s="267">
        <v>1349</v>
      </c>
      <c r="M813" s="267">
        <v>7</v>
      </c>
      <c r="N813" s="60">
        <v>0</v>
      </c>
      <c r="O813" s="301" t="s">
        <v>273</v>
      </c>
      <c r="P813" s="287" t="s">
        <v>93</v>
      </c>
      <c r="Q813" s="269">
        <v>624.95639900000003</v>
      </c>
      <c r="R813" s="269">
        <v>622.55148000000008</v>
      </c>
      <c r="S813" s="269">
        <v>23.1861</v>
      </c>
      <c r="T813" s="267">
        <v>12912</v>
      </c>
      <c r="U813" s="270">
        <v>364</v>
      </c>
      <c r="V813" s="267">
        <v>12</v>
      </c>
      <c r="W813" s="267">
        <v>11</v>
      </c>
      <c r="X813" s="267">
        <v>2998</v>
      </c>
      <c r="Y813" s="267">
        <v>2807</v>
      </c>
      <c r="Z813" s="269">
        <v>155.99714</v>
      </c>
      <c r="AA813" s="269">
        <v>155.06544</v>
      </c>
      <c r="AB813" s="269">
        <v>4.9733000000000001</v>
      </c>
      <c r="AC813" s="267">
        <v>2046</v>
      </c>
      <c r="AD813" s="270">
        <v>59</v>
      </c>
      <c r="AE813" s="267">
        <v>16</v>
      </c>
      <c r="AF813" s="267">
        <v>15</v>
      </c>
      <c r="AG813" s="267">
        <v>3698</v>
      </c>
      <c r="AH813" s="267">
        <v>3447</v>
      </c>
      <c r="AI813" s="271"/>
      <c r="AJ813" s="271"/>
      <c r="AK813" s="271"/>
      <c r="AL813" s="271"/>
      <c r="AM813" s="271"/>
    </row>
    <row r="814" spans="2:41" ht="18" customHeight="1">
      <c r="C814" s="261">
        <f>SUBTOTAL(103,G$813:G814)</f>
        <v>2</v>
      </c>
      <c r="D814" s="261" t="s">
        <v>1941</v>
      </c>
      <c r="E814" s="262" t="s">
        <v>20</v>
      </c>
      <c r="F814" s="263" t="s">
        <v>1280</v>
      </c>
      <c r="G814" s="264" t="s">
        <v>598</v>
      </c>
      <c r="H814" s="265">
        <v>34021401</v>
      </c>
      <c r="I814" s="266" t="s">
        <v>3416</v>
      </c>
      <c r="J814" s="57" t="s">
        <v>64</v>
      </c>
      <c r="K814" s="113" t="s">
        <v>166</v>
      </c>
      <c r="L814" s="267">
        <v>981</v>
      </c>
      <c r="M814" s="267">
        <v>7</v>
      </c>
      <c r="N814" s="60">
        <v>0</v>
      </c>
      <c r="O814" s="61" t="s">
        <v>301</v>
      </c>
      <c r="P814" s="287" t="s">
        <v>3500</v>
      </c>
      <c r="Q814" s="269">
        <v>871.54805799999997</v>
      </c>
      <c r="R814" s="269">
        <v>862.63175999999999</v>
      </c>
      <c r="S814" s="269">
        <v>33.378500000000003</v>
      </c>
      <c r="T814" s="267">
        <v>14846</v>
      </c>
      <c r="U814" s="270">
        <v>365</v>
      </c>
      <c r="V814" s="267">
        <v>6</v>
      </c>
      <c r="W814" s="267">
        <v>6</v>
      </c>
      <c r="X814" s="267">
        <v>2115</v>
      </c>
      <c r="Y814" s="267">
        <v>1983</v>
      </c>
      <c r="Z814" s="269">
        <v>217.47951</v>
      </c>
      <c r="AA814" s="269">
        <v>210.90071</v>
      </c>
      <c r="AB814" s="269">
        <v>7.1644999999999994</v>
      </c>
      <c r="AC814" s="267">
        <v>2265</v>
      </c>
      <c r="AD814" s="270">
        <v>59</v>
      </c>
      <c r="AE814" s="267">
        <v>8</v>
      </c>
      <c r="AF814" s="267">
        <v>8</v>
      </c>
      <c r="AG814" s="267">
        <v>2430</v>
      </c>
      <c r="AH814" s="267">
        <v>2284</v>
      </c>
      <c r="AI814" s="271"/>
      <c r="AJ814" s="271"/>
      <c r="AK814" s="271">
        <v>1</v>
      </c>
      <c r="AL814" s="271">
        <v>335</v>
      </c>
      <c r="AM814" s="271" t="s">
        <v>3423</v>
      </c>
    </row>
    <row r="815" spans="2:41" ht="18" customHeight="1">
      <c r="C815" s="261">
        <f>SUBTOTAL(103,G$813:G815)</f>
        <v>3</v>
      </c>
      <c r="D815" s="261" t="s">
        <v>1941</v>
      </c>
      <c r="E815" s="262" t="s">
        <v>20</v>
      </c>
      <c r="F815" s="263" t="s">
        <v>1280</v>
      </c>
      <c r="G815" s="88" t="s">
        <v>1106</v>
      </c>
      <c r="H815" s="265">
        <v>34020103</v>
      </c>
      <c r="I815" s="266" t="s">
        <v>4663</v>
      </c>
      <c r="J815" s="57" t="s">
        <v>711</v>
      </c>
      <c r="K815" s="113" t="s">
        <v>166</v>
      </c>
      <c r="L815" s="267">
        <v>717</v>
      </c>
      <c r="M815" s="267">
        <v>6</v>
      </c>
      <c r="N815" s="60">
        <v>0</v>
      </c>
      <c r="O815" s="330" t="s">
        <v>3501</v>
      </c>
      <c r="P815" s="268" t="s">
        <v>3502</v>
      </c>
      <c r="Q815" s="269">
        <v>1150.56666</v>
      </c>
      <c r="R815" s="269">
        <v>1106.4365</v>
      </c>
      <c r="S815" s="269">
        <v>43.688900000000004</v>
      </c>
      <c r="T815" s="267">
        <v>12525</v>
      </c>
      <c r="U815" s="270">
        <v>365</v>
      </c>
      <c r="V815" s="267">
        <v>3</v>
      </c>
      <c r="W815" s="267">
        <v>3</v>
      </c>
      <c r="X815" s="267">
        <v>1471</v>
      </c>
      <c r="Y815" s="267">
        <v>1409</v>
      </c>
      <c r="Z815" s="269">
        <v>227.9992</v>
      </c>
      <c r="AA815" s="269">
        <v>223.35429999999999</v>
      </c>
      <c r="AB815" s="269">
        <v>8.0487000000000002</v>
      </c>
      <c r="AC815" s="267">
        <v>1887</v>
      </c>
      <c r="AD815" s="270">
        <v>59</v>
      </c>
      <c r="AE815" s="267">
        <v>6</v>
      </c>
      <c r="AF815" s="267">
        <v>6</v>
      </c>
      <c r="AG815" s="267">
        <v>2261</v>
      </c>
      <c r="AH815" s="267">
        <v>2069</v>
      </c>
      <c r="AI815" s="274"/>
      <c r="AJ815" s="274"/>
      <c r="AK815" s="274"/>
      <c r="AL815" s="274"/>
      <c r="AM815" s="274"/>
    </row>
    <row r="816" spans="2:41" ht="18" customHeight="1">
      <c r="C816" s="261">
        <f>SUBTOTAL(103,G$813:G816)</f>
        <v>4</v>
      </c>
      <c r="D816" s="261" t="s">
        <v>1941</v>
      </c>
      <c r="E816" s="262" t="s">
        <v>20</v>
      </c>
      <c r="F816" s="263" t="s">
        <v>1280</v>
      </c>
      <c r="G816" s="88" t="s">
        <v>689</v>
      </c>
      <c r="H816" s="265">
        <v>34020501</v>
      </c>
      <c r="I816" s="266" t="s">
        <v>4663</v>
      </c>
      <c r="J816" s="57" t="s">
        <v>711</v>
      </c>
      <c r="K816" s="113" t="s">
        <v>166</v>
      </c>
      <c r="L816" s="267">
        <v>1017</v>
      </c>
      <c r="M816" s="267">
        <v>5</v>
      </c>
      <c r="N816" s="60">
        <v>0</v>
      </c>
      <c r="O816" s="301" t="s">
        <v>3503</v>
      </c>
      <c r="P816" s="268" t="s">
        <v>3504</v>
      </c>
      <c r="Q816" s="269">
        <v>653.86080000000004</v>
      </c>
      <c r="R816" s="269">
        <v>637.26200000000006</v>
      </c>
      <c r="S816" s="269">
        <v>25.361299999999996</v>
      </c>
      <c r="T816" s="267">
        <v>10293</v>
      </c>
      <c r="U816" s="270">
        <v>365</v>
      </c>
      <c r="V816" s="267">
        <v>10</v>
      </c>
      <c r="W816" s="267">
        <v>10</v>
      </c>
      <c r="X816" s="267">
        <v>2861</v>
      </c>
      <c r="Y816" s="267">
        <v>2744</v>
      </c>
      <c r="Z816" s="269">
        <v>155.73779999999999</v>
      </c>
      <c r="AA816" s="269">
        <v>155.73779999999999</v>
      </c>
      <c r="AB816" s="269">
        <v>5.7298999999999998</v>
      </c>
      <c r="AC816" s="267">
        <v>1583</v>
      </c>
      <c r="AD816" s="270">
        <v>58</v>
      </c>
      <c r="AE816" s="267">
        <v>17</v>
      </c>
      <c r="AF816" s="267">
        <v>14</v>
      </c>
      <c r="AG816" s="267">
        <v>3704</v>
      </c>
      <c r="AH816" s="267">
        <v>3419</v>
      </c>
      <c r="AI816" s="274"/>
      <c r="AJ816" s="274"/>
      <c r="AK816" s="274"/>
      <c r="AL816" s="274"/>
      <c r="AM816" s="274"/>
    </row>
    <row r="817" spans="1:39" ht="18" customHeight="1">
      <c r="C817" s="261">
        <f>SUBTOTAL(103,G$813:G817)</f>
        <v>5</v>
      </c>
      <c r="D817" s="261" t="s">
        <v>1941</v>
      </c>
      <c r="E817" s="262" t="s">
        <v>3505</v>
      </c>
      <c r="F817" s="263" t="s">
        <v>1280</v>
      </c>
      <c r="G817" s="264" t="s">
        <v>3506</v>
      </c>
      <c r="H817" s="265">
        <v>34022401</v>
      </c>
      <c r="I817" s="266" t="s">
        <v>4663</v>
      </c>
      <c r="J817" s="57" t="s">
        <v>711</v>
      </c>
      <c r="K817" s="113" t="s">
        <v>3507</v>
      </c>
      <c r="L817" s="267">
        <v>502</v>
      </c>
      <c r="M817" s="267">
        <v>5</v>
      </c>
      <c r="N817" s="60">
        <v>0</v>
      </c>
      <c r="O817" s="61" t="s">
        <v>3508</v>
      </c>
      <c r="P817" s="268" t="s">
        <v>3509</v>
      </c>
      <c r="Q817" s="269">
        <v>554.36366099999998</v>
      </c>
      <c r="R817" s="269">
        <v>520.62860000000001</v>
      </c>
      <c r="S817" s="269">
        <v>20.492700000000003</v>
      </c>
      <c r="T817" s="267">
        <v>10609</v>
      </c>
      <c r="U817" s="270">
        <v>365</v>
      </c>
      <c r="V817" s="267">
        <v>13</v>
      </c>
      <c r="W817" s="267">
        <v>13</v>
      </c>
      <c r="X817" s="267">
        <v>3350</v>
      </c>
      <c r="Y817" s="267">
        <v>3327</v>
      </c>
      <c r="Z817" s="269">
        <v>188.5942</v>
      </c>
      <c r="AA817" s="269">
        <v>178.26349999999999</v>
      </c>
      <c r="AB817" s="269">
        <v>5.9429000000000007</v>
      </c>
      <c r="AC817" s="267">
        <v>1705</v>
      </c>
      <c r="AD817" s="270">
        <v>59</v>
      </c>
      <c r="AE817" s="267">
        <v>11</v>
      </c>
      <c r="AF817" s="267">
        <v>11</v>
      </c>
      <c r="AG817" s="267">
        <v>2937</v>
      </c>
      <c r="AH817" s="267">
        <v>2882</v>
      </c>
      <c r="AI817" s="274"/>
      <c r="AJ817" s="274"/>
      <c r="AK817" s="274"/>
      <c r="AL817" s="274"/>
      <c r="AM817" s="274"/>
    </row>
    <row r="818" spans="1:39" s="311" customFormat="1" ht="18" customHeight="1">
      <c r="B818" s="245"/>
      <c r="C818" s="288" t="s">
        <v>3413</v>
      </c>
      <c r="D818" s="289" t="str">
        <f ca="1">INDIRECT("D"&amp;ROW()-1)</f>
        <v>A2</v>
      </c>
      <c r="E818" s="289" t="str">
        <f ca="1">INDIRECT("E"&amp;ROW()-1)</f>
        <v>芜湖</v>
      </c>
      <c r="F818" s="290"/>
      <c r="G818" s="291">
        <f>SUBTOTAL(103,G813:G817)</f>
        <v>5</v>
      </c>
      <c r="H818" s="292"/>
      <c r="I818" s="293"/>
      <c r="J818" s="293"/>
      <c r="K818" s="294"/>
      <c r="L818" s="76">
        <f>SUBTOTAL(109,L813:L817)</f>
        <v>4566</v>
      </c>
      <c r="M818" s="76">
        <f>SUBTOTAL(109,M813:M817)</f>
        <v>30</v>
      </c>
      <c r="N818" s="70">
        <f>SUBTOTAL(109,N813:N817)</f>
        <v>0</v>
      </c>
      <c r="O818" s="296"/>
      <c r="P818" s="297"/>
      <c r="Q818" s="298"/>
      <c r="R818" s="298"/>
      <c r="S818" s="298"/>
      <c r="T818" s="299"/>
      <c r="U818" s="300"/>
      <c r="V818" s="299"/>
      <c r="W818" s="299"/>
      <c r="X818" s="299"/>
      <c r="Y818" s="299"/>
      <c r="Z818" s="316"/>
      <c r="AA818" s="316"/>
      <c r="AB818" s="316"/>
      <c r="AC818" s="295"/>
      <c r="AD818" s="295"/>
      <c r="AE818" s="295"/>
      <c r="AF818" s="295"/>
      <c r="AG818" s="295"/>
      <c r="AH818" s="295"/>
      <c r="AI818" s="314">
        <f>SUBTOTAL(109,AI813:AI817)</f>
        <v>0</v>
      </c>
      <c r="AJ818" s="314">
        <f>SUBTOTAL(109,AJ813:AJ817)</f>
        <v>0</v>
      </c>
      <c r="AK818" s="314">
        <f>SUBTOTAL(109,AK813:AK817)</f>
        <v>1</v>
      </c>
      <c r="AL818" s="314">
        <f>SUBTOTAL(109,AL813:AL817)</f>
        <v>335</v>
      </c>
      <c r="AM818" s="314">
        <f>SUBTOTAL(103,AM813:AM817)</f>
        <v>1</v>
      </c>
    </row>
    <row r="819" spans="1:39" ht="18" customHeight="1">
      <c r="C819" s="261">
        <f>SUBTOTAL(103,G$819:G819)</f>
        <v>1</v>
      </c>
      <c r="D819" s="261" t="s">
        <v>1941</v>
      </c>
      <c r="E819" s="262" t="s">
        <v>3510</v>
      </c>
      <c r="F819" s="263" t="s">
        <v>1279</v>
      </c>
      <c r="G819" s="88" t="s">
        <v>3511</v>
      </c>
      <c r="H819" s="265">
        <v>34082401</v>
      </c>
      <c r="I819" s="266" t="s">
        <v>3416</v>
      </c>
      <c r="J819" s="57" t="s">
        <v>64</v>
      </c>
      <c r="K819" s="113" t="s">
        <v>167</v>
      </c>
      <c r="L819" s="267">
        <v>1244</v>
      </c>
      <c r="M819" s="267">
        <v>7</v>
      </c>
      <c r="N819" s="60">
        <v>0</v>
      </c>
      <c r="O819" s="301" t="s">
        <v>3421</v>
      </c>
      <c r="P819" s="287" t="s">
        <v>3512</v>
      </c>
      <c r="Q819" s="269">
        <v>876.96425199999999</v>
      </c>
      <c r="R819" s="269">
        <v>831.47699999999998</v>
      </c>
      <c r="S819" s="269">
        <v>30.257900000000003</v>
      </c>
      <c r="T819" s="267">
        <v>16533</v>
      </c>
      <c r="U819" s="270">
        <v>365</v>
      </c>
      <c r="V819" s="267">
        <v>1</v>
      </c>
      <c r="W819" s="267">
        <v>1</v>
      </c>
      <c r="X819" s="267">
        <v>2104</v>
      </c>
      <c r="Y819" s="267">
        <v>2063</v>
      </c>
      <c r="Z819" s="269">
        <v>295.90589999999997</v>
      </c>
      <c r="AA819" s="269">
        <v>281.77329999999995</v>
      </c>
      <c r="AB819" s="269">
        <v>9.5508999999999986</v>
      </c>
      <c r="AC819" s="267">
        <v>2567</v>
      </c>
      <c r="AD819" s="270">
        <v>59</v>
      </c>
      <c r="AE819" s="267">
        <v>1</v>
      </c>
      <c r="AF819" s="267">
        <v>1</v>
      </c>
      <c r="AG819" s="267">
        <v>1442</v>
      </c>
      <c r="AH819" s="267">
        <v>1386</v>
      </c>
      <c r="AI819" s="271">
        <v>1</v>
      </c>
      <c r="AJ819" s="271">
        <v>342</v>
      </c>
      <c r="AK819" s="271"/>
      <c r="AL819" s="271"/>
      <c r="AM819" s="271" t="s">
        <v>3160</v>
      </c>
    </row>
    <row r="820" spans="1:39" ht="18" customHeight="1">
      <c r="C820" s="261">
        <f>SUBTOTAL(103,G$819:G820)</f>
        <v>2</v>
      </c>
      <c r="D820" s="261" t="s">
        <v>1941</v>
      </c>
      <c r="E820" s="262" t="s">
        <v>3513</v>
      </c>
      <c r="F820" s="263" t="s">
        <v>1279</v>
      </c>
      <c r="G820" s="88" t="s">
        <v>1291</v>
      </c>
      <c r="H820" s="265">
        <v>34081701</v>
      </c>
      <c r="I820" s="266" t="s">
        <v>4663</v>
      </c>
      <c r="J820" s="57" t="s">
        <v>711</v>
      </c>
      <c r="K820" s="113" t="s">
        <v>166</v>
      </c>
      <c r="L820" s="267">
        <v>654</v>
      </c>
      <c r="M820" s="267">
        <v>8</v>
      </c>
      <c r="N820" s="60">
        <v>0</v>
      </c>
      <c r="O820" s="301" t="s">
        <v>3515</v>
      </c>
      <c r="P820" s="287" t="s">
        <v>1308</v>
      </c>
      <c r="Q820" s="269">
        <v>420.83989800000001</v>
      </c>
      <c r="R820" s="269">
        <v>390.30380000000002</v>
      </c>
      <c r="S820" s="269">
        <v>15.082399999999998</v>
      </c>
      <c r="T820" s="267">
        <v>18920</v>
      </c>
      <c r="U820" s="270">
        <v>364</v>
      </c>
      <c r="V820" s="267">
        <v>6</v>
      </c>
      <c r="W820" s="267">
        <v>6</v>
      </c>
      <c r="X820" s="267">
        <v>4039</v>
      </c>
      <c r="Y820" s="267">
        <v>4060</v>
      </c>
      <c r="Z820" s="269">
        <v>124.5498</v>
      </c>
      <c r="AA820" s="269">
        <v>114.8455</v>
      </c>
      <c r="AB820" s="269">
        <v>4.1410999999999998</v>
      </c>
      <c r="AC820" s="267">
        <v>2940</v>
      </c>
      <c r="AD820" s="270">
        <v>59</v>
      </c>
      <c r="AE820" s="267">
        <v>10</v>
      </c>
      <c r="AF820" s="267">
        <v>10</v>
      </c>
      <c r="AG820" s="267">
        <v>4560</v>
      </c>
      <c r="AH820" s="267">
        <v>4638</v>
      </c>
      <c r="AI820" s="271"/>
      <c r="AJ820" s="271"/>
      <c r="AK820" s="271"/>
      <c r="AL820" s="271"/>
      <c r="AM820" s="271"/>
    </row>
    <row r="821" spans="1:39" s="306" customFormat="1" ht="18" customHeight="1">
      <c r="A821" s="309"/>
      <c r="B821" s="309"/>
      <c r="C821" s="261">
        <f>SUBTOTAL(103,G$819:G821)</f>
        <v>3</v>
      </c>
      <c r="D821" s="261" t="s">
        <v>1941</v>
      </c>
      <c r="E821" s="262" t="s">
        <v>3513</v>
      </c>
      <c r="F821" s="263" t="s">
        <v>1279</v>
      </c>
      <c r="G821" s="264" t="s">
        <v>3516</v>
      </c>
      <c r="H821" s="265">
        <v>34080901</v>
      </c>
      <c r="I821" s="266" t="s">
        <v>4663</v>
      </c>
      <c r="J821" s="57" t="s">
        <v>711</v>
      </c>
      <c r="K821" s="310" t="s">
        <v>3517</v>
      </c>
      <c r="L821" s="376">
        <v>500</v>
      </c>
      <c r="M821" s="267">
        <v>4</v>
      </c>
      <c r="N821" s="60">
        <v>0</v>
      </c>
      <c r="O821" s="301" t="s">
        <v>3518</v>
      </c>
      <c r="P821" s="321" t="s">
        <v>3519</v>
      </c>
      <c r="Q821" s="269">
        <v>305.13442000000003</v>
      </c>
      <c r="R821" s="269">
        <v>293.37966700000004</v>
      </c>
      <c r="S821" s="269">
        <v>8.5574999999999992</v>
      </c>
      <c r="T821" s="267">
        <v>7666</v>
      </c>
      <c r="U821" s="270">
        <v>365</v>
      </c>
      <c r="V821" s="267">
        <v>9</v>
      </c>
      <c r="W821" s="267">
        <v>9</v>
      </c>
      <c r="X821" s="267">
        <v>4789</v>
      </c>
      <c r="Y821" s="267">
        <v>4742</v>
      </c>
      <c r="Z821" s="269">
        <v>121.75308700000001</v>
      </c>
      <c r="AA821" s="269">
        <v>115.64728700000001</v>
      </c>
      <c r="AB821" s="269">
        <v>3.4896000000000003</v>
      </c>
      <c r="AC821" s="267">
        <v>1344</v>
      </c>
      <c r="AD821" s="270">
        <v>59</v>
      </c>
      <c r="AE821" s="267">
        <v>11</v>
      </c>
      <c r="AF821" s="267">
        <v>9</v>
      </c>
      <c r="AG821" s="267">
        <v>4642</v>
      </c>
      <c r="AH821" s="267">
        <v>4607</v>
      </c>
      <c r="AI821" s="271"/>
      <c r="AJ821" s="271"/>
      <c r="AK821" s="271"/>
      <c r="AL821" s="271"/>
      <c r="AM821" s="271"/>
    </row>
    <row r="822" spans="1:39" s="306" customFormat="1" ht="18" customHeight="1">
      <c r="A822" s="309"/>
      <c r="B822" s="309"/>
      <c r="C822" s="261">
        <f>SUBTOTAL(103,G$819:G822)</f>
        <v>4</v>
      </c>
      <c r="D822" s="261" t="s">
        <v>1941</v>
      </c>
      <c r="E822" s="262" t="s">
        <v>3513</v>
      </c>
      <c r="F822" s="263" t="s">
        <v>1279</v>
      </c>
      <c r="G822" s="264" t="s">
        <v>3520</v>
      </c>
      <c r="H822" s="265">
        <v>34081601</v>
      </c>
      <c r="I822" s="266" t="s">
        <v>4663</v>
      </c>
      <c r="J822" s="57" t="s">
        <v>711</v>
      </c>
      <c r="K822" s="310" t="s">
        <v>3517</v>
      </c>
      <c r="L822" s="376">
        <v>393</v>
      </c>
      <c r="M822" s="267">
        <v>4</v>
      </c>
      <c r="N822" s="60">
        <v>0</v>
      </c>
      <c r="O822" s="301" t="s">
        <v>3521</v>
      </c>
      <c r="P822" s="268" t="s">
        <v>3522</v>
      </c>
      <c r="Q822" s="269">
        <v>177.58485599999997</v>
      </c>
      <c r="R822" s="269">
        <v>168.02289999999996</v>
      </c>
      <c r="S822" s="269">
        <v>5.4884000000000004</v>
      </c>
      <c r="T822" s="267">
        <v>7278</v>
      </c>
      <c r="U822" s="270">
        <v>365</v>
      </c>
      <c r="V822" s="267">
        <v>15</v>
      </c>
      <c r="W822" s="267">
        <v>15</v>
      </c>
      <c r="X822" s="267">
        <v>5877</v>
      </c>
      <c r="Y822" s="267">
        <v>5869</v>
      </c>
      <c r="Z822" s="269">
        <v>102.57169999999999</v>
      </c>
      <c r="AA822" s="269">
        <v>96.4221</v>
      </c>
      <c r="AB822" s="269">
        <v>2.8382000000000001</v>
      </c>
      <c r="AC822" s="267">
        <v>1383</v>
      </c>
      <c r="AD822" s="270">
        <v>59</v>
      </c>
      <c r="AE822" s="267">
        <v>14</v>
      </c>
      <c r="AF822" s="267">
        <v>14</v>
      </c>
      <c r="AG822" s="267">
        <v>5170</v>
      </c>
      <c r="AH822" s="267">
        <v>5172</v>
      </c>
      <c r="AI822" s="271"/>
      <c r="AJ822" s="271"/>
      <c r="AK822" s="271"/>
      <c r="AL822" s="271"/>
      <c r="AM822" s="271"/>
    </row>
    <row r="823" spans="1:39" s="306" customFormat="1" ht="18" customHeight="1">
      <c r="A823" s="309"/>
      <c r="B823" s="309"/>
      <c r="C823" s="261">
        <f>SUBTOTAL(103,G$819:G823)</f>
        <v>5</v>
      </c>
      <c r="D823" s="261" t="s">
        <v>1941</v>
      </c>
      <c r="E823" s="262" t="s">
        <v>3513</v>
      </c>
      <c r="F823" s="263" t="s">
        <v>1279</v>
      </c>
      <c r="G823" s="264" t="s">
        <v>3523</v>
      </c>
      <c r="H823" s="265">
        <v>34081001</v>
      </c>
      <c r="I823" s="266" t="s">
        <v>4663</v>
      </c>
      <c r="J823" s="57" t="s">
        <v>711</v>
      </c>
      <c r="K823" s="113" t="s">
        <v>3524</v>
      </c>
      <c r="L823" s="267">
        <v>756</v>
      </c>
      <c r="M823" s="267">
        <v>6</v>
      </c>
      <c r="N823" s="60">
        <v>0</v>
      </c>
      <c r="O823" s="61" t="s">
        <v>3525</v>
      </c>
      <c r="P823" s="268" t="s">
        <v>3526</v>
      </c>
      <c r="Q823" s="269">
        <v>403.77342200000004</v>
      </c>
      <c r="R823" s="269">
        <v>374.21480000000003</v>
      </c>
      <c r="S823" s="269">
        <v>12.713099999999999</v>
      </c>
      <c r="T823" s="267">
        <v>10476</v>
      </c>
      <c r="U823" s="270">
        <v>365</v>
      </c>
      <c r="V823" s="267">
        <v>7</v>
      </c>
      <c r="W823" s="267">
        <v>7</v>
      </c>
      <c r="X823" s="267">
        <v>4142</v>
      </c>
      <c r="Y823" s="267">
        <v>4171</v>
      </c>
      <c r="Z823" s="269">
        <v>173.31800000000001</v>
      </c>
      <c r="AA823" s="269">
        <v>161.09070000000003</v>
      </c>
      <c r="AB823" s="269">
        <v>5.4193999999999996</v>
      </c>
      <c r="AC823" s="267">
        <v>1626</v>
      </c>
      <c r="AD823" s="270">
        <v>59</v>
      </c>
      <c r="AE823" s="267">
        <v>4</v>
      </c>
      <c r="AF823" s="267">
        <v>4</v>
      </c>
      <c r="AG823" s="267">
        <v>3275</v>
      </c>
      <c r="AH823" s="267">
        <v>3282</v>
      </c>
      <c r="AI823" s="274"/>
      <c r="AJ823" s="274"/>
      <c r="AK823" s="274"/>
      <c r="AL823" s="274"/>
      <c r="AM823" s="274"/>
    </row>
    <row r="824" spans="1:39" s="311" customFormat="1" ht="18" customHeight="1">
      <c r="B824" s="245"/>
      <c r="C824" s="288" t="s">
        <v>3527</v>
      </c>
      <c r="D824" s="289" t="str">
        <f ca="1">INDIRECT("D"&amp;ROW()-1)</f>
        <v>A2</v>
      </c>
      <c r="E824" s="289" t="str">
        <f ca="1">INDIRECT("E"&amp;ROW()-1)</f>
        <v>安庆</v>
      </c>
      <c r="F824" s="290"/>
      <c r="G824" s="291">
        <f>SUBTOTAL(103,G819:G823)</f>
        <v>5</v>
      </c>
      <c r="H824" s="292"/>
      <c r="I824" s="293"/>
      <c r="J824" s="293"/>
      <c r="K824" s="294"/>
      <c r="L824" s="76">
        <f>SUBTOTAL(109,L819:L823)</f>
        <v>3547</v>
      </c>
      <c r="M824" s="76">
        <f>SUBTOTAL(109,M819:M823)</f>
        <v>29</v>
      </c>
      <c r="N824" s="70">
        <f>SUBTOTAL(109,N819:N823)</f>
        <v>0</v>
      </c>
      <c r="O824" s="296"/>
      <c r="P824" s="297"/>
      <c r="Q824" s="298"/>
      <c r="R824" s="298"/>
      <c r="S824" s="298"/>
      <c r="T824" s="299"/>
      <c r="U824" s="300"/>
      <c r="V824" s="299"/>
      <c r="W824" s="299"/>
      <c r="X824" s="299"/>
      <c r="Y824" s="299"/>
      <c r="Z824" s="316"/>
      <c r="AA824" s="316"/>
      <c r="AB824" s="316"/>
      <c r="AC824" s="295"/>
      <c r="AD824" s="295"/>
      <c r="AE824" s="295"/>
      <c r="AF824" s="295"/>
      <c r="AG824" s="295"/>
      <c r="AH824" s="295"/>
      <c r="AI824" s="77">
        <f>SUBTOTAL(109,AI819:AI823)</f>
        <v>1</v>
      </c>
      <c r="AJ824" s="77">
        <f>SUBTOTAL(109,AJ819:AJ823)</f>
        <v>342</v>
      </c>
      <c r="AK824" s="77">
        <f>SUBTOTAL(109,AK819:AK823)</f>
        <v>0</v>
      </c>
      <c r="AL824" s="77">
        <f>SUBTOTAL(109,AL819:AL823)</f>
        <v>0</v>
      </c>
      <c r="AM824" s="77">
        <f>SUBTOTAL(103,AM819:AM823)</f>
        <v>1</v>
      </c>
    </row>
    <row r="825" spans="1:39" s="306" customFormat="1" ht="18" customHeight="1">
      <c r="A825" s="309"/>
      <c r="B825" s="309"/>
      <c r="C825" s="261">
        <f>SUBTOTAL(103,G$825:G825)</f>
        <v>1</v>
      </c>
      <c r="D825" s="261" t="s">
        <v>1941</v>
      </c>
      <c r="E825" s="262" t="s">
        <v>3528</v>
      </c>
      <c r="F825" s="263" t="s">
        <v>1279</v>
      </c>
      <c r="G825" s="264" t="s">
        <v>3529</v>
      </c>
      <c r="H825" s="265">
        <v>34171401</v>
      </c>
      <c r="I825" s="266" t="s">
        <v>4663</v>
      </c>
      <c r="J825" s="57" t="s">
        <v>711</v>
      </c>
      <c r="K825" s="310" t="s">
        <v>3530</v>
      </c>
      <c r="L825" s="376">
        <v>199</v>
      </c>
      <c r="M825" s="267">
        <v>3</v>
      </c>
      <c r="N825" s="60">
        <v>0</v>
      </c>
      <c r="O825" s="301" t="s">
        <v>3531</v>
      </c>
      <c r="P825" s="268" t="s">
        <v>3532</v>
      </c>
      <c r="Q825" s="269">
        <v>41.008941</v>
      </c>
      <c r="R825" s="269">
        <v>38.433799999999998</v>
      </c>
      <c r="S825" s="269">
        <v>1.3407</v>
      </c>
      <c r="T825" s="267">
        <v>3587</v>
      </c>
      <c r="U825" s="270">
        <v>365</v>
      </c>
      <c r="V825" s="267">
        <v>13</v>
      </c>
      <c r="W825" s="267">
        <v>13</v>
      </c>
      <c r="X825" s="267">
        <v>7768</v>
      </c>
      <c r="Y825" s="267">
        <v>7782</v>
      </c>
      <c r="Z825" s="269">
        <v>23.012599999999999</v>
      </c>
      <c r="AA825" s="269">
        <v>21.360199999999999</v>
      </c>
      <c r="AB825" s="269">
        <v>0.72319999999999995</v>
      </c>
      <c r="AC825" s="267">
        <v>659</v>
      </c>
      <c r="AD825" s="270">
        <v>59</v>
      </c>
      <c r="AE825" s="267">
        <v>13</v>
      </c>
      <c r="AF825" s="267">
        <v>13</v>
      </c>
      <c r="AG825" s="267">
        <v>8011</v>
      </c>
      <c r="AH825" s="267">
        <v>8048</v>
      </c>
      <c r="AI825" s="271"/>
      <c r="AJ825" s="271"/>
      <c r="AK825" s="271"/>
      <c r="AL825" s="271"/>
      <c r="AM825" s="271"/>
    </row>
    <row r="826" spans="1:39" s="311" customFormat="1" ht="18" customHeight="1">
      <c r="B826" s="245"/>
      <c r="C826" s="288" t="s">
        <v>3527</v>
      </c>
      <c r="D826" s="289" t="str">
        <f ca="1">INDIRECT("D"&amp;ROW()-1)</f>
        <v>A2</v>
      </c>
      <c r="E826" s="289" t="str">
        <f ca="1">INDIRECT("E"&amp;ROW()-1)</f>
        <v>黄山</v>
      </c>
      <c r="F826" s="290"/>
      <c r="G826" s="291">
        <f>SUBTOTAL(103,G825:G825)</f>
        <v>1</v>
      </c>
      <c r="H826" s="292"/>
      <c r="I826" s="293"/>
      <c r="J826" s="293"/>
      <c r="K826" s="325"/>
      <c r="L826" s="76">
        <f>SUBTOTAL(109,L825:L825)</f>
        <v>199</v>
      </c>
      <c r="M826" s="76">
        <f>SUBTOTAL(109,M825:M825)</f>
        <v>3</v>
      </c>
      <c r="N826" s="70">
        <f>SUBTOTAL(109,N825:N825)</f>
        <v>0</v>
      </c>
      <c r="O826" s="292"/>
      <c r="P826" s="327"/>
      <c r="Q826" s="298"/>
      <c r="R826" s="298"/>
      <c r="S826" s="298"/>
      <c r="T826" s="299"/>
      <c r="U826" s="300"/>
      <c r="V826" s="299"/>
      <c r="W826" s="299"/>
      <c r="X826" s="299"/>
      <c r="Y826" s="299"/>
      <c r="Z826" s="316"/>
      <c r="AA826" s="316"/>
      <c r="AB826" s="316"/>
      <c r="AC826" s="295"/>
      <c r="AD826" s="295"/>
      <c r="AE826" s="295"/>
      <c r="AF826" s="295"/>
      <c r="AG826" s="295"/>
      <c r="AH826" s="295"/>
      <c r="AI826" s="77">
        <f>SUBTOTAL(109,AI825:AI825)</f>
        <v>0</v>
      </c>
      <c r="AJ826" s="77">
        <f>SUBTOTAL(109,AJ825:AJ825)</f>
        <v>0</v>
      </c>
      <c r="AK826" s="77">
        <f>SUBTOTAL(109,AK825:AK825)</f>
        <v>0</v>
      </c>
      <c r="AL826" s="77">
        <f>SUBTOTAL(109,AL825:AL825)</f>
        <v>0</v>
      </c>
      <c r="AM826" s="77">
        <f>SUBTOTAL(103,AM825:AM825)</f>
        <v>0</v>
      </c>
    </row>
    <row r="827" spans="1:39" ht="18" customHeight="1">
      <c r="C827" s="261">
        <f>SUBTOTAL(103,G$827:G827)</f>
        <v>1</v>
      </c>
      <c r="D827" s="261" t="s">
        <v>1941</v>
      </c>
      <c r="E827" s="262" t="s">
        <v>3533</v>
      </c>
      <c r="F827" s="263" t="s">
        <v>1279</v>
      </c>
      <c r="G827" s="264" t="s">
        <v>2036</v>
      </c>
      <c r="H827" s="265">
        <v>34052501</v>
      </c>
      <c r="I827" s="266" t="s">
        <v>3534</v>
      </c>
      <c r="J827" s="57" t="s">
        <v>64</v>
      </c>
      <c r="K827" s="113" t="s">
        <v>170</v>
      </c>
      <c r="L827" s="267">
        <v>1376</v>
      </c>
      <c r="M827" s="267">
        <v>6</v>
      </c>
      <c r="N827" s="60">
        <v>0</v>
      </c>
      <c r="O827" s="61" t="s">
        <v>3535</v>
      </c>
      <c r="P827" s="268" t="s">
        <v>3536</v>
      </c>
      <c r="Q827" s="269">
        <v>136.37180000000001</v>
      </c>
      <c r="R827" s="269">
        <v>132.547</v>
      </c>
      <c r="S827" s="269">
        <v>3.9722999999999997</v>
      </c>
      <c r="T827" s="267">
        <v>3956</v>
      </c>
      <c r="U827" s="270">
        <v>121</v>
      </c>
      <c r="V827" s="267">
        <v>14</v>
      </c>
      <c r="W827" s="267">
        <v>14</v>
      </c>
      <c r="X827" s="267">
        <v>6299</v>
      </c>
      <c r="Y827" s="267">
        <v>6251</v>
      </c>
      <c r="Z827" s="269">
        <v>268.98390000000001</v>
      </c>
      <c r="AA827" s="269">
        <v>262.87920000000003</v>
      </c>
      <c r="AB827" s="269">
        <v>6.0758000000000001</v>
      </c>
      <c r="AC827" s="267">
        <v>2369</v>
      </c>
      <c r="AD827" s="270">
        <v>59</v>
      </c>
      <c r="AE827" s="267">
        <v>4</v>
      </c>
      <c r="AF827" s="267">
        <v>4</v>
      </c>
      <c r="AG827" s="267">
        <v>1704</v>
      </c>
      <c r="AH827" s="267">
        <v>1575</v>
      </c>
      <c r="AI827" s="271"/>
      <c r="AJ827" s="271"/>
      <c r="AK827" s="271">
        <v>1</v>
      </c>
      <c r="AL827" s="271">
        <v>457</v>
      </c>
      <c r="AM827" s="271"/>
    </row>
    <row r="828" spans="1:39" ht="18" customHeight="1">
      <c r="C828" s="261">
        <f>SUBTOTAL(103,G$827:G828)</f>
        <v>2</v>
      </c>
      <c r="D828" s="261" t="s">
        <v>1941</v>
      </c>
      <c r="E828" s="262" t="s">
        <v>3533</v>
      </c>
      <c r="F828" s="263" t="s">
        <v>1279</v>
      </c>
      <c r="G828" s="264" t="s">
        <v>1495</v>
      </c>
      <c r="H828" s="265">
        <v>34051301</v>
      </c>
      <c r="I828" s="266" t="s">
        <v>4663</v>
      </c>
      <c r="J828" s="57" t="s">
        <v>711</v>
      </c>
      <c r="K828" s="113" t="s">
        <v>556</v>
      </c>
      <c r="L828" s="267">
        <v>946</v>
      </c>
      <c r="M828" s="267">
        <v>6</v>
      </c>
      <c r="N828" s="60">
        <v>0</v>
      </c>
      <c r="O828" s="61" t="s">
        <v>1496</v>
      </c>
      <c r="P828" s="268" t="s">
        <v>1497</v>
      </c>
      <c r="Q828" s="269">
        <v>287.01988299999999</v>
      </c>
      <c r="R828" s="269">
        <v>268.17451999999997</v>
      </c>
      <c r="S828" s="269">
        <v>10.9283</v>
      </c>
      <c r="T828" s="267">
        <v>10470</v>
      </c>
      <c r="U828" s="270">
        <v>365</v>
      </c>
      <c r="V828" s="267">
        <v>13</v>
      </c>
      <c r="W828" s="267">
        <v>13</v>
      </c>
      <c r="X828" s="267">
        <v>4934</v>
      </c>
      <c r="Y828" s="267">
        <v>4944</v>
      </c>
      <c r="Z828" s="269">
        <v>94.590500000000006</v>
      </c>
      <c r="AA828" s="269">
        <v>89.52600000000001</v>
      </c>
      <c r="AB828" s="269">
        <v>3.3045999999999998</v>
      </c>
      <c r="AC828" s="267">
        <v>1640</v>
      </c>
      <c r="AD828" s="270">
        <v>59</v>
      </c>
      <c r="AE828" s="267">
        <v>15</v>
      </c>
      <c r="AF828" s="267">
        <v>15</v>
      </c>
      <c r="AG828" s="267">
        <v>5453</v>
      </c>
      <c r="AH828" s="267">
        <v>5432</v>
      </c>
      <c r="AI828" s="271"/>
      <c r="AJ828" s="271"/>
      <c r="AK828" s="271">
        <v>1</v>
      </c>
      <c r="AL828" s="271">
        <v>253</v>
      </c>
      <c r="AM828" s="271" t="s">
        <v>2179</v>
      </c>
    </row>
    <row r="829" spans="1:39" ht="18" customHeight="1">
      <c r="C829" s="261">
        <f>SUBTOTAL(103,G$827:G829)</f>
        <v>3</v>
      </c>
      <c r="D829" s="261" t="s">
        <v>1941</v>
      </c>
      <c r="E829" s="262" t="s">
        <v>3533</v>
      </c>
      <c r="F829" s="263" t="s">
        <v>1279</v>
      </c>
      <c r="G829" s="264" t="s">
        <v>1651</v>
      </c>
      <c r="H829" s="265">
        <v>34052001</v>
      </c>
      <c r="I829" s="266" t="s">
        <v>4663</v>
      </c>
      <c r="J829" s="57" t="s">
        <v>711</v>
      </c>
      <c r="K829" s="113" t="s">
        <v>172</v>
      </c>
      <c r="L829" s="267">
        <v>1127</v>
      </c>
      <c r="M829" s="267">
        <v>8</v>
      </c>
      <c r="N829" s="60">
        <v>0</v>
      </c>
      <c r="O829" s="61" t="s">
        <v>3537</v>
      </c>
      <c r="P829" s="268" t="s">
        <v>1984</v>
      </c>
      <c r="Q829" s="269">
        <v>1701.2302459999999</v>
      </c>
      <c r="R829" s="269">
        <v>1541.4353199999998</v>
      </c>
      <c r="S829" s="269">
        <v>57.835899999999995</v>
      </c>
      <c r="T829" s="267">
        <v>26137</v>
      </c>
      <c r="U829" s="270">
        <v>365</v>
      </c>
      <c r="V829" s="267">
        <v>1</v>
      </c>
      <c r="W829" s="267">
        <v>1</v>
      </c>
      <c r="X829" s="267">
        <v>796</v>
      </c>
      <c r="Y829" s="267">
        <v>842</v>
      </c>
      <c r="Z829" s="269">
        <v>367.62520000000001</v>
      </c>
      <c r="AA829" s="269">
        <v>352.71379999999999</v>
      </c>
      <c r="AB829" s="269">
        <v>11.369299999999999</v>
      </c>
      <c r="AC829" s="267">
        <v>2996</v>
      </c>
      <c r="AD829" s="270">
        <v>59</v>
      </c>
      <c r="AE829" s="267">
        <v>2</v>
      </c>
      <c r="AF829" s="267">
        <v>2</v>
      </c>
      <c r="AG829" s="267">
        <v>901</v>
      </c>
      <c r="AH829" s="267">
        <v>860</v>
      </c>
      <c r="AI829" s="271"/>
      <c r="AJ829" s="271"/>
      <c r="AK829" s="271">
        <v>1</v>
      </c>
      <c r="AL829" s="271">
        <v>278</v>
      </c>
      <c r="AM829" s="271" t="s">
        <v>2179</v>
      </c>
    </row>
    <row r="830" spans="1:39" s="311" customFormat="1" ht="18" customHeight="1">
      <c r="B830" s="245"/>
      <c r="C830" s="288" t="s">
        <v>3527</v>
      </c>
      <c r="D830" s="289" t="str">
        <f ca="1">INDIRECT("D"&amp;ROW()-1)</f>
        <v>A2</v>
      </c>
      <c r="E830" s="289" t="str">
        <f ca="1">INDIRECT("E"&amp;ROW()-1)</f>
        <v>马鞍山</v>
      </c>
      <c r="F830" s="290"/>
      <c r="G830" s="291">
        <f>SUBTOTAL(103,G827:G829)</f>
        <v>3</v>
      </c>
      <c r="H830" s="292"/>
      <c r="I830" s="293"/>
      <c r="J830" s="293"/>
      <c r="K830" s="294"/>
      <c r="L830" s="76">
        <f>SUBTOTAL(109,L827:L829)</f>
        <v>3449</v>
      </c>
      <c r="M830" s="76">
        <f>SUBTOTAL(109,M827:M829)</f>
        <v>20</v>
      </c>
      <c r="N830" s="70">
        <f>SUBTOTAL(109,N827:N829)</f>
        <v>0</v>
      </c>
      <c r="O830" s="296"/>
      <c r="P830" s="327"/>
      <c r="Q830" s="298"/>
      <c r="R830" s="298"/>
      <c r="S830" s="298"/>
      <c r="T830" s="299"/>
      <c r="U830" s="300"/>
      <c r="V830" s="299"/>
      <c r="W830" s="299"/>
      <c r="X830" s="299"/>
      <c r="Y830" s="299"/>
      <c r="Z830" s="316"/>
      <c r="AA830" s="316"/>
      <c r="AB830" s="316"/>
      <c r="AC830" s="295"/>
      <c r="AD830" s="295"/>
      <c r="AE830" s="295"/>
      <c r="AF830" s="295"/>
      <c r="AG830" s="295"/>
      <c r="AH830" s="295"/>
      <c r="AI830" s="77">
        <f>SUBTOTAL(109,AI827:AI829)</f>
        <v>0</v>
      </c>
      <c r="AJ830" s="77">
        <f>SUBTOTAL(109,AJ827:AJ829)</f>
        <v>0</v>
      </c>
      <c r="AK830" s="77">
        <f>SUBTOTAL(109,AK827:AK829)</f>
        <v>3</v>
      </c>
      <c r="AL830" s="77">
        <f>SUBTOTAL(109,AL827:AL829)</f>
        <v>988</v>
      </c>
      <c r="AM830" s="77">
        <f>SUBTOTAL(103,AM827:AM829)</f>
        <v>2</v>
      </c>
    </row>
    <row r="831" spans="1:39" ht="18" customHeight="1">
      <c r="C831" s="261">
        <f>SUBTOTAL(103,G$831:G831)</f>
        <v>1</v>
      </c>
      <c r="D831" s="261" t="s">
        <v>1941</v>
      </c>
      <c r="E831" s="262" t="s">
        <v>3538</v>
      </c>
      <c r="F831" s="263" t="s">
        <v>1279</v>
      </c>
      <c r="G831" s="264" t="s">
        <v>1292</v>
      </c>
      <c r="H831" s="265">
        <v>34100401</v>
      </c>
      <c r="I831" s="266" t="s">
        <v>4663</v>
      </c>
      <c r="J831" s="57" t="s">
        <v>711</v>
      </c>
      <c r="K831" s="113" t="s">
        <v>166</v>
      </c>
      <c r="L831" s="267">
        <v>744</v>
      </c>
      <c r="M831" s="267">
        <v>5</v>
      </c>
      <c r="N831" s="60">
        <v>0</v>
      </c>
      <c r="O831" s="61" t="s">
        <v>1309</v>
      </c>
      <c r="P831" s="268" t="s">
        <v>1310</v>
      </c>
      <c r="Q831" s="269">
        <v>653.97481300000004</v>
      </c>
      <c r="R831" s="269">
        <v>616.68565000000001</v>
      </c>
      <c r="S831" s="269">
        <v>21.548099999999998</v>
      </c>
      <c r="T831" s="267">
        <v>9625</v>
      </c>
      <c r="U831" s="270">
        <v>365</v>
      </c>
      <c r="V831" s="267">
        <v>5</v>
      </c>
      <c r="W831" s="267">
        <v>5</v>
      </c>
      <c r="X831" s="267">
        <v>2860</v>
      </c>
      <c r="Y831" s="267">
        <v>2838</v>
      </c>
      <c r="Z831" s="269">
        <v>237.53230000000002</v>
      </c>
      <c r="AA831" s="269">
        <v>225.91290000000001</v>
      </c>
      <c r="AB831" s="269">
        <v>6.7814999999999994</v>
      </c>
      <c r="AC831" s="267">
        <v>1405</v>
      </c>
      <c r="AD831" s="270">
        <v>59</v>
      </c>
      <c r="AE831" s="267">
        <v>9</v>
      </c>
      <c r="AF831" s="267">
        <v>8</v>
      </c>
      <c r="AG831" s="267">
        <v>2101</v>
      </c>
      <c r="AH831" s="267">
        <v>2024</v>
      </c>
      <c r="AI831" s="271"/>
      <c r="AJ831" s="271"/>
      <c r="AK831" s="271"/>
      <c r="AL831" s="271"/>
      <c r="AM831" s="271"/>
    </row>
    <row r="832" spans="1:39" s="311" customFormat="1" ht="18" customHeight="1">
      <c r="B832" s="245"/>
      <c r="C832" s="288" t="s">
        <v>3527</v>
      </c>
      <c r="D832" s="289" t="str">
        <f ca="1">INDIRECT("D"&amp;ROW()-1)</f>
        <v>A2</v>
      </c>
      <c r="E832" s="289" t="str">
        <f ca="1">INDIRECT("E"&amp;ROW()-1)</f>
        <v>阜阳</v>
      </c>
      <c r="F832" s="290"/>
      <c r="G832" s="291">
        <f>SUBTOTAL(103,G831:G831)</f>
        <v>1</v>
      </c>
      <c r="H832" s="292"/>
      <c r="I832" s="293"/>
      <c r="J832" s="293"/>
      <c r="K832" s="325"/>
      <c r="L832" s="76">
        <f>SUBTOTAL(109,L831:L831)</f>
        <v>744</v>
      </c>
      <c r="M832" s="76">
        <f>SUBTOTAL(109,M831:M831)</f>
        <v>5</v>
      </c>
      <c r="N832" s="70">
        <f>SUBTOTAL(109,N831:N831)</f>
        <v>0</v>
      </c>
      <c r="O832" s="292"/>
      <c r="P832" s="327"/>
      <c r="Q832" s="298"/>
      <c r="R832" s="298"/>
      <c r="S832" s="298"/>
      <c r="T832" s="299"/>
      <c r="U832" s="300"/>
      <c r="V832" s="299"/>
      <c r="W832" s="299"/>
      <c r="X832" s="299"/>
      <c r="Y832" s="299"/>
      <c r="Z832" s="316"/>
      <c r="AA832" s="316"/>
      <c r="AB832" s="316"/>
      <c r="AC832" s="295"/>
      <c r="AD832" s="295"/>
      <c r="AE832" s="295"/>
      <c r="AF832" s="295"/>
      <c r="AG832" s="295"/>
      <c r="AH832" s="295"/>
      <c r="AI832" s="77">
        <f>SUBTOTAL(109,AI831:AI831)</f>
        <v>0</v>
      </c>
      <c r="AJ832" s="77">
        <f>SUBTOTAL(109,AJ831:AJ831)</f>
        <v>0</v>
      </c>
      <c r="AK832" s="77">
        <f>SUBTOTAL(109,AK831:AK831)</f>
        <v>0</v>
      </c>
      <c r="AL832" s="77">
        <f>SUBTOTAL(109,AL831:AL831)</f>
        <v>0</v>
      </c>
      <c r="AM832" s="77">
        <f>SUBTOTAL(103,AM831:AM831)</f>
        <v>0</v>
      </c>
    </row>
    <row r="833" spans="1:40" s="306" customFormat="1" ht="18" customHeight="1">
      <c r="A833" s="309"/>
      <c r="B833" s="309"/>
      <c r="C833" s="261">
        <f>SUBTOTAL(103,G$833:G833)</f>
        <v>1</v>
      </c>
      <c r="D833" s="261" t="s">
        <v>1941</v>
      </c>
      <c r="E833" s="262" t="s">
        <v>3539</v>
      </c>
      <c r="F833" s="263" t="s">
        <v>1279</v>
      </c>
      <c r="G833" s="264" t="s">
        <v>3540</v>
      </c>
      <c r="H833" s="265">
        <v>34130401</v>
      </c>
      <c r="I833" s="266" t="s">
        <v>4663</v>
      </c>
      <c r="J833" s="57" t="s">
        <v>711</v>
      </c>
      <c r="K833" s="310" t="s">
        <v>3517</v>
      </c>
      <c r="L833" s="376">
        <v>1029</v>
      </c>
      <c r="M833" s="267">
        <v>7</v>
      </c>
      <c r="N833" s="60">
        <v>0</v>
      </c>
      <c r="O833" s="301" t="s">
        <v>3541</v>
      </c>
      <c r="P833" s="268" t="s">
        <v>1573</v>
      </c>
      <c r="Q833" s="269">
        <v>721.12158999999997</v>
      </c>
      <c r="R833" s="269">
        <v>683.25939999999991</v>
      </c>
      <c r="S833" s="269">
        <v>26.671100000000003</v>
      </c>
      <c r="T833" s="267">
        <v>14372</v>
      </c>
      <c r="U833" s="270">
        <v>365</v>
      </c>
      <c r="V833" s="267">
        <v>3</v>
      </c>
      <c r="W833" s="267">
        <v>3</v>
      </c>
      <c r="X833" s="267">
        <v>2601</v>
      </c>
      <c r="Y833" s="267">
        <v>2562</v>
      </c>
      <c r="Z833" s="269">
        <v>223.04750000000001</v>
      </c>
      <c r="AA833" s="269">
        <v>209.2971</v>
      </c>
      <c r="AB833" s="269">
        <v>7.1139000000000001</v>
      </c>
      <c r="AC833" s="267">
        <v>2383</v>
      </c>
      <c r="AD833" s="270">
        <v>59</v>
      </c>
      <c r="AE833" s="267">
        <v>3</v>
      </c>
      <c r="AF833" s="267">
        <v>3</v>
      </c>
      <c r="AG833" s="267">
        <v>2332</v>
      </c>
      <c r="AH833" s="267">
        <v>2312</v>
      </c>
      <c r="AI833" s="271"/>
      <c r="AJ833" s="271"/>
      <c r="AK833" s="271"/>
      <c r="AL833" s="271"/>
      <c r="AM833" s="271"/>
    </row>
    <row r="834" spans="1:40" s="311" customFormat="1" ht="18" customHeight="1">
      <c r="B834" s="245"/>
      <c r="C834" s="288" t="s">
        <v>3527</v>
      </c>
      <c r="D834" s="289" t="str">
        <f ca="1">INDIRECT("D"&amp;ROW()-1)</f>
        <v>A2</v>
      </c>
      <c r="E834" s="289" t="str">
        <f ca="1">INDIRECT("E"&amp;ROW()-1)</f>
        <v>六安</v>
      </c>
      <c r="F834" s="290"/>
      <c r="G834" s="291">
        <f>SUBTOTAL(103,G833:G833)</f>
        <v>1</v>
      </c>
      <c r="H834" s="292"/>
      <c r="I834" s="293"/>
      <c r="J834" s="293"/>
      <c r="K834" s="325"/>
      <c r="L834" s="76">
        <f>SUBTOTAL(109,L833:L833)</f>
        <v>1029</v>
      </c>
      <c r="M834" s="76">
        <f>SUBTOTAL(109,M833:M833)</f>
        <v>7</v>
      </c>
      <c r="N834" s="70">
        <f>SUBTOTAL(109,N833:N833)</f>
        <v>0</v>
      </c>
      <c r="O834" s="292"/>
      <c r="P834" s="327"/>
      <c r="Q834" s="298"/>
      <c r="R834" s="298"/>
      <c r="S834" s="298"/>
      <c r="T834" s="299"/>
      <c r="U834" s="300"/>
      <c r="V834" s="299"/>
      <c r="W834" s="299"/>
      <c r="X834" s="299"/>
      <c r="Y834" s="299"/>
      <c r="Z834" s="316"/>
      <c r="AA834" s="316"/>
      <c r="AB834" s="316"/>
      <c r="AC834" s="295"/>
      <c r="AD834" s="295"/>
      <c r="AE834" s="295"/>
      <c r="AF834" s="295"/>
      <c r="AG834" s="295"/>
      <c r="AH834" s="295"/>
      <c r="AI834" s="77">
        <f>SUBTOTAL(109,AI833:AI833)</f>
        <v>0</v>
      </c>
      <c r="AJ834" s="77">
        <f>SUBTOTAL(109,AJ833:AJ833)</f>
        <v>0</v>
      </c>
      <c r="AK834" s="77">
        <f>SUBTOTAL(109,AK833:AK833)</f>
        <v>0</v>
      </c>
      <c r="AL834" s="77">
        <f>SUBTOTAL(109,AL833:AL833)</f>
        <v>0</v>
      </c>
      <c r="AM834" s="77">
        <f>SUBTOTAL(103,AM833:AM833)</f>
        <v>0</v>
      </c>
    </row>
    <row r="835" spans="1:40" s="312" customFormat="1" ht="18" customHeight="1">
      <c r="A835" s="245"/>
      <c r="B835" s="245"/>
      <c r="C835" s="261">
        <f>SUBTOTAL(103,G$835:G835)</f>
        <v>1</v>
      </c>
      <c r="D835" s="261" t="s">
        <v>1941</v>
      </c>
      <c r="E835" s="273" t="s">
        <v>1663</v>
      </c>
      <c r="F835" s="305" t="s">
        <v>1279</v>
      </c>
      <c r="G835" s="264" t="s">
        <v>3542</v>
      </c>
      <c r="H835" s="265">
        <v>34061501</v>
      </c>
      <c r="I835" s="266" t="s">
        <v>3534</v>
      </c>
      <c r="J835" s="57" t="s">
        <v>64</v>
      </c>
      <c r="K835" s="113" t="s">
        <v>170</v>
      </c>
      <c r="L835" s="274">
        <v>1402</v>
      </c>
      <c r="M835" s="267">
        <v>6</v>
      </c>
      <c r="N835" s="60">
        <v>0</v>
      </c>
      <c r="O835" s="61" t="s">
        <v>3543</v>
      </c>
      <c r="P835" s="287" t="s">
        <v>3544</v>
      </c>
      <c r="Q835" s="269">
        <v>703.71024599999998</v>
      </c>
      <c r="R835" s="269">
        <v>641.15370999999993</v>
      </c>
      <c r="S835" s="269">
        <v>25.300599999999999</v>
      </c>
      <c r="T835" s="267">
        <v>13420</v>
      </c>
      <c r="U835" s="270">
        <v>365</v>
      </c>
      <c r="V835" s="267">
        <v>2</v>
      </c>
      <c r="W835" s="267">
        <v>3</v>
      </c>
      <c r="X835" s="267">
        <v>2657</v>
      </c>
      <c r="Y835" s="267">
        <v>2732</v>
      </c>
      <c r="Z835" s="269">
        <v>170.93800000000002</v>
      </c>
      <c r="AA835" s="269">
        <v>159.65720000000002</v>
      </c>
      <c r="AB835" s="269">
        <v>4.9990000000000006</v>
      </c>
      <c r="AC835" s="267">
        <v>2045</v>
      </c>
      <c r="AD835" s="270">
        <v>59</v>
      </c>
      <c r="AE835" s="267">
        <v>6</v>
      </c>
      <c r="AF835" s="267">
        <v>6</v>
      </c>
      <c r="AG835" s="267">
        <v>3319</v>
      </c>
      <c r="AH835" s="267">
        <v>3317</v>
      </c>
      <c r="AI835" s="271"/>
      <c r="AJ835" s="271"/>
      <c r="AK835" s="271">
        <v>1</v>
      </c>
      <c r="AL835" s="271">
        <v>312</v>
      </c>
      <c r="AM835" s="271" t="s">
        <v>3545</v>
      </c>
      <c r="AN835" s="245"/>
    </row>
    <row r="836" spans="1:40" ht="18" customHeight="1">
      <c r="C836" s="261">
        <f>SUBTOTAL(103,G$835:G836)</f>
        <v>2</v>
      </c>
      <c r="D836" s="261" t="s">
        <v>1941</v>
      </c>
      <c r="E836" s="262" t="s">
        <v>3546</v>
      </c>
      <c r="F836" s="263" t="s">
        <v>1279</v>
      </c>
      <c r="G836" s="264" t="s">
        <v>1414</v>
      </c>
      <c r="H836" s="265">
        <v>34062501</v>
      </c>
      <c r="I836" s="266" t="s">
        <v>4663</v>
      </c>
      <c r="J836" s="57" t="s">
        <v>711</v>
      </c>
      <c r="K836" s="113" t="s">
        <v>173</v>
      </c>
      <c r="L836" s="267">
        <v>564</v>
      </c>
      <c r="M836" s="267">
        <v>6</v>
      </c>
      <c r="N836" s="60">
        <v>0</v>
      </c>
      <c r="O836" s="61" t="s">
        <v>3547</v>
      </c>
      <c r="P836" s="268" t="s">
        <v>3548</v>
      </c>
      <c r="Q836" s="269">
        <v>379.73352300000005</v>
      </c>
      <c r="R836" s="269">
        <v>365.68972000000002</v>
      </c>
      <c r="S836" s="269">
        <v>14.539199999999997</v>
      </c>
      <c r="T836" s="267">
        <v>18568</v>
      </c>
      <c r="U836" s="270">
        <v>365</v>
      </c>
      <c r="V836" s="267">
        <v>12</v>
      </c>
      <c r="W836" s="267">
        <v>12</v>
      </c>
      <c r="X836" s="267">
        <v>4291</v>
      </c>
      <c r="Y836" s="267">
        <v>4231</v>
      </c>
      <c r="Z836" s="269">
        <v>95.782800000000009</v>
      </c>
      <c r="AA836" s="269">
        <v>89.64070000000001</v>
      </c>
      <c r="AB836" s="269">
        <v>3.2379000000000002</v>
      </c>
      <c r="AC836" s="267">
        <v>2424</v>
      </c>
      <c r="AD836" s="270">
        <v>59</v>
      </c>
      <c r="AE836" s="267">
        <v>17</v>
      </c>
      <c r="AF836" s="267">
        <v>17</v>
      </c>
      <c r="AG836" s="267">
        <v>5415</v>
      </c>
      <c r="AH836" s="267">
        <v>5423</v>
      </c>
      <c r="AI836" s="271"/>
      <c r="AJ836" s="271"/>
      <c r="AK836" s="271"/>
      <c r="AL836" s="271"/>
      <c r="AM836" s="271"/>
    </row>
    <row r="837" spans="1:40" s="306" customFormat="1" ht="18" customHeight="1">
      <c r="A837" s="309"/>
      <c r="B837" s="309"/>
      <c r="C837" s="261">
        <f>SUBTOTAL(103,G$835:G837)</f>
        <v>3</v>
      </c>
      <c r="D837" s="261" t="s">
        <v>1941</v>
      </c>
      <c r="E837" s="262" t="s">
        <v>3546</v>
      </c>
      <c r="F837" s="263" t="s">
        <v>1279</v>
      </c>
      <c r="G837" s="264" t="s">
        <v>3549</v>
      </c>
      <c r="H837" s="265">
        <v>34061701</v>
      </c>
      <c r="I837" s="266" t="s">
        <v>4663</v>
      </c>
      <c r="J837" s="57" t="s">
        <v>711</v>
      </c>
      <c r="K837" s="310" t="s">
        <v>3530</v>
      </c>
      <c r="L837" s="376">
        <v>260</v>
      </c>
      <c r="M837" s="267">
        <v>5</v>
      </c>
      <c r="N837" s="60">
        <v>0</v>
      </c>
      <c r="O837" s="301" t="s">
        <v>3550</v>
      </c>
      <c r="P837" s="268" t="s">
        <v>3551</v>
      </c>
      <c r="Q837" s="269">
        <v>112.14949000000001</v>
      </c>
      <c r="R837" s="269">
        <v>103.64498000000002</v>
      </c>
      <c r="S837" s="269">
        <v>3.8644000000000007</v>
      </c>
      <c r="T837" s="267">
        <v>5851</v>
      </c>
      <c r="U837" s="270">
        <v>365</v>
      </c>
      <c r="V837" s="267">
        <v>22</v>
      </c>
      <c r="W837" s="267">
        <v>22</v>
      </c>
      <c r="X837" s="267">
        <v>6572</v>
      </c>
      <c r="Y837" s="267">
        <v>6611</v>
      </c>
      <c r="Z837" s="269">
        <v>50.271940000000001</v>
      </c>
      <c r="AA837" s="269">
        <v>46.768039999999999</v>
      </c>
      <c r="AB837" s="269">
        <v>1.5905</v>
      </c>
      <c r="AC837" s="267">
        <v>1094</v>
      </c>
      <c r="AD837" s="270">
        <v>59</v>
      </c>
      <c r="AE837" s="267">
        <v>23</v>
      </c>
      <c r="AF837" s="267">
        <v>23</v>
      </c>
      <c r="AG837" s="267">
        <v>6970</v>
      </c>
      <c r="AH837" s="267">
        <v>7002</v>
      </c>
      <c r="AI837" s="271"/>
      <c r="AJ837" s="271"/>
      <c r="AK837" s="271"/>
      <c r="AL837" s="271"/>
      <c r="AM837" s="271"/>
    </row>
    <row r="838" spans="1:40" s="306" customFormat="1" ht="18" customHeight="1">
      <c r="A838" s="309"/>
      <c r="B838" s="309"/>
      <c r="C838" s="261">
        <f>SUBTOTAL(103,G$835:G838)</f>
        <v>4</v>
      </c>
      <c r="D838" s="261" t="s">
        <v>1941</v>
      </c>
      <c r="E838" s="262" t="s">
        <v>3546</v>
      </c>
      <c r="F838" s="263" t="s">
        <v>1279</v>
      </c>
      <c r="G838" s="264" t="s">
        <v>3552</v>
      </c>
      <c r="H838" s="265">
        <v>34061201</v>
      </c>
      <c r="I838" s="266" t="s">
        <v>4663</v>
      </c>
      <c r="J838" s="57" t="s">
        <v>711</v>
      </c>
      <c r="K838" s="113" t="s">
        <v>908</v>
      </c>
      <c r="L838" s="376">
        <v>402</v>
      </c>
      <c r="M838" s="267">
        <v>4</v>
      </c>
      <c r="N838" s="60">
        <v>0</v>
      </c>
      <c r="O838" s="301" t="s">
        <v>3553</v>
      </c>
      <c r="P838" s="268" t="s">
        <v>3554</v>
      </c>
      <c r="Q838" s="269">
        <v>389.34295999999995</v>
      </c>
      <c r="R838" s="269">
        <v>382.56899999999996</v>
      </c>
      <c r="S838" s="269">
        <v>11.025700000000002</v>
      </c>
      <c r="T838" s="267">
        <v>9207</v>
      </c>
      <c r="U838" s="270">
        <v>365</v>
      </c>
      <c r="V838" s="267">
        <v>11</v>
      </c>
      <c r="W838" s="267">
        <v>9</v>
      </c>
      <c r="X838" s="267">
        <v>4229</v>
      </c>
      <c r="Y838" s="267">
        <v>4110</v>
      </c>
      <c r="Z838" s="269">
        <v>144.1045</v>
      </c>
      <c r="AA838" s="269">
        <v>138.672</v>
      </c>
      <c r="AB838" s="269">
        <v>4.0562000000000005</v>
      </c>
      <c r="AC838" s="267">
        <v>1438</v>
      </c>
      <c r="AD838" s="270">
        <v>59</v>
      </c>
      <c r="AE838" s="267">
        <v>9</v>
      </c>
      <c r="AF838" s="267">
        <v>9</v>
      </c>
      <c r="AG838" s="267">
        <v>4016</v>
      </c>
      <c r="AH838" s="267">
        <v>3901</v>
      </c>
      <c r="AI838" s="271"/>
      <c r="AJ838" s="271"/>
      <c r="AK838" s="271"/>
      <c r="AL838" s="271"/>
      <c r="AM838" s="271"/>
    </row>
    <row r="839" spans="1:40" s="311" customFormat="1" ht="18" customHeight="1">
      <c r="B839" s="245"/>
      <c r="C839" s="288" t="s">
        <v>3527</v>
      </c>
      <c r="D839" s="289" t="str">
        <f ca="1">INDIRECT("D"&amp;ROW()-1)</f>
        <v>A2</v>
      </c>
      <c r="E839" s="289" t="str">
        <f ca="1">INDIRECT("E"&amp;ROW()-1)</f>
        <v>滁州</v>
      </c>
      <c r="F839" s="290"/>
      <c r="G839" s="291">
        <f>SUBTOTAL(103,G835:G838)</f>
        <v>4</v>
      </c>
      <c r="H839" s="292"/>
      <c r="I839" s="293"/>
      <c r="J839" s="293"/>
      <c r="K839" s="325"/>
      <c r="L839" s="76">
        <f>SUBTOTAL(109,L835:L838)</f>
        <v>2628</v>
      </c>
      <c r="M839" s="76">
        <f>SUBTOTAL(109,M835:M838)</f>
        <v>21</v>
      </c>
      <c r="N839" s="70">
        <f>SUBTOTAL(109,N835:N838)</f>
        <v>0</v>
      </c>
      <c r="O839" s="292"/>
      <c r="P839" s="326"/>
      <c r="Q839" s="298"/>
      <c r="R839" s="298"/>
      <c r="S839" s="298"/>
      <c r="T839" s="299"/>
      <c r="U839" s="300"/>
      <c r="V839" s="299"/>
      <c r="W839" s="299"/>
      <c r="X839" s="299"/>
      <c r="Y839" s="299"/>
      <c r="Z839" s="316"/>
      <c r="AA839" s="316"/>
      <c r="AB839" s="316"/>
      <c r="AC839" s="295"/>
      <c r="AD839" s="295"/>
      <c r="AE839" s="295"/>
      <c r="AF839" s="295"/>
      <c r="AG839" s="295"/>
      <c r="AH839" s="295"/>
      <c r="AI839" s="77">
        <f>SUBTOTAL(109,AI835:AI838)</f>
        <v>0</v>
      </c>
      <c r="AJ839" s="77">
        <f>SUBTOTAL(109,AJ835:AJ838)</f>
        <v>0</v>
      </c>
      <c r="AK839" s="77">
        <f>SUBTOTAL(109,AK835:AK838)</f>
        <v>1</v>
      </c>
      <c r="AL839" s="77">
        <f>SUBTOTAL(109,AL835:AL838)</f>
        <v>312</v>
      </c>
      <c r="AM839" s="77">
        <f>SUBTOTAL(103,AM835:AM838)</f>
        <v>1</v>
      </c>
    </row>
    <row r="840" spans="1:40" ht="18" customHeight="1">
      <c r="C840" s="261">
        <f>SUBTOTAL(103,G$840:G840)</f>
        <v>1</v>
      </c>
      <c r="D840" s="261" t="s">
        <v>1941</v>
      </c>
      <c r="E840" s="262" t="s">
        <v>3555</v>
      </c>
      <c r="F840" s="263" t="s">
        <v>1279</v>
      </c>
      <c r="G840" s="264" t="s">
        <v>3556</v>
      </c>
      <c r="H840" s="265">
        <v>34160701</v>
      </c>
      <c r="I840" s="266" t="s">
        <v>4663</v>
      </c>
      <c r="J840" s="57" t="s">
        <v>711</v>
      </c>
      <c r="K840" s="113" t="s">
        <v>3524</v>
      </c>
      <c r="L840" s="267">
        <v>1354</v>
      </c>
      <c r="M840" s="85">
        <v>8</v>
      </c>
      <c r="N840" s="60">
        <v>0</v>
      </c>
      <c r="O840" s="61" t="s">
        <v>3557</v>
      </c>
      <c r="P840" s="268" t="s">
        <v>3558</v>
      </c>
      <c r="Q840" s="269">
        <v>1472.0008070000001</v>
      </c>
      <c r="R840" s="269">
        <v>1369.4982000000002</v>
      </c>
      <c r="S840" s="269">
        <v>47.626499999999993</v>
      </c>
      <c r="T840" s="267">
        <v>17787</v>
      </c>
      <c r="U840" s="270">
        <v>364</v>
      </c>
      <c r="V840" s="267">
        <v>1</v>
      </c>
      <c r="W840" s="267">
        <v>1</v>
      </c>
      <c r="X840" s="267">
        <v>1026</v>
      </c>
      <c r="Y840" s="267">
        <v>1032</v>
      </c>
      <c r="Z840" s="269">
        <v>491.19809999999995</v>
      </c>
      <c r="AA840" s="269">
        <v>463.32569999999998</v>
      </c>
      <c r="AB840" s="269">
        <v>12.6683</v>
      </c>
      <c r="AC840" s="267">
        <v>2891</v>
      </c>
      <c r="AD840" s="270">
        <v>58</v>
      </c>
      <c r="AE840" s="267">
        <v>1</v>
      </c>
      <c r="AF840" s="267">
        <v>1</v>
      </c>
      <c r="AG840" s="267">
        <v>429</v>
      </c>
      <c r="AH840" s="267">
        <v>427</v>
      </c>
      <c r="AI840" s="271"/>
      <c r="AJ840" s="271"/>
      <c r="AK840" s="271">
        <v>1</v>
      </c>
      <c r="AL840" s="271">
        <v>388</v>
      </c>
      <c r="AM840" s="271" t="s">
        <v>2179</v>
      </c>
    </row>
    <row r="841" spans="1:40" ht="18" customHeight="1">
      <c r="C841" s="261">
        <f>SUBTOTAL(103,G$840:G841)</f>
        <v>2</v>
      </c>
      <c r="D841" s="261" t="s">
        <v>1941</v>
      </c>
      <c r="E841" s="262" t="s">
        <v>3555</v>
      </c>
      <c r="F841" s="263" t="s">
        <v>1279</v>
      </c>
      <c r="G841" s="264" t="s">
        <v>3559</v>
      </c>
      <c r="H841" s="265">
        <v>34160601</v>
      </c>
      <c r="I841" s="266" t="s">
        <v>4663</v>
      </c>
      <c r="J841" s="57" t="s">
        <v>711</v>
      </c>
      <c r="K841" s="113" t="s">
        <v>3524</v>
      </c>
      <c r="L841" s="267">
        <v>298</v>
      </c>
      <c r="M841" s="85">
        <v>5</v>
      </c>
      <c r="N841" s="60">
        <v>0</v>
      </c>
      <c r="O841" s="61" t="s">
        <v>3560</v>
      </c>
      <c r="P841" s="268" t="s">
        <v>3561</v>
      </c>
      <c r="Q841" s="269">
        <v>117.885919</v>
      </c>
      <c r="R841" s="269">
        <v>111.8458</v>
      </c>
      <c r="S841" s="269">
        <v>3.8680999999999996</v>
      </c>
      <c r="T841" s="267">
        <v>9390</v>
      </c>
      <c r="U841" s="270">
        <v>365</v>
      </c>
      <c r="V841" s="267">
        <v>4</v>
      </c>
      <c r="W841" s="267">
        <v>4</v>
      </c>
      <c r="X841" s="267">
        <v>6512</v>
      </c>
      <c r="Y841" s="267">
        <v>6509</v>
      </c>
      <c r="Z841" s="269">
        <v>73.715900000000005</v>
      </c>
      <c r="AA841" s="269">
        <v>70.215100000000007</v>
      </c>
      <c r="AB841" s="269">
        <v>1.7507999999999999</v>
      </c>
      <c r="AC841" s="267">
        <v>1732</v>
      </c>
      <c r="AD841" s="270">
        <v>59</v>
      </c>
      <c r="AE841" s="267">
        <v>4</v>
      </c>
      <c r="AF841" s="267">
        <v>4</v>
      </c>
      <c r="AG841" s="267">
        <v>6163</v>
      </c>
      <c r="AH841" s="267">
        <v>6133</v>
      </c>
      <c r="AI841" s="271"/>
      <c r="AJ841" s="271"/>
      <c r="AK841" s="271"/>
      <c r="AL841" s="271"/>
      <c r="AM841" s="271"/>
    </row>
    <row r="842" spans="1:40" ht="18" customHeight="1">
      <c r="C842" s="261">
        <f>SUBTOTAL(103,G$840:G842)</f>
        <v>3</v>
      </c>
      <c r="D842" s="261" t="s">
        <v>1941</v>
      </c>
      <c r="E842" s="262" t="s">
        <v>3555</v>
      </c>
      <c r="F842" s="263" t="s">
        <v>1279</v>
      </c>
      <c r="G842" s="264" t="s">
        <v>3562</v>
      </c>
      <c r="H842" s="265">
        <v>34161001</v>
      </c>
      <c r="I842" s="266" t="s">
        <v>4663</v>
      </c>
      <c r="J842" s="57" t="s">
        <v>711</v>
      </c>
      <c r="K842" s="113" t="s">
        <v>908</v>
      </c>
      <c r="L842" s="267">
        <v>230</v>
      </c>
      <c r="M842" s="85">
        <v>5</v>
      </c>
      <c r="N842" s="60">
        <v>0</v>
      </c>
      <c r="O842" s="61" t="s">
        <v>3563</v>
      </c>
      <c r="P842" s="268" t="s">
        <v>3564</v>
      </c>
      <c r="Q842" s="269">
        <v>71.285362000000021</v>
      </c>
      <c r="R842" s="269">
        <v>66.896100000000018</v>
      </c>
      <c r="S842" s="269">
        <v>2.2871999999999995</v>
      </c>
      <c r="T842" s="267">
        <v>6269</v>
      </c>
      <c r="U842" s="270">
        <v>364</v>
      </c>
      <c r="V842" s="267">
        <v>5</v>
      </c>
      <c r="W842" s="267">
        <v>5</v>
      </c>
      <c r="X842" s="267">
        <v>7212</v>
      </c>
      <c r="Y842" s="267">
        <v>7242</v>
      </c>
      <c r="Z842" s="269">
        <v>40.646699999999996</v>
      </c>
      <c r="AA842" s="269">
        <v>38.876099999999994</v>
      </c>
      <c r="AB842" s="269">
        <v>0.88439999999999996</v>
      </c>
      <c r="AC842" s="267">
        <v>875</v>
      </c>
      <c r="AD842" s="270">
        <v>59</v>
      </c>
      <c r="AE842" s="267">
        <v>6</v>
      </c>
      <c r="AF842" s="267">
        <v>6</v>
      </c>
      <c r="AG842" s="267">
        <v>7331</v>
      </c>
      <c r="AH842" s="267">
        <v>7316</v>
      </c>
      <c r="AI842" s="271"/>
      <c r="AJ842" s="271"/>
      <c r="AK842" s="271"/>
      <c r="AL842" s="271"/>
      <c r="AM842" s="271"/>
    </row>
    <row r="843" spans="1:40" s="311" customFormat="1" ht="18" customHeight="1">
      <c r="B843" s="245"/>
      <c r="C843" s="288" t="s">
        <v>3527</v>
      </c>
      <c r="D843" s="289" t="str">
        <f ca="1">INDIRECT("D"&amp;ROW()-1)</f>
        <v>A2</v>
      </c>
      <c r="E843" s="289" t="str">
        <f ca="1">INDIRECT("E"&amp;ROW()-1)</f>
        <v>池州</v>
      </c>
      <c r="F843" s="290"/>
      <c r="G843" s="291">
        <f>SUBTOTAL(103,G840:G842)</f>
        <v>3</v>
      </c>
      <c r="H843" s="292"/>
      <c r="I843" s="293"/>
      <c r="J843" s="293"/>
      <c r="K843" s="325"/>
      <c r="L843" s="76">
        <f>SUBTOTAL(109,L840:L842)</f>
        <v>1882</v>
      </c>
      <c r="M843" s="76">
        <f>SUBTOTAL(109,M840:M842)</f>
        <v>18</v>
      </c>
      <c r="N843" s="70">
        <f>SUBTOTAL(109,N840:N842)</f>
        <v>0</v>
      </c>
      <c r="O843" s="292"/>
      <c r="P843" s="327"/>
      <c r="Q843" s="298"/>
      <c r="R843" s="298"/>
      <c r="S843" s="298"/>
      <c r="T843" s="299"/>
      <c r="U843" s="300"/>
      <c r="V843" s="299"/>
      <c r="W843" s="299"/>
      <c r="X843" s="299"/>
      <c r="Y843" s="299"/>
      <c r="Z843" s="316"/>
      <c r="AA843" s="316"/>
      <c r="AB843" s="316"/>
      <c r="AC843" s="295"/>
      <c r="AD843" s="295"/>
      <c r="AE843" s="295"/>
      <c r="AF843" s="295"/>
      <c r="AG843" s="295"/>
      <c r="AH843" s="295"/>
      <c r="AI843" s="77">
        <f>SUBTOTAL(109,AI840:AI842)</f>
        <v>0</v>
      </c>
      <c r="AJ843" s="77">
        <f>SUBTOTAL(109,AJ840:AJ842)</f>
        <v>0</v>
      </c>
      <c r="AK843" s="77">
        <f>SUBTOTAL(109,AK840:AK842)</f>
        <v>1</v>
      </c>
      <c r="AL843" s="77">
        <f>SUBTOTAL(109,AL840:AL842)</f>
        <v>388</v>
      </c>
      <c r="AM843" s="77">
        <f>SUBTOTAL(103,AM840:AM842)</f>
        <v>1</v>
      </c>
    </row>
    <row r="844" spans="1:40" ht="18" customHeight="1">
      <c r="C844" s="261">
        <f>SUBTOTAL(103,G$844:G844)</f>
        <v>1</v>
      </c>
      <c r="D844" s="261" t="s">
        <v>1941</v>
      </c>
      <c r="E844" s="262" t="s">
        <v>3565</v>
      </c>
      <c r="F844" s="263" t="s">
        <v>1281</v>
      </c>
      <c r="G844" s="264" t="s">
        <v>3566</v>
      </c>
      <c r="H844" s="265">
        <v>34140901</v>
      </c>
      <c r="I844" s="266" t="s">
        <v>4663</v>
      </c>
      <c r="J844" s="57" t="s">
        <v>711</v>
      </c>
      <c r="K844" s="113" t="s">
        <v>413</v>
      </c>
      <c r="L844" s="267">
        <v>1021</v>
      </c>
      <c r="M844" s="267">
        <v>6</v>
      </c>
      <c r="N844" s="60">
        <v>0</v>
      </c>
      <c r="O844" s="61" t="s">
        <v>3567</v>
      </c>
      <c r="P844" s="268" t="s">
        <v>1208</v>
      </c>
      <c r="Q844" s="269">
        <v>632.11348500000008</v>
      </c>
      <c r="R844" s="269">
        <v>617.25217000000009</v>
      </c>
      <c r="S844" s="269">
        <v>16.721099999999996</v>
      </c>
      <c r="T844" s="267">
        <v>11010</v>
      </c>
      <c r="U844" s="270">
        <v>365</v>
      </c>
      <c r="V844" s="267">
        <v>3</v>
      </c>
      <c r="W844" s="267">
        <v>3</v>
      </c>
      <c r="X844" s="267">
        <v>2957</v>
      </c>
      <c r="Y844" s="267">
        <v>2829</v>
      </c>
      <c r="Z844" s="269">
        <v>241.87299999999999</v>
      </c>
      <c r="AA844" s="269">
        <v>235.68949999999998</v>
      </c>
      <c r="AB844" s="269">
        <v>6.2191000000000001</v>
      </c>
      <c r="AC844" s="267">
        <v>1802</v>
      </c>
      <c r="AD844" s="270">
        <v>59</v>
      </c>
      <c r="AE844" s="267">
        <v>2</v>
      </c>
      <c r="AF844" s="267">
        <v>2</v>
      </c>
      <c r="AG844" s="267">
        <v>2032</v>
      </c>
      <c r="AH844" s="267">
        <v>1901</v>
      </c>
      <c r="AI844" s="271"/>
      <c r="AJ844" s="271"/>
      <c r="AK844" s="271"/>
      <c r="AL844" s="271"/>
      <c r="AM844" s="271"/>
    </row>
    <row r="845" spans="1:40" ht="18" customHeight="1">
      <c r="C845" s="261">
        <f>SUBTOTAL(103,G$844:G845)</f>
        <v>2</v>
      </c>
      <c r="D845" s="261" t="s">
        <v>1941</v>
      </c>
      <c r="E845" s="262" t="s">
        <v>3565</v>
      </c>
      <c r="F845" s="263" t="s">
        <v>1281</v>
      </c>
      <c r="G845" s="264" t="s">
        <v>3568</v>
      </c>
      <c r="H845" s="265">
        <v>34141701</v>
      </c>
      <c r="I845" s="266" t="s">
        <v>4663</v>
      </c>
      <c r="J845" s="57" t="s">
        <v>711</v>
      </c>
      <c r="K845" s="113" t="s">
        <v>173</v>
      </c>
      <c r="L845" s="267">
        <v>599</v>
      </c>
      <c r="M845" s="267">
        <v>6</v>
      </c>
      <c r="N845" s="60">
        <v>0</v>
      </c>
      <c r="O845" s="61" t="s">
        <v>3569</v>
      </c>
      <c r="P845" s="268" t="s">
        <v>3570</v>
      </c>
      <c r="Q845" s="269">
        <v>214.93084099999999</v>
      </c>
      <c r="R845" s="269">
        <v>206.18789999999998</v>
      </c>
      <c r="S845" s="269">
        <v>4.9553000000000003</v>
      </c>
      <c r="T845" s="267">
        <v>11968</v>
      </c>
      <c r="U845" s="270">
        <v>365</v>
      </c>
      <c r="V845" s="267">
        <v>8</v>
      </c>
      <c r="W845" s="267">
        <v>7</v>
      </c>
      <c r="X845" s="267">
        <v>5562</v>
      </c>
      <c r="Y845" s="267">
        <v>5525</v>
      </c>
      <c r="Z845" s="269">
        <v>96.718400000000003</v>
      </c>
      <c r="AA845" s="269">
        <v>95.65140000000001</v>
      </c>
      <c r="AB845" s="269">
        <v>2.1677</v>
      </c>
      <c r="AC845" s="267">
        <v>1855</v>
      </c>
      <c r="AD845" s="270">
        <v>59</v>
      </c>
      <c r="AE845" s="267">
        <v>8</v>
      </c>
      <c r="AF845" s="267">
        <v>7</v>
      </c>
      <c r="AG845" s="267">
        <v>5377</v>
      </c>
      <c r="AH845" s="267">
        <v>5196</v>
      </c>
      <c r="AI845" s="271"/>
      <c r="AJ845" s="271"/>
      <c r="AK845" s="271"/>
      <c r="AL845" s="271"/>
      <c r="AM845" s="271"/>
    </row>
    <row r="846" spans="1:40" s="311" customFormat="1" ht="18" customHeight="1">
      <c r="B846" s="245"/>
      <c r="C846" s="288" t="s">
        <v>3527</v>
      </c>
      <c r="D846" s="289" t="str">
        <f ca="1">INDIRECT("D"&amp;ROW()-1)</f>
        <v>A2</v>
      </c>
      <c r="E846" s="289" t="str">
        <f ca="1">INDIRECT("E"&amp;ROW()-1)</f>
        <v>宣城</v>
      </c>
      <c r="F846" s="290"/>
      <c r="G846" s="291">
        <f>SUBTOTAL(103,G844:G845)</f>
        <v>2</v>
      </c>
      <c r="H846" s="292"/>
      <c r="I846" s="293"/>
      <c r="J846" s="293"/>
      <c r="K846" s="325"/>
      <c r="L846" s="76">
        <f>SUBTOTAL(109,L844:L845)</f>
        <v>1620</v>
      </c>
      <c r="M846" s="76">
        <f>SUBTOTAL(109,M844:M845)</f>
        <v>12</v>
      </c>
      <c r="N846" s="70">
        <f>SUBTOTAL(109,N844:N845)</f>
        <v>0</v>
      </c>
      <c r="O846" s="292"/>
      <c r="P846" s="327"/>
      <c r="Q846" s="298"/>
      <c r="R846" s="298"/>
      <c r="S846" s="298"/>
      <c r="T846" s="299"/>
      <c r="U846" s="300"/>
      <c r="V846" s="299"/>
      <c r="W846" s="299"/>
      <c r="X846" s="299"/>
      <c r="Y846" s="299"/>
      <c r="Z846" s="316"/>
      <c r="AA846" s="316"/>
      <c r="AB846" s="316"/>
      <c r="AC846" s="295"/>
      <c r="AD846" s="295"/>
      <c r="AE846" s="295"/>
      <c r="AF846" s="295"/>
      <c r="AG846" s="295"/>
      <c r="AH846" s="295"/>
      <c r="AI846" s="77">
        <f>SUBTOTAL(109,AI844:AI845)</f>
        <v>0</v>
      </c>
      <c r="AJ846" s="77">
        <f>SUBTOTAL(109,AJ844:AJ845)</f>
        <v>0</v>
      </c>
      <c r="AK846" s="77">
        <f>SUBTOTAL(109,AK844:AK845)</f>
        <v>0</v>
      </c>
      <c r="AL846" s="77">
        <f>SUBTOTAL(109,AL844:AL845)</f>
        <v>0</v>
      </c>
      <c r="AM846" s="77">
        <f>SUBTOTAL(103,AM844:AM845)</f>
        <v>0</v>
      </c>
    </row>
    <row r="847" spans="1:40" s="306" customFormat="1" ht="18" customHeight="1">
      <c r="A847" s="309"/>
      <c r="B847" s="309"/>
      <c r="C847" s="261">
        <f>SUBTOTAL(103,G$847:G847)</f>
        <v>1</v>
      </c>
      <c r="D847" s="261" t="s">
        <v>1941</v>
      </c>
      <c r="E847" s="376" t="s">
        <v>1572</v>
      </c>
      <c r="F847" s="263" t="s">
        <v>1281</v>
      </c>
      <c r="G847" s="264" t="s">
        <v>3571</v>
      </c>
      <c r="H847" s="265">
        <v>34120501</v>
      </c>
      <c r="I847" s="266" t="s">
        <v>4663</v>
      </c>
      <c r="J847" s="57" t="s">
        <v>711</v>
      </c>
      <c r="K847" s="310" t="s">
        <v>3517</v>
      </c>
      <c r="L847" s="376">
        <v>771</v>
      </c>
      <c r="M847" s="267">
        <v>4</v>
      </c>
      <c r="N847" s="60">
        <v>0</v>
      </c>
      <c r="O847" s="301" t="s">
        <v>3572</v>
      </c>
      <c r="P847" s="268" t="s">
        <v>3573</v>
      </c>
      <c r="Q847" s="269">
        <v>238.82186000000002</v>
      </c>
      <c r="R847" s="269">
        <v>226.17690000000002</v>
      </c>
      <c r="S847" s="269">
        <v>8.7742000000000004</v>
      </c>
      <c r="T847" s="267">
        <v>8276</v>
      </c>
      <c r="U847" s="270">
        <v>365</v>
      </c>
      <c r="V847" s="267">
        <v>7</v>
      </c>
      <c r="W847" s="267">
        <v>7</v>
      </c>
      <c r="X847" s="267">
        <v>5350</v>
      </c>
      <c r="Y847" s="267">
        <v>5333</v>
      </c>
      <c r="Z847" s="269">
        <v>120.6615</v>
      </c>
      <c r="AA847" s="269">
        <v>112.646</v>
      </c>
      <c r="AB847" s="269">
        <v>3.9178000000000002</v>
      </c>
      <c r="AC847" s="267">
        <v>1306</v>
      </c>
      <c r="AD847" s="270">
        <v>59</v>
      </c>
      <c r="AE847" s="267">
        <v>6</v>
      </c>
      <c r="AF847" s="267">
        <v>6</v>
      </c>
      <c r="AG847" s="267">
        <v>4671</v>
      </c>
      <c r="AH847" s="267">
        <v>4692</v>
      </c>
      <c r="AI847" s="271"/>
      <c r="AJ847" s="271"/>
      <c r="AK847" s="271"/>
      <c r="AL847" s="271"/>
      <c r="AM847" s="271"/>
    </row>
    <row r="848" spans="1:40" s="306" customFormat="1" ht="18" customHeight="1">
      <c r="A848" s="309"/>
      <c r="B848" s="309"/>
      <c r="C848" s="261">
        <f>SUBTOTAL(103,G$847:G848)</f>
        <v>2</v>
      </c>
      <c r="D848" s="261" t="s">
        <v>2104</v>
      </c>
      <c r="E848" s="376" t="s">
        <v>1572</v>
      </c>
      <c r="F848" s="263" t="s">
        <v>1281</v>
      </c>
      <c r="G848" s="264" t="s">
        <v>2105</v>
      </c>
      <c r="H848" s="265">
        <v>34120301</v>
      </c>
      <c r="I848" s="266" t="s">
        <v>4663</v>
      </c>
      <c r="J848" s="57" t="s">
        <v>711</v>
      </c>
      <c r="K848" s="301" t="s">
        <v>171</v>
      </c>
      <c r="L848" s="267">
        <v>565</v>
      </c>
      <c r="M848" s="267">
        <v>6</v>
      </c>
      <c r="N848" s="60">
        <v>0</v>
      </c>
      <c r="O848" s="380" t="s">
        <v>3574</v>
      </c>
      <c r="P848" s="268" t="s">
        <v>2112</v>
      </c>
      <c r="Q848" s="269">
        <v>396.28730800000005</v>
      </c>
      <c r="R848" s="269">
        <v>369.28280000000007</v>
      </c>
      <c r="S848" s="269">
        <v>14.518699999999999</v>
      </c>
      <c r="T848" s="267">
        <v>14284</v>
      </c>
      <c r="U848" s="270">
        <v>365</v>
      </c>
      <c r="V848" s="267">
        <v>6</v>
      </c>
      <c r="W848" s="267">
        <v>6</v>
      </c>
      <c r="X848" s="267">
        <v>4182</v>
      </c>
      <c r="Y848" s="267">
        <v>4208</v>
      </c>
      <c r="Z848" s="269">
        <v>128.86449999999999</v>
      </c>
      <c r="AA848" s="269">
        <v>119.8493</v>
      </c>
      <c r="AB848" s="269">
        <v>4.1261000000000001</v>
      </c>
      <c r="AC848" s="267">
        <v>2377</v>
      </c>
      <c r="AD848" s="270">
        <v>59</v>
      </c>
      <c r="AE848" s="267">
        <v>5</v>
      </c>
      <c r="AF848" s="267">
        <v>5</v>
      </c>
      <c r="AG848" s="267">
        <v>4447</v>
      </c>
      <c r="AH848" s="267">
        <v>4475</v>
      </c>
      <c r="AI848" s="271"/>
      <c r="AJ848" s="271"/>
      <c r="AK848" s="271"/>
      <c r="AL848" s="271"/>
      <c r="AM848" s="271"/>
    </row>
    <row r="849" spans="1:39" s="311" customFormat="1" ht="18" customHeight="1">
      <c r="B849" s="245"/>
      <c r="C849" s="288" t="s">
        <v>3527</v>
      </c>
      <c r="D849" s="289" t="str">
        <f ca="1">INDIRECT("D"&amp;ROW()-1)</f>
        <v>A3</v>
      </c>
      <c r="E849" s="289" t="str">
        <f ca="1">INDIRECT("E"&amp;ROW()-1)</f>
        <v>淮北</v>
      </c>
      <c r="F849" s="290"/>
      <c r="G849" s="291">
        <f>SUBTOTAL(103,G847:G848)</f>
        <v>2</v>
      </c>
      <c r="H849" s="292"/>
      <c r="I849" s="293"/>
      <c r="J849" s="293"/>
      <c r="K849" s="325"/>
      <c r="L849" s="76">
        <f>SUBTOTAL(109,L847:L848)</f>
        <v>1336</v>
      </c>
      <c r="M849" s="76">
        <f>SUBTOTAL(109,M847:M848)</f>
        <v>10</v>
      </c>
      <c r="N849" s="70">
        <f>SUBTOTAL(109,N847:N848)</f>
        <v>0</v>
      </c>
      <c r="O849" s="292"/>
      <c r="P849" s="327"/>
      <c r="Q849" s="298"/>
      <c r="R849" s="298"/>
      <c r="S849" s="298"/>
      <c r="T849" s="299"/>
      <c r="U849" s="300"/>
      <c r="V849" s="299"/>
      <c r="W849" s="299"/>
      <c r="X849" s="299"/>
      <c r="Y849" s="299"/>
      <c r="Z849" s="316"/>
      <c r="AA849" s="316"/>
      <c r="AB849" s="316"/>
      <c r="AC849" s="295"/>
      <c r="AD849" s="295"/>
      <c r="AE849" s="295"/>
      <c r="AF849" s="295"/>
      <c r="AG849" s="295"/>
      <c r="AH849" s="295"/>
      <c r="AI849" s="77">
        <f>SUBTOTAL(109,AI847:AI848)</f>
        <v>0</v>
      </c>
      <c r="AJ849" s="77">
        <f>SUBTOTAL(109,AJ847:AJ848)</f>
        <v>0</v>
      </c>
      <c r="AK849" s="77">
        <f>SUBTOTAL(109,AK847:AK848)</f>
        <v>0</v>
      </c>
      <c r="AL849" s="77">
        <f>SUBTOTAL(109,AL847:AL848)</f>
        <v>0</v>
      </c>
      <c r="AM849" s="77">
        <f>SUBTOTAL(103,AM847:AM848)</f>
        <v>0</v>
      </c>
    </row>
    <row r="850" spans="1:39" ht="18" customHeight="1">
      <c r="C850" s="261">
        <f>SUBTOTAL(103,G$850:G850)</f>
        <v>1</v>
      </c>
      <c r="D850" s="261" t="s">
        <v>1941</v>
      </c>
      <c r="E850" s="262" t="s">
        <v>3575</v>
      </c>
      <c r="F850" s="263" t="s">
        <v>1279</v>
      </c>
      <c r="G850" s="78" t="s">
        <v>2106</v>
      </c>
      <c r="H850" s="265">
        <v>34041301</v>
      </c>
      <c r="I850" s="266" t="s">
        <v>4663</v>
      </c>
      <c r="J850" s="57" t="s">
        <v>711</v>
      </c>
      <c r="K850" s="113" t="s">
        <v>2114</v>
      </c>
      <c r="L850" s="267">
        <v>769</v>
      </c>
      <c r="M850" s="267">
        <v>6</v>
      </c>
      <c r="N850" s="60">
        <v>0</v>
      </c>
      <c r="O850" s="380" t="s">
        <v>3576</v>
      </c>
      <c r="P850" s="268" t="s">
        <v>2113</v>
      </c>
      <c r="Q850" s="269">
        <v>468.65543300000002</v>
      </c>
      <c r="R850" s="269">
        <v>435.09145799999999</v>
      </c>
      <c r="S850" s="269">
        <v>17.497900000000001</v>
      </c>
      <c r="T850" s="267">
        <v>11980</v>
      </c>
      <c r="U850" s="270">
        <v>340</v>
      </c>
      <c r="V850" s="267">
        <v>6</v>
      </c>
      <c r="W850" s="267">
        <v>6</v>
      </c>
      <c r="X850" s="267">
        <v>3788</v>
      </c>
      <c r="Y850" s="267">
        <v>3790</v>
      </c>
      <c r="Z850" s="269">
        <v>163.69109800000001</v>
      </c>
      <c r="AA850" s="269">
        <v>152.32659800000002</v>
      </c>
      <c r="AB850" s="269">
        <v>5.0564999999999998</v>
      </c>
      <c r="AC850" s="267">
        <v>2301</v>
      </c>
      <c r="AD850" s="270">
        <v>59</v>
      </c>
      <c r="AE850" s="267">
        <v>6</v>
      </c>
      <c r="AF850" s="267">
        <v>6</v>
      </c>
      <c r="AG850" s="267">
        <v>3505</v>
      </c>
      <c r="AH850" s="267">
        <v>3527</v>
      </c>
      <c r="AI850" s="274"/>
      <c r="AJ850" s="286"/>
      <c r="AK850" s="274">
        <v>1</v>
      </c>
      <c r="AL850" s="286">
        <v>212</v>
      </c>
      <c r="AM850" s="286" t="s">
        <v>2179</v>
      </c>
    </row>
    <row r="851" spans="1:39" s="311" customFormat="1" ht="18" customHeight="1">
      <c r="B851" s="245"/>
      <c r="C851" s="288" t="s">
        <v>3527</v>
      </c>
      <c r="D851" s="289" t="str">
        <f ca="1">INDIRECT("D"&amp;ROW()-1)</f>
        <v>A2</v>
      </c>
      <c r="E851" s="289" t="str">
        <f ca="1">INDIRECT("E"&amp;ROW()-1)</f>
        <v>淮南</v>
      </c>
      <c r="F851" s="290"/>
      <c r="G851" s="291">
        <f>SUBTOTAL(103,G850:G850)</f>
        <v>1</v>
      </c>
      <c r="H851" s="292"/>
      <c r="I851" s="293"/>
      <c r="J851" s="293"/>
      <c r="K851" s="325"/>
      <c r="L851" s="76">
        <f>SUBTOTAL(109,L850:L850)</f>
        <v>769</v>
      </c>
      <c r="M851" s="76">
        <f>SUBTOTAL(109,M850:M850)</f>
        <v>6</v>
      </c>
      <c r="N851" s="70">
        <f>SUBTOTAL(109,N850:N850)</f>
        <v>0</v>
      </c>
      <c r="O851" s="292"/>
      <c r="P851" s="327"/>
      <c r="Q851" s="298"/>
      <c r="R851" s="298"/>
      <c r="S851" s="298"/>
      <c r="T851" s="299"/>
      <c r="U851" s="300"/>
      <c r="V851" s="299"/>
      <c r="W851" s="299"/>
      <c r="X851" s="299"/>
      <c r="Y851" s="299"/>
      <c r="Z851" s="316"/>
      <c r="AA851" s="316"/>
      <c r="AB851" s="316"/>
      <c r="AC851" s="295"/>
      <c r="AD851" s="295"/>
      <c r="AE851" s="295"/>
      <c r="AF851" s="295"/>
      <c r="AG851" s="295"/>
      <c r="AH851" s="295"/>
      <c r="AI851" s="77">
        <f>SUBTOTAL(109,AI850:AI850)</f>
        <v>0</v>
      </c>
      <c r="AJ851" s="77">
        <f>SUBTOTAL(109,AJ850:AJ850)</f>
        <v>0</v>
      </c>
      <c r="AK851" s="77">
        <f>SUBTOTAL(109,AK850:AK850)</f>
        <v>1</v>
      </c>
      <c r="AL851" s="77">
        <f>SUBTOTAL(109,AL850:AL850)</f>
        <v>212</v>
      </c>
      <c r="AM851" s="77">
        <f>SUBTOTAL(103,AM850:AM850)</f>
        <v>1</v>
      </c>
    </row>
    <row r="852" spans="1:39" ht="18" customHeight="1">
      <c r="C852" s="261">
        <f>SUBTOTAL(103,G$852:G852)</f>
        <v>1</v>
      </c>
      <c r="D852" s="261" t="s">
        <v>1941</v>
      </c>
      <c r="E852" s="262" t="s">
        <v>3577</v>
      </c>
      <c r="F852" s="263" t="s">
        <v>1279</v>
      </c>
      <c r="G852" s="264" t="s">
        <v>3578</v>
      </c>
      <c r="H852" s="265">
        <v>43092101</v>
      </c>
      <c r="I852" s="266" t="s">
        <v>4663</v>
      </c>
      <c r="J852" s="57" t="s">
        <v>711</v>
      </c>
      <c r="K852" s="113" t="s">
        <v>172</v>
      </c>
      <c r="L852" s="267">
        <v>308</v>
      </c>
      <c r="M852" s="267">
        <v>4</v>
      </c>
      <c r="N852" s="60">
        <v>0</v>
      </c>
      <c r="O852" s="61" t="s">
        <v>1375</v>
      </c>
      <c r="P852" s="268" t="s">
        <v>3579</v>
      </c>
      <c r="Q852" s="269">
        <v>179.095733</v>
      </c>
      <c r="R852" s="269">
        <v>170.62860000000001</v>
      </c>
      <c r="S852" s="269">
        <v>5.9930000000000003</v>
      </c>
      <c r="T852" s="267">
        <v>9214</v>
      </c>
      <c r="U852" s="270">
        <v>347</v>
      </c>
      <c r="V852" s="267">
        <v>11</v>
      </c>
      <c r="W852" s="267">
        <v>11</v>
      </c>
      <c r="X852" s="267">
        <v>5862</v>
      </c>
      <c r="Y852" s="267">
        <v>5846</v>
      </c>
      <c r="Z852" s="269">
        <v>70.010400000000004</v>
      </c>
      <c r="AA852" s="269">
        <v>66.723300000000009</v>
      </c>
      <c r="AB852" s="269">
        <v>2.1882999999999999</v>
      </c>
      <c r="AC852" s="267">
        <v>1511</v>
      </c>
      <c r="AD852" s="270">
        <v>59</v>
      </c>
      <c r="AE852" s="267">
        <v>12</v>
      </c>
      <c r="AF852" s="267">
        <v>12</v>
      </c>
      <c r="AG852" s="267">
        <v>6294</v>
      </c>
      <c r="AH852" s="267">
        <v>6267</v>
      </c>
      <c r="AI852" s="271"/>
      <c r="AJ852" s="271"/>
      <c r="AK852" s="271"/>
      <c r="AL852" s="271"/>
      <c r="AM852" s="271"/>
    </row>
    <row r="853" spans="1:39" s="306" customFormat="1" ht="18" customHeight="1">
      <c r="A853" s="309"/>
      <c r="B853" s="309"/>
      <c r="C853" s="261">
        <f>SUBTOTAL(103,G$852:G853)</f>
        <v>2</v>
      </c>
      <c r="D853" s="261" t="s">
        <v>1941</v>
      </c>
      <c r="E853" s="262" t="s">
        <v>3577</v>
      </c>
      <c r="F853" s="263" t="s">
        <v>1279</v>
      </c>
      <c r="G853" s="264" t="s">
        <v>3580</v>
      </c>
      <c r="H853" s="265">
        <v>43091401</v>
      </c>
      <c r="I853" s="266" t="s">
        <v>4663</v>
      </c>
      <c r="J853" s="57" t="s">
        <v>711</v>
      </c>
      <c r="K853" s="377" t="s">
        <v>3581</v>
      </c>
      <c r="L853" s="376">
        <v>208</v>
      </c>
      <c r="M853" s="267">
        <v>3</v>
      </c>
      <c r="N853" s="60">
        <v>0</v>
      </c>
      <c r="O853" s="301" t="s">
        <v>3582</v>
      </c>
      <c r="P853" s="321" t="s">
        <v>3583</v>
      </c>
      <c r="Q853" s="269">
        <v>66.314153000000005</v>
      </c>
      <c r="R853" s="269">
        <v>62.024240000000006</v>
      </c>
      <c r="S853" s="269">
        <v>1.9699000000000002</v>
      </c>
      <c r="T853" s="267">
        <v>6364</v>
      </c>
      <c r="U853" s="270">
        <v>364</v>
      </c>
      <c r="V853" s="267">
        <v>18</v>
      </c>
      <c r="W853" s="267">
        <v>18</v>
      </c>
      <c r="X853" s="267">
        <v>7299</v>
      </c>
      <c r="Y853" s="267">
        <v>7322</v>
      </c>
      <c r="Z853" s="269">
        <v>14.2217</v>
      </c>
      <c r="AA853" s="269">
        <v>12.118600000000001</v>
      </c>
      <c r="AB853" s="269">
        <v>0.33789999999999998</v>
      </c>
      <c r="AC853" s="267">
        <v>1095</v>
      </c>
      <c r="AD853" s="270">
        <v>58</v>
      </c>
      <c r="AE853" s="267">
        <v>20</v>
      </c>
      <c r="AF853" s="267">
        <v>20</v>
      </c>
      <c r="AG853" s="267">
        <v>8349</v>
      </c>
      <c r="AH853" s="267">
        <v>8445</v>
      </c>
      <c r="AI853" s="271"/>
      <c r="AJ853" s="271"/>
      <c r="AK853" s="271"/>
      <c r="AL853" s="271"/>
      <c r="AM853" s="271"/>
    </row>
    <row r="854" spans="1:39" s="306" customFormat="1" ht="18" customHeight="1">
      <c r="A854" s="309"/>
      <c r="B854" s="309"/>
      <c r="C854" s="261">
        <f>SUBTOTAL(103,G$852:G854)</f>
        <v>3</v>
      </c>
      <c r="D854" s="261" t="s">
        <v>1941</v>
      </c>
      <c r="E854" s="262" t="s">
        <v>3577</v>
      </c>
      <c r="F854" s="263" t="s">
        <v>1279</v>
      </c>
      <c r="G854" s="264" t="s">
        <v>3584</v>
      </c>
      <c r="H854" s="265">
        <v>43090801</v>
      </c>
      <c r="I854" s="266" t="s">
        <v>4663</v>
      </c>
      <c r="J854" s="57" t="s">
        <v>711</v>
      </c>
      <c r="K854" s="377" t="s">
        <v>170</v>
      </c>
      <c r="L854" s="376">
        <v>820</v>
      </c>
      <c r="M854" s="267">
        <v>9</v>
      </c>
      <c r="N854" s="60">
        <v>0</v>
      </c>
      <c r="O854" s="301" t="s">
        <v>1766</v>
      </c>
      <c r="P854" s="321" t="s">
        <v>1767</v>
      </c>
      <c r="Q854" s="269">
        <v>490.17804900000004</v>
      </c>
      <c r="R854" s="269">
        <v>454.60142000000002</v>
      </c>
      <c r="S854" s="269">
        <v>15.324100000000001</v>
      </c>
      <c r="T854" s="267">
        <v>14567</v>
      </c>
      <c r="U854" s="270">
        <v>365</v>
      </c>
      <c r="V854" s="267">
        <v>3</v>
      </c>
      <c r="W854" s="267">
        <v>3</v>
      </c>
      <c r="X854" s="267">
        <v>3670</v>
      </c>
      <c r="Y854" s="267">
        <v>3683</v>
      </c>
      <c r="Z854" s="269">
        <v>119.56310000000001</v>
      </c>
      <c r="AA854" s="269">
        <v>112.63380000000001</v>
      </c>
      <c r="AB854" s="269">
        <v>3.3858999999999999</v>
      </c>
      <c r="AC854" s="267">
        <v>2349</v>
      </c>
      <c r="AD854" s="270">
        <v>59</v>
      </c>
      <c r="AE854" s="267">
        <v>9</v>
      </c>
      <c r="AF854" s="267">
        <v>9</v>
      </c>
      <c r="AG854" s="267">
        <v>4706</v>
      </c>
      <c r="AH854" s="267">
        <v>4693</v>
      </c>
      <c r="AI854" s="271"/>
      <c r="AJ854" s="271"/>
      <c r="AK854" s="271"/>
      <c r="AL854" s="271"/>
      <c r="AM854" s="271"/>
    </row>
    <row r="855" spans="1:39" ht="18" customHeight="1">
      <c r="C855" s="288" t="s">
        <v>3527</v>
      </c>
      <c r="D855" s="289" t="str">
        <f ca="1">INDIRECT("D"&amp;ROW()-1)</f>
        <v>A2</v>
      </c>
      <c r="E855" s="289" t="str">
        <f ca="1">INDIRECT("E"&amp;ROW()-1)</f>
        <v>娄底</v>
      </c>
      <c r="F855" s="290"/>
      <c r="G855" s="291">
        <f>SUBTOTAL(103,G852:G854)</f>
        <v>3</v>
      </c>
      <c r="H855" s="292"/>
      <c r="I855" s="293"/>
      <c r="J855" s="293"/>
      <c r="K855" s="294"/>
      <c r="L855" s="76">
        <f>SUBTOTAL(109,L852:L854)</f>
        <v>1336</v>
      </c>
      <c r="M855" s="76">
        <f>SUBTOTAL(109,M852:M854)</f>
        <v>16</v>
      </c>
      <c r="N855" s="70">
        <f>SUBTOTAL(109,N852:N854)</f>
        <v>0</v>
      </c>
      <c r="O855" s="296"/>
      <c r="P855" s="327"/>
      <c r="Q855" s="298"/>
      <c r="R855" s="298"/>
      <c r="S855" s="298"/>
      <c r="T855" s="299"/>
      <c r="U855" s="300"/>
      <c r="V855" s="299"/>
      <c r="W855" s="299"/>
      <c r="X855" s="299"/>
      <c r="Y855" s="299"/>
      <c r="Z855" s="316"/>
      <c r="AA855" s="316"/>
      <c r="AB855" s="316"/>
      <c r="AC855" s="295"/>
      <c r="AD855" s="295"/>
      <c r="AE855" s="295"/>
      <c r="AF855" s="295"/>
      <c r="AG855" s="295"/>
      <c r="AH855" s="295"/>
      <c r="AI855" s="77">
        <f>SUBTOTAL(109,AI852:AI854)</f>
        <v>0</v>
      </c>
      <c r="AJ855" s="77">
        <f>SUBTOTAL(109,AJ852:AJ854)</f>
        <v>0</v>
      </c>
      <c r="AK855" s="77">
        <f>SUBTOTAL(109,AK852:AK854)</f>
        <v>0</v>
      </c>
      <c r="AL855" s="77">
        <f>SUBTOTAL(109,AL852:AL854)</f>
        <v>0</v>
      </c>
      <c r="AM855" s="77">
        <f>SUBTOTAL(103,AM852:AM854)</f>
        <v>0</v>
      </c>
    </row>
    <row r="856" spans="1:39" s="311" customFormat="1" ht="18" customHeight="1">
      <c r="B856" s="245"/>
      <c r="C856" s="261">
        <f>SUBTOTAL(103,G856:G$856)</f>
        <v>1</v>
      </c>
      <c r="D856" s="261" t="s">
        <v>1941</v>
      </c>
      <c r="E856" s="262" t="s">
        <v>3585</v>
      </c>
      <c r="F856" s="263" t="s">
        <v>1279</v>
      </c>
      <c r="G856" s="56" t="s">
        <v>2037</v>
      </c>
      <c r="H856" s="265">
        <v>43050201</v>
      </c>
      <c r="I856" s="266" t="s">
        <v>4663</v>
      </c>
      <c r="J856" s="57" t="s">
        <v>711</v>
      </c>
      <c r="K856" s="113" t="s">
        <v>692</v>
      </c>
      <c r="L856" s="267">
        <v>629</v>
      </c>
      <c r="M856" s="267">
        <v>4</v>
      </c>
      <c r="N856" s="60">
        <v>0</v>
      </c>
      <c r="O856" s="61" t="s">
        <v>2038</v>
      </c>
      <c r="P856" s="268" t="s">
        <v>2039</v>
      </c>
      <c r="Q856" s="269">
        <v>228.08212399999996</v>
      </c>
      <c r="R856" s="269">
        <v>214.46349999999995</v>
      </c>
      <c r="S856" s="269">
        <v>8.4860000000000007</v>
      </c>
      <c r="T856" s="267">
        <v>6399</v>
      </c>
      <c r="U856" s="270">
        <v>364</v>
      </c>
      <c r="V856" s="267">
        <v>9</v>
      </c>
      <c r="W856" s="267">
        <v>9</v>
      </c>
      <c r="X856" s="267">
        <v>5435</v>
      </c>
      <c r="Y856" s="267">
        <v>5441</v>
      </c>
      <c r="Z856" s="269">
        <v>85.4054</v>
      </c>
      <c r="AA856" s="269">
        <v>79.033799999999999</v>
      </c>
      <c r="AB856" s="269">
        <v>2.302</v>
      </c>
      <c r="AC856" s="267">
        <v>1144</v>
      </c>
      <c r="AD856" s="270">
        <v>58</v>
      </c>
      <c r="AE856" s="267">
        <v>11</v>
      </c>
      <c r="AF856" s="267">
        <v>11</v>
      </c>
      <c r="AG856" s="267">
        <v>5785</v>
      </c>
      <c r="AH856" s="267">
        <v>5818</v>
      </c>
      <c r="AI856" s="271"/>
      <c r="AJ856" s="271"/>
      <c r="AK856" s="271"/>
      <c r="AL856" s="271"/>
      <c r="AM856" s="271"/>
    </row>
    <row r="857" spans="1:39" ht="18" customHeight="1">
      <c r="C857" s="288" t="s">
        <v>3527</v>
      </c>
      <c r="D857" s="289" t="str">
        <f ca="1">INDIRECT("D"&amp;ROW()-1)</f>
        <v>A2</v>
      </c>
      <c r="E857" s="289" t="str">
        <f ca="1">INDIRECT("E"&amp;ROW()-1)</f>
        <v>邵阳</v>
      </c>
      <c r="F857" s="290"/>
      <c r="G857" s="291">
        <f>SUBTOTAL(103,G856:G856)</f>
        <v>1</v>
      </c>
      <c r="H857" s="292"/>
      <c r="I857" s="293"/>
      <c r="J857" s="293"/>
      <c r="K857" s="325"/>
      <c r="L857" s="76">
        <f>SUBTOTAL(109,L856:L856)</f>
        <v>629</v>
      </c>
      <c r="M857" s="76">
        <f>SUBTOTAL(109,M856:M856)</f>
        <v>4</v>
      </c>
      <c r="N857" s="70">
        <f>SUBTOTAL(109,N856:N856)</f>
        <v>0</v>
      </c>
      <c r="O857" s="292"/>
      <c r="P857" s="327"/>
      <c r="Q857" s="298"/>
      <c r="R857" s="298"/>
      <c r="S857" s="298"/>
      <c r="T857" s="299"/>
      <c r="U857" s="300"/>
      <c r="V857" s="299"/>
      <c r="W857" s="299"/>
      <c r="X857" s="299"/>
      <c r="Y857" s="299"/>
      <c r="Z857" s="316"/>
      <c r="AA857" s="316"/>
      <c r="AB857" s="316"/>
      <c r="AC857" s="295"/>
      <c r="AD857" s="295"/>
      <c r="AE857" s="295"/>
      <c r="AF857" s="295"/>
      <c r="AG857" s="295"/>
      <c r="AH857" s="295"/>
      <c r="AI857" s="77">
        <f>SUBTOTAL(109,AI856:AI856)</f>
        <v>0</v>
      </c>
      <c r="AJ857" s="77">
        <f>SUBTOTAL(109,AJ856:AJ856)</f>
        <v>0</v>
      </c>
      <c r="AK857" s="77">
        <f>SUBTOTAL(109,AK856:AK856)</f>
        <v>0</v>
      </c>
      <c r="AL857" s="77">
        <f>SUBTOTAL(109,AL856:AL856)</f>
        <v>0</v>
      </c>
      <c r="AM857" s="77">
        <f>SUBTOTAL(103,AM856:AM856)</f>
        <v>0</v>
      </c>
    </row>
    <row r="858" spans="1:39" s="311" customFormat="1" ht="18" customHeight="1">
      <c r="B858" s="245"/>
      <c r="C858" s="261">
        <f>SUBTOTAL(103,G$858:G858)</f>
        <v>1</v>
      </c>
      <c r="D858" s="261" t="s">
        <v>1941</v>
      </c>
      <c r="E858" s="262" t="s">
        <v>3586</v>
      </c>
      <c r="F858" s="263" t="s">
        <v>1280</v>
      </c>
      <c r="G858" s="56" t="s">
        <v>3587</v>
      </c>
      <c r="H858" s="265">
        <v>43102901</v>
      </c>
      <c r="I858" s="266" t="s">
        <v>3534</v>
      </c>
      <c r="J858" s="57" t="s">
        <v>64</v>
      </c>
      <c r="K858" s="113" t="s">
        <v>179</v>
      </c>
      <c r="L858" s="267">
        <v>1020</v>
      </c>
      <c r="M858" s="267">
        <v>7</v>
      </c>
      <c r="N858" s="60">
        <v>0</v>
      </c>
      <c r="O858" s="61" t="s">
        <v>3588</v>
      </c>
      <c r="P858" s="268" t="s">
        <v>3589</v>
      </c>
      <c r="Q858" s="269">
        <v>1190.0967520000002</v>
      </c>
      <c r="R858" s="269">
        <v>1114.1034000000002</v>
      </c>
      <c r="S858" s="269">
        <v>33.7027</v>
      </c>
      <c r="T858" s="267">
        <v>15519</v>
      </c>
      <c r="U858" s="270">
        <v>365</v>
      </c>
      <c r="V858" s="267">
        <v>1</v>
      </c>
      <c r="W858" s="267">
        <v>1</v>
      </c>
      <c r="X858" s="267">
        <v>1397</v>
      </c>
      <c r="Y858" s="267">
        <v>1397</v>
      </c>
      <c r="Z858" s="269">
        <v>336.71129999999999</v>
      </c>
      <c r="AA858" s="269">
        <v>312.70729999999998</v>
      </c>
      <c r="AB858" s="269">
        <v>8.8443000000000005</v>
      </c>
      <c r="AC858" s="267">
        <v>2333</v>
      </c>
      <c r="AD858" s="270">
        <v>59</v>
      </c>
      <c r="AE858" s="267">
        <v>1</v>
      </c>
      <c r="AF858" s="267">
        <v>1</v>
      </c>
      <c r="AG858" s="267">
        <v>1119</v>
      </c>
      <c r="AH858" s="267">
        <v>1134</v>
      </c>
      <c r="AI858" s="271"/>
      <c r="AJ858" s="271"/>
      <c r="AK858" s="271">
        <v>1</v>
      </c>
      <c r="AL858" s="271">
        <v>286</v>
      </c>
      <c r="AM858" s="271" t="s">
        <v>3545</v>
      </c>
    </row>
    <row r="859" spans="1:39" s="311" customFormat="1" ht="18" customHeight="1">
      <c r="B859" s="245"/>
      <c r="C859" s="261">
        <f>SUBTOTAL(103,G$858:G859)</f>
        <v>2</v>
      </c>
      <c r="D859" s="261" t="s">
        <v>1941</v>
      </c>
      <c r="E859" s="262" t="s">
        <v>3586</v>
      </c>
      <c r="F859" s="263" t="s">
        <v>1280</v>
      </c>
      <c r="G859" s="56" t="s">
        <v>3590</v>
      </c>
      <c r="H859" s="265">
        <v>43103501</v>
      </c>
      <c r="I859" s="266" t="s">
        <v>4663</v>
      </c>
      <c r="J859" s="57" t="s">
        <v>711</v>
      </c>
      <c r="K859" s="113" t="s">
        <v>411</v>
      </c>
      <c r="L859" s="267">
        <v>901</v>
      </c>
      <c r="M859" s="267">
        <v>7</v>
      </c>
      <c r="N859" s="60">
        <v>0</v>
      </c>
      <c r="O859" s="61" t="s">
        <v>757</v>
      </c>
      <c r="P859" s="268" t="s">
        <v>758</v>
      </c>
      <c r="Q859" s="269">
        <v>354.49583400000006</v>
      </c>
      <c r="R859" s="269">
        <v>336.61376000000007</v>
      </c>
      <c r="S859" s="269">
        <v>12.844799999999999</v>
      </c>
      <c r="T859" s="267">
        <v>13171</v>
      </c>
      <c r="U859" s="270">
        <v>337</v>
      </c>
      <c r="V859" s="267">
        <v>7</v>
      </c>
      <c r="W859" s="267">
        <v>7</v>
      </c>
      <c r="X859" s="267">
        <v>4443</v>
      </c>
      <c r="Y859" s="267">
        <v>4415</v>
      </c>
      <c r="Z859" s="269">
        <v>101.5616</v>
      </c>
      <c r="AA859" s="269">
        <v>96.745400000000004</v>
      </c>
      <c r="AB859" s="269">
        <v>3.3524000000000003</v>
      </c>
      <c r="AC859" s="267">
        <v>2290</v>
      </c>
      <c r="AD859" s="270">
        <v>59</v>
      </c>
      <c r="AE859" s="267">
        <v>9</v>
      </c>
      <c r="AF859" s="267">
        <v>9</v>
      </c>
      <c r="AG859" s="267">
        <v>5219</v>
      </c>
      <c r="AH859" s="267">
        <v>5154</v>
      </c>
      <c r="AI859" s="271"/>
      <c r="AJ859" s="271"/>
      <c r="AK859" s="271"/>
      <c r="AL859" s="271"/>
      <c r="AM859" s="271"/>
    </row>
    <row r="860" spans="1:39" s="306" customFormat="1" ht="18" customHeight="1">
      <c r="A860" s="309"/>
      <c r="B860" s="309"/>
      <c r="C860" s="261">
        <f>SUBTOTAL(103,G$858:G860)</f>
        <v>3</v>
      </c>
      <c r="D860" s="261" t="s">
        <v>1941</v>
      </c>
      <c r="E860" s="262" t="s">
        <v>3586</v>
      </c>
      <c r="F860" s="263" t="s">
        <v>1280</v>
      </c>
      <c r="G860" s="264" t="s">
        <v>3591</v>
      </c>
      <c r="H860" s="265">
        <v>43103201</v>
      </c>
      <c r="I860" s="266" t="s">
        <v>4663</v>
      </c>
      <c r="J860" s="57" t="s">
        <v>711</v>
      </c>
      <c r="K860" s="377" t="s">
        <v>3581</v>
      </c>
      <c r="L860" s="376">
        <v>531</v>
      </c>
      <c r="M860" s="267">
        <v>7</v>
      </c>
      <c r="N860" s="60">
        <v>0</v>
      </c>
      <c r="O860" s="301" t="s">
        <v>3592</v>
      </c>
      <c r="P860" s="268" t="s">
        <v>3593</v>
      </c>
      <c r="Q860" s="269">
        <v>158.84806499999999</v>
      </c>
      <c r="R860" s="269">
        <v>152.20166999999998</v>
      </c>
      <c r="S860" s="269">
        <v>5.5111000000000008</v>
      </c>
      <c r="T860" s="267">
        <v>15241</v>
      </c>
      <c r="U860" s="270">
        <v>355</v>
      </c>
      <c r="V860" s="267">
        <v>15</v>
      </c>
      <c r="W860" s="267">
        <v>15</v>
      </c>
      <c r="X860" s="267">
        <v>6055</v>
      </c>
      <c r="Y860" s="267">
        <v>6036</v>
      </c>
      <c r="Z860" s="269">
        <v>28.744450000000001</v>
      </c>
      <c r="AA860" s="269">
        <v>26.890350000000002</v>
      </c>
      <c r="AB860" s="269">
        <v>0.96079999999999999</v>
      </c>
      <c r="AC860" s="267">
        <v>2906</v>
      </c>
      <c r="AD860" s="270">
        <v>59</v>
      </c>
      <c r="AE860" s="267">
        <v>27</v>
      </c>
      <c r="AF860" s="267">
        <v>27</v>
      </c>
      <c r="AG860" s="267">
        <v>7784</v>
      </c>
      <c r="AH860" s="267">
        <v>7805</v>
      </c>
      <c r="AI860" s="271"/>
      <c r="AJ860" s="271"/>
      <c r="AK860" s="271"/>
      <c r="AL860" s="271"/>
      <c r="AM860" s="271"/>
    </row>
    <row r="861" spans="1:39" s="306" customFormat="1" ht="18" customHeight="1">
      <c r="A861" s="309"/>
      <c r="B861" s="309"/>
      <c r="C861" s="261">
        <f>SUBTOTAL(103,G$858:G861)</f>
        <v>4</v>
      </c>
      <c r="D861" s="261" t="s">
        <v>1941</v>
      </c>
      <c r="E861" s="262" t="s">
        <v>3586</v>
      </c>
      <c r="F861" s="263" t="s">
        <v>1280</v>
      </c>
      <c r="G861" s="264" t="s">
        <v>3594</v>
      </c>
      <c r="H861" s="265">
        <v>43120901</v>
      </c>
      <c r="I861" s="266" t="s">
        <v>4663</v>
      </c>
      <c r="J861" s="57" t="s">
        <v>711</v>
      </c>
      <c r="K861" s="377" t="s">
        <v>694</v>
      </c>
      <c r="L861" s="376">
        <v>324</v>
      </c>
      <c r="M861" s="267">
        <v>4</v>
      </c>
      <c r="N861" s="60">
        <v>0</v>
      </c>
      <c r="O861" s="301" t="s">
        <v>3595</v>
      </c>
      <c r="P861" s="268" t="s">
        <v>3596</v>
      </c>
      <c r="Q861" s="269">
        <v>87.896255999999994</v>
      </c>
      <c r="R861" s="269">
        <v>84.441029999999998</v>
      </c>
      <c r="S861" s="269">
        <v>2.718</v>
      </c>
      <c r="T861" s="267">
        <v>6043</v>
      </c>
      <c r="U861" s="270">
        <v>365</v>
      </c>
      <c r="V861" s="267">
        <v>22</v>
      </c>
      <c r="W861" s="267">
        <v>22</v>
      </c>
      <c r="X861" s="267">
        <v>6919</v>
      </c>
      <c r="Y861" s="267">
        <v>6901</v>
      </c>
      <c r="Z861" s="269">
        <v>26.608675000000002</v>
      </c>
      <c r="AA861" s="269">
        <v>25.247675000000001</v>
      </c>
      <c r="AB861" s="269">
        <v>0.87949999999999995</v>
      </c>
      <c r="AC861" s="267">
        <v>904</v>
      </c>
      <c r="AD861" s="270">
        <v>59</v>
      </c>
      <c r="AE861" s="267">
        <v>28</v>
      </c>
      <c r="AF861" s="267">
        <v>28</v>
      </c>
      <c r="AG861" s="267">
        <v>7872</v>
      </c>
      <c r="AH861" s="267">
        <v>7878</v>
      </c>
      <c r="AI861" s="271"/>
      <c r="AJ861" s="271"/>
      <c r="AK861" s="271"/>
      <c r="AL861" s="271"/>
      <c r="AM861" s="271"/>
    </row>
    <row r="862" spans="1:39" ht="18" customHeight="1">
      <c r="C862" s="288" t="s">
        <v>3527</v>
      </c>
      <c r="D862" s="289" t="str">
        <f ca="1">INDIRECT("D"&amp;ROW()-1)</f>
        <v>A2</v>
      </c>
      <c r="E862" s="289" t="str">
        <f ca="1">INDIRECT("E"&amp;ROW()-1)</f>
        <v>郴州</v>
      </c>
      <c r="F862" s="290"/>
      <c r="G862" s="291">
        <f>SUBTOTAL(103,G858:G861)</f>
        <v>4</v>
      </c>
      <c r="H862" s="292"/>
      <c r="I862" s="293"/>
      <c r="J862" s="293"/>
      <c r="K862" s="294"/>
      <c r="L862" s="76">
        <f>SUBTOTAL(109,L858:L861)</f>
        <v>2776</v>
      </c>
      <c r="M862" s="76">
        <f>SUBTOTAL(109,M858:M861)</f>
        <v>25</v>
      </c>
      <c r="N862" s="70">
        <f>SUBTOTAL(109,N858:N861)</f>
        <v>0</v>
      </c>
      <c r="O862" s="296"/>
      <c r="P862" s="327"/>
      <c r="Q862" s="298"/>
      <c r="R862" s="298"/>
      <c r="S862" s="298"/>
      <c r="T862" s="299"/>
      <c r="U862" s="300"/>
      <c r="V862" s="299"/>
      <c r="W862" s="299"/>
      <c r="X862" s="299"/>
      <c r="Y862" s="299"/>
      <c r="Z862" s="316"/>
      <c r="AA862" s="316"/>
      <c r="AB862" s="316"/>
      <c r="AC862" s="295"/>
      <c r="AD862" s="295"/>
      <c r="AE862" s="295"/>
      <c r="AF862" s="295"/>
      <c r="AG862" s="295"/>
      <c r="AH862" s="295"/>
      <c r="AI862" s="77">
        <f>SUBTOTAL(109,AI858:AI861)</f>
        <v>0</v>
      </c>
      <c r="AJ862" s="77">
        <f>SUBTOTAL(109,AJ858:AJ861)</f>
        <v>0</v>
      </c>
      <c r="AK862" s="77">
        <f>SUBTOTAL(109,AK858:AK861)</f>
        <v>1</v>
      </c>
      <c r="AL862" s="77">
        <f>SUBTOTAL(109,AL858:AL861)</f>
        <v>286</v>
      </c>
      <c r="AM862" s="77">
        <f>SUBTOTAL(103,AM858:AM861)</f>
        <v>1</v>
      </c>
    </row>
    <row r="863" spans="1:39" s="311" customFormat="1" ht="18" customHeight="1">
      <c r="B863" s="245"/>
      <c r="C863" s="261">
        <f>SUBTOTAL(103,G$863:G863)</f>
        <v>1</v>
      </c>
      <c r="D863" s="261" t="s">
        <v>1941</v>
      </c>
      <c r="E863" s="262" t="s">
        <v>3597</v>
      </c>
      <c r="F863" s="263" t="s">
        <v>1280</v>
      </c>
      <c r="G863" s="56" t="s">
        <v>3598</v>
      </c>
      <c r="H863" s="265">
        <v>43042501</v>
      </c>
      <c r="I863" s="266" t="s">
        <v>4663</v>
      </c>
      <c r="J863" s="57" t="s">
        <v>711</v>
      </c>
      <c r="K863" s="377" t="s">
        <v>166</v>
      </c>
      <c r="L863" s="376">
        <v>1005</v>
      </c>
      <c r="M863" s="267">
        <v>6</v>
      </c>
      <c r="N863" s="60">
        <v>0</v>
      </c>
      <c r="O863" s="301" t="s">
        <v>1768</v>
      </c>
      <c r="P863" s="321" t="s">
        <v>1769</v>
      </c>
      <c r="Q863" s="269">
        <v>426.90406000000002</v>
      </c>
      <c r="R863" s="269">
        <v>379.21966000000003</v>
      </c>
      <c r="S863" s="269">
        <v>14.521000000000001</v>
      </c>
      <c r="T863" s="267">
        <v>10248</v>
      </c>
      <c r="U863" s="270">
        <v>365</v>
      </c>
      <c r="V863" s="267">
        <v>11</v>
      </c>
      <c r="W863" s="267">
        <v>11</v>
      </c>
      <c r="X863" s="267">
        <v>3993</v>
      </c>
      <c r="Y863" s="267">
        <v>4133</v>
      </c>
      <c r="Z863" s="269">
        <v>175.13328000000001</v>
      </c>
      <c r="AA863" s="269">
        <v>154.72298000000001</v>
      </c>
      <c r="AB863" s="269">
        <v>5.5625999999999998</v>
      </c>
      <c r="AC863" s="267">
        <v>1738</v>
      </c>
      <c r="AD863" s="270">
        <v>58</v>
      </c>
      <c r="AE863" s="267">
        <v>9</v>
      </c>
      <c r="AF863" s="267">
        <v>10</v>
      </c>
      <c r="AG863" s="267">
        <v>3231</v>
      </c>
      <c r="AH863" s="267">
        <v>3458</v>
      </c>
      <c r="AI863" s="271"/>
      <c r="AJ863" s="271"/>
      <c r="AK863" s="271"/>
      <c r="AL863" s="271"/>
      <c r="AM863" s="271"/>
    </row>
    <row r="864" spans="1:39" ht="18" customHeight="1">
      <c r="C864" s="288" t="s">
        <v>3527</v>
      </c>
      <c r="D864" s="289" t="str">
        <f ca="1">INDIRECT("D"&amp;ROW()-1)</f>
        <v>A2</v>
      </c>
      <c r="E864" s="289" t="str">
        <f ca="1">INDIRECT("E"&amp;ROW()-1)</f>
        <v>衡阳</v>
      </c>
      <c r="F864" s="290"/>
      <c r="G864" s="291">
        <f>SUBTOTAL(103,G863:G863)</f>
        <v>1</v>
      </c>
      <c r="H864" s="292"/>
      <c r="I864" s="293"/>
      <c r="J864" s="293"/>
      <c r="K864" s="325"/>
      <c r="L864" s="76">
        <f>SUBTOTAL(109,L863:L863)</f>
        <v>1005</v>
      </c>
      <c r="M864" s="76">
        <f>SUBTOTAL(109,M863:M863)</f>
        <v>6</v>
      </c>
      <c r="N864" s="70">
        <f>SUBTOTAL(109,N863:N863)</f>
        <v>0</v>
      </c>
      <c r="O864" s="292"/>
      <c r="P864" s="327"/>
      <c r="Q864" s="298"/>
      <c r="R864" s="298"/>
      <c r="S864" s="298"/>
      <c r="T864" s="299"/>
      <c r="U864" s="300"/>
      <c r="V864" s="299"/>
      <c r="W864" s="299"/>
      <c r="X864" s="299"/>
      <c r="Y864" s="299"/>
      <c r="Z864" s="316"/>
      <c r="AA864" s="316"/>
      <c r="AB864" s="316"/>
      <c r="AC864" s="295"/>
      <c r="AD864" s="295"/>
      <c r="AE864" s="295"/>
      <c r="AF864" s="295"/>
      <c r="AG864" s="295"/>
      <c r="AH864" s="295"/>
      <c r="AI864" s="314">
        <f>SUBTOTAL(109,AI863:AI863)</f>
        <v>0</v>
      </c>
      <c r="AJ864" s="314">
        <f>SUBTOTAL(109,AJ863:AJ863)</f>
        <v>0</v>
      </c>
      <c r="AK864" s="314">
        <f>SUBTOTAL(109,AK863:AK863)</f>
        <v>0</v>
      </c>
      <c r="AL864" s="314">
        <f>SUBTOTAL(109,AL863:AL863)</f>
        <v>0</v>
      </c>
      <c r="AM864" s="314">
        <f>SUBTOTAL(103,AM863:AM863)</f>
        <v>0</v>
      </c>
    </row>
    <row r="865" spans="1:39" s="306" customFormat="1" ht="18" customHeight="1">
      <c r="A865" s="309"/>
      <c r="B865" s="309"/>
      <c r="C865" s="261">
        <f>SUBTOTAL(103,G$865:G865)</f>
        <v>1</v>
      </c>
      <c r="D865" s="261" t="s">
        <v>1941</v>
      </c>
      <c r="E865" s="262" t="s">
        <v>62</v>
      </c>
      <c r="F865" s="263" t="s">
        <v>1279</v>
      </c>
      <c r="G865" s="264" t="s">
        <v>3599</v>
      </c>
      <c r="H865" s="265">
        <v>43031401</v>
      </c>
      <c r="I865" s="266" t="s">
        <v>4663</v>
      </c>
      <c r="J865" s="57" t="s">
        <v>711</v>
      </c>
      <c r="K865" s="377" t="s">
        <v>3581</v>
      </c>
      <c r="L865" s="376">
        <v>356</v>
      </c>
      <c r="M865" s="267">
        <v>3</v>
      </c>
      <c r="N865" s="60">
        <v>0</v>
      </c>
      <c r="O865" s="301" t="s">
        <v>3600</v>
      </c>
      <c r="P865" s="268" t="s">
        <v>3601</v>
      </c>
      <c r="Q865" s="269">
        <v>105.78226399999998</v>
      </c>
      <c r="R865" s="269">
        <v>98.244049999999987</v>
      </c>
      <c r="S865" s="269">
        <v>3.2174</v>
      </c>
      <c r="T865" s="267">
        <v>4327</v>
      </c>
      <c r="U865" s="270">
        <v>304</v>
      </c>
      <c r="V865" s="267">
        <v>14</v>
      </c>
      <c r="W865" s="267">
        <v>14</v>
      </c>
      <c r="X865" s="267">
        <v>6649</v>
      </c>
      <c r="Y865" s="267">
        <v>6694</v>
      </c>
      <c r="Z865" s="269">
        <v>68.4358</v>
      </c>
      <c r="AA865" s="269">
        <v>64.610399999999998</v>
      </c>
      <c r="AB865" s="269">
        <v>1.6898</v>
      </c>
      <c r="AC865" s="267">
        <v>820</v>
      </c>
      <c r="AD865" s="270">
        <v>59</v>
      </c>
      <c r="AE865" s="267">
        <v>14</v>
      </c>
      <c r="AF865" s="267">
        <v>14</v>
      </c>
      <c r="AG865" s="267">
        <v>6346</v>
      </c>
      <c r="AH865" s="267">
        <v>6344</v>
      </c>
      <c r="AI865" s="271"/>
      <c r="AJ865" s="271"/>
      <c r="AK865" s="271"/>
      <c r="AL865" s="271"/>
      <c r="AM865" s="271"/>
    </row>
    <row r="866" spans="1:39" s="306" customFormat="1" ht="18" customHeight="1">
      <c r="A866" s="309"/>
      <c r="B866" s="309"/>
      <c r="C866" s="261">
        <f>SUBTOTAL(103,G$865:G866)</f>
        <v>2</v>
      </c>
      <c r="D866" s="261" t="s">
        <v>1941</v>
      </c>
      <c r="E866" s="262" t="s">
        <v>62</v>
      </c>
      <c r="F866" s="263" t="s">
        <v>1279</v>
      </c>
      <c r="G866" s="264" t="s">
        <v>3602</v>
      </c>
      <c r="H866" s="265">
        <v>43031901</v>
      </c>
      <c r="I866" s="266" t="s">
        <v>4663</v>
      </c>
      <c r="J866" s="57" t="s">
        <v>711</v>
      </c>
      <c r="K866" s="113" t="s">
        <v>908</v>
      </c>
      <c r="L866" s="376">
        <v>200</v>
      </c>
      <c r="M866" s="267">
        <v>3</v>
      </c>
      <c r="N866" s="60">
        <v>0</v>
      </c>
      <c r="O866" s="301" t="s">
        <v>3603</v>
      </c>
      <c r="P866" s="268" t="s">
        <v>3604</v>
      </c>
      <c r="Q866" s="269">
        <v>49.131151000000003</v>
      </c>
      <c r="R866" s="269">
        <v>44.872300000000003</v>
      </c>
      <c r="S866" s="269">
        <v>1.5978000000000001</v>
      </c>
      <c r="T866" s="267">
        <v>5381</v>
      </c>
      <c r="U866" s="270">
        <v>365</v>
      </c>
      <c r="V866" s="267">
        <v>21</v>
      </c>
      <c r="W866" s="267">
        <v>21</v>
      </c>
      <c r="X866" s="267">
        <v>7601</v>
      </c>
      <c r="Y866" s="267">
        <v>7650</v>
      </c>
      <c r="Z866" s="269">
        <v>32.669499999999999</v>
      </c>
      <c r="AA866" s="269">
        <v>31.061499999999999</v>
      </c>
      <c r="AB866" s="269">
        <v>0.78560000000000008</v>
      </c>
      <c r="AC866" s="267">
        <v>777</v>
      </c>
      <c r="AD866" s="270">
        <v>59</v>
      </c>
      <c r="AE866" s="267">
        <v>18</v>
      </c>
      <c r="AF866" s="267">
        <v>17</v>
      </c>
      <c r="AG866" s="267">
        <v>7629</v>
      </c>
      <c r="AH866" s="267">
        <v>7618</v>
      </c>
      <c r="AI866" s="271"/>
      <c r="AJ866" s="271"/>
      <c r="AK866" s="271"/>
      <c r="AL866" s="271"/>
      <c r="AM866" s="271"/>
    </row>
    <row r="867" spans="1:39" ht="18" customHeight="1">
      <c r="C867" s="288" t="s">
        <v>3527</v>
      </c>
      <c r="D867" s="289" t="str">
        <f ca="1">INDIRECT("D"&amp;ROW()-1)</f>
        <v>A2</v>
      </c>
      <c r="E867" s="289" t="str">
        <f ca="1">INDIRECT("E"&amp;ROW()-1)</f>
        <v>湘潭</v>
      </c>
      <c r="F867" s="290"/>
      <c r="G867" s="291">
        <f>SUBTOTAL(103,G865:G866)</f>
        <v>2</v>
      </c>
      <c r="H867" s="292"/>
      <c r="I867" s="293"/>
      <c r="J867" s="293"/>
      <c r="K867" s="294"/>
      <c r="L867" s="76">
        <f>SUBTOTAL(109,L865:L866)</f>
        <v>556</v>
      </c>
      <c r="M867" s="76">
        <f>SUBTOTAL(109,M865:M866)</f>
        <v>6</v>
      </c>
      <c r="N867" s="70">
        <f>SUBTOTAL(109,N865:N866)</f>
        <v>0</v>
      </c>
      <c r="O867" s="296"/>
      <c r="P867" s="327"/>
      <c r="Q867" s="298"/>
      <c r="R867" s="298"/>
      <c r="S867" s="298"/>
      <c r="T867" s="299"/>
      <c r="U867" s="300"/>
      <c r="V867" s="299"/>
      <c r="W867" s="299"/>
      <c r="X867" s="299"/>
      <c r="Y867" s="299"/>
      <c r="Z867" s="316"/>
      <c r="AA867" s="316"/>
      <c r="AB867" s="316"/>
      <c r="AC867" s="295"/>
      <c r="AD867" s="295"/>
      <c r="AE867" s="295"/>
      <c r="AF867" s="295"/>
      <c r="AG867" s="295"/>
      <c r="AH867" s="295"/>
      <c r="AI867" s="77">
        <f>SUBTOTAL(109,AI865:AI866)</f>
        <v>0</v>
      </c>
      <c r="AJ867" s="77">
        <f>SUBTOTAL(109,AJ865:AJ866)</f>
        <v>0</v>
      </c>
      <c r="AK867" s="77">
        <f>SUBTOTAL(109,AK865:AK866)</f>
        <v>0</v>
      </c>
      <c r="AL867" s="77">
        <f>SUBTOTAL(109,AL865:AL866)</f>
        <v>0</v>
      </c>
      <c r="AM867" s="77">
        <f>SUBTOTAL(103,AM865:AM866)</f>
        <v>0</v>
      </c>
    </row>
    <row r="868" spans="1:39" s="322" customFormat="1" ht="18" customHeight="1">
      <c r="A868" s="309"/>
      <c r="B868" s="309"/>
      <c r="C868" s="261">
        <f>SUBTOTAL(103,G$868:G868)</f>
        <v>1</v>
      </c>
      <c r="D868" s="261" t="s">
        <v>1941</v>
      </c>
      <c r="E868" s="376" t="s">
        <v>1577</v>
      </c>
      <c r="F868" s="263" t="s">
        <v>1279</v>
      </c>
      <c r="G868" s="264" t="s">
        <v>3605</v>
      </c>
      <c r="H868" s="265">
        <v>43072601</v>
      </c>
      <c r="I868" s="266" t="s">
        <v>3534</v>
      </c>
      <c r="J868" s="57" t="s">
        <v>64</v>
      </c>
      <c r="K868" s="113" t="s">
        <v>170</v>
      </c>
      <c r="L868" s="376">
        <v>1326</v>
      </c>
      <c r="M868" s="267">
        <v>7</v>
      </c>
      <c r="N868" s="60">
        <v>0</v>
      </c>
      <c r="O868" s="301" t="s">
        <v>3606</v>
      </c>
      <c r="P868" s="268" t="s">
        <v>3607</v>
      </c>
      <c r="Q868" s="269">
        <v>23.445979999999999</v>
      </c>
      <c r="R868" s="269">
        <v>23.445979999999999</v>
      </c>
      <c r="S868" s="269">
        <v>0.82589999999999997</v>
      </c>
      <c r="T868" s="267">
        <v>176</v>
      </c>
      <c r="U868" s="270">
        <v>5</v>
      </c>
      <c r="V868" s="267">
        <v>20</v>
      </c>
      <c r="W868" s="267">
        <v>20</v>
      </c>
      <c r="X868" s="267">
        <v>8174</v>
      </c>
      <c r="Y868" s="267">
        <v>8156</v>
      </c>
      <c r="Z868" s="269">
        <v>278.13294000000002</v>
      </c>
      <c r="AA868" s="269">
        <v>266.41604000000001</v>
      </c>
      <c r="AB868" s="269">
        <v>7.7655999999999992</v>
      </c>
      <c r="AC868" s="267">
        <v>2125</v>
      </c>
      <c r="AD868" s="270">
        <v>59</v>
      </c>
      <c r="AE868" s="267">
        <v>2</v>
      </c>
      <c r="AF868" s="267">
        <v>2</v>
      </c>
      <c r="AG868" s="267">
        <v>1602</v>
      </c>
      <c r="AH868" s="267">
        <v>1543</v>
      </c>
      <c r="AI868" s="271"/>
      <c r="AJ868" s="271"/>
      <c r="AK868" s="271">
        <v>1</v>
      </c>
      <c r="AL868" s="271">
        <v>345</v>
      </c>
      <c r="AM868" s="271"/>
    </row>
    <row r="869" spans="1:39" s="306" customFormat="1" ht="18" customHeight="1">
      <c r="A869" s="309"/>
      <c r="B869" s="309"/>
      <c r="C869" s="261">
        <f>SUBTOTAL(103,G$868:G869)</f>
        <v>2</v>
      </c>
      <c r="D869" s="261" t="s">
        <v>1941</v>
      </c>
      <c r="E869" s="376" t="s">
        <v>1577</v>
      </c>
      <c r="F869" s="263" t="s">
        <v>1279</v>
      </c>
      <c r="G869" s="264" t="s">
        <v>3608</v>
      </c>
      <c r="H869" s="265">
        <v>43071801</v>
      </c>
      <c r="I869" s="266" t="s">
        <v>4663</v>
      </c>
      <c r="J869" s="57" t="s">
        <v>711</v>
      </c>
      <c r="K869" s="377" t="s">
        <v>3581</v>
      </c>
      <c r="L869" s="376">
        <v>691</v>
      </c>
      <c r="M869" s="267">
        <v>8</v>
      </c>
      <c r="N869" s="60">
        <v>0</v>
      </c>
      <c r="O869" s="301" t="s">
        <v>3609</v>
      </c>
      <c r="P869" s="268" t="s">
        <v>3610</v>
      </c>
      <c r="Q869" s="269">
        <v>218.47004000000001</v>
      </c>
      <c r="R869" s="269">
        <v>210.28803000000002</v>
      </c>
      <c r="S869" s="269">
        <v>4.946600000000001</v>
      </c>
      <c r="T869" s="267">
        <v>10016</v>
      </c>
      <c r="U869" s="270">
        <v>365</v>
      </c>
      <c r="V869" s="267">
        <v>9</v>
      </c>
      <c r="W869" s="267">
        <v>9</v>
      </c>
      <c r="X869" s="267">
        <v>5529</v>
      </c>
      <c r="Y869" s="267">
        <v>5480</v>
      </c>
      <c r="Z869" s="269">
        <v>143.14179999999999</v>
      </c>
      <c r="AA869" s="269">
        <v>143.14179999999999</v>
      </c>
      <c r="AB869" s="269">
        <v>2.9251</v>
      </c>
      <c r="AC869" s="267">
        <v>2004</v>
      </c>
      <c r="AD869" s="270">
        <v>58</v>
      </c>
      <c r="AE869" s="267">
        <v>7</v>
      </c>
      <c r="AF869" s="267">
        <v>5</v>
      </c>
      <c r="AG869" s="267">
        <v>4047</v>
      </c>
      <c r="AH869" s="267">
        <v>3789</v>
      </c>
      <c r="AI869" s="271"/>
      <c r="AJ869" s="271"/>
      <c r="AK869" s="271"/>
      <c r="AL869" s="271"/>
      <c r="AM869" s="271"/>
    </row>
    <row r="870" spans="1:39" s="306" customFormat="1" ht="18" customHeight="1">
      <c r="A870" s="309"/>
      <c r="B870" s="309"/>
      <c r="C870" s="261">
        <f>SUBTOTAL(103,G$868:G870)</f>
        <v>3</v>
      </c>
      <c r="D870" s="261" t="s">
        <v>1941</v>
      </c>
      <c r="E870" s="376" t="s">
        <v>1577</v>
      </c>
      <c r="F870" s="263" t="s">
        <v>1279</v>
      </c>
      <c r="G870" s="264" t="s">
        <v>3611</v>
      </c>
      <c r="H870" s="265">
        <v>43070701</v>
      </c>
      <c r="I870" s="266" t="s">
        <v>4663</v>
      </c>
      <c r="J870" s="57" t="s">
        <v>711</v>
      </c>
      <c r="K870" s="377" t="s">
        <v>3581</v>
      </c>
      <c r="L870" s="376">
        <v>662</v>
      </c>
      <c r="M870" s="267">
        <v>4</v>
      </c>
      <c r="N870" s="60">
        <v>0</v>
      </c>
      <c r="O870" s="301" t="s">
        <v>3612</v>
      </c>
      <c r="P870" s="321" t="s">
        <v>1578</v>
      </c>
      <c r="Q870" s="269">
        <v>125.92279500000001</v>
      </c>
      <c r="R870" s="269">
        <v>120.61002000000001</v>
      </c>
      <c r="S870" s="269">
        <v>3.0466000000000006</v>
      </c>
      <c r="T870" s="267">
        <v>6316</v>
      </c>
      <c r="U870" s="270">
        <v>365</v>
      </c>
      <c r="V870" s="267">
        <v>13</v>
      </c>
      <c r="W870" s="267">
        <v>13</v>
      </c>
      <c r="X870" s="267">
        <v>6413</v>
      </c>
      <c r="Y870" s="267">
        <v>6398</v>
      </c>
      <c r="Z870" s="269">
        <v>81.909350000000003</v>
      </c>
      <c r="AA870" s="269">
        <v>81.310550000000006</v>
      </c>
      <c r="AB870" s="269">
        <v>1.6380000000000001</v>
      </c>
      <c r="AC870" s="267">
        <v>1085</v>
      </c>
      <c r="AD870" s="270">
        <v>58</v>
      </c>
      <c r="AE870" s="267">
        <v>13</v>
      </c>
      <c r="AF870" s="267">
        <v>13</v>
      </c>
      <c r="AG870" s="267">
        <v>5898</v>
      </c>
      <c r="AH870" s="267">
        <v>5741</v>
      </c>
      <c r="AI870" s="271"/>
      <c r="AJ870" s="271"/>
      <c r="AK870" s="271"/>
      <c r="AL870" s="271"/>
      <c r="AM870" s="271"/>
    </row>
    <row r="871" spans="1:39" s="306" customFormat="1" ht="18" customHeight="1">
      <c r="A871" s="309"/>
      <c r="B871" s="309"/>
      <c r="C871" s="261">
        <f>SUBTOTAL(103,G$868:G871)</f>
        <v>4</v>
      </c>
      <c r="D871" s="261" t="s">
        <v>1941</v>
      </c>
      <c r="E871" s="376" t="s">
        <v>1577</v>
      </c>
      <c r="F871" s="263" t="s">
        <v>1279</v>
      </c>
      <c r="G871" s="264" t="s">
        <v>3613</v>
      </c>
      <c r="H871" s="265">
        <v>43072001</v>
      </c>
      <c r="I871" s="266" t="s">
        <v>4663</v>
      </c>
      <c r="J871" s="57" t="s">
        <v>711</v>
      </c>
      <c r="K871" s="377" t="s">
        <v>3581</v>
      </c>
      <c r="L871" s="376">
        <v>557</v>
      </c>
      <c r="M871" s="267">
        <v>6</v>
      </c>
      <c r="N871" s="60">
        <v>0</v>
      </c>
      <c r="O871" s="301" t="s">
        <v>3614</v>
      </c>
      <c r="P871" s="268" t="s">
        <v>3615</v>
      </c>
      <c r="Q871" s="269">
        <v>92.126958999999999</v>
      </c>
      <c r="R871" s="269">
        <v>86.450969999999998</v>
      </c>
      <c r="S871" s="269">
        <v>2.5394000000000001</v>
      </c>
      <c r="T871" s="267">
        <v>7897</v>
      </c>
      <c r="U871" s="270">
        <v>365</v>
      </c>
      <c r="V871" s="267">
        <v>15</v>
      </c>
      <c r="W871" s="267">
        <v>15</v>
      </c>
      <c r="X871" s="267">
        <v>6840</v>
      </c>
      <c r="Y871" s="267">
        <v>6867</v>
      </c>
      <c r="Z871" s="269">
        <v>22.7561</v>
      </c>
      <c r="AA871" s="269">
        <v>21.482500000000002</v>
      </c>
      <c r="AB871" s="269">
        <v>0.55549999999999999</v>
      </c>
      <c r="AC871" s="267">
        <v>1412</v>
      </c>
      <c r="AD871" s="270">
        <v>59</v>
      </c>
      <c r="AE871" s="267">
        <v>19</v>
      </c>
      <c r="AF871" s="267">
        <v>19</v>
      </c>
      <c r="AG871" s="267">
        <v>8021</v>
      </c>
      <c r="AH871" s="267">
        <v>8041</v>
      </c>
      <c r="AI871" s="271"/>
      <c r="AJ871" s="271"/>
      <c r="AK871" s="271"/>
      <c r="AL871" s="271"/>
      <c r="AM871" s="271"/>
    </row>
    <row r="872" spans="1:39" ht="18" customHeight="1">
      <c r="C872" s="288" t="s">
        <v>3527</v>
      </c>
      <c r="D872" s="289" t="str">
        <f ca="1">INDIRECT("D"&amp;ROW()-1)</f>
        <v>A2</v>
      </c>
      <c r="E872" s="289" t="str">
        <f ca="1">INDIRECT("E"&amp;ROW()-1)</f>
        <v>益阳</v>
      </c>
      <c r="F872" s="290"/>
      <c r="G872" s="291">
        <f>SUBTOTAL(103,G868:G871)</f>
        <v>4</v>
      </c>
      <c r="H872" s="292"/>
      <c r="I872" s="293"/>
      <c r="J872" s="293"/>
      <c r="K872" s="294"/>
      <c r="L872" s="76">
        <f>SUBTOTAL(109,L868:L871)</f>
        <v>3236</v>
      </c>
      <c r="M872" s="76">
        <f>SUBTOTAL(109,M868:M871)</f>
        <v>25</v>
      </c>
      <c r="N872" s="70">
        <f>SUBTOTAL(109,N868:N871)</f>
        <v>0</v>
      </c>
      <c r="O872" s="296"/>
      <c r="P872" s="327"/>
      <c r="Q872" s="298"/>
      <c r="R872" s="298"/>
      <c r="S872" s="298"/>
      <c r="T872" s="299"/>
      <c r="U872" s="300"/>
      <c r="V872" s="299"/>
      <c r="W872" s="299"/>
      <c r="X872" s="299"/>
      <c r="Y872" s="299"/>
      <c r="Z872" s="316"/>
      <c r="AA872" s="316"/>
      <c r="AB872" s="316"/>
      <c r="AC872" s="295"/>
      <c r="AD872" s="295"/>
      <c r="AE872" s="295"/>
      <c r="AF872" s="295"/>
      <c r="AG872" s="295"/>
      <c r="AH872" s="295"/>
      <c r="AI872" s="77">
        <f>SUBTOTAL(109,AI868:AI871)</f>
        <v>0</v>
      </c>
      <c r="AJ872" s="77">
        <f>SUBTOTAL(109,AJ868:AJ871)</f>
        <v>0</v>
      </c>
      <c r="AK872" s="77">
        <f>SUBTOTAL(109,AK868:AK871)</f>
        <v>1</v>
      </c>
      <c r="AL872" s="77">
        <f>SUBTOTAL(109,AL868:AL871)</f>
        <v>345</v>
      </c>
      <c r="AM872" s="77">
        <f>SUBTOTAL(103,AM868:AM871)</f>
        <v>0</v>
      </c>
    </row>
    <row r="873" spans="1:39" ht="18" customHeight="1">
      <c r="C873" s="261">
        <f>SUBTOTAL(103,G$873:G873)</f>
        <v>1</v>
      </c>
      <c r="D873" s="261" t="s">
        <v>1941</v>
      </c>
      <c r="E873" s="262" t="s">
        <v>3616</v>
      </c>
      <c r="F873" s="263" t="s">
        <v>1280</v>
      </c>
      <c r="G873" s="56" t="s">
        <v>3617</v>
      </c>
      <c r="H873" s="265">
        <v>43081001</v>
      </c>
      <c r="I873" s="266" t="s">
        <v>4663</v>
      </c>
      <c r="J873" s="57" t="s">
        <v>711</v>
      </c>
      <c r="K873" s="113" t="s">
        <v>179</v>
      </c>
      <c r="L873" s="267">
        <v>1377</v>
      </c>
      <c r="M873" s="267">
        <v>7</v>
      </c>
      <c r="N873" s="60">
        <v>0</v>
      </c>
      <c r="O873" s="61" t="s">
        <v>3618</v>
      </c>
      <c r="P873" s="268" t="s">
        <v>3619</v>
      </c>
      <c r="Q873" s="269">
        <v>730.8039</v>
      </c>
      <c r="R873" s="269">
        <v>659.56439999999998</v>
      </c>
      <c r="S873" s="269">
        <v>24.012700000000002</v>
      </c>
      <c r="T873" s="267">
        <v>12260</v>
      </c>
      <c r="U873" s="270">
        <v>365</v>
      </c>
      <c r="V873" s="267">
        <v>3</v>
      </c>
      <c r="W873" s="267">
        <v>3</v>
      </c>
      <c r="X873" s="267">
        <v>2566</v>
      </c>
      <c r="Y873" s="267">
        <v>2648</v>
      </c>
      <c r="Z873" s="269">
        <v>195.06085000000002</v>
      </c>
      <c r="AA873" s="269">
        <v>174.65165000000002</v>
      </c>
      <c r="AB873" s="269">
        <v>5.7670000000000003</v>
      </c>
      <c r="AC873" s="267">
        <v>1928</v>
      </c>
      <c r="AD873" s="270">
        <v>58</v>
      </c>
      <c r="AE873" s="267">
        <v>4</v>
      </c>
      <c r="AF873" s="267">
        <v>5</v>
      </c>
      <c r="AG873" s="267">
        <v>2805</v>
      </c>
      <c r="AH873" s="267">
        <v>2964</v>
      </c>
      <c r="AI873" s="271"/>
      <c r="AJ873" s="271"/>
      <c r="AK873" s="271"/>
      <c r="AL873" s="271"/>
      <c r="AM873" s="271"/>
    </row>
    <row r="874" spans="1:39" ht="18" customHeight="1">
      <c r="C874" s="261">
        <f>SUBTOTAL(103,G$873:G874)</f>
        <v>2</v>
      </c>
      <c r="D874" s="261" t="s">
        <v>1941</v>
      </c>
      <c r="E874" s="262" t="s">
        <v>3616</v>
      </c>
      <c r="F874" s="263" t="s">
        <v>1280</v>
      </c>
      <c r="G874" s="56" t="s">
        <v>3620</v>
      </c>
      <c r="H874" s="265">
        <v>43081601</v>
      </c>
      <c r="I874" s="266" t="s">
        <v>4663</v>
      </c>
      <c r="J874" s="57" t="s">
        <v>711</v>
      </c>
      <c r="K874" s="113" t="s">
        <v>170</v>
      </c>
      <c r="L874" s="267">
        <v>1000</v>
      </c>
      <c r="M874" s="267">
        <v>5</v>
      </c>
      <c r="N874" s="60">
        <v>0</v>
      </c>
      <c r="O874" s="61" t="s">
        <v>3618</v>
      </c>
      <c r="P874" s="268" t="s">
        <v>563</v>
      </c>
      <c r="Q874" s="269">
        <v>212.35349400000001</v>
      </c>
      <c r="R874" s="269">
        <v>193.34310000000002</v>
      </c>
      <c r="S874" s="269">
        <v>7.7794000000000008</v>
      </c>
      <c r="T874" s="267">
        <v>8470</v>
      </c>
      <c r="U874" s="270">
        <v>364</v>
      </c>
      <c r="V874" s="267">
        <v>17</v>
      </c>
      <c r="W874" s="267">
        <v>18</v>
      </c>
      <c r="X874" s="267">
        <v>5580</v>
      </c>
      <c r="Y874" s="267">
        <v>5643</v>
      </c>
      <c r="Z874" s="269">
        <v>63.042199999999994</v>
      </c>
      <c r="AA874" s="269">
        <v>58.703199999999995</v>
      </c>
      <c r="AB874" s="269">
        <v>2.0369999999999999</v>
      </c>
      <c r="AC874" s="267">
        <v>1421</v>
      </c>
      <c r="AD874" s="270">
        <v>59</v>
      </c>
      <c r="AE874" s="267">
        <v>25</v>
      </c>
      <c r="AF874" s="267">
        <v>25</v>
      </c>
      <c r="AG874" s="267">
        <v>6530</v>
      </c>
      <c r="AH874" s="267">
        <v>6553</v>
      </c>
      <c r="AI874" s="271"/>
      <c r="AJ874" s="271"/>
      <c r="AK874" s="271"/>
      <c r="AL874" s="271"/>
      <c r="AM874" s="271"/>
    </row>
    <row r="875" spans="1:39" ht="18" customHeight="1">
      <c r="C875" s="261">
        <f>SUBTOTAL(103,G$873:G875)</f>
        <v>3</v>
      </c>
      <c r="D875" s="261" t="s">
        <v>1941</v>
      </c>
      <c r="E875" s="262" t="s">
        <v>3616</v>
      </c>
      <c r="F875" s="263" t="s">
        <v>1280</v>
      </c>
      <c r="G875" s="56" t="s">
        <v>562</v>
      </c>
      <c r="H875" s="265">
        <v>43080801</v>
      </c>
      <c r="I875" s="266" t="s">
        <v>4663</v>
      </c>
      <c r="J875" s="57" t="s">
        <v>711</v>
      </c>
      <c r="K875" s="113" t="s">
        <v>170</v>
      </c>
      <c r="L875" s="267">
        <v>947</v>
      </c>
      <c r="M875" s="267">
        <v>8</v>
      </c>
      <c r="N875" s="60">
        <v>0</v>
      </c>
      <c r="O875" s="61" t="s">
        <v>3514</v>
      </c>
      <c r="P875" s="268" t="s">
        <v>1171</v>
      </c>
      <c r="Q875" s="269">
        <v>398.75497200000001</v>
      </c>
      <c r="R875" s="269">
        <v>378.42750000000001</v>
      </c>
      <c r="S875" s="269">
        <v>13.8414</v>
      </c>
      <c r="T875" s="267">
        <v>16895</v>
      </c>
      <c r="U875" s="270">
        <v>364</v>
      </c>
      <c r="V875" s="267">
        <v>8</v>
      </c>
      <c r="W875" s="267">
        <v>7</v>
      </c>
      <c r="X875" s="267">
        <v>4166</v>
      </c>
      <c r="Y875" s="267">
        <v>4141</v>
      </c>
      <c r="Z875" s="269">
        <v>121.2893</v>
      </c>
      <c r="AA875" s="269">
        <v>114.8676</v>
      </c>
      <c r="AB875" s="269">
        <v>3.8582000000000001</v>
      </c>
      <c r="AC875" s="267">
        <v>2605</v>
      </c>
      <c r="AD875" s="270">
        <v>58</v>
      </c>
      <c r="AE875" s="267">
        <v>16</v>
      </c>
      <c r="AF875" s="267">
        <v>17</v>
      </c>
      <c r="AG875" s="267">
        <v>4653</v>
      </c>
      <c r="AH875" s="267">
        <v>4635</v>
      </c>
      <c r="AI875" s="271"/>
      <c r="AJ875" s="271"/>
      <c r="AK875" s="271"/>
      <c r="AL875" s="271"/>
      <c r="AM875" s="271"/>
    </row>
    <row r="876" spans="1:39" ht="18" customHeight="1">
      <c r="C876" s="288" t="s">
        <v>3527</v>
      </c>
      <c r="D876" s="289" t="str">
        <f ca="1">INDIRECT("D"&amp;ROW()-1)</f>
        <v>A2</v>
      </c>
      <c r="E876" s="289" t="str">
        <f ca="1">INDIRECT("E"&amp;ROW()-1)</f>
        <v>常德</v>
      </c>
      <c r="F876" s="290"/>
      <c r="G876" s="291">
        <f>SUBTOTAL(103,G873:G875)</f>
        <v>3</v>
      </c>
      <c r="H876" s="292"/>
      <c r="I876" s="293"/>
      <c r="J876" s="293"/>
      <c r="K876" s="294"/>
      <c r="L876" s="76">
        <f>SUBTOTAL(109,L873:L875)</f>
        <v>3324</v>
      </c>
      <c r="M876" s="76">
        <f>SUBTOTAL(109,M873:M875)</f>
        <v>20</v>
      </c>
      <c r="N876" s="70">
        <f>SUBTOTAL(109,N873:N875)</f>
        <v>0</v>
      </c>
      <c r="O876" s="296"/>
      <c r="P876" s="297"/>
      <c r="Q876" s="298"/>
      <c r="R876" s="298"/>
      <c r="S876" s="298"/>
      <c r="T876" s="299"/>
      <c r="U876" s="300"/>
      <c r="V876" s="299"/>
      <c r="W876" s="299"/>
      <c r="X876" s="299"/>
      <c r="Y876" s="299"/>
      <c r="Z876" s="316"/>
      <c r="AA876" s="316"/>
      <c r="AB876" s="316"/>
      <c r="AC876" s="295"/>
      <c r="AD876" s="295"/>
      <c r="AE876" s="295"/>
      <c r="AF876" s="295"/>
      <c r="AG876" s="295"/>
      <c r="AH876" s="295"/>
      <c r="AI876" s="77">
        <f>SUBTOTAL(109,AI873:AI875)</f>
        <v>0</v>
      </c>
      <c r="AJ876" s="77">
        <f>SUBTOTAL(109,AJ873:AJ875)</f>
        <v>0</v>
      </c>
      <c r="AK876" s="77">
        <f>SUBTOTAL(109,AK873:AK875)</f>
        <v>0</v>
      </c>
      <c r="AL876" s="77">
        <f>SUBTOTAL(109,AL873:AL875)</f>
        <v>0</v>
      </c>
      <c r="AM876" s="77">
        <f>SUBTOTAL(103,AM873:AM875)</f>
        <v>0</v>
      </c>
    </row>
    <row r="877" spans="1:39" ht="18" customHeight="1">
      <c r="C877" s="261">
        <f>SUBTOTAL(103,G$877:G877)</f>
        <v>1</v>
      </c>
      <c r="D877" s="261" t="s">
        <v>1941</v>
      </c>
      <c r="E877" s="262" t="s">
        <v>3621</v>
      </c>
      <c r="F877" s="263" t="s">
        <v>1281</v>
      </c>
      <c r="G877" s="264" t="s">
        <v>3622</v>
      </c>
      <c r="H877" s="265">
        <v>43131601</v>
      </c>
      <c r="I877" s="266" t="s">
        <v>4663</v>
      </c>
      <c r="J877" s="57" t="s">
        <v>711</v>
      </c>
      <c r="K877" s="377" t="s">
        <v>694</v>
      </c>
      <c r="L877" s="376">
        <v>591</v>
      </c>
      <c r="M877" s="267">
        <v>7</v>
      </c>
      <c r="N877" s="60">
        <v>0</v>
      </c>
      <c r="O877" s="301" t="s">
        <v>1770</v>
      </c>
      <c r="P877" s="321" t="s">
        <v>3623</v>
      </c>
      <c r="Q877" s="269">
        <v>309.47929999999997</v>
      </c>
      <c r="R877" s="269">
        <v>268.65119999999996</v>
      </c>
      <c r="S877" s="269">
        <v>10.197900000000001</v>
      </c>
      <c r="T877" s="267">
        <v>10421</v>
      </c>
      <c r="U877" s="270">
        <v>344</v>
      </c>
      <c r="V877" s="267">
        <v>2</v>
      </c>
      <c r="W877" s="267">
        <v>2</v>
      </c>
      <c r="X877" s="267">
        <v>4759</v>
      </c>
      <c r="Y877" s="267">
        <v>4940</v>
      </c>
      <c r="Z877" s="269">
        <v>108.3456</v>
      </c>
      <c r="AA877" s="269">
        <v>96.134100000000004</v>
      </c>
      <c r="AB877" s="269">
        <v>3.3972000000000002</v>
      </c>
      <c r="AC877" s="267">
        <v>1703</v>
      </c>
      <c r="AD877" s="270">
        <v>58</v>
      </c>
      <c r="AE877" s="267">
        <v>5</v>
      </c>
      <c r="AF877" s="267">
        <v>5</v>
      </c>
      <c r="AG877" s="267">
        <v>4989</v>
      </c>
      <c r="AH877" s="267">
        <v>5182</v>
      </c>
      <c r="AI877" s="271"/>
      <c r="AJ877" s="271"/>
      <c r="AK877" s="271"/>
      <c r="AL877" s="271"/>
      <c r="AM877" s="271"/>
    </row>
    <row r="878" spans="1:39" ht="18" customHeight="1">
      <c r="C878" s="288" t="s">
        <v>3527</v>
      </c>
      <c r="D878" s="289" t="str">
        <f ca="1">INDIRECT("D"&amp;ROW()-1)</f>
        <v>A2</v>
      </c>
      <c r="E878" s="289" t="str">
        <f ca="1">INDIRECT("E"&amp;ROW()-1)</f>
        <v>湘西</v>
      </c>
      <c r="F878" s="290"/>
      <c r="G878" s="291">
        <f>SUBTOTAL(103,G877:G877)</f>
        <v>1</v>
      </c>
      <c r="H878" s="292"/>
      <c r="I878" s="293"/>
      <c r="J878" s="293"/>
      <c r="K878" s="325"/>
      <c r="L878" s="76">
        <f>SUBTOTAL(109,L877:L877)</f>
        <v>591</v>
      </c>
      <c r="M878" s="76">
        <f>SUBTOTAL(109,M877:M877)</f>
        <v>7</v>
      </c>
      <c r="N878" s="70">
        <f>SUBTOTAL(109,N877:N877)</f>
        <v>0</v>
      </c>
      <c r="O878" s="292"/>
      <c r="P878" s="327"/>
      <c r="Q878" s="298"/>
      <c r="R878" s="298"/>
      <c r="S878" s="298"/>
      <c r="T878" s="299"/>
      <c r="U878" s="300"/>
      <c r="V878" s="299"/>
      <c r="W878" s="299"/>
      <c r="X878" s="299"/>
      <c r="Y878" s="299"/>
      <c r="Z878" s="316"/>
      <c r="AA878" s="316"/>
      <c r="AB878" s="316"/>
      <c r="AC878" s="295"/>
      <c r="AD878" s="295"/>
      <c r="AE878" s="295"/>
      <c r="AF878" s="295"/>
      <c r="AG878" s="295"/>
      <c r="AH878" s="295"/>
      <c r="AI878" s="314">
        <f>SUBTOTAL(109,AI877:AI877)</f>
        <v>0</v>
      </c>
      <c r="AJ878" s="314">
        <f>SUBTOTAL(109,AJ877:AJ877)</f>
        <v>0</v>
      </c>
      <c r="AK878" s="314">
        <f>SUBTOTAL(109,AK877:AK877)</f>
        <v>0</v>
      </c>
      <c r="AL878" s="314">
        <f>SUBTOTAL(109,AL877:AL877)</f>
        <v>0</v>
      </c>
      <c r="AM878" s="314">
        <f>SUBTOTAL(103,AM877:AM877)</f>
        <v>0</v>
      </c>
    </row>
    <row r="879" spans="1:39" ht="18" customHeight="1">
      <c r="C879" s="261">
        <f>SUBTOTAL(103,G$879:G879)</f>
        <v>1</v>
      </c>
      <c r="D879" s="261" t="s">
        <v>1941</v>
      </c>
      <c r="E879" s="262" t="s">
        <v>3624</v>
      </c>
      <c r="F879" s="263" t="s">
        <v>1279</v>
      </c>
      <c r="G879" s="56" t="s">
        <v>3625</v>
      </c>
      <c r="H879" s="265">
        <v>43111501</v>
      </c>
      <c r="I879" s="266" t="s">
        <v>4663</v>
      </c>
      <c r="J879" s="57" t="s">
        <v>711</v>
      </c>
      <c r="K879" s="377" t="s">
        <v>166</v>
      </c>
      <c r="L879" s="376">
        <v>802</v>
      </c>
      <c r="M879" s="267">
        <v>6</v>
      </c>
      <c r="N879" s="60">
        <v>0</v>
      </c>
      <c r="O879" s="301" t="s">
        <v>1771</v>
      </c>
      <c r="P879" s="321" t="s">
        <v>1772</v>
      </c>
      <c r="Q879" s="269">
        <v>372.49339999999995</v>
      </c>
      <c r="R879" s="269">
        <v>328.00329999999997</v>
      </c>
      <c r="S879" s="269">
        <v>11.940300000000001</v>
      </c>
      <c r="T879" s="267">
        <v>10606</v>
      </c>
      <c r="U879" s="270">
        <v>365</v>
      </c>
      <c r="V879" s="267">
        <v>4</v>
      </c>
      <c r="W879" s="267">
        <v>4</v>
      </c>
      <c r="X879" s="267">
        <v>4337</v>
      </c>
      <c r="Y879" s="267">
        <v>4472</v>
      </c>
      <c r="Z879" s="269">
        <v>141.86129</v>
      </c>
      <c r="AA879" s="269">
        <v>126.33508999999999</v>
      </c>
      <c r="AB879" s="269">
        <v>4.5529999999999999</v>
      </c>
      <c r="AC879" s="267">
        <v>1734</v>
      </c>
      <c r="AD879" s="270">
        <v>58</v>
      </c>
      <c r="AE879" s="267">
        <v>4</v>
      </c>
      <c r="AF879" s="267">
        <v>4</v>
      </c>
      <c r="AG879" s="267">
        <v>4087</v>
      </c>
      <c r="AH879" s="267">
        <v>4276</v>
      </c>
      <c r="AI879" s="271"/>
      <c r="AJ879" s="271"/>
      <c r="AK879" s="271"/>
      <c r="AL879" s="271"/>
      <c r="AM879" s="271"/>
    </row>
    <row r="880" spans="1:39" ht="18" customHeight="1">
      <c r="C880" s="261">
        <f>SUBTOTAL(103,G$879:G880)</f>
        <v>2</v>
      </c>
      <c r="D880" s="261" t="s">
        <v>1941</v>
      </c>
      <c r="E880" s="262" t="s">
        <v>3624</v>
      </c>
      <c r="F880" s="263" t="s">
        <v>1279</v>
      </c>
      <c r="G880" s="56" t="s">
        <v>3626</v>
      </c>
      <c r="H880" s="265">
        <v>43112401</v>
      </c>
      <c r="I880" s="266" t="s">
        <v>4663</v>
      </c>
      <c r="J880" s="57" t="s">
        <v>711</v>
      </c>
      <c r="K880" s="377" t="s">
        <v>171</v>
      </c>
      <c r="L880" s="376">
        <v>525</v>
      </c>
      <c r="M880" s="267">
        <v>5</v>
      </c>
      <c r="N880" s="60">
        <v>0</v>
      </c>
      <c r="O880" s="301" t="s">
        <v>1773</v>
      </c>
      <c r="P880" s="321" t="s">
        <v>1774</v>
      </c>
      <c r="Q880" s="269">
        <v>334.52901900000001</v>
      </c>
      <c r="R880" s="269">
        <v>304.24736000000001</v>
      </c>
      <c r="S880" s="269">
        <v>10.948399999999998</v>
      </c>
      <c r="T880" s="267">
        <v>8837</v>
      </c>
      <c r="U880" s="270">
        <v>341</v>
      </c>
      <c r="V880" s="267">
        <v>6</v>
      </c>
      <c r="W880" s="267">
        <v>6</v>
      </c>
      <c r="X880" s="267">
        <v>4579</v>
      </c>
      <c r="Y880" s="267">
        <v>4656</v>
      </c>
      <c r="Z880" s="269">
        <v>91.448360000000008</v>
      </c>
      <c r="AA880" s="269">
        <v>83.900360000000006</v>
      </c>
      <c r="AB880" s="269">
        <v>2.7450000000000001</v>
      </c>
      <c r="AC880" s="267">
        <v>1551</v>
      </c>
      <c r="AD880" s="270">
        <v>59</v>
      </c>
      <c r="AE880" s="267">
        <v>13</v>
      </c>
      <c r="AF880" s="267">
        <v>13</v>
      </c>
      <c r="AG880" s="267">
        <v>5556</v>
      </c>
      <c r="AH880" s="267">
        <v>5628</v>
      </c>
      <c r="AI880" s="271"/>
      <c r="AJ880" s="271"/>
      <c r="AK880" s="271"/>
      <c r="AL880" s="271"/>
      <c r="AM880" s="271"/>
    </row>
    <row r="881" spans="3:39" ht="18" customHeight="1">
      <c r="C881" s="261">
        <f>SUBTOTAL(103,G$879:G881)</f>
        <v>3</v>
      </c>
      <c r="D881" s="261" t="s">
        <v>1941</v>
      </c>
      <c r="E881" s="262" t="s">
        <v>3624</v>
      </c>
      <c r="F881" s="263" t="s">
        <v>1279</v>
      </c>
      <c r="G881" s="56" t="s">
        <v>3627</v>
      </c>
      <c r="H881" s="265">
        <v>43111101</v>
      </c>
      <c r="I881" s="266" t="s">
        <v>4663</v>
      </c>
      <c r="J881" s="57" t="s">
        <v>711</v>
      </c>
      <c r="K881" s="377" t="s">
        <v>171</v>
      </c>
      <c r="L881" s="376">
        <v>529</v>
      </c>
      <c r="M881" s="267">
        <v>5</v>
      </c>
      <c r="N881" s="60">
        <v>0</v>
      </c>
      <c r="O881" s="301" t="s">
        <v>1775</v>
      </c>
      <c r="P881" s="321" t="s">
        <v>1776</v>
      </c>
      <c r="Q881" s="269">
        <v>463.70330100000001</v>
      </c>
      <c r="R881" s="269">
        <v>421.20069999999998</v>
      </c>
      <c r="S881" s="269">
        <v>15.308999999999999</v>
      </c>
      <c r="T881" s="267">
        <v>10069</v>
      </c>
      <c r="U881" s="270">
        <v>365</v>
      </c>
      <c r="V881" s="267">
        <v>2</v>
      </c>
      <c r="W881" s="267">
        <v>2</v>
      </c>
      <c r="X881" s="267">
        <v>3797</v>
      </c>
      <c r="Y881" s="267">
        <v>3868</v>
      </c>
      <c r="Z881" s="269">
        <v>121.08609999999999</v>
      </c>
      <c r="AA881" s="269">
        <v>112.40149999999998</v>
      </c>
      <c r="AB881" s="269">
        <v>3.5905</v>
      </c>
      <c r="AC881" s="267">
        <v>1682</v>
      </c>
      <c r="AD881" s="270">
        <v>59</v>
      </c>
      <c r="AE881" s="267">
        <v>6</v>
      </c>
      <c r="AF881" s="267">
        <v>6</v>
      </c>
      <c r="AG881" s="267">
        <v>4660</v>
      </c>
      <c r="AH881" s="267">
        <v>4697</v>
      </c>
      <c r="AI881" s="271"/>
      <c r="AJ881" s="271"/>
      <c r="AK881" s="271"/>
      <c r="AL881" s="271"/>
      <c r="AM881" s="271"/>
    </row>
    <row r="882" spans="3:39" ht="18" customHeight="1">
      <c r="C882" s="288" t="s">
        <v>3527</v>
      </c>
      <c r="D882" s="289" t="str">
        <f ca="1">INDIRECT("D"&amp;ROW()-1)</f>
        <v>A2</v>
      </c>
      <c r="E882" s="289" t="str">
        <f ca="1">INDIRECT("E"&amp;ROW()-1)</f>
        <v>永州</v>
      </c>
      <c r="F882" s="290"/>
      <c r="G882" s="291">
        <f>SUBTOTAL(103,G879:G881)</f>
        <v>3</v>
      </c>
      <c r="H882" s="292"/>
      <c r="I882" s="293"/>
      <c r="J882" s="293"/>
      <c r="K882" s="325"/>
      <c r="L882" s="76">
        <f>SUBTOTAL(109,L879:L881)</f>
        <v>1856</v>
      </c>
      <c r="M882" s="76">
        <f>SUBTOTAL(109,M879:M881)</f>
        <v>16</v>
      </c>
      <c r="N882" s="70">
        <f>SUBTOTAL(109,N879:N881)</f>
        <v>0</v>
      </c>
      <c r="O882" s="292"/>
      <c r="P882" s="327"/>
      <c r="Q882" s="298"/>
      <c r="R882" s="298"/>
      <c r="S882" s="298"/>
      <c r="T882" s="299"/>
      <c r="U882" s="300"/>
      <c r="V882" s="299"/>
      <c r="W882" s="299"/>
      <c r="X882" s="299"/>
      <c r="Y882" s="299"/>
      <c r="Z882" s="316"/>
      <c r="AA882" s="316"/>
      <c r="AB882" s="316"/>
      <c r="AC882" s="295"/>
      <c r="AD882" s="295"/>
      <c r="AE882" s="295"/>
      <c r="AF882" s="295"/>
      <c r="AG882" s="295"/>
      <c r="AH882" s="295"/>
      <c r="AI882" s="314">
        <f>SUBTOTAL(109,AI879:AI881)</f>
        <v>0</v>
      </c>
      <c r="AJ882" s="314">
        <f>SUBTOTAL(109,AJ879:AJ881)</f>
        <v>0</v>
      </c>
      <c r="AK882" s="314">
        <f>SUBTOTAL(109,AK879:AK881)</f>
        <v>0</v>
      </c>
      <c r="AL882" s="314">
        <f>SUBTOTAL(109,AL879:AL881)</f>
        <v>0</v>
      </c>
      <c r="AM882" s="314">
        <f>SUBTOTAL(103,AM879:AM881)</f>
        <v>0</v>
      </c>
    </row>
    <row r="883" spans="3:39" ht="18" customHeight="1">
      <c r="C883" s="261">
        <f>SUBTOTAL(103,G$883:G883)</f>
        <v>1</v>
      </c>
      <c r="D883" s="261" t="s">
        <v>1941</v>
      </c>
      <c r="E883" s="262" t="s">
        <v>3628</v>
      </c>
      <c r="F883" s="263" t="s">
        <v>1281</v>
      </c>
      <c r="G883" s="264" t="s">
        <v>3629</v>
      </c>
      <c r="H883" s="265">
        <v>42041501</v>
      </c>
      <c r="I883" s="266" t="s">
        <v>3534</v>
      </c>
      <c r="J883" s="57" t="s">
        <v>64</v>
      </c>
      <c r="K883" s="113" t="s">
        <v>168</v>
      </c>
      <c r="L883" s="267">
        <v>1199</v>
      </c>
      <c r="M883" s="267">
        <v>7</v>
      </c>
      <c r="N883" s="60">
        <v>0</v>
      </c>
      <c r="O883" s="265" t="s">
        <v>3630</v>
      </c>
      <c r="P883" s="287" t="s">
        <v>3631</v>
      </c>
      <c r="Q883" s="269">
        <v>1237.613535</v>
      </c>
      <c r="R883" s="269">
        <v>1145.6845599999999</v>
      </c>
      <c r="S883" s="269">
        <v>40.585700000000003</v>
      </c>
      <c r="T883" s="267">
        <v>16115</v>
      </c>
      <c r="U883" s="270">
        <v>365</v>
      </c>
      <c r="V883" s="267">
        <v>2</v>
      </c>
      <c r="W883" s="267">
        <v>2</v>
      </c>
      <c r="X883" s="267">
        <v>1331</v>
      </c>
      <c r="Y883" s="267">
        <v>1341</v>
      </c>
      <c r="Z883" s="269">
        <v>302.74130000000002</v>
      </c>
      <c r="AA883" s="269">
        <v>280.84250000000003</v>
      </c>
      <c r="AB883" s="269">
        <v>9.0781999999999989</v>
      </c>
      <c r="AC883" s="267">
        <v>2338</v>
      </c>
      <c r="AD883" s="270">
        <v>59</v>
      </c>
      <c r="AE883" s="267">
        <v>2</v>
      </c>
      <c r="AF883" s="267">
        <v>2</v>
      </c>
      <c r="AG883" s="267">
        <v>1377</v>
      </c>
      <c r="AH883" s="267">
        <v>1394</v>
      </c>
      <c r="AI883" s="271"/>
      <c r="AJ883" s="271"/>
      <c r="AK883" s="271">
        <v>1</v>
      </c>
      <c r="AL883" s="271">
        <v>239</v>
      </c>
      <c r="AM883" s="271" t="s">
        <v>2179</v>
      </c>
    </row>
    <row r="884" spans="3:39" ht="18" customHeight="1">
      <c r="C884" s="288" t="s">
        <v>3527</v>
      </c>
      <c r="D884" s="289" t="str">
        <f ca="1">INDIRECT("D"&amp;ROW()-1)</f>
        <v>A2</v>
      </c>
      <c r="E884" s="289" t="str">
        <f ca="1">INDIRECT("E"&amp;ROW()-1)</f>
        <v>荆门</v>
      </c>
      <c r="F884" s="290"/>
      <c r="G884" s="291">
        <f>SUBTOTAL(103,G883:G883)</f>
        <v>1</v>
      </c>
      <c r="H884" s="292"/>
      <c r="I884" s="293"/>
      <c r="J884" s="293"/>
      <c r="K884" s="325"/>
      <c r="L884" s="76">
        <f>SUBTOTAL(109,L883:L883)</f>
        <v>1199</v>
      </c>
      <c r="M884" s="76">
        <f>SUBTOTAL(109,M883:M883)</f>
        <v>7</v>
      </c>
      <c r="N884" s="70">
        <f>SUBTOTAL(109,N883:N883)</f>
        <v>0</v>
      </c>
      <c r="O884" s="292"/>
      <c r="P884" s="327"/>
      <c r="Q884" s="298"/>
      <c r="R884" s="298"/>
      <c r="S884" s="298"/>
      <c r="T884" s="299"/>
      <c r="U884" s="300"/>
      <c r="V884" s="299"/>
      <c r="W884" s="299"/>
      <c r="X884" s="299"/>
      <c r="Y884" s="299"/>
      <c r="Z884" s="316"/>
      <c r="AA884" s="316"/>
      <c r="AB884" s="316"/>
      <c r="AC884" s="295"/>
      <c r="AD884" s="295"/>
      <c r="AE884" s="295"/>
      <c r="AF884" s="295"/>
      <c r="AG884" s="295"/>
      <c r="AH884" s="295"/>
      <c r="AI884" s="314">
        <f>SUBTOTAL(109,AI883:AI883)</f>
        <v>0</v>
      </c>
      <c r="AJ884" s="314">
        <f>SUBTOTAL(109,AJ883:AJ883)</f>
        <v>0</v>
      </c>
      <c r="AK884" s="314">
        <f>SUBTOTAL(109,AK883:AK883)</f>
        <v>1</v>
      </c>
      <c r="AL884" s="314">
        <f>SUBTOTAL(109,AL883:AL883)</f>
        <v>239</v>
      </c>
      <c r="AM884" s="314">
        <f>SUBTOTAL(103,AM883:AM883)</f>
        <v>1</v>
      </c>
    </row>
    <row r="885" spans="3:39" ht="18" customHeight="1">
      <c r="C885" s="261">
        <f>SUBTOTAL(103,G$885:G885)</f>
        <v>1</v>
      </c>
      <c r="D885" s="261" t="s">
        <v>1941</v>
      </c>
      <c r="E885" s="262" t="s">
        <v>3632</v>
      </c>
      <c r="F885" s="263" t="s">
        <v>1280</v>
      </c>
      <c r="G885" s="264" t="s">
        <v>539</v>
      </c>
      <c r="H885" s="265">
        <v>42051301</v>
      </c>
      <c r="I885" s="266" t="s">
        <v>3534</v>
      </c>
      <c r="J885" s="57" t="s">
        <v>64</v>
      </c>
      <c r="K885" s="113" t="s">
        <v>414</v>
      </c>
      <c r="L885" s="267">
        <v>1413</v>
      </c>
      <c r="M885" s="267">
        <v>7</v>
      </c>
      <c r="N885" s="60">
        <v>0</v>
      </c>
      <c r="O885" s="265" t="s">
        <v>305</v>
      </c>
      <c r="P885" s="287" t="s">
        <v>90</v>
      </c>
      <c r="Q885" s="269">
        <v>2315.198265</v>
      </c>
      <c r="R885" s="269">
        <v>2179.6257000000001</v>
      </c>
      <c r="S885" s="269">
        <v>69.945800000000006</v>
      </c>
      <c r="T885" s="267">
        <v>14222</v>
      </c>
      <c r="U885" s="270">
        <v>365</v>
      </c>
      <c r="V885" s="267">
        <v>2</v>
      </c>
      <c r="W885" s="267">
        <v>2</v>
      </c>
      <c r="X885" s="267">
        <v>401</v>
      </c>
      <c r="Y885" s="267">
        <v>399</v>
      </c>
      <c r="Z885" s="269">
        <v>562.48559999999998</v>
      </c>
      <c r="AA885" s="269">
        <v>526.30459999999994</v>
      </c>
      <c r="AB885" s="269">
        <v>16.0442</v>
      </c>
      <c r="AC885" s="267">
        <v>2186</v>
      </c>
      <c r="AD885" s="270">
        <v>59</v>
      </c>
      <c r="AE885" s="267">
        <v>2</v>
      </c>
      <c r="AF885" s="267">
        <v>2</v>
      </c>
      <c r="AG885" s="267">
        <v>271</v>
      </c>
      <c r="AH885" s="267">
        <v>275</v>
      </c>
      <c r="AI885" s="271"/>
      <c r="AJ885" s="271"/>
      <c r="AK885" s="271"/>
      <c r="AL885" s="271"/>
      <c r="AM885" s="271"/>
    </row>
    <row r="886" spans="3:39" ht="18" customHeight="1">
      <c r="C886" s="288" t="s">
        <v>3527</v>
      </c>
      <c r="D886" s="289" t="str">
        <f ca="1">INDIRECT("D"&amp;ROW()-1)</f>
        <v>A2</v>
      </c>
      <c r="E886" s="289" t="str">
        <f ca="1">INDIRECT("E"&amp;ROW()-1)</f>
        <v>宜昌</v>
      </c>
      <c r="F886" s="290"/>
      <c r="G886" s="291">
        <f>SUBTOTAL(103,G885:G885)</f>
        <v>1</v>
      </c>
      <c r="H886" s="292"/>
      <c r="I886" s="293"/>
      <c r="J886" s="293"/>
      <c r="K886" s="294"/>
      <c r="L886" s="76">
        <f>SUBTOTAL(109,L885:L885)</f>
        <v>1413</v>
      </c>
      <c r="M886" s="76">
        <f>SUBTOTAL(109,M885:M885)</f>
        <v>7</v>
      </c>
      <c r="N886" s="70">
        <f>SUBTOTAL(109,N885:N885)</f>
        <v>0</v>
      </c>
      <c r="O886" s="296"/>
      <c r="P886" s="327"/>
      <c r="Q886" s="298"/>
      <c r="R886" s="298"/>
      <c r="S886" s="298"/>
      <c r="T886" s="299"/>
      <c r="U886" s="300"/>
      <c r="V886" s="299"/>
      <c r="W886" s="299"/>
      <c r="X886" s="299"/>
      <c r="Y886" s="299"/>
      <c r="Z886" s="316"/>
      <c r="AA886" s="316"/>
      <c r="AB886" s="316"/>
      <c r="AC886" s="295"/>
      <c r="AD886" s="295"/>
      <c r="AE886" s="295"/>
      <c r="AF886" s="295"/>
      <c r="AG886" s="295"/>
      <c r="AH886" s="295"/>
      <c r="AI886" s="77">
        <f>SUBTOTAL(109,AI885:AI885)</f>
        <v>0</v>
      </c>
      <c r="AJ886" s="77">
        <f>SUBTOTAL(109,AJ885:AJ885)</f>
        <v>0</v>
      </c>
      <c r="AK886" s="77">
        <f>SUBTOTAL(109,AK885:AK885)</f>
        <v>0</v>
      </c>
      <c r="AL886" s="77">
        <f>SUBTOTAL(109,AL885:AL885)</f>
        <v>0</v>
      </c>
      <c r="AM886" s="77">
        <f>SUBTOTAL(103,AM885:AM885)</f>
        <v>0</v>
      </c>
    </row>
    <row r="887" spans="3:39" ht="18" customHeight="1">
      <c r="C887" s="261">
        <f>SUBTOTAL(103,G$887:G887)</f>
        <v>1</v>
      </c>
      <c r="D887" s="261" t="s">
        <v>1941</v>
      </c>
      <c r="E887" s="262" t="s">
        <v>3633</v>
      </c>
      <c r="F887" s="263" t="s">
        <v>1279</v>
      </c>
      <c r="G887" s="56" t="s">
        <v>3634</v>
      </c>
      <c r="H887" s="265">
        <v>42100201</v>
      </c>
      <c r="I887" s="266" t="s">
        <v>3534</v>
      </c>
      <c r="J887" s="57" t="s">
        <v>64</v>
      </c>
      <c r="K887" s="113" t="s">
        <v>414</v>
      </c>
      <c r="L887" s="267">
        <v>1186</v>
      </c>
      <c r="M887" s="267">
        <v>5</v>
      </c>
      <c r="N887" s="60">
        <v>0</v>
      </c>
      <c r="O887" s="61" t="s">
        <v>306</v>
      </c>
      <c r="P887" s="268" t="s">
        <v>3635</v>
      </c>
      <c r="Q887" s="269">
        <v>1749.2734030000004</v>
      </c>
      <c r="R887" s="269">
        <v>1608.8420600000004</v>
      </c>
      <c r="S887" s="269">
        <v>61.911600000000014</v>
      </c>
      <c r="T887" s="267">
        <v>13871</v>
      </c>
      <c r="U887" s="270">
        <v>365</v>
      </c>
      <c r="V887" s="267">
        <v>3</v>
      </c>
      <c r="W887" s="267">
        <v>3</v>
      </c>
      <c r="X887" s="267">
        <v>748</v>
      </c>
      <c r="Y887" s="267">
        <v>772</v>
      </c>
      <c r="Z887" s="269">
        <v>358.55560000000003</v>
      </c>
      <c r="AA887" s="269">
        <v>346.14250000000004</v>
      </c>
      <c r="AB887" s="269">
        <v>11.8383</v>
      </c>
      <c r="AC887" s="267">
        <v>2058</v>
      </c>
      <c r="AD887" s="270">
        <v>59</v>
      </c>
      <c r="AE887" s="267">
        <v>3</v>
      </c>
      <c r="AF887" s="267">
        <v>3</v>
      </c>
      <c r="AG887" s="267">
        <v>969</v>
      </c>
      <c r="AH887" s="267">
        <v>893</v>
      </c>
      <c r="AI887" s="271"/>
      <c r="AJ887" s="271"/>
      <c r="AK887" s="271"/>
      <c r="AL887" s="271"/>
      <c r="AM887" s="271"/>
    </row>
    <row r="888" spans="3:39" ht="18" customHeight="1">
      <c r="C888" s="288" t="s">
        <v>3527</v>
      </c>
      <c r="D888" s="289" t="str">
        <f ca="1">INDIRECT("D"&amp;ROW()-1)</f>
        <v>A2</v>
      </c>
      <c r="E888" s="289" t="str">
        <f ca="1">INDIRECT("E"&amp;ROW()-1)</f>
        <v>襄阳</v>
      </c>
      <c r="F888" s="290"/>
      <c r="G888" s="291">
        <f>SUBTOTAL(103,G887:G887)</f>
        <v>1</v>
      </c>
      <c r="H888" s="292"/>
      <c r="I888" s="293"/>
      <c r="J888" s="293"/>
      <c r="K888" s="294"/>
      <c r="L888" s="76">
        <f>SUBTOTAL(109,L887:L887)</f>
        <v>1186</v>
      </c>
      <c r="M888" s="76">
        <f>SUBTOTAL(109,M887:M887)</f>
        <v>5</v>
      </c>
      <c r="N888" s="70">
        <f>SUBTOTAL(109,N887:N887)</f>
        <v>0</v>
      </c>
      <c r="O888" s="296"/>
      <c r="P888" s="297"/>
      <c r="Q888" s="298"/>
      <c r="R888" s="298"/>
      <c r="S888" s="298"/>
      <c r="T888" s="299"/>
      <c r="U888" s="300"/>
      <c r="V888" s="299"/>
      <c r="W888" s="299"/>
      <c r="X888" s="299"/>
      <c r="Y888" s="299"/>
      <c r="Z888" s="316"/>
      <c r="AA888" s="316"/>
      <c r="AB888" s="316"/>
      <c r="AC888" s="295"/>
      <c r="AD888" s="295"/>
      <c r="AE888" s="295"/>
      <c r="AF888" s="295"/>
      <c r="AG888" s="295"/>
      <c r="AH888" s="295"/>
      <c r="AI888" s="77">
        <f>SUBTOTAL(109,AI887:AI887)</f>
        <v>0</v>
      </c>
      <c r="AJ888" s="77">
        <f>SUBTOTAL(109,AJ887:AJ887)</f>
        <v>0</v>
      </c>
      <c r="AK888" s="77">
        <f>SUBTOTAL(109,AK887:AK887)</f>
        <v>0</v>
      </c>
      <c r="AL888" s="77">
        <f>SUBTOTAL(109,AL887:AL887)</f>
        <v>0</v>
      </c>
      <c r="AM888" s="77">
        <f>SUBTOTAL(103,AM887:AM887)</f>
        <v>0</v>
      </c>
    </row>
    <row r="889" spans="3:39" ht="18" customHeight="1">
      <c r="C889" s="261">
        <f>SUBTOTAL(103,G$889:G889)</f>
        <v>1</v>
      </c>
      <c r="D889" s="261" t="s">
        <v>1941</v>
      </c>
      <c r="E889" s="262" t="s">
        <v>3638</v>
      </c>
      <c r="F889" s="263" t="s">
        <v>1279</v>
      </c>
      <c r="G889" s="56" t="s">
        <v>636</v>
      </c>
      <c r="H889" s="265">
        <v>42091701</v>
      </c>
      <c r="I889" s="266" t="s">
        <v>4663</v>
      </c>
      <c r="J889" s="57" t="s">
        <v>711</v>
      </c>
      <c r="K889" s="113" t="s">
        <v>168</v>
      </c>
      <c r="L889" s="267">
        <v>1372</v>
      </c>
      <c r="M889" s="267">
        <v>7</v>
      </c>
      <c r="N889" s="60">
        <v>0</v>
      </c>
      <c r="O889" s="61" t="s">
        <v>3639</v>
      </c>
      <c r="P889" s="268" t="s">
        <v>3640</v>
      </c>
      <c r="Q889" s="269">
        <v>932.87458700000002</v>
      </c>
      <c r="R889" s="269">
        <v>866.27960000000007</v>
      </c>
      <c r="S889" s="269">
        <v>34.185200000000002</v>
      </c>
      <c r="T889" s="267">
        <v>15392</v>
      </c>
      <c r="U889" s="270">
        <v>365</v>
      </c>
      <c r="V889" s="267">
        <v>3</v>
      </c>
      <c r="W889" s="267">
        <v>3</v>
      </c>
      <c r="X889" s="267">
        <v>1946</v>
      </c>
      <c r="Y889" s="267">
        <v>1971</v>
      </c>
      <c r="Z889" s="269">
        <v>230.202</v>
      </c>
      <c r="AA889" s="269">
        <v>211.17329999999998</v>
      </c>
      <c r="AB889" s="269">
        <v>7.7831999999999999</v>
      </c>
      <c r="AC889" s="267">
        <v>2148</v>
      </c>
      <c r="AD889" s="270">
        <v>59</v>
      </c>
      <c r="AE889" s="267">
        <v>3</v>
      </c>
      <c r="AF889" s="267">
        <v>3</v>
      </c>
      <c r="AG889" s="267">
        <v>2230</v>
      </c>
      <c r="AH889" s="267">
        <v>2277</v>
      </c>
      <c r="AI889" s="271"/>
      <c r="AJ889" s="271"/>
      <c r="AK889" s="271">
        <v>1</v>
      </c>
      <c r="AL889" s="271">
        <v>383</v>
      </c>
      <c r="AM889" s="271" t="s">
        <v>3641</v>
      </c>
    </row>
    <row r="890" spans="3:39" ht="18" customHeight="1">
      <c r="C890" s="261">
        <f>SUBTOTAL(103,G$889:G890)</f>
        <v>2</v>
      </c>
      <c r="D890" s="261" t="s">
        <v>1941</v>
      </c>
      <c r="E890" s="262" t="s">
        <v>3638</v>
      </c>
      <c r="F890" s="263" t="s">
        <v>1279</v>
      </c>
      <c r="G890" s="56" t="s">
        <v>3642</v>
      </c>
      <c r="H890" s="265">
        <v>42092101</v>
      </c>
      <c r="I890" s="266" t="s">
        <v>4663</v>
      </c>
      <c r="J890" s="57" t="s">
        <v>711</v>
      </c>
      <c r="K890" s="113" t="s">
        <v>171</v>
      </c>
      <c r="L890" s="267">
        <v>816</v>
      </c>
      <c r="M890" s="267">
        <v>7</v>
      </c>
      <c r="N890" s="60">
        <v>0</v>
      </c>
      <c r="O890" s="61" t="s">
        <v>3643</v>
      </c>
      <c r="P890" s="268" t="s">
        <v>1209</v>
      </c>
      <c r="Q890" s="269">
        <v>585.62389599999995</v>
      </c>
      <c r="R890" s="269">
        <v>538.16013999999996</v>
      </c>
      <c r="S890" s="269">
        <v>21.858000000000001</v>
      </c>
      <c r="T890" s="267">
        <v>16509</v>
      </c>
      <c r="U890" s="270">
        <v>365</v>
      </c>
      <c r="V890" s="267">
        <v>5</v>
      </c>
      <c r="W890" s="267">
        <v>5</v>
      </c>
      <c r="X890" s="267">
        <v>3197</v>
      </c>
      <c r="Y890" s="267">
        <v>3248</v>
      </c>
      <c r="Z890" s="269">
        <v>133.44110000000001</v>
      </c>
      <c r="AA890" s="269">
        <v>125.7745</v>
      </c>
      <c r="AB890" s="269">
        <v>4.6479999999999997</v>
      </c>
      <c r="AC890" s="267">
        <v>2541</v>
      </c>
      <c r="AD890" s="270">
        <v>59</v>
      </c>
      <c r="AE890" s="267">
        <v>6</v>
      </c>
      <c r="AF890" s="267">
        <v>6</v>
      </c>
      <c r="AG890" s="267">
        <v>4325</v>
      </c>
      <c r="AH890" s="267">
        <v>4294</v>
      </c>
      <c r="AI890" s="271"/>
      <c r="AJ890" s="271"/>
      <c r="AK890" s="271"/>
      <c r="AL890" s="271"/>
      <c r="AM890" s="271"/>
    </row>
    <row r="891" spans="3:39" ht="18" customHeight="1">
      <c r="C891" s="261">
        <f>SUBTOTAL(103,G$889:G891)</f>
        <v>3</v>
      </c>
      <c r="D891" s="261" t="s">
        <v>1941</v>
      </c>
      <c r="E891" s="262" t="s">
        <v>3638</v>
      </c>
      <c r="F891" s="263" t="s">
        <v>1279</v>
      </c>
      <c r="G891" s="56" t="s">
        <v>637</v>
      </c>
      <c r="H891" s="265">
        <v>42091201</v>
      </c>
      <c r="I891" s="266" t="s">
        <v>4663</v>
      </c>
      <c r="J891" s="57" t="s">
        <v>711</v>
      </c>
      <c r="K891" s="113" t="s">
        <v>171</v>
      </c>
      <c r="L891" s="267">
        <v>475</v>
      </c>
      <c r="M891" s="267">
        <v>5</v>
      </c>
      <c r="N891" s="60">
        <v>0</v>
      </c>
      <c r="O891" s="61" t="s">
        <v>3639</v>
      </c>
      <c r="P891" s="268" t="s">
        <v>3644</v>
      </c>
      <c r="Q891" s="269">
        <v>587.43731700000001</v>
      </c>
      <c r="R891" s="269">
        <v>548.22069999999997</v>
      </c>
      <c r="S891" s="269">
        <v>23.017599999999998</v>
      </c>
      <c r="T891" s="267">
        <v>12970</v>
      </c>
      <c r="U891" s="270">
        <v>365</v>
      </c>
      <c r="V891" s="267">
        <v>4</v>
      </c>
      <c r="W891" s="267">
        <v>4</v>
      </c>
      <c r="X891" s="267">
        <v>3186</v>
      </c>
      <c r="Y891" s="267">
        <v>3196</v>
      </c>
      <c r="Z891" s="269">
        <v>163.97570000000002</v>
      </c>
      <c r="AA891" s="269">
        <v>156.82250000000002</v>
      </c>
      <c r="AB891" s="269">
        <v>5.8289</v>
      </c>
      <c r="AC891" s="267">
        <v>2024</v>
      </c>
      <c r="AD891" s="270">
        <v>59</v>
      </c>
      <c r="AE891" s="267">
        <v>5</v>
      </c>
      <c r="AF891" s="267">
        <v>4</v>
      </c>
      <c r="AG891" s="267">
        <v>3497</v>
      </c>
      <c r="AH891" s="267">
        <v>3384</v>
      </c>
      <c r="AI891" s="271"/>
      <c r="AJ891" s="271"/>
      <c r="AK891" s="271"/>
      <c r="AL891" s="271"/>
      <c r="AM891" s="271"/>
    </row>
    <row r="892" spans="3:39" ht="18" customHeight="1">
      <c r="C892" s="261">
        <f>SUBTOTAL(103,G$889:G892)</f>
        <v>4</v>
      </c>
      <c r="D892" s="261" t="s">
        <v>1941</v>
      </c>
      <c r="E892" s="262" t="s">
        <v>3638</v>
      </c>
      <c r="F892" s="263" t="s">
        <v>1279</v>
      </c>
      <c r="G892" s="56" t="s">
        <v>640</v>
      </c>
      <c r="H892" s="265">
        <v>42092601</v>
      </c>
      <c r="I892" s="266" t="s">
        <v>4663</v>
      </c>
      <c r="J892" s="57" t="s">
        <v>711</v>
      </c>
      <c r="K892" s="113" t="s">
        <v>171</v>
      </c>
      <c r="L892" s="267">
        <v>555</v>
      </c>
      <c r="M892" s="267">
        <v>5</v>
      </c>
      <c r="N892" s="60">
        <v>0</v>
      </c>
      <c r="O892" s="61" t="s">
        <v>3643</v>
      </c>
      <c r="P892" s="268" t="s">
        <v>3645</v>
      </c>
      <c r="Q892" s="269">
        <v>423.05197600000008</v>
      </c>
      <c r="R892" s="269">
        <v>386.19970000000006</v>
      </c>
      <c r="S892" s="269">
        <v>15.2349</v>
      </c>
      <c r="T892" s="267">
        <v>11563</v>
      </c>
      <c r="U892" s="270">
        <v>362</v>
      </c>
      <c r="V892" s="267">
        <v>7</v>
      </c>
      <c r="W892" s="267">
        <v>7</v>
      </c>
      <c r="X892" s="267">
        <v>4026</v>
      </c>
      <c r="Y892" s="267">
        <v>4089</v>
      </c>
      <c r="Z892" s="269">
        <v>105.17529999999999</v>
      </c>
      <c r="AA892" s="269">
        <v>97.071299999999994</v>
      </c>
      <c r="AB892" s="269">
        <v>3.3723999999999998</v>
      </c>
      <c r="AC892" s="267">
        <v>1697</v>
      </c>
      <c r="AD892" s="270">
        <v>57</v>
      </c>
      <c r="AE892" s="267">
        <v>7</v>
      </c>
      <c r="AF892" s="267">
        <v>8</v>
      </c>
      <c r="AG892" s="267">
        <v>5094</v>
      </c>
      <c r="AH892" s="267">
        <v>5138</v>
      </c>
      <c r="AI892" s="271"/>
      <c r="AJ892" s="271"/>
      <c r="AK892" s="271"/>
      <c r="AL892" s="271"/>
      <c r="AM892" s="271"/>
    </row>
    <row r="893" spans="3:39" ht="18" customHeight="1">
      <c r="C893" s="261">
        <f>SUBTOTAL(103,G$889:G893)</f>
        <v>5</v>
      </c>
      <c r="D893" s="261" t="s">
        <v>1941</v>
      </c>
      <c r="E893" s="262" t="s">
        <v>3638</v>
      </c>
      <c r="F893" s="263" t="s">
        <v>1279</v>
      </c>
      <c r="G893" s="56" t="s">
        <v>638</v>
      </c>
      <c r="H893" s="265">
        <v>42091401</v>
      </c>
      <c r="I893" s="266" t="s">
        <v>4663</v>
      </c>
      <c r="J893" s="57" t="s">
        <v>711</v>
      </c>
      <c r="K893" s="113" t="s">
        <v>635</v>
      </c>
      <c r="L893" s="267">
        <v>467</v>
      </c>
      <c r="M893" s="267">
        <v>5</v>
      </c>
      <c r="N893" s="60">
        <v>0</v>
      </c>
      <c r="O893" s="61" t="s">
        <v>3639</v>
      </c>
      <c r="P893" s="268" t="s">
        <v>1210</v>
      </c>
      <c r="Q893" s="269">
        <v>389.64139499999999</v>
      </c>
      <c r="R893" s="269">
        <v>366.7867</v>
      </c>
      <c r="S893" s="269">
        <v>14.542199999999999</v>
      </c>
      <c r="T893" s="267">
        <v>10974</v>
      </c>
      <c r="U893" s="270">
        <v>365</v>
      </c>
      <c r="V893" s="267">
        <v>8</v>
      </c>
      <c r="W893" s="267">
        <v>8</v>
      </c>
      <c r="X893" s="267">
        <v>4227</v>
      </c>
      <c r="Y893" s="267">
        <v>4225</v>
      </c>
      <c r="Z893" s="269">
        <v>92.244</v>
      </c>
      <c r="AA893" s="269">
        <v>91.339399999999998</v>
      </c>
      <c r="AB893" s="269">
        <v>3.3375000000000004</v>
      </c>
      <c r="AC893" s="267">
        <v>1612</v>
      </c>
      <c r="AD893" s="270">
        <v>59</v>
      </c>
      <c r="AE893" s="267">
        <v>11</v>
      </c>
      <c r="AF893" s="267">
        <v>9</v>
      </c>
      <c r="AG893" s="267">
        <v>5531</v>
      </c>
      <c r="AH893" s="267">
        <v>5351</v>
      </c>
      <c r="AI893" s="271"/>
      <c r="AJ893" s="271"/>
      <c r="AK893" s="271"/>
      <c r="AL893" s="271"/>
      <c r="AM893" s="271"/>
    </row>
    <row r="894" spans="3:39" ht="18" customHeight="1">
      <c r="C894" s="261">
        <f>SUBTOTAL(103,G$889:G894)</f>
        <v>6</v>
      </c>
      <c r="D894" s="261" t="s">
        <v>1941</v>
      </c>
      <c r="E894" s="262" t="s">
        <v>3638</v>
      </c>
      <c r="F894" s="263" t="s">
        <v>1279</v>
      </c>
      <c r="G894" s="56" t="s">
        <v>639</v>
      </c>
      <c r="H894" s="265">
        <v>42090201</v>
      </c>
      <c r="I894" s="266" t="s">
        <v>4663</v>
      </c>
      <c r="J894" s="57" t="s">
        <v>711</v>
      </c>
      <c r="K894" s="113" t="s">
        <v>414</v>
      </c>
      <c r="L894" s="267">
        <v>578</v>
      </c>
      <c r="M894" s="267">
        <v>5</v>
      </c>
      <c r="N894" s="60">
        <v>0</v>
      </c>
      <c r="O894" s="61" t="s">
        <v>3643</v>
      </c>
      <c r="P894" s="268" t="s">
        <v>1172</v>
      </c>
      <c r="Q894" s="269">
        <v>326.47346300000004</v>
      </c>
      <c r="R894" s="269">
        <v>306.77675000000005</v>
      </c>
      <c r="S894" s="269">
        <v>12.281300000000002</v>
      </c>
      <c r="T894" s="267">
        <v>10922</v>
      </c>
      <c r="U894" s="270">
        <v>365</v>
      </c>
      <c r="V894" s="267">
        <v>9</v>
      </c>
      <c r="W894" s="267">
        <v>9</v>
      </c>
      <c r="X894" s="267">
        <v>4633</v>
      </c>
      <c r="Y894" s="267">
        <v>4634</v>
      </c>
      <c r="Z894" s="269">
        <v>92.307199999999995</v>
      </c>
      <c r="AA894" s="269">
        <v>87.536199999999994</v>
      </c>
      <c r="AB894" s="269">
        <v>3.1956000000000002</v>
      </c>
      <c r="AC894" s="267">
        <v>1686</v>
      </c>
      <c r="AD894" s="270">
        <v>59</v>
      </c>
      <c r="AE894" s="267">
        <v>10</v>
      </c>
      <c r="AF894" s="267">
        <v>11</v>
      </c>
      <c r="AG894" s="267">
        <v>5529</v>
      </c>
      <c r="AH894" s="267">
        <v>5497</v>
      </c>
      <c r="AI894" s="271"/>
      <c r="AJ894" s="271"/>
      <c r="AK894" s="271"/>
      <c r="AL894" s="271"/>
      <c r="AM894" s="271"/>
    </row>
    <row r="895" spans="3:39" ht="18" customHeight="1">
      <c r="C895" s="261">
        <f>SUBTOTAL(103,G$889:G895)</f>
        <v>7</v>
      </c>
      <c r="D895" s="261" t="s">
        <v>1941</v>
      </c>
      <c r="E895" s="262" t="s">
        <v>3638</v>
      </c>
      <c r="F895" s="263" t="s">
        <v>1279</v>
      </c>
      <c r="G895" s="56" t="s">
        <v>2060</v>
      </c>
      <c r="H895" s="265">
        <v>42092001</v>
      </c>
      <c r="I895" s="266" t="s">
        <v>4663</v>
      </c>
      <c r="J895" s="57" t="s">
        <v>711</v>
      </c>
      <c r="K895" s="113" t="s">
        <v>168</v>
      </c>
      <c r="L895" s="267">
        <v>308</v>
      </c>
      <c r="M895" s="267">
        <v>4</v>
      </c>
      <c r="N895" s="60">
        <v>0</v>
      </c>
      <c r="O895" s="61" t="s">
        <v>2068</v>
      </c>
      <c r="P895" s="268" t="s">
        <v>2075</v>
      </c>
      <c r="Q895" s="269">
        <v>145.604264</v>
      </c>
      <c r="R895" s="269">
        <v>134.5573</v>
      </c>
      <c r="S895" s="269">
        <v>5.1205999999999996</v>
      </c>
      <c r="T895" s="267">
        <v>7515</v>
      </c>
      <c r="U895" s="270">
        <v>365</v>
      </c>
      <c r="V895" s="267">
        <v>13</v>
      </c>
      <c r="W895" s="267">
        <v>13</v>
      </c>
      <c r="X895" s="267">
        <v>6185</v>
      </c>
      <c r="Y895" s="267">
        <v>6221</v>
      </c>
      <c r="Z895" s="269">
        <v>56.940300000000008</v>
      </c>
      <c r="AA895" s="269">
        <v>53.319500000000005</v>
      </c>
      <c r="AB895" s="269">
        <v>1.8884000000000001</v>
      </c>
      <c r="AC895" s="267">
        <v>1247</v>
      </c>
      <c r="AD895" s="270">
        <v>59</v>
      </c>
      <c r="AE895" s="267">
        <v>14</v>
      </c>
      <c r="AF895" s="267">
        <v>14</v>
      </c>
      <c r="AG895" s="267">
        <v>6741</v>
      </c>
      <c r="AH895" s="267">
        <v>6763</v>
      </c>
      <c r="AI895" s="271"/>
      <c r="AJ895" s="271"/>
      <c r="AK895" s="271"/>
      <c r="AL895" s="271"/>
      <c r="AM895" s="271"/>
    </row>
    <row r="896" spans="3:39" ht="18" customHeight="1">
      <c r="C896" s="261">
        <f>SUBTOTAL(103,G$889:G896)</f>
        <v>8</v>
      </c>
      <c r="D896" s="261" t="s">
        <v>1941</v>
      </c>
      <c r="E896" s="262" t="s">
        <v>3638</v>
      </c>
      <c r="F896" s="263" t="s">
        <v>1279</v>
      </c>
      <c r="G896" s="56" t="s">
        <v>2061</v>
      </c>
      <c r="H896" s="265">
        <v>42091901</v>
      </c>
      <c r="I896" s="266" t="s">
        <v>4663</v>
      </c>
      <c r="J896" s="57" t="s">
        <v>711</v>
      </c>
      <c r="K896" s="113" t="s">
        <v>168</v>
      </c>
      <c r="L896" s="267">
        <v>384</v>
      </c>
      <c r="M896" s="267">
        <v>3</v>
      </c>
      <c r="N896" s="60">
        <v>0</v>
      </c>
      <c r="O896" s="61" t="s">
        <v>2069</v>
      </c>
      <c r="P896" s="268" t="s">
        <v>2076</v>
      </c>
      <c r="Q896" s="269">
        <v>102.78070099999999</v>
      </c>
      <c r="R896" s="269">
        <v>100.1164</v>
      </c>
      <c r="S896" s="269">
        <v>2.9983</v>
      </c>
      <c r="T896" s="267">
        <v>6079</v>
      </c>
      <c r="U896" s="270">
        <v>365</v>
      </c>
      <c r="V896" s="267">
        <v>14</v>
      </c>
      <c r="W896" s="267">
        <v>14</v>
      </c>
      <c r="X896" s="267">
        <v>6689</v>
      </c>
      <c r="Y896" s="267">
        <v>6665</v>
      </c>
      <c r="Z896" s="269">
        <v>54.9955</v>
      </c>
      <c r="AA896" s="269">
        <v>53.261699999999998</v>
      </c>
      <c r="AB896" s="269">
        <v>1.3371</v>
      </c>
      <c r="AC896" s="267">
        <v>894</v>
      </c>
      <c r="AD896" s="270">
        <v>58</v>
      </c>
      <c r="AE896" s="267">
        <v>15</v>
      </c>
      <c r="AF896" s="267">
        <v>15</v>
      </c>
      <c r="AG896" s="267">
        <v>6808</v>
      </c>
      <c r="AH896" s="267">
        <v>6765</v>
      </c>
      <c r="AI896" s="271"/>
      <c r="AJ896" s="271"/>
      <c r="AK896" s="271"/>
      <c r="AL896" s="271"/>
      <c r="AM896" s="271"/>
    </row>
    <row r="897" spans="1:41" ht="18" customHeight="1">
      <c r="C897" s="261">
        <f>SUBTOTAL(103,G$889:G897)</f>
        <v>9</v>
      </c>
      <c r="D897" s="261" t="s">
        <v>1941</v>
      </c>
      <c r="E897" s="262" t="s">
        <v>3638</v>
      </c>
      <c r="F897" s="263" t="s">
        <v>1279</v>
      </c>
      <c r="G897" s="56" t="s">
        <v>2062</v>
      </c>
      <c r="H897" s="265">
        <v>42091301</v>
      </c>
      <c r="I897" s="266" t="s">
        <v>4663</v>
      </c>
      <c r="J897" s="57" t="s">
        <v>711</v>
      </c>
      <c r="K897" s="113" t="s">
        <v>635</v>
      </c>
      <c r="L897" s="267">
        <v>121</v>
      </c>
      <c r="M897" s="267">
        <v>1</v>
      </c>
      <c r="N897" s="60">
        <v>0</v>
      </c>
      <c r="O897" s="61" t="s">
        <v>2070</v>
      </c>
      <c r="P897" s="268" t="s">
        <v>2077</v>
      </c>
      <c r="Q897" s="269">
        <v>59.716884000000007</v>
      </c>
      <c r="R897" s="269">
        <v>56.955900000000007</v>
      </c>
      <c r="S897" s="269">
        <v>2.1701000000000001</v>
      </c>
      <c r="T897" s="267">
        <v>2435</v>
      </c>
      <c r="U897" s="270">
        <v>365</v>
      </c>
      <c r="V897" s="267">
        <v>18</v>
      </c>
      <c r="W897" s="267">
        <v>18</v>
      </c>
      <c r="X897" s="267">
        <v>7403</v>
      </c>
      <c r="Y897" s="267">
        <v>7400</v>
      </c>
      <c r="Z897" s="269">
        <v>30.094100000000001</v>
      </c>
      <c r="AA897" s="269">
        <v>28.7133</v>
      </c>
      <c r="AB897" s="269">
        <v>1.0057</v>
      </c>
      <c r="AC897" s="267">
        <v>352</v>
      </c>
      <c r="AD897" s="270">
        <v>59</v>
      </c>
      <c r="AE897" s="267">
        <v>19</v>
      </c>
      <c r="AF897" s="267">
        <v>19</v>
      </c>
      <c r="AG897" s="267">
        <v>7726</v>
      </c>
      <c r="AH897" s="267">
        <v>7716</v>
      </c>
      <c r="AI897" s="271"/>
      <c r="AJ897" s="271"/>
      <c r="AK897" s="271"/>
      <c r="AL897" s="271"/>
      <c r="AM897" s="271"/>
    </row>
    <row r="898" spans="1:41" ht="18" customHeight="1">
      <c r="C898" s="261">
        <f>SUBTOTAL(103,G$889:G898)</f>
        <v>10</v>
      </c>
      <c r="D898" s="261" t="s">
        <v>1941</v>
      </c>
      <c r="E898" s="262" t="s">
        <v>3638</v>
      </c>
      <c r="F898" s="263" t="s">
        <v>1279</v>
      </c>
      <c r="G898" s="56" t="s">
        <v>2063</v>
      </c>
      <c r="H898" s="265">
        <v>42092901</v>
      </c>
      <c r="I898" s="266" t="s">
        <v>4663</v>
      </c>
      <c r="J898" s="57" t="s">
        <v>711</v>
      </c>
      <c r="K898" s="113" t="s">
        <v>908</v>
      </c>
      <c r="L898" s="267">
        <v>315</v>
      </c>
      <c r="M898" s="267">
        <v>1</v>
      </c>
      <c r="N898" s="60">
        <v>0</v>
      </c>
      <c r="O898" s="61" t="s">
        <v>2071</v>
      </c>
      <c r="P898" s="268" t="s">
        <v>2078</v>
      </c>
      <c r="Q898" s="269">
        <v>3.5653000000000001</v>
      </c>
      <c r="R898" s="269">
        <v>3.4782999999999999</v>
      </c>
      <c r="S898" s="269">
        <v>0.11</v>
      </c>
      <c r="T898" s="267">
        <v>472</v>
      </c>
      <c r="U898" s="270">
        <v>92</v>
      </c>
      <c r="V898" s="267">
        <v>19</v>
      </c>
      <c r="W898" s="267">
        <v>19</v>
      </c>
      <c r="X898" s="267">
        <v>8936</v>
      </c>
      <c r="Y898" s="267">
        <v>8942</v>
      </c>
      <c r="Z898" s="269">
        <v>26.079699999999999</v>
      </c>
      <c r="AA898" s="269">
        <v>25.264099999999999</v>
      </c>
      <c r="AB898" s="269">
        <v>0.75550000000000006</v>
      </c>
      <c r="AC898" s="267">
        <v>325</v>
      </c>
      <c r="AD898" s="270">
        <v>59</v>
      </c>
      <c r="AE898" s="267">
        <v>20</v>
      </c>
      <c r="AF898" s="267">
        <v>20</v>
      </c>
      <c r="AG898" s="267">
        <v>7898</v>
      </c>
      <c r="AH898" s="267">
        <v>7877</v>
      </c>
      <c r="AI898" s="271"/>
      <c r="AJ898" s="271"/>
      <c r="AK898" s="271"/>
      <c r="AL898" s="271"/>
      <c r="AM898" s="271"/>
    </row>
    <row r="899" spans="1:41" ht="18" customHeight="1">
      <c r="C899" s="261">
        <f>SUBTOTAL(103,G$889:G899)</f>
        <v>11</v>
      </c>
      <c r="D899" s="261" t="s">
        <v>1941</v>
      </c>
      <c r="E899" s="262" t="s">
        <v>3638</v>
      </c>
      <c r="F899" s="263" t="s">
        <v>1279</v>
      </c>
      <c r="G899" s="56" t="s">
        <v>2064</v>
      </c>
      <c r="H899" s="265">
        <v>42091501</v>
      </c>
      <c r="I899" s="266" t="s">
        <v>4663</v>
      </c>
      <c r="J899" s="57" t="s">
        <v>711</v>
      </c>
      <c r="K899" s="113" t="s">
        <v>168</v>
      </c>
      <c r="L899" s="267">
        <v>482</v>
      </c>
      <c r="M899" s="267">
        <v>3</v>
      </c>
      <c r="N899" s="60">
        <v>0</v>
      </c>
      <c r="O899" s="61" t="s">
        <v>2072</v>
      </c>
      <c r="P899" s="268" t="s">
        <v>2079</v>
      </c>
      <c r="Q899" s="269">
        <v>80.391797999999994</v>
      </c>
      <c r="R899" s="269">
        <v>78.2029</v>
      </c>
      <c r="S899" s="269">
        <v>2.3325</v>
      </c>
      <c r="T899" s="267">
        <v>6592</v>
      </c>
      <c r="U899" s="270">
        <v>365</v>
      </c>
      <c r="V899" s="267">
        <v>16</v>
      </c>
      <c r="W899" s="267">
        <v>16</v>
      </c>
      <c r="X899" s="267">
        <v>7051</v>
      </c>
      <c r="Y899" s="267">
        <v>7028</v>
      </c>
      <c r="Z899" s="269">
        <v>52.519300000000001</v>
      </c>
      <c r="AA899" s="269">
        <v>50.757899999999999</v>
      </c>
      <c r="AB899" s="269">
        <v>1.3896999999999999</v>
      </c>
      <c r="AC899" s="267">
        <v>934</v>
      </c>
      <c r="AD899" s="270">
        <v>59</v>
      </c>
      <c r="AE899" s="267">
        <v>16</v>
      </c>
      <c r="AF899" s="267">
        <v>16</v>
      </c>
      <c r="AG899" s="267">
        <v>6887</v>
      </c>
      <c r="AH899" s="267">
        <v>6860</v>
      </c>
      <c r="AI899" s="271"/>
      <c r="AJ899" s="271"/>
      <c r="AK899" s="271"/>
      <c r="AL899" s="271"/>
      <c r="AM899" s="271"/>
    </row>
    <row r="900" spans="1:41" ht="18" customHeight="1">
      <c r="C900" s="261">
        <f>SUBTOTAL(103,G$889:G900)</f>
        <v>12</v>
      </c>
      <c r="D900" s="261" t="s">
        <v>1941</v>
      </c>
      <c r="E900" s="262" t="s">
        <v>3638</v>
      </c>
      <c r="F900" s="263" t="s">
        <v>1279</v>
      </c>
      <c r="G900" s="56" t="s">
        <v>2065</v>
      </c>
      <c r="H900" s="265">
        <v>42091801</v>
      </c>
      <c r="I900" s="266" t="s">
        <v>4663</v>
      </c>
      <c r="J900" s="57" t="s">
        <v>711</v>
      </c>
      <c r="K900" s="113" t="s">
        <v>168</v>
      </c>
      <c r="L900" s="267">
        <v>325</v>
      </c>
      <c r="M900" s="267">
        <v>4</v>
      </c>
      <c r="N900" s="60">
        <v>0</v>
      </c>
      <c r="O900" s="61" t="s">
        <v>2073</v>
      </c>
      <c r="P900" s="268" t="s">
        <v>2080</v>
      </c>
      <c r="Q900" s="269">
        <v>148.714777</v>
      </c>
      <c r="R900" s="269">
        <v>145.74019999999999</v>
      </c>
      <c r="S900" s="269">
        <v>4.3993000000000002</v>
      </c>
      <c r="T900" s="267">
        <v>6743</v>
      </c>
      <c r="U900" s="270">
        <v>365</v>
      </c>
      <c r="V900" s="267">
        <v>12</v>
      </c>
      <c r="W900" s="267">
        <v>12</v>
      </c>
      <c r="X900" s="267">
        <v>6160</v>
      </c>
      <c r="Y900" s="267">
        <v>6101</v>
      </c>
      <c r="Z900" s="269">
        <v>65.410300000000007</v>
      </c>
      <c r="AA900" s="269">
        <v>63.674000000000007</v>
      </c>
      <c r="AB900" s="269">
        <v>1.7852000000000001</v>
      </c>
      <c r="AC900" s="267">
        <v>1154</v>
      </c>
      <c r="AD900" s="270">
        <v>59</v>
      </c>
      <c r="AE900" s="267">
        <v>13</v>
      </c>
      <c r="AF900" s="267">
        <v>13</v>
      </c>
      <c r="AG900" s="267">
        <v>6442</v>
      </c>
      <c r="AH900" s="267">
        <v>6375</v>
      </c>
      <c r="AI900" s="271"/>
      <c r="AJ900" s="271"/>
      <c r="AK900" s="271"/>
      <c r="AL900" s="271"/>
      <c r="AM900" s="271"/>
    </row>
    <row r="901" spans="1:41" ht="18" customHeight="1">
      <c r="C901" s="261">
        <f>SUBTOTAL(103,G$889:G901)</f>
        <v>13</v>
      </c>
      <c r="D901" s="261" t="s">
        <v>1941</v>
      </c>
      <c r="E901" s="262" t="s">
        <v>3638</v>
      </c>
      <c r="F901" s="263" t="s">
        <v>1279</v>
      </c>
      <c r="G901" s="56" t="s">
        <v>2066</v>
      </c>
      <c r="H901" s="265">
        <v>42092201</v>
      </c>
      <c r="I901" s="266" t="s">
        <v>4663</v>
      </c>
      <c r="J901" s="57" t="s">
        <v>711</v>
      </c>
      <c r="K901" s="113" t="s">
        <v>168</v>
      </c>
      <c r="L901" s="267">
        <v>393</v>
      </c>
      <c r="M901" s="267">
        <v>3</v>
      </c>
      <c r="N901" s="60">
        <v>0</v>
      </c>
      <c r="O901" s="61" t="s">
        <v>83</v>
      </c>
      <c r="P901" s="268" t="s">
        <v>2081</v>
      </c>
      <c r="Q901" s="269">
        <v>179.854929</v>
      </c>
      <c r="R901" s="269">
        <v>176.46671000000001</v>
      </c>
      <c r="S901" s="269">
        <v>5.2362999999999991</v>
      </c>
      <c r="T901" s="267">
        <v>6611</v>
      </c>
      <c r="U901" s="270">
        <v>364</v>
      </c>
      <c r="V901" s="267">
        <v>11</v>
      </c>
      <c r="W901" s="267">
        <v>11</v>
      </c>
      <c r="X901" s="267">
        <v>5858</v>
      </c>
      <c r="Y901" s="267">
        <v>5797</v>
      </c>
      <c r="Z901" s="269">
        <v>83.249900000000011</v>
      </c>
      <c r="AA901" s="269">
        <v>80.84190000000001</v>
      </c>
      <c r="AB901" s="269">
        <v>2.1524000000000001</v>
      </c>
      <c r="AC901" s="267">
        <v>939</v>
      </c>
      <c r="AD901" s="270">
        <v>59</v>
      </c>
      <c r="AE901" s="267">
        <v>12</v>
      </c>
      <c r="AF901" s="267">
        <v>12</v>
      </c>
      <c r="AG901" s="267">
        <v>5847</v>
      </c>
      <c r="AH901" s="267">
        <v>5755</v>
      </c>
      <c r="AI901" s="271"/>
      <c r="AJ901" s="271"/>
      <c r="AK901" s="271"/>
      <c r="AL901" s="271"/>
      <c r="AM901" s="271"/>
    </row>
    <row r="902" spans="1:41" ht="18" customHeight="1">
      <c r="C902" s="261">
        <f>SUBTOTAL(103,G$889:G902)</f>
        <v>14</v>
      </c>
      <c r="D902" s="261" t="s">
        <v>1941</v>
      </c>
      <c r="E902" s="262" t="s">
        <v>3638</v>
      </c>
      <c r="F902" s="263" t="s">
        <v>1279</v>
      </c>
      <c r="G902" s="56" t="s">
        <v>2067</v>
      </c>
      <c r="H902" s="265">
        <v>42092401</v>
      </c>
      <c r="I902" s="266" t="s">
        <v>4663</v>
      </c>
      <c r="J902" s="57" t="s">
        <v>711</v>
      </c>
      <c r="K902" s="113" t="s">
        <v>409</v>
      </c>
      <c r="L902" s="267">
        <v>332</v>
      </c>
      <c r="M902" s="267">
        <v>3</v>
      </c>
      <c r="N902" s="60">
        <v>0</v>
      </c>
      <c r="O902" s="61" t="s">
        <v>2074</v>
      </c>
      <c r="P902" s="268" t="s">
        <v>2082</v>
      </c>
      <c r="Q902" s="269">
        <v>82.531239999999997</v>
      </c>
      <c r="R902" s="269">
        <v>80.51464</v>
      </c>
      <c r="S902" s="269">
        <v>2.4072</v>
      </c>
      <c r="T902" s="267">
        <v>6648</v>
      </c>
      <c r="U902" s="270">
        <v>365</v>
      </c>
      <c r="V902" s="267">
        <v>15</v>
      </c>
      <c r="W902" s="267">
        <v>15</v>
      </c>
      <c r="X902" s="267">
        <v>7009</v>
      </c>
      <c r="Y902" s="267">
        <v>6989</v>
      </c>
      <c r="Z902" s="269">
        <v>42.769400000000005</v>
      </c>
      <c r="AA902" s="269">
        <v>41.169600000000003</v>
      </c>
      <c r="AB902" s="269">
        <v>1.1086</v>
      </c>
      <c r="AC902" s="267">
        <v>1021</v>
      </c>
      <c r="AD902" s="270">
        <v>59</v>
      </c>
      <c r="AE902" s="267">
        <v>17</v>
      </c>
      <c r="AF902" s="267">
        <v>17</v>
      </c>
      <c r="AG902" s="267">
        <v>7242</v>
      </c>
      <c r="AH902" s="267">
        <v>7221</v>
      </c>
      <c r="AI902" s="271"/>
      <c r="AJ902" s="271"/>
      <c r="AK902" s="271"/>
      <c r="AL902" s="271"/>
      <c r="AM902" s="271"/>
    </row>
    <row r="903" spans="1:41" ht="18" customHeight="1">
      <c r="C903" s="288" t="s">
        <v>3413</v>
      </c>
      <c r="D903" s="289" t="str">
        <f ca="1">INDIRECT("D"&amp;ROW()-1)</f>
        <v>A2</v>
      </c>
      <c r="E903" s="289" t="str">
        <f ca="1">INDIRECT("E"&amp;ROW()-1)</f>
        <v>十堰</v>
      </c>
      <c r="F903" s="290"/>
      <c r="G903" s="291">
        <f>SUBTOTAL(103,G889:G902)</f>
        <v>14</v>
      </c>
      <c r="H903" s="292"/>
      <c r="I903" s="293"/>
      <c r="J903" s="293"/>
      <c r="K903" s="294"/>
      <c r="L903" s="76">
        <f>SUBTOTAL(109,L889:L902)</f>
        <v>6923</v>
      </c>
      <c r="M903" s="76">
        <f>SUBTOTAL(109,M889:M902)</f>
        <v>56</v>
      </c>
      <c r="N903" s="70">
        <f>SUBTOTAL(109,N889:N902)</f>
        <v>0</v>
      </c>
      <c r="O903" s="296"/>
      <c r="P903" s="297"/>
      <c r="Q903" s="298"/>
      <c r="R903" s="298"/>
      <c r="S903" s="298"/>
      <c r="T903" s="299"/>
      <c r="U903" s="300"/>
      <c r="V903" s="299"/>
      <c r="W903" s="299"/>
      <c r="X903" s="299"/>
      <c r="Y903" s="299"/>
      <c r="Z903" s="316"/>
      <c r="AA903" s="316"/>
      <c r="AB903" s="316"/>
      <c r="AC903" s="295"/>
      <c r="AD903" s="295"/>
      <c r="AE903" s="295"/>
      <c r="AF903" s="295"/>
      <c r="AG903" s="295"/>
      <c r="AH903" s="295"/>
      <c r="AI903" s="77">
        <f>SUBTOTAL(109,AI889:AI902)</f>
        <v>0</v>
      </c>
      <c r="AJ903" s="77">
        <f>SUBTOTAL(109,AJ889:AJ902)</f>
        <v>0</v>
      </c>
      <c r="AK903" s="77">
        <f>SUBTOTAL(109,AK889:AK902)</f>
        <v>1</v>
      </c>
      <c r="AL903" s="77">
        <f>SUBTOTAL(109,AL889:AL902)</f>
        <v>383</v>
      </c>
      <c r="AM903" s="77">
        <f>SUBTOTAL(103,AM889:AM902)</f>
        <v>1</v>
      </c>
    </row>
    <row r="904" spans="1:41" s="306" customFormat="1" ht="18" customHeight="1">
      <c r="A904" s="309"/>
      <c r="B904" s="309"/>
      <c r="C904" s="261">
        <f>SUBTOTAL(103,G$904:G904)</f>
        <v>1</v>
      </c>
      <c r="D904" s="261" t="s">
        <v>1941</v>
      </c>
      <c r="E904" s="262" t="s">
        <v>3646</v>
      </c>
      <c r="F904" s="263" t="s">
        <v>1280</v>
      </c>
      <c r="G904" s="264" t="s">
        <v>3647</v>
      </c>
      <c r="H904" s="265">
        <v>42031201</v>
      </c>
      <c r="I904" s="266" t="s">
        <v>4663</v>
      </c>
      <c r="J904" s="57" t="s">
        <v>711</v>
      </c>
      <c r="K904" s="377" t="s">
        <v>3648</v>
      </c>
      <c r="L904" s="376">
        <v>746</v>
      </c>
      <c r="M904" s="267">
        <v>7</v>
      </c>
      <c r="N904" s="60">
        <v>0</v>
      </c>
      <c r="O904" s="61" t="s">
        <v>3649</v>
      </c>
      <c r="P904" s="382" t="s">
        <v>1575</v>
      </c>
      <c r="Q904" s="269">
        <v>1142.6539699999998</v>
      </c>
      <c r="R904" s="269">
        <v>1052.4476</v>
      </c>
      <c r="S904" s="269">
        <v>40.094400000000007</v>
      </c>
      <c r="T904" s="267">
        <v>16604</v>
      </c>
      <c r="U904" s="270">
        <v>365</v>
      </c>
      <c r="V904" s="267">
        <v>5</v>
      </c>
      <c r="W904" s="267">
        <v>5</v>
      </c>
      <c r="X904" s="267">
        <v>1485</v>
      </c>
      <c r="Y904" s="267">
        <v>1514</v>
      </c>
      <c r="Z904" s="269">
        <v>290.15909999999997</v>
      </c>
      <c r="AA904" s="269">
        <v>270.31299999999999</v>
      </c>
      <c r="AB904" s="269">
        <v>8.9855999999999998</v>
      </c>
      <c r="AC904" s="267">
        <v>2518</v>
      </c>
      <c r="AD904" s="270">
        <v>59</v>
      </c>
      <c r="AE904" s="267">
        <v>6</v>
      </c>
      <c r="AF904" s="267">
        <v>6</v>
      </c>
      <c r="AG904" s="267">
        <v>1496</v>
      </c>
      <c r="AH904" s="267">
        <v>1501</v>
      </c>
      <c r="AI904" s="271"/>
      <c r="AJ904" s="271"/>
      <c r="AK904" s="271"/>
      <c r="AL904" s="271"/>
      <c r="AM904" s="271"/>
    </row>
    <row r="905" spans="1:41" s="306" customFormat="1" ht="18" customHeight="1">
      <c r="A905" s="309"/>
      <c r="B905" s="309"/>
      <c r="C905" s="261">
        <f>SUBTOTAL(103,G$904:G905)</f>
        <v>2</v>
      </c>
      <c r="D905" s="261" t="s">
        <v>1941</v>
      </c>
      <c r="E905" s="262" t="s">
        <v>3646</v>
      </c>
      <c r="F905" s="263" t="s">
        <v>1280</v>
      </c>
      <c r="G905" s="264" t="s">
        <v>3650</v>
      </c>
      <c r="H905" s="265">
        <v>42032701</v>
      </c>
      <c r="I905" s="266" t="s">
        <v>4663</v>
      </c>
      <c r="J905" s="57" t="s">
        <v>711</v>
      </c>
      <c r="K905" s="377" t="s">
        <v>694</v>
      </c>
      <c r="L905" s="376">
        <v>637</v>
      </c>
      <c r="M905" s="267">
        <v>4</v>
      </c>
      <c r="N905" s="60">
        <v>0</v>
      </c>
      <c r="O905" s="301" t="s">
        <v>3651</v>
      </c>
      <c r="P905" s="321" t="s">
        <v>3652</v>
      </c>
      <c r="Q905" s="269">
        <v>298.16848299999998</v>
      </c>
      <c r="R905" s="269">
        <v>287.20754999999997</v>
      </c>
      <c r="S905" s="269">
        <v>6.6456</v>
      </c>
      <c r="T905" s="267">
        <v>8261</v>
      </c>
      <c r="U905" s="270">
        <v>365</v>
      </c>
      <c r="V905" s="267">
        <v>13</v>
      </c>
      <c r="W905" s="267">
        <v>13</v>
      </c>
      <c r="X905" s="267">
        <v>4844</v>
      </c>
      <c r="Y905" s="267">
        <v>4793</v>
      </c>
      <c r="Z905" s="269">
        <v>102.4545</v>
      </c>
      <c r="AA905" s="269">
        <v>101.58159999999999</v>
      </c>
      <c r="AB905" s="269">
        <v>2.5750999999999999</v>
      </c>
      <c r="AC905" s="267">
        <v>1439</v>
      </c>
      <c r="AD905" s="270">
        <v>59</v>
      </c>
      <c r="AE905" s="267">
        <v>20</v>
      </c>
      <c r="AF905" s="267">
        <v>19</v>
      </c>
      <c r="AG905" s="267">
        <v>5175</v>
      </c>
      <c r="AH905" s="267">
        <v>4990</v>
      </c>
      <c r="AI905" s="271"/>
      <c r="AJ905" s="271"/>
      <c r="AK905" s="271"/>
      <c r="AL905" s="271"/>
      <c r="AM905" s="271"/>
    </row>
    <row r="906" spans="1:41" s="306" customFormat="1" ht="18" customHeight="1">
      <c r="A906" s="309"/>
      <c r="B906" s="309"/>
      <c r="C906" s="261">
        <f>SUBTOTAL(103,G$904:G906)</f>
        <v>3</v>
      </c>
      <c r="D906" s="261" t="s">
        <v>1941</v>
      </c>
      <c r="E906" s="262" t="s">
        <v>3646</v>
      </c>
      <c r="F906" s="263" t="s">
        <v>1280</v>
      </c>
      <c r="G906" s="264" t="s">
        <v>3653</v>
      </c>
      <c r="H906" s="265">
        <v>42014501</v>
      </c>
      <c r="I906" s="266" t="s">
        <v>4663</v>
      </c>
      <c r="J906" s="57" t="s">
        <v>711</v>
      </c>
      <c r="K906" s="377" t="s">
        <v>694</v>
      </c>
      <c r="L906" s="376">
        <v>608</v>
      </c>
      <c r="M906" s="267">
        <v>3</v>
      </c>
      <c r="N906" s="60">
        <v>0</v>
      </c>
      <c r="O906" s="301" t="s">
        <v>3654</v>
      </c>
      <c r="P906" s="268" t="s">
        <v>3655</v>
      </c>
      <c r="Q906" s="269">
        <v>376.95752699999997</v>
      </c>
      <c r="R906" s="269">
        <v>364.07089999999999</v>
      </c>
      <c r="S906" s="269">
        <v>7.5312999999999999</v>
      </c>
      <c r="T906" s="267">
        <v>7393</v>
      </c>
      <c r="U906" s="270">
        <v>365</v>
      </c>
      <c r="V906" s="267">
        <v>11</v>
      </c>
      <c r="W906" s="267">
        <v>11</v>
      </c>
      <c r="X906" s="267">
        <v>4306</v>
      </c>
      <c r="Y906" s="267">
        <v>4247</v>
      </c>
      <c r="Z906" s="269">
        <v>128.8689</v>
      </c>
      <c r="AA906" s="269">
        <v>127.75699999999999</v>
      </c>
      <c r="AB906" s="269">
        <v>3.3045</v>
      </c>
      <c r="AC906" s="267">
        <v>1268</v>
      </c>
      <c r="AD906" s="270">
        <v>59</v>
      </c>
      <c r="AE906" s="267">
        <v>17</v>
      </c>
      <c r="AF906" s="267">
        <v>17</v>
      </c>
      <c r="AG906" s="267">
        <v>4446</v>
      </c>
      <c r="AH906" s="267">
        <v>4235</v>
      </c>
      <c r="AI906" s="271"/>
      <c r="AJ906" s="271"/>
      <c r="AK906" s="271"/>
      <c r="AL906" s="271"/>
      <c r="AM906" s="271"/>
    </row>
    <row r="907" spans="1:41" ht="18" customHeight="1">
      <c r="C907" s="288" t="s">
        <v>3413</v>
      </c>
      <c r="D907" s="289" t="str">
        <f ca="1">INDIRECT("D"&amp;ROW()-1)</f>
        <v>A2</v>
      </c>
      <c r="E907" s="289" t="str">
        <f ca="1">INDIRECT("E"&amp;ROW()-1)</f>
        <v>荆州</v>
      </c>
      <c r="F907" s="290"/>
      <c r="G907" s="291">
        <f>SUBTOTAL(103,G904:G906)</f>
        <v>3</v>
      </c>
      <c r="H907" s="292"/>
      <c r="I907" s="293"/>
      <c r="J907" s="293"/>
      <c r="K907" s="294"/>
      <c r="L907" s="76">
        <f>SUBTOTAL(109,L904:L906)</f>
        <v>1991</v>
      </c>
      <c r="M907" s="76">
        <f>SUBTOTAL(109,M904:M906)</f>
        <v>14</v>
      </c>
      <c r="N907" s="70">
        <f>SUBTOTAL(109,N904:N906)</f>
        <v>0</v>
      </c>
      <c r="O907" s="296"/>
      <c r="P907" s="327"/>
      <c r="Q907" s="298"/>
      <c r="R907" s="298"/>
      <c r="S907" s="298"/>
      <c r="T907" s="299"/>
      <c r="U907" s="300"/>
      <c r="V907" s="299"/>
      <c r="W907" s="299"/>
      <c r="X907" s="299"/>
      <c r="Y907" s="299"/>
      <c r="Z907" s="316"/>
      <c r="AA907" s="316"/>
      <c r="AB907" s="316"/>
      <c r="AC907" s="295"/>
      <c r="AD907" s="295"/>
      <c r="AE907" s="295"/>
      <c r="AF907" s="295"/>
      <c r="AG907" s="295"/>
      <c r="AH907" s="295"/>
      <c r="AI907" s="77">
        <f>SUBTOTAL(109,AI904:AI906)</f>
        <v>0</v>
      </c>
      <c r="AJ907" s="77">
        <f>SUBTOTAL(109,AJ904:AJ906)</f>
        <v>0</v>
      </c>
      <c r="AK907" s="77">
        <f>SUBTOTAL(109,AK904:AK906)</f>
        <v>0</v>
      </c>
      <c r="AL907" s="77">
        <f>SUBTOTAL(109,AL904:AL906)</f>
        <v>0</v>
      </c>
      <c r="AM907" s="77">
        <f>SUBTOTAL(103,AM904:AM906)</f>
        <v>0</v>
      </c>
    </row>
    <row r="908" spans="1:41" s="306" customFormat="1" ht="18" customHeight="1">
      <c r="A908" s="309"/>
      <c r="B908" s="309"/>
      <c r="C908" s="261">
        <f>SUBTOTAL(103,G$908:G908)</f>
        <v>1</v>
      </c>
      <c r="D908" s="261" t="s">
        <v>1941</v>
      </c>
      <c r="E908" s="376" t="s">
        <v>3656</v>
      </c>
      <c r="F908" s="383" t="s">
        <v>3657</v>
      </c>
      <c r="G908" s="264" t="s">
        <v>3658</v>
      </c>
      <c r="H908" s="265">
        <v>42173101</v>
      </c>
      <c r="I908" s="266" t="s">
        <v>4663</v>
      </c>
      <c r="J908" s="57" t="s">
        <v>711</v>
      </c>
      <c r="K908" s="377" t="s">
        <v>3659</v>
      </c>
      <c r="L908" s="376">
        <v>900</v>
      </c>
      <c r="M908" s="267">
        <v>7</v>
      </c>
      <c r="N908" s="60">
        <v>0</v>
      </c>
      <c r="O908" s="301" t="s">
        <v>3660</v>
      </c>
      <c r="P908" s="268" t="s">
        <v>3661</v>
      </c>
      <c r="Q908" s="269">
        <v>236.72477899999998</v>
      </c>
      <c r="R908" s="269">
        <v>214.88659999999999</v>
      </c>
      <c r="S908" s="269">
        <v>7.7765000000000004</v>
      </c>
      <c r="T908" s="267">
        <v>8600</v>
      </c>
      <c r="U908" s="270">
        <v>365</v>
      </c>
      <c r="V908" s="267">
        <v>5</v>
      </c>
      <c r="W908" s="267">
        <v>5</v>
      </c>
      <c r="X908" s="267">
        <v>5369</v>
      </c>
      <c r="Y908" s="267">
        <v>5438</v>
      </c>
      <c r="Z908" s="269">
        <v>89.106499999999997</v>
      </c>
      <c r="AA908" s="269">
        <v>82.078099999999992</v>
      </c>
      <c r="AB908" s="269">
        <v>2.8135000000000003</v>
      </c>
      <c r="AC908" s="267">
        <v>1396</v>
      </c>
      <c r="AD908" s="270">
        <v>59</v>
      </c>
      <c r="AE908" s="267">
        <v>7</v>
      </c>
      <c r="AF908" s="267">
        <v>7</v>
      </c>
      <c r="AG908" s="267">
        <v>5644</v>
      </c>
      <c r="AH908" s="267">
        <v>5713</v>
      </c>
      <c r="AI908" s="271"/>
      <c r="AJ908" s="271"/>
      <c r="AK908" s="271">
        <v>1</v>
      </c>
      <c r="AL908" s="271">
        <v>242</v>
      </c>
      <c r="AM908" s="271" t="s">
        <v>3662</v>
      </c>
      <c r="AO908" s="245"/>
    </row>
    <row r="909" spans="1:41" ht="18" customHeight="1">
      <c r="C909" s="288" t="s">
        <v>3637</v>
      </c>
      <c r="D909" s="289" t="str">
        <f ca="1">INDIRECT("D"&amp;ROW()-1)</f>
        <v>A2</v>
      </c>
      <c r="E909" s="289" t="str">
        <f ca="1">INDIRECT("E"&amp;ROW()-1)</f>
        <v>鄂州</v>
      </c>
      <c r="F909" s="290"/>
      <c r="G909" s="291">
        <f>SUBTOTAL(103,G908)</f>
        <v>1</v>
      </c>
      <c r="H909" s="292"/>
      <c r="I909" s="293"/>
      <c r="J909" s="293"/>
      <c r="K909" s="294"/>
      <c r="L909" s="76">
        <f>SUBTOTAL(109,L908)</f>
        <v>900</v>
      </c>
      <c r="M909" s="76">
        <f>SUBTOTAL(109,M908)</f>
        <v>7</v>
      </c>
      <c r="N909" s="70">
        <f>SUBTOTAL(109,N908)</f>
        <v>0</v>
      </c>
      <c r="O909" s="296"/>
      <c r="P909" s="327"/>
      <c r="Q909" s="298"/>
      <c r="R909" s="298"/>
      <c r="S909" s="298"/>
      <c r="T909" s="299"/>
      <c r="U909" s="300"/>
      <c r="V909" s="299"/>
      <c r="W909" s="299"/>
      <c r="X909" s="299"/>
      <c r="Y909" s="299"/>
      <c r="Z909" s="316"/>
      <c r="AA909" s="316"/>
      <c r="AB909" s="316"/>
      <c r="AC909" s="295"/>
      <c r="AD909" s="295"/>
      <c r="AE909" s="295"/>
      <c r="AF909" s="295"/>
      <c r="AG909" s="295"/>
      <c r="AH909" s="295"/>
      <c r="AI909" s="77">
        <f>SUBTOTAL(109,AI908:AI908)</f>
        <v>0</v>
      </c>
      <c r="AJ909" s="77">
        <f>SUBTOTAL(109,AJ908:AJ908)</f>
        <v>0</v>
      </c>
      <c r="AK909" s="77">
        <f>SUBTOTAL(109,AK908:AK908)</f>
        <v>1</v>
      </c>
      <c r="AL909" s="77">
        <f>SUBTOTAL(109,AL908:AL908)</f>
        <v>242</v>
      </c>
      <c r="AM909" s="77">
        <f>SUBTOTAL(103,AM908:AM908)</f>
        <v>1</v>
      </c>
    </row>
    <row r="910" spans="1:41" s="312" customFormat="1" ht="18" customHeight="1">
      <c r="A910" s="245"/>
      <c r="B910" s="245"/>
      <c r="C910" s="261">
        <f>SUBTOTAL(103,G$910:G910)</f>
        <v>1</v>
      </c>
      <c r="D910" s="261" t="s">
        <v>1941</v>
      </c>
      <c r="E910" s="273" t="s">
        <v>3663</v>
      </c>
      <c r="F910" s="305" t="s">
        <v>1279</v>
      </c>
      <c r="G910" s="264" t="s">
        <v>3664</v>
      </c>
      <c r="H910" s="265">
        <v>42112601</v>
      </c>
      <c r="I910" s="266" t="s">
        <v>3665</v>
      </c>
      <c r="J910" s="57" t="s">
        <v>64</v>
      </c>
      <c r="K910" s="113" t="s">
        <v>166</v>
      </c>
      <c r="L910" s="274">
        <v>1218</v>
      </c>
      <c r="M910" s="267">
        <v>7</v>
      </c>
      <c r="N910" s="60">
        <v>0</v>
      </c>
      <c r="O910" s="61" t="s">
        <v>3666</v>
      </c>
      <c r="P910" s="287" t="s">
        <v>3667</v>
      </c>
      <c r="Q910" s="269">
        <v>613.58720900000003</v>
      </c>
      <c r="R910" s="269">
        <v>558.07939999999996</v>
      </c>
      <c r="S910" s="269">
        <v>20.303599999999999</v>
      </c>
      <c r="T910" s="267">
        <v>12917</v>
      </c>
      <c r="U910" s="270">
        <v>331</v>
      </c>
      <c r="V910" s="267">
        <v>3</v>
      </c>
      <c r="W910" s="267">
        <v>4</v>
      </c>
      <c r="X910" s="267">
        <v>3054</v>
      </c>
      <c r="Y910" s="267">
        <v>3139</v>
      </c>
      <c r="Z910" s="269">
        <v>295.30027999999999</v>
      </c>
      <c r="AA910" s="269">
        <v>271.38547999999997</v>
      </c>
      <c r="AB910" s="269">
        <v>8.5623000000000005</v>
      </c>
      <c r="AC910" s="267">
        <v>2277</v>
      </c>
      <c r="AD910" s="270">
        <v>59</v>
      </c>
      <c r="AE910" s="267">
        <v>2</v>
      </c>
      <c r="AF910" s="267">
        <v>2</v>
      </c>
      <c r="AG910" s="267">
        <v>1448</v>
      </c>
      <c r="AH910" s="267">
        <v>1490</v>
      </c>
      <c r="AI910" s="271"/>
      <c r="AJ910" s="271"/>
      <c r="AK910" s="271">
        <v>1</v>
      </c>
      <c r="AL910" s="271">
        <v>342</v>
      </c>
      <c r="AM910" s="271" t="s">
        <v>3641</v>
      </c>
      <c r="AN910" s="245"/>
    </row>
    <row r="911" spans="1:41" ht="18" customHeight="1">
      <c r="C911" s="288" t="s">
        <v>3637</v>
      </c>
      <c r="D911" s="289" t="str">
        <f ca="1">INDIRECT("D"&amp;ROW()-1)</f>
        <v>A2</v>
      </c>
      <c r="E911" s="289" t="str">
        <f ca="1">INDIRECT("E"&amp;ROW()-1)</f>
        <v>恩施</v>
      </c>
      <c r="F911" s="290"/>
      <c r="G911" s="291">
        <f>SUBTOTAL(103,G910)</f>
        <v>1</v>
      </c>
      <c r="H911" s="292"/>
      <c r="I911" s="293"/>
      <c r="J911" s="293"/>
      <c r="K911" s="294"/>
      <c r="L911" s="76">
        <f>SUBTOTAL(109,L910)</f>
        <v>1218</v>
      </c>
      <c r="M911" s="76">
        <f>SUBTOTAL(109,M910)</f>
        <v>7</v>
      </c>
      <c r="N911" s="70">
        <f>SUBTOTAL(109,N910)</f>
        <v>0</v>
      </c>
      <c r="O911" s="296"/>
      <c r="P911" s="327"/>
      <c r="Q911" s="298"/>
      <c r="R911" s="298"/>
      <c r="S911" s="298"/>
      <c r="T911" s="299"/>
      <c r="U911" s="300"/>
      <c r="V911" s="299"/>
      <c r="W911" s="299"/>
      <c r="X911" s="299"/>
      <c r="Y911" s="299"/>
      <c r="Z911" s="316"/>
      <c r="AA911" s="316"/>
      <c r="AB911" s="316"/>
      <c r="AC911" s="295"/>
      <c r="AD911" s="295"/>
      <c r="AE911" s="295"/>
      <c r="AF911" s="295"/>
      <c r="AG911" s="295"/>
      <c r="AH911" s="295"/>
      <c r="AI911" s="77">
        <f>SUBTOTAL(109,AI910:AI910)</f>
        <v>0</v>
      </c>
      <c r="AJ911" s="77">
        <f>SUBTOTAL(109,AJ910:AJ910)</f>
        <v>0</v>
      </c>
      <c r="AK911" s="77">
        <f>SUBTOTAL(109,AK910:AK910)</f>
        <v>1</v>
      </c>
      <c r="AL911" s="77">
        <f>SUBTOTAL(109,AL910:AL910)</f>
        <v>342</v>
      </c>
      <c r="AM911" s="77">
        <f>SUBTOTAL(103,AM910:AM910)</f>
        <v>1</v>
      </c>
    </row>
    <row r="912" spans="1:41" s="311" customFormat="1" ht="18" customHeight="1">
      <c r="B912" s="245"/>
      <c r="C912" s="261">
        <f>SUBTOTAL(103,G$912:G912)</f>
        <v>1</v>
      </c>
      <c r="D912" s="261" t="s">
        <v>1941</v>
      </c>
      <c r="E912" s="262" t="s">
        <v>3668</v>
      </c>
      <c r="F912" s="263" t="s">
        <v>1278</v>
      </c>
      <c r="G912" s="56" t="s">
        <v>3669</v>
      </c>
      <c r="H912" s="265">
        <v>36016001</v>
      </c>
      <c r="I912" s="266" t="s">
        <v>3665</v>
      </c>
      <c r="J912" s="57" t="s">
        <v>3670</v>
      </c>
      <c r="K912" s="113" t="s">
        <v>635</v>
      </c>
      <c r="L912" s="267">
        <v>1316</v>
      </c>
      <c r="M912" s="267">
        <v>8</v>
      </c>
      <c r="N912" s="60">
        <v>0</v>
      </c>
      <c r="O912" s="90" t="s">
        <v>3671</v>
      </c>
      <c r="P912" s="268" t="s">
        <v>3672</v>
      </c>
      <c r="Q912" s="269">
        <v>1178.0850329999998</v>
      </c>
      <c r="R912" s="269">
        <v>1121.3960199999999</v>
      </c>
      <c r="S912" s="269">
        <v>37.334699999999998</v>
      </c>
      <c r="T912" s="267">
        <v>16841</v>
      </c>
      <c r="U912" s="270">
        <v>365</v>
      </c>
      <c r="V912" s="267">
        <v>14</v>
      </c>
      <c r="W912" s="267">
        <v>13</v>
      </c>
      <c r="X912" s="267">
        <v>1416</v>
      </c>
      <c r="Y912" s="267">
        <v>1383</v>
      </c>
      <c r="Z912" s="269">
        <v>296.3698</v>
      </c>
      <c r="AA912" s="269">
        <v>284.86379999999997</v>
      </c>
      <c r="AB912" s="269">
        <v>8.9072999999999993</v>
      </c>
      <c r="AC912" s="267">
        <v>2767</v>
      </c>
      <c r="AD912" s="270">
        <v>59</v>
      </c>
      <c r="AE912" s="267">
        <v>12</v>
      </c>
      <c r="AF912" s="267">
        <v>12</v>
      </c>
      <c r="AG912" s="267">
        <v>1433</v>
      </c>
      <c r="AH912" s="267">
        <v>1361</v>
      </c>
      <c r="AI912" s="271">
        <v>1</v>
      </c>
      <c r="AJ912" s="271">
        <v>306</v>
      </c>
      <c r="AK912" s="271"/>
      <c r="AL912" s="271"/>
      <c r="AM912" s="271" t="s">
        <v>3636</v>
      </c>
    </row>
    <row r="913" spans="2:41" s="311" customFormat="1" ht="18" customHeight="1">
      <c r="B913" s="245"/>
      <c r="C913" s="261">
        <f>SUBTOTAL(103,G$912:G913)</f>
        <v>2</v>
      </c>
      <c r="D913" s="261" t="s">
        <v>1941</v>
      </c>
      <c r="E913" s="262" t="s">
        <v>3668</v>
      </c>
      <c r="F913" s="263" t="s">
        <v>1278</v>
      </c>
      <c r="G913" s="56" t="s">
        <v>3673</v>
      </c>
      <c r="H913" s="265">
        <v>36016101</v>
      </c>
      <c r="I913" s="266" t="s">
        <v>3665</v>
      </c>
      <c r="J913" s="57" t="s">
        <v>3670</v>
      </c>
      <c r="K913" s="113" t="s">
        <v>617</v>
      </c>
      <c r="L913" s="267">
        <v>1178</v>
      </c>
      <c r="M913" s="267">
        <v>7</v>
      </c>
      <c r="N913" s="60">
        <v>0</v>
      </c>
      <c r="O913" s="90" t="s">
        <v>3674</v>
      </c>
      <c r="P913" s="268" t="s">
        <v>3675</v>
      </c>
      <c r="Q913" s="269">
        <v>1921.550375</v>
      </c>
      <c r="R913" s="269">
        <v>1799.606</v>
      </c>
      <c r="S913" s="269">
        <v>53.021599999999999</v>
      </c>
      <c r="T913" s="267">
        <v>15380</v>
      </c>
      <c r="U913" s="270">
        <v>365</v>
      </c>
      <c r="V913" s="267">
        <v>4</v>
      </c>
      <c r="W913" s="267">
        <v>4</v>
      </c>
      <c r="X913" s="267">
        <v>613</v>
      </c>
      <c r="Y913" s="267">
        <v>609</v>
      </c>
      <c r="Z913" s="269">
        <v>460.29680000000002</v>
      </c>
      <c r="AA913" s="269">
        <v>428.51850000000002</v>
      </c>
      <c r="AB913" s="269">
        <v>11.661300000000001</v>
      </c>
      <c r="AC913" s="267">
        <v>2660</v>
      </c>
      <c r="AD913" s="270">
        <v>59</v>
      </c>
      <c r="AE913" s="267">
        <v>7</v>
      </c>
      <c r="AF913" s="267">
        <v>7</v>
      </c>
      <c r="AG913" s="267">
        <v>530</v>
      </c>
      <c r="AH913" s="267">
        <v>534</v>
      </c>
      <c r="AI913" s="271"/>
      <c r="AJ913" s="271"/>
      <c r="AK913" s="271">
        <v>1</v>
      </c>
      <c r="AL913" s="271">
        <v>268</v>
      </c>
      <c r="AM913" s="271" t="s">
        <v>3641</v>
      </c>
    </row>
    <row r="914" spans="2:41" s="311" customFormat="1" ht="18" customHeight="1">
      <c r="B914" s="245"/>
      <c r="C914" s="261">
        <f>SUBTOTAL(103,G$912:G914)</f>
        <v>3</v>
      </c>
      <c r="D914" s="261" t="s">
        <v>1941</v>
      </c>
      <c r="E914" s="262" t="s">
        <v>3668</v>
      </c>
      <c r="F914" s="263" t="s">
        <v>1278</v>
      </c>
      <c r="G914" s="56" t="s">
        <v>3676</v>
      </c>
      <c r="H914" s="265">
        <v>36015801</v>
      </c>
      <c r="I914" s="266" t="s">
        <v>3665</v>
      </c>
      <c r="J914" s="57" t="s">
        <v>3670</v>
      </c>
      <c r="K914" s="113" t="s">
        <v>617</v>
      </c>
      <c r="L914" s="267">
        <v>1038</v>
      </c>
      <c r="M914" s="267">
        <v>9</v>
      </c>
      <c r="N914" s="60">
        <v>0</v>
      </c>
      <c r="O914" s="90" t="s">
        <v>3677</v>
      </c>
      <c r="P914" s="268" t="s">
        <v>3678</v>
      </c>
      <c r="Q914" s="269">
        <v>1095.6496259999999</v>
      </c>
      <c r="R914" s="269">
        <v>1020.7989129999999</v>
      </c>
      <c r="S914" s="269">
        <v>34.291599999999995</v>
      </c>
      <c r="T914" s="267">
        <v>17245</v>
      </c>
      <c r="U914" s="270">
        <v>365</v>
      </c>
      <c r="V914" s="267">
        <v>15</v>
      </c>
      <c r="W914" s="267">
        <v>15</v>
      </c>
      <c r="X914" s="267">
        <v>1593</v>
      </c>
      <c r="Y914" s="267">
        <v>1581</v>
      </c>
      <c r="Z914" s="269">
        <v>263.42975000000001</v>
      </c>
      <c r="AA914" s="269">
        <v>248.05015</v>
      </c>
      <c r="AB914" s="269">
        <v>7.2489000000000008</v>
      </c>
      <c r="AC914" s="267">
        <v>2800</v>
      </c>
      <c r="AD914" s="270">
        <v>59</v>
      </c>
      <c r="AE914" s="267">
        <v>16</v>
      </c>
      <c r="AF914" s="267">
        <v>16</v>
      </c>
      <c r="AG914" s="267">
        <v>1763</v>
      </c>
      <c r="AH914" s="267">
        <v>1740</v>
      </c>
      <c r="AI914" s="271"/>
      <c r="AJ914" s="271"/>
      <c r="AK914" s="271">
        <v>1</v>
      </c>
      <c r="AL914" s="271">
        <v>259</v>
      </c>
      <c r="AM914" s="271" t="s">
        <v>3636</v>
      </c>
    </row>
    <row r="915" spans="2:41" s="311" customFormat="1" ht="18" customHeight="1">
      <c r="B915" s="245"/>
      <c r="C915" s="261">
        <f>SUBTOTAL(103,G$912:G915)</f>
        <v>4</v>
      </c>
      <c r="D915" s="261" t="s">
        <v>1941</v>
      </c>
      <c r="E915" s="262" t="s">
        <v>3668</v>
      </c>
      <c r="F915" s="263" t="s">
        <v>1278</v>
      </c>
      <c r="G915" s="56" t="s">
        <v>3679</v>
      </c>
      <c r="H915" s="265">
        <v>36016701</v>
      </c>
      <c r="I915" s="266" t="s">
        <v>3665</v>
      </c>
      <c r="J915" s="57" t="s">
        <v>3670</v>
      </c>
      <c r="K915" s="113" t="s">
        <v>173</v>
      </c>
      <c r="L915" s="267">
        <v>974</v>
      </c>
      <c r="M915" s="267">
        <v>7</v>
      </c>
      <c r="N915" s="60">
        <v>0</v>
      </c>
      <c r="O915" s="90" t="s">
        <v>3680</v>
      </c>
      <c r="P915" s="268" t="s">
        <v>3681</v>
      </c>
      <c r="Q915" s="269">
        <v>89.398400000000009</v>
      </c>
      <c r="R915" s="269">
        <v>83.107800000000012</v>
      </c>
      <c r="S915" s="269">
        <v>2.9943999999999997</v>
      </c>
      <c r="T915" s="267">
        <v>1586</v>
      </c>
      <c r="U915" s="270">
        <v>45</v>
      </c>
      <c r="V915" s="267">
        <v>45</v>
      </c>
      <c r="W915" s="267">
        <v>45</v>
      </c>
      <c r="X915" s="267">
        <v>6890</v>
      </c>
      <c r="Y915" s="267">
        <v>6926</v>
      </c>
      <c r="Z915" s="269">
        <v>287.54039899999998</v>
      </c>
      <c r="AA915" s="269">
        <v>270.472399</v>
      </c>
      <c r="AB915" s="269">
        <v>7.8330000000000002</v>
      </c>
      <c r="AC915" s="267">
        <v>2217</v>
      </c>
      <c r="AD915" s="270">
        <v>59</v>
      </c>
      <c r="AE915" s="267">
        <v>14</v>
      </c>
      <c r="AF915" s="267">
        <v>14</v>
      </c>
      <c r="AG915" s="267">
        <v>1521</v>
      </c>
      <c r="AH915" s="267">
        <v>1500</v>
      </c>
      <c r="AI915" s="271"/>
      <c r="AJ915" s="271"/>
      <c r="AK915" s="271">
        <v>1</v>
      </c>
      <c r="AL915" s="271">
        <v>411</v>
      </c>
      <c r="AM915" s="271" t="s">
        <v>3636</v>
      </c>
    </row>
    <row r="916" spans="2:41" s="311" customFormat="1" ht="18" customHeight="1">
      <c r="B916" s="245"/>
      <c r="C916" s="261">
        <f>SUBTOTAL(103,G$912:G916)</f>
        <v>5</v>
      </c>
      <c r="D916" s="261" t="s">
        <v>1941</v>
      </c>
      <c r="E916" s="262" t="s">
        <v>3668</v>
      </c>
      <c r="F916" s="263" t="s">
        <v>1278</v>
      </c>
      <c r="G916" s="56" t="s">
        <v>3682</v>
      </c>
      <c r="H916" s="265">
        <v>36012401</v>
      </c>
      <c r="I916" s="266" t="s">
        <v>2183</v>
      </c>
      <c r="J916" s="266" t="s">
        <v>711</v>
      </c>
      <c r="K916" s="113" t="s">
        <v>168</v>
      </c>
      <c r="L916" s="267">
        <f>1800+373</f>
        <v>2173</v>
      </c>
      <c r="M916" s="267">
        <v>9</v>
      </c>
      <c r="N916" s="60">
        <v>0</v>
      </c>
      <c r="O916" s="61" t="s">
        <v>310</v>
      </c>
      <c r="P916" s="268" t="s">
        <v>1173</v>
      </c>
      <c r="Q916" s="269">
        <v>1550.1835600000002</v>
      </c>
      <c r="R916" s="269">
        <v>1421.7132000000001</v>
      </c>
      <c r="S916" s="269">
        <v>48.693700000000007</v>
      </c>
      <c r="T916" s="267">
        <v>14977</v>
      </c>
      <c r="U916" s="270">
        <v>365</v>
      </c>
      <c r="V916" s="267">
        <v>8</v>
      </c>
      <c r="W916" s="267">
        <v>9</v>
      </c>
      <c r="X916" s="267">
        <v>937</v>
      </c>
      <c r="Y916" s="267">
        <v>972</v>
      </c>
      <c r="Z916" s="269">
        <v>259.21600000000001</v>
      </c>
      <c r="AA916" s="269">
        <v>243.27550000000002</v>
      </c>
      <c r="AB916" s="269">
        <v>6.9537999999999993</v>
      </c>
      <c r="AC916" s="267">
        <v>2686</v>
      </c>
      <c r="AD916" s="270">
        <v>59</v>
      </c>
      <c r="AE916" s="267">
        <v>19</v>
      </c>
      <c r="AF916" s="267">
        <v>17</v>
      </c>
      <c r="AG916" s="267">
        <v>1814</v>
      </c>
      <c r="AH916" s="267">
        <v>1803</v>
      </c>
      <c r="AI916" s="271"/>
      <c r="AJ916" s="271"/>
      <c r="AK916" s="271">
        <v>1</v>
      </c>
      <c r="AL916" s="271">
        <v>373</v>
      </c>
      <c r="AM916" s="271" t="s">
        <v>3683</v>
      </c>
      <c r="AO916" s="245"/>
    </row>
    <row r="917" spans="2:41" s="311" customFormat="1" ht="18" customHeight="1">
      <c r="B917" s="245"/>
      <c r="C917" s="261">
        <f>SUBTOTAL(103,G$912:G917)</f>
        <v>6</v>
      </c>
      <c r="D917" s="261" t="s">
        <v>1941</v>
      </c>
      <c r="E917" s="262" t="s">
        <v>3668</v>
      </c>
      <c r="F917" s="263" t="s">
        <v>1278</v>
      </c>
      <c r="G917" s="264" t="s">
        <v>3684</v>
      </c>
      <c r="H917" s="265">
        <v>36012201</v>
      </c>
      <c r="I917" s="266" t="s">
        <v>2183</v>
      </c>
      <c r="J917" s="266" t="s">
        <v>711</v>
      </c>
      <c r="K917" s="113" t="s">
        <v>173</v>
      </c>
      <c r="L917" s="267">
        <v>1600</v>
      </c>
      <c r="M917" s="267">
        <v>10</v>
      </c>
      <c r="N917" s="60">
        <v>0</v>
      </c>
      <c r="O917" s="61" t="s">
        <v>156</v>
      </c>
      <c r="P917" s="268" t="s">
        <v>3685</v>
      </c>
      <c r="Q917" s="269">
        <v>4822.5347090000005</v>
      </c>
      <c r="R917" s="269">
        <v>4500.5423200000005</v>
      </c>
      <c r="S917" s="269">
        <v>134.0198</v>
      </c>
      <c r="T917" s="267">
        <v>18697</v>
      </c>
      <c r="U917" s="270">
        <v>365</v>
      </c>
      <c r="V917" s="267">
        <v>1</v>
      </c>
      <c r="W917" s="267">
        <v>1</v>
      </c>
      <c r="X917" s="267">
        <v>25</v>
      </c>
      <c r="Y917" s="267">
        <v>27</v>
      </c>
      <c r="Z917" s="269">
        <v>876.11964</v>
      </c>
      <c r="AA917" s="269">
        <v>803.61774000000003</v>
      </c>
      <c r="AB917" s="269">
        <v>23.369300000000003</v>
      </c>
      <c r="AC917" s="267">
        <v>3249</v>
      </c>
      <c r="AD917" s="270">
        <v>59</v>
      </c>
      <c r="AE917" s="267">
        <v>1</v>
      </c>
      <c r="AF917" s="267">
        <v>2</v>
      </c>
      <c r="AG917" s="267">
        <v>26</v>
      </c>
      <c r="AH917" s="267">
        <v>31</v>
      </c>
      <c r="AI917" s="271"/>
      <c r="AJ917" s="271"/>
      <c r="AK917" s="271"/>
      <c r="AL917" s="271"/>
      <c r="AM917" s="271"/>
    </row>
    <row r="918" spans="2:41" s="311" customFormat="1" ht="18" customHeight="1">
      <c r="B918" s="245"/>
      <c r="C918" s="261">
        <f>SUBTOTAL(103,G$912:G918)</f>
        <v>7</v>
      </c>
      <c r="D918" s="261" t="s">
        <v>1941</v>
      </c>
      <c r="E918" s="262" t="s">
        <v>3668</v>
      </c>
      <c r="F918" s="263" t="s">
        <v>1278</v>
      </c>
      <c r="G918" s="264" t="s">
        <v>3686</v>
      </c>
      <c r="H918" s="265">
        <v>36010271</v>
      </c>
      <c r="I918" s="266" t="s">
        <v>2183</v>
      </c>
      <c r="J918" s="266" t="s">
        <v>711</v>
      </c>
      <c r="K918" s="113" t="s">
        <v>171</v>
      </c>
      <c r="L918" s="267">
        <v>1080</v>
      </c>
      <c r="M918" s="267">
        <v>7</v>
      </c>
      <c r="N918" s="60">
        <v>0</v>
      </c>
      <c r="O918" s="301" t="s">
        <v>3677</v>
      </c>
      <c r="P918" s="75" t="s">
        <v>3687</v>
      </c>
      <c r="Q918" s="269">
        <v>844.44755699999996</v>
      </c>
      <c r="R918" s="269">
        <v>772.43999999999994</v>
      </c>
      <c r="S918" s="269">
        <v>30.0229</v>
      </c>
      <c r="T918" s="267">
        <v>15165</v>
      </c>
      <c r="U918" s="270">
        <v>357</v>
      </c>
      <c r="V918" s="267">
        <v>19</v>
      </c>
      <c r="W918" s="267">
        <v>19</v>
      </c>
      <c r="X918" s="267">
        <v>2193</v>
      </c>
      <c r="Y918" s="267">
        <v>2253</v>
      </c>
      <c r="Z918" s="269">
        <v>166.27069999999998</v>
      </c>
      <c r="AA918" s="269">
        <v>155.24079999999998</v>
      </c>
      <c r="AB918" s="269">
        <v>5.5388000000000002</v>
      </c>
      <c r="AC918" s="267">
        <v>2491</v>
      </c>
      <c r="AD918" s="270">
        <v>59</v>
      </c>
      <c r="AE918" s="267">
        <v>29</v>
      </c>
      <c r="AF918" s="267">
        <v>28</v>
      </c>
      <c r="AG918" s="267">
        <v>3428</v>
      </c>
      <c r="AH918" s="267">
        <v>3439</v>
      </c>
      <c r="AI918" s="271"/>
      <c r="AJ918" s="271"/>
      <c r="AK918" s="271"/>
      <c r="AL918" s="271"/>
      <c r="AM918" s="271"/>
    </row>
    <row r="919" spans="2:41" s="311" customFormat="1" ht="18" customHeight="1">
      <c r="B919" s="245"/>
      <c r="C919" s="261">
        <f>SUBTOTAL(103,G$912:G919)</f>
        <v>8</v>
      </c>
      <c r="D919" s="261" t="s">
        <v>1941</v>
      </c>
      <c r="E919" s="262" t="s">
        <v>3668</v>
      </c>
      <c r="F919" s="263" t="s">
        <v>1278</v>
      </c>
      <c r="G919" s="56" t="s">
        <v>3688</v>
      </c>
      <c r="H919" s="265">
        <v>36011400</v>
      </c>
      <c r="I919" s="266" t="s">
        <v>4663</v>
      </c>
      <c r="J919" s="57" t="s">
        <v>711</v>
      </c>
      <c r="K919" s="113" t="s">
        <v>617</v>
      </c>
      <c r="L919" s="267">
        <v>438</v>
      </c>
      <c r="M919" s="267">
        <v>3</v>
      </c>
      <c r="N919" s="60">
        <v>0</v>
      </c>
      <c r="O919" s="61" t="s">
        <v>308</v>
      </c>
      <c r="P919" s="268" t="s">
        <v>3689</v>
      </c>
      <c r="Q919" s="269">
        <v>339.68679200000003</v>
      </c>
      <c r="R919" s="269">
        <v>312.47220000000004</v>
      </c>
      <c r="S919" s="269">
        <v>12.410499999999999</v>
      </c>
      <c r="T919" s="267">
        <v>6935</v>
      </c>
      <c r="U919" s="270">
        <v>365</v>
      </c>
      <c r="V919" s="267">
        <v>37</v>
      </c>
      <c r="W919" s="267">
        <v>37</v>
      </c>
      <c r="X919" s="267">
        <v>4540</v>
      </c>
      <c r="Y919" s="267">
        <v>4588</v>
      </c>
      <c r="Z919" s="269">
        <v>101.5145</v>
      </c>
      <c r="AA919" s="269">
        <v>94.523200000000003</v>
      </c>
      <c r="AB919" s="269">
        <v>3.1705999999999999</v>
      </c>
      <c r="AC919" s="267">
        <v>1043</v>
      </c>
      <c r="AD919" s="270">
        <v>59</v>
      </c>
      <c r="AE919" s="267">
        <v>37</v>
      </c>
      <c r="AF919" s="267">
        <v>38</v>
      </c>
      <c r="AG919" s="267">
        <v>5221</v>
      </c>
      <c r="AH919" s="267">
        <v>5239</v>
      </c>
      <c r="AI919" s="271"/>
      <c r="AJ919" s="271"/>
      <c r="AK919" s="271"/>
      <c r="AL919" s="271"/>
      <c r="AM919" s="271"/>
    </row>
    <row r="920" spans="2:41" s="311" customFormat="1" ht="18" customHeight="1">
      <c r="B920" s="245"/>
      <c r="C920" s="261">
        <f>SUBTOTAL(103,G$912:G920)</f>
        <v>9</v>
      </c>
      <c r="D920" s="261" t="s">
        <v>1941</v>
      </c>
      <c r="E920" s="262" t="s">
        <v>3668</v>
      </c>
      <c r="F920" s="263" t="s">
        <v>1278</v>
      </c>
      <c r="G920" s="56" t="s">
        <v>3690</v>
      </c>
      <c r="H920" s="265">
        <v>36012901</v>
      </c>
      <c r="I920" s="266" t="s">
        <v>4663</v>
      </c>
      <c r="J920" s="57" t="s">
        <v>711</v>
      </c>
      <c r="K920" s="113" t="s">
        <v>617</v>
      </c>
      <c r="L920" s="267">
        <v>800</v>
      </c>
      <c r="M920" s="267">
        <v>6</v>
      </c>
      <c r="N920" s="60">
        <v>0</v>
      </c>
      <c r="O920" s="61" t="s">
        <v>309</v>
      </c>
      <c r="P920" s="268" t="s">
        <v>1174</v>
      </c>
      <c r="Q920" s="269">
        <v>742.21616300000017</v>
      </c>
      <c r="R920" s="269">
        <v>700.01050000000021</v>
      </c>
      <c r="S920" s="269">
        <v>18.648299999999999</v>
      </c>
      <c r="T920" s="267">
        <v>11785</v>
      </c>
      <c r="U920" s="270">
        <v>365</v>
      </c>
      <c r="V920" s="267">
        <v>22</v>
      </c>
      <c r="W920" s="267">
        <v>22</v>
      </c>
      <c r="X920" s="267">
        <v>2529</v>
      </c>
      <c r="Y920" s="267">
        <v>2502</v>
      </c>
      <c r="Z920" s="269">
        <v>311.48289999999997</v>
      </c>
      <c r="AA920" s="269">
        <v>295.04419999999999</v>
      </c>
      <c r="AB920" s="269">
        <v>7.4733000000000001</v>
      </c>
      <c r="AC920" s="267">
        <v>1972</v>
      </c>
      <c r="AD920" s="270">
        <v>59</v>
      </c>
      <c r="AE920" s="267">
        <v>10</v>
      </c>
      <c r="AF920" s="267">
        <v>10</v>
      </c>
      <c r="AG920" s="267">
        <v>1298</v>
      </c>
      <c r="AH920" s="267">
        <v>1255</v>
      </c>
      <c r="AI920" s="271"/>
      <c r="AJ920" s="271"/>
      <c r="AK920" s="271"/>
      <c r="AL920" s="271"/>
      <c r="AM920" s="271"/>
    </row>
    <row r="921" spans="2:41" s="311" customFormat="1" ht="18" customHeight="1">
      <c r="B921" s="245"/>
      <c r="C921" s="261">
        <f>SUBTOTAL(103,G$912:G921)</f>
        <v>10</v>
      </c>
      <c r="D921" s="261" t="s">
        <v>1941</v>
      </c>
      <c r="E921" s="262" t="s">
        <v>3668</v>
      </c>
      <c r="F921" s="263" t="s">
        <v>1278</v>
      </c>
      <c r="G921" s="56" t="s">
        <v>3691</v>
      </c>
      <c r="H921" s="265">
        <v>36014301</v>
      </c>
      <c r="I921" s="266" t="s">
        <v>4663</v>
      </c>
      <c r="J921" s="57" t="s">
        <v>711</v>
      </c>
      <c r="K921" s="113" t="s">
        <v>171</v>
      </c>
      <c r="L921" s="267">
        <v>1032</v>
      </c>
      <c r="M921" s="267">
        <v>6</v>
      </c>
      <c r="N921" s="60">
        <v>0</v>
      </c>
      <c r="O921" s="61" t="s">
        <v>3692</v>
      </c>
      <c r="P921" s="268" t="s">
        <v>3693</v>
      </c>
      <c r="Q921" s="269">
        <v>776.28130699999997</v>
      </c>
      <c r="R921" s="269">
        <v>711.44500999999991</v>
      </c>
      <c r="S921" s="269">
        <v>27.913099999999996</v>
      </c>
      <c r="T921" s="267">
        <v>11545</v>
      </c>
      <c r="U921" s="270">
        <v>364</v>
      </c>
      <c r="V921" s="267">
        <v>21</v>
      </c>
      <c r="W921" s="267">
        <v>21</v>
      </c>
      <c r="X921" s="267">
        <v>2407</v>
      </c>
      <c r="Y921" s="267">
        <v>2468</v>
      </c>
      <c r="Z921" s="269">
        <v>260.24260000000004</v>
      </c>
      <c r="AA921" s="269">
        <v>242.34200000000004</v>
      </c>
      <c r="AB921" s="269">
        <v>7.819</v>
      </c>
      <c r="AC921" s="267">
        <v>1748</v>
      </c>
      <c r="AD921" s="270">
        <v>58</v>
      </c>
      <c r="AE921" s="267">
        <v>18</v>
      </c>
      <c r="AF921" s="267">
        <v>18</v>
      </c>
      <c r="AG921" s="267">
        <v>1802</v>
      </c>
      <c r="AH921" s="267">
        <v>1814</v>
      </c>
      <c r="AI921" s="271"/>
      <c r="AJ921" s="271"/>
      <c r="AK921" s="271"/>
      <c r="AL921" s="271"/>
      <c r="AM921" s="271"/>
    </row>
    <row r="922" spans="2:41" s="311" customFormat="1" ht="18" customHeight="1">
      <c r="B922" s="245"/>
      <c r="C922" s="261">
        <f>SUBTOTAL(103,G$912:G922)</f>
        <v>11</v>
      </c>
      <c r="D922" s="261" t="s">
        <v>1941</v>
      </c>
      <c r="E922" s="262" t="s">
        <v>3668</v>
      </c>
      <c r="F922" s="263" t="s">
        <v>1278</v>
      </c>
      <c r="G922" s="56" t="s">
        <v>781</v>
      </c>
      <c r="H922" s="265">
        <v>36015401</v>
      </c>
      <c r="I922" s="266" t="s">
        <v>4663</v>
      </c>
      <c r="J922" s="57" t="s">
        <v>711</v>
      </c>
      <c r="K922" s="113" t="s">
        <v>617</v>
      </c>
      <c r="L922" s="267">
        <v>522</v>
      </c>
      <c r="M922" s="267">
        <v>6</v>
      </c>
      <c r="N922" s="60">
        <v>0</v>
      </c>
      <c r="O922" s="61" t="s">
        <v>782</v>
      </c>
      <c r="P922" s="268" t="s">
        <v>783</v>
      </c>
      <c r="Q922" s="269">
        <v>526.56119999999999</v>
      </c>
      <c r="R922" s="269">
        <v>489.71289999999999</v>
      </c>
      <c r="S922" s="269">
        <v>18.440100000000005</v>
      </c>
      <c r="T922" s="267">
        <v>15897</v>
      </c>
      <c r="U922" s="270">
        <v>365</v>
      </c>
      <c r="V922" s="267">
        <v>30</v>
      </c>
      <c r="W922" s="267">
        <v>29</v>
      </c>
      <c r="X922" s="267">
        <v>3488</v>
      </c>
      <c r="Y922" s="267">
        <v>3497</v>
      </c>
      <c r="Z922" s="269">
        <v>156.30399</v>
      </c>
      <c r="AA922" s="269">
        <v>145.39749</v>
      </c>
      <c r="AB922" s="269">
        <v>4.8838999999999997</v>
      </c>
      <c r="AC922" s="267">
        <v>2497</v>
      </c>
      <c r="AD922" s="270">
        <v>58</v>
      </c>
      <c r="AE922" s="267">
        <v>30</v>
      </c>
      <c r="AF922" s="267">
        <v>30</v>
      </c>
      <c r="AG922" s="267">
        <v>3691</v>
      </c>
      <c r="AH922" s="267">
        <v>3723</v>
      </c>
      <c r="AI922" s="271"/>
      <c r="AJ922" s="271"/>
      <c r="AK922" s="271"/>
      <c r="AL922" s="271"/>
      <c r="AM922" s="271"/>
    </row>
    <row r="923" spans="2:41" s="311" customFormat="1" ht="18" customHeight="1">
      <c r="B923" s="245"/>
      <c r="C923" s="261">
        <f>SUBTOTAL(103,G$912:G923)</f>
        <v>12</v>
      </c>
      <c r="D923" s="261" t="s">
        <v>1941</v>
      </c>
      <c r="E923" s="262" t="s">
        <v>3668</v>
      </c>
      <c r="F923" s="263" t="s">
        <v>1278</v>
      </c>
      <c r="G923" s="56" t="s">
        <v>3694</v>
      </c>
      <c r="H923" s="265">
        <v>36014701</v>
      </c>
      <c r="I923" s="266" t="s">
        <v>4663</v>
      </c>
      <c r="J923" s="57" t="s">
        <v>711</v>
      </c>
      <c r="K923" s="113" t="s">
        <v>173</v>
      </c>
      <c r="L923" s="267">
        <v>1230</v>
      </c>
      <c r="M923" s="267">
        <v>7</v>
      </c>
      <c r="N923" s="60">
        <v>0</v>
      </c>
      <c r="O923" s="61" t="s">
        <v>3692</v>
      </c>
      <c r="P923" s="268" t="s">
        <v>3695</v>
      </c>
      <c r="Q923" s="269">
        <v>1697.185849</v>
      </c>
      <c r="R923" s="269">
        <v>1575.675684</v>
      </c>
      <c r="S923" s="269">
        <v>53.362699999999997</v>
      </c>
      <c r="T923" s="267">
        <v>13950</v>
      </c>
      <c r="U923" s="270">
        <v>365</v>
      </c>
      <c r="V923" s="267">
        <v>6</v>
      </c>
      <c r="W923" s="267">
        <v>6</v>
      </c>
      <c r="X923" s="267">
        <v>798</v>
      </c>
      <c r="Y923" s="267">
        <v>802</v>
      </c>
      <c r="Z923" s="269">
        <v>474.38930000000005</v>
      </c>
      <c r="AA923" s="269">
        <v>447.17590000000007</v>
      </c>
      <c r="AB923" s="269">
        <v>13.8345</v>
      </c>
      <c r="AC923" s="267">
        <v>2234</v>
      </c>
      <c r="AD923" s="270">
        <v>59</v>
      </c>
      <c r="AE923" s="267">
        <v>6</v>
      </c>
      <c r="AF923" s="267">
        <v>6</v>
      </c>
      <c r="AG923" s="267">
        <v>487</v>
      </c>
      <c r="AH923" s="267">
        <v>475</v>
      </c>
      <c r="AI923" s="271"/>
      <c r="AJ923" s="271"/>
      <c r="AK923" s="271">
        <v>1</v>
      </c>
      <c r="AL923" s="271">
        <v>326</v>
      </c>
      <c r="AM923" s="271" t="s">
        <v>3636</v>
      </c>
      <c r="AO923" s="245"/>
    </row>
    <row r="924" spans="2:41" s="311" customFormat="1" ht="18" customHeight="1">
      <c r="B924" s="245"/>
      <c r="C924" s="261">
        <f>SUBTOTAL(103,G$912:G924)</f>
        <v>13</v>
      </c>
      <c r="D924" s="261" t="s">
        <v>1941</v>
      </c>
      <c r="E924" s="262" t="s">
        <v>3668</v>
      </c>
      <c r="F924" s="263" t="s">
        <v>1278</v>
      </c>
      <c r="G924" s="264" t="s">
        <v>3696</v>
      </c>
      <c r="H924" s="265">
        <v>36010801</v>
      </c>
      <c r="I924" s="266" t="s">
        <v>4663</v>
      </c>
      <c r="J924" s="57" t="s">
        <v>711</v>
      </c>
      <c r="K924" s="113" t="s">
        <v>173</v>
      </c>
      <c r="L924" s="267">
        <v>1440</v>
      </c>
      <c r="M924" s="267">
        <v>9</v>
      </c>
      <c r="N924" s="60">
        <v>0</v>
      </c>
      <c r="O924" s="61" t="s">
        <v>157</v>
      </c>
      <c r="P924" s="268" t="s">
        <v>3697</v>
      </c>
      <c r="Q924" s="269">
        <v>1487.0350980000001</v>
      </c>
      <c r="R924" s="269">
        <v>1383.98623</v>
      </c>
      <c r="S924" s="269">
        <v>46.103000000000002</v>
      </c>
      <c r="T924" s="267">
        <v>16020</v>
      </c>
      <c r="U924" s="270">
        <v>365</v>
      </c>
      <c r="V924" s="267">
        <v>10</v>
      </c>
      <c r="W924" s="267">
        <v>10</v>
      </c>
      <c r="X924" s="267">
        <v>1005</v>
      </c>
      <c r="Y924" s="267">
        <v>1013</v>
      </c>
      <c r="Z924" s="269">
        <v>357.63366500000001</v>
      </c>
      <c r="AA924" s="269">
        <v>335.60726499999998</v>
      </c>
      <c r="AB924" s="269">
        <v>10.265000000000001</v>
      </c>
      <c r="AC924" s="267">
        <v>2690</v>
      </c>
      <c r="AD924" s="270">
        <v>59</v>
      </c>
      <c r="AE924" s="267">
        <v>9</v>
      </c>
      <c r="AF924" s="267">
        <v>9</v>
      </c>
      <c r="AG924" s="267">
        <v>974</v>
      </c>
      <c r="AH924" s="267">
        <v>964</v>
      </c>
      <c r="AI924" s="271"/>
      <c r="AJ924" s="271"/>
      <c r="AK924" s="271">
        <v>1</v>
      </c>
      <c r="AL924" s="271">
        <v>584</v>
      </c>
      <c r="AM924" s="271" t="s">
        <v>3636</v>
      </c>
      <c r="AO924" s="245"/>
    </row>
    <row r="925" spans="2:41" s="311" customFormat="1" ht="18" customHeight="1">
      <c r="B925" s="245"/>
      <c r="C925" s="261">
        <f>SUBTOTAL(103,G$912:G925)</f>
        <v>14</v>
      </c>
      <c r="D925" s="261" t="s">
        <v>1941</v>
      </c>
      <c r="E925" s="262" t="s">
        <v>3668</v>
      </c>
      <c r="F925" s="263" t="s">
        <v>1278</v>
      </c>
      <c r="G925" s="264" t="s">
        <v>1261</v>
      </c>
      <c r="H925" s="265">
        <v>36015601</v>
      </c>
      <c r="I925" s="266" t="s">
        <v>4663</v>
      </c>
      <c r="J925" s="57" t="s">
        <v>711</v>
      </c>
      <c r="K925" s="113" t="s">
        <v>171</v>
      </c>
      <c r="L925" s="267">
        <v>857</v>
      </c>
      <c r="M925" s="267">
        <v>6</v>
      </c>
      <c r="N925" s="60">
        <v>0</v>
      </c>
      <c r="O925" s="301" t="s">
        <v>310</v>
      </c>
      <c r="P925" s="75" t="s">
        <v>1272</v>
      </c>
      <c r="Q925" s="269">
        <v>907.80540000000008</v>
      </c>
      <c r="R925" s="269">
        <v>836.30290000000002</v>
      </c>
      <c r="S925" s="269">
        <v>30.682499999999997</v>
      </c>
      <c r="T925" s="267">
        <v>13498</v>
      </c>
      <c r="U925" s="270">
        <v>365</v>
      </c>
      <c r="V925" s="267">
        <v>17</v>
      </c>
      <c r="W925" s="267">
        <v>17</v>
      </c>
      <c r="X925" s="267">
        <v>2023</v>
      </c>
      <c r="Y925" s="267">
        <v>2050</v>
      </c>
      <c r="Z925" s="269">
        <v>206.94908400000003</v>
      </c>
      <c r="AA925" s="269">
        <v>193.91058400000003</v>
      </c>
      <c r="AB925" s="269">
        <v>5.9947999999999997</v>
      </c>
      <c r="AC925" s="267">
        <v>2080</v>
      </c>
      <c r="AD925" s="270">
        <v>59</v>
      </c>
      <c r="AE925" s="267">
        <v>25</v>
      </c>
      <c r="AF925" s="267">
        <v>25</v>
      </c>
      <c r="AG925" s="267">
        <v>2601</v>
      </c>
      <c r="AH925" s="267">
        <v>2575</v>
      </c>
      <c r="AI925" s="271"/>
      <c r="AJ925" s="271"/>
      <c r="AK925" s="271"/>
      <c r="AL925" s="271"/>
      <c r="AM925" s="271"/>
    </row>
    <row r="926" spans="2:41" s="311" customFormat="1" ht="18" customHeight="1">
      <c r="B926" s="245"/>
      <c r="C926" s="261">
        <f>SUBTOTAL(103,G$912:G926)</f>
        <v>15</v>
      </c>
      <c r="D926" s="261" t="s">
        <v>1941</v>
      </c>
      <c r="E926" s="262" t="s">
        <v>3668</v>
      </c>
      <c r="F926" s="263" t="s">
        <v>1278</v>
      </c>
      <c r="G926" s="264" t="s">
        <v>1827</v>
      </c>
      <c r="H926" s="265">
        <v>36014601</v>
      </c>
      <c r="I926" s="266" t="s">
        <v>4663</v>
      </c>
      <c r="J926" s="57" t="s">
        <v>711</v>
      </c>
      <c r="K926" s="113" t="s">
        <v>617</v>
      </c>
      <c r="L926" s="267">
        <v>583</v>
      </c>
      <c r="M926" s="267">
        <v>8</v>
      </c>
      <c r="N926" s="60">
        <v>0</v>
      </c>
      <c r="O926" s="301" t="s">
        <v>3698</v>
      </c>
      <c r="P926" s="268" t="s">
        <v>3699</v>
      </c>
      <c r="Q926" s="269">
        <v>515.77641100000005</v>
      </c>
      <c r="R926" s="269">
        <v>468.11043400000005</v>
      </c>
      <c r="S926" s="269">
        <v>16.749499999999998</v>
      </c>
      <c r="T926" s="267">
        <v>13942</v>
      </c>
      <c r="U926" s="270">
        <v>276</v>
      </c>
      <c r="V926" s="267">
        <v>31</v>
      </c>
      <c r="W926" s="267">
        <v>31</v>
      </c>
      <c r="X926" s="267">
        <v>3540</v>
      </c>
      <c r="Y926" s="267">
        <v>3614</v>
      </c>
      <c r="Z926" s="269">
        <v>188.71668499999998</v>
      </c>
      <c r="AA926" s="269">
        <v>176.82608499999998</v>
      </c>
      <c r="AB926" s="269">
        <v>5.9708000000000006</v>
      </c>
      <c r="AC926" s="267">
        <v>2820</v>
      </c>
      <c r="AD926" s="270">
        <v>59</v>
      </c>
      <c r="AE926" s="267">
        <v>26</v>
      </c>
      <c r="AF926" s="267">
        <v>26</v>
      </c>
      <c r="AG926" s="267">
        <v>2933</v>
      </c>
      <c r="AH926" s="267">
        <v>2915</v>
      </c>
      <c r="AI926" s="271"/>
      <c r="AJ926" s="271"/>
      <c r="AK926" s="271"/>
      <c r="AL926" s="271"/>
      <c r="AM926" s="271"/>
    </row>
    <row r="927" spans="2:41" ht="18" customHeight="1">
      <c r="C927" s="288" t="s">
        <v>3637</v>
      </c>
      <c r="D927" s="289" t="str">
        <f ca="1">INDIRECT("D"&amp;ROW()-1)</f>
        <v>A2</v>
      </c>
      <c r="E927" s="289" t="str">
        <f ca="1">INDIRECT("E"&amp;ROW()-1)</f>
        <v>南昌</v>
      </c>
      <c r="F927" s="290"/>
      <c r="G927" s="291">
        <f>SUBTOTAL(103,G912:G926)</f>
        <v>15</v>
      </c>
      <c r="H927" s="292"/>
      <c r="I927" s="293"/>
      <c r="J927" s="293"/>
      <c r="K927" s="331"/>
      <c r="L927" s="295">
        <f>SUBTOTAL(109,L912:L926)</f>
        <v>16261</v>
      </c>
      <c r="M927" s="295">
        <f>SUBTOTAL(109,M912:M926)</f>
        <v>108</v>
      </c>
      <c r="N927" s="70">
        <f>SUBTOTAL(109,N912:N926)</f>
        <v>0</v>
      </c>
      <c r="O927" s="296"/>
      <c r="P927" s="297"/>
      <c r="Q927" s="298"/>
      <c r="R927" s="298"/>
      <c r="S927" s="298"/>
      <c r="T927" s="299"/>
      <c r="U927" s="300"/>
      <c r="V927" s="299"/>
      <c r="W927" s="299"/>
      <c r="X927" s="299"/>
      <c r="Y927" s="299"/>
      <c r="Z927" s="316"/>
      <c r="AA927" s="316"/>
      <c r="AB927" s="316"/>
      <c r="AC927" s="295"/>
      <c r="AD927" s="295"/>
      <c r="AE927" s="295"/>
      <c r="AF927" s="295"/>
      <c r="AG927" s="295"/>
      <c r="AH927" s="295"/>
      <c r="AI927" s="77">
        <f>SUBTOTAL(109,AI912:AI926)</f>
        <v>1</v>
      </c>
      <c r="AJ927" s="77">
        <f>SUBTOTAL(109,AJ912:AJ926)</f>
        <v>306</v>
      </c>
      <c r="AK927" s="77">
        <f>SUBTOTAL(109,AK912:AK926)</f>
        <v>6</v>
      </c>
      <c r="AL927" s="77">
        <f>SUBTOTAL(109,AL912:AL926)</f>
        <v>2221</v>
      </c>
      <c r="AM927" s="77">
        <f>SUBTOTAL(103,AM912:AM926)</f>
        <v>7</v>
      </c>
    </row>
    <row r="928" spans="2:41" s="311" customFormat="1" ht="18" customHeight="1">
      <c r="B928" s="245"/>
      <c r="C928" s="261">
        <f>SUBTOTAL(103,G$928:G928)</f>
        <v>1</v>
      </c>
      <c r="D928" s="261" t="s">
        <v>1941</v>
      </c>
      <c r="E928" s="262" t="s">
        <v>92</v>
      </c>
      <c r="F928" s="263" t="s">
        <v>1280</v>
      </c>
      <c r="G928" s="264" t="s">
        <v>3700</v>
      </c>
      <c r="H928" s="265">
        <v>36070701</v>
      </c>
      <c r="I928" s="266" t="s">
        <v>3665</v>
      </c>
      <c r="J928" s="57" t="s">
        <v>64</v>
      </c>
      <c r="K928" s="113" t="s">
        <v>173</v>
      </c>
      <c r="L928" s="267">
        <v>692</v>
      </c>
      <c r="M928" s="267">
        <v>7</v>
      </c>
      <c r="N928" s="60">
        <v>0</v>
      </c>
      <c r="O928" s="61" t="s">
        <v>311</v>
      </c>
      <c r="P928" s="268" t="s">
        <v>3701</v>
      </c>
      <c r="Q928" s="269">
        <v>1485.0114849999998</v>
      </c>
      <c r="R928" s="269">
        <v>1416.1312599999997</v>
      </c>
      <c r="S928" s="269">
        <v>49.4726</v>
      </c>
      <c r="T928" s="267">
        <v>14835</v>
      </c>
      <c r="U928" s="270">
        <v>365</v>
      </c>
      <c r="V928" s="267">
        <v>3</v>
      </c>
      <c r="W928" s="267">
        <v>3</v>
      </c>
      <c r="X928" s="267">
        <v>1010</v>
      </c>
      <c r="Y928" s="267">
        <v>979</v>
      </c>
      <c r="Z928" s="269">
        <v>321.52510000000001</v>
      </c>
      <c r="AA928" s="269">
        <v>291.65010000000001</v>
      </c>
      <c r="AB928" s="269">
        <v>9.1657000000000011</v>
      </c>
      <c r="AC928" s="267">
        <v>2315</v>
      </c>
      <c r="AD928" s="270">
        <v>59</v>
      </c>
      <c r="AE928" s="267">
        <v>4</v>
      </c>
      <c r="AF928" s="267">
        <v>4</v>
      </c>
      <c r="AG928" s="267">
        <v>1217</v>
      </c>
      <c r="AH928" s="267">
        <v>1292</v>
      </c>
      <c r="AI928" s="271"/>
      <c r="AJ928" s="271"/>
      <c r="AK928" s="271"/>
      <c r="AL928" s="271"/>
      <c r="AM928" s="271"/>
    </row>
    <row r="929" spans="2:39" s="311" customFormat="1" ht="18" customHeight="1">
      <c r="B929" s="245"/>
      <c r="C929" s="261">
        <f>SUBTOTAL(103,G$928:G929)</f>
        <v>2</v>
      </c>
      <c r="D929" s="261" t="s">
        <v>1941</v>
      </c>
      <c r="E929" s="262" t="s">
        <v>92</v>
      </c>
      <c r="F929" s="263" t="s">
        <v>1280</v>
      </c>
      <c r="G929" s="264" t="s">
        <v>3702</v>
      </c>
      <c r="H929" s="265">
        <v>36070202</v>
      </c>
      <c r="I929" s="266" t="s">
        <v>4663</v>
      </c>
      <c r="J929" s="57" t="s">
        <v>711</v>
      </c>
      <c r="K929" s="113" t="s">
        <v>411</v>
      </c>
      <c r="L929" s="267">
        <v>1125</v>
      </c>
      <c r="M929" s="267">
        <v>7</v>
      </c>
      <c r="N929" s="60">
        <v>0</v>
      </c>
      <c r="O929" s="61" t="s">
        <v>312</v>
      </c>
      <c r="P929" s="268" t="s">
        <v>3703</v>
      </c>
      <c r="Q929" s="269">
        <v>1596.4601340000002</v>
      </c>
      <c r="R929" s="269">
        <v>1481.2079450000001</v>
      </c>
      <c r="S929" s="269">
        <v>57.327399999999997</v>
      </c>
      <c r="T929" s="267">
        <v>16207</v>
      </c>
      <c r="U929" s="270">
        <v>365</v>
      </c>
      <c r="V929" s="267">
        <v>2</v>
      </c>
      <c r="W929" s="267">
        <v>2</v>
      </c>
      <c r="X929" s="267">
        <v>889</v>
      </c>
      <c r="Y929" s="267">
        <v>905</v>
      </c>
      <c r="Z929" s="269">
        <v>393.88379999999995</v>
      </c>
      <c r="AA929" s="269">
        <v>369.37499999999994</v>
      </c>
      <c r="AB929" s="269">
        <v>11.760000000000002</v>
      </c>
      <c r="AC929" s="267">
        <v>3509</v>
      </c>
      <c r="AD929" s="270">
        <v>59</v>
      </c>
      <c r="AE929" s="267">
        <v>2</v>
      </c>
      <c r="AF929" s="267">
        <v>2</v>
      </c>
      <c r="AG929" s="267">
        <v>771</v>
      </c>
      <c r="AH929" s="267">
        <v>760</v>
      </c>
      <c r="AI929" s="271"/>
      <c r="AJ929" s="271"/>
      <c r="AK929" s="271"/>
      <c r="AL929" s="271"/>
      <c r="AM929" s="271"/>
    </row>
    <row r="930" spans="2:39" s="311" customFormat="1" ht="18" customHeight="1">
      <c r="B930" s="245"/>
      <c r="C930" s="261">
        <f>SUBTOTAL(103,G$928:G930)</f>
        <v>3</v>
      </c>
      <c r="D930" s="261" t="s">
        <v>1941</v>
      </c>
      <c r="E930" s="262" t="s">
        <v>3704</v>
      </c>
      <c r="F930" s="263" t="s">
        <v>1280</v>
      </c>
      <c r="G930" s="264" t="s">
        <v>3705</v>
      </c>
      <c r="H930" s="265">
        <v>36078201</v>
      </c>
      <c r="I930" s="266" t="s">
        <v>4663</v>
      </c>
      <c r="J930" s="57" t="s">
        <v>711</v>
      </c>
      <c r="K930" s="113" t="s">
        <v>171</v>
      </c>
      <c r="L930" s="267">
        <v>422</v>
      </c>
      <c r="M930" s="267">
        <v>4</v>
      </c>
      <c r="N930" s="60">
        <v>0</v>
      </c>
      <c r="O930" s="61" t="s">
        <v>3706</v>
      </c>
      <c r="P930" s="268" t="s">
        <v>3707</v>
      </c>
      <c r="Q930" s="269">
        <v>609.13131399999997</v>
      </c>
      <c r="R930" s="269">
        <v>573.18459999999993</v>
      </c>
      <c r="S930" s="269">
        <v>17.266100000000002</v>
      </c>
      <c r="T930" s="267">
        <v>10368</v>
      </c>
      <c r="U930" s="270">
        <v>365</v>
      </c>
      <c r="V930" s="267">
        <v>8</v>
      </c>
      <c r="W930" s="267">
        <v>8</v>
      </c>
      <c r="X930" s="267">
        <v>3077</v>
      </c>
      <c r="Y930" s="267">
        <v>3058</v>
      </c>
      <c r="Z930" s="269">
        <v>153.82389999999998</v>
      </c>
      <c r="AA930" s="269">
        <v>144.05579999999998</v>
      </c>
      <c r="AB930" s="269">
        <v>4.5617000000000001</v>
      </c>
      <c r="AC930" s="267">
        <v>1728</v>
      </c>
      <c r="AD930" s="270">
        <v>59</v>
      </c>
      <c r="AE930" s="267">
        <v>10</v>
      </c>
      <c r="AF930" s="267">
        <v>11</v>
      </c>
      <c r="AG930" s="267">
        <v>3748</v>
      </c>
      <c r="AH930" s="267">
        <v>3760</v>
      </c>
      <c r="AI930" s="271"/>
      <c r="AJ930" s="271"/>
      <c r="AK930" s="271"/>
      <c r="AL930" s="271"/>
      <c r="AM930" s="271"/>
    </row>
    <row r="931" spans="2:39" s="311" customFormat="1" ht="18" customHeight="1">
      <c r="B931" s="245"/>
      <c r="C931" s="261">
        <f>SUBTOTAL(103,G$928:G931)</f>
        <v>4</v>
      </c>
      <c r="D931" s="261" t="s">
        <v>1941</v>
      </c>
      <c r="E931" s="262" t="s">
        <v>92</v>
      </c>
      <c r="F931" s="263" t="s">
        <v>1280</v>
      </c>
      <c r="G931" s="264" t="s">
        <v>3708</v>
      </c>
      <c r="H931" s="265">
        <v>36072201</v>
      </c>
      <c r="I931" s="266" t="s">
        <v>4663</v>
      </c>
      <c r="J931" s="57" t="s">
        <v>711</v>
      </c>
      <c r="K931" s="113" t="s">
        <v>617</v>
      </c>
      <c r="L931" s="267">
        <v>627</v>
      </c>
      <c r="M931" s="267">
        <v>5</v>
      </c>
      <c r="N931" s="60">
        <v>0</v>
      </c>
      <c r="O931" s="61" t="s">
        <v>3709</v>
      </c>
      <c r="P931" s="268" t="s">
        <v>3710</v>
      </c>
      <c r="Q931" s="269">
        <v>537.43094199999996</v>
      </c>
      <c r="R931" s="269">
        <v>494.33845999999994</v>
      </c>
      <c r="S931" s="269">
        <v>18.342700000000001</v>
      </c>
      <c r="T931" s="267">
        <v>10134</v>
      </c>
      <c r="U931" s="270">
        <v>353</v>
      </c>
      <c r="V931" s="267">
        <v>9</v>
      </c>
      <c r="W931" s="267">
        <v>9</v>
      </c>
      <c r="X931" s="267">
        <v>3433</v>
      </c>
      <c r="Y931" s="267">
        <v>3473</v>
      </c>
      <c r="Z931" s="269">
        <v>4.0582000000000003</v>
      </c>
      <c r="AA931" s="269">
        <v>3.8193000000000001</v>
      </c>
      <c r="AB931" s="269">
        <v>0.1492</v>
      </c>
      <c r="AC931" s="267">
        <v>175</v>
      </c>
      <c r="AD931" s="270">
        <v>7</v>
      </c>
      <c r="AE931" s="267">
        <v>46</v>
      </c>
      <c r="AF931" s="267">
        <v>46</v>
      </c>
      <c r="AG931" s="267">
        <v>8884</v>
      </c>
      <c r="AH931" s="267">
        <v>8895</v>
      </c>
      <c r="AI931" s="271"/>
      <c r="AJ931" s="271"/>
      <c r="AK931" s="271"/>
      <c r="AL931" s="271"/>
      <c r="AM931" s="271"/>
    </row>
    <row r="932" spans="2:39" s="311" customFormat="1" ht="18" customHeight="1">
      <c r="B932" s="245"/>
      <c r="C932" s="261">
        <f>SUBTOTAL(103,G$928:G932)</f>
        <v>5</v>
      </c>
      <c r="D932" s="261" t="s">
        <v>1941</v>
      </c>
      <c r="E932" s="262" t="s">
        <v>3704</v>
      </c>
      <c r="F932" s="263" t="s">
        <v>1280</v>
      </c>
      <c r="G932" s="264" t="s">
        <v>3711</v>
      </c>
      <c r="H932" s="265">
        <v>36073301</v>
      </c>
      <c r="I932" s="266" t="s">
        <v>4663</v>
      </c>
      <c r="J932" s="57" t="s">
        <v>711</v>
      </c>
      <c r="K932" s="113" t="s">
        <v>617</v>
      </c>
      <c r="L932" s="267">
        <v>494</v>
      </c>
      <c r="M932" s="267">
        <v>6</v>
      </c>
      <c r="N932" s="60">
        <v>0</v>
      </c>
      <c r="O932" s="61" t="s">
        <v>3706</v>
      </c>
      <c r="P932" s="268" t="s">
        <v>3712</v>
      </c>
      <c r="Q932" s="269">
        <v>674.76589000000001</v>
      </c>
      <c r="R932" s="269">
        <v>635.96415000000002</v>
      </c>
      <c r="S932" s="269">
        <v>19.636399999999995</v>
      </c>
      <c r="T932" s="267">
        <v>13524</v>
      </c>
      <c r="U932" s="270">
        <v>365</v>
      </c>
      <c r="V932" s="267">
        <v>6</v>
      </c>
      <c r="W932" s="267">
        <v>6</v>
      </c>
      <c r="X932" s="267">
        <v>2776</v>
      </c>
      <c r="Y932" s="267">
        <v>2752</v>
      </c>
      <c r="Z932" s="269">
        <v>151.054</v>
      </c>
      <c r="AA932" s="269">
        <v>141.1242</v>
      </c>
      <c r="AB932" s="269">
        <v>4.4939</v>
      </c>
      <c r="AC932" s="267">
        <v>2160</v>
      </c>
      <c r="AD932" s="270">
        <v>59</v>
      </c>
      <c r="AE932" s="267">
        <v>13</v>
      </c>
      <c r="AF932" s="267">
        <v>13</v>
      </c>
      <c r="AG932" s="267">
        <v>3826</v>
      </c>
      <c r="AH932" s="267">
        <v>3833</v>
      </c>
      <c r="AI932" s="271"/>
      <c r="AJ932" s="271"/>
      <c r="AK932" s="271"/>
      <c r="AL932" s="271"/>
      <c r="AM932" s="271"/>
    </row>
    <row r="933" spans="2:39" s="311" customFormat="1" ht="18" customHeight="1">
      <c r="B933" s="245"/>
      <c r="C933" s="261">
        <f>SUBTOTAL(103,G$928:G933)</f>
        <v>6</v>
      </c>
      <c r="D933" s="261" t="s">
        <v>1941</v>
      </c>
      <c r="E933" s="262" t="s">
        <v>92</v>
      </c>
      <c r="F933" s="263" t="s">
        <v>1280</v>
      </c>
      <c r="G933" s="264" t="s">
        <v>1435</v>
      </c>
      <c r="H933" s="265">
        <v>36074101</v>
      </c>
      <c r="I933" s="266" t="s">
        <v>4663</v>
      </c>
      <c r="J933" s="57" t="s">
        <v>711</v>
      </c>
      <c r="K933" s="113" t="s">
        <v>617</v>
      </c>
      <c r="L933" s="267">
        <v>418</v>
      </c>
      <c r="M933" s="267">
        <v>4</v>
      </c>
      <c r="N933" s="60">
        <v>0</v>
      </c>
      <c r="O933" s="61" t="s">
        <v>1438</v>
      </c>
      <c r="P933" s="268" t="s">
        <v>1441</v>
      </c>
      <c r="Q933" s="269">
        <v>341.59570600000001</v>
      </c>
      <c r="R933" s="269">
        <v>323.02120000000002</v>
      </c>
      <c r="S933" s="269">
        <v>10.918399999999998</v>
      </c>
      <c r="T933" s="267">
        <v>13760</v>
      </c>
      <c r="U933" s="270">
        <v>364</v>
      </c>
      <c r="V933" s="267">
        <v>12</v>
      </c>
      <c r="W933" s="267">
        <v>12</v>
      </c>
      <c r="X933" s="267">
        <v>4525</v>
      </c>
      <c r="Y933" s="267">
        <v>4513</v>
      </c>
      <c r="Z933" s="269">
        <v>153.77260000000001</v>
      </c>
      <c r="AA933" s="269">
        <v>144.87990000000002</v>
      </c>
      <c r="AB933" s="269">
        <v>3.722</v>
      </c>
      <c r="AC933" s="267">
        <v>2218</v>
      </c>
      <c r="AD933" s="270">
        <v>59</v>
      </c>
      <c r="AE933" s="267">
        <v>11</v>
      </c>
      <c r="AF933" s="267">
        <v>9</v>
      </c>
      <c r="AG933" s="267">
        <v>3749</v>
      </c>
      <c r="AH933" s="267">
        <v>3735</v>
      </c>
      <c r="AI933" s="271"/>
      <c r="AJ933" s="271"/>
      <c r="AK933" s="271"/>
      <c r="AL933" s="271"/>
      <c r="AM933" s="271"/>
    </row>
    <row r="934" spans="2:39" s="311" customFormat="1" ht="18" customHeight="1">
      <c r="B934" s="245"/>
      <c r="C934" s="261">
        <f>SUBTOTAL(103,G$928:G934)</f>
        <v>7</v>
      </c>
      <c r="D934" s="261" t="s">
        <v>1941</v>
      </c>
      <c r="E934" s="262" t="s">
        <v>3704</v>
      </c>
      <c r="F934" s="263" t="s">
        <v>1280</v>
      </c>
      <c r="G934" s="264" t="s">
        <v>1436</v>
      </c>
      <c r="H934" s="265">
        <v>36074701</v>
      </c>
      <c r="I934" s="266" t="s">
        <v>4663</v>
      </c>
      <c r="J934" s="57" t="s">
        <v>711</v>
      </c>
      <c r="K934" s="113" t="s">
        <v>556</v>
      </c>
      <c r="L934" s="267">
        <v>739</v>
      </c>
      <c r="M934" s="267">
        <v>5</v>
      </c>
      <c r="N934" s="60">
        <v>0</v>
      </c>
      <c r="O934" s="61" t="s">
        <v>1439</v>
      </c>
      <c r="P934" s="268" t="s">
        <v>1442</v>
      </c>
      <c r="Q934" s="269">
        <v>250.82304500000001</v>
      </c>
      <c r="R934" s="269">
        <v>233.03440000000001</v>
      </c>
      <c r="S934" s="269">
        <v>8.8083999999999989</v>
      </c>
      <c r="T934" s="267">
        <v>9409</v>
      </c>
      <c r="U934" s="270">
        <v>355</v>
      </c>
      <c r="V934" s="267">
        <v>18</v>
      </c>
      <c r="W934" s="267">
        <v>18</v>
      </c>
      <c r="X934" s="267">
        <v>5238</v>
      </c>
      <c r="Y934" s="267">
        <v>5269</v>
      </c>
      <c r="Z934" s="269">
        <v>115.8206</v>
      </c>
      <c r="AA934" s="269">
        <v>109.02760000000001</v>
      </c>
      <c r="AB934" s="269">
        <v>3.6311</v>
      </c>
      <c r="AC934" s="267">
        <v>1442</v>
      </c>
      <c r="AD934" s="270">
        <v>59</v>
      </c>
      <c r="AE934" s="267">
        <v>16</v>
      </c>
      <c r="AF934" s="267">
        <v>16</v>
      </c>
      <c r="AG934" s="267">
        <v>4803</v>
      </c>
      <c r="AH934" s="267">
        <v>4786</v>
      </c>
      <c r="AI934" s="271"/>
      <c r="AJ934" s="271"/>
      <c r="AK934" s="271"/>
      <c r="AL934" s="271"/>
      <c r="AM934" s="271"/>
    </row>
    <row r="935" spans="2:39" s="311" customFormat="1" ht="18" customHeight="1">
      <c r="B935" s="245"/>
      <c r="C935" s="261">
        <f>SUBTOTAL(103,G$928:G935)</f>
        <v>8</v>
      </c>
      <c r="D935" s="261" t="s">
        <v>1941</v>
      </c>
      <c r="E935" s="262" t="s">
        <v>92</v>
      </c>
      <c r="F935" s="263" t="s">
        <v>1280</v>
      </c>
      <c r="G935" s="264" t="s">
        <v>1437</v>
      </c>
      <c r="H935" s="265">
        <v>36074001</v>
      </c>
      <c r="I935" s="266" t="s">
        <v>4663</v>
      </c>
      <c r="J935" s="57" t="s">
        <v>711</v>
      </c>
      <c r="K935" s="113" t="s">
        <v>617</v>
      </c>
      <c r="L935" s="267">
        <v>377</v>
      </c>
      <c r="M935" s="267">
        <v>4</v>
      </c>
      <c r="N935" s="60">
        <v>0</v>
      </c>
      <c r="O935" s="61" t="s">
        <v>1440</v>
      </c>
      <c r="P935" s="268" t="s">
        <v>1443</v>
      </c>
      <c r="Q935" s="269">
        <v>279.86326999999994</v>
      </c>
      <c r="R935" s="269">
        <v>256.94649999999996</v>
      </c>
      <c r="S935" s="269">
        <v>9.8864000000000001</v>
      </c>
      <c r="T935" s="267">
        <v>8170</v>
      </c>
      <c r="U935" s="270">
        <v>365</v>
      </c>
      <c r="V935" s="267">
        <v>17</v>
      </c>
      <c r="W935" s="267">
        <v>17</v>
      </c>
      <c r="X935" s="267">
        <v>4981</v>
      </c>
      <c r="Y935" s="267">
        <v>5032</v>
      </c>
      <c r="Z935" s="269">
        <v>121.29169999999999</v>
      </c>
      <c r="AA935" s="269">
        <v>113.63339999999999</v>
      </c>
      <c r="AB935" s="269">
        <v>3.6942000000000004</v>
      </c>
      <c r="AC935" s="267">
        <v>1300</v>
      </c>
      <c r="AD935" s="270">
        <v>59</v>
      </c>
      <c r="AE935" s="267">
        <v>15</v>
      </c>
      <c r="AF935" s="267">
        <v>15</v>
      </c>
      <c r="AG935" s="267">
        <v>4652</v>
      </c>
      <c r="AH935" s="267">
        <v>4670</v>
      </c>
      <c r="AI935" s="271"/>
      <c r="AJ935" s="271"/>
      <c r="AK935" s="271"/>
      <c r="AL935" s="271"/>
      <c r="AM935" s="271"/>
    </row>
    <row r="936" spans="2:39" s="311" customFormat="1" ht="18" customHeight="1">
      <c r="B936" s="245"/>
      <c r="C936" s="261">
        <f>SUBTOTAL(103,G$928:G936)</f>
        <v>9</v>
      </c>
      <c r="D936" s="261" t="s">
        <v>1941</v>
      </c>
      <c r="E936" s="262" t="s">
        <v>92</v>
      </c>
      <c r="F936" s="263" t="s">
        <v>1280</v>
      </c>
      <c r="G936" s="264" t="s">
        <v>2151</v>
      </c>
      <c r="H936" s="265">
        <v>36071001</v>
      </c>
      <c r="I936" s="266" t="s">
        <v>4663</v>
      </c>
      <c r="J936" s="57" t="s">
        <v>711</v>
      </c>
      <c r="K936" s="113" t="s">
        <v>1325</v>
      </c>
      <c r="L936" s="267">
        <v>349</v>
      </c>
      <c r="M936" s="267">
        <v>3</v>
      </c>
      <c r="N936" s="60">
        <v>0</v>
      </c>
      <c r="O936" s="61" t="s">
        <v>1677</v>
      </c>
      <c r="P936" s="268" t="s">
        <v>2152</v>
      </c>
      <c r="Q936" s="269">
        <v>64.028628999999995</v>
      </c>
      <c r="R936" s="269">
        <v>59.068399999999997</v>
      </c>
      <c r="S936" s="269">
        <v>2.1341999999999999</v>
      </c>
      <c r="T936" s="267">
        <v>4086</v>
      </c>
      <c r="U936" s="270">
        <v>365</v>
      </c>
      <c r="V936" s="267">
        <v>37</v>
      </c>
      <c r="W936" s="267">
        <v>37</v>
      </c>
      <c r="X936" s="267">
        <v>7332</v>
      </c>
      <c r="Y936" s="267">
        <v>7363</v>
      </c>
      <c r="Z936" s="269">
        <v>40.392400000000002</v>
      </c>
      <c r="AA936" s="269">
        <v>37.507100000000001</v>
      </c>
      <c r="AB936" s="269">
        <v>1.2797000000000001</v>
      </c>
      <c r="AC936" s="267">
        <v>789</v>
      </c>
      <c r="AD936" s="270">
        <v>59</v>
      </c>
      <c r="AE936" s="267">
        <v>35</v>
      </c>
      <c r="AF936" s="267">
        <v>35</v>
      </c>
      <c r="AG936" s="267">
        <v>7338</v>
      </c>
      <c r="AH936" s="267">
        <v>7376</v>
      </c>
      <c r="AI936" s="271"/>
      <c r="AJ936" s="271"/>
      <c r="AK936" s="271"/>
      <c r="AL936" s="271"/>
      <c r="AM936" s="271"/>
    </row>
    <row r="937" spans="2:39" ht="18" customHeight="1">
      <c r="C937" s="288" t="s">
        <v>3637</v>
      </c>
      <c r="D937" s="289" t="str">
        <f ca="1">INDIRECT("D"&amp;ROW()-1)</f>
        <v>A2</v>
      </c>
      <c r="E937" s="289" t="str">
        <f ca="1">INDIRECT("E"&amp;ROW()-1)</f>
        <v>赣州</v>
      </c>
      <c r="F937" s="290"/>
      <c r="G937" s="291">
        <f>SUBTOTAL(103,G928:G936)</f>
        <v>9</v>
      </c>
      <c r="H937" s="292"/>
      <c r="I937" s="293"/>
      <c r="J937" s="293"/>
      <c r="K937" s="294"/>
      <c r="L937" s="76">
        <f>SUBTOTAL(109,L928:L936)</f>
        <v>5243</v>
      </c>
      <c r="M937" s="76">
        <f>SUBTOTAL(109,M928:M936)</f>
        <v>45</v>
      </c>
      <c r="N937" s="70">
        <f>SUBTOTAL(109,N928:N936)</f>
        <v>0</v>
      </c>
      <c r="O937" s="296"/>
      <c r="P937" s="297"/>
      <c r="Q937" s="298"/>
      <c r="R937" s="298"/>
      <c r="S937" s="298"/>
      <c r="T937" s="299"/>
      <c r="U937" s="300"/>
      <c r="V937" s="299"/>
      <c r="W937" s="299"/>
      <c r="X937" s="299"/>
      <c r="Y937" s="299"/>
      <c r="Z937" s="316"/>
      <c r="AA937" s="316"/>
      <c r="AB937" s="316"/>
      <c r="AC937" s="295"/>
      <c r="AD937" s="295"/>
      <c r="AE937" s="295"/>
      <c r="AF937" s="295"/>
      <c r="AG937" s="295"/>
      <c r="AH937" s="295"/>
      <c r="AI937" s="77">
        <f>SUBTOTAL(109,AI928:AI936)</f>
        <v>0</v>
      </c>
      <c r="AJ937" s="77">
        <f>SUBTOTAL(109,AJ928:AJ936)</f>
        <v>0</v>
      </c>
      <c r="AK937" s="77">
        <f>SUBTOTAL(109,AK928:AK936)</f>
        <v>0</v>
      </c>
      <c r="AL937" s="77">
        <f>SUBTOTAL(109,AL928:AL936)</f>
        <v>0</v>
      </c>
      <c r="AM937" s="77">
        <f>SUBTOTAL(103,AM928:AM936)</f>
        <v>0</v>
      </c>
    </row>
    <row r="938" spans="2:39" ht="18" customHeight="1">
      <c r="C938" s="261">
        <f>SUBTOTAL(103,G$938:G938)</f>
        <v>1</v>
      </c>
      <c r="D938" s="261" t="s">
        <v>1941</v>
      </c>
      <c r="E938" s="262" t="s">
        <v>158</v>
      </c>
      <c r="F938" s="263" t="s">
        <v>1279</v>
      </c>
      <c r="G938" s="56" t="s">
        <v>3713</v>
      </c>
      <c r="H938" s="265">
        <v>36042101</v>
      </c>
      <c r="I938" s="266" t="s">
        <v>2183</v>
      </c>
      <c r="J938" s="266" t="s">
        <v>711</v>
      </c>
      <c r="K938" s="113" t="s">
        <v>170</v>
      </c>
      <c r="L938" s="267">
        <v>1197</v>
      </c>
      <c r="M938" s="267">
        <v>7</v>
      </c>
      <c r="N938" s="60">
        <v>0</v>
      </c>
      <c r="O938" s="61" t="s">
        <v>311</v>
      </c>
      <c r="P938" s="268" t="s">
        <v>3714</v>
      </c>
      <c r="Q938" s="269">
        <v>1512.7279820000001</v>
      </c>
      <c r="R938" s="269">
        <v>1413.2711000000002</v>
      </c>
      <c r="S938" s="269">
        <v>45.962400000000002</v>
      </c>
      <c r="T938" s="267">
        <v>15280</v>
      </c>
      <c r="U938" s="270">
        <v>365</v>
      </c>
      <c r="V938" s="267">
        <v>1</v>
      </c>
      <c r="W938" s="267">
        <v>1</v>
      </c>
      <c r="X938" s="267">
        <v>978</v>
      </c>
      <c r="Y938" s="267">
        <v>985</v>
      </c>
      <c r="Z938" s="269">
        <v>365.83606000000003</v>
      </c>
      <c r="AA938" s="269">
        <v>340.54086000000001</v>
      </c>
      <c r="AB938" s="269">
        <v>9.8732000000000006</v>
      </c>
      <c r="AC938" s="267">
        <v>2172</v>
      </c>
      <c r="AD938" s="270">
        <v>59</v>
      </c>
      <c r="AE938" s="267">
        <v>2</v>
      </c>
      <c r="AF938" s="267">
        <v>2</v>
      </c>
      <c r="AG938" s="267">
        <v>918</v>
      </c>
      <c r="AH938" s="267">
        <v>931</v>
      </c>
      <c r="AI938" s="271"/>
      <c r="AJ938" s="271"/>
      <c r="AK938" s="271">
        <v>1</v>
      </c>
      <c r="AL938" s="271">
        <v>403</v>
      </c>
      <c r="AM938" s="271" t="s">
        <v>3715</v>
      </c>
    </row>
    <row r="939" spans="2:39" ht="18" customHeight="1">
      <c r="C939" s="261">
        <f>SUBTOTAL(103,G$938:G939)</f>
        <v>2</v>
      </c>
      <c r="D939" s="261" t="s">
        <v>1941</v>
      </c>
      <c r="E939" s="262" t="s">
        <v>3716</v>
      </c>
      <c r="F939" s="263" t="s">
        <v>1279</v>
      </c>
      <c r="G939" s="56" t="s">
        <v>736</v>
      </c>
      <c r="H939" s="265">
        <v>36041501</v>
      </c>
      <c r="I939" s="266" t="s">
        <v>4663</v>
      </c>
      <c r="J939" s="57" t="s">
        <v>711</v>
      </c>
      <c r="K939" s="113" t="s">
        <v>413</v>
      </c>
      <c r="L939" s="267">
        <v>1240</v>
      </c>
      <c r="M939" s="267">
        <v>8</v>
      </c>
      <c r="N939" s="60">
        <v>0</v>
      </c>
      <c r="O939" s="61" t="s">
        <v>738</v>
      </c>
      <c r="P939" s="268" t="s">
        <v>3717</v>
      </c>
      <c r="Q939" s="269">
        <v>518.04271900000003</v>
      </c>
      <c r="R939" s="269">
        <v>479.38150000000002</v>
      </c>
      <c r="S939" s="269">
        <v>17.6311</v>
      </c>
      <c r="T939" s="267">
        <v>14958</v>
      </c>
      <c r="U939" s="270">
        <v>365</v>
      </c>
      <c r="V939" s="267">
        <v>8</v>
      </c>
      <c r="W939" s="267">
        <v>8</v>
      </c>
      <c r="X939" s="267">
        <v>3528</v>
      </c>
      <c r="Y939" s="267">
        <v>3550</v>
      </c>
      <c r="Z939" s="269">
        <v>140.92977999999999</v>
      </c>
      <c r="AA939" s="269">
        <v>126.56077999999999</v>
      </c>
      <c r="AB939" s="269">
        <v>4.1396999999999995</v>
      </c>
      <c r="AC939" s="267">
        <v>2377</v>
      </c>
      <c r="AD939" s="270">
        <v>59</v>
      </c>
      <c r="AE939" s="267">
        <v>11</v>
      </c>
      <c r="AF939" s="267">
        <v>13</v>
      </c>
      <c r="AG939" s="267">
        <v>4119</v>
      </c>
      <c r="AH939" s="267">
        <v>4269</v>
      </c>
      <c r="AI939" s="271"/>
      <c r="AJ939" s="271"/>
      <c r="AK939" s="271"/>
      <c r="AL939" s="271"/>
      <c r="AM939" s="271"/>
    </row>
    <row r="940" spans="2:39" ht="18" customHeight="1">
      <c r="C940" s="261">
        <f>SUBTOTAL(103,G$938:G940)</f>
        <v>3</v>
      </c>
      <c r="D940" s="261" t="s">
        <v>1941</v>
      </c>
      <c r="E940" s="262" t="s">
        <v>158</v>
      </c>
      <c r="F940" s="263" t="s">
        <v>1279</v>
      </c>
      <c r="G940" s="56" t="s">
        <v>735</v>
      </c>
      <c r="H940" s="265">
        <v>36044401</v>
      </c>
      <c r="I940" s="266" t="s">
        <v>4663</v>
      </c>
      <c r="J940" s="57" t="s">
        <v>711</v>
      </c>
      <c r="K940" s="113" t="s">
        <v>171</v>
      </c>
      <c r="L940" s="267">
        <v>1016</v>
      </c>
      <c r="M940" s="267">
        <v>7</v>
      </c>
      <c r="N940" s="60">
        <v>0</v>
      </c>
      <c r="O940" s="61" t="s">
        <v>737</v>
      </c>
      <c r="P940" s="268" t="s">
        <v>747</v>
      </c>
      <c r="Q940" s="269">
        <v>230.24849</v>
      </c>
      <c r="R940" s="269">
        <v>211.66606000000002</v>
      </c>
      <c r="S940" s="269">
        <v>8.4825999999999997</v>
      </c>
      <c r="T940" s="267">
        <v>13352</v>
      </c>
      <c r="U940" s="270">
        <v>365</v>
      </c>
      <c r="V940" s="267">
        <v>18</v>
      </c>
      <c r="W940" s="267">
        <v>18</v>
      </c>
      <c r="X940" s="267">
        <v>5417</v>
      </c>
      <c r="Y940" s="267">
        <v>5469</v>
      </c>
      <c r="Z940" s="269">
        <v>96.56219999999999</v>
      </c>
      <c r="AA940" s="269">
        <v>90.715999999999994</v>
      </c>
      <c r="AB940" s="269">
        <v>3.0552000000000001</v>
      </c>
      <c r="AC940" s="267">
        <v>2141</v>
      </c>
      <c r="AD940" s="270">
        <v>59</v>
      </c>
      <c r="AE940" s="267">
        <v>18</v>
      </c>
      <c r="AF940" s="267">
        <v>18</v>
      </c>
      <c r="AG940" s="267">
        <v>5387</v>
      </c>
      <c r="AH940" s="267">
        <v>5375</v>
      </c>
      <c r="AI940" s="271"/>
      <c r="AJ940" s="271"/>
      <c r="AK940" s="271"/>
      <c r="AL940" s="271"/>
      <c r="AM940" s="271"/>
    </row>
    <row r="941" spans="2:39" ht="18" customHeight="1">
      <c r="C941" s="261">
        <f>SUBTOTAL(103,G$938:G941)</f>
        <v>4</v>
      </c>
      <c r="D941" s="261" t="s">
        <v>1941</v>
      </c>
      <c r="E941" s="262" t="s">
        <v>158</v>
      </c>
      <c r="F941" s="263" t="s">
        <v>1279</v>
      </c>
      <c r="G941" s="56" t="s">
        <v>999</v>
      </c>
      <c r="H941" s="265">
        <v>36040701</v>
      </c>
      <c r="I941" s="266" t="s">
        <v>4663</v>
      </c>
      <c r="J941" s="57" t="s">
        <v>711</v>
      </c>
      <c r="K941" s="113" t="s">
        <v>171</v>
      </c>
      <c r="L941" s="267">
        <v>1196</v>
      </c>
      <c r="M941" s="267">
        <v>6</v>
      </c>
      <c r="N941" s="60">
        <v>0</v>
      </c>
      <c r="O941" s="61" t="s">
        <v>1001</v>
      </c>
      <c r="P941" s="268" t="s">
        <v>1003</v>
      </c>
      <c r="Q941" s="269">
        <v>171.24023399999999</v>
      </c>
      <c r="R941" s="269">
        <v>157.36199999999999</v>
      </c>
      <c r="S941" s="269">
        <v>6.1557000000000004</v>
      </c>
      <c r="T941" s="267">
        <v>9417</v>
      </c>
      <c r="U941" s="270">
        <v>364</v>
      </c>
      <c r="V941" s="267">
        <v>23</v>
      </c>
      <c r="W941" s="267">
        <v>23</v>
      </c>
      <c r="X941" s="267">
        <v>5932</v>
      </c>
      <c r="Y941" s="267">
        <v>5983</v>
      </c>
      <c r="Z941" s="269">
        <v>57.611400000000003</v>
      </c>
      <c r="AA941" s="269">
        <v>53.794000000000004</v>
      </c>
      <c r="AB941" s="269">
        <v>1.9028</v>
      </c>
      <c r="AC941" s="267">
        <v>1455</v>
      </c>
      <c r="AD941" s="270">
        <v>58</v>
      </c>
      <c r="AE941" s="267">
        <v>27</v>
      </c>
      <c r="AF941" s="267">
        <v>27</v>
      </c>
      <c r="AG941" s="267">
        <v>6717</v>
      </c>
      <c r="AH941" s="267">
        <v>6742</v>
      </c>
      <c r="AI941" s="271"/>
      <c r="AJ941" s="271"/>
      <c r="AK941" s="271"/>
      <c r="AL941" s="271"/>
      <c r="AM941" s="271"/>
    </row>
    <row r="942" spans="2:39" ht="18" customHeight="1">
      <c r="C942" s="261">
        <f>SUBTOTAL(103,G$938:G942)</f>
        <v>5</v>
      </c>
      <c r="D942" s="261" t="s">
        <v>1941</v>
      </c>
      <c r="E942" s="262" t="s">
        <v>158</v>
      </c>
      <c r="F942" s="263" t="s">
        <v>1279</v>
      </c>
      <c r="G942" s="56" t="s">
        <v>1000</v>
      </c>
      <c r="H942" s="265">
        <v>36043101</v>
      </c>
      <c r="I942" s="266" t="s">
        <v>4663</v>
      </c>
      <c r="J942" s="57" t="s">
        <v>711</v>
      </c>
      <c r="K942" s="113" t="s">
        <v>617</v>
      </c>
      <c r="L942" s="267">
        <v>307</v>
      </c>
      <c r="M942" s="267">
        <v>6</v>
      </c>
      <c r="N942" s="60">
        <v>0</v>
      </c>
      <c r="O942" s="61" t="s">
        <v>1002</v>
      </c>
      <c r="P942" s="268" t="s">
        <v>1004</v>
      </c>
      <c r="Q942" s="269">
        <v>234.03365099999999</v>
      </c>
      <c r="R942" s="269">
        <v>220.47929999999999</v>
      </c>
      <c r="S942" s="269">
        <v>7.8186999999999998</v>
      </c>
      <c r="T942" s="267">
        <v>7372</v>
      </c>
      <c r="U942" s="270">
        <v>364</v>
      </c>
      <c r="V942" s="267">
        <v>17</v>
      </c>
      <c r="W942" s="267">
        <v>17</v>
      </c>
      <c r="X942" s="267">
        <v>5392</v>
      </c>
      <c r="Y942" s="267">
        <v>5388</v>
      </c>
      <c r="Z942" s="269">
        <v>90.364699999999999</v>
      </c>
      <c r="AA942" s="269">
        <v>86.141099999999994</v>
      </c>
      <c r="AB942" s="269">
        <v>3.0306000000000002</v>
      </c>
      <c r="AC942" s="267">
        <v>1297</v>
      </c>
      <c r="AD942" s="270">
        <v>58</v>
      </c>
      <c r="AE942" s="267">
        <v>19</v>
      </c>
      <c r="AF942" s="267">
        <v>19</v>
      </c>
      <c r="AG942" s="267">
        <v>5599</v>
      </c>
      <c r="AH942" s="267">
        <v>5544</v>
      </c>
      <c r="AI942" s="271"/>
      <c r="AJ942" s="271"/>
      <c r="AK942" s="271"/>
      <c r="AL942" s="271"/>
      <c r="AM942" s="271"/>
    </row>
    <row r="943" spans="2:39" ht="18" customHeight="1">
      <c r="C943" s="288" t="s">
        <v>3637</v>
      </c>
      <c r="D943" s="289" t="str">
        <f ca="1">INDIRECT("D"&amp;ROW()-1)</f>
        <v>A2</v>
      </c>
      <c r="E943" s="289" t="str">
        <f ca="1">INDIRECT("E"&amp;ROW()-1)</f>
        <v>九江</v>
      </c>
      <c r="F943" s="290"/>
      <c r="G943" s="291">
        <f>SUBTOTAL(103,G938:G942)</f>
        <v>5</v>
      </c>
      <c r="H943" s="292"/>
      <c r="I943" s="293"/>
      <c r="J943" s="293"/>
      <c r="K943" s="294"/>
      <c r="L943" s="76">
        <f>SUBTOTAL(109,L938:L942)</f>
        <v>4956</v>
      </c>
      <c r="M943" s="76">
        <f>SUBTOTAL(109,M938:M942)</f>
        <v>34</v>
      </c>
      <c r="N943" s="70">
        <f>SUBTOTAL(109,N938:N942)</f>
        <v>0</v>
      </c>
      <c r="O943" s="296"/>
      <c r="P943" s="297"/>
      <c r="Q943" s="298"/>
      <c r="R943" s="298"/>
      <c r="S943" s="298"/>
      <c r="T943" s="299"/>
      <c r="U943" s="300"/>
      <c r="V943" s="299"/>
      <c r="W943" s="299"/>
      <c r="X943" s="299"/>
      <c r="Y943" s="299"/>
      <c r="Z943" s="316"/>
      <c r="AA943" s="316"/>
      <c r="AB943" s="316"/>
      <c r="AC943" s="295"/>
      <c r="AD943" s="295"/>
      <c r="AE943" s="295"/>
      <c r="AF943" s="295"/>
      <c r="AG943" s="295"/>
      <c r="AH943" s="295"/>
      <c r="AI943" s="77">
        <f>SUBTOTAL(109,AI938:AI942)</f>
        <v>0</v>
      </c>
      <c r="AJ943" s="77">
        <f>SUBTOTAL(109,AJ938:AJ942)</f>
        <v>0</v>
      </c>
      <c r="AK943" s="77">
        <f>SUBTOTAL(109,AK938:AK942)</f>
        <v>1</v>
      </c>
      <c r="AL943" s="77">
        <f>SUBTOTAL(109,AL938:AL942)</f>
        <v>403</v>
      </c>
      <c r="AM943" s="77">
        <f>SUBTOTAL(103,AM938:AM942)</f>
        <v>1</v>
      </c>
    </row>
    <row r="944" spans="2:39" ht="18" customHeight="1">
      <c r="C944" s="261">
        <f>SUBTOTAL(103,G$944:G944)</f>
        <v>1</v>
      </c>
      <c r="D944" s="261" t="s">
        <v>1941</v>
      </c>
      <c r="E944" s="262" t="s">
        <v>3718</v>
      </c>
      <c r="F944" s="263" t="s">
        <v>1281</v>
      </c>
      <c r="G944" s="56" t="s">
        <v>3719</v>
      </c>
      <c r="H944" s="265">
        <v>36057011</v>
      </c>
      <c r="I944" s="266" t="s">
        <v>4663</v>
      </c>
      <c r="J944" s="57" t="s">
        <v>711</v>
      </c>
      <c r="K944" s="113" t="s">
        <v>173</v>
      </c>
      <c r="L944" s="267">
        <v>577</v>
      </c>
      <c r="M944" s="267">
        <v>6</v>
      </c>
      <c r="N944" s="60">
        <v>0</v>
      </c>
      <c r="O944" s="61" t="s">
        <v>313</v>
      </c>
      <c r="P944" s="268" t="s">
        <v>1175</v>
      </c>
      <c r="Q944" s="269">
        <v>250.15225199999998</v>
      </c>
      <c r="R944" s="269">
        <v>231.03325299999997</v>
      </c>
      <c r="S944" s="269">
        <v>8.6964000000000006</v>
      </c>
      <c r="T944" s="267">
        <v>10140</v>
      </c>
      <c r="U944" s="270">
        <v>365</v>
      </c>
      <c r="V944" s="267">
        <v>5</v>
      </c>
      <c r="W944" s="267">
        <v>5</v>
      </c>
      <c r="X944" s="267">
        <v>5243</v>
      </c>
      <c r="Y944" s="267">
        <v>5295</v>
      </c>
      <c r="Z944" s="269">
        <v>105.1897</v>
      </c>
      <c r="AA944" s="269">
        <v>100.0373</v>
      </c>
      <c r="AB944" s="269">
        <v>2.8628999999999998</v>
      </c>
      <c r="AC944" s="267">
        <v>1697</v>
      </c>
      <c r="AD944" s="270">
        <v>59</v>
      </c>
      <c r="AE944" s="267">
        <v>6</v>
      </c>
      <c r="AF944" s="267">
        <v>6</v>
      </c>
      <c r="AG944" s="267">
        <v>5093</v>
      </c>
      <c r="AH944" s="267">
        <v>5047</v>
      </c>
      <c r="AI944" s="271"/>
      <c r="AJ944" s="271"/>
      <c r="AK944" s="271"/>
      <c r="AL944" s="271"/>
      <c r="AM944" s="271"/>
    </row>
    <row r="945" spans="2:39" ht="18" customHeight="1">
      <c r="C945" s="288" t="s">
        <v>3637</v>
      </c>
      <c r="D945" s="289" t="str">
        <f ca="1">INDIRECT("D"&amp;ROW()-1)</f>
        <v>A2</v>
      </c>
      <c r="E945" s="289" t="str">
        <f ca="1">INDIRECT("E"&amp;ROW()-1)</f>
        <v>新余</v>
      </c>
      <c r="F945" s="290"/>
      <c r="G945" s="291">
        <f>SUBTOTAL(103,G944:G944)</f>
        <v>1</v>
      </c>
      <c r="H945" s="292"/>
      <c r="I945" s="293"/>
      <c r="J945" s="293"/>
      <c r="K945" s="294"/>
      <c r="L945" s="76">
        <f>SUBTOTAL(109,L944:L944)</f>
        <v>577</v>
      </c>
      <c r="M945" s="76">
        <f>SUBTOTAL(109,M944:M944)</f>
        <v>6</v>
      </c>
      <c r="N945" s="70">
        <f>SUBTOTAL(109,N944:N944)</f>
        <v>0</v>
      </c>
      <c r="O945" s="296"/>
      <c r="P945" s="327"/>
      <c r="Q945" s="298"/>
      <c r="R945" s="298"/>
      <c r="S945" s="298"/>
      <c r="T945" s="299"/>
      <c r="U945" s="300"/>
      <c r="V945" s="299"/>
      <c r="W945" s="299"/>
      <c r="X945" s="299"/>
      <c r="Y945" s="299"/>
      <c r="Z945" s="316"/>
      <c r="AA945" s="316"/>
      <c r="AB945" s="316"/>
      <c r="AC945" s="295"/>
      <c r="AD945" s="295"/>
      <c r="AE945" s="295"/>
      <c r="AF945" s="295"/>
      <c r="AG945" s="295"/>
      <c r="AH945" s="295"/>
      <c r="AI945" s="77">
        <f>SUBTOTAL(109,AI944)</f>
        <v>0</v>
      </c>
      <c r="AJ945" s="77">
        <f>SUBTOTAL(109,AJ944)</f>
        <v>0</v>
      </c>
      <c r="AK945" s="77">
        <f>SUBTOTAL(109,AK944)</f>
        <v>0</v>
      </c>
      <c r="AL945" s="77">
        <f>SUBTOTAL(109,AL944)</f>
        <v>0</v>
      </c>
      <c r="AM945" s="77">
        <f>SUBTOTAL(103,AM944)</f>
        <v>0</v>
      </c>
    </row>
    <row r="946" spans="2:39" s="311" customFormat="1" ht="18" customHeight="1">
      <c r="B946" s="245"/>
      <c r="C946" s="261">
        <f>SUBTOTAL(103,G$946:G946)</f>
        <v>1</v>
      </c>
      <c r="D946" s="261" t="s">
        <v>1941</v>
      </c>
      <c r="E946" s="262" t="s">
        <v>3720</v>
      </c>
      <c r="F946" s="263" t="s">
        <v>1281</v>
      </c>
      <c r="G946" s="56" t="s">
        <v>425</v>
      </c>
      <c r="H946" s="265">
        <v>36020101</v>
      </c>
      <c r="I946" s="266" t="s">
        <v>4663</v>
      </c>
      <c r="J946" s="57" t="s">
        <v>711</v>
      </c>
      <c r="K946" s="113" t="s">
        <v>167</v>
      </c>
      <c r="L946" s="267">
        <v>516</v>
      </c>
      <c r="M946" s="267">
        <v>4</v>
      </c>
      <c r="N946" s="60">
        <v>0</v>
      </c>
      <c r="O946" s="61" t="s">
        <v>3721</v>
      </c>
      <c r="P946" s="268" t="s">
        <v>3722</v>
      </c>
      <c r="Q946" s="269">
        <v>220.97483199999999</v>
      </c>
      <c r="R946" s="269">
        <v>208.49814999999998</v>
      </c>
      <c r="S946" s="269">
        <v>7.7183000000000002</v>
      </c>
      <c r="T946" s="267">
        <v>8429</v>
      </c>
      <c r="U946" s="270">
        <v>365</v>
      </c>
      <c r="V946" s="267">
        <v>7</v>
      </c>
      <c r="W946" s="267">
        <v>7</v>
      </c>
      <c r="X946" s="267">
        <v>5505</v>
      </c>
      <c r="Y946" s="267">
        <v>5500</v>
      </c>
      <c r="Z946" s="269">
        <v>76.897300000000001</v>
      </c>
      <c r="AA946" s="269">
        <v>72.297399999999996</v>
      </c>
      <c r="AB946" s="269">
        <v>2.4701000000000004</v>
      </c>
      <c r="AC946" s="267">
        <v>1162</v>
      </c>
      <c r="AD946" s="270">
        <v>59</v>
      </c>
      <c r="AE946" s="267">
        <v>8</v>
      </c>
      <c r="AF946" s="267">
        <v>8</v>
      </c>
      <c r="AG946" s="267">
        <v>6057</v>
      </c>
      <c r="AH946" s="267">
        <v>6053</v>
      </c>
      <c r="AI946" s="271"/>
      <c r="AJ946" s="271"/>
      <c r="AK946" s="271"/>
      <c r="AL946" s="271"/>
      <c r="AM946" s="271"/>
    </row>
    <row r="947" spans="2:39" ht="18" customHeight="1">
      <c r="C947" s="288" t="s">
        <v>3637</v>
      </c>
      <c r="D947" s="289" t="str">
        <f ca="1">INDIRECT("D"&amp;ROW()-1)</f>
        <v>A2</v>
      </c>
      <c r="E947" s="289" t="str">
        <f ca="1">INDIRECT("E"&amp;ROW()-1)</f>
        <v>景德镇</v>
      </c>
      <c r="F947" s="290"/>
      <c r="G947" s="291">
        <f>SUBTOTAL(103,G946:G946)</f>
        <v>1</v>
      </c>
      <c r="H947" s="292"/>
      <c r="I947" s="293"/>
      <c r="J947" s="293"/>
      <c r="K947" s="294"/>
      <c r="L947" s="76">
        <f>SUBTOTAL(109,L946:L946)</f>
        <v>516</v>
      </c>
      <c r="M947" s="76">
        <f>SUBTOTAL(109,M946:M946)</f>
        <v>4</v>
      </c>
      <c r="N947" s="70">
        <f>SUBTOTAL(109,N946:N946)</f>
        <v>0</v>
      </c>
      <c r="O947" s="296"/>
      <c r="P947" s="327"/>
      <c r="Q947" s="298"/>
      <c r="R947" s="298"/>
      <c r="S947" s="298"/>
      <c r="T947" s="299"/>
      <c r="U947" s="300"/>
      <c r="V947" s="299"/>
      <c r="W947" s="299"/>
      <c r="X947" s="299"/>
      <c r="Y947" s="299"/>
      <c r="Z947" s="316"/>
      <c r="AA947" s="316"/>
      <c r="AB947" s="316"/>
      <c r="AC947" s="295"/>
      <c r="AD947" s="295"/>
      <c r="AE947" s="295"/>
      <c r="AF947" s="295"/>
      <c r="AG947" s="295"/>
      <c r="AH947" s="295"/>
      <c r="AI947" s="314">
        <f>SUBTOTAL(109,AI946:AI946)</f>
        <v>0</v>
      </c>
      <c r="AJ947" s="314">
        <f>SUBTOTAL(109,AJ946:AJ946)</f>
        <v>0</v>
      </c>
      <c r="AK947" s="314">
        <f>SUBTOTAL(109,AK946:AK946)</f>
        <v>0</v>
      </c>
      <c r="AL947" s="314">
        <f>SUBTOTAL(109,AL946:AL946)</f>
        <v>0</v>
      </c>
      <c r="AM947" s="314">
        <f>SUBTOTAL(103,AM946:AM946)</f>
        <v>0</v>
      </c>
    </row>
    <row r="948" spans="2:39" s="311" customFormat="1" ht="18" customHeight="1">
      <c r="B948" s="245"/>
      <c r="C948" s="261">
        <f>SUBTOTAL(103,G$948:G948)</f>
        <v>1</v>
      </c>
      <c r="D948" s="261" t="s">
        <v>1941</v>
      </c>
      <c r="E948" s="262" t="s">
        <v>3723</v>
      </c>
      <c r="F948" s="263" t="s">
        <v>1280</v>
      </c>
      <c r="G948" s="264" t="s">
        <v>3724</v>
      </c>
      <c r="H948" s="265">
        <v>36114001</v>
      </c>
      <c r="I948" s="266" t="s">
        <v>3665</v>
      </c>
      <c r="J948" s="57" t="s">
        <v>3670</v>
      </c>
      <c r="K948" s="113" t="s">
        <v>413</v>
      </c>
      <c r="L948" s="103">
        <v>1372</v>
      </c>
      <c r="M948" s="114">
        <v>8</v>
      </c>
      <c r="N948" s="60">
        <v>0</v>
      </c>
      <c r="O948" s="61" t="s">
        <v>964</v>
      </c>
      <c r="P948" s="268" t="s">
        <v>3725</v>
      </c>
      <c r="Q948" s="269">
        <v>1098.200879</v>
      </c>
      <c r="R948" s="269">
        <v>1021.809317</v>
      </c>
      <c r="S948" s="269">
        <v>35.81880000000001</v>
      </c>
      <c r="T948" s="267">
        <v>19046</v>
      </c>
      <c r="U948" s="270">
        <v>365</v>
      </c>
      <c r="V948" s="267">
        <v>2</v>
      </c>
      <c r="W948" s="267">
        <v>2</v>
      </c>
      <c r="X948" s="267">
        <v>1584</v>
      </c>
      <c r="Y948" s="267">
        <v>1577</v>
      </c>
      <c r="Z948" s="269">
        <v>308.41209000000003</v>
      </c>
      <c r="AA948" s="269">
        <v>289.17129000000006</v>
      </c>
      <c r="AB948" s="269">
        <v>9.3199000000000005</v>
      </c>
      <c r="AC948" s="267">
        <v>3101</v>
      </c>
      <c r="AD948" s="270">
        <v>59</v>
      </c>
      <c r="AE948" s="267">
        <v>2</v>
      </c>
      <c r="AF948" s="267">
        <v>2</v>
      </c>
      <c r="AG948" s="267">
        <v>1319</v>
      </c>
      <c r="AH948" s="267">
        <v>1317</v>
      </c>
      <c r="AI948" s="83"/>
      <c r="AJ948" s="83"/>
      <c r="AK948" s="83"/>
      <c r="AL948" s="83"/>
      <c r="AM948" s="83"/>
    </row>
    <row r="949" spans="2:39" s="311" customFormat="1" ht="18" customHeight="1">
      <c r="B949" s="245"/>
      <c r="C949" s="261">
        <f>SUBTOTAL(103,G$948:G949)</f>
        <v>2</v>
      </c>
      <c r="D949" s="261" t="s">
        <v>1941</v>
      </c>
      <c r="E949" s="262" t="s">
        <v>3723</v>
      </c>
      <c r="F949" s="263" t="s">
        <v>1280</v>
      </c>
      <c r="G949" s="264" t="s">
        <v>1294</v>
      </c>
      <c r="H949" s="265">
        <v>36112201</v>
      </c>
      <c r="I949" s="266" t="s">
        <v>4663</v>
      </c>
      <c r="J949" s="57" t="s">
        <v>711</v>
      </c>
      <c r="K949" s="113" t="s">
        <v>617</v>
      </c>
      <c r="L949" s="103">
        <v>690</v>
      </c>
      <c r="M949" s="114">
        <v>6</v>
      </c>
      <c r="N949" s="60">
        <v>0</v>
      </c>
      <c r="O949" s="61" t="s">
        <v>1312</v>
      </c>
      <c r="P949" s="268" t="s">
        <v>1313</v>
      </c>
      <c r="Q949" s="269">
        <v>560.65946099999996</v>
      </c>
      <c r="R949" s="269">
        <v>514.41609999999991</v>
      </c>
      <c r="S949" s="269">
        <v>20.2697</v>
      </c>
      <c r="T949" s="267">
        <v>11226</v>
      </c>
      <c r="U949" s="270">
        <v>304</v>
      </c>
      <c r="V949" s="267">
        <v>5</v>
      </c>
      <c r="W949" s="267">
        <v>5</v>
      </c>
      <c r="X949" s="267">
        <v>3308</v>
      </c>
      <c r="Y949" s="267">
        <v>3364</v>
      </c>
      <c r="Z949" s="269">
        <v>177.2826</v>
      </c>
      <c r="AA949" s="269">
        <v>164.30940000000001</v>
      </c>
      <c r="AB949" s="269">
        <v>5.9247999999999994</v>
      </c>
      <c r="AC949" s="267">
        <v>2011</v>
      </c>
      <c r="AD949" s="270">
        <v>59</v>
      </c>
      <c r="AE949" s="267">
        <v>6</v>
      </c>
      <c r="AF949" s="267">
        <v>6</v>
      </c>
      <c r="AG949" s="267">
        <v>3181</v>
      </c>
      <c r="AH949" s="267">
        <v>3204</v>
      </c>
      <c r="AI949" s="83"/>
      <c r="AJ949" s="83"/>
      <c r="AK949" s="83"/>
      <c r="AL949" s="83"/>
      <c r="AM949" s="83"/>
    </row>
    <row r="950" spans="2:39" s="311" customFormat="1" ht="18" customHeight="1">
      <c r="B950" s="245"/>
      <c r="C950" s="261">
        <f>SUBTOTAL(103,G$948:G950)</f>
        <v>3</v>
      </c>
      <c r="D950" s="261" t="s">
        <v>1941</v>
      </c>
      <c r="E950" s="262" t="s">
        <v>3723</v>
      </c>
      <c r="F950" s="263" t="s">
        <v>1280</v>
      </c>
      <c r="G950" s="264" t="s">
        <v>1295</v>
      </c>
      <c r="H950" s="265">
        <v>36113001</v>
      </c>
      <c r="I950" s="266" t="s">
        <v>4663</v>
      </c>
      <c r="J950" s="57" t="s">
        <v>711</v>
      </c>
      <c r="K950" s="113" t="s">
        <v>617</v>
      </c>
      <c r="L950" s="103">
        <v>629</v>
      </c>
      <c r="M950" s="114">
        <v>7</v>
      </c>
      <c r="N950" s="60">
        <v>0</v>
      </c>
      <c r="O950" s="61" t="s">
        <v>1314</v>
      </c>
      <c r="P950" s="268" t="s">
        <v>1315</v>
      </c>
      <c r="Q950" s="269">
        <v>150.51143300000001</v>
      </c>
      <c r="R950" s="269">
        <v>141.23820000000001</v>
      </c>
      <c r="S950" s="269">
        <v>5.1932</v>
      </c>
      <c r="T950" s="267">
        <v>12209</v>
      </c>
      <c r="U950" s="270">
        <v>365</v>
      </c>
      <c r="V950" s="267">
        <v>24</v>
      </c>
      <c r="W950" s="267">
        <v>24</v>
      </c>
      <c r="X950" s="267">
        <v>6137</v>
      </c>
      <c r="Y950" s="267">
        <v>6150</v>
      </c>
      <c r="Z950" s="269">
        <v>56.659000000000006</v>
      </c>
      <c r="AA950" s="269">
        <v>53.621200000000009</v>
      </c>
      <c r="AB950" s="269">
        <v>1.6507000000000001</v>
      </c>
      <c r="AC950" s="267">
        <v>1829</v>
      </c>
      <c r="AD950" s="270">
        <v>59</v>
      </c>
      <c r="AE950" s="267">
        <v>32</v>
      </c>
      <c r="AF950" s="267">
        <v>32</v>
      </c>
      <c r="AG950" s="267">
        <v>6752</v>
      </c>
      <c r="AH950" s="267">
        <v>6752</v>
      </c>
      <c r="AI950" s="83"/>
      <c r="AJ950" s="83"/>
      <c r="AK950" s="83"/>
      <c r="AL950" s="83"/>
      <c r="AM950" s="83"/>
    </row>
    <row r="951" spans="2:39" s="311" customFormat="1" ht="18" customHeight="1">
      <c r="B951" s="245"/>
      <c r="C951" s="261">
        <f>SUBTOTAL(103,G$948:G951)</f>
        <v>4</v>
      </c>
      <c r="D951" s="261" t="s">
        <v>1941</v>
      </c>
      <c r="E951" s="262" t="s">
        <v>3723</v>
      </c>
      <c r="F951" s="263" t="s">
        <v>1280</v>
      </c>
      <c r="G951" s="264" t="s">
        <v>3726</v>
      </c>
      <c r="H951" s="265">
        <v>36110901</v>
      </c>
      <c r="I951" s="266" t="s">
        <v>4663</v>
      </c>
      <c r="J951" s="57" t="s">
        <v>711</v>
      </c>
      <c r="K951" s="113" t="s">
        <v>3727</v>
      </c>
      <c r="L951" s="103">
        <v>2891</v>
      </c>
      <c r="M951" s="114">
        <v>5</v>
      </c>
      <c r="N951" s="60">
        <v>0</v>
      </c>
      <c r="O951" s="61" t="s">
        <v>1463</v>
      </c>
      <c r="P951" s="268" t="s">
        <v>1464</v>
      </c>
      <c r="Q951" s="269">
        <v>158.19222300000001</v>
      </c>
      <c r="R951" s="269">
        <v>151.28310000000002</v>
      </c>
      <c r="S951" s="269">
        <v>6.0231000000000003</v>
      </c>
      <c r="T951" s="267">
        <v>9284</v>
      </c>
      <c r="U951" s="270">
        <v>365</v>
      </c>
      <c r="V951" s="267">
        <v>22</v>
      </c>
      <c r="W951" s="267">
        <v>22</v>
      </c>
      <c r="X951" s="267">
        <v>6063</v>
      </c>
      <c r="Y951" s="267">
        <v>6048</v>
      </c>
      <c r="Z951" s="269">
        <v>83.757300000000001</v>
      </c>
      <c r="AA951" s="269">
        <v>79.034000000000006</v>
      </c>
      <c r="AB951" s="269">
        <v>2.7271999999999998</v>
      </c>
      <c r="AC951" s="267">
        <v>1718</v>
      </c>
      <c r="AD951" s="270">
        <v>59</v>
      </c>
      <c r="AE951" s="267">
        <v>27</v>
      </c>
      <c r="AF951" s="267">
        <v>27</v>
      </c>
      <c r="AG951" s="267">
        <v>5831</v>
      </c>
      <c r="AH951" s="267">
        <v>5817</v>
      </c>
      <c r="AI951" s="83"/>
      <c r="AJ951" s="83"/>
      <c r="AK951" s="83"/>
      <c r="AL951" s="83"/>
      <c r="AM951" s="83"/>
    </row>
    <row r="952" spans="2:39" s="311" customFormat="1" ht="18" customHeight="1">
      <c r="B952" s="245"/>
      <c r="C952" s="261">
        <f>SUBTOTAL(103,G$948:G952)</f>
        <v>5</v>
      </c>
      <c r="D952" s="261" t="s">
        <v>1941</v>
      </c>
      <c r="E952" s="262" t="s">
        <v>3723</v>
      </c>
      <c r="F952" s="263" t="s">
        <v>1280</v>
      </c>
      <c r="G952" s="264" t="s">
        <v>1455</v>
      </c>
      <c r="H952" s="265">
        <v>36111701</v>
      </c>
      <c r="I952" s="266" t="s">
        <v>4663</v>
      </c>
      <c r="J952" s="57" t="s">
        <v>711</v>
      </c>
      <c r="K952" s="113" t="s">
        <v>413</v>
      </c>
      <c r="L952" s="103">
        <v>900</v>
      </c>
      <c r="M952" s="114">
        <v>6</v>
      </c>
      <c r="N952" s="60">
        <v>0</v>
      </c>
      <c r="O952" s="61" t="s">
        <v>1456</v>
      </c>
      <c r="P952" s="268" t="s">
        <v>3728</v>
      </c>
      <c r="Q952" s="269">
        <v>363.41062200000005</v>
      </c>
      <c r="R952" s="269">
        <v>345.97502000000003</v>
      </c>
      <c r="S952" s="269">
        <v>12.759100000000002</v>
      </c>
      <c r="T952" s="267">
        <v>11500</v>
      </c>
      <c r="U952" s="270">
        <v>364</v>
      </c>
      <c r="V952" s="267">
        <v>9</v>
      </c>
      <c r="W952" s="267">
        <v>9</v>
      </c>
      <c r="X952" s="267">
        <v>4391</v>
      </c>
      <c r="Y952" s="267">
        <v>4347</v>
      </c>
      <c r="Z952" s="269">
        <v>203.2593</v>
      </c>
      <c r="AA952" s="269">
        <v>194.95599999999999</v>
      </c>
      <c r="AB952" s="269">
        <v>4.8194999999999997</v>
      </c>
      <c r="AC952" s="267">
        <v>2174</v>
      </c>
      <c r="AD952" s="270">
        <v>59</v>
      </c>
      <c r="AE952" s="267">
        <v>4</v>
      </c>
      <c r="AF952" s="267">
        <v>4</v>
      </c>
      <c r="AG952" s="267">
        <v>2667</v>
      </c>
      <c r="AH952" s="267">
        <v>2555</v>
      </c>
      <c r="AI952" s="83"/>
      <c r="AJ952" s="83"/>
      <c r="AK952" s="83"/>
      <c r="AL952" s="83"/>
      <c r="AM952" s="83"/>
    </row>
    <row r="953" spans="2:39" s="311" customFormat="1" ht="18" customHeight="1">
      <c r="B953" s="245"/>
      <c r="C953" s="261">
        <f>SUBTOTAL(103,G$948:G953)</f>
        <v>6</v>
      </c>
      <c r="D953" s="261" t="s">
        <v>1941</v>
      </c>
      <c r="E953" s="262" t="s">
        <v>3723</v>
      </c>
      <c r="F953" s="263" t="s">
        <v>1280</v>
      </c>
      <c r="G953" s="264" t="s">
        <v>2083</v>
      </c>
      <c r="H953" s="265">
        <v>36113401</v>
      </c>
      <c r="I953" s="266" t="s">
        <v>4663</v>
      </c>
      <c r="J953" s="57" t="s">
        <v>711</v>
      </c>
      <c r="K953" s="113" t="s">
        <v>617</v>
      </c>
      <c r="L953" s="103">
        <v>507</v>
      </c>
      <c r="M953" s="114">
        <v>5</v>
      </c>
      <c r="N953" s="60">
        <v>0</v>
      </c>
      <c r="O953" s="61" t="s">
        <v>2084</v>
      </c>
      <c r="P953" s="268" t="s">
        <v>2085</v>
      </c>
      <c r="Q953" s="269">
        <v>158.72267699999998</v>
      </c>
      <c r="R953" s="269">
        <v>152.07059999999998</v>
      </c>
      <c r="S953" s="269">
        <v>5.5278</v>
      </c>
      <c r="T953" s="267">
        <v>10156</v>
      </c>
      <c r="U953" s="270">
        <v>365</v>
      </c>
      <c r="V953" s="267">
        <v>21</v>
      </c>
      <c r="W953" s="267">
        <v>21</v>
      </c>
      <c r="X953" s="267">
        <v>6056</v>
      </c>
      <c r="Y953" s="267">
        <v>6038</v>
      </c>
      <c r="Z953" s="269">
        <v>60.809199999999997</v>
      </c>
      <c r="AA953" s="269">
        <v>57.526999999999994</v>
      </c>
      <c r="AB953" s="269">
        <v>1.9693000000000001</v>
      </c>
      <c r="AC953" s="267">
        <v>1367</v>
      </c>
      <c r="AD953" s="270">
        <v>58</v>
      </c>
      <c r="AE953" s="267">
        <v>31</v>
      </c>
      <c r="AF953" s="267">
        <v>30</v>
      </c>
      <c r="AG953" s="267">
        <v>6615</v>
      </c>
      <c r="AH953" s="267">
        <v>6605</v>
      </c>
      <c r="AI953" s="83"/>
      <c r="AJ953" s="83"/>
      <c r="AK953" s="83"/>
      <c r="AL953" s="83"/>
      <c r="AM953" s="83"/>
    </row>
    <row r="954" spans="2:39" ht="18" customHeight="1">
      <c r="C954" s="288" t="s">
        <v>3637</v>
      </c>
      <c r="D954" s="289" t="str">
        <f ca="1">INDIRECT("D"&amp;ROW()-1)</f>
        <v>A2</v>
      </c>
      <c r="E954" s="289" t="str">
        <f ca="1">INDIRECT("E"&amp;ROW()-1)</f>
        <v>上饶</v>
      </c>
      <c r="F954" s="290"/>
      <c r="G954" s="291">
        <f>SUBTOTAL(103,G948:G953)</f>
        <v>6</v>
      </c>
      <c r="H954" s="292"/>
      <c r="I954" s="293"/>
      <c r="J954" s="293"/>
      <c r="K954" s="294"/>
      <c r="L954" s="76">
        <f>SUBTOTAL(109,L948:L953)</f>
        <v>6989</v>
      </c>
      <c r="M954" s="76">
        <f>SUBTOTAL(109,M948:M953)</f>
        <v>37</v>
      </c>
      <c r="N954" s="70">
        <f>SUBTOTAL(109,N948:N953)</f>
        <v>0</v>
      </c>
      <c r="O954" s="296"/>
      <c r="P954" s="297"/>
      <c r="Q954" s="298"/>
      <c r="R954" s="298"/>
      <c r="S954" s="298"/>
      <c r="T954" s="299"/>
      <c r="U954" s="300"/>
      <c r="V954" s="299"/>
      <c r="W954" s="299"/>
      <c r="X954" s="299"/>
      <c r="Y954" s="299"/>
      <c r="Z954" s="316"/>
      <c r="AA954" s="316"/>
      <c r="AB954" s="316"/>
      <c r="AC954" s="295"/>
      <c r="AD954" s="295"/>
      <c r="AE954" s="295"/>
      <c r="AF954" s="295"/>
      <c r="AG954" s="295"/>
      <c r="AH954" s="295"/>
      <c r="AI954" s="77">
        <f>SUBTOTAL(109,AI948:AI953)</f>
        <v>0</v>
      </c>
      <c r="AJ954" s="77">
        <f>SUBTOTAL(109,AJ948:AJ953)</f>
        <v>0</v>
      </c>
      <c r="AK954" s="77">
        <f>SUBTOTAL(109,AK948:AK953)</f>
        <v>0</v>
      </c>
      <c r="AL954" s="77">
        <f>SUBTOTAL(109,AL948:AL953)</f>
        <v>0</v>
      </c>
      <c r="AM954" s="77">
        <f>SUBTOTAL(103,AM948:AM953)</f>
        <v>0</v>
      </c>
    </row>
    <row r="955" spans="2:39" s="311" customFormat="1" ht="18" customHeight="1">
      <c r="B955" s="245"/>
      <c r="C955" s="261">
        <f>SUBTOTAL(103,G$955:G955)</f>
        <v>1</v>
      </c>
      <c r="D955" s="261" t="s">
        <v>1941</v>
      </c>
      <c r="E955" s="262" t="s">
        <v>160</v>
      </c>
      <c r="F955" s="263" t="s">
        <v>1280</v>
      </c>
      <c r="G955" s="264" t="s">
        <v>3729</v>
      </c>
      <c r="H955" s="265">
        <v>36090251</v>
      </c>
      <c r="I955" s="266" t="s">
        <v>4663</v>
      </c>
      <c r="J955" s="57" t="s">
        <v>711</v>
      </c>
      <c r="K955" s="113" t="s">
        <v>617</v>
      </c>
      <c r="L955" s="114">
        <v>1030</v>
      </c>
      <c r="M955" s="267">
        <v>7</v>
      </c>
      <c r="N955" s="60">
        <v>0</v>
      </c>
      <c r="O955" s="61" t="s">
        <v>156</v>
      </c>
      <c r="P955" s="268" t="s">
        <v>3730</v>
      </c>
      <c r="Q955" s="269">
        <v>241.27322399999997</v>
      </c>
      <c r="R955" s="269">
        <v>223.68089999999998</v>
      </c>
      <c r="S955" s="269">
        <v>8.8597000000000001</v>
      </c>
      <c r="T955" s="267">
        <v>8125</v>
      </c>
      <c r="U955" s="270">
        <v>334</v>
      </c>
      <c r="V955" s="267">
        <v>11</v>
      </c>
      <c r="W955" s="267">
        <v>11</v>
      </c>
      <c r="X955" s="267">
        <v>5325</v>
      </c>
      <c r="Y955" s="267">
        <v>5355</v>
      </c>
      <c r="Z955" s="269">
        <v>40.173499999999997</v>
      </c>
      <c r="AA955" s="269">
        <v>36.825399999999995</v>
      </c>
      <c r="AB955" s="269">
        <v>1.1783999999999999</v>
      </c>
      <c r="AC955" s="267">
        <v>378</v>
      </c>
      <c r="AD955" s="270">
        <v>14</v>
      </c>
      <c r="AE955" s="267">
        <v>24</v>
      </c>
      <c r="AF955" s="267">
        <v>24</v>
      </c>
      <c r="AG955" s="267">
        <v>7348</v>
      </c>
      <c r="AH955" s="267">
        <v>7400</v>
      </c>
      <c r="AI955" s="83"/>
      <c r="AJ955" s="83"/>
      <c r="AK955" s="83"/>
      <c r="AL955" s="83"/>
      <c r="AM955" s="83"/>
    </row>
    <row r="956" spans="2:39" s="311" customFormat="1" ht="18" customHeight="1">
      <c r="B956" s="245"/>
      <c r="C956" s="261">
        <f>SUBTOTAL(103,G$955:G956)</f>
        <v>2</v>
      </c>
      <c r="D956" s="261" t="s">
        <v>1941</v>
      </c>
      <c r="E956" s="262" t="s">
        <v>160</v>
      </c>
      <c r="F956" s="263" t="s">
        <v>1280</v>
      </c>
      <c r="G956" s="264" t="s">
        <v>1293</v>
      </c>
      <c r="H956" s="265">
        <v>36090901</v>
      </c>
      <c r="I956" s="266" t="s">
        <v>4663</v>
      </c>
      <c r="J956" s="57" t="s">
        <v>711</v>
      </c>
      <c r="K956" s="113" t="s">
        <v>1325</v>
      </c>
      <c r="L956" s="114">
        <v>573</v>
      </c>
      <c r="M956" s="114">
        <v>8</v>
      </c>
      <c r="N956" s="60">
        <v>0</v>
      </c>
      <c r="O956" s="61" t="s">
        <v>420</v>
      </c>
      <c r="P956" s="268" t="s">
        <v>1311</v>
      </c>
      <c r="Q956" s="269">
        <v>269.78811899999999</v>
      </c>
      <c r="R956" s="269">
        <v>252.36959999999999</v>
      </c>
      <c r="S956" s="269">
        <v>10.7544</v>
      </c>
      <c r="T956" s="267">
        <v>18658</v>
      </c>
      <c r="U956" s="270">
        <v>363</v>
      </c>
      <c r="V956" s="267">
        <v>8</v>
      </c>
      <c r="W956" s="267">
        <v>8</v>
      </c>
      <c r="X956" s="267">
        <v>5058</v>
      </c>
      <c r="Y956" s="267">
        <v>5070</v>
      </c>
      <c r="Z956" s="269">
        <v>116.68810000000001</v>
      </c>
      <c r="AA956" s="269">
        <v>109.0164</v>
      </c>
      <c r="AB956" s="269">
        <v>3.7513000000000001</v>
      </c>
      <c r="AC956" s="267">
        <v>2954</v>
      </c>
      <c r="AD956" s="270">
        <v>59</v>
      </c>
      <c r="AE956" s="267">
        <v>10</v>
      </c>
      <c r="AF956" s="267">
        <v>10</v>
      </c>
      <c r="AG956" s="267">
        <v>4770</v>
      </c>
      <c r="AH956" s="267">
        <v>4787</v>
      </c>
      <c r="AI956" s="83"/>
      <c r="AJ956" s="83"/>
      <c r="AK956" s="83"/>
      <c r="AL956" s="83"/>
      <c r="AM956" s="83"/>
    </row>
    <row r="957" spans="2:39" ht="18" customHeight="1">
      <c r="C957" s="288" t="s">
        <v>3637</v>
      </c>
      <c r="D957" s="289" t="str">
        <f ca="1">INDIRECT("D"&amp;ROW()-1)</f>
        <v>A2</v>
      </c>
      <c r="E957" s="289" t="str">
        <f ca="1">INDIRECT("E"&amp;ROW()-1)</f>
        <v>宜春</v>
      </c>
      <c r="F957" s="290"/>
      <c r="G957" s="291">
        <f>SUBTOTAL(103,G955:G956)</f>
        <v>2</v>
      </c>
      <c r="H957" s="292"/>
      <c r="I957" s="293"/>
      <c r="J957" s="293"/>
      <c r="K957" s="294"/>
      <c r="L957" s="76">
        <f>SUBTOTAL(109,L955:L956)</f>
        <v>1603</v>
      </c>
      <c r="M957" s="76">
        <f>SUBTOTAL(109,M955:M956)</f>
        <v>15</v>
      </c>
      <c r="N957" s="70">
        <f>SUBTOTAL(109,N955:N956)</f>
        <v>0</v>
      </c>
      <c r="O957" s="296"/>
      <c r="P957" s="327"/>
      <c r="Q957" s="298"/>
      <c r="R957" s="298"/>
      <c r="S957" s="298"/>
      <c r="T957" s="299"/>
      <c r="U957" s="300"/>
      <c r="V957" s="299"/>
      <c r="W957" s="299"/>
      <c r="X957" s="299"/>
      <c r="Y957" s="299"/>
      <c r="Z957" s="316"/>
      <c r="AA957" s="316"/>
      <c r="AB957" s="316"/>
      <c r="AC957" s="295"/>
      <c r="AD957" s="295"/>
      <c r="AE957" s="295"/>
      <c r="AF957" s="295"/>
      <c r="AG957" s="295"/>
      <c r="AH957" s="295"/>
      <c r="AI957" s="314">
        <f>SUBTOTAL(109,AI955:AI956)</f>
        <v>0</v>
      </c>
      <c r="AJ957" s="314">
        <f>SUBTOTAL(109,AJ955:AJ956)</f>
        <v>0</v>
      </c>
      <c r="AK957" s="314">
        <f>SUBTOTAL(109,AK955:AK956)</f>
        <v>0</v>
      </c>
      <c r="AL957" s="314">
        <f>SUBTOTAL(109,AL955:AL956)</f>
        <v>0</v>
      </c>
      <c r="AM957" s="314">
        <f>SUBTOTAL(103,AM955:AM956)</f>
        <v>0</v>
      </c>
    </row>
    <row r="958" spans="2:39" s="311" customFormat="1" ht="18" customHeight="1">
      <c r="B958" s="245"/>
      <c r="C958" s="261">
        <f>SUBTOTAL(103,G$958:G958)</f>
        <v>1</v>
      </c>
      <c r="D958" s="261" t="s">
        <v>1941</v>
      </c>
      <c r="E958" s="262" t="s">
        <v>159</v>
      </c>
      <c r="F958" s="263" t="s">
        <v>1279</v>
      </c>
      <c r="G958" s="264" t="s">
        <v>3731</v>
      </c>
      <c r="H958" s="265">
        <v>36100801</v>
      </c>
      <c r="I958" s="266" t="s">
        <v>4663</v>
      </c>
      <c r="J958" s="57" t="s">
        <v>711</v>
      </c>
      <c r="K958" s="113" t="s">
        <v>171</v>
      </c>
      <c r="L958" s="114">
        <v>1341</v>
      </c>
      <c r="M958" s="267">
        <v>7</v>
      </c>
      <c r="N958" s="60">
        <v>0</v>
      </c>
      <c r="O958" s="61" t="s">
        <v>3732</v>
      </c>
      <c r="P958" s="268" t="s">
        <v>3733</v>
      </c>
      <c r="Q958" s="269">
        <v>1360.355873</v>
      </c>
      <c r="R958" s="269">
        <v>1266.97399</v>
      </c>
      <c r="S958" s="269">
        <v>46.318099999999994</v>
      </c>
      <c r="T958" s="267">
        <v>14400</v>
      </c>
      <c r="U958" s="270">
        <v>364</v>
      </c>
      <c r="V958" s="267">
        <v>1</v>
      </c>
      <c r="W958" s="267">
        <v>1</v>
      </c>
      <c r="X958" s="267">
        <v>1156</v>
      </c>
      <c r="Y958" s="267">
        <v>1166</v>
      </c>
      <c r="Z958" s="269">
        <v>366.88909999999998</v>
      </c>
      <c r="AA958" s="269">
        <v>343.17989999999998</v>
      </c>
      <c r="AB958" s="269">
        <v>10.899799999999999</v>
      </c>
      <c r="AC958" s="267">
        <v>2281</v>
      </c>
      <c r="AD958" s="270">
        <v>58</v>
      </c>
      <c r="AE958" s="267">
        <v>2</v>
      </c>
      <c r="AF958" s="267">
        <v>2</v>
      </c>
      <c r="AG958" s="267">
        <v>908</v>
      </c>
      <c r="AH958" s="267">
        <v>915</v>
      </c>
      <c r="AI958" s="83"/>
      <c r="AJ958" s="83"/>
      <c r="AK958" s="83"/>
      <c r="AL958" s="83"/>
      <c r="AM958" s="83"/>
    </row>
    <row r="959" spans="2:39" s="311" customFormat="1" ht="18" customHeight="1">
      <c r="B959" s="245"/>
      <c r="C959" s="261">
        <f>SUBTOTAL(103,G$958:G959)</f>
        <v>2</v>
      </c>
      <c r="D959" s="261" t="s">
        <v>1941</v>
      </c>
      <c r="E959" s="262" t="s">
        <v>159</v>
      </c>
      <c r="F959" s="263" t="s">
        <v>1279</v>
      </c>
      <c r="G959" s="264" t="s">
        <v>3734</v>
      </c>
      <c r="H959" s="265">
        <v>36100191</v>
      </c>
      <c r="I959" s="266" t="s">
        <v>4663</v>
      </c>
      <c r="J959" s="57" t="s">
        <v>711</v>
      </c>
      <c r="K959" s="113" t="s">
        <v>173</v>
      </c>
      <c r="L959" s="114">
        <v>824</v>
      </c>
      <c r="M959" s="267">
        <v>5</v>
      </c>
      <c r="N959" s="60">
        <v>0</v>
      </c>
      <c r="O959" s="61" t="s">
        <v>3735</v>
      </c>
      <c r="P959" s="268" t="s">
        <v>1211</v>
      </c>
      <c r="Q959" s="269">
        <v>672.79424300000005</v>
      </c>
      <c r="R959" s="269">
        <v>616.8608200000001</v>
      </c>
      <c r="S959" s="269">
        <v>24.430799999999998</v>
      </c>
      <c r="T959" s="267">
        <v>11236</v>
      </c>
      <c r="U959" s="270">
        <v>354</v>
      </c>
      <c r="V959" s="267">
        <v>4</v>
      </c>
      <c r="W959" s="267">
        <v>4</v>
      </c>
      <c r="X959" s="267">
        <v>2785</v>
      </c>
      <c r="Y959" s="267">
        <v>2836</v>
      </c>
      <c r="Z959" s="269">
        <v>176.9811</v>
      </c>
      <c r="AA959" s="269">
        <v>166.50800000000001</v>
      </c>
      <c r="AB959" s="269">
        <v>5.9485999999999999</v>
      </c>
      <c r="AC959" s="267">
        <v>1856</v>
      </c>
      <c r="AD959" s="270">
        <v>59</v>
      </c>
      <c r="AE959" s="267">
        <v>5</v>
      </c>
      <c r="AF959" s="267">
        <v>5</v>
      </c>
      <c r="AG959" s="267">
        <v>3186</v>
      </c>
      <c r="AH959" s="267">
        <v>3156</v>
      </c>
      <c r="AI959" s="83"/>
      <c r="AJ959" s="83"/>
      <c r="AK959" s="83"/>
      <c r="AL959" s="83"/>
      <c r="AM959" s="83"/>
    </row>
    <row r="960" spans="2:39" s="311" customFormat="1" ht="18" customHeight="1">
      <c r="B960" s="245"/>
      <c r="C960" s="261">
        <f>SUBTOTAL(103,G$958:G960)</f>
        <v>3</v>
      </c>
      <c r="D960" s="261" t="s">
        <v>1941</v>
      </c>
      <c r="E960" s="262" t="s">
        <v>159</v>
      </c>
      <c r="F960" s="263" t="s">
        <v>1279</v>
      </c>
      <c r="G960" s="264" t="s">
        <v>3736</v>
      </c>
      <c r="H960" s="265">
        <v>36100901</v>
      </c>
      <c r="I960" s="266" t="s">
        <v>4663</v>
      </c>
      <c r="J960" s="57" t="s">
        <v>711</v>
      </c>
      <c r="K960" s="113" t="s">
        <v>173</v>
      </c>
      <c r="L960" s="114">
        <v>900</v>
      </c>
      <c r="M960" s="267">
        <v>6</v>
      </c>
      <c r="N960" s="60">
        <v>0</v>
      </c>
      <c r="O960" s="61" t="s">
        <v>3737</v>
      </c>
      <c r="P960" s="268" t="s">
        <v>3738</v>
      </c>
      <c r="Q960" s="269">
        <v>592.79153700000006</v>
      </c>
      <c r="R960" s="269">
        <v>546.08716000000004</v>
      </c>
      <c r="S960" s="269">
        <v>20.856399999999997</v>
      </c>
      <c r="T960" s="267">
        <v>10339</v>
      </c>
      <c r="U960" s="270">
        <v>365</v>
      </c>
      <c r="V960" s="267">
        <v>5</v>
      </c>
      <c r="W960" s="267">
        <v>5</v>
      </c>
      <c r="X960" s="267">
        <v>3166</v>
      </c>
      <c r="Y960" s="267">
        <v>3205</v>
      </c>
      <c r="Z960" s="269">
        <v>234.68702000000002</v>
      </c>
      <c r="AA960" s="269">
        <v>217.51592000000002</v>
      </c>
      <c r="AB960" s="269">
        <v>7.6897000000000002</v>
      </c>
      <c r="AC960" s="267">
        <v>1746</v>
      </c>
      <c r="AD960" s="270">
        <v>59</v>
      </c>
      <c r="AE960" s="267">
        <v>4</v>
      </c>
      <c r="AF960" s="267">
        <v>4</v>
      </c>
      <c r="AG960" s="267">
        <v>2149</v>
      </c>
      <c r="AH960" s="267">
        <v>2165</v>
      </c>
      <c r="AI960" s="83"/>
      <c r="AJ960" s="83"/>
      <c r="AK960" s="271"/>
      <c r="AL960" s="271"/>
      <c r="AM960" s="271"/>
    </row>
    <row r="961" spans="2:41" s="311" customFormat="1" ht="18" customHeight="1">
      <c r="B961" s="245"/>
      <c r="C961" s="261">
        <f>SUBTOTAL(103,G$958:G961)</f>
        <v>4</v>
      </c>
      <c r="D961" s="261" t="s">
        <v>1941</v>
      </c>
      <c r="E961" s="262" t="s">
        <v>159</v>
      </c>
      <c r="F961" s="263" t="s">
        <v>1279</v>
      </c>
      <c r="G961" s="264" t="s">
        <v>3739</v>
      </c>
      <c r="H961" s="265">
        <v>36100601</v>
      </c>
      <c r="I961" s="266" t="s">
        <v>4663</v>
      </c>
      <c r="J961" s="57" t="s">
        <v>711</v>
      </c>
      <c r="K961" s="113" t="s">
        <v>171</v>
      </c>
      <c r="L961" s="114">
        <v>421</v>
      </c>
      <c r="M961" s="267">
        <v>5</v>
      </c>
      <c r="N961" s="60">
        <v>0</v>
      </c>
      <c r="O961" s="61" t="s">
        <v>3740</v>
      </c>
      <c r="P961" s="268" t="s">
        <v>3741</v>
      </c>
      <c r="Q961" s="269">
        <v>290.10517099999998</v>
      </c>
      <c r="R961" s="269">
        <v>269.24286000000001</v>
      </c>
      <c r="S961" s="269">
        <v>10.359799999999998</v>
      </c>
      <c r="T961" s="267">
        <v>10442</v>
      </c>
      <c r="U961" s="270">
        <v>365</v>
      </c>
      <c r="V961" s="267">
        <v>6</v>
      </c>
      <c r="W961" s="267">
        <v>6</v>
      </c>
      <c r="X961" s="267">
        <v>4907</v>
      </c>
      <c r="Y961" s="267">
        <v>4934</v>
      </c>
      <c r="Z961" s="269">
        <v>116.0112</v>
      </c>
      <c r="AA961" s="269">
        <v>108.4286</v>
      </c>
      <c r="AB961" s="269">
        <v>3.7351999999999999</v>
      </c>
      <c r="AC961" s="267">
        <v>1624</v>
      </c>
      <c r="AD961" s="270">
        <v>58</v>
      </c>
      <c r="AE961" s="267">
        <v>9</v>
      </c>
      <c r="AF961" s="267">
        <v>9</v>
      </c>
      <c r="AG961" s="267">
        <v>4795</v>
      </c>
      <c r="AH961" s="267">
        <v>4799</v>
      </c>
      <c r="AI961" s="83"/>
      <c r="AJ961" s="83"/>
      <c r="AK961" s="83"/>
      <c r="AL961" s="83"/>
      <c r="AM961" s="83"/>
    </row>
    <row r="962" spans="2:41" s="311" customFormat="1" ht="18" customHeight="1">
      <c r="B962" s="245"/>
      <c r="C962" s="261">
        <f>SUBTOTAL(103,G$958:G962)</f>
        <v>5</v>
      </c>
      <c r="D962" s="261" t="s">
        <v>1941</v>
      </c>
      <c r="E962" s="262" t="s">
        <v>159</v>
      </c>
      <c r="F962" s="263" t="s">
        <v>1279</v>
      </c>
      <c r="G962" s="264" t="s">
        <v>1262</v>
      </c>
      <c r="H962" s="265">
        <v>36100231</v>
      </c>
      <c r="I962" s="266" t="s">
        <v>4663</v>
      </c>
      <c r="J962" s="57" t="s">
        <v>711</v>
      </c>
      <c r="K962" s="113" t="s">
        <v>173</v>
      </c>
      <c r="L962" s="267">
        <v>643</v>
      </c>
      <c r="M962" s="267">
        <v>5</v>
      </c>
      <c r="N962" s="60">
        <v>0</v>
      </c>
      <c r="O962" s="61" t="s">
        <v>1273</v>
      </c>
      <c r="P962" s="268" t="s">
        <v>3742</v>
      </c>
      <c r="Q962" s="269">
        <v>177.88265100000001</v>
      </c>
      <c r="R962" s="269">
        <v>169.6542</v>
      </c>
      <c r="S962" s="269">
        <v>5.7324000000000002</v>
      </c>
      <c r="T962" s="267">
        <v>10206</v>
      </c>
      <c r="U962" s="270">
        <v>364</v>
      </c>
      <c r="V962" s="267">
        <v>10</v>
      </c>
      <c r="W962" s="267">
        <v>10</v>
      </c>
      <c r="X962" s="267">
        <v>5873</v>
      </c>
      <c r="Y962" s="267">
        <v>5852</v>
      </c>
      <c r="Z962" s="269">
        <v>126.86699999999999</v>
      </c>
      <c r="AA962" s="269">
        <v>121.0521</v>
      </c>
      <c r="AB962" s="269">
        <v>3.2171000000000003</v>
      </c>
      <c r="AC962" s="267">
        <v>1533</v>
      </c>
      <c r="AD962" s="270">
        <v>58</v>
      </c>
      <c r="AE962" s="267">
        <v>8</v>
      </c>
      <c r="AF962" s="267">
        <v>8</v>
      </c>
      <c r="AG962" s="267">
        <v>4495</v>
      </c>
      <c r="AH962" s="267">
        <v>4442</v>
      </c>
      <c r="AI962" s="83"/>
      <c r="AJ962" s="83"/>
      <c r="AK962" s="83"/>
      <c r="AL962" s="83"/>
      <c r="AM962" s="83"/>
    </row>
    <row r="963" spans="2:41" ht="18" customHeight="1">
      <c r="C963" s="288" t="s">
        <v>3637</v>
      </c>
      <c r="D963" s="289" t="str">
        <f ca="1">INDIRECT("D"&amp;ROW()-1)</f>
        <v>A2</v>
      </c>
      <c r="E963" s="289" t="str">
        <f ca="1">INDIRECT("E"&amp;ROW()-1)</f>
        <v>抚州</v>
      </c>
      <c r="F963" s="290"/>
      <c r="G963" s="291">
        <f>SUBTOTAL(103,G958:G962)</f>
        <v>5</v>
      </c>
      <c r="H963" s="292"/>
      <c r="I963" s="293"/>
      <c r="J963" s="293"/>
      <c r="K963" s="294"/>
      <c r="L963" s="76">
        <f>SUBTOTAL(109,L958:L962)</f>
        <v>4129</v>
      </c>
      <c r="M963" s="76">
        <f>SUBTOTAL(109,M958:M962)</f>
        <v>28</v>
      </c>
      <c r="N963" s="70">
        <f>SUBTOTAL(109,N958:N962)</f>
        <v>0</v>
      </c>
      <c r="O963" s="296"/>
      <c r="P963" s="297"/>
      <c r="Q963" s="298"/>
      <c r="R963" s="298"/>
      <c r="S963" s="298"/>
      <c r="T963" s="299"/>
      <c r="U963" s="300"/>
      <c r="V963" s="299"/>
      <c r="W963" s="299"/>
      <c r="X963" s="299"/>
      <c r="Y963" s="299"/>
      <c r="Z963" s="316"/>
      <c r="AA963" s="316"/>
      <c r="AB963" s="316"/>
      <c r="AC963" s="295"/>
      <c r="AD963" s="295"/>
      <c r="AE963" s="295"/>
      <c r="AF963" s="295"/>
      <c r="AG963" s="295"/>
      <c r="AH963" s="295"/>
      <c r="AI963" s="77">
        <f>SUBTOTAL(109,AI958:AI962)</f>
        <v>0</v>
      </c>
      <c r="AJ963" s="77">
        <f>SUBTOTAL(109,AJ958:AJ962)</f>
        <v>0</v>
      </c>
      <c r="AK963" s="77">
        <f>SUBTOTAL(109,AK958:AK962)</f>
        <v>0</v>
      </c>
      <c r="AL963" s="77">
        <f>SUBTOTAL(109,AL958:AL962)</f>
        <v>0</v>
      </c>
      <c r="AM963" s="77">
        <f>SUBTOTAL(103,AM958:AM962)</f>
        <v>0</v>
      </c>
    </row>
    <row r="964" spans="2:41" s="311" customFormat="1" ht="18" customHeight="1">
      <c r="B964" s="245"/>
      <c r="C964" s="261">
        <f>SUBTOTAL(103,G$964:G964)</f>
        <v>1</v>
      </c>
      <c r="D964" s="261" t="s">
        <v>1941</v>
      </c>
      <c r="E964" s="262" t="s">
        <v>3743</v>
      </c>
      <c r="F964" s="263" t="s">
        <v>1279</v>
      </c>
      <c r="G964" s="264" t="s">
        <v>3744</v>
      </c>
      <c r="H964" s="265">
        <v>36030101</v>
      </c>
      <c r="I964" s="266" t="s">
        <v>4663</v>
      </c>
      <c r="J964" s="57" t="s">
        <v>711</v>
      </c>
      <c r="K964" s="113" t="s">
        <v>694</v>
      </c>
      <c r="L964" s="114">
        <v>629</v>
      </c>
      <c r="M964" s="267">
        <v>6</v>
      </c>
      <c r="N964" s="60">
        <v>0</v>
      </c>
      <c r="O964" s="61" t="s">
        <v>314</v>
      </c>
      <c r="P964" s="268" t="s">
        <v>3745</v>
      </c>
      <c r="Q964" s="269">
        <v>293.84944999999993</v>
      </c>
      <c r="R964" s="269">
        <v>273.35479999999995</v>
      </c>
      <c r="S964" s="269">
        <v>10.962000000000002</v>
      </c>
      <c r="T964" s="267">
        <v>8721</v>
      </c>
      <c r="U964" s="270">
        <v>362</v>
      </c>
      <c r="V964" s="267">
        <v>5</v>
      </c>
      <c r="W964" s="267">
        <v>5</v>
      </c>
      <c r="X964" s="267">
        <v>4880</v>
      </c>
      <c r="Y964" s="267">
        <v>4902</v>
      </c>
      <c r="Z964" s="269">
        <v>98.634199999999993</v>
      </c>
      <c r="AA964" s="269">
        <v>92.701499999999996</v>
      </c>
      <c r="AB964" s="269">
        <v>3.3454999999999999</v>
      </c>
      <c r="AC964" s="267">
        <v>1428</v>
      </c>
      <c r="AD964" s="270">
        <v>58</v>
      </c>
      <c r="AE964" s="267">
        <v>5</v>
      </c>
      <c r="AF964" s="267">
        <v>5</v>
      </c>
      <c r="AG964" s="267">
        <v>5309</v>
      </c>
      <c r="AH964" s="267">
        <v>5294</v>
      </c>
      <c r="AI964" s="83"/>
      <c r="AJ964" s="83"/>
      <c r="AK964" s="83"/>
      <c r="AL964" s="83"/>
      <c r="AM964" s="83"/>
    </row>
    <row r="965" spans="2:41" ht="18" customHeight="1">
      <c r="C965" s="288" t="s">
        <v>3637</v>
      </c>
      <c r="D965" s="289" t="str">
        <f ca="1">INDIRECT("D"&amp;ROW()-1)</f>
        <v>A2</v>
      </c>
      <c r="E965" s="289" t="str">
        <f ca="1">INDIRECT("E"&amp;ROW()-1)</f>
        <v>萍乡</v>
      </c>
      <c r="F965" s="290"/>
      <c r="G965" s="291">
        <f>SUBTOTAL(103,G964:G964)</f>
        <v>1</v>
      </c>
      <c r="H965" s="292"/>
      <c r="I965" s="293"/>
      <c r="J965" s="293"/>
      <c r="K965" s="294"/>
      <c r="L965" s="76">
        <f>SUBTOTAL(109,L964:L964)</f>
        <v>629</v>
      </c>
      <c r="M965" s="76">
        <f>SUBTOTAL(109,M964:M964)</f>
        <v>6</v>
      </c>
      <c r="N965" s="70">
        <f>SUBTOTAL(109,N964:N964)</f>
        <v>0</v>
      </c>
      <c r="O965" s="296"/>
      <c r="P965" s="327"/>
      <c r="Q965" s="298"/>
      <c r="R965" s="298"/>
      <c r="S965" s="298"/>
      <c r="T965" s="299"/>
      <c r="U965" s="300"/>
      <c r="V965" s="299"/>
      <c r="W965" s="299"/>
      <c r="X965" s="299"/>
      <c r="Y965" s="299"/>
      <c r="Z965" s="316"/>
      <c r="AA965" s="316"/>
      <c r="AB965" s="316"/>
      <c r="AC965" s="295"/>
      <c r="AD965" s="295"/>
      <c r="AE965" s="295"/>
      <c r="AF965" s="295"/>
      <c r="AG965" s="295"/>
      <c r="AH965" s="295"/>
      <c r="AI965" s="77">
        <f>SUBTOTAL(109,AI964)</f>
        <v>0</v>
      </c>
      <c r="AJ965" s="77">
        <f>SUBTOTAL(109,AJ964)</f>
        <v>0</v>
      </c>
      <c r="AK965" s="77">
        <f>SUBTOTAL(109,AK964)</f>
        <v>0</v>
      </c>
      <c r="AL965" s="77">
        <f>SUBTOTAL(109,AL964)</f>
        <v>0</v>
      </c>
      <c r="AM965" s="77">
        <f>SUBTOTAL(103,AM964)</f>
        <v>0</v>
      </c>
    </row>
    <row r="966" spans="2:41" s="311" customFormat="1" ht="18" customHeight="1">
      <c r="B966" s="245"/>
      <c r="C966" s="261">
        <f>SUBTOTAL(103,G$966:G966)</f>
        <v>1</v>
      </c>
      <c r="D966" s="261" t="s">
        <v>1941</v>
      </c>
      <c r="E966" s="262" t="s">
        <v>96</v>
      </c>
      <c r="F966" s="263" t="s">
        <v>1281</v>
      </c>
      <c r="G966" s="264" t="s">
        <v>3746</v>
      </c>
      <c r="H966" s="265">
        <v>36060101</v>
      </c>
      <c r="I966" s="266" t="s">
        <v>4663</v>
      </c>
      <c r="J966" s="57" t="s">
        <v>711</v>
      </c>
      <c r="K966" s="113" t="s">
        <v>1325</v>
      </c>
      <c r="L966" s="114">
        <v>550</v>
      </c>
      <c r="M966" s="267">
        <v>3</v>
      </c>
      <c r="N966" s="60">
        <v>0</v>
      </c>
      <c r="O966" s="61" t="s">
        <v>262</v>
      </c>
      <c r="P966" s="268" t="s">
        <v>1212</v>
      </c>
      <c r="Q966" s="269">
        <v>14.884700000000002</v>
      </c>
      <c r="R966" s="269">
        <v>13.854000000000003</v>
      </c>
      <c r="S966" s="269">
        <v>0.54680000000000006</v>
      </c>
      <c r="T966" s="267">
        <v>4214</v>
      </c>
      <c r="U966" s="270">
        <v>312</v>
      </c>
      <c r="V966" s="267">
        <v>9</v>
      </c>
      <c r="W966" s="267">
        <v>9</v>
      </c>
      <c r="X966" s="267">
        <v>8453</v>
      </c>
      <c r="Y966" s="267">
        <v>8472</v>
      </c>
      <c r="Z966" s="269">
        <v>2.2223999999999999</v>
      </c>
      <c r="AA966" s="269">
        <v>2.0089999999999999</v>
      </c>
      <c r="AB966" s="269">
        <v>8.77E-2</v>
      </c>
      <c r="AC966" s="267">
        <v>543</v>
      </c>
      <c r="AD966" s="270">
        <v>54</v>
      </c>
      <c r="AE966" s="267">
        <v>9</v>
      </c>
      <c r="AF966" s="267">
        <v>9</v>
      </c>
      <c r="AG966" s="267">
        <v>9044</v>
      </c>
      <c r="AH966" s="267">
        <v>9057</v>
      </c>
      <c r="AI966" s="83"/>
      <c r="AJ966" s="83"/>
      <c r="AK966" s="83">
        <v>1</v>
      </c>
      <c r="AL966" s="83">
        <v>262</v>
      </c>
      <c r="AM966" s="271" t="s">
        <v>3636</v>
      </c>
      <c r="AO966" s="245"/>
    </row>
    <row r="967" spans="2:41" s="311" customFormat="1" ht="18" customHeight="1">
      <c r="B967" s="245"/>
      <c r="C967" s="261">
        <f>SUBTOTAL(103,G$966:G967)</f>
        <v>2</v>
      </c>
      <c r="D967" s="261" t="s">
        <v>1941</v>
      </c>
      <c r="E967" s="262" t="s">
        <v>96</v>
      </c>
      <c r="F967" s="263" t="s">
        <v>1281</v>
      </c>
      <c r="G967" s="264" t="s">
        <v>3747</v>
      </c>
      <c r="H967" s="265">
        <v>36060201</v>
      </c>
      <c r="I967" s="266" t="s">
        <v>4663</v>
      </c>
      <c r="J967" s="57" t="s">
        <v>711</v>
      </c>
      <c r="K967" s="113" t="s">
        <v>617</v>
      </c>
      <c r="L967" s="114">
        <v>472</v>
      </c>
      <c r="M967" s="267">
        <v>6</v>
      </c>
      <c r="N967" s="60">
        <v>0</v>
      </c>
      <c r="O967" s="61" t="s">
        <v>315</v>
      </c>
      <c r="P967" s="268" t="s">
        <v>1176</v>
      </c>
      <c r="Q967" s="269">
        <v>483.20031399999999</v>
      </c>
      <c r="R967" s="269">
        <v>455.05377399999998</v>
      </c>
      <c r="S967" s="269">
        <v>14.541699999999999</v>
      </c>
      <c r="T967" s="267">
        <v>14155</v>
      </c>
      <c r="U967" s="270">
        <v>364</v>
      </c>
      <c r="V967" s="267">
        <v>3</v>
      </c>
      <c r="W967" s="267">
        <v>3</v>
      </c>
      <c r="X967" s="267">
        <v>3710</v>
      </c>
      <c r="Y967" s="267">
        <v>3680</v>
      </c>
      <c r="Z967" s="269">
        <v>137.09913600000002</v>
      </c>
      <c r="AA967" s="269">
        <v>128.41803600000003</v>
      </c>
      <c r="AB967" s="269">
        <v>3.8881999999999999</v>
      </c>
      <c r="AC967" s="267">
        <v>2176</v>
      </c>
      <c r="AD967" s="270">
        <v>58</v>
      </c>
      <c r="AE967" s="267">
        <v>4</v>
      </c>
      <c r="AF967" s="267">
        <v>4</v>
      </c>
      <c r="AG967" s="267">
        <v>4217</v>
      </c>
      <c r="AH967" s="267">
        <v>4219</v>
      </c>
      <c r="AI967" s="83"/>
      <c r="AJ967" s="83"/>
      <c r="AK967" s="83"/>
      <c r="AL967" s="83"/>
      <c r="AM967" s="83"/>
    </row>
    <row r="968" spans="2:41" ht="18" customHeight="1">
      <c r="C968" s="288" t="s">
        <v>3637</v>
      </c>
      <c r="D968" s="289" t="str">
        <f ca="1">INDIRECT("D"&amp;ROW()-1)</f>
        <v>A2</v>
      </c>
      <c r="E968" s="289" t="str">
        <f ca="1">INDIRECT("E"&amp;ROW()-1)</f>
        <v>鹰潭</v>
      </c>
      <c r="F968" s="290"/>
      <c r="G968" s="291">
        <f>SUBTOTAL(103,G966:G967)</f>
        <v>2</v>
      </c>
      <c r="H968" s="292"/>
      <c r="I968" s="293"/>
      <c r="J968" s="293"/>
      <c r="K968" s="325"/>
      <c r="L968" s="76">
        <f>SUBTOTAL(109,L966:L967)</f>
        <v>1022</v>
      </c>
      <c r="M968" s="76">
        <f>SUBTOTAL(109,M966:M967)</f>
        <v>9</v>
      </c>
      <c r="N968" s="70">
        <f>SUBTOTAL(109,N966:N967)</f>
        <v>0</v>
      </c>
      <c r="O968" s="292"/>
      <c r="P968" s="327"/>
      <c r="Q968" s="298"/>
      <c r="R968" s="298"/>
      <c r="S968" s="298"/>
      <c r="T968" s="299"/>
      <c r="U968" s="300"/>
      <c r="V968" s="299"/>
      <c r="W968" s="299"/>
      <c r="X968" s="299"/>
      <c r="Y968" s="299"/>
      <c r="Z968" s="316"/>
      <c r="AA968" s="316"/>
      <c r="AB968" s="316"/>
      <c r="AC968" s="295"/>
      <c r="AD968" s="295"/>
      <c r="AE968" s="295"/>
      <c r="AF968" s="295"/>
      <c r="AG968" s="295"/>
      <c r="AH968" s="295"/>
      <c r="AI968" s="314">
        <f>SUBTOTAL(109,AI966:AI967)</f>
        <v>0</v>
      </c>
      <c r="AJ968" s="314">
        <f>SUBTOTAL(109,AJ966:AJ967)</f>
        <v>0</v>
      </c>
      <c r="AK968" s="314">
        <f>SUBTOTAL(109,AK966:AK967)</f>
        <v>1</v>
      </c>
      <c r="AL968" s="314">
        <f>SUBTOTAL(109,AL966:AL967)</f>
        <v>262</v>
      </c>
      <c r="AM968" s="314">
        <f>SUBTOTAL(103,AM966:AM967)</f>
        <v>1</v>
      </c>
    </row>
    <row r="969" spans="2:41" ht="18" customHeight="1">
      <c r="C969" s="261">
        <f>SUBTOTAL(103,G$969:G969)</f>
        <v>1</v>
      </c>
      <c r="D969" s="261" t="s">
        <v>1941</v>
      </c>
      <c r="E969" s="262" t="s">
        <v>3748</v>
      </c>
      <c r="F969" s="263" t="s">
        <v>1278</v>
      </c>
      <c r="G969" s="264" t="s">
        <v>548</v>
      </c>
      <c r="H969" s="265">
        <v>37053801</v>
      </c>
      <c r="I969" s="266" t="s">
        <v>3665</v>
      </c>
      <c r="J969" s="57" t="s">
        <v>64</v>
      </c>
      <c r="K969" s="113" t="s">
        <v>167</v>
      </c>
      <c r="L969" s="267">
        <v>1277</v>
      </c>
      <c r="M969" s="267">
        <v>6</v>
      </c>
      <c r="N969" s="60">
        <v>0</v>
      </c>
      <c r="O969" s="301" t="s">
        <v>319</v>
      </c>
      <c r="P969" s="268" t="s">
        <v>1178</v>
      </c>
      <c r="Q969" s="269">
        <v>1184.9523200000001</v>
      </c>
      <c r="R969" s="269">
        <v>1130.4865</v>
      </c>
      <c r="S969" s="269">
        <v>36.502899999999997</v>
      </c>
      <c r="T969" s="267">
        <v>11063</v>
      </c>
      <c r="U969" s="270">
        <v>365</v>
      </c>
      <c r="V969" s="267">
        <v>6</v>
      </c>
      <c r="W969" s="267">
        <v>6</v>
      </c>
      <c r="X969" s="267">
        <v>1405</v>
      </c>
      <c r="Y969" s="267">
        <v>1369</v>
      </c>
      <c r="Z969" s="269">
        <v>227.09720000000002</v>
      </c>
      <c r="AA969" s="269">
        <v>214.00480000000002</v>
      </c>
      <c r="AB969" s="269">
        <v>7.4630999999999998</v>
      </c>
      <c r="AC969" s="267">
        <v>1667</v>
      </c>
      <c r="AD969" s="270">
        <v>59</v>
      </c>
      <c r="AE969" s="267">
        <v>14</v>
      </c>
      <c r="AF969" s="267">
        <v>15</v>
      </c>
      <c r="AG969" s="267">
        <v>2272</v>
      </c>
      <c r="AH969" s="267">
        <v>2223</v>
      </c>
      <c r="AI969" s="271"/>
      <c r="AJ969" s="271"/>
      <c r="AK969" s="271"/>
      <c r="AL969" s="271"/>
      <c r="AM969" s="271"/>
    </row>
    <row r="970" spans="2:41" ht="18" customHeight="1">
      <c r="C970" s="261">
        <f>SUBTOTAL(103,G$969:G970)</f>
        <v>2</v>
      </c>
      <c r="D970" s="261" t="s">
        <v>1941</v>
      </c>
      <c r="E970" s="262" t="s">
        <v>29</v>
      </c>
      <c r="F970" s="263" t="s">
        <v>1278</v>
      </c>
      <c r="G970" s="264" t="s">
        <v>3749</v>
      </c>
      <c r="H970" s="265">
        <v>37052501</v>
      </c>
      <c r="I970" s="266" t="s">
        <v>4663</v>
      </c>
      <c r="J970" s="57" t="s">
        <v>711</v>
      </c>
      <c r="K970" s="113" t="s">
        <v>556</v>
      </c>
      <c r="L970" s="267">
        <v>1251</v>
      </c>
      <c r="M970" s="267">
        <v>7</v>
      </c>
      <c r="N970" s="60">
        <v>0</v>
      </c>
      <c r="O970" s="301" t="s">
        <v>3750</v>
      </c>
      <c r="P970" s="268" t="s">
        <v>3751</v>
      </c>
      <c r="Q970" s="269">
        <v>873.56792600000017</v>
      </c>
      <c r="R970" s="269">
        <v>825.32670000000019</v>
      </c>
      <c r="S970" s="269">
        <v>28.569000000000003</v>
      </c>
      <c r="T970" s="267">
        <v>13911</v>
      </c>
      <c r="U970" s="270">
        <v>365</v>
      </c>
      <c r="V970" s="267">
        <v>12</v>
      </c>
      <c r="W970" s="267">
        <v>12</v>
      </c>
      <c r="X970" s="267">
        <v>2108</v>
      </c>
      <c r="Y970" s="267">
        <v>2089</v>
      </c>
      <c r="Z970" s="269">
        <v>306.63385</v>
      </c>
      <c r="AA970" s="269">
        <v>291.96114999999998</v>
      </c>
      <c r="AB970" s="269">
        <v>8.6146999999999991</v>
      </c>
      <c r="AC970" s="267">
        <v>2205</v>
      </c>
      <c r="AD970" s="270">
        <v>59</v>
      </c>
      <c r="AE970" s="267">
        <v>6</v>
      </c>
      <c r="AF970" s="267">
        <v>6</v>
      </c>
      <c r="AG970" s="267">
        <v>1336</v>
      </c>
      <c r="AH970" s="267">
        <v>1289</v>
      </c>
      <c r="AI970" s="271"/>
      <c r="AJ970" s="271"/>
      <c r="AK970" s="271"/>
      <c r="AL970" s="271"/>
      <c r="AM970" s="271"/>
    </row>
    <row r="971" spans="2:41" ht="18" customHeight="1">
      <c r="C971" s="288" t="s">
        <v>3637</v>
      </c>
      <c r="D971" s="289" t="str">
        <f ca="1">INDIRECT("D"&amp;ROW()-1)</f>
        <v>A2</v>
      </c>
      <c r="E971" s="289" t="str">
        <f ca="1">INDIRECT("E"&amp;ROW()-1)</f>
        <v>烟台</v>
      </c>
      <c r="F971" s="290"/>
      <c r="G971" s="291">
        <f>SUBTOTAL(103,G969:G970)</f>
        <v>2</v>
      </c>
      <c r="H971" s="292"/>
      <c r="I971" s="293"/>
      <c r="J971" s="293"/>
      <c r="K971" s="294"/>
      <c r="L971" s="76">
        <f>SUBTOTAL(109,L969:L970)</f>
        <v>2528</v>
      </c>
      <c r="M971" s="76">
        <f>SUBTOTAL(109,M969:M970)</f>
        <v>13</v>
      </c>
      <c r="N971" s="70">
        <f>SUBTOTAL(109,N969:N970)</f>
        <v>0</v>
      </c>
      <c r="O971" s="296"/>
      <c r="P971" s="297"/>
      <c r="Q971" s="298"/>
      <c r="R971" s="298"/>
      <c r="S971" s="298"/>
      <c r="T971" s="299"/>
      <c r="U971" s="300"/>
      <c r="V971" s="299"/>
      <c r="W971" s="299"/>
      <c r="X971" s="299"/>
      <c r="Y971" s="299"/>
      <c r="Z971" s="316"/>
      <c r="AA971" s="316"/>
      <c r="AB971" s="316"/>
      <c r="AC971" s="295"/>
      <c r="AD971" s="295"/>
      <c r="AE971" s="295"/>
      <c r="AF971" s="295"/>
      <c r="AG971" s="295"/>
      <c r="AH971" s="295"/>
      <c r="AI971" s="77">
        <f>SUBTOTAL(109,AI969:AI970)</f>
        <v>0</v>
      </c>
      <c r="AJ971" s="77">
        <f>SUBTOTAL(109,AJ969:AJ970)</f>
        <v>0</v>
      </c>
      <c r="AK971" s="77">
        <f>SUBTOTAL(109,AK969:AK970)</f>
        <v>0</v>
      </c>
      <c r="AL971" s="77">
        <f>SUBTOTAL(109,AL969:AL970)</f>
        <v>0</v>
      </c>
      <c r="AM971" s="77">
        <f>SUBTOTAL(103,AM969:AM970)</f>
        <v>0</v>
      </c>
    </row>
    <row r="972" spans="2:41" ht="18" customHeight="1">
      <c r="C972" s="261">
        <f>SUBTOTAL(103,G$972:G972)</f>
        <v>1</v>
      </c>
      <c r="D972" s="261" t="s">
        <v>1941</v>
      </c>
      <c r="E972" s="262" t="s">
        <v>26</v>
      </c>
      <c r="F972" s="263" t="s">
        <v>1278</v>
      </c>
      <c r="G972" s="264" t="s">
        <v>549</v>
      </c>
      <c r="H972" s="265">
        <v>37061901</v>
      </c>
      <c r="I972" s="266" t="s">
        <v>3665</v>
      </c>
      <c r="J972" s="57" t="s">
        <v>64</v>
      </c>
      <c r="K972" s="113" t="s">
        <v>166</v>
      </c>
      <c r="L972" s="267">
        <v>505</v>
      </c>
      <c r="M972" s="267">
        <v>5</v>
      </c>
      <c r="N972" s="60">
        <v>0</v>
      </c>
      <c r="O972" s="61" t="s">
        <v>188</v>
      </c>
      <c r="P972" s="268" t="s">
        <v>3752</v>
      </c>
      <c r="Q972" s="269">
        <v>721.30048099999988</v>
      </c>
      <c r="R972" s="269">
        <v>663.36864999999989</v>
      </c>
      <c r="S972" s="269">
        <v>25.428000000000004</v>
      </c>
      <c r="T972" s="267">
        <v>12025</v>
      </c>
      <c r="U972" s="270">
        <v>365</v>
      </c>
      <c r="V972" s="267">
        <v>8</v>
      </c>
      <c r="W972" s="267">
        <v>8</v>
      </c>
      <c r="X972" s="267">
        <v>2598</v>
      </c>
      <c r="Y972" s="267">
        <v>2636</v>
      </c>
      <c r="Z972" s="269">
        <v>167.84479999999999</v>
      </c>
      <c r="AA972" s="269">
        <v>154.23509999999999</v>
      </c>
      <c r="AB972" s="269">
        <v>5.1693999999999996</v>
      </c>
      <c r="AC972" s="267">
        <v>1785</v>
      </c>
      <c r="AD972" s="270">
        <v>59</v>
      </c>
      <c r="AE972" s="267">
        <v>14</v>
      </c>
      <c r="AF972" s="267">
        <v>15</v>
      </c>
      <c r="AG972" s="267">
        <v>3385</v>
      </c>
      <c r="AH972" s="267">
        <v>3473</v>
      </c>
      <c r="AI972" s="271"/>
      <c r="AJ972" s="271"/>
      <c r="AK972" s="271"/>
      <c r="AL972" s="271"/>
      <c r="AM972" s="271"/>
    </row>
    <row r="973" spans="2:41" ht="18" customHeight="1">
      <c r="C973" s="261">
        <f>SUBTOTAL(103,G$972:G973)</f>
        <v>2</v>
      </c>
      <c r="D973" s="261" t="s">
        <v>1941</v>
      </c>
      <c r="E973" s="262" t="s">
        <v>26</v>
      </c>
      <c r="F973" s="263" t="s">
        <v>1278</v>
      </c>
      <c r="G973" s="264" t="s">
        <v>3753</v>
      </c>
      <c r="H973" s="265">
        <v>37061201</v>
      </c>
      <c r="I973" s="266" t="s">
        <v>4663</v>
      </c>
      <c r="J973" s="57" t="s">
        <v>711</v>
      </c>
      <c r="K973" s="113" t="s">
        <v>618</v>
      </c>
      <c r="L973" s="267">
        <v>360</v>
      </c>
      <c r="M973" s="267">
        <v>3</v>
      </c>
      <c r="N973" s="60">
        <v>0</v>
      </c>
      <c r="O973" s="61" t="s">
        <v>125</v>
      </c>
      <c r="P973" s="268" t="s">
        <v>3754</v>
      </c>
      <c r="Q973" s="269">
        <v>61.74161999999999</v>
      </c>
      <c r="R973" s="269">
        <v>60.679219999999994</v>
      </c>
      <c r="S973" s="269">
        <v>2.4636</v>
      </c>
      <c r="T973" s="267">
        <v>7059</v>
      </c>
      <c r="U973" s="270">
        <v>365</v>
      </c>
      <c r="V973" s="267">
        <v>35</v>
      </c>
      <c r="W973" s="267">
        <v>35</v>
      </c>
      <c r="X973" s="267">
        <v>7366</v>
      </c>
      <c r="Y973" s="267">
        <v>7343</v>
      </c>
      <c r="Z973" s="269">
        <v>30.707039999999999</v>
      </c>
      <c r="AA973" s="269">
        <v>29.934539999999998</v>
      </c>
      <c r="AB973" s="269">
        <v>1.0422</v>
      </c>
      <c r="AC973" s="267">
        <v>1026</v>
      </c>
      <c r="AD973" s="270">
        <v>59</v>
      </c>
      <c r="AE973" s="267">
        <v>37</v>
      </c>
      <c r="AF973" s="267">
        <v>37</v>
      </c>
      <c r="AG973" s="267">
        <v>7703</v>
      </c>
      <c r="AH973" s="267">
        <v>7668</v>
      </c>
      <c r="AI973" s="271"/>
      <c r="AJ973" s="271"/>
      <c r="AK973" s="271"/>
      <c r="AL973" s="271"/>
      <c r="AM973" s="271"/>
    </row>
    <row r="974" spans="2:41" ht="18" customHeight="1">
      <c r="C974" s="261">
        <f>SUBTOTAL(103,G$972:G974)</f>
        <v>3</v>
      </c>
      <c r="D974" s="261" t="s">
        <v>1941</v>
      </c>
      <c r="E974" s="262" t="s">
        <v>26</v>
      </c>
      <c r="F974" s="263" t="s">
        <v>1278</v>
      </c>
      <c r="G974" s="333" t="s">
        <v>582</v>
      </c>
      <c r="H974" s="265">
        <v>37063001</v>
      </c>
      <c r="I974" s="266" t="s">
        <v>4663</v>
      </c>
      <c r="J974" s="57" t="s">
        <v>711</v>
      </c>
      <c r="K974" s="113" t="s">
        <v>618</v>
      </c>
      <c r="L974" s="334">
        <v>600</v>
      </c>
      <c r="M974" s="335">
        <v>4</v>
      </c>
      <c r="N974" s="60">
        <v>0</v>
      </c>
      <c r="O974" s="61" t="s">
        <v>320</v>
      </c>
      <c r="P974" s="268" t="s">
        <v>3755</v>
      </c>
      <c r="Q974" s="269">
        <v>109.06108499999999</v>
      </c>
      <c r="R974" s="269">
        <v>102.70209999999999</v>
      </c>
      <c r="S974" s="269">
        <v>4.0561000000000007</v>
      </c>
      <c r="T974" s="267">
        <v>8600</v>
      </c>
      <c r="U974" s="270">
        <v>364</v>
      </c>
      <c r="V974" s="267">
        <v>30</v>
      </c>
      <c r="W974" s="267">
        <v>30</v>
      </c>
      <c r="X974" s="267">
        <v>6607</v>
      </c>
      <c r="Y974" s="267">
        <v>6628</v>
      </c>
      <c r="Z974" s="269">
        <v>39.622599999999998</v>
      </c>
      <c r="AA974" s="269">
        <v>37.731000000000002</v>
      </c>
      <c r="AB974" s="269">
        <v>1.2589999999999999</v>
      </c>
      <c r="AC974" s="267">
        <v>1273</v>
      </c>
      <c r="AD974" s="270">
        <v>59</v>
      </c>
      <c r="AE974" s="267">
        <v>36</v>
      </c>
      <c r="AF974" s="267">
        <v>36</v>
      </c>
      <c r="AG974" s="267">
        <v>7363</v>
      </c>
      <c r="AH974" s="267">
        <v>7360</v>
      </c>
      <c r="AI974" s="336"/>
      <c r="AJ974" s="336"/>
      <c r="AK974" s="336"/>
      <c r="AL974" s="336"/>
      <c r="AM974" s="336"/>
    </row>
    <row r="975" spans="2:41" ht="18" customHeight="1">
      <c r="C975" s="261">
        <f>SUBTOTAL(103,G$972:G975)</f>
        <v>4</v>
      </c>
      <c r="D975" s="261" t="s">
        <v>1941</v>
      </c>
      <c r="E975" s="262" t="s">
        <v>26</v>
      </c>
      <c r="F975" s="263" t="s">
        <v>1278</v>
      </c>
      <c r="G975" s="333" t="s">
        <v>3756</v>
      </c>
      <c r="H975" s="265">
        <v>37063801</v>
      </c>
      <c r="I975" s="266" t="s">
        <v>4663</v>
      </c>
      <c r="J975" s="57" t="s">
        <v>711</v>
      </c>
      <c r="K975" s="113" t="s">
        <v>618</v>
      </c>
      <c r="L975" s="334">
        <v>237</v>
      </c>
      <c r="M975" s="335">
        <v>3</v>
      </c>
      <c r="N975" s="60">
        <v>0</v>
      </c>
      <c r="O975" s="61" t="s">
        <v>3757</v>
      </c>
      <c r="P975" s="268" t="s">
        <v>3758</v>
      </c>
      <c r="Q975" s="269">
        <v>158.43376000000001</v>
      </c>
      <c r="R975" s="269">
        <v>148.11871000000002</v>
      </c>
      <c r="S975" s="269">
        <v>5.0103</v>
      </c>
      <c r="T975" s="267">
        <v>7471</v>
      </c>
      <c r="U975" s="270">
        <v>365</v>
      </c>
      <c r="V975" s="267">
        <v>27</v>
      </c>
      <c r="W975" s="267">
        <v>27</v>
      </c>
      <c r="X975" s="267">
        <v>6062</v>
      </c>
      <c r="Y975" s="267">
        <v>6077</v>
      </c>
      <c r="Z975" s="269">
        <v>53.881299999999996</v>
      </c>
      <c r="AA975" s="269">
        <v>51.069699999999997</v>
      </c>
      <c r="AB975" s="269">
        <v>1.4478</v>
      </c>
      <c r="AC975" s="267">
        <v>1148</v>
      </c>
      <c r="AD975" s="270">
        <v>59</v>
      </c>
      <c r="AE975" s="267">
        <v>32</v>
      </c>
      <c r="AF975" s="267">
        <v>32</v>
      </c>
      <c r="AG975" s="267">
        <v>6843</v>
      </c>
      <c r="AH975" s="267">
        <v>6850</v>
      </c>
      <c r="AI975" s="336"/>
      <c r="AJ975" s="336"/>
      <c r="AK975" s="336"/>
      <c r="AL975" s="336"/>
      <c r="AM975" s="336"/>
    </row>
    <row r="976" spans="2:41" s="311" customFormat="1" ht="18" customHeight="1">
      <c r="B976" s="245"/>
      <c r="C976" s="288" t="s">
        <v>3637</v>
      </c>
      <c r="D976" s="289" t="str">
        <f ca="1">INDIRECT("D"&amp;ROW()-1)</f>
        <v>A2</v>
      </c>
      <c r="E976" s="289" t="str">
        <f ca="1">INDIRECT("E"&amp;ROW()-1)</f>
        <v>潍坊</v>
      </c>
      <c r="F976" s="290"/>
      <c r="G976" s="291">
        <f>SUBTOTAL(103,G972:G975)</f>
        <v>4</v>
      </c>
      <c r="H976" s="292"/>
      <c r="I976" s="293"/>
      <c r="J976" s="293"/>
      <c r="K976" s="294"/>
      <c r="L976" s="76">
        <f>SUBTOTAL(109,L972:L975)</f>
        <v>1702</v>
      </c>
      <c r="M976" s="76">
        <f>SUBTOTAL(109,M972:M975)</f>
        <v>15</v>
      </c>
      <c r="N976" s="70">
        <f>SUBTOTAL(109,N972:N975)</f>
        <v>0</v>
      </c>
      <c r="O976" s="296"/>
      <c r="P976" s="297"/>
      <c r="Q976" s="298"/>
      <c r="R976" s="298"/>
      <c r="S976" s="298"/>
      <c r="T976" s="299"/>
      <c r="U976" s="300"/>
      <c r="V976" s="299"/>
      <c r="W976" s="299"/>
      <c r="X976" s="299"/>
      <c r="Y976" s="299"/>
      <c r="Z976" s="316"/>
      <c r="AA976" s="316"/>
      <c r="AB976" s="316"/>
      <c r="AC976" s="295"/>
      <c r="AD976" s="295"/>
      <c r="AE976" s="295"/>
      <c r="AF976" s="295"/>
      <c r="AG976" s="295"/>
      <c r="AH976" s="295"/>
      <c r="AI976" s="77">
        <f>SUBTOTAL(109,AI972:AI975)</f>
        <v>0</v>
      </c>
      <c r="AJ976" s="77">
        <f>SUBTOTAL(109,AJ972:AJ975)</f>
        <v>0</v>
      </c>
      <c r="AK976" s="77">
        <f>SUBTOTAL(109,AK972:AK975)</f>
        <v>0</v>
      </c>
      <c r="AL976" s="77">
        <f>SUBTOTAL(109,AL972:AL975)</f>
        <v>0</v>
      </c>
      <c r="AM976" s="77">
        <f>SUBTOTAL(103,AM972:AM975)</f>
        <v>0</v>
      </c>
    </row>
    <row r="977" spans="3:39" ht="18" customHeight="1">
      <c r="C977" s="261">
        <f>SUBTOTAL(103,G$977:G977)</f>
        <v>1</v>
      </c>
      <c r="D977" s="261" t="s">
        <v>1941</v>
      </c>
      <c r="E977" s="262" t="s">
        <v>3759</v>
      </c>
      <c r="F977" s="263" t="s">
        <v>1279</v>
      </c>
      <c r="G977" s="332" t="s">
        <v>3760</v>
      </c>
      <c r="H977" s="265">
        <v>37121601</v>
      </c>
      <c r="I977" s="266" t="s">
        <v>4663</v>
      </c>
      <c r="J977" s="57" t="s">
        <v>711</v>
      </c>
      <c r="K977" s="113" t="s">
        <v>167</v>
      </c>
      <c r="L977" s="267">
        <v>942</v>
      </c>
      <c r="M977" s="267">
        <v>7</v>
      </c>
      <c r="N977" s="60">
        <v>0</v>
      </c>
      <c r="O977" s="61" t="s">
        <v>80</v>
      </c>
      <c r="P977" s="268" t="s">
        <v>1652</v>
      </c>
      <c r="Q977" s="269">
        <v>757.01521199999991</v>
      </c>
      <c r="R977" s="269">
        <v>709.4047599999999</v>
      </c>
      <c r="S977" s="269">
        <v>24.892099999999999</v>
      </c>
      <c r="T977" s="267">
        <v>13796</v>
      </c>
      <c r="U977" s="270">
        <v>365</v>
      </c>
      <c r="V977" s="267">
        <v>2</v>
      </c>
      <c r="W977" s="267">
        <v>2</v>
      </c>
      <c r="X977" s="267">
        <v>2478</v>
      </c>
      <c r="Y977" s="267">
        <v>2476</v>
      </c>
      <c r="Z977" s="269">
        <v>279.3562</v>
      </c>
      <c r="AA977" s="269">
        <v>263.78730000000002</v>
      </c>
      <c r="AB977" s="269">
        <v>7.7320000000000002</v>
      </c>
      <c r="AC977" s="267">
        <v>2176</v>
      </c>
      <c r="AD977" s="270">
        <v>59</v>
      </c>
      <c r="AE977" s="267">
        <v>2</v>
      </c>
      <c r="AF977" s="267">
        <v>2</v>
      </c>
      <c r="AG977" s="267">
        <v>1597</v>
      </c>
      <c r="AH977" s="267">
        <v>1564</v>
      </c>
      <c r="AI977" s="271"/>
      <c r="AJ977" s="271"/>
      <c r="AK977" s="271"/>
      <c r="AL977" s="271"/>
      <c r="AM977" s="271"/>
    </row>
    <row r="978" spans="3:39" ht="18" customHeight="1">
      <c r="C978" s="288" t="s">
        <v>3637</v>
      </c>
      <c r="D978" s="289" t="str">
        <f ca="1">INDIRECT("D"&amp;ROW()-1)</f>
        <v>A2</v>
      </c>
      <c r="E978" s="289" t="str">
        <f ca="1">INDIRECT("E"&amp;ROW()-1)</f>
        <v>东营</v>
      </c>
      <c r="F978" s="290"/>
      <c r="G978" s="291">
        <f>SUBTOTAL(103,G977:G977)</f>
        <v>1</v>
      </c>
      <c r="H978" s="292"/>
      <c r="I978" s="293"/>
      <c r="J978" s="293"/>
      <c r="K978" s="294"/>
      <c r="L978" s="76">
        <f>SUBTOTAL(109,L977:L977)</f>
        <v>942</v>
      </c>
      <c r="M978" s="76">
        <f>SUBTOTAL(109,M977:M977)</f>
        <v>7</v>
      </c>
      <c r="N978" s="70">
        <f>SUBTOTAL(109,N977:N977)</f>
        <v>0</v>
      </c>
      <c r="O978" s="296"/>
      <c r="P978" s="327"/>
      <c r="Q978" s="298"/>
      <c r="R978" s="298"/>
      <c r="S978" s="298"/>
      <c r="T978" s="299"/>
      <c r="U978" s="300"/>
      <c r="V978" s="299"/>
      <c r="W978" s="299"/>
      <c r="X978" s="299"/>
      <c r="Y978" s="299"/>
      <c r="Z978" s="316"/>
      <c r="AA978" s="316"/>
      <c r="AB978" s="316"/>
      <c r="AC978" s="295"/>
      <c r="AD978" s="295"/>
      <c r="AE978" s="295"/>
      <c r="AF978" s="295"/>
      <c r="AG978" s="295"/>
      <c r="AH978" s="295"/>
      <c r="AI978" s="314">
        <f>SUBTOTAL(109,AI977:AI977)</f>
        <v>0</v>
      </c>
      <c r="AJ978" s="314">
        <f>SUBTOTAL(109,AJ977:AJ977)</f>
        <v>0</v>
      </c>
      <c r="AK978" s="314">
        <f>SUBTOTAL(109,AK977:AK977)</f>
        <v>0</v>
      </c>
      <c r="AL978" s="314">
        <f>SUBTOTAL(109,AL977:AL977)</f>
        <v>0</v>
      </c>
      <c r="AM978" s="314">
        <f>SUBTOTAL(103,AM977:AM977)</f>
        <v>0</v>
      </c>
    </row>
    <row r="979" spans="3:39" ht="18" customHeight="1">
      <c r="C979" s="261">
        <f>SUBTOTAL(103,G$979:G979)</f>
        <v>1</v>
      </c>
      <c r="D979" s="261" t="s">
        <v>1941</v>
      </c>
      <c r="E979" s="262" t="s">
        <v>3761</v>
      </c>
      <c r="F979" s="263" t="s">
        <v>1279</v>
      </c>
      <c r="G979" s="264" t="s">
        <v>3762</v>
      </c>
      <c r="H979" s="265">
        <v>37100501</v>
      </c>
      <c r="I979" s="266" t="s">
        <v>4663</v>
      </c>
      <c r="J979" s="57" t="s">
        <v>711</v>
      </c>
      <c r="K979" s="113" t="s">
        <v>556</v>
      </c>
      <c r="L979" s="267">
        <v>642</v>
      </c>
      <c r="M979" s="267">
        <v>6</v>
      </c>
      <c r="N979" s="60">
        <v>0</v>
      </c>
      <c r="O979" s="61" t="s">
        <v>3763</v>
      </c>
      <c r="P979" s="268" t="s">
        <v>3764</v>
      </c>
      <c r="Q979" s="269">
        <v>427.85627599999998</v>
      </c>
      <c r="R979" s="269">
        <v>393.20489999999995</v>
      </c>
      <c r="S979" s="269">
        <v>15.719199999999999</v>
      </c>
      <c r="T979" s="267">
        <v>12018</v>
      </c>
      <c r="U979" s="270">
        <v>365</v>
      </c>
      <c r="V979" s="267">
        <v>4</v>
      </c>
      <c r="W979" s="267">
        <v>4</v>
      </c>
      <c r="X979" s="267">
        <v>3989</v>
      </c>
      <c r="Y979" s="267">
        <v>4037</v>
      </c>
      <c r="Z979" s="269">
        <v>105.5928</v>
      </c>
      <c r="AA979" s="269">
        <v>97.325699999999998</v>
      </c>
      <c r="AB979" s="269">
        <v>3.5588000000000002</v>
      </c>
      <c r="AC979" s="267">
        <v>1848</v>
      </c>
      <c r="AD979" s="270">
        <v>59</v>
      </c>
      <c r="AE979" s="267">
        <v>8</v>
      </c>
      <c r="AF979" s="267">
        <v>8</v>
      </c>
      <c r="AG979" s="267">
        <v>5075</v>
      </c>
      <c r="AH979" s="267">
        <v>5131</v>
      </c>
      <c r="AI979" s="271"/>
      <c r="AJ979" s="271"/>
      <c r="AK979" s="271"/>
      <c r="AL979" s="271"/>
      <c r="AM979" s="271"/>
    </row>
    <row r="980" spans="3:39" ht="18" customHeight="1">
      <c r="C980" s="261">
        <f>SUBTOTAL(103,G$979:G980)</f>
        <v>2</v>
      </c>
      <c r="D980" s="261" t="s">
        <v>1941</v>
      </c>
      <c r="E980" s="262" t="s">
        <v>3761</v>
      </c>
      <c r="F980" s="263" t="s">
        <v>1279</v>
      </c>
      <c r="G980" s="264" t="s">
        <v>947</v>
      </c>
      <c r="H980" s="265">
        <v>37101501</v>
      </c>
      <c r="I980" s="266" t="s">
        <v>4663</v>
      </c>
      <c r="J980" s="57" t="s">
        <v>711</v>
      </c>
      <c r="K980" s="113" t="s">
        <v>167</v>
      </c>
      <c r="L980" s="267">
        <v>1016</v>
      </c>
      <c r="M980" s="267">
        <v>9</v>
      </c>
      <c r="N980" s="60">
        <v>0</v>
      </c>
      <c r="O980" s="61" t="s">
        <v>950</v>
      </c>
      <c r="P980" s="268" t="s">
        <v>3765</v>
      </c>
      <c r="Q980" s="269">
        <v>381.25858099999999</v>
      </c>
      <c r="R980" s="269">
        <v>362.98140000000001</v>
      </c>
      <c r="S980" s="269">
        <v>14.5977</v>
      </c>
      <c r="T980" s="267">
        <v>26216</v>
      </c>
      <c r="U980" s="270">
        <v>363</v>
      </c>
      <c r="V980" s="267">
        <v>5</v>
      </c>
      <c r="W980" s="267">
        <v>5</v>
      </c>
      <c r="X980" s="267">
        <v>4284</v>
      </c>
      <c r="Y980" s="267">
        <v>4254</v>
      </c>
      <c r="Z980" s="269">
        <v>166.01050000000001</v>
      </c>
      <c r="AA980" s="269">
        <v>165.17019999999999</v>
      </c>
      <c r="AB980" s="269">
        <v>6.1281999999999996</v>
      </c>
      <c r="AC980" s="267">
        <v>3365</v>
      </c>
      <c r="AD980" s="270">
        <v>59</v>
      </c>
      <c r="AE980" s="267">
        <v>3</v>
      </c>
      <c r="AF980" s="267">
        <v>3</v>
      </c>
      <c r="AG980" s="267">
        <v>3438</v>
      </c>
      <c r="AH980" s="267">
        <v>3186</v>
      </c>
      <c r="AI980" s="271"/>
      <c r="AJ980" s="271"/>
      <c r="AK980" s="271"/>
      <c r="AL980" s="271"/>
      <c r="AM980" s="271"/>
    </row>
    <row r="981" spans="3:39" ht="18" customHeight="1">
      <c r="C981" s="261">
        <f>SUBTOTAL(103,G$979:G981)</f>
        <v>3</v>
      </c>
      <c r="D981" s="261" t="s">
        <v>1941</v>
      </c>
      <c r="E981" s="262" t="s">
        <v>3761</v>
      </c>
      <c r="F981" s="263" t="s">
        <v>1279</v>
      </c>
      <c r="G981" s="264" t="s">
        <v>948</v>
      </c>
      <c r="H981" s="265">
        <v>37107051</v>
      </c>
      <c r="I981" s="266" t="s">
        <v>4663</v>
      </c>
      <c r="J981" s="57" t="s">
        <v>711</v>
      </c>
      <c r="K981" s="113" t="s">
        <v>167</v>
      </c>
      <c r="L981" s="267">
        <v>787</v>
      </c>
      <c r="M981" s="267">
        <v>6</v>
      </c>
      <c r="N981" s="60">
        <v>0</v>
      </c>
      <c r="O981" s="61" t="s">
        <v>951</v>
      </c>
      <c r="P981" s="268" t="s">
        <v>3766</v>
      </c>
      <c r="Q981" s="269">
        <v>300.428381</v>
      </c>
      <c r="R981" s="269">
        <v>288.50670000000002</v>
      </c>
      <c r="S981" s="269">
        <v>11.648100000000001</v>
      </c>
      <c r="T981" s="267">
        <v>17405</v>
      </c>
      <c r="U981" s="270">
        <v>365</v>
      </c>
      <c r="V981" s="267">
        <v>7</v>
      </c>
      <c r="W981" s="267">
        <v>6</v>
      </c>
      <c r="X981" s="267">
        <v>4828</v>
      </c>
      <c r="Y981" s="267">
        <v>4784</v>
      </c>
      <c r="Z981" s="269">
        <v>121.18680000000001</v>
      </c>
      <c r="AA981" s="269">
        <v>115.878</v>
      </c>
      <c r="AB981" s="269">
        <v>4.2389000000000001</v>
      </c>
      <c r="AC981" s="267">
        <v>2353</v>
      </c>
      <c r="AD981" s="270">
        <v>59</v>
      </c>
      <c r="AE981" s="267">
        <v>6</v>
      </c>
      <c r="AF981" s="267">
        <v>5</v>
      </c>
      <c r="AG981" s="267">
        <v>4657</v>
      </c>
      <c r="AH981" s="267">
        <v>4597</v>
      </c>
      <c r="AI981" s="271"/>
      <c r="AJ981" s="271"/>
      <c r="AK981" s="271"/>
      <c r="AL981" s="271"/>
      <c r="AM981" s="271"/>
    </row>
    <row r="982" spans="3:39" ht="18" customHeight="1">
      <c r="C982" s="261">
        <f>SUBTOTAL(103,G$979:G982)</f>
        <v>4</v>
      </c>
      <c r="D982" s="261" t="s">
        <v>1941</v>
      </c>
      <c r="E982" s="262" t="s">
        <v>3761</v>
      </c>
      <c r="F982" s="263" t="s">
        <v>1279</v>
      </c>
      <c r="G982" s="264" t="s">
        <v>949</v>
      </c>
      <c r="H982" s="265">
        <v>37101001</v>
      </c>
      <c r="I982" s="266" t="s">
        <v>4663</v>
      </c>
      <c r="J982" s="57" t="s">
        <v>711</v>
      </c>
      <c r="K982" s="113" t="s">
        <v>167</v>
      </c>
      <c r="L982" s="267">
        <v>427</v>
      </c>
      <c r="M982" s="267">
        <v>7</v>
      </c>
      <c r="N982" s="60">
        <v>0</v>
      </c>
      <c r="O982" s="61" t="s">
        <v>952</v>
      </c>
      <c r="P982" s="268" t="s">
        <v>3767</v>
      </c>
      <c r="Q982" s="269">
        <v>302.99099100000001</v>
      </c>
      <c r="R982" s="269">
        <v>277.39120000000003</v>
      </c>
      <c r="S982" s="269">
        <v>10.975800000000003</v>
      </c>
      <c r="T982" s="267">
        <v>17701</v>
      </c>
      <c r="U982" s="270">
        <v>365</v>
      </c>
      <c r="V982" s="267">
        <v>6</v>
      </c>
      <c r="W982" s="267">
        <v>7</v>
      </c>
      <c r="X982" s="267">
        <v>4810</v>
      </c>
      <c r="Y982" s="267">
        <v>4867</v>
      </c>
      <c r="Z982" s="269">
        <v>144.8545</v>
      </c>
      <c r="AA982" s="269">
        <v>135.8075</v>
      </c>
      <c r="AB982" s="269">
        <v>4.9259000000000004</v>
      </c>
      <c r="AC982" s="267">
        <v>2730</v>
      </c>
      <c r="AD982" s="270">
        <v>59</v>
      </c>
      <c r="AE982" s="267">
        <v>4</v>
      </c>
      <c r="AF982" s="267">
        <v>4</v>
      </c>
      <c r="AG982" s="267">
        <v>4001</v>
      </c>
      <c r="AH982" s="267">
        <v>3981</v>
      </c>
      <c r="AI982" s="271"/>
      <c r="AJ982" s="271"/>
      <c r="AK982" s="271"/>
      <c r="AL982" s="271"/>
      <c r="AM982" s="271"/>
    </row>
    <row r="983" spans="3:39" ht="18" customHeight="1">
      <c r="C983" s="288" t="s">
        <v>3637</v>
      </c>
      <c r="D983" s="289" t="str">
        <f ca="1">INDIRECT("D"&amp;ROW()-1)</f>
        <v>A2</v>
      </c>
      <c r="E983" s="289" t="str">
        <f ca="1">INDIRECT("E"&amp;ROW()-1)</f>
        <v>泰安</v>
      </c>
      <c r="F983" s="290"/>
      <c r="G983" s="291">
        <f>SUBTOTAL(103,G979:G982)</f>
        <v>4</v>
      </c>
      <c r="H983" s="292"/>
      <c r="I983" s="293"/>
      <c r="J983" s="293"/>
      <c r="K983" s="294"/>
      <c r="L983" s="76">
        <f>SUBTOTAL(109,L979:L982)</f>
        <v>2872</v>
      </c>
      <c r="M983" s="76">
        <f>SUBTOTAL(109,M979:M982)</f>
        <v>28</v>
      </c>
      <c r="N983" s="70">
        <f>SUBTOTAL(109,N979:N982)</f>
        <v>0</v>
      </c>
      <c r="O983" s="296"/>
      <c r="P983" s="297"/>
      <c r="Q983" s="298"/>
      <c r="R983" s="298"/>
      <c r="S983" s="298"/>
      <c r="T983" s="299"/>
      <c r="U983" s="300"/>
      <c r="V983" s="299"/>
      <c r="W983" s="299"/>
      <c r="X983" s="299"/>
      <c r="Y983" s="299"/>
      <c r="Z983" s="316"/>
      <c r="AA983" s="316"/>
      <c r="AB983" s="316"/>
      <c r="AC983" s="295"/>
      <c r="AD983" s="295"/>
      <c r="AE983" s="295"/>
      <c r="AF983" s="295"/>
      <c r="AG983" s="295"/>
      <c r="AH983" s="295"/>
      <c r="AI983" s="77">
        <f>SUBTOTAL(109,AI979:AI982)</f>
        <v>0</v>
      </c>
      <c r="AJ983" s="77">
        <f>SUBTOTAL(109,AJ979:AJ982)</f>
        <v>0</v>
      </c>
      <c r="AK983" s="77">
        <f>SUBTOTAL(109,AK979:AK982)</f>
        <v>0</v>
      </c>
      <c r="AL983" s="77">
        <f>SUBTOTAL(109,AL979:AL982)</f>
        <v>0</v>
      </c>
      <c r="AM983" s="77">
        <f>SUBTOTAL(103,AM979:AM982)</f>
        <v>0</v>
      </c>
    </row>
    <row r="984" spans="3:39" ht="18" customHeight="1">
      <c r="C984" s="261">
        <f>SUBTOTAL(103,G$984:G984)</f>
        <v>1</v>
      </c>
      <c r="D984" s="261" t="s">
        <v>1941</v>
      </c>
      <c r="E984" s="262" t="s">
        <v>3768</v>
      </c>
      <c r="F984" s="263" t="s">
        <v>1280</v>
      </c>
      <c r="G984" s="332" t="s">
        <v>3769</v>
      </c>
      <c r="H984" s="265">
        <v>37070301</v>
      </c>
      <c r="I984" s="266" t="s">
        <v>4663</v>
      </c>
      <c r="J984" s="57" t="s">
        <v>711</v>
      </c>
      <c r="K984" s="113" t="s">
        <v>166</v>
      </c>
      <c r="L984" s="334">
        <v>800</v>
      </c>
      <c r="M984" s="335">
        <v>6</v>
      </c>
      <c r="N984" s="60">
        <v>0</v>
      </c>
      <c r="O984" s="61" t="s">
        <v>321</v>
      </c>
      <c r="P984" s="268" t="s">
        <v>3770</v>
      </c>
      <c r="Q984" s="269">
        <v>1476.39804</v>
      </c>
      <c r="R984" s="269">
        <v>1375.3649</v>
      </c>
      <c r="S984" s="269">
        <v>52.984200000000008</v>
      </c>
      <c r="T984" s="267">
        <v>15044</v>
      </c>
      <c r="U984" s="270">
        <v>365</v>
      </c>
      <c r="V984" s="267">
        <v>2</v>
      </c>
      <c r="W984" s="267">
        <v>2</v>
      </c>
      <c r="X984" s="267">
        <v>1019</v>
      </c>
      <c r="Y984" s="267">
        <v>1024</v>
      </c>
      <c r="Z984" s="269">
        <v>363.06319999999999</v>
      </c>
      <c r="AA984" s="269">
        <v>344.44759999999997</v>
      </c>
      <c r="AB984" s="269">
        <v>11.317</v>
      </c>
      <c r="AC984" s="267">
        <v>2303</v>
      </c>
      <c r="AD984" s="270">
        <v>59</v>
      </c>
      <c r="AE984" s="267">
        <v>2</v>
      </c>
      <c r="AF984" s="267">
        <v>2</v>
      </c>
      <c r="AG984" s="267">
        <v>936</v>
      </c>
      <c r="AH984" s="267">
        <v>907</v>
      </c>
      <c r="AI984" s="338"/>
      <c r="AJ984" s="338"/>
      <c r="AK984" s="338"/>
      <c r="AL984" s="338"/>
      <c r="AM984" s="338"/>
    </row>
    <row r="985" spans="3:39" ht="18" customHeight="1">
      <c r="C985" s="261">
        <f>SUBTOTAL(103,G$984:G985)</f>
        <v>2</v>
      </c>
      <c r="D985" s="261" t="s">
        <v>1941</v>
      </c>
      <c r="E985" s="262" t="s">
        <v>3768</v>
      </c>
      <c r="F985" s="263" t="s">
        <v>1280</v>
      </c>
      <c r="G985" s="332" t="s">
        <v>3771</v>
      </c>
      <c r="H985" s="265">
        <v>37070101</v>
      </c>
      <c r="I985" s="266" t="s">
        <v>4663</v>
      </c>
      <c r="J985" s="57" t="s">
        <v>711</v>
      </c>
      <c r="K985" s="113" t="s">
        <v>618</v>
      </c>
      <c r="L985" s="334">
        <v>741</v>
      </c>
      <c r="M985" s="334">
        <v>7</v>
      </c>
      <c r="N985" s="60">
        <v>0</v>
      </c>
      <c r="O985" s="61" t="s">
        <v>1760</v>
      </c>
      <c r="P985" s="268" t="s">
        <v>1761</v>
      </c>
      <c r="Q985" s="269">
        <v>636.5581380000001</v>
      </c>
      <c r="R985" s="269">
        <v>591.22300000000007</v>
      </c>
      <c r="S985" s="269">
        <v>23.551899999999996</v>
      </c>
      <c r="T985" s="267">
        <v>15357</v>
      </c>
      <c r="U985" s="270">
        <v>365</v>
      </c>
      <c r="V985" s="267">
        <v>6</v>
      </c>
      <c r="W985" s="267">
        <v>6</v>
      </c>
      <c r="X985" s="267">
        <v>2937</v>
      </c>
      <c r="Y985" s="267">
        <v>2966</v>
      </c>
      <c r="Z985" s="269">
        <v>193.67506</v>
      </c>
      <c r="AA985" s="269">
        <v>183.84106</v>
      </c>
      <c r="AB985" s="269">
        <v>5.7056000000000004</v>
      </c>
      <c r="AC985" s="267">
        <v>2471</v>
      </c>
      <c r="AD985" s="270">
        <v>59</v>
      </c>
      <c r="AE985" s="267">
        <v>8</v>
      </c>
      <c r="AF985" s="267">
        <v>8</v>
      </c>
      <c r="AG985" s="267">
        <v>2835</v>
      </c>
      <c r="AH985" s="267">
        <v>2775</v>
      </c>
      <c r="AI985" s="338"/>
      <c r="AJ985" s="338"/>
      <c r="AK985" s="338"/>
      <c r="AL985" s="338"/>
      <c r="AM985" s="338"/>
    </row>
    <row r="986" spans="3:39" ht="18" customHeight="1">
      <c r="C986" s="288" t="s">
        <v>3637</v>
      </c>
      <c r="D986" s="289" t="str">
        <f ca="1">INDIRECT("D"&amp;ROW()-1)</f>
        <v>A2</v>
      </c>
      <c r="E986" s="289" t="str">
        <f ca="1">INDIRECT("E"&amp;ROW()-1)</f>
        <v>济宁</v>
      </c>
      <c r="F986" s="290"/>
      <c r="G986" s="291">
        <f>SUBTOTAL(103,G984:G985)</f>
        <v>2</v>
      </c>
      <c r="H986" s="292"/>
      <c r="I986" s="293"/>
      <c r="J986" s="293"/>
      <c r="K986" s="294"/>
      <c r="L986" s="76">
        <f>SUBTOTAL(109,L984:L985)</f>
        <v>1541</v>
      </c>
      <c r="M986" s="76">
        <f>SUBTOTAL(109,M984:M985)</f>
        <v>13</v>
      </c>
      <c r="N986" s="70">
        <f>SUBTOTAL(109,N984:N985)</f>
        <v>0</v>
      </c>
      <c r="O986" s="296"/>
      <c r="P986" s="297"/>
      <c r="Q986" s="298"/>
      <c r="R986" s="298"/>
      <c r="S986" s="298"/>
      <c r="T986" s="299"/>
      <c r="U986" s="300"/>
      <c r="V986" s="299"/>
      <c r="W986" s="299"/>
      <c r="X986" s="299"/>
      <c r="Y986" s="299"/>
      <c r="Z986" s="316"/>
      <c r="AA986" s="316"/>
      <c r="AB986" s="316"/>
      <c r="AC986" s="295"/>
      <c r="AD986" s="295"/>
      <c r="AE986" s="295"/>
      <c r="AF986" s="295"/>
      <c r="AG986" s="295"/>
      <c r="AH986" s="295"/>
      <c r="AI986" s="77">
        <f>SUBTOTAL(109,AI984:AI985)</f>
        <v>0</v>
      </c>
      <c r="AJ986" s="77">
        <f>SUBTOTAL(109,AJ984:AJ985)</f>
        <v>0</v>
      </c>
      <c r="AK986" s="77">
        <f>SUBTOTAL(109,AK984:AK985)</f>
        <v>0</v>
      </c>
      <c r="AL986" s="77">
        <f>SUBTOTAL(109,AL984:AL985)</f>
        <v>0</v>
      </c>
      <c r="AM986" s="77">
        <f>SUBTOTAL(103,AM984:AM985)</f>
        <v>0</v>
      </c>
    </row>
    <row r="987" spans="3:39" ht="18" customHeight="1">
      <c r="C987" s="261">
        <f>SUBTOTAL(103,G$987:G987)</f>
        <v>1</v>
      </c>
      <c r="D987" s="261" t="s">
        <v>1941</v>
      </c>
      <c r="E987" s="262" t="s">
        <v>3772</v>
      </c>
      <c r="F987" s="263" t="s">
        <v>1279</v>
      </c>
      <c r="G987" s="264" t="s">
        <v>3773</v>
      </c>
      <c r="H987" s="265">
        <v>37137071</v>
      </c>
      <c r="I987" s="266" t="s">
        <v>4663</v>
      </c>
      <c r="J987" s="57" t="s">
        <v>711</v>
      </c>
      <c r="K987" s="113" t="s">
        <v>908</v>
      </c>
      <c r="L987" s="267">
        <v>817</v>
      </c>
      <c r="M987" s="267">
        <v>4</v>
      </c>
      <c r="N987" s="60">
        <v>0</v>
      </c>
      <c r="O987" s="61" t="s">
        <v>3774</v>
      </c>
      <c r="P987" s="268" t="s">
        <v>3775</v>
      </c>
      <c r="Q987" s="269">
        <v>71.052938999999995</v>
      </c>
      <c r="R987" s="269">
        <v>66.064499999999995</v>
      </c>
      <c r="S987" s="269">
        <v>2.3566000000000003</v>
      </c>
      <c r="T987" s="267">
        <v>7641</v>
      </c>
      <c r="U987" s="270">
        <v>365</v>
      </c>
      <c r="V987" s="267">
        <v>14</v>
      </c>
      <c r="W987" s="267">
        <v>14</v>
      </c>
      <c r="X987" s="267">
        <v>7215</v>
      </c>
      <c r="Y987" s="267">
        <v>7261</v>
      </c>
      <c r="Z987" s="269">
        <v>54.596499999999999</v>
      </c>
      <c r="AA987" s="269">
        <v>51.526499999999999</v>
      </c>
      <c r="AB987" s="269">
        <v>1.3180000000000001</v>
      </c>
      <c r="AC987" s="267">
        <v>1339</v>
      </c>
      <c r="AD987" s="270">
        <v>58</v>
      </c>
      <c r="AE987" s="267">
        <v>10</v>
      </c>
      <c r="AF987" s="267">
        <v>10</v>
      </c>
      <c r="AG987" s="267">
        <v>6825</v>
      </c>
      <c r="AH987" s="267">
        <v>6831</v>
      </c>
      <c r="AI987" s="271"/>
      <c r="AJ987" s="271"/>
      <c r="AK987" s="271"/>
      <c r="AL987" s="271"/>
      <c r="AM987" s="271"/>
    </row>
    <row r="988" spans="3:39" ht="18" customHeight="1">
      <c r="C988" s="261">
        <f>SUBTOTAL(103,G$987:G988)</f>
        <v>2</v>
      </c>
      <c r="D988" s="261" t="s">
        <v>1941</v>
      </c>
      <c r="E988" s="262" t="s">
        <v>3772</v>
      </c>
      <c r="F988" s="263" t="s">
        <v>1279</v>
      </c>
      <c r="G988" s="264" t="s">
        <v>3776</v>
      </c>
      <c r="H988" s="265">
        <v>37137051</v>
      </c>
      <c r="I988" s="266" t="s">
        <v>4663</v>
      </c>
      <c r="J988" s="57" t="s">
        <v>711</v>
      </c>
      <c r="K988" s="113" t="s">
        <v>908</v>
      </c>
      <c r="L988" s="267">
        <v>598</v>
      </c>
      <c r="M988" s="267">
        <v>5</v>
      </c>
      <c r="N988" s="60">
        <v>0</v>
      </c>
      <c r="O988" s="61" t="s">
        <v>3777</v>
      </c>
      <c r="P988" s="268" t="s">
        <v>3778</v>
      </c>
      <c r="Q988" s="269">
        <v>338.49548000000004</v>
      </c>
      <c r="R988" s="269">
        <v>328.85990000000004</v>
      </c>
      <c r="S988" s="269">
        <v>10.691199999999998</v>
      </c>
      <c r="T988" s="267">
        <v>11870</v>
      </c>
      <c r="U988" s="270">
        <v>365</v>
      </c>
      <c r="V988" s="267">
        <v>7</v>
      </c>
      <c r="W988" s="267">
        <v>7</v>
      </c>
      <c r="X988" s="267">
        <v>4549</v>
      </c>
      <c r="Y988" s="267">
        <v>4467</v>
      </c>
      <c r="Z988" s="269">
        <v>141.83609999999999</v>
      </c>
      <c r="AA988" s="269">
        <v>136.22899999999998</v>
      </c>
      <c r="AB988" s="269">
        <v>4.1193999999999997</v>
      </c>
      <c r="AC988" s="267">
        <v>2028</v>
      </c>
      <c r="AD988" s="270">
        <v>59</v>
      </c>
      <c r="AE988" s="267">
        <v>8</v>
      </c>
      <c r="AF988" s="267">
        <v>8</v>
      </c>
      <c r="AG988" s="267">
        <v>4091</v>
      </c>
      <c r="AH988" s="267">
        <v>3973</v>
      </c>
      <c r="AI988" s="271"/>
      <c r="AJ988" s="271"/>
      <c r="AK988" s="271"/>
      <c r="AL988" s="271"/>
      <c r="AM988" s="271"/>
    </row>
    <row r="989" spans="3:39" ht="18" customHeight="1">
      <c r="C989" s="261">
        <f>SUBTOTAL(103,G$987:G989)</f>
        <v>3</v>
      </c>
      <c r="D989" s="261" t="s">
        <v>1941</v>
      </c>
      <c r="E989" s="262" t="s">
        <v>3772</v>
      </c>
      <c r="F989" s="263" t="s">
        <v>1279</v>
      </c>
      <c r="G989" s="264" t="s">
        <v>3779</v>
      </c>
      <c r="H989" s="265">
        <v>37137021</v>
      </c>
      <c r="I989" s="266" t="s">
        <v>4663</v>
      </c>
      <c r="J989" s="57" t="s">
        <v>711</v>
      </c>
      <c r="K989" s="113" t="s">
        <v>908</v>
      </c>
      <c r="L989" s="267">
        <v>651</v>
      </c>
      <c r="M989" s="267">
        <v>5</v>
      </c>
      <c r="N989" s="60">
        <v>0</v>
      </c>
      <c r="O989" s="61" t="s">
        <v>3780</v>
      </c>
      <c r="P989" s="268" t="s">
        <v>3781</v>
      </c>
      <c r="Q989" s="269">
        <v>271.15939000000003</v>
      </c>
      <c r="R989" s="269">
        <v>264.55539000000005</v>
      </c>
      <c r="S989" s="269">
        <v>8.9080999999999992</v>
      </c>
      <c r="T989" s="267">
        <v>11594</v>
      </c>
      <c r="U989" s="270">
        <v>364</v>
      </c>
      <c r="V989" s="267">
        <v>8</v>
      </c>
      <c r="W989" s="267">
        <v>8</v>
      </c>
      <c r="X989" s="267">
        <v>5046</v>
      </c>
      <c r="Y989" s="267">
        <v>4980</v>
      </c>
      <c r="Z989" s="269">
        <v>112.08029999999999</v>
      </c>
      <c r="AA989" s="269">
        <v>107.46729999999999</v>
      </c>
      <c r="AB989" s="269">
        <v>3.2516000000000003</v>
      </c>
      <c r="AC989" s="267">
        <v>2362</v>
      </c>
      <c r="AD989" s="270">
        <v>59</v>
      </c>
      <c r="AE989" s="267">
        <v>9</v>
      </c>
      <c r="AF989" s="267">
        <v>9</v>
      </c>
      <c r="AG989" s="267">
        <v>4887</v>
      </c>
      <c r="AH989" s="267">
        <v>4829</v>
      </c>
      <c r="AI989" s="271"/>
      <c r="AJ989" s="271"/>
      <c r="AK989" s="271"/>
      <c r="AL989" s="271"/>
      <c r="AM989" s="271"/>
    </row>
    <row r="990" spans="3:39" ht="18" customHeight="1">
      <c r="C990" s="288" t="s">
        <v>3637</v>
      </c>
      <c r="D990" s="289" t="str">
        <f ca="1">INDIRECT("D"&amp;ROW()-1)</f>
        <v>A2</v>
      </c>
      <c r="E990" s="289" t="str">
        <f ca="1">INDIRECT("E"&amp;ROW()-1)</f>
        <v>德州</v>
      </c>
      <c r="F990" s="290"/>
      <c r="G990" s="291">
        <f>SUBTOTAL(103,G987:G989)</f>
        <v>3</v>
      </c>
      <c r="H990" s="292"/>
      <c r="I990" s="293"/>
      <c r="J990" s="293"/>
      <c r="K990" s="294"/>
      <c r="L990" s="76">
        <f>SUBTOTAL(109,L987:L989)</f>
        <v>2066</v>
      </c>
      <c r="M990" s="76">
        <f>SUBTOTAL(109,M987:M989)</f>
        <v>14</v>
      </c>
      <c r="N990" s="70">
        <f>SUBTOTAL(109,N987:N989)</f>
        <v>0</v>
      </c>
      <c r="O990" s="296"/>
      <c r="P990" s="297"/>
      <c r="Q990" s="298"/>
      <c r="R990" s="298"/>
      <c r="S990" s="298"/>
      <c r="T990" s="299"/>
      <c r="U990" s="300"/>
      <c r="V990" s="299"/>
      <c r="W990" s="299"/>
      <c r="X990" s="299"/>
      <c r="Y990" s="299"/>
      <c r="Z990" s="316"/>
      <c r="AA990" s="316"/>
      <c r="AB990" s="316"/>
      <c r="AC990" s="295"/>
      <c r="AD990" s="295"/>
      <c r="AE990" s="295"/>
      <c r="AF990" s="295"/>
      <c r="AG990" s="295"/>
      <c r="AH990" s="295"/>
      <c r="AI990" s="77">
        <f>SUBTOTAL(109,AI987:AI989)</f>
        <v>0</v>
      </c>
      <c r="AJ990" s="77">
        <f>SUBTOTAL(109,AJ987:AJ989)</f>
        <v>0</v>
      </c>
      <c r="AK990" s="77">
        <f>SUBTOTAL(109,AK987:AK989)</f>
        <v>0</v>
      </c>
      <c r="AL990" s="77">
        <f>SUBTOTAL(109,AL987:AL989)</f>
        <v>0</v>
      </c>
      <c r="AM990" s="77">
        <f>SUBTOTAL(103,AM987:AM989)</f>
        <v>0</v>
      </c>
    </row>
    <row r="991" spans="3:39" ht="18" customHeight="1">
      <c r="C991" s="261">
        <f>SUBTOTAL(103,G$991:G991)</f>
        <v>1</v>
      </c>
      <c r="D991" s="261" t="s">
        <v>1941</v>
      </c>
      <c r="E991" s="262" t="s">
        <v>3782</v>
      </c>
      <c r="F991" s="263" t="s">
        <v>1279</v>
      </c>
      <c r="G991" s="264" t="s">
        <v>3783</v>
      </c>
      <c r="H991" s="265">
        <v>37187021</v>
      </c>
      <c r="I991" s="266" t="s">
        <v>4663</v>
      </c>
      <c r="J991" s="57" t="s">
        <v>711</v>
      </c>
      <c r="K991" s="113" t="s">
        <v>581</v>
      </c>
      <c r="L991" s="267">
        <v>780</v>
      </c>
      <c r="M991" s="267">
        <v>7</v>
      </c>
      <c r="N991" s="60">
        <v>0</v>
      </c>
      <c r="O991" s="61" t="s">
        <v>3784</v>
      </c>
      <c r="P991" s="268" t="s">
        <v>3785</v>
      </c>
      <c r="Q991" s="269">
        <v>353.85369800000001</v>
      </c>
      <c r="R991" s="269">
        <v>330.20321999999999</v>
      </c>
      <c r="S991" s="269">
        <v>13.538299999999998</v>
      </c>
      <c r="T991" s="267">
        <v>16570</v>
      </c>
      <c r="U991" s="270">
        <v>365</v>
      </c>
      <c r="V991" s="267">
        <v>4</v>
      </c>
      <c r="W991" s="267">
        <v>4</v>
      </c>
      <c r="X991" s="267">
        <v>4446</v>
      </c>
      <c r="Y991" s="267">
        <v>4457</v>
      </c>
      <c r="Z991" s="269">
        <v>170.38720000000001</v>
      </c>
      <c r="AA991" s="269">
        <v>170.38720000000001</v>
      </c>
      <c r="AB991" s="269">
        <v>6.1030999999999995</v>
      </c>
      <c r="AC991" s="267">
        <v>2566</v>
      </c>
      <c r="AD991" s="270">
        <v>59</v>
      </c>
      <c r="AE991" s="267">
        <v>4</v>
      </c>
      <c r="AF991" s="267">
        <v>3</v>
      </c>
      <c r="AG991" s="267">
        <v>3329</v>
      </c>
      <c r="AH991" s="267">
        <v>3067</v>
      </c>
      <c r="AI991" s="271"/>
      <c r="AJ991" s="271"/>
      <c r="AK991" s="271"/>
      <c r="AL991" s="271"/>
      <c r="AM991" s="271"/>
    </row>
    <row r="992" spans="3:39" ht="18" customHeight="1">
      <c r="C992" s="261">
        <f>SUBTOTAL(103,G$991:G992)</f>
        <v>2</v>
      </c>
      <c r="D992" s="261" t="s">
        <v>1941</v>
      </c>
      <c r="E992" s="262" t="s">
        <v>3782</v>
      </c>
      <c r="F992" s="263" t="s">
        <v>1279</v>
      </c>
      <c r="G992" s="264" t="s">
        <v>3786</v>
      </c>
      <c r="H992" s="265">
        <v>37180501</v>
      </c>
      <c r="I992" s="266" t="s">
        <v>4663</v>
      </c>
      <c r="J992" s="57" t="s">
        <v>711</v>
      </c>
      <c r="K992" s="113" t="s">
        <v>618</v>
      </c>
      <c r="L992" s="267">
        <v>300</v>
      </c>
      <c r="M992" s="267">
        <v>5</v>
      </c>
      <c r="N992" s="60">
        <v>0</v>
      </c>
      <c r="O992" s="61" t="s">
        <v>3787</v>
      </c>
      <c r="P992" s="268" t="s">
        <v>1179</v>
      </c>
      <c r="Q992" s="269">
        <v>29.829140000000002</v>
      </c>
      <c r="R992" s="269">
        <v>27.588800000000003</v>
      </c>
      <c r="S992" s="269">
        <v>1.0866000000000002</v>
      </c>
      <c r="T992" s="267">
        <v>11797</v>
      </c>
      <c r="U992" s="270">
        <v>365</v>
      </c>
      <c r="V992" s="267">
        <v>16</v>
      </c>
      <c r="W992" s="267">
        <v>16</v>
      </c>
      <c r="X992" s="267">
        <v>8016</v>
      </c>
      <c r="Y992" s="267">
        <v>8049</v>
      </c>
      <c r="Z992" s="269">
        <v>25.080400000000001</v>
      </c>
      <c r="AA992" s="269">
        <v>23.815799999999999</v>
      </c>
      <c r="AB992" s="269">
        <v>0.67930000000000001</v>
      </c>
      <c r="AC992" s="267">
        <v>1682</v>
      </c>
      <c r="AD992" s="270">
        <v>59</v>
      </c>
      <c r="AE992" s="267">
        <v>13</v>
      </c>
      <c r="AF992" s="267">
        <v>13</v>
      </c>
      <c r="AG992" s="267">
        <v>7933</v>
      </c>
      <c r="AH992" s="267">
        <v>7943</v>
      </c>
      <c r="AI992" s="271"/>
      <c r="AJ992" s="271"/>
      <c r="AK992" s="271"/>
      <c r="AL992" s="271"/>
      <c r="AM992" s="271"/>
    </row>
    <row r="993" spans="3:39" ht="18" customHeight="1">
      <c r="C993" s="288" t="s">
        <v>3637</v>
      </c>
      <c r="D993" s="289" t="str">
        <f ca="1">INDIRECT("D"&amp;ROW()-1)</f>
        <v>A2</v>
      </c>
      <c r="E993" s="289" t="str">
        <f ca="1">INDIRECT("E"&amp;ROW()-1)</f>
        <v>聊城</v>
      </c>
      <c r="F993" s="290"/>
      <c r="G993" s="291">
        <f>SUBTOTAL(103,G991:G992)</f>
        <v>2</v>
      </c>
      <c r="H993" s="292"/>
      <c r="I993" s="293"/>
      <c r="J993" s="293"/>
      <c r="K993" s="294"/>
      <c r="L993" s="76">
        <f>SUBTOTAL(109,L991:L992)</f>
        <v>1080</v>
      </c>
      <c r="M993" s="76">
        <f>SUBTOTAL(109,M991:M992)</f>
        <v>12</v>
      </c>
      <c r="N993" s="70">
        <f>SUBTOTAL(109,N991:N992)</f>
        <v>0</v>
      </c>
      <c r="O993" s="296"/>
      <c r="P993" s="297"/>
      <c r="Q993" s="298"/>
      <c r="R993" s="298"/>
      <c r="S993" s="298"/>
      <c r="T993" s="299"/>
      <c r="U993" s="300"/>
      <c r="V993" s="299"/>
      <c r="W993" s="299"/>
      <c r="X993" s="299"/>
      <c r="Y993" s="299"/>
      <c r="Z993" s="316"/>
      <c r="AA993" s="316"/>
      <c r="AB993" s="316"/>
      <c r="AC993" s="295"/>
      <c r="AD993" s="295"/>
      <c r="AE993" s="295"/>
      <c r="AF993" s="295"/>
      <c r="AG993" s="295"/>
      <c r="AH993" s="295"/>
      <c r="AI993" s="77">
        <f>SUBTOTAL(109,AI991:AI992)</f>
        <v>0</v>
      </c>
      <c r="AJ993" s="77">
        <f>SUBTOTAL(109,AJ991:AJ992)</f>
        <v>0</v>
      </c>
      <c r="AK993" s="77">
        <f>SUBTOTAL(109,AK991:AK992)</f>
        <v>0</v>
      </c>
      <c r="AL993" s="77">
        <f>SUBTOTAL(109,AL991:AL992)</f>
        <v>0</v>
      </c>
      <c r="AM993" s="77">
        <f>SUBTOTAL(103,AM991:AM992)</f>
        <v>0</v>
      </c>
    </row>
    <row r="994" spans="3:39" ht="18" customHeight="1">
      <c r="C994" s="261">
        <f>SUBTOTAL(103,G$994:G994)</f>
        <v>1</v>
      </c>
      <c r="D994" s="261" t="s">
        <v>1941</v>
      </c>
      <c r="E994" s="262" t="s">
        <v>3788</v>
      </c>
      <c r="F994" s="263" t="s">
        <v>1280</v>
      </c>
      <c r="G994" s="323" t="s">
        <v>3789</v>
      </c>
      <c r="H994" s="265">
        <v>37041801</v>
      </c>
      <c r="I994" s="272" t="s">
        <v>3665</v>
      </c>
      <c r="J994" s="62" t="s">
        <v>64</v>
      </c>
      <c r="K994" s="113" t="s">
        <v>556</v>
      </c>
      <c r="L994" s="307">
        <v>1516</v>
      </c>
      <c r="M994" s="339">
        <v>10</v>
      </c>
      <c r="N994" s="60">
        <v>0</v>
      </c>
      <c r="O994" s="61" t="s">
        <v>3790</v>
      </c>
      <c r="P994" s="268" t="s">
        <v>3791</v>
      </c>
      <c r="Q994" s="269">
        <v>1409.1987880000001</v>
      </c>
      <c r="R994" s="269">
        <v>1296.8658</v>
      </c>
      <c r="S994" s="269">
        <v>47.320599999999999</v>
      </c>
      <c r="T994" s="267">
        <v>19707</v>
      </c>
      <c r="U994" s="270">
        <v>365</v>
      </c>
      <c r="V994" s="267">
        <v>4</v>
      </c>
      <c r="W994" s="267">
        <v>4</v>
      </c>
      <c r="X994" s="267">
        <v>1094</v>
      </c>
      <c r="Y994" s="267">
        <v>1118</v>
      </c>
      <c r="Z994" s="269">
        <v>357.43009999999998</v>
      </c>
      <c r="AA994" s="269">
        <v>327.2912</v>
      </c>
      <c r="AB994" s="269">
        <v>10.805299999999999</v>
      </c>
      <c r="AC994" s="267">
        <v>3126</v>
      </c>
      <c r="AD994" s="270">
        <v>59</v>
      </c>
      <c r="AE994" s="267">
        <v>3</v>
      </c>
      <c r="AF994" s="267">
        <v>3</v>
      </c>
      <c r="AG994" s="267">
        <v>976</v>
      </c>
      <c r="AH994" s="267">
        <v>1015</v>
      </c>
      <c r="AI994" s="308"/>
      <c r="AJ994" s="308"/>
      <c r="AK994" s="308"/>
      <c r="AL994" s="308"/>
      <c r="AM994" s="308"/>
    </row>
    <row r="995" spans="3:39" ht="18" customHeight="1">
      <c r="C995" s="288" t="s">
        <v>3637</v>
      </c>
      <c r="D995" s="289" t="str">
        <f ca="1">INDIRECT("D"&amp;ROW()-1)</f>
        <v>A2</v>
      </c>
      <c r="E995" s="289" t="str">
        <f ca="1">INDIRECT("E"&amp;ROW()-1)</f>
        <v>淄博</v>
      </c>
      <c r="F995" s="290"/>
      <c r="G995" s="291">
        <f>SUBTOTAL(103,G994:G994)</f>
        <v>1</v>
      </c>
      <c r="H995" s="292"/>
      <c r="I995" s="293"/>
      <c r="J995" s="293"/>
      <c r="K995" s="294"/>
      <c r="L995" s="76">
        <f>SUBTOTAL(109,L994:L994)</f>
        <v>1516</v>
      </c>
      <c r="M995" s="76">
        <f>SUBTOTAL(109,M994:M994)</f>
        <v>10</v>
      </c>
      <c r="N995" s="70">
        <f>SUBTOTAL(109,N994:N994)</f>
        <v>0</v>
      </c>
      <c r="O995" s="296"/>
      <c r="P995" s="327"/>
      <c r="Q995" s="298"/>
      <c r="R995" s="298"/>
      <c r="S995" s="298"/>
      <c r="T995" s="299"/>
      <c r="U995" s="300"/>
      <c r="V995" s="299"/>
      <c r="W995" s="299"/>
      <c r="X995" s="299"/>
      <c r="Y995" s="299"/>
      <c r="Z995" s="316"/>
      <c r="AA995" s="316"/>
      <c r="AB995" s="316"/>
      <c r="AC995" s="295"/>
      <c r="AD995" s="295"/>
      <c r="AE995" s="295"/>
      <c r="AF995" s="295"/>
      <c r="AG995" s="295"/>
      <c r="AH995" s="295"/>
      <c r="AI995" s="77">
        <f>SUBTOTAL(109,AI994:AI994)</f>
        <v>0</v>
      </c>
      <c r="AJ995" s="77">
        <f>SUBTOTAL(109,AJ994:AJ994)</f>
        <v>0</v>
      </c>
      <c r="AK995" s="77">
        <f>SUBTOTAL(109,AK994:AK994)</f>
        <v>0</v>
      </c>
      <c r="AL995" s="77">
        <f>SUBTOTAL(109,AL994:AL994)</f>
        <v>0</v>
      </c>
      <c r="AM995" s="77">
        <f>SUBTOTAL(103,AM994:AM994)</f>
        <v>0</v>
      </c>
    </row>
    <row r="996" spans="3:39" ht="18" customHeight="1">
      <c r="C996" s="261">
        <f>SUBTOTAL(103,G$996:G996)</f>
        <v>1</v>
      </c>
      <c r="D996" s="261" t="s">
        <v>1941</v>
      </c>
      <c r="E996" s="262" t="s">
        <v>3792</v>
      </c>
      <c r="F996" s="263" t="s">
        <v>1281</v>
      </c>
      <c r="G996" s="264" t="s">
        <v>3793</v>
      </c>
      <c r="H996" s="265">
        <v>37157031</v>
      </c>
      <c r="I996" s="266" t="s">
        <v>4663</v>
      </c>
      <c r="J996" s="57" t="s">
        <v>711</v>
      </c>
      <c r="K996" s="113" t="s">
        <v>167</v>
      </c>
      <c r="L996" s="267">
        <v>564</v>
      </c>
      <c r="M996" s="267">
        <v>7</v>
      </c>
      <c r="N996" s="60">
        <v>0</v>
      </c>
      <c r="O996" s="61" t="s">
        <v>3794</v>
      </c>
      <c r="P996" s="268" t="s">
        <v>3795</v>
      </c>
      <c r="Q996" s="269">
        <v>322.51348400000001</v>
      </c>
      <c r="R996" s="269">
        <v>298.24040000000002</v>
      </c>
      <c r="S996" s="269">
        <v>11.668200000000002</v>
      </c>
      <c r="T996" s="267">
        <v>14363</v>
      </c>
      <c r="U996" s="270">
        <v>365</v>
      </c>
      <c r="V996" s="267">
        <v>6</v>
      </c>
      <c r="W996" s="267">
        <v>6</v>
      </c>
      <c r="X996" s="267">
        <v>4663</v>
      </c>
      <c r="Y996" s="267">
        <v>4705</v>
      </c>
      <c r="Z996" s="269">
        <v>129.89709999999999</v>
      </c>
      <c r="AA996" s="269">
        <v>122.67479999999999</v>
      </c>
      <c r="AB996" s="269">
        <v>4.258</v>
      </c>
      <c r="AC996" s="267">
        <v>2307</v>
      </c>
      <c r="AD996" s="270">
        <v>59</v>
      </c>
      <c r="AE996" s="267">
        <v>6</v>
      </c>
      <c r="AF996" s="267">
        <v>6</v>
      </c>
      <c r="AG996" s="267">
        <v>4423</v>
      </c>
      <c r="AH996" s="267">
        <v>4390</v>
      </c>
      <c r="AI996" s="271"/>
      <c r="AJ996" s="271"/>
      <c r="AK996" s="271"/>
      <c r="AL996" s="271"/>
      <c r="AM996" s="271"/>
    </row>
    <row r="997" spans="3:39" ht="18" customHeight="1">
      <c r="C997" s="288" t="s">
        <v>3637</v>
      </c>
      <c r="D997" s="289" t="str">
        <f ca="1">INDIRECT("D"&amp;ROW()-1)</f>
        <v>A2</v>
      </c>
      <c r="E997" s="289" t="str">
        <f ca="1">INDIRECT("E"&amp;ROW()-1)</f>
        <v>滨州</v>
      </c>
      <c r="F997" s="290"/>
      <c r="G997" s="291">
        <f>SUBTOTAL(103,G996:G996)</f>
        <v>1</v>
      </c>
      <c r="H997" s="292"/>
      <c r="I997" s="293"/>
      <c r="J997" s="293"/>
      <c r="K997" s="294"/>
      <c r="L997" s="76">
        <f>SUBTOTAL(109,L996:L996)</f>
        <v>564</v>
      </c>
      <c r="M997" s="76">
        <f>SUBTOTAL(109,M996:M996)</f>
        <v>7</v>
      </c>
      <c r="N997" s="70">
        <f>SUBTOTAL(109,N996:N996)</f>
        <v>0</v>
      </c>
      <c r="O997" s="296"/>
      <c r="P997" s="327"/>
      <c r="Q997" s="298"/>
      <c r="R997" s="298"/>
      <c r="S997" s="298"/>
      <c r="T997" s="299"/>
      <c r="U997" s="300"/>
      <c r="V997" s="299"/>
      <c r="W997" s="299"/>
      <c r="X997" s="299"/>
      <c r="Y997" s="299"/>
      <c r="Z997" s="316"/>
      <c r="AA997" s="316"/>
      <c r="AB997" s="316"/>
      <c r="AC997" s="295"/>
      <c r="AD997" s="295"/>
      <c r="AE997" s="295"/>
      <c r="AF997" s="295"/>
      <c r="AG997" s="295"/>
      <c r="AH997" s="295"/>
      <c r="AI997" s="77">
        <f>SUBTOTAL(109,AI996:AI996)</f>
        <v>0</v>
      </c>
      <c r="AJ997" s="77">
        <f>SUBTOTAL(109,AJ996:AJ996)</f>
        <v>0</v>
      </c>
      <c r="AK997" s="77">
        <f>SUBTOTAL(109,AK996:AK996)</f>
        <v>0</v>
      </c>
      <c r="AL997" s="77">
        <f>SUBTOTAL(109,AL996:AL996)</f>
        <v>0</v>
      </c>
      <c r="AM997" s="77">
        <f>SUBTOTAL(103,AM996:AM996)</f>
        <v>0</v>
      </c>
    </row>
    <row r="998" spans="3:39" ht="18" customHeight="1">
      <c r="C998" s="261">
        <f>SUBTOTAL(103,G$998:G998)</f>
        <v>1</v>
      </c>
      <c r="D998" s="261" t="s">
        <v>1941</v>
      </c>
      <c r="E998" s="262" t="s">
        <v>3796</v>
      </c>
      <c r="F998" s="263" t="s">
        <v>1279</v>
      </c>
      <c r="G998" s="340" t="s">
        <v>3797</v>
      </c>
      <c r="H998" s="265">
        <v>37160701</v>
      </c>
      <c r="I998" s="266" t="s">
        <v>4663</v>
      </c>
      <c r="J998" s="57" t="s">
        <v>711</v>
      </c>
      <c r="K998" s="113" t="s">
        <v>1326</v>
      </c>
      <c r="L998" s="267">
        <v>350</v>
      </c>
      <c r="M998" s="267">
        <v>5</v>
      </c>
      <c r="N998" s="60">
        <v>0</v>
      </c>
      <c r="O998" s="61" t="s">
        <v>3798</v>
      </c>
      <c r="P998" s="268" t="s">
        <v>3799</v>
      </c>
      <c r="Q998" s="269">
        <v>241.464854</v>
      </c>
      <c r="R998" s="269">
        <v>239.43814</v>
      </c>
      <c r="S998" s="269">
        <v>7.1022000000000007</v>
      </c>
      <c r="T998" s="267">
        <v>8478</v>
      </c>
      <c r="U998" s="270">
        <v>365</v>
      </c>
      <c r="V998" s="267">
        <v>8</v>
      </c>
      <c r="W998" s="267">
        <v>8</v>
      </c>
      <c r="X998" s="267">
        <v>5323</v>
      </c>
      <c r="Y998" s="267">
        <v>5208</v>
      </c>
      <c r="Z998" s="269">
        <v>120.4456</v>
      </c>
      <c r="AA998" s="269">
        <v>115.358</v>
      </c>
      <c r="AB998" s="269">
        <v>3.1776</v>
      </c>
      <c r="AC998" s="267">
        <v>1428</v>
      </c>
      <c r="AD998" s="270">
        <v>59</v>
      </c>
      <c r="AE998" s="267">
        <v>7</v>
      </c>
      <c r="AF998" s="267">
        <v>7</v>
      </c>
      <c r="AG998" s="267">
        <v>4679</v>
      </c>
      <c r="AH998" s="267">
        <v>4613</v>
      </c>
      <c r="AI998" s="271"/>
      <c r="AJ998" s="271"/>
      <c r="AK998" s="271"/>
      <c r="AL998" s="271"/>
      <c r="AM998" s="271"/>
    </row>
    <row r="999" spans="3:39" ht="18" customHeight="1">
      <c r="C999" s="261">
        <f>SUBTOTAL(103,G$998:G999)</f>
        <v>2</v>
      </c>
      <c r="D999" s="261" t="s">
        <v>1941</v>
      </c>
      <c r="E999" s="262" t="s">
        <v>3796</v>
      </c>
      <c r="F999" s="263" t="s">
        <v>1279</v>
      </c>
      <c r="G999" s="340" t="s">
        <v>3800</v>
      </c>
      <c r="H999" s="265">
        <v>37160901</v>
      </c>
      <c r="I999" s="266" t="s">
        <v>4663</v>
      </c>
      <c r="J999" s="57" t="s">
        <v>711</v>
      </c>
      <c r="K999" s="113" t="s">
        <v>1326</v>
      </c>
      <c r="L999" s="267">
        <v>473</v>
      </c>
      <c r="M999" s="267">
        <v>5</v>
      </c>
      <c r="N999" s="60">
        <v>0</v>
      </c>
      <c r="O999" s="61" t="s">
        <v>3801</v>
      </c>
      <c r="P999" s="268" t="s">
        <v>3802</v>
      </c>
      <c r="Q999" s="269">
        <v>210.92310900000001</v>
      </c>
      <c r="R999" s="269">
        <v>206.34560000000002</v>
      </c>
      <c r="S999" s="269">
        <v>7.9018999999999995</v>
      </c>
      <c r="T999" s="267">
        <v>9795</v>
      </c>
      <c r="U999" s="270">
        <v>365</v>
      </c>
      <c r="V999" s="267">
        <v>9</v>
      </c>
      <c r="W999" s="267">
        <v>9</v>
      </c>
      <c r="X999" s="267">
        <v>5592</v>
      </c>
      <c r="Y999" s="267">
        <v>5522</v>
      </c>
      <c r="Z999" s="269">
        <v>107.73830000000001</v>
      </c>
      <c r="AA999" s="269">
        <v>103.3006</v>
      </c>
      <c r="AB999" s="269">
        <v>3.2284000000000002</v>
      </c>
      <c r="AC999" s="267">
        <v>1709</v>
      </c>
      <c r="AD999" s="270">
        <v>59</v>
      </c>
      <c r="AE999" s="267">
        <v>9</v>
      </c>
      <c r="AF999" s="267">
        <v>9</v>
      </c>
      <c r="AG999" s="267">
        <v>5008</v>
      </c>
      <c r="AH999" s="267">
        <v>4939</v>
      </c>
      <c r="AI999" s="271"/>
      <c r="AJ999" s="271"/>
      <c r="AK999" s="271"/>
      <c r="AL999" s="271"/>
      <c r="AM999" s="271"/>
    </row>
    <row r="1000" spans="3:39" ht="18" customHeight="1">
      <c r="C1000" s="288" t="s">
        <v>3637</v>
      </c>
      <c r="D1000" s="289" t="str">
        <f ca="1">INDIRECT("D"&amp;ROW()-1)</f>
        <v>A2</v>
      </c>
      <c r="E1000" s="289" t="str">
        <f ca="1">INDIRECT("E"&amp;ROW()-1)</f>
        <v>日照</v>
      </c>
      <c r="F1000" s="290"/>
      <c r="G1000" s="291">
        <f>SUBTOTAL(103,G998:G999)</f>
        <v>2</v>
      </c>
      <c r="H1000" s="292"/>
      <c r="I1000" s="293"/>
      <c r="J1000" s="293"/>
      <c r="K1000" s="294"/>
      <c r="L1000" s="76">
        <f>SUBTOTAL(109,L998:L999)</f>
        <v>823</v>
      </c>
      <c r="M1000" s="76">
        <f>SUBTOTAL(109,M998:M999)</f>
        <v>10</v>
      </c>
      <c r="N1000" s="70">
        <f>SUBTOTAL(109,N998:N999)</f>
        <v>0</v>
      </c>
      <c r="O1000" s="296"/>
      <c r="P1000" s="297"/>
      <c r="Q1000" s="298"/>
      <c r="R1000" s="298"/>
      <c r="S1000" s="298"/>
      <c r="T1000" s="299"/>
      <c r="U1000" s="300"/>
      <c r="V1000" s="299"/>
      <c r="W1000" s="299"/>
      <c r="X1000" s="299"/>
      <c r="Y1000" s="299"/>
      <c r="Z1000" s="316"/>
      <c r="AA1000" s="316"/>
      <c r="AB1000" s="316"/>
      <c r="AC1000" s="295"/>
      <c r="AD1000" s="295"/>
      <c r="AE1000" s="295"/>
      <c r="AF1000" s="295"/>
      <c r="AG1000" s="295"/>
      <c r="AH1000" s="295"/>
      <c r="AI1000" s="77">
        <f>SUBTOTAL(109,AI998:AI999)</f>
        <v>0</v>
      </c>
      <c r="AJ1000" s="77">
        <f>SUBTOTAL(109,AJ998:AJ999)</f>
        <v>0</v>
      </c>
      <c r="AK1000" s="77">
        <f>SUBTOTAL(109,AK998:AK999)</f>
        <v>0</v>
      </c>
      <c r="AL1000" s="77">
        <f>SUBTOTAL(109,AL998:AL999)</f>
        <v>0</v>
      </c>
      <c r="AM1000" s="77">
        <f>SUBTOTAL(103,AM998:AM999)</f>
        <v>0</v>
      </c>
    </row>
    <row r="1001" spans="3:39" ht="18" customHeight="1">
      <c r="C1001" s="261">
        <f>SUBTOTAL(103,G$1001:G1001)</f>
        <v>1</v>
      </c>
      <c r="D1001" s="261" t="s">
        <v>1941</v>
      </c>
      <c r="E1001" s="262" t="s">
        <v>3803</v>
      </c>
      <c r="F1001" s="263" t="s">
        <v>1280</v>
      </c>
      <c r="G1001" s="337" t="s">
        <v>3804</v>
      </c>
      <c r="H1001" s="265">
        <v>37081701</v>
      </c>
      <c r="I1001" s="266" t="s">
        <v>2183</v>
      </c>
      <c r="J1001" s="266" t="s">
        <v>711</v>
      </c>
      <c r="K1001" s="113" t="s">
        <v>413</v>
      </c>
      <c r="L1001" s="341">
        <v>983</v>
      </c>
      <c r="M1001" s="335">
        <v>7</v>
      </c>
      <c r="N1001" s="60">
        <v>0</v>
      </c>
      <c r="O1001" s="61" t="s">
        <v>261</v>
      </c>
      <c r="P1001" s="268" t="s">
        <v>3805</v>
      </c>
      <c r="Q1001" s="269">
        <v>668.73633400000006</v>
      </c>
      <c r="R1001" s="269">
        <v>627.79420000000005</v>
      </c>
      <c r="S1001" s="269">
        <v>23.617199999999997</v>
      </c>
      <c r="T1001" s="267">
        <v>11828</v>
      </c>
      <c r="U1001" s="270">
        <v>365</v>
      </c>
      <c r="V1001" s="267">
        <v>6</v>
      </c>
      <c r="W1001" s="267">
        <v>6</v>
      </c>
      <c r="X1001" s="267">
        <v>2805</v>
      </c>
      <c r="Y1001" s="267">
        <v>2790</v>
      </c>
      <c r="Z1001" s="269">
        <v>198.98610000000002</v>
      </c>
      <c r="AA1001" s="269">
        <v>184.93230000000003</v>
      </c>
      <c r="AB1001" s="269">
        <v>5.9417</v>
      </c>
      <c r="AC1001" s="267">
        <v>2059</v>
      </c>
      <c r="AD1001" s="270">
        <v>59</v>
      </c>
      <c r="AE1001" s="267">
        <v>9</v>
      </c>
      <c r="AF1001" s="267">
        <v>9</v>
      </c>
      <c r="AG1001" s="267">
        <v>2736</v>
      </c>
      <c r="AH1001" s="267">
        <v>2758</v>
      </c>
      <c r="AI1001" s="336"/>
      <c r="AJ1001" s="336"/>
      <c r="AK1001" s="336"/>
      <c r="AL1001" s="336"/>
      <c r="AM1001" s="336"/>
    </row>
    <row r="1002" spans="3:39" ht="18" customHeight="1">
      <c r="C1002" s="261">
        <f>SUBTOTAL(103,G$1001:G1002)</f>
        <v>2</v>
      </c>
      <c r="D1002" s="261" t="s">
        <v>1941</v>
      </c>
      <c r="E1002" s="262" t="s">
        <v>3803</v>
      </c>
      <c r="F1002" s="263" t="s">
        <v>1280</v>
      </c>
      <c r="G1002" s="332" t="s">
        <v>3806</v>
      </c>
      <c r="H1002" s="265">
        <v>37080801</v>
      </c>
      <c r="I1002" s="266" t="s">
        <v>2183</v>
      </c>
      <c r="J1002" s="266" t="s">
        <v>711</v>
      </c>
      <c r="K1002" s="113" t="s">
        <v>553</v>
      </c>
      <c r="L1002" s="334">
        <v>1375</v>
      </c>
      <c r="M1002" s="335">
        <v>8</v>
      </c>
      <c r="N1002" s="60">
        <v>0</v>
      </c>
      <c r="O1002" s="61" t="s">
        <v>261</v>
      </c>
      <c r="P1002" s="268" t="s">
        <v>3807</v>
      </c>
      <c r="Q1002" s="269">
        <v>1033.09087</v>
      </c>
      <c r="R1002" s="269">
        <v>968.63261</v>
      </c>
      <c r="S1002" s="269">
        <v>32.087000000000003</v>
      </c>
      <c r="T1002" s="267">
        <v>16316</v>
      </c>
      <c r="U1002" s="270">
        <v>365</v>
      </c>
      <c r="V1002" s="267">
        <v>3</v>
      </c>
      <c r="W1002" s="267">
        <v>3</v>
      </c>
      <c r="X1002" s="267">
        <v>1713</v>
      </c>
      <c r="Y1002" s="267">
        <v>1705</v>
      </c>
      <c r="Z1002" s="269">
        <v>266.87583999999998</v>
      </c>
      <c r="AA1002" s="269">
        <v>247.75993999999997</v>
      </c>
      <c r="AB1002" s="269">
        <v>7.6055000000000001</v>
      </c>
      <c r="AC1002" s="267">
        <v>2631</v>
      </c>
      <c r="AD1002" s="270">
        <v>59</v>
      </c>
      <c r="AE1002" s="267">
        <v>4</v>
      </c>
      <c r="AF1002" s="267">
        <v>4</v>
      </c>
      <c r="AG1002" s="267">
        <v>1724</v>
      </c>
      <c r="AH1002" s="267">
        <v>1745</v>
      </c>
      <c r="AI1002" s="336"/>
      <c r="AJ1002" s="336"/>
      <c r="AK1002" s="336"/>
      <c r="AL1002" s="336"/>
      <c r="AM1002" s="336"/>
    </row>
    <row r="1003" spans="3:39" ht="18" customHeight="1">
      <c r="C1003" s="261">
        <f>SUBTOTAL(103,G$1001:G1003)</f>
        <v>3</v>
      </c>
      <c r="D1003" s="261" t="s">
        <v>1941</v>
      </c>
      <c r="E1003" s="262" t="s">
        <v>3803</v>
      </c>
      <c r="F1003" s="263" t="s">
        <v>1280</v>
      </c>
      <c r="G1003" s="332" t="s">
        <v>3808</v>
      </c>
      <c r="H1003" s="265">
        <v>37082501</v>
      </c>
      <c r="I1003" s="266" t="s">
        <v>4663</v>
      </c>
      <c r="J1003" s="57" t="s">
        <v>711</v>
      </c>
      <c r="K1003" s="113" t="s">
        <v>1326</v>
      </c>
      <c r="L1003" s="334">
        <v>600</v>
      </c>
      <c r="M1003" s="335">
        <v>8</v>
      </c>
      <c r="N1003" s="60">
        <v>0</v>
      </c>
      <c r="O1003" s="61" t="s">
        <v>3721</v>
      </c>
      <c r="P1003" s="268" t="s">
        <v>3809</v>
      </c>
      <c r="Q1003" s="269">
        <v>498.18498199999999</v>
      </c>
      <c r="R1003" s="269">
        <v>466.38990000000001</v>
      </c>
      <c r="S1003" s="269">
        <v>17.587900000000001</v>
      </c>
      <c r="T1003" s="267">
        <v>12256</v>
      </c>
      <c r="U1003" s="270">
        <v>364</v>
      </c>
      <c r="V1003" s="267">
        <v>7</v>
      </c>
      <c r="W1003" s="267">
        <v>7</v>
      </c>
      <c r="X1003" s="267">
        <v>3625</v>
      </c>
      <c r="Y1003" s="267">
        <v>3624</v>
      </c>
      <c r="Z1003" s="269">
        <v>208.63509999999999</v>
      </c>
      <c r="AA1003" s="269">
        <v>195.732</v>
      </c>
      <c r="AB1003" s="269">
        <v>6.5164</v>
      </c>
      <c r="AC1003" s="267">
        <v>1869</v>
      </c>
      <c r="AD1003" s="270">
        <v>59</v>
      </c>
      <c r="AE1003" s="267">
        <v>7</v>
      </c>
      <c r="AF1003" s="267">
        <v>7</v>
      </c>
      <c r="AG1003" s="267">
        <v>2562</v>
      </c>
      <c r="AH1003" s="267">
        <v>2539</v>
      </c>
      <c r="AI1003" s="336"/>
      <c r="AJ1003" s="336"/>
      <c r="AK1003" s="271"/>
      <c r="AL1003" s="271"/>
      <c r="AM1003" s="271"/>
    </row>
    <row r="1004" spans="3:39" ht="18" customHeight="1">
      <c r="C1004" s="261">
        <f>SUBTOTAL(103,G$1001:G1004)</f>
        <v>4</v>
      </c>
      <c r="D1004" s="261" t="s">
        <v>1941</v>
      </c>
      <c r="E1004" s="262" t="s">
        <v>30</v>
      </c>
      <c r="F1004" s="263" t="s">
        <v>1280</v>
      </c>
      <c r="G1004" s="332" t="s">
        <v>650</v>
      </c>
      <c r="H1004" s="265">
        <v>37087051</v>
      </c>
      <c r="I1004" s="266" t="s">
        <v>4663</v>
      </c>
      <c r="J1004" s="57" t="s">
        <v>711</v>
      </c>
      <c r="K1004" s="113" t="s">
        <v>167</v>
      </c>
      <c r="L1004" s="334">
        <v>505</v>
      </c>
      <c r="M1004" s="335">
        <v>5</v>
      </c>
      <c r="N1004" s="60">
        <v>0</v>
      </c>
      <c r="O1004" s="61" t="s">
        <v>3810</v>
      </c>
      <c r="P1004" s="268" t="s">
        <v>3811</v>
      </c>
      <c r="Q1004" s="269">
        <v>221.334</v>
      </c>
      <c r="R1004" s="269">
        <v>210.2799</v>
      </c>
      <c r="S1004" s="269">
        <v>8.1874000000000002</v>
      </c>
      <c r="T1004" s="267">
        <v>12073</v>
      </c>
      <c r="U1004" s="270">
        <v>365</v>
      </c>
      <c r="V1004" s="267">
        <v>28</v>
      </c>
      <c r="W1004" s="267">
        <v>27</v>
      </c>
      <c r="X1004" s="267">
        <v>5502</v>
      </c>
      <c r="Y1004" s="267">
        <v>5481</v>
      </c>
      <c r="Z1004" s="269">
        <v>146.7713</v>
      </c>
      <c r="AA1004" s="269">
        <v>139.1875</v>
      </c>
      <c r="AB1004" s="269">
        <v>4.4997999999999996</v>
      </c>
      <c r="AC1004" s="267">
        <v>2152</v>
      </c>
      <c r="AD1004" s="270">
        <v>59</v>
      </c>
      <c r="AE1004" s="267">
        <v>17</v>
      </c>
      <c r="AF1004" s="267">
        <v>17</v>
      </c>
      <c r="AG1004" s="267">
        <v>3937</v>
      </c>
      <c r="AH1004" s="267">
        <v>3884</v>
      </c>
      <c r="AI1004" s="336"/>
      <c r="AJ1004" s="336"/>
      <c r="AK1004" s="336"/>
      <c r="AL1004" s="336"/>
      <c r="AM1004" s="336"/>
    </row>
    <row r="1005" spans="3:39" ht="18" customHeight="1">
      <c r="C1005" s="261">
        <f>SUBTOTAL(103,G$1001:G1005)</f>
        <v>5</v>
      </c>
      <c r="D1005" s="261" t="s">
        <v>1941</v>
      </c>
      <c r="E1005" s="262" t="s">
        <v>30</v>
      </c>
      <c r="F1005" s="263" t="s">
        <v>1280</v>
      </c>
      <c r="G1005" s="332" t="s">
        <v>651</v>
      </c>
      <c r="H1005" s="265">
        <v>37087151</v>
      </c>
      <c r="I1005" s="266" t="s">
        <v>4663</v>
      </c>
      <c r="J1005" s="57" t="s">
        <v>711</v>
      </c>
      <c r="K1005" s="113" t="s">
        <v>170</v>
      </c>
      <c r="L1005" s="334">
        <v>736</v>
      </c>
      <c r="M1005" s="335">
        <v>5</v>
      </c>
      <c r="N1005" s="60">
        <v>0</v>
      </c>
      <c r="O1005" s="61" t="s">
        <v>3812</v>
      </c>
      <c r="P1005" s="268" t="s">
        <v>3813</v>
      </c>
      <c r="Q1005" s="269">
        <v>442.31966699999998</v>
      </c>
      <c r="R1005" s="269">
        <v>412.9502</v>
      </c>
      <c r="S1005" s="269">
        <v>16.0276</v>
      </c>
      <c r="T1005" s="267">
        <v>10415</v>
      </c>
      <c r="U1005" s="270">
        <v>357</v>
      </c>
      <c r="V1005" s="267">
        <v>11</v>
      </c>
      <c r="W1005" s="267">
        <v>11</v>
      </c>
      <c r="X1005" s="267">
        <v>3912</v>
      </c>
      <c r="Y1005" s="267">
        <v>3928</v>
      </c>
      <c r="Z1005" s="269">
        <v>201.9341</v>
      </c>
      <c r="AA1005" s="269">
        <v>192.18950000000001</v>
      </c>
      <c r="AB1005" s="269">
        <v>5.7517000000000005</v>
      </c>
      <c r="AC1005" s="267">
        <v>1829</v>
      </c>
      <c r="AD1005" s="270">
        <v>59</v>
      </c>
      <c r="AE1005" s="267">
        <v>8</v>
      </c>
      <c r="AF1005" s="267">
        <v>8</v>
      </c>
      <c r="AG1005" s="267">
        <v>2689</v>
      </c>
      <c r="AH1005" s="267">
        <v>2614</v>
      </c>
      <c r="AI1005" s="336"/>
      <c r="AJ1005" s="336"/>
      <c r="AK1005" s="336"/>
      <c r="AL1005" s="336"/>
      <c r="AM1005" s="336"/>
    </row>
    <row r="1006" spans="3:39" ht="18" customHeight="1">
      <c r="C1006" s="288" t="s">
        <v>3637</v>
      </c>
      <c r="D1006" s="289" t="str">
        <f ca="1">INDIRECT("D"&amp;ROW()-1)</f>
        <v>A2</v>
      </c>
      <c r="E1006" s="289" t="str">
        <f ca="1">INDIRECT("E"&amp;ROW()-1)</f>
        <v>临沂</v>
      </c>
      <c r="F1006" s="290"/>
      <c r="G1006" s="291">
        <f>SUBTOTAL(103,G1001:G1005)</f>
        <v>5</v>
      </c>
      <c r="H1006" s="292"/>
      <c r="I1006" s="293"/>
      <c r="J1006" s="293"/>
      <c r="K1006" s="294"/>
      <c r="L1006" s="76">
        <f>SUBTOTAL(109,L1001:L1005)</f>
        <v>4199</v>
      </c>
      <c r="M1006" s="76">
        <f>SUBTOTAL(109,M1001:M1005)</f>
        <v>33</v>
      </c>
      <c r="N1006" s="70">
        <f>SUBTOTAL(109,N1001:N1005)</f>
        <v>0</v>
      </c>
      <c r="O1006" s="296"/>
      <c r="P1006" s="297"/>
      <c r="Q1006" s="298"/>
      <c r="R1006" s="298"/>
      <c r="S1006" s="298"/>
      <c r="T1006" s="299"/>
      <c r="U1006" s="300"/>
      <c r="V1006" s="299"/>
      <c r="W1006" s="299"/>
      <c r="X1006" s="299"/>
      <c r="Y1006" s="299"/>
      <c r="Z1006" s="316"/>
      <c r="AA1006" s="316"/>
      <c r="AB1006" s="316"/>
      <c r="AC1006" s="295"/>
      <c r="AD1006" s="295"/>
      <c r="AE1006" s="295"/>
      <c r="AF1006" s="295"/>
      <c r="AG1006" s="295"/>
      <c r="AH1006" s="295"/>
      <c r="AI1006" s="77">
        <f>SUBTOTAL(109,AI1001:AI1005)</f>
        <v>0</v>
      </c>
      <c r="AJ1006" s="77">
        <f>SUBTOTAL(109,AJ1001:AJ1005)</f>
        <v>0</v>
      </c>
      <c r="AK1006" s="77">
        <f>SUBTOTAL(109,AK1001:AK1005)</f>
        <v>0</v>
      </c>
      <c r="AL1006" s="77">
        <f>SUBTOTAL(109,AL1001:AL1005)</f>
        <v>0</v>
      </c>
      <c r="AM1006" s="77">
        <f>SUBTOTAL(103,AM1001:AM1005)</f>
        <v>0</v>
      </c>
    </row>
    <row r="1007" spans="3:39" ht="18" customHeight="1">
      <c r="C1007" s="261">
        <f>SUBTOTAL(103,G$1007:G1007)</f>
        <v>1</v>
      </c>
      <c r="D1007" s="261" t="s">
        <v>1941</v>
      </c>
      <c r="E1007" s="262" t="s">
        <v>3814</v>
      </c>
      <c r="F1007" s="263" t="s">
        <v>1279</v>
      </c>
      <c r="G1007" s="264" t="s">
        <v>1296</v>
      </c>
      <c r="H1007" s="265">
        <v>37147071</v>
      </c>
      <c r="I1007" s="266" t="s">
        <v>4663</v>
      </c>
      <c r="J1007" s="57" t="s">
        <v>711</v>
      </c>
      <c r="K1007" s="113" t="s">
        <v>170</v>
      </c>
      <c r="L1007" s="267">
        <v>1025</v>
      </c>
      <c r="M1007" s="267">
        <v>15</v>
      </c>
      <c r="N1007" s="60">
        <v>0</v>
      </c>
      <c r="O1007" s="61" t="s">
        <v>3815</v>
      </c>
      <c r="P1007" s="268" t="s">
        <v>1316</v>
      </c>
      <c r="Q1007" s="269">
        <v>761.17009900000005</v>
      </c>
      <c r="R1007" s="269">
        <v>715.16380000000004</v>
      </c>
      <c r="S1007" s="269">
        <v>25.680299999999999</v>
      </c>
      <c r="T1007" s="267">
        <v>42437</v>
      </c>
      <c r="U1007" s="270">
        <v>365</v>
      </c>
      <c r="V1007" s="267">
        <v>2</v>
      </c>
      <c r="W1007" s="267">
        <v>2</v>
      </c>
      <c r="X1007" s="267">
        <v>2460</v>
      </c>
      <c r="Y1007" s="267">
        <v>2456</v>
      </c>
      <c r="Z1007" s="269">
        <v>265.86590000000001</v>
      </c>
      <c r="AA1007" s="269">
        <v>255.7398</v>
      </c>
      <c r="AB1007" s="269">
        <v>8.9384999999999994</v>
      </c>
      <c r="AC1007" s="267">
        <v>6655</v>
      </c>
      <c r="AD1007" s="270">
        <v>59</v>
      </c>
      <c r="AE1007" s="267">
        <v>1</v>
      </c>
      <c r="AF1007" s="267">
        <v>1</v>
      </c>
      <c r="AG1007" s="267">
        <v>1734</v>
      </c>
      <c r="AH1007" s="267">
        <v>1656</v>
      </c>
      <c r="AI1007" s="271"/>
      <c r="AJ1007" s="271"/>
      <c r="AK1007" s="271"/>
      <c r="AL1007" s="271"/>
      <c r="AM1007" s="271"/>
    </row>
    <row r="1008" spans="3:39" ht="18" customHeight="1">
      <c r="C1008" s="261">
        <f>SUBTOTAL(103,G$1007:G1008)</f>
        <v>2</v>
      </c>
      <c r="D1008" s="261" t="s">
        <v>1941</v>
      </c>
      <c r="E1008" s="262" t="s">
        <v>3814</v>
      </c>
      <c r="F1008" s="263" t="s">
        <v>1279</v>
      </c>
      <c r="G1008" s="264" t="s">
        <v>611</v>
      </c>
      <c r="H1008" s="265">
        <v>37147011</v>
      </c>
      <c r="I1008" s="266" t="s">
        <v>4663</v>
      </c>
      <c r="J1008" s="57" t="s">
        <v>711</v>
      </c>
      <c r="K1008" s="113" t="s">
        <v>618</v>
      </c>
      <c r="L1008" s="267">
        <v>348</v>
      </c>
      <c r="M1008" s="267">
        <v>4</v>
      </c>
      <c r="N1008" s="60">
        <v>0</v>
      </c>
      <c r="O1008" s="61" t="s">
        <v>3816</v>
      </c>
      <c r="P1008" s="268" t="s">
        <v>3817</v>
      </c>
      <c r="Q1008" s="269">
        <v>331.93664899999999</v>
      </c>
      <c r="R1008" s="269">
        <v>315.48206999999996</v>
      </c>
      <c r="S1008" s="269">
        <v>11.572100000000001</v>
      </c>
      <c r="T1008" s="267">
        <v>9863</v>
      </c>
      <c r="U1008" s="270">
        <v>365</v>
      </c>
      <c r="V1008" s="267">
        <v>5</v>
      </c>
      <c r="W1008" s="267">
        <v>5</v>
      </c>
      <c r="X1008" s="267">
        <v>4597</v>
      </c>
      <c r="Y1008" s="267">
        <v>4559</v>
      </c>
      <c r="Z1008" s="269">
        <v>84.221919999999997</v>
      </c>
      <c r="AA1008" s="269">
        <v>78.69932</v>
      </c>
      <c r="AB1008" s="269">
        <v>2.8104</v>
      </c>
      <c r="AC1008" s="267">
        <v>1485</v>
      </c>
      <c r="AD1008" s="270">
        <v>59</v>
      </c>
      <c r="AE1008" s="267">
        <v>12</v>
      </c>
      <c r="AF1008" s="267">
        <v>12</v>
      </c>
      <c r="AG1008" s="267">
        <v>5821</v>
      </c>
      <c r="AH1008" s="267">
        <v>5832</v>
      </c>
      <c r="AI1008" s="271"/>
      <c r="AJ1008" s="271"/>
      <c r="AK1008" s="271"/>
      <c r="AL1008" s="271"/>
      <c r="AM1008" s="271"/>
    </row>
    <row r="1009" spans="2:39" ht="18" customHeight="1">
      <c r="C1009" s="261">
        <f>SUBTOTAL(103,G$1007:G1009)</f>
        <v>3</v>
      </c>
      <c r="D1009" s="261" t="s">
        <v>1941</v>
      </c>
      <c r="E1009" s="262" t="s">
        <v>3814</v>
      </c>
      <c r="F1009" s="263" t="s">
        <v>1279</v>
      </c>
      <c r="G1009" s="264" t="s">
        <v>3818</v>
      </c>
      <c r="H1009" s="265">
        <v>37141901</v>
      </c>
      <c r="I1009" s="266" t="s">
        <v>4663</v>
      </c>
      <c r="J1009" s="57" t="s">
        <v>711</v>
      </c>
      <c r="K1009" s="113" t="s">
        <v>3819</v>
      </c>
      <c r="L1009" s="267">
        <v>456</v>
      </c>
      <c r="M1009" s="267">
        <v>4</v>
      </c>
      <c r="N1009" s="60">
        <v>0</v>
      </c>
      <c r="O1009" s="61" t="s">
        <v>78</v>
      </c>
      <c r="P1009" s="268" t="s">
        <v>1966</v>
      </c>
      <c r="Q1009" s="269">
        <v>64.990499999999983</v>
      </c>
      <c r="R1009" s="269">
        <v>64.990499999999983</v>
      </c>
      <c r="S1009" s="269">
        <v>1.9388999999999998</v>
      </c>
      <c r="T1009" s="267">
        <v>8584</v>
      </c>
      <c r="U1009" s="270">
        <v>365</v>
      </c>
      <c r="V1009" s="267">
        <v>12</v>
      </c>
      <c r="W1009" s="267">
        <v>12</v>
      </c>
      <c r="X1009" s="267">
        <v>7311</v>
      </c>
      <c r="Y1009" s="267">
        <v>7278</v>
      </c>
      <c r="Z1009" s="269">
        <v>31.997</v>
      </c>
      <c r="AA1009" s="269">
        <v>31.997</v>
      </c>
      <c r="AB1009" s="269">
        <v>0.96199999999999997</v>
      </c>
      <c r="AC1009" s="267">
        <v>1345</v>
      </c>
      <c r="AD1009" s="270">
        <v>59</v>
      </c>
      <c r="AE1009" s="267">
        <v>19</v>
      </c>
      <c r="AF1009" s="267">
        <v>19</v>
      </c>
      <c r="AG1009" s="267">
        <v>7654</v>
      </c>
      <c r="AH1009" s="267">
        <v>7579</v>
      </c>
      <c r="AI1009" s="271"/>
      <c r="AJ1009" s="271"/>
      <c r="AK1009" s="271"/>
      <c r="AL1009" s="271"/>
      <c r="AM1009" s="271"/>
    </row>
    <row r="1010" spans="2:39" ht="18" customHeight="1">
      <c r="C1010" s="261">
        <f>SUBTOTAL(103,G$1007:G1010)</f>
        <v>4</v>
      </c>
      <c r="D1010" s="261" t="s">
        <v>1941</v>
      </c>
      <c r="E1010" s="262" t="s">
        <v>3814</v>
      </c>
      <c r="F1010" s="263" t="s">
        <v>1279</v>
      </c>
      <c r="G1010" s="264" t="s">
        <v>3820</v>
      </c>
      <c r="H1010" s="265">
        <v>37141701</v>
      </c>
      <c r="I1010" s="266" t="s">
        <v>4663</v>
      </c>
      <c r="J1010" s="57" t="s">
        <v>711</v>
      </c>
      <c r="K1010" s="113" t="s">
        <v>908</v>
      </c>
      <c r="L1010" s="267">
        <v>267</v>
      </c>
      <c r="M1010" s="267">
        <v>3</v>
      </c>
      <c r="N1010" s="60">
        <v>0</v>
      </c>
      <c r="O1010" s="61" t="s">
        <v>3821</v>
      </c>
      <c r="P1010" s="268" t="s">
        <v>3822</v>
      </c>
      <c r="Q1010" s="269">
        <v>31.995699999999999</v>
      </c>
      <c r="R1010" s="269">
        <v>31.995699999999999</v>
      </c>
      <c r="S1010" s="269">
        <v>0.93099999999999994</v>
      </c>
      <c r="T1010" s="267">
        <v>6830</v>
      </c>
      <c r="U1010" s="270">
        <v>365</v>
      </c>
      <c r="V1010" s="267">
        <v>18</v>
      </c>
      <c r="W1010" s="267">
        <v>16</v>
      </c>
      <c r="X1010" s="267">
        <v>7951</v>
      </c>
      <c r="Y1010" s="267">
        <v>7921</v>
      </c>
      <c r="Z1010" s="269">
        <v>8.4116999999999997</v>
      </c>
      <c r="AA1010" s="269">
        <v>8.4116999999999997</v>
      </c>
      <c r="AB1010" s="269">
        <v>0.20150000000000001</v>
      </c>
      <c r="AC1010" s="267">
        <v>1080</v>
      </c>
      <c r="AD1010" s="270">
        <v>59</v>
      </c>
      <c r="AE1010" s="267">
        <v>24</v>
      </c>
      <c r="AF1010" s="267">
        <v>24</v>
      </c>
      <c r="AG1010" s="267">
        <v>8646</v>
      </c>
      <c r="AH1010" s="267">
        <v>8633</v>
      </c>
      <c r="AI1010" s="271"/>
      <c r="AJ1010" s="271"/>
      <c r="AK1010" s="271"/>
      <c r="AL1010" s="271"/>
      <c r="AM1010" s="271"/>
    </row>
    <row r="1011" spans="2:39" ht="18" customHeight="1">
      <c r="C1011" s="288" t="s">
        <v>3637</v>
      </c>
      <c r="D1011" s="289" t="str">
        <f ca="1">INDIRECT("D"&amp;ROW()-1)</f>
        <v>A2</v>
      </c>
      <c r="E1011" s="289" t="str">
        <f ca="1">INDIRECT("E"&amp;ROW()-1)</f>
        <v>菏泽</v>
      </c>
      <c r="F1011" s="290"/>
      <c r="G1011" s="291">
        <f>SUBTOTAL(103,G1007:G1010)</f>
        <v>4</v>
      </c>
      <c r="H1011" s="292"/>
      <c r="I1011" s="293"/>
      <c r="J1011" s="293"/>
      <c r="K1011" s="294"/>
      <c r="L1011" s="76">
        <f>SUBTOTAL(109,L1007:L1010)</f>
        <v>2096</v>
      </c>
      <c r="M1011" s="76">
        <f>SUBTOTAL(109,M1007:M1010)</f>
        <v>26</v>
      </c>
      <c r="N1011" s="70">
        <f>SUBTOTAL(109,N1007:N1010)</f>
        <v>0</v>
      </c>
      <c r="O1011" s="296"/>
      <c r="P1011" s="327"/>
      <c r="Q1011" s="298"/>
      <c r="R1011" s="298"/>
      <c r="S1011" s="298"/>
      <c r="T1011" s="299"/>
      <c r="U1011" s="300"/>
      <c r="V1011" s="299"/>
      <c r="W1011" s="299"/>
      <c r="X1011" s="299"/>
      <c r="Y1011" s="299"/>
      <c r="Z1011" s="316"/>
      <c r="AA1011" s="316"/>
      <c r="AB1011" s="316"/>
      <c r="AC1011" s="295"/>
      <c r="AD1011" s="295"/>
      <c r="AE1011" s="295"/>
      <c r="AF1011" s="295"/>
      <c r="AG1011" s="295"/>
      <c r="AH1011" s="295"/>
      <c r="AI1011" s="314">
        <f>SUBTOTAL(109,AI1007:AI1010)</f>
        <v>0</v>
      </c>
      <c r="AJ1011" s="314">
        <f>SUBTOTAL(109,AJ1007:AJ1010)</f>
        <v>0</v>
      </c>
      <c r="AK1011" s="314">
        <f>SUBTOTAL(109,AK1007:AK1010)</f>
        <v>0</v>
      </c>
      <c r="AL1011" s="314">
        <f>SUBTOTAL(109,AL1007:AL1010)</f>
        <v>0</v>
      </c>
      <c r="AM1011" s="314">
        <f>SUBTOTAL(103,AM1007:AM1010)</f>
        <v>0</v>
      </c>
    </row>
    <row r="1012" spans="2:39" ht="18" customHeight="1">
      <c r="C1012" s="261">
        <f>SUBTOTAL(103,G$1012:G1012)</f>
        <v>1</v>
      </c>
      <c r="D1012" s="261" t="s">
        <v>1941</v>
      </c>
      <c r="E1012" s="262" t="s">
        <v>3823</v>
      </c>
      <c r="F1012" s="263" t="s">
        <v>1279</v>
      </c>
      <c r="G1012" s="264" t="s">
        <v>630</v>
      </c>
      <c r="H1012" s="265">
        <v>37097011</v>
      </c>
      <c r="I1012" s="266" t="s">
        <v>4663</v>
      </c>
      <c r="J1012" s="57" t="s">
        <v>711</v>
      </c>
      <c r="K1012" s="113" t="s">
        <v>170</v>
      </c>
      <c r="L1012" s="267">
        <v>459</v>
      </c>
      <c r="M1012" s="267">
        <v>6</v>
      </c>
      <c r="N1012" s="60">
        <v>0</v>
      </c>
      <c r="O1012" s="61" t="s">
        <v>3824</v>
      </c>
      <c r="P1012" s="268" t="s">
        <v>3825</v>
      </c>
      <c r="Q1012" s="269">
        <v>278.84498199999996</v>
      </c>
      <c r="R1012" s="269">
        <v>266.48551799999996</v>
      </c>
      <c r="S1012" s="269">
        <v>9.5856999999999992</v>
      </c>
      <c r="T1012" s="267">
        <v>14284</v>
      </c>
      <c r="U1012" s="270">
        <v>365</v>
      </c>
      <c r="V1012" s="267">
        <v>6</v>
      </c>
      <c r="W1012" s="267">
        <v>6</v>
      </c>
      <c r="X1012" s="267">
        <v>4988</v>
      </c>
      <c r="Y1012" s="267">
        <v>4957</v>
      </c>
      <c r="Z1012" s="269">
        <v>87.377009999999999</v>
      </c>
      <c r="AA1012" s="269">
        <v>83.920410000000004</v>
      </c>
      <c r="AB1012" s="269">
        <v>2.7403</v>
      </c>
      <c r="AC1012" s="267">
        <v>2140</v>
      </c>
      <c r="AD1012" s="270">
        <v>59</v>
      </c>
      <c r="AE1012" s="267">
        <v>7</v>
      </c>
      <c r="AF1012" s="267">
        <v>7</v>
      </c>
      <c r="AG1012" s="267">
        <v>5721</v>
      </c>
      <c r="AH1012" s="267">
        <v>5627</v>
      </c>
      <c r="AI1012" s="271"/>
      <c r="AJ1012" s="271"/>
      <c r="AK1012" s="271"/>
      <c r="AL1012" s="271"/>
      <c r="AM1012" s="271"/>
    </row>
    <row r="1013" spans="2:39" ht="18" customHeight="1">
      <c r="C1013" s="261">
        <f>SUBTOTAL(103,G$1012:G1013)</f>
        <v>2</v>
      </c>
      <c r="D1013" s="261" t="s">
        <v>1941</v>
      </c>
      <c r="E1013" s="262" t="s">
        <v>3823</v>
      </c>
      <c r="F1013" s="263" t="s">
        <v>1279</v>
      </c>
      <c r="G1013" s="264" t="s">
        <v>631</v>
      </c>
      <c r="H1013" s="265">
        <v>37097031</v>
      </c>
      <c r="I1013" s="266" t="s">
        <v>4663</v>
      </c>
      <c r="J1013" s="57" t="s">
        <v>711</v>
      </c>
      <c r="K1013" s="113" t="s">
        <v>618</v>
      </c>
      <c r="L1013" s="267">
        <v>640</v>
      </c>
      <c r="M1013" s="267">
        <v>5</v>
      </c>
      <c r="N1013" s="60">
        <v>0</v>
      </c>
      <c r="O1013" s="61" t="s">
        <v>3826</v>
      </c>
      <c r="P1013" s="268" t="s">
        <v>3827</v>
      </c>
      <c r="Q1013" s="269">
        <v>56.101707999999995</v>
      </c>
      <c r="R1013" s="269">
        <v>52.339799999999997</v>
      </c>
      <c r="S1013" s="269">
        <v>1.8834000000000002</v>
      </c>
      <c r="T1013" s="267">
        <v>12034</v>
      </c>
      <c r="U1013" s="270">
        <v>365</v>
      </c>
      <c r="V1013" s="267">
        <v>11</v>
      </c>
      <c r="W1013" s="267">
        <v>11</v>
      </c>
      <c r="X1013" s="267">
        <v>7467</v>
      </c>
      <c r="Y1013" s="267">
        <v>7495</v>
      </c>
      <c r="Z1013" s="269">
        <v>45.124700000000004</v>
      </c>
      <c r="AA1013" s="269">
        <v>44.239300000000007</v>
      </c>
      <c r="AB1013" s="269">
        <v>1.3246</v>
      </c>
      <c r="AC1013" s="267">
        <v>1837</v>
      </c>
      <c r="AD1013" s="270">
        <v>59</v>
      </c>
      <c r="AE1013" s="267">
        <v>14</v>
      </c>
      <c r="AF1013" s="267">
        <v>14</v>
      </c>
      <c r="AG1013" s="267">
        <v>7150</v>
      </c>
      <c r="AH1013" s="267">
        <v>7107</v>
      </c>
      <c r="AI1013" s="271"/>
      <c r="AJ1013" s="271"/>
      <c r="AK1013" s="271"/>
      <c r="AL1013" s="271"/>
      <c r="AM1013" s="271"/>
    </row>
    <row r="1014" spans="2:39" ht="18" customHeight="1">
      <c r="C1014" s="261">
        <f>SUBTOTAL(103,G$1012:G1014)</f>
        <v>3</v>
      </c>
      <c r="D1014" s="261" t="s">
        <v>1941</v>
      </c>
      <c r="E1014" s="262" t="s">
        <v>3823</v>
      </c>
      <c r="F1014" s="263" t="s">
        <v>1279</v>
      </c>
      <c r="G1014" s="264" t="s">
        <v>3828</v>
      </c>
      <c r="H1014" s="265">
        <v>37090801</v>
      </c>
      <c r="I1014" s="266" t="s">
        <v>4663</v>
      </c>
      <c r="J1014" s="57" t="s">
        <v>711</v>
      </c>
      <c r="K1014" s="113" t="s">
        <v>1326</v>
      </c>
      <c r="L1014" s="267">
        <v>633</v>
      </c>
      <c r="M1014" s="267">
        <v>8</v>
      </c>
      <c r="N1014" s="60">
        <v>0</v>
      </c>
      <c r="O1014" s="61" t="s">
        <v>3829</v>
      </c>
      <c r="P1014" s="268" t="s">
        <v>3830</v>
      </c>
      <c r="Q1014" s="269">
        <v>490.85801799999996</v>
      </c>
      <c r="R1014" s="269">
        <v>475.89499999999998</v>
      </c>
      <c r="S1014" s="269">
        <v>17.853100000000001</v>
      </c>
      <c r="T1014" s="267">
        <v>16755</v>
      </c>
      <c r="U1014" s="270">
        <v>365</v>
      </c>
      <c r="V1014" s="267">
        <v>5</v>
      </c>
      <c r="W1014" s="267">
        <v>5</v>
      </c>
      <c r="X1014" s="267">
        <v>3664</v>
      </c>
      <c r="Y1014" s="267">
        <v>3569</v>
      </c>
      <c r="Z1014" s="269">
        <v>143.12289999999999</v>
      </c>
      <c r="AA1014" s="269">
        <v>135.73839999999998</v>
      </c>
      <c r="AB1014" s="269">
        <v>4.5175000000000001</v>
      </c>
      <c r="AC1014" s="267">
        <v>2533</v>
      </c>
      <c r="AD1014" s="270">
        <v>59</v>
      </c>
      <c r="AE1014" s="267">
        <v>6</v>
      </c>
      <c r="AF1014" s="267">
        <v>6</v>
      </c>
      <c r="AG1014" s="267">
        <v>4048</v>
      </c>
      <c r="AH1014" s="267">
        <v>3985</v>
      </c>
      <c r="AI1014" s="271"/>
      <c r="AJ1014" s="271"/>
      <c r="AK1014" s="271"/>
      <c r="AL1014" s="271"/>
      <c r="AM1014" s="271"/>
    </row>
    <row r="1015" spans="2:39" ht="18" customHeight="1">
      <c r="C1015" s="261">
        <f>SUBTOTAL(103,G$1012:G1015)</f>
        <v>4</v>
      </c>
      <c r="D1015" s="261" t="s">
        <v>1941</v>
      </c>
      <c r="E1015" s="262" t="s">
        <v>3823</v>
      </c>
      <c r="F1015" s="263" t="s">
        <v>1279</v>
      </c>
      <c r="G1015" s="264" t="s">
        <v>3831</v>
      </c>
      <c r="H1015" s="265">
        <v>37090501</v>
      </c>
      <c r="I1015" s="266" t="s">
        <v>4663</v>
      </c>
      <c r="J1015" s="57" t="s">
        <v>711</v>
      </c>
      <c r="K1015" s="113" t="s">
        <v>166</v>
      </c>
      <c r="L1015" s="267">
        <v>370</v>
      </c>
      <c r="M1015" s="267">
        <v>4</v>
      </c>
      <c r="N1015" s="60">
        <v>0</v>
      </c>
      <c r="O1015" s="61" t="s">
        <v>3832</v>
      </c>
      <c r="P1015" s="268" t="s">
        <v>3833</v>
      </c>
      <c r="Q1015" s="269">
        <v>194.05928799999998</v>
      </c>
      <c r="R1015" s="269">
        <v>182.89999999999998</v>
      </c>
      <c r="S1015" s="269">
        <v>5.9441999999999995</v>
      </c>
      <c r="T1015" s="267">
        <v>8853</v>
      </c>
      <c r="U1015" s="270">
        <v>365</v>
      </c>
      <c r="V1015" s="267">
        <v>7</v>
      </c>
      <c r="W1015" s="267">
        <v>7</v>
      </c>
      <c r="X1015" s="267">
        <v>5737</v>
      </c>
      <c r="Y1015" s="267">
        <v>5742</v>
      </c>
      <c r="Z1015" s="269">
        <v>52.874200000000002</v>
      </c>
      <c r="AA1015" s="269">
        <v>50.0092</v>
      </c>
      <c r="AB1015" s="269">
        <v>1.4725999999999999</v>
      </c>
      <c r="AC1015" s="267">
        <v>1332</v>
      </c>
      <c r="AD1015" s="270">
        <v>59</v>
      </c>
      <c r="AE1015" s="267">
        <v>11</v>
      </c>
      <c r="AF1015" s="267">
        <v>11</v>
      </c>
      <c r="AG1015" s="267">
        <v>6877</v>
      </c>
      <c r="AH1015" s="267">
        <v>6893</v>
      </c>
      <c r="AI1015" s="271"/>
      <c r="AJ1015" s="271"/>
      <c r="AK1015" s="271"/>
      <c r="AL1015" s="271"/>
      <c r="AM1015" s="271"/>
    </row>
    <row r="1016" spans="2:39" ht="18" customHeight="1">
      <c r="C1016" s="288" t="s">
        <v>3637</v>
      </c>
      <c r="D1016" s="289" t="str">
        <f ca="1">INDIRECT("D"&amp;ROW()-1)</f>
        <v>A2</v>
      </c>
      <c r="E1016" s="289" t="str">
        <f ca="1">INDIRECT("E"&amp;ROW()-1)</f>
        <v>枣庄</v>
      </c>
      <c r="F1016" s="290"/>
      <c r="G1016" s="291">
        <f>SUBTOTAL(103,G1012:G1015)</f>
        <v>4</v>
      </c>
      <c r="H1016" s="292"/>
      <c r="I1016" s="293"/>
      <c r="J1016" s="293"/>
      <c r="K1016" s="325"/>
      <c r="L1016" s="76">
        <f>SUBTOTAL(109,L1012:L1015)</f>
        <v>2102</v>
      </c>
      <c r="M1016" s="76">
        <f>SUBTOTAL(109,M1012:M1015)</f>
        <v>23</v>
      </c>
      <c r="N1016" s="70">
        <f>SUBTOTAL(109,N1012:N1015)</f>
        <v>0</v>
      </c>
      <c r="O1016" s="292"/>
      <c r="P1016" s="327"/>
      <c r="Q1016" s="298"/>
      <c r="R1016" s="298"/>
      <c r="S1016" s="298"/>
      <c r="T1016" s="299"/>
      <c r="U1016" s="300"/>
      <c r="V1016" s="299"/>
      <c r="W1016" s="299"/>
      <c r="X1016" s="299"/>
      <c r="Y1016" s="299"/>
      <c r="Z1016" s="316"/>
      <c r="AA1016" s="316"/>
      <c r="AB1016" s="316"/>
      <c r="AC1016" s="295"/>
      <c r="AD1016" s="295"/>
      <c r="AE1016" s="295"/>
      <c r="AF1016" s="295"/>
      <c r="AG1016" s="295"/>
      <c r="AH1016" s="295"/>
      <c r="AI1016" s="77">
        <f>SUBTOTAL(109,AI1012:AI1015)</f>
        <v>0</v>
      </c>
      <c r="AJ1016" s="77">
        <f>SUBTOTAL(109,AJ1012:AJ1015)</f>
        <v>0</v>
      </c>
      <c r="AK1016" s="77">
        <f>SUBTOTAL(109,AK1012:AK1015)</f>
        <v>0</v>
      </c>
      <c r="AL1016" s="77">
        <f>SUBTOTAL(109,AL1012:AL1015)</f>
        <v>0</v>
      </c>
      <c r="AM1016" s="77">
        <f>SUBTOTAL(103,AM1012:AM1015)</f>
        <v>0</v>
      </c>
    </row>
    <row r="1017" spans="2:39" ht="18" customHeight="1">
      <c r="C1017" s="261">
        <f>SUBTOTAL(103,G$1017:G1017)</f>
        <v>1</v>
      </c>
      <c r="D1017" s="261" t="s">
        <v>1941</v>
      </c>
      <c r="E1017" s="262" t="s">
        <v>28</v>
      </c>
      <c r="F1017" s="263" t="s">
        <v>1278</v>
      </c>
      <c r="G1017" s="264" t="s">
        <v>3834</v>
      </c>
      <c r="H1017" s="265">
        <v>14011001</v>
      </c>
      <c r="I1017" s="266" t="s">
        <v>3665</v>
      </c>
      <c r="J1017" s="57" t="s">
        <v>64</v>
      </c>
      <c r="K1017" s="113" t="s">
        <v>581</v>
      </c>
      <c r="L1017" s="267">
        <v>1017</v>
      </c>
      <c r="M1017" s="267">
        <v>5</v>
      </c>
      <c r="N1017" s="60">
        <v>0</v>
      </c>
      <c r="O1017" s="61" t="s">
        <v>322</v>
      </c>
      <c r="P1017" s="268" t="s">
        <v>3835</v>
      </c>
      <c r="Q1017" s="269">
        <v>2352.499847</v>
      </c>
      <c r="R1017" s="269">
        <v>2215.9785999999999</v>
      </c>
      <c r="S1017" s="269">
        <v>61.83550000000001</v>
      </c>
      <c r="T1017" s="267">
        <v>15313</v>
      </c>
      <c r="U1017" s="270">
        <v>365</v>
      </c>
      <c r="V1017" s="267">
        <v>3</v>
      </c>
      <c r="W1017" s="267">
        <v>3</v>
      </c>
      <c r="X1017" s="267">
        <v>384</v>
      </c>
      <c r="Y1017" s="267">
        <v>376</v>
      </c>
      <c r="Z1017" s="269">
        <v>484.4402</v>
      </c>
      <c r="AA1017" s="269">
        <v>455.00810000000001</v>
      </c>
      <c r="AB1017" s="269">
        <v>12.171299999999999</v>
      </c>
      <c r="AC1017" s="267">
        <v>2684</v>
      </c>
      <c r="AD1017" s="270">
        <v>59</v>
      </c>
      <c r="AE1017" s="267">
        <v>6</v>
      </c>
      <c r="AF1017" s="267">
        <v>6</v>
      </c>
      <c r="AG1017" s="267">
        <v>450</v>
      </c>
      <c r="AH1017" s="267">
        <v>455</v>
      </c>
      <c r="AI1017" s="271"/>
      <c r="AJ1017" s="271"/>
      <c r="AK1017" s="271">
        <v>1</v>
      </c>
      <c r="AL1017" s="271">
        <v>305</v>
      </c>
      <c r="AM1017" s="271" t="s">
        <v>3641</v>
      </c>
    </row>
    <row r="1018" spans="2:39" s="306" customFormat="1" ht="18" customHeight="1">
      <c r="B1018" s="375"/>
      <c r="C1018" s="275">
        <f>SUBTOTAL(103,G$1017:G1018)</f>
        <v>2</v>
      </c>
      <c r="D1018" s="275" t="s">
        <v>1941</v>
      </c>
      <c r="E1018" s="317" t="s">
        <v>28</v>
      </c>
      <c r="F1018" s="318" t="s">
        <v>1278</v>
      </c>
      <c r="G1018" s="278" t="s">
        <v>3836</v>
      </c>
      <c r="H1018" s="279">
        <v>14012401</v>
      </c>
      <c r="I1018" s="280" t="s">
        <v>3665</v>
      </c>
      <c r="J1018" s="65" t="s">
        <v>64</v>
      </c>
      <c r="K1018" s="66" t="s">
        <v>556</v>
      </c>
      <c r="L1018" s="319">
        <v>1435</v>
      </c>
      <c r="M1018" s="281">
        <v>10</v>
      </c>
      <c r="N1018" s="67">
        <v>0</v>
      </c>
      <c r="O1018" s="68" t="s">
        <v>3837</v>
      </c>
      <c r="P1018" s="282" t="s">
        <v>3838</v>
      </c>
      <c r="Q1018" s="283">
        <v>3702.4893440000005</v>
      </c>
      <c r="R1018" s="283">
        <v>3485.7152000000006</v>
      </c>
      <c r="S1018" s="283">
        <v>80.276700000000005</v>
      </c>
      <c r="T1018" s="281">
        <v>22613</v>
      </c>
      <c r="U1018" s="284">
        <v>365</v>
      </c>
      <c r="V1018" s="281">
        <v>2</v>
      </c>
      <c r="W1018" s="281">
        <v>2</v>
      </c>
      <c r="X1018" s="281">
        <v>82</v>
      </c>
      <c r="Y1018" s="281">
        <v>86</v>
      </c>
      <c r="Z1018" s="283">
        <v>737.30040000000008</v>
      </c>
      <c r="AA1018" s="283">
        <v>692.09610000000009</v>
      </c>
      <c r="AB1018" s="283">
        <v>15.9534</v>
      </c>
      <c r="AC1018" s="281">
        <v>3499</v>
      </c>
      <c r="AD1018" s="284">
        <v>59</v>
      </c>
      <c r="AE1018" s="281">
        <v>2</v>
      </c>
      <c r="AF1018" s="281">
        <v>2</v>
      </c>
      <c r="AG1018" s="281">
        <v>76</v>
      </c>
      <c r="AH1018" s="281">
        <v>76</v>
      </c>
      <c r="AI1018" s="285">
        <v>1</v>
      </c>
      <c r="AJ1018" s="285">
        <v>343</v>
      </c>
      <c r="AK1018" s="285"/>
      <c r="AL1018" s="285"/>
      <c r="AM1018" s="285" t="s">
        <v>3636</v>
      </c>
    </row>
    <row r="1019" spans="2:39" ht="18" customHeight="1">
      <c r="C1019" s="261">
        <f>SUBTOTAL(103,G$1017:G1019)</f>
        <v>3</v>
      </c>
      <c r="D1019" s="261" t="s">
        <v>1941</v>
      </c>
      <c r="E1019" s="262" t="s">
        <v>28</v>
      </c>
      <c r="F1019" s="263" t="s">
        <v>1278</v>
      </c>
      <c r="G1019" s="264" t="s">
        <v>3839</v>
      </c>
      <c r="H1019" s="265">
        <v>14010302</v>
      </c>
      <c r="I1019" s="266" t="s">
        <v>4663</v>
      </c>
      <c r="J1019" s="57" t="s">
        <v>711</v>
      </c>
      <c r="K1019" s="113" t="s">
        <v>581</v>
      </c>
      <c r="L1019" s="267">
        <v>1406</v>
      </c>
      <c r="M1019" s="267">
        <v>10</v>
      </c>
      <c r="N1019" s="60">
        <v>0</v>
      </c>
      <c r="O1019" s="61" t="s">
        <v>323</v>
      </c>
      <c r="P1019" s="268" t="s">
        <v>3840</v>
      </c>
      <c r="Q1019" s="269">
        <v>2155.4222359999999</v>
      </c>
      <c r="R1019" s="269">
        <v>2026.2098999999998</v>
      </c>
      <c r="S1019" s="269">
        <v>72.976900000000001</v>
      </c>
      <c r="T1019" s="267">
        <v>29447</v>
      </c>
      <c r="U1019" s="270">
        <v>365</v>
      </c>
      <c r="V1019" s="267">
        <v>4</v>
      </c>
      <c r="W1019" s="267">
        <v>4</v>
      </c>
      <c r="X1019" s="267">
        <v>477</v>
      </c>
      <c r="Y1019" s="267">
        <v>478</v>
      </c>
      <c r="Z1019" s="269">
        <v>501.87030000000004</v>
      </c>
      <c r="AA1019" s="269">
        <v>470.15610000000004</v>
      </c>
      <c r="AB1019" s="269">
        <v>15.0854</v>
      </c>
      <c r="AC1019" s="267">
        <v>4512</v>
      </c>
      <c r="AD1019" s="270">
        <v>59</v>
      </c>
      <c r="AE1019" s="267">
        <v>5</v>
      </c>
      <c r="AF1019" s="267">
        <v>5</v>
      </c>
      <c r="AG1019" s="267">
        <v>397</v>
      </c>
      <c r="AH1019" s="267">
        <v>398</v>
      </c>
      <c r="AI1019" s="271"/>
      <c r="AJ1019" s="271"/>
      <c r="AK1019" s="271"/>
      <c r="AL1019" s="271"/>
      <c r="AM1019" s="271"/>
    </row>
    <row r="1020" spans="2:39" ht="18" customHeight="1">
      <c r="C1020" s="261">
        <f>SUBTOTAL(103,G$1017:G1020)</f>
        <v>4</v>
      </c>
      <c r="D1020" s="261" t="s">
        <v>1941</v>
      </c>
      <c r="E1020" s="262" t="s">
        <v>28</v>
      </c>
      <c r="F1020" s="263" t="s">
        <v>1278</v>
      </c>
      <c r="G1020" s="84" t="s">
        <v>3841</v>
      </c>
      <c r="H1020" s="265">
        <v>14011601</v>
      </c>
      <c r="I1020" s="266" t="s">
        <v>4663</v>
      </c>
      <c r="J1020" s="57" t="s">
        <v>711</v>
      </c>
      <c r="K1020" s="113" t="s">
        <v>556</v>
      </c>
      <c r="L1020" s="267">
        <v>853</v>
      </c>
      <c r="M1020" s="267">
        <v>7</v>
      </c>
      <c r="N1020" s="60">
        <v>0</v>
      </c>
      <c r="O1020" s="301" t="s">
        <v>322</v>
      </c>
      <c r="P1020" s="268" t="s">
        <v>3842</v>
      </c>
      <c r="Q1020" s="269">
        <v>921.47682300000008</v>
      </c>
      <c r="R1020" s="269">
        <v>877.10100000000011</v>
      </c>
      <c r="S1020" s="269">
        <v>30.830799999999996</v>
      </c>
      <c r="T1020" s="267">
        <v>21907</v>
      </c>
      <c r="U1020" s="270">
        <v>346</v>
      </c>
      <c r="V1020" s="267">
        <v>16</v>
      </c>
      <c r="W1020" s="267">
        <v>15</v>
      </c>
      <c r="X1020" s="267">
        <v>1975</v>
      </c>
      <c r="Y1020" s="267">
        <v>1935</v>
      </c>
      <c r="Z1020" s="269">
        <v>256.76929999999999</v>
      </c>
      <c r="AA1020" s="269">
        <v>245.43599999999998</v>
      </c>
      <c r="AB1020" s="269">
        <v>7.7942999999999998</v>
      </c>
      <c r="AC1020" s="267">
        <v>3618</v>
      </c>
      <c r="AD1020" s="270">
        <v>59</v>
      </c>
      <c r="AE1020" s="267">
        <v>14</v>
      </c>
      <c r="AF1020" s="267">
        <v>14</v>
      </c>
      <c r="AG1020" s="267">
        <v>1847</v>
      </c>
      <c r="AH1020" s="267">
        <v>1773</v>
      </c>
      <c r="AI1020" s="271"/>
      <c r="AJ1020" s="271"/>
      <c r="AK1020" s="271"/>
      <c r="AL1020" s="271"/>
      <c r="AM1020" s="271"/>
    </row>
    <row r="1021" spans="2:39" ht="18" customHeight="1">
      <c r="C1021" s="261">
        <f>SUBTOTAL(103,G$1017:G1021)</f>
        <v>5</v>
      </c>
      <c r="D1021" s="261" t="s">
        <v>1941</v>
      </c>
      <c r="E1021" s="262" t="s">
        <v>28</v>
      </c>
      <c r="F1021" s="263" t="s">
        <v>1278</v>
      </c>
      <c r="G1021" s="264" t="s">
        <v>629</v>
      </c>
      <c r="H1021" s="265">
        <v>14010402</v>
      </c>
      <c r="I1021" s="266" t="s">
        <v>4663</v>
      </c>
      <c r="J1021" s="57" t="s">
        <v>711</v>
      </c>
      <c r="K1021" s="113" t="s">
        <v>614</v>
      </c>
      <c r="L1021" s="267">
        <v>1030</v>
      </c>
      <c r="M1021" s="267">
        <v>4</v>
      </c>
      <c r="N1021" s="60">
        <v>0</v>
      </c>
      <c r="O1021" s="301" t="s">
        <v>323</v>
      </c>
      <c r="P1021" s="268" t="s">
        <v>3843</v>
      </c>
      <c r="Q1021" s="269">
        <v>1026.0572110000001</v>
      </c>
      <c r="R1021" s="269">
        <v>976.51850000000002</v>
      </c>
      <c r="S1021" s="269">
        <v>34.292000000000002</v>
      </c>
      <c r="T1021" s="267">
        <v>16617</v>
      </c>
      <c r="U1021" s="270">
        <v>365</v>
      </c>
      <c r="V1021" s="267">
        <v>12</v>
      </c>
      <c r="W1021" s="267">
        <v>11</v>
      </c>
      <c r="X1021" s="267">
        <v>1725</v>
      </c>
      <c r="Y1021" s="267">
        <v>1683</v>
      </c>
      <c r="Z1021" s="269">
        <v>236.19720000000001</v>
      </c>
      <c r="AA1021" s="269">
        <v>223.8014</v>
      </c>
      <c r="AB1021" s="269">
        <v>7.1714000000000002</v>
      </c>
      <c r="AC1021" s="267">
        <v>2511</v>
      </c>
      <c r="AD1021" s="270">
        <v>59</v>
      </c>
      <c r="AE1021" s="267">
        <v>17</v>
      </c>
      <c r="AF1021" s="267">
        <v>16</v>
      </c>
      <c r="AG1021" s="267">
        <v>2126</v>
      </c>
      <c r="AH1021" s="267">
        <v>2061</v>
      </c>
      <c r="AI1021" s="271"/>
      <c r="AJ1021" s="271"/>
      <c r="AK1021" s="271"/>
      <c r="AL1021" s="271"/>
      <c r="AM1021" s="271"/>
    </row>
    <row r="1022" spans="2:39" ht="18" customHeight="1">
      <c r="C1022" s="261">
        <f>SUBTOTAL(103,G$1017:G1022)</f>
        <v>6</v>
      </c>
      <c r="D1022" s="261" t="s">
        <v>1941</v>
      </c>
      <c r="E1022" s="262" t="s">
        <v>28</v>
      </c>
      <c r="F1022" s="263" t="s">
        <v>1278</v>
      </c>
      <c r="G1022" s="84" t="s">
        <v>436</v>
      </c>
      <c r="H1022" s="265">
        <v>14010201</v>
      </c>
      <c r="I1022" s="266" t="s">
        <v>4663</v>
      </c>
      <c r="J1022" s="57" t="s">
        <v>711</v>
      </c>
      <c r="K1022" s="113" t="s">
        <v>581</v>
      </c>
      <c r="L1022" s="267">
        <v>845</v>
      </c>
      <c r="M1022" s="267">
        <v>3</v>
      </c>
      <c r="N1022" s="60">
        <v>0</v>
      </c>
      <c r="O1022" s="301" t="s">
        <v>3844</v>
      </c>
      <c r="P1022" s="268" t="s">
        <v>3845</v>
      </c>
      <c r="Q1022" s="269">
        <v>396.04199400000005</v>
      </c>
      <c r="R1022" s="269">
        <v>370.11290000000002</v>
      </c>
      <c r="S1022" s="269">
        <v>13.424699999999998</v>
      </c>
      <c r="T1022" s="267">
        <v>14139</v>
      </c>
      <c r="U1022" s="270">
        <v>365</v>
      </c>
      <c r="V1022" s="267">
        <v>23</v>
      </c>
      <c r="W1022" s="267">
        <v>23</v>
      </c>
      <c r="X1022" s="267">
        <v>4186</v>
      </c>
      <c r="Y1022" s="267">
        <v>4200</v>
      </c>
      <c r="Z1022" s="269">
        <v>103.41420000000001</v>
      </c>
      <c r="AA1022" s="269">
        <v>97.141800000000003</v>
      </c>
      <c r="AB1022" s="269">
        <v>3.0651000000000002</v>
      </c>
      <c r="AC1022" s="267">
        <v>1984</v>
      </c>
      <c r="AD1022" s="270">
        <v>59</v>
      </c>
      <c r="AE1022" s="267">
        <v>25</v>
      </c>
      <c r="AF1022" s="267">
        <v>25</v>
      </c>
      <c r="AG1022" s="267">
        <v>5150</v>
      </c>
      <c r="AH1022" s="267">
        <v>5136</v>
      </c>
      <c r="AI1022" s="271"/>
      <c r="AJ1022" s="271"/>
      <c r="AK1022" s="271">
        <v>1</v>
      </c>
      <c r="AL1022" s="271">
        <v>460</v>
      </c>
      <c r="AM1022" s="271" t="s">
        <v>3641</v>
      </c>
    </row>
    <row r="1023" spans="2:39" ht="18" customHeight="1">
      <c r="C1023" s="261">
        <f>SUBTOTAL(103,G$1017:G1023)</f>
        <v>7</v>
      </c>
      <c r="D1023" s="261" t="s">
        <v>1941</v>
      </c>
      <c r="E1023" s="262" t="s">
        <v>28</v>
      </c>
      <c r="F1023" s="263" t="s">
        <v>1278</v>
      </c>
      <c r="G1023" s="84" t="s">
        <v>437</v>
      </c>
      <c r="H1023" s="265">
        <v>14012211</v>
      </c>
      <c r="I1023" s="266" t="s">
        <v>4663</v>
      </c>
      <c r="J1023" s="57" t="s">
        <v>711</v>
      </c>
      <c r="K1023" s="113" t="s">
        <v>556</v>
      </c>
      <c r="L1023" s="267">
        <v>550</v>
      </c>
      <c r="M1023" s="267">
        <v>5</v>
      </c>
      <c r="N1023" s="60">
        <v>0</v>
      </c>
      <c r="O1023" s="301" t="s">
        <v>3846</v>
      </c>
      <c r="P1023" s="268" t="s">
        <v>3847</v>
      </c>
      <c r="Q1023" s="269">
        <v>412.46354100000002</v>
      </c>
      <c r="R1023" s="269">
        <v>388.43260000000004</v>
      </c>
      <c r="S1023" s="269">
        <v>13.7157</v>
      </c>
      <c r="T1023" s="267">
        <v>13836</v>
      </c>
      <c r="U1023" s="270">
        <v>364</v>
      </c>
      <c r="V1023" s="267">
        <v>21</v>
      </c>
      <c r="W1023" s="267">
        <v>21</v>
      </c>
      <c r="X1023" s="267">
        <v>4089</v>
      </c>
      <c r="Y1023" s="267">
        <v>4078</v>
      </c>
      <c r="Z1023" s="269">
        <v>112.97499999999999</v>
      </c>
      <c r="AA1023" s="269">
        <v>106.7855</v>
      </c>
      <c r="AB1023" s="269">
        <v>3.1075999999999997</v>
      </c>
      <c r="AC1023" s="267">
        <v>1978</v>
      </c>
      <c r="AD1023" s="270">
        <v>59</v>
      </c>
      <c r="AE1023" s="267">
        <v>24</v>
      </c>
      <c r="AF1023" s="267">
        <v>24</v>
      </c>
      <c r="AG1023" s="267">
        <v>4871</v>
      </c>
      <c r="AH1023" s="267">
        <v>4842</v>
      </c>
      <c r="AI1023" s="271"/>
      <c r="AJ1023" s="271"/>
      <c r="AK1023" s="271"/>
      <c r="AL1023" s="271"/>
      <c r="AM1023" s="271"/>
    </row>
    <row r="1024" spans="2:39" ht="18" customHeight="1">
      <c r="C1024" s="261">
        <f>SUBTOTAL(103,G$1017:G1024)</f>
        <v>8</v>
      </c>
      <c r="D1024" s="261" t="s">
        <v>1941</v>
      </c>
      <c r="E1024" s="262" t="s">
        <v>28</v>
      </c>
      <c r="F1024" s="263" t="s">
        <v>1278</v>
      </c>
      <c r="G1024" s="84" t="s">
        <v>3848</v>
      </c>
      <c r="H1024" s="265">
        <v>14010101</v>
      </c>
      <c r="I1024" s="266" t="s">
        <v>4663</v>
      </c>
      <c r="J1024" s="57" t="s">
        <v>711</v>
      </c>
      <c r="K1024" s="113" t="s">
        <v>581</v>
      </c>
      <c r="L1024" s="267">
        <v>1500</v>
      </c>
      <c r="M1024" s="267">
        <v>7</v>
      </c>
      <c r="N1024" s="60">
        <v>0</v>
      </c>
      <c r="O1024" s="301" t="s">
        <v>3849</v>
      </c>
      <c r="P1024" s="268" t="s">
        <v>3850</v>
      </c>
      <c r="Q1024" s="269">
        <v>979.20799799999998</v>
      </c>
      <c r="R1024" s="269">
        <v>929.40269999999998</v>
      </c>
      <c r="S1024" s="269">
        <v>33.775700000000001</v>
      </c>
      <c r="T1024" s="267">
        <v>22736</v>
      </c>
      <c r="U1024" s="270">
        <v>365</v>
      </c>
      <c r="V1024" s="267">
        <v>13</v>
      </c>
      <c r="W1024" s="267">
        <v>13</v>
      </c>
      <c r="X1024" s="267">
        <v>1828</v>
      </c>
      <c r="Y1024" s="267">
        <v>1795</v>
      </c>
      <c r="Z1024" s="269">
        <v>228.6807</v>
      </c>
      <c r="AA1024" s="269">
        <v>215.88319999999999</v>
      </c>
      <c r="AB1024" s="269">
        <v>7.3224999999999998</v>
      </c>
      <c r="AC1024" s="267">
        <v>3528</v>
      </c>
      <c r="AD1024" s="270">
        <v>59</v>
      </c>
      <c r="AE1024" s="267">
        <v>18</v>
      </c>
      <c r="AF1024" s="267">
        <v>18</v>
      </c>
      <c r="AG1024" s="267">
        <v>2246</v>
      </c>
      <c r="AH1024" s="267">
        <v>2193</v>
      </c>
      <c r="AI1024" s="271"/>
      <c r="AJ1024" s="271"/>
      <c r="AK1024" s="271"/>
      <c r="AL1024" s="271"/>
      <c r="AM1024" s="271"/>
    </row>
    <row r="1025" spans="3:39" ht="18" customHeight="1">
      <c r="C1025" s="288" t="s">
        <v>3637</v>
      </c>
      <c r="D1025" s="289" t="str">
        <f ca="1">INDIRECT("D"&amp;ROW()-1)</f>
        <v>A2</v>
      </c>
      <c r="E1025" s="289" t="str">
        <f ca="1">INDIRECT("E"&amp;ROW()-1)</f>
        <v>太原</v>
      </c>
      <c r="F1025" s="290"/>
      <c r="G1025" s="291">
        <f>SUBTOTAL(103,G1017:G1024)</f>
        <v>8</v>
      </c>
      <c r="H1025" s="292"/>
      <c r="I1025" s="293"/>
      <c r="J1025" s="293"/>
      <c r="K1025" s="294"/>
      <c r="L1025" s="76">
        <f>SUBTOTAL(109,L1017:L1024)</f>
        <v>8636</v>
      </c>
      <c r="M1025" s="76">
        <f>SUBTOTAL(109,M1017:M1024)</f>
        <v>51</v>
      </c>
      <c r="N1025" s="70">
        <f>SUBTOTAL(109,N1017:N1024)</f>
        <v>0</v>
      </c>
      <c r="O1025" s="296"/>
      <c r="P1025" s="297"/>
      <c r="Q1025" s="298"/>
      <c r="R1025" s="298"/>
      <c r="S1025" s="298"/>
      <c r="T1025" s="299"/>
      <c r="U1025" s="300"/>
      <c r="V1025" s="299"/>
      <c r="W1025" s="299"/>
      <c r="X1025" s="299"/>
      <c r="Y1025" s="299"/>
      <c r="Z1025" s="316"/>
      <c r="AA1025" s="316"/>
      <c r="AB1025" s="316"/>
      <c r="AC1025" s="295"/>
      <c r="AD1025" s="295"/>
      <c r="AE1025" s="295"/>
      <c r="AF1025" s="295"/>
      <c r="AG1025" s="295"/>
      <c r="AH1025" s="295"/>
      <c r="AI1025" s="77">
        <f>SUBTOTAL(109,AI1017:AI1024)</f>
        <v>1</v>
      </c>
      <c r="AJ1025" s="77">
        <f>SUBTOTAL(109,AJ1017:AJ1024)</f>
        <v>343</v>
      </c>
      <c r="AK1025" s="77">
        <f>SUBTOTAL(109,AK1017:AK1024)</f>
        <v>2</v>
      </c>
      <c r="AL1025" s="77">
        <f>SUBTOTAL(109,AL1017:AL1024)</f>
        <v>765</v>
      </c>
      <c r="AM1025" s="77">
        <f>SUBTOTAL(103,AM1017:AM1024)</f>
        <v>3</v>
      </c>
    </row>
    <row r="1026" spans="3:39" ht="18" customHeight="1">
      <c r="C1026" s="261">
        <f>SUBTOTAL(103,G$1026:G1026)</f>
        <v>1</v>
      </c>
      <c r="D1026" s="261" t="s">
        <v>1941</v>
      </c>
      <c r="E1026" s="262" t="s">
        <v>3851</v>
      </c>
      <c r="F1026" s="263" t="s">
        <v>1280</v>
      </c>
      <c r="G1026" s="337" t="s">
        <v>1297</v>
      </c>
      <c r="H1026" s="265">
        <v>14080301</v>
      </c>
      <c r="I1026" s="266" t="s">
        <v>4663</v>
      </c>
      <c r="J1026" s="57" t="s">
        <v>711</v>
      </c>
      <c r="K1026" s="113" t="s">
        <v>581</v>
      </c>
      <c r="L1026" s="267">
        <v>608</v>
      </c>
      <c r="M1026" s="267">
        <v>5</v>
      </c>
      <c r="N1026" s="60">
        <v>0</v>
      </c>
      <c r="O1026" s="61" t="s">
        <v>1317</v>
      </c>
      <c r="P1026" s="268" t="s">
        <v>1318</v>
      </c>
      <c r="Q1026" s="269">
        <v>447.4251099999999</v>
      </c>
      <c r="R1026" s="269">
        <v>422.28609999999992</v>
      </c>
      <c r="S1026" s="269">
        <v>16.408999999999999</v>
      </c>
      <c r="T1026" s="267">
        <v>10155</v>
      </c>
      <c r="U1026" s="270">
        <v>365</v>
      </c>
      <c r="V1026" s="267">
        <v>8</v>
      </c>
      <c r="W1026" s="267">
        <v>8</v>
      </c>
      <c r="X1026" s="267">
        <v>3889</v>
      </c>
      <c r="Y1026" s="267">
        <v>3862</v>
      </c>
      <c r="Z1026" s="269">
        <v>134.56219999999999</v>
      </c>
      <c r="AA1026" s="269">
        <v>127.36839999999999</v>
      </c>
      <c r="AB1026" s="269">
        <v>4.4653</v>
      </c>
      <c r="AC1026" s="267">
        <v>1650</v>
      </c>
      <c r="AD1026" s="270">
        <v>59</v>
      </c>
      <c r="AE1026" s="267">
        <v>11</v>
      </c>
      <c r="AF1026" s="267">
        <v>12</v>
      </c>
      <c r="AG1026" s="267">
        <v>4294</v>
      </c>
      <c r="AH1026" s="267">
        <v>4252</v>
      </c>
      <c r="AI1026" s="271"/>
      <c r="AJ1026" s="271"/>
      <c r="AK1026" s="271"/>
      <c r="AL1026" s="271"/>
      <c r="AM1026" s="271"/>
    </row>
    <row r="1027" spans="3:39" ht="18" customHeight="1">
      <c r="C1027" s="261">
        <f>SUBTOTAL(103,G$1026:G1027)</f>
        <v>2</v>
      </c>
      <c r="D1027" s="261" t="s">
        <v>1941</v>
      </c>
      <c r="E1027" s="262" t="s">
        <v>3851</v>
      </c>
      <c r="F1027" s="263" t="s">
        <v>1280</v>
      </c>
      <c r="G1027" s="337" t="s">
        <v>1298</v>
      </c>
      <c r="H1027" s="378">
        <v>14083231</v>
      </c>
      <c r="I1027" s="266" t="s">
        <v>4663</v>
      </c>
      <c r="J1027" s="57" t="s">
        <v>711</v>
      </c>
      <c r="K1027" s="113" t="s">
        <v>171</v>
      </c>
      <c r="L1027" s="267">
        <v>1103</v>
      </c>
      <c r="M1027" s="267">
        <v>7</v>
      </c>
      <c r="N1027" s="60">
        <v>0</v>
      </c>
      <c r="O1027" s="61" t="s">
        <v>1319</v>
      </c>
      <c r="P1027" s="268" t="s">
        <v>1320</v>
      </c>
      <c r="Q1027" s="269">
        <v>615.85179499999992</v>
      </c>
      <c r="R1027" s="269">
        <v>568.0067499999999</v>
      </c>
      <c r="S1027" s="269">
        <v>21.926900000000003</v>
      </c>
      <c r="T1027" s="267">
        <v>15529</v>
      </c>
      <c r="U1027" s="270">
        <v>365</v>
      </c>
      <c r="V1027" s="267">
        <v>4</v>
      </c>
      <c r="W1027" s="267">
        <v>4</v>
      </c>
      <c r="X1027" s="267">
        <v>3046</v>
      </c>
      <c r="Y1027" s="267">
        <v>3089</v>
      </c>
      <c r="Z1027" s="269">
        <v>217.32316800000001</v>
      </c>
      <c r="AA1027" s="269">
        <v>197.93486799999999</v>
      </c>
      <c r="AB1027" s="269">
        <v>6.1006999999999998</v>
      </c>
      <c r="AC1027" s="267">
        <v>2430</v>
      </c>
      <c r="AD1027" s="270">
        <v>59</v>
      </c>
      <c r="AE1027" s="267">
        <v>5</v>
      </c>
      <c r="AF1027" s="267">
        <v>6</v>
      </c>
      <c r="AG1027" s="267">
        <v>2435</v>
      </c>
      <c r="AH1027" s="267">
        <v>2498</v>
      </c>
      <c r="AI1027" s="271"/>
      <c r="AJ1027" s="271"/>
      <c r="AK1027" s="271">
        <v>1</v>
      </c>
      <c r="AL1027" s="271">
        <v>290</v>
      </c>
      <c r="AM1027" s="271" t="s">
        <v>3636</v>
      </c>
    </row>
    <row r="1028" spans="3:39" ht="18" customHeight="1">
      <c r="C1028" s="261">
        <f>SUBTOTAL(103,G$1026:G1028)</f>
        <v>3</v>
      </c>
      <c r="D1028" s="261" t="s">
        <v>1941</v>
      </c>
      <c r="E1028" s="262" t="s">
        <v>3851</v>
      </c>
      <c r="F1028" s="263" t="s">
        <v>1280</v>
      </c>
      <c r="G1028" s="337" t="s">
        <v>1299</v>
      </c>
      <c r="H1028" s="265">
        <v>14082231</v>
      </c>
      <c r="I1028" s="266" t="s">
        <v>4663</v>
      </c>
      <c r="J1028" s="57" t="s">
        <v>711</v>
      </c>
      <c r="K1028" s="113" t="s">
        <v>166</v>
      </c>
      <c r="L1028" s="267">
        <v>565</v>
      </c>
      <c r="M1028" s="267">
        <v>4</v>
      </c>
      <c r="N1028" s="60">
        <v>0</v>
      </c>
      <c r="O1028" s="61" t="s">
        <v>1321</v>
      </c>
      <c r="P1028" s="268" t="s">
        <v>1322</v>
      </c>
      <c r="Q1028" s="269">
        <v>320.91519600000004</v>
      </c>
      <c r="R1028" s="269">
        <v>296.93020000000001</v>
      </c>
      <c r="S1028" s="269">
        <v>9.6437000000000008</v>
      </c>
      <c r="T1028" s="267">
        <v>8562</v>
      </c>
      <c r="U1028" s="270">
        <v>364</v>
      </c>
      <c r="V1028" s="267">
        <v>10</v>
      </c>
      <c r="W1028" s="267">
        <v>10</v>
      </c>
      <c r="X1028" s="267">
        <v>4672</v>
      </c>
      <c r="Y1028" s="267">
        <v>4711</v>
      </c>
      <c r="Z1028" s="269">
        <v>150.52499999999998</v>
      </c>
      <c r="AA1028" s="269">
        <v>141.33979999999997</v>
      </c>
      <c r="AB1028" s="269">
        <v>4.0827999999999998</v>
      </c>
      <c r="AC1028" s="267">
        <v>1373</v>
      </c>
      <c r="AD1028" s="270">
        <v>59</v>
      </c>
      <c r="AE1028" s="267">
        <v>9</v>
      </c>
      <c r="AF1028" s="267">
        <v>9</v>
      </c>
      <c r="AG1028" s="267">
        <v>3841</v>
      </c>
      <c r="AH1028" s="267">
        <v>3829</v>
      </c>
      <c r="AI1028" s="271"/>
      <c r="AJ1028" s="271"/>
      <c r="AK1028" s="271"/>
      <c r="AL1028" s="271"/>
      <c r="AM1028" s="271"/>
    </row>
    <row r="1029" spans="3:39" ht="18" customHeight="1">
      <c r="C1029" s="288" t="s">
        <v>3637</v>
      </c>
      <c r="D1029" s="289" t="str">
        <f ca="1">INDIRECT("D"&amp;ROW()-1)</f>
        <v>A2</v>
      </c>
      <c r="E1029" s="289" t="str">
        <f ca="1">INDIRECT("E"&amp;ROW()-1)</f>
        <v>运城</v>
      </c>
      <c r="F1029" s="290"/>
      <c r="G1029" s="291">
        <f>SUBTOTAL(103,G1026:G1028)</f>
        <v>3</v>
      </c>
      <c r="H1029" s="292"/>
      <c r="I1029" s="293"/>
      <c r="J1029" s="293"/>
      <c r="K1029" s="294"/>
      <c r="L1029" s="76">
        <f>SUBTOTAL(109,L1026:L1028)</f>
        <v>2276</v>
      </c>
      <c r="M1029" s="76">
        <f>SUBTOTAL(109,M1026:M1028)</f>
        <v>16</v>
      </c>
      <c r="N1029" s="70">
        <f>SUBTOTAL(109,N1026:N1028)</f>
        <v>0</v>
      </c>
      <c r="O1029" s="296"/>
      <c r="P1029" s="297"/>
      <c r="Q1029" s="298"/>
      <c r="R1029" s="298"/>
      <c r="S1029" s="298"/>
      <c r="T1029" s="299"/>
      <c r="U1029" s="300"/>
      <c r="V1029" s="299"/>
      <c r="W1029" s="299"/>
      <c r="X1029" s="299"/>
      <c r="Y1029" s="299"/>
      <c r="Z1029" s="316"/>
      <c r="AA1029" s="316"/>
      <c r="AB1029" s="316"/>
      <c r="AC1029" s="295"/>
      <c r="AD1029" s="295"/>
      <c r="AE1029" s="295"/>
      <c r="AF1029" s="295"/>
      <c r="AG1029" s="295"/>
      <c r="AH1029" s="295"/>
      <c r="AI1029" s="77">
        <f>SUBTOTAL(109,AI1026:AI1028)</f>
        <v>0</v>
      </c>
      <c r="AJ1029" s="77">
        <f>SUBTOTAL(109,AJ1026:AJ1028)</f>
        <v>0</v>
      </c>
      <c r="AK1029" s="77">
        <f>SUBTOTAL(109,AK1026:AK1028)</f>
        <v>1</v>
      </c>
      <c r="AL1029" s="77">
        <f>SUBTOTAL(109,AL1026:AL1028)</f>
        <v>290</v>
      </c>
      <c r="AM1029" s="77">
        <f>SUBTOTAL(103,AM1026:AM1028)</f>
        <v>1</v>
      </c>
    </row>
    <row r="1030" spans="3:39" ht="18" customHeight="1">
      <c r="C1030" s="261">
        <f>SUBTOTAL(103,G$1030:G1030)</f>
        <v>1</v>
      </c>
      <c r="D1030" s="261" t="s">
        <v>1941</v>
      </c>
      <c r="E1030" s="262" t="s">
        <v>3852</v>
      </c>
      <c r="F1030" s="263" t="s">
        <v>1279</v>
      </c>
      <c r="G1030" s="337" t="s">
        <v>3853</v>
      </c>
      <c r="H1030" s="265">
        <v>14022361</v>
      </c>
      <c r="I1030" s="266" t="s">
        <v>4663</v>
      </c>
      <c r="J1030" s="57" t="s">
        <v>711</v>
      </c>
      <c r="K1030" s="113" t="s">
        <v>170</v>
      </c>
      <c r="L1030" s="267">
        <v>1000</v>
      </c>
      <c r="M1030" s="267">
        <v>7</v>
      </c>
      <c r="N1030" s="60">
        <v>0</v>
      </c>
      <c r="O1030" s="61" t="s">
        <v>3854</v>
      </c>
      <c r="P1030" s="268" t="s">
        <v>3855</v>
      </c>
      <c r="Q1030" s="269">
        <v>850.00911800000006</v>
      </c>
      <c r="R1030" s="269">
        <v>764.67700000000002</v>
      </c>
      <c r="S1030" s="269">
        <v>27.164300000000001</v>
      </c>
      <c r="T1030" s="267">
        <v>14992</v>
      </c>
      <c r="U1030" s="270">
        <v>365</v>
      </c>
      <c r="V1030" s="267">
        <v>4</v>
      </c>
      <c r="W1030" s="267">
        <v>4</v>
      </c>
      <c r="X1030" s="267">
        <v>2178</v>
      </c>
      <c r="Y1030" s="267">
        <v>2272</v>
      </c>
      <c r="Z1030" s="269">
        <v>230.55888000000002</v>
      </c>
      <c r="AA1030" s="269">
        <v>207.79388</v>
      </c>
      <c r="AB1030" s="269">
        <v>6.1813000000000002</v>
      </c>
      <c r="AC1030" s="267">
        <v>2372</v>
      </c>
      <c r="AD1030" s="270">
        <v>59</v>
      </c>
      <c r="AE1030" s="267">
        <v>5</v>
      </c>
      <c r="AF1030" s="267">
        <v>6</v>
      </c>
      <c r="AG1030" s="267">
        <v>2221</v>
      </c>
      <c r="AH1030" s="267">
        <v>2338</v>
      </c>
      <c r="AI1030" s="271"/>
      <c r="AJ1030" s="271"/>
      <c r="AK1030" s="271"/>
      <c r="AL1030" s="271"/>
      <c r="AM1030" s="271"/>
    </row>
    <row r="1031" spans="3:39" ht="18" customHeight="1">
      <c r="C1031" s="261">
        <f>SUBTOTAL(103,G$1030:G1031)</f>
        <v>2</v>
      </c>
      <c r="D1031" s="261" t="s">
        <v>1941</v>
      </c>
      <c r="E1031" s="262" t="s">
        <v>3852</v>
      </c>
      <c r="F1031" s="263" t="s">
        <v>1279</v>
      </c>
      <c r="G1031" s="337" t="s">
        <v>748</v>
      </c>
      <c r="H1031" s="265">
        <v>14023261</v>
      </c>
      <c r="I1031" s="266" t="s">
        <v>4663</v>
      </c>
      <c r="J1031" s="57" t="s">
        <v>711</v>
      </c>
      <c r="K1031" s="113" t="s">
        <v>173</v>
      </c>
      <c r="L1031" s="267">
        <v>925</v>
      </c>
      <c r="M1031" s="267">
        <v>7</v>
      </c>
      <c r="N1031" s="60">
        <v>0</v>
      </c>
      <c r="O1031" s="61" t="s">
        <v>749</v>
      </c>
      <c r="P1031" s="268" t="s">
        <v>750</v>
      </c>
      <c r="Q1031" s="269">
        <v>638.18679699999996</v>
      </c>
      <c r="R1031" s="269">
        <v>598.22015999999996</v>
      </c>
      <c r="S1031" s="269">
        <v>20.472200000000001</v>
      </c>
      <c r="T1031" s="267">
        <v>15669</v>
      </c>
      <c r="U1031" s="270">
        <v>365</v>
      </c>
      <c r="V1031" s="267">
        <v>5</v>
      </c>
      <c r="W1031" s="267">
        <v>5</v>
      </c>
      <c r="X1031" s="267">
        <v>2930</v>
      </c>
      <c r="Y1031" s="267">
        <v>2924</v>
      </c>
      <c r="Z1031" s="269">
        <v>225.73740000000001</v>
      </c>
      <c r="AA1031" s="269">
        <v>213.53059999999999</v>
      </c>
      <c r="AB1031" s="269">
        <v>6.9321000000000002</v>
      </c>
      <c r="AC1031" s="267">
        <v>2694</v>
      </c>
      <c r="AD1031" s="270">
        <v>59</v>
      </c>
      <c r="AE1031" s="267">
        <v>6</v>
      </c>
      <c r="AF1031" s="267">
        <v>5</v>
      </c>
      <c r="AG1031" s="267">
        <v>2292</v>
      </c>
      <c r="AH1031" s="267">
        <v>2232</v>
      </c>
      <c r="AI1031" s="271"/>
      <c r="AJ1031" s="271"/>
      <c r="AK1031" s="271">
        <v>1</v>
      </c>
      <c r="AL1031" s="271">
        <v>362</v>
      </c>
      <c r="AM1031" s="94" t="s">
        <v>3636</v>
      </c>
    </row>
    <row r="1032" spans="3:39" ht="18" customHeight="1">
      <c r="C1032" s="288" t="s">
        <v>3637</v>
      </c>
      <c r="D1032" s="289" t="str">
        <f ca="1">INDIRECT("D"&amp;ROW()-1)</f>
        <v>A2</v>
      </c>
      <c r="E1032" s="289" t="str">
        <f ca="1">INDIRECT("E"&amp;ROW()-1)</f>
        <v>大同</v>
      </c>
      <c r="F1032" s="290"/>
      <c r="G1032" s="291">
        <f>SUBTOTAL(103,G1030:G1031)</f>
        <v>2</v>
      </c>
      <c r="H1032" s="292"/>
      <c r="I1032" s="293"/>
      <c r="J1032" s="293"/>
      <c r="K1032" s="294"/>
      <c r="L1032" s="76">
        <f>SUBTOTAL(109,L1030:L1031)</f>
        <v>1925</v>
      </c>
      <c r="M1032" s="76">
        <f>SUBTOTAL(109,M1030:M1031)</f>
        <v>14</v>
      </c>
      <c r="N1032" s="70">
        <f>SUBTOTAL(109,N1030:N1031)</f>
        <v>0</v>
      </c>
      <c r="O1032" s="296"/>
      <c r="P1032" s="327"/>
      <c r="Q1032" s="298"/>
      <c r="R1032" s="298"/>
      <c r="S1032" s="298"/>
      <c r="T1032" s="299"/>
      <c r="U1032" s="300"/>
      <c r="V1032" s="299"/>
      <c r="W1032" s="299"/>
      <c r="X1032" s="299"/>
      <c r="Y1032" s="299"/>
      <c r="Z1032" s="316"/>
      <c r="AA1032" s="316"/>
      <c r="AB1032" s="316"/>
      <c r="AC1032" s="295"/>
      <c r="AD1032" s="295"/>
      <c r="AE1032" s="295"/>
      <c r="AF1032" s="295"/>
      <c r="AG1032" s="295"/>
      <c r="AH1032" s="295"/>
      <c r="AI1032" s="314">
        <f>SUBTOTAL(109,AI1030:AI1031)</f>
        <v>0</v>
      </c>
      <c r="AJ1032" s="314">
        <f>SUBTOTAL(109,AJ1030:AJ1031)</f>
        <v>0</v>
      </c>
      <c r="AK1032" s="314">
        <f>SUBTOTAL(109,AK1030:AK1031)</f>
        <v>1</v>
      </c>
      <c r="AL1032" s="314">
        <f>SUBTOTAL(109,AL1030:AL1031)</f>
        <v>362</v>
      </c>
      <c r="AM1032" s="314">
        <f>SUBTOTAL(103,AM1030:AM1031)</f>
        <v>1</v>
      </c>
    </row>
    <row r="1033" spans="3:39" ht="18" customHeight="1">
      <c r="C1033" s="261">
        <f>SUBTOTAL(103,G1033:G$1033)</f>
        <v>1</v>
      </c>
      <c r="D1033" s="261" t="s">
        <v>1941</v>
      </c>
      <c r="E1033" s="262" t="s">
        <v>3856</v>
      </c>
      <c r="F1033" s="263" t="s">
        <v>1279</v>
      </c>
      <c r="G1033" s="337" t="s">
        <v>2040</v>
      </c>
      <c r="H1033" s="265">
        <v>14073731</v>
      </c>
      <c r="I1033" s="266" t="s">
        <v>3665</v>
      </c>
      <c r="J1033" s="57" t="s">
        <v>64</v>
      </c>
      <c r="K1033" s="113" t="s">
        <v>173</v>
      </c>
      <c r="L1033" s="267">
        <v>964</v>
      </c>
      <c r="M1033" s="267">
        <v>8</v>
      </c>
      <c r="N1033" s="60">
        <v>0</v>
      </c>
      <c r="O1033" s="61" t="s">
        <v>3857</v>
      </c>
      <c r="P1033" s="268" t="s">
        <v>3858</v>
      </c>
      <c r="Q1033" s="269" t="s">
        <v>975</v>
      </c>
      <c r="R1033" s="269" t="s">
        <v>975</v>
      </c>
      <c r="S1033" s="269" t="s">
        <v>975</v>
      </c>
      <c r="T1033" s="267" t="s">
        <v>975</v>
      </c>
      <c r="U1033" s="270" t="s">
        <v>975</v>
      </c>
      <c r="V1033" s="267" t="s">
        <v>975</v>
      </c>
      <c r="W1033" s="267" t="s">
        <v>975</v>
      </c>
      <c r="X1033" s="267" t="s">
        <v>975</v>
      </c>
      <c r="Y1033" s="267" t="s">
        <v>975</v>
      </c>
      <c r="Z1033" s="269">
        <v>150.56518000000003</v>
      </c>
      <c r="AA1033" s="269">
        <v>143.21028000000004</v>
      </c>
      <c r="AB1033" s="269">
        <v>4.4284999999999997</v>
      </c>
      <c r="AC1033" s="267">
        <v>2256</v>
      </c>
      <c r="AD1033" s="270">
        <v>42</v>
      </c>
      <c r="AE1033" s="267">
        <v>7</v>
      </c>
      <c r="AF1033" s="267">
        <v>7</v>
      </c>
      <c r="AG1033" s="267">
        <v>3839</v>
      </c>
      <c r="AH1033" s="267">
        <v>3784</v>
      </c>
      <c r="AI1033" s="271"/>
      <c r="AJ1033" s="271"/>
      <c r="AK1033" s="271">
        <v>1</v>
      </c>
      <c r="AL1033" s="271">
        <v>273</v>
      </c>
      <c r="AM1033" s="271"/>
    </row>
    <row r="1034" spans="3:39" ht="18" customHeight="1">
      <c r="C1034" s="288" t="s">
        <v>3637</v>
      </c>
      <c r="D1034" s="289" t="str">
        <f ca="1">INDIRECT("D"&amp;ROW()-1)</f>
        <v>A2</v>
      </c>
      <c r="E1034" s="289" t="str">
        <f ca="1">INDIRECT("E"&amp;ROW()-1)</f>
        <v>临汾</v>
      </c>
      <c r="F1034" s="290"/>
      <c r="G1034" s="291">
        <f>SUBTOTAL(103,G1033:G1033)</f>
        <v>1</v>
      </c>
      <c r="H1034" s="292"/>
      <c r="I1034" s="293"/>
      <c r="J1034" s="293"/>
      <c r="K1034" s="294"/>
      <c r="L1034" s="76">
        <f>SUBTOTAL(109,L1033:L1033)</f>
        <v>964</v>
      </c>
      <c r="M1034" s="76">
        <f>SUBTOTAL(109,M1033:M1033)</f>
        <v>8</v>
      </c>
      <c r="N1034" s="70">
        <f>SUBTOTAL(109,N1033:N1033)</f>
        <v>0</v>
      </c>
      <c r="O1034" s="296"/>
      <c r="P1034" s="327"/>
      <c r="Q1034" s="298"/>
      <c r="R1034" s="298"/>
      <c r="S1034" s="298"/>
      <c r="T1034" s="299"/>
      <c r="U1034" s="300"/>
      <c r="V1034" s="299"/>
      <c r="W1034" s="299"/>
      <c r="X1034" s="299"/>
      <c r="Y1034" s="299"/>
      <c r="Z1034" s="316"/>
      <c r="AA1034" s="316"/>
      <c r="AB1034" s="316"/>
      <c r="AC1034" s="295"/>
      <c r="AD1034" s="295"/>
      <c r="AE1034" s="295"/>
      <c r="AF1034" s="295"/>
      <c r="AG1034" s="295"/>
      <c r="AH1034" s="295"/>
      <c r="AI1034" s="314">
        <f>SUBTOTAL(109,AI1033:AI1033)</f>
        <v>0</v>
      </c>
      <c r="AJ1034" s="314">
        <f>SUBTOTAL(109,AJ1033:AJ1033)</f>
        <v>0</v>
      </c>
      <c r="AK1034" s="314">
        <f>SUBTOTAL(109,AK1033:AK1033)</f>
        <v>1</v>
      </c>
      <c r="AL1034" s="314">
        <f>SUBTOTAL(109,AL1033:AL1033)</f>
        <v>273</v>
      </c>
      <c r="AM1034" s="314">
        <f>SUBTOTAL(103,AM1033:AM1033)</f>
        <v>0</v>
      </c>
    </row>
    <row r="1035" spans="3:39" ht="18" customHeight="1">
      <c r="C1035" s="261">
        <f>SUBTOTAL(103,G$1035:G1035)</f>
        <v>1</v>
      </c>
      <c r="D1035" s="261" t="s">
        <v>1941</v>
      </c>
      <c r="E1035" s="262" t="s">
        <v>3859</v>
      </c>
      <c r="F1035" s="263" t="s">
        <v>1281</v>
      </c>
      <c r="G1035" s="337" t="s">
        <v>3860</v>
      </c>
      <c r="H1035" s="265">
        <v>14093321</v>
      </c>
      <c r="I1035" s="266" t="s">
        <v>4663</v>
      </c>
      <c r="J1035" s="57" t="s">
        <v>711</v>
      </c>
      <c r="K1035" s="113" t="s">
        <v>908</v>
      </c>
      <c r="L1035" s="267">
        <v>561</v>
      </c>
      <c r="M1035" s="267">
        <v>5</v>
      </c>
      <c r="N1035" s="60">
        <v>0</v>
      </c>
      <c r="O1035" s="61" t="s">
        <v>752</v>
      </c>
      <c r="P1035" s="268" t="s">
        <v>753</v>
      </c>
      <c r="Q1035" s="269">
        <v>177.046403</v>
      </c>
      <c r="R1035" s="269">
        <v>172.20140000000001</v>
      </c>
      <c r="S1035" s="269">
        <v>6.6940999999999997</v>
      </c>
      <c r="T1035" s="267">
        <v>10581</v>
      </c>
      <c r="U1035" s="270">
        <v>353</v>
      </c>
      <c r="V1035" s="267">
        <v>4</v>
      </c>
      <c r="W1035" s="267">
        <v>4</v>
      </c>
      <c r="X1035" s="267">
        <v>5884</v>
      </c>
      <c r="Y1035" s="267">
        <v>5836</v>
      </c>
      <c r="Z1035" s="269">
        <v>113.9735</v>
      </c>
      <c r="AA1035" s="269">
        <v>107.64870000000001</v>
      </c>
      <c r="AB1035" s="269">
        <v>3.5290999999999997</v>
      </c>
      <c r="AC1035" s="267">
        <v>1972</v>
      </c>
      <c r="AD1035" s="270">
        <v>59</v>
      </c>
      <c r="AE1035" s="267">
        <v>4</v>
      </c>
      <c r="AF1035" s="267">
        <v>4</v>
      </c>
      <c r="AG1035" s="267">
        <v>4848</v>
      </c>
      <c r="AH1035" s="267">
        <v>4819</v>
      </c>
      <c r="AI1035" s="271"/>
      <c r="AJ1035" s="271"/>
      <c r="AK1035" s="271"/>
      <c r="AL1035" s="271"/>
      <c r="AM1035" s="271"/>
    </row>
    <row r="1036" spans="3:39" ht="18" customHeight="1">
      <c r="C1036" s="288" t="s">
        <v>3637</v>
      </c>
      <c r="D1036" s="289" t="str">
        <f ca="1">INDIRECT("D"&amp;ROW()-1)</f>
        <v>A2</v>
      </c>
      <c r="E1036" s="289" t="str">
        <f ca="1">INDIRECT("E"&amp;ROW()-1)</f>
        <v>朔州</v>
      </c>
      <c r="F1036" s="290"/>
      <c r="G1036" s="291">
        <f>SUBTOTAL(103,G1035:G1035)</f>
        <v>1</v>
      </c>
      <c r="H1036" s="292"/>
      <c r="I1036" s="293"/>
      <c r="J1036" s="293"/>
      <c r="K1036" s="294"/>
      <c r="L1036" s="76">
        <f>SUBTOTAL(109,L1035:L1035)</f>
        <v>561</v>
      </c>
      <c r="M1036" s="76">
        <f>SUBTOTAL(109,M1035:M1035)</f>
        <v>5</v>
      </c>
      <c r="N1036" s="70">
        <f>SUBTOTAL(109,N1035:N1035)</f>
        <v>0</v>
      </c>
      <c r="O1036" s="296"/>
      <c r="P1036" s="327"/>
      <c r="Q1036" s="298"/>
      <c r="R1036" s="298"/>
      <c r="S1036" s="298"/>
      <c r="T1036" s="299"/>
      <c r="U1036" s="300"/>
      <c r="V1036" s="299"/>
      <c r="W1036" s="299"/>
      <c r="X1036" s="299"/>
      <c r="Y1036" s="299"/>
      <c r="Z1036" s="316"/>
      <c r="AA1036" s="316"/>
      <c r="AB1036" s="316"/>
      <c r="AC1036" s="295"/>
      <c r="AD1036" s="295"/>
      <c r="AE1036" s="295"/>
      <c r="AF1036" s="295"/>
      <c r="AG1036" s="295"/>
      <c r="AH1036" s="295"/>
      <c r="AI1036" s="314">
        <f>SUBTOTAL(109,AI1035:AI1035)</f>
        <v>0</v>
      </c>
      <c r="AJ1036" s="314">
        <f>SUBTOTAL(109,AJ1035:AJ1035)</f>
        <v>0</v>
      </c>
      <c r="AK1036" s="314">
        <f>SUBTOTAL(109,AK1035:AK1035)</f>
        <v>0</v>
      </c>
      <c r="AL1036" s="314">
        <f>SUBTOTAL(109,AL1035:AL1035)</f>
        <v>0</v>
      </c>
      <c r="AM1036" s="314">
        <f>SUBTOTAL(103,AM1035:AM1035)</f>
        <v>0</v>
      </c>
    </row>
    <row r="1037" spans="3:39" ht="18" customHeight="1">
      <c r="C1037" s="261">
        <f>SUBTOTAL(103,G$1037:G1037)</f>
        <v>1</v>
      </c>
      <c r="D1037" s="261" t="s">
        <v>1941</v>
      </c>
      <c r="E1037" s="262" t="s">
        <v>3861</v>
      </c>
      <c r="F1037" s="263" t="s">
        <v>1279</v>
      </c>
      <c r="G1037" s="337" t="s">
        <v>3862</v>
      </c>
      <c r="H1037" s="265">
        <v>14243571</v>
      </c>
      <c r="I1037" s="266" t="s">
        <v>3665</v>
      </c>
      <c r="J1037" s="57" t="s">
        <v>64</v>
      </c>
      <c r="K1037" s="113" t="s">
        <v>171</v>
      </c>
      <c r="L1037" s="341">
        <v>2005</v>
      </c>
      <c r="M1037" s="335">
        <v>11</v>
      </c>
      <c r="N1037" s="60">
        <v>0</v>
      </c>
      <c r="O1037" s="61" t="s">
        <v>1808</v>
      </c>
      <c r="P1037" s="268" t="s">
        <v>3863</v>
      </c>
      <c r="Q1037" s="269">
        <v>322.13954000000001</v>
      </c>
      <c r="R1037" s="269">
        <v>298.89774</v>
      </c>
      <c r="S1037" s="269">
        <v>10.620600000000001</v>
      </c>
      <c r="T1037" s="267">
        <v>5932</v>
      </c>
      <c r="U1037" s="270">
        <v>119</v>
      </c>
      <c r="V1037" s="267">
        <v>7</v>
      </c>
      <c r="W1037" s="267">
        <v>7</v>
      </c>
      <c r="X1037" s="267">
        <v>4666</v>
      </c>
      <c r="Y1037" s="267">
        <v>4701</v>
      </c>
      <c r="Z1037" s="269">
        <v>303.29147999999998</v>
      </c>
      <c r="AA1037" s="269">
        <v>279.38047999999998</v>
      </c>
      <c r="AB1037" s="269">
        <v>8.4367000000000001</v>
      </c>
      <c r="AC1037" s="267">
        <v>3106</v>
      </c>
      <c r="AD1037" s="270">
        <v>59</v>
      </c>
      <c r="AE1037" s="267">
        <v>2</v>
      </c>
      <c r="AF1037" s="267">
        <v>2</v>
      </c>
      <c r="AG1037" s="267">
        <v>1370</v>
      </c>
      <c r="AH1037" s="267">
        <v>1408</v>
      </c>
      <c r="AI1037" s="336">
        <v>1</v>
      </c>
      <c r="AJ1037" s="336">
        <v>462</v>
      </c>
      <c r="AK1037" s="336"/>
      <c r="AL1037" s="336"/>
      <c r="AM1037" s="336"/>
    </row>
    <row r="1038" spans="3:39" ht="18" customHeight="1">
      <c r="C1038" s="261">
        <f>SUBTOTAL(103,G$1037:G1038)</f>
        <v>2</v>
      </c>
      <c r="D1038" s="261" t="s">
        <v>1941</v>
      </c>
      <c r="E1038" s="262" t="s">
        <v>3861</v>
      </c>
      <c r="F1038" s="263" t="s">
        <v>1279</v>
      </c>
      <c r="G1038" s="337" t="s">
        <v>3864</v>
      </c>
      <c r="H1038" s="265">
        <v>14243451</v>
      </c>
      <c r="I1038" s="266" t="s">
        <v>4663</v>
      </c>
      <c r="J1038" s="57" t="s">
        <v>711</v>
      </c>
      <c r="K1038" s="113" t="s">
        <v>692</v>
      </c>
      <c r="L1038" s="341">
        <v>780</v>
      </c>
      <c r="M1038" s="335">
        <v>7</v>
      </c>
      <c r="N1038" s="60">
        <v>0</v>
      </c>
      <c r="O1038" s="61" t="s">
        <v>1686</v>
      </c>
      <c r="P1038" s="268" t="s">
        <v>1688</v>
      </c>
      <c r="Q1038" s="269">
        <v>167.82406100000003</v>
      </c>
      <c r="R1038" s="269">
        <v>155.40034000000003</v>
      </c>
      <c r="S1038" s="269">
        <v>6.3757999999999999</v>
      </c>
      <c r="T1038" s="267">
        <v>13594</v>
      </c>
      <c r="U1038" s="270">
        <v>311</v>
      </c>
      <c r="V1038" s="267">
        <v>11</v>
      </c>
      <c r="W1038" s="267">
        <v>10</v>
      </c>
      <c r="X1038" s="267">
        <v>5972</v>
      </c>
      <c r="Y1038" s="267">
        <v>6001</v>
      </c>
      <c r="Z1038" s="269">
        <v>74.914068999999998</v>
      </c>
      <c r="AA1038" s="269">
        <v>70.494168999999999</v>
      </c>
      <c r="AB1038" s="269">
        <v>2.2843999999999998</v>
      </c>
      <c r="AC1038" s="267">
        <v>2581</v>
      </c>
      <c r="AD1038" s="270">
        <v>59</v>
      </c>
      <c r="AE1038" s="267">
        <v>11</v>
      </c>
      <c r="AF1038" s="267">
        <v>12</v>
      </c>
      <c r="AG1038" s="267">
        <v>6119</v>
      </c>
      <c r="AH1038" s="267">
        <v>6123</v>
      </c>
      <c r="AI1038" s="336"/>
      <c r="AJ1038" s="336"/>
      <c r="AK1038" s="336"/>
      <c r="AL1038" s="336"/>
      <c r="AM1038" s="336"/>
    </row>
    <row r="1039" spans="3:39" ht="18" customHeight="1">
      <c r="C1039" s="261">
        <f>SUBTOTAL(103,G$1037:G1039)</f>
        <v>3</v>
      </c>
      <c r="D1039" s="261" t="s">
        <v>1941</v>
      </c>
      <c r="E1039" s="262" t="s">
        <v>3861</v>
      </c>
      <c r="F1039" s="263" t="s">
        <v>1279</v>
      </c>
      <c r="G1039" s="337" t="s">
        <v>3865</v>
      </c>
      <c r="H1039" s="265">
        <v>14243311</v>
      </c>
      <c r="I1039" s="266" t="s">
        <v>4663</v>
      </c>
      <c r="J1039" s="57" t="s">
        <v>711</v>
      </c>
      <c r="K1039" s="113" t="s">
        <v>171</v>
      </c>
      <c r="L1039" s="341">
        <v>700</v>
      </c>
      <c r="M1039" s="335">
        <v>5</v>
      </c>
      <c r="N1039" s="60">
        <v>0</v>
      </c>
      <c r="O1039" s="61" t="s">
        <v>1687</v>
      </c>
      <c r="P1039" s="268" t="s">
        <v>1689</v>
      </c>
      <c r="Q1039" s="269">
        <v>343.06212899999997</v>
      </c>
      <c r="R1039" s="269">
        <v>322.43023899999997</v>
      </c>
      <c r="S1039" s="269">
        <v>11.1043</v>
      </c>
      <c r="T1039" s="267">
        <v>10611</v>
      </c>
      <c r="U1039" s="270">
        <v>355</v>
      </c>
      <c r="V1039" s="267">
        <v>6</v>
      </c>
      <c r="W1039" s="267">
        <v>6</v>
      </c>
      <c r="X1039" s="267">
        <v>4518</v>
      </c>
      <c r="Y1039" s="267">
        <v>4516</v>
      </c>
      <c r="Z1039" s="269">
        <v>175.88290000000001</v>
      </c>
      <c r="AA1039" s="269">
        <v>165.8117</v>
      </c>
      <c r="AB1039" s="269">
        <v>4.5049000000000001</v>
      </c>
      <c r="AC1039" s="267">
        <v>1836</v>
      </c>
      <c r="AD1039" s="270">
        <v>59</v>
      </c>
      <c r="AE1039" s="267">
        <v>4</v>
      </c>
      <c r="AF1039" s="267">
        <v>4</v>
      </c>
      <c r="AG1039" s="267">
        <v>3212</v>
      </c>
      <c r="AH1039" s="267">
        <v>3175</v>
      </c>
      <c r="AI1039" s="336"/>
      <c r="AJ1039" s="336"/>
      <c r="AK1039" s="336"/>
      <c r="AL1039" s="336"/>
      <c r="AM1039" s="336"/>
    </row>
    <row r="1040" spans="3:39" ht="18" customHeight="1">
      <c r="C1040" s="261">
        <f>SUBTOTAL(103,G$1037:G1040)</f>
        <v>4</v>
      </c>
      <c r="D1040" s="261" t="s">
        <v>1941</v>
      </c>
      <c r="E1040" s="262" t="s">
        <v>3861</v>
      </c>
      <c r="F1040" s="263" t="s">
        <v>1279</v>
      </c>
      <c r="G1040" s="332" t="s">
        <v>3866</v>
      </c>
      <c r="H1040" s="265">
        <v>14243271</v>
      </c>
      <c r="I1040" s="266" t="s">
        <v>4663</v>
      </c>
      <c r="J1040" s="57" t="s">
        <v>711</v>
      </c>
      <c r="K1040" s="113" t="s">
        <v>614</v>
      </c>
      <c r="L1040" s="334">
        <v>134</v>
      </c>
      <c r="M1040" s="335">
        <v>3</v>
      </c>
      <c r="N1040" s="60">
        <v>0</v>
      </c>
      <c r="O1040" s="61" t="s">
        <v>1681</v>
      </c>
      <c r="P1040" s="268" t="s">
        <v>1690</v>
      </c>
      <c r="Q1040" s="269">
        <v>189.89168599999999</v>
      </c>
      <c r="R1040" s="269">
        <v>176.10989999999998</v>
      </c>
      <c r="S1040" s="269">
        <v>6.1643999999999988</v>
      </c>
      <c r="T1040" s="267">
        <v>5392</v>
      </c>
      <c r="U1040" s="270">
        <v>331</v>
      </c>
      <c r="V1040" s="267">
        <v>8</v>
      </c>
      <c r="W1040" s="267">
        <v>8</v>
      </c>
      <c r="X1040" s="267">
        <v>5777</v>
      </c>
      <c r="Y1040" s="267">
        <v>5805</v>
      </c>
      <c r="Z1040" s="269">
        <v>37.229100000000003</v>
      </c>
      <c r="AA1040" s="269">
        <v>33.701500000000003</v>
      </c>
      <c r="AB1040" s="269">
        <v>1.2195</v>
      </c>
      <c r="AC1040" s="267">
        <v>997</v>
      </c>
      <c r="AD1040" s="270">
        <v>59</v>
      </c>
      <c r="AE1040" s="267">
        <v>20</v>
      </c>
      <c r="AF1040" s="267">
        <v>20</v>
      </c>
      <c r="AG1040" s="267">
        <v>7449</v>
      </c>
      <c r="AH1040" s="267">
        <v>7517</v>
      </c>
      <c r="AI1040" s="336"/>
      <c r="AJ1040" s="336"/>
      <c r="AK1040" s="336"/>
      <c r="AL1040" s="336"/>
      <c r="AM1040" s="336"/>
    </row>
    <row r="1041" spans="3:39" ht="18" customHeight="1">
      <c r="C1041" s="288" t="s">
        <v>3637</v>
      </c>
      <c r="D1041" s="289" t="str">
        <f ca="1">INDIRECT("D"&amp;ROW()-1)</f>
        <v>A2</v>
      </c>
      <c r="E1041" s="289" t="str">
        <f ca="1">INDIRECT("E"&amp;ROW()-1)</f>
        <v>晋中</v>
      </c>
      <c r="F1041" s="290"/>
      <c r="G1041" s="291">
        <f>SUBTOTAL(103,G1037:G1040)</f>
        <v>4</v>
      </c>
      <c r="H1041" s="292"/>
      <c r="I1041" s="293"/>
      <c r="J1041" s="293"/>
      <c r="K1041" s="325"/>
      <c r="L1041" s="76">
        <f>SUBTOTAL(109,L1037:L1040)</f>
        <v>3619</v>
      </c>
      <c r="M1041" s="76">
        <f>SUBTOTAL(109,M1037:M1040)</f>
        <v>26</v>
      </c>
      <c r="N1041" s="70">
        <f>SUBTOTAL(109,N1037:N1040)</f>
        <v>0</v>
      </c>
      <c r="O1041" s="292"/>
      <c r="P1041" s="327"/>
      <c r="Q1041" s="298"/>
      <c r="R1041" s="298"/>
      <c r="S1041" s="298"/>
      <c r="T1041" s="299"/>
      <c r="U1041" s="300"/>
      <c r="V1041" s="299"/>
      <c r="W1041" s="299"/>
      <c r="X1041" s="299"/>
      <c r="Y1041" s="299"/>
      <c r="Z1041" s="316"/>
      <c r="AA1041" s="316"/>
      <c r="AB1041" s="316"/>
      <c r="AC1041" s="295"/>
      <c r="AD1041" s="295"/>
      <c r="AE1041" s="295"/>
      <c r="AF1041" s="295"/>
      <c r="AG1041" s="295"/>
      <c r="AH1041" s="295"/>
      <c r="AI1041" s="77">
        <f>SUBTOTAL(109,AI1037:AI1040)</f>
        <v>1</v>
      </c>
      <c r="AJ1041" s="77">
        <f>SUBTOTAL(109,AJ1037:AJ1040)</f>
        <v>462</v>
      </c>
      <c r="AK1041" s="77">
        <f>SUBTOTAL(109,AK1037:AK1040)</f>
        <v>0</v>
      </c>
      <c r="AL1041" s="77">
        <f>SUBTOTAL(109,AL1037:AL1040)</f>
        <v>0</v>
      </c>
      <c r="AM1041" s="77">
        <f>SUBTOTAL(103,AM1037:AM1040)</f>
        <v>0</v>
      </c>
    </row>
    <row r="1042" spans="3:39" ht="18" customHeight="1">
      <c r="C1042" s="261">
        <f>SUBTOTAL(103,G$1042:G1042)</f>
        <v>1</v>
      </c>
      <c r="D1042" s="261" t="s">
        <v>1941</v>
      </c>
      <c r="E1042" s="262" t="s">
        <v>3867</v>
      </c>
      <c r="F1042" s="263" t="s">
        <v>1281</v>
      </c>
      <c r="G1042" s="337" t="s">
        <v>3868</v>
      </c>
      <c r="H1042" s="265">
        <v>14060501</v>
      </c>
      <c r="I1042" s="266" t="s">
        <v>4663</v>
      </c>
      <c r="J1042" s="57" t="s">
        <v>711</v>
      </c>
      <c r="K1042" s="113" t="s">
        <v>166</v>
      </c>
      <c r="L1042" s="267">
        <v>555</v>
      </c>
      <c r="M1042" s="267">
        <v>5</v>
      </c>
      <c r="N1042" s="60">
        <v>0</v>
      </c>
      <c r="O1042" s="301" t="s">
        <v>1726</v>
      </c>
      <c r="P1042" s="287" t="s">
        <v>3869</v>
      </c>
      <c r="Q1042" s="269">
        <v>774.060564</v>
      </c>
      <c r="R1042" s="269">
        <v>717.20844999999997</v>
      </c>
      <c r="S1042" s="269">
        <v>24.9175</v>
      </c>
      <c r="T1042" s="267">
        <v>11862</v>
      </c>
      <c r="U1042" s="270">
        <v>365</v>
      </c>
      <c r="V1042" s="267">
        <v>3</v>
      </c>
      <c r="W1042" s="267">
        <v>3</v>
      </c>
      <c r="X1042" s="267">
        <v>2418</v>
      </c>
      <c r="Y1042" s="267">
        <v>2448</v>
      </c>
      <c r="Z1042" s="269">
        <v>222.83049999999997</v>
      </c>
      <c r="AA1042" s="269">
        <v>208.24809999999997</v>
      </c>
      <c r="AB1042" s="269">
        <v>6.0229999999999997</v>
      </c>
      <c r="AC1042" s="267">
        <v>1836</v>
      </c>
      <c r="AD1042" s="270">
        <v>59</v>
      </c>
      <c r="AE1042" s="267">
        <v>4</v>
      </c>
      <c r="AF1042" s="267">
        <v>4</v>
      </c>
      <c r="AG1042" s="267">
        <v>2336</v>
      </c>
      <c r="AH1042" s="267">
        <v>2329</v>
      </c>
      <c r="AI1042" s="336"/>
      <c r="AJ1042" s="336"/>
      <c r="AK1042" s="336"/>
      <c r="AL1042" s="336"/>
      <c r="AM1042" s="336"/>
    </row>
    <row r="1043" spans="3:39" ht="18" customHeight="1">
      <c r="C1043" s="261">
        <f>SUBTOTAL(103,G$1042:G1043)</f>
        <v>2</v>
      </c>
      <c r="D1043" s="261" t="s">
        <v>1941</v>
      </c>
      <c r="E1043" s="262" t="s">
        <v>3867</v>
      </c>
      <c r="F1043" s="263" t="s">
        <v>1281</v>
      </c>
      <c r="G1043" s="337" t="s">
        <v>3870</v>
      </c>
      <c r="H1043" s="265">
        <v>14061001</v>
      </c>
      <c r="I1043" s="266" t="s">
        <v>4663</v>
      </c>
      <c r="J1043" s="57" t="s">
        <v>711</v>
      </c>
      <c r="K1043" s="113" t="s">
        <v>166</v>
      </c>
      <c r="L1043" s="267">
        <v>622</v>
      </c>
      <c r="M1043" s="267">
        <v>6</v>
      </c>
      <c r="N1043" s="60">
        <v>0</v>
      </c>
      <c r="O1043" s="301" t="s">
        <v>1727</v>
      </c>
      <c r="P1043" s="287" t="s">
        <v>3871</v>
      </c>
      <c r="Q1043" s="269">
        <v>716.01278000000002</v>
      </c>
      <c r="R1043" s="269">
        <v>671.89330000000007</v>
      </c>
      <c r="S1043" s="269">
        <v>21.328699999999998</v>
      </c>
      <c r="T1043" s="267">
        <v>11622</v>
      </c>
      <c r="U1043" s="270">
        <v>365</v>
      </c>
      <c r="V1043" s="267">
        <v>4</v>
      </c>
      <c r="W1043" s="267">
        <v>4</v>
      </c>
      <c r="X1043" s="267">
        <v>2614</v>
      </c>
      <c r="Y1043" s="267">
        <v>2604</v>
      </c>
      <c r="Z1043" s="269">
        <v>233.52590000000001</v>
      </c>
      <c r="AA1043" s="269">
        <v>220.50319999999999</v>
      </c>
      <c r="AB1043" s="269">
        <v>5.8567</v>
      </c>
      <c r="AC1043" s="267">
        <v>1787</v>
      </c>
      <c r="AD1043" s="270">
        <v>59</v>
      </c>
      <c r="AE1043" s="267">
        <v>3</v>
      </c>
      <c r="AF1043" s="267">
        <v>3</v>
      </c>
      <c r="AG1043" s="267">
        <v>2168</v>
      </c>
      <c r="AH1043" s="267">
        <v>2120</v>
      </c>
      <c r="AI1043" s="336"/>
      <c r="AJ1043" s="336"/>
      <c r="AK1043" s="336"/>
      <c r="AL1043" s="336"/>
      <c r="AM1043" s="336"/>
    </row>
    <row r="1044" spans="3:39" ht="18" customHeight="1">
      <c r="C1044" s="261">
        <f>SUBTOTAL(103,G$1042:G1044)</f>
        <v>3</v>
      </c>
      <c r="D1044" s="261" t="s">
        <v>1941</v>
      </c>
      <c r="E1044" s="262" t="s">
        <v>3867</v>
      </c>
      <c r="F1044" s="263" t="s">
        <v>1281</v>
      </c>
      <c r="G1044" s="332" t="s">
        <v>3872</v>
      </c>
      <c r="H1044" s="265">
        <v>14050401</v>
      </c>
      <c r="I1044" s="266" t="s">
        <v>4663</v>
      </c>
      <c r="J1044" s="57" t="s">
        <v>711</v>
      </c>
      <c r="K1044" s="113" t="s">
        <v>166</v>
      </c>
      <c r="L1044" s="267">
        <v>685</v>
      </c>
      <c r="M1044" s="267">
        <v>6</v>
      </c>
      <c r="N1044" s="60">
        <v>0</v>
      </c>
      <c r="O1044" s="301" t="s">
        <v>3873</v>
      </c>
      <c r="P1044" s="287" t="s">
        <v>3874</v>
      </c>
      <c r="Q1044" s="269">
        <v>649.59718399999997</v>
      </c>
      <c r="R1044" s="269">
        <v>604.84713299999999</v>
      </c>
      <c r="S1044" s="269">
        <v>20.591200000000001</v>
      </c>
      <c r="T1044" s="267">
        <v>13307</v>
      </c>
      <c r="U1044" s="270">
        <v>365</v>
      </c>
      <c r="V1044" s="267">
        <v>5</v>
      </c>
      <c r="W1044" s="267">
        <v>5</v>
      </c>
      <c r="X1044" s="267">
        <v>2882</v>
      </c>
      <c r="Y1044" s="267">
        <v>2897</v>
      </c>
      <c r="Z1044" s="269">
        <v>203.7115</v>
      </c>
      <c r="AA1044" s="269">
        <v>191.15860000000001</v>
      </c>
      <c r="AB1044" s="269">
        <v>5.2286999999999999</v>
      </c>
      <c r="AC1044" s="267">
        <v>2046</v>
      </c>
      <c r="AD1044" s="270">
        <v>59</v>
      </c>
      <c r="AE1044" s="267">
        <v>5</v>
      </c>
      <c r="AF1044" s="267">
        <v>5</v>
      </c>
      <c r="AG1044" s="267">
        <v>2659</v>
      </c>
      <c r="AH1044" s="267">
        <v>2632</v>
      </c>
      <c r="AI1044" s="336"/>
      <c r="AJ1044" s="336"/>
      <c r="AK1044" s="336"/>
      <c r="AL1044" s="336"/>
      <c r="AM1044" s="336"/>
    </row>
    <row r="1045" spans="3:39" ht="18" customHeight="1">
      <c r="C1045" s="288" t="s">
        <v>3637</v>
      </c>
      <c r="D1045" s="289" t="str">
        <f ca="1">INDIRECT("D"&amp;ROW()-1)</f>
        <v>A2</v>
      </c>
      <c r="E1045" s="289" t="str">
        <f ca="1">INDIRECT("E"&amp;ROW()-1)</f>
        <v>晋城</v>
      </c>
      <c r="F1045" s="290"/>
      <c r="G1045" s="291">
        <f>SUBTOTAL(103,G1042:G1044)</f>
        <v>3</v>
      </c>
      <c r="H1045" s="292"/>
      <c r="I1045" s="293"/>
      <c r="J1045" s="293"/>
      <c r="K1045" s="325"/>
      <c r="L1045" s="76">
        <f>SUBTOTAL(109,L1042:L1044)</f>
        <v>1862</v>
      </c>
      <c r="M1045" s="76">
        <f>SUBTOTAL(109,M1042:M1044)</f>
        <v>17</v>
      </c>
      <c r="N1045" s="70">
        <f>SUBTOTAL(109,N1042:N1044)</f>
        <v>0</v>
      </c>
      <c r="O1045" s="292"/>
      <c r="P1045" s="327"/>
      <c r="Q1045" s="298"/>
      <c r="R1045" s="298"/>
      <c r="S1045" s="298"/>
      <c r="T1045" s="299"/>
      <c r="U1045" s="300"/>
      <c r="V1045" s="299"/>
      <c r="W1045" s="299"/>
      <c r="X1045" s="299"/>
      <c r="Y1045" s="299"/>
      <c r="Z1045" s="316"/>
      <c r="AA1045" s="316"/>
      <c r="AB1045" s="316"/>
      <c r="AC1045" s="295"/>
      <c r="AD1045" s="295"/>
      <c r="AE1045" s="295"/>
      <c r="AF1045" s="295"/>
      <c r="AG1045" s="295"/>
      <c r="AH1045" s="295"/>
      <c r="AI1045" s="77">
        <f>SUBTOTAL(109,AI1042:AI1044)</f>
        <v>0</v>
      </c>
      <c r="AJ1045" s="77">
        <f>SUBTOTAL(109,AJ1042:AJ1044)</f>
        <v>0</v>
      </c>
      <c r="AK1045" s="77">
        <f>SUBTOTAL(109,AK1042:AK1044)</f>
        <v>0</v>
      </c>
      <c r="AL1045" s="77">
        <f>SUBTOTAL(109,AL1042:AL1044)</f>
        <v>0</v>
      </c>
      <c r="AM1045" s="77">
        <f>SUBTOTAL(103,AM1042:AM1044)</f>
        <v>0</v>
      </c>
    </row>
    <row r="1046" spans="3:39" ht="18" customHeight="1">
      <c r="C1046" s="261">
        <f>SUBTOTAL(103,G$1046:G1046)</f>
        <v>1</v>
      </c>
      <c r="D1046" s="261" t="s">
        <v>1941</v>
      </c>
      <c r="E1046" s="262" t="s">
        <v>3875</v>
      </c>
      <c r="F1046" s="263" t="s">
        <v>3657</v>
      </c>
      <c r="G1046" s="337" t="s">
        <v>1943</v>
      </c>
      <c r="H1046" s="265">
        <v>14050701</v>
      </c>
      <c r="I1046" s="266" t="s">
        <v>4663</v>
      </c>
      <c r="J1046" s="57" t="s">
        <v>711</v>
      </c>
      <c r="K1046" s="113" t="s">
        <v>174</v>
      </c>
      <c r="L1046" s="267">
        <v>496</v>
      </c>
      <c r="M1046" s="267">
        <v>7</v>
      </c>
      <c r="N1046" s="60">
        <v>0</v>
      </c>
      <c r="O1046" s="301" t="s">
        <v>1946</v>
      </c>
      <c r="P1046" s="287" t="s">
        <v>1948</v>
      </c>
      <c r="Q1046" s="269">
        <v>498.73469499999999</v>
      </c>
      <c r="R1046" s="269">
        <v>461.62308200000001</v>
      </c>
      <c r="S1046" s="269">
        <v>18.335300000000004</v>
      </c>
      <c r="T1046" s="267">
        <v>15128</v>
      </c>
      <c r="U1046" s="270">
        <v>363</v>
      </c>
      <c r="V1046" s="267">
        <v>4</v>
      </c>
      <c r="W1046" s="267">
        <v>4</v>
      </c>
      <c r="X1046" s="267">
        <v>3623</v>
      </c>
      <c r="Y1046" s="267">
        <v>3643</v>
      </c>
      <c r="Z1046" s="269">
        <v>130.33109999999999</v>
      </c>
      <c r="AA1046" s="269">
        <v>118.18759999999999</v>
      </c>
      <c r="AB1046" s="269">
        <v>4.2241999999999997</v>
      </c>
      <c r="AC1046" s="267">
        <v>2333</v>
      </c>
      <c r="AD1046" s="270">
        <v>58</v>
      </c>
      <c r="AE1046" s="267">
        <v>7</v>
      </c>
      <c r="AF1046" s="267">
        <v>7</v>
      </c>
      <c r="AG1046" s="267">
        <v>4411</v>
      </c>
      <c r="AH1046" s="267">
        <v>4525</v>
      </c>
      <c r="AI1046" s="336"/>
      <c r="AJ1046" s="336"/>
      <c r="AK1046" s="336"/>
      <c r="AL1046" s="336"/>
      <c r="AM1046" s="336"/>
    </row>
    <row r="1047" spans="3:39" ht="18" customHeight="1">
      <c r="C1047" s="261">
        <f>SUBTOTAL(103,G$1046:G1047)</f>
        <v>2</v>
      </c>
      <c r="D1047" s="261" t="s">
        <v>1941</v>
      </c>
      <c r="E1047" s="262" t="s">
        <v>3875</v>
      </c>
      <c r="F1047" s="263" t="s">
        <v>3657</v>
      </c>
      <c r="G1047" s="337" t="s">
        <v>1944</v>
      </c>
      <c r="H1047" s="265">
        <v>14052111</v>
      </c>
      <c r="I1047" s="266" t="s">
        <v>4663</v>
      </c>
      <c r="J1047" s="57" t="s">
        <v>711</v>
      </c>
      <c r="K1047" s="113" t="s">
        <v>179</v>
      </c>
      <c r="L1047" s="267">
        <v>458</v>
      </c>
      <c r="M1047" s="267">
        <v>8</v>
      </c>
      <c r="N1047" s="60">
        <v>0</v>
      </c>
      <c r="O1047" s="301" t="s">
        <v>1947</v>
      </c>
      <c r="P1047" s="287" t="s">
        <v>1949</v>
      </c>
      <c r="Q1047" s="269">
        <v>899.55184499999996</v>
      </c>
      <c r="R1047" s="269">
        <v>819.42879999999991</v>
      </c>
      <c r="S1047" s="269">
        <v>31.211300000000001</v>
      </c>
      <c r="T1047" s="267">
        <v>20172</v>
      </c>
      <c r="U1047" s="270">
        <v>364</v>
      </c>
      <c r="V1047" s="267">
        <v>2</v>
      </c>
      <c r="W1047" s="267">
        <v>2</v>
      </c>
      <c r="X1047" s="267">
        <v>2042</v>
      </c>
      <c r="Y1047" s="267">
        <v>2103</v>
      </c>
      <c r="Z1047" s="269">
        <v>219.167</v>
      </c>
      <c r="AA1047" s="269">
        <v>201.42320000000001</v>
      </c>
      <c r="AB1047" s="269">
        <v>6.6946000000000003</v>
      </c>
      <c r="AC1047" s="267">
        <v>3809</v>
      </c>
      <c r="AD1047" s="270">
        <v>59</v>
      </c>
      <c r="AE1047" s="267">
        <v>3</v>
      </c>
      <c r="AF1047" s="267">
        <v>3</v>
      </c>
      <c r="AG1047" s="267">
        <v>2402</v>
      </c>
      <c r="AH1047" s="267">
        <v>2442</v>
      </c>
      <c r="AI1047" s="336"/>
      <c r="AJ1047" s="336"/>
      <c r="AK1047" s="336"/>
      <c r="AL1047" s="336"/>
      <c r="AM1047" s="336"/>
    </row>
    <row r="1048" spans="3:39" ht="18" customHeight="1">
      <c r="C1048" s="261">
        <f>SUBTOTAL(103,G$1046:G1048)</f>
        <v>3</v>
      </c>
      <c r="D1048" s="261" t="s">
        <v>1941</v>
      </c>
      <c r="E1048" s="262" t="s">
        <v>3875</v>
      </c>
      <c r="F1048" s="263" t="s">
        <v>3657</v>
      </c>
      <c r="G1048" s="332" t="s">
        <v>1945</v>
      </c>
      <c r="H1048" s="265">
        <v>14052141</v>
      </c>
      <c r="I1048" s="266" t="s">
        <v>4663</v>
      </c>
      <c r="J1048" s="57" t="s">
        <v>711</v>
      </c>
      <c r="K1048" s="113" t="s">
        <v>166</v>
      </c>
      <c r="L1048" s="267">
        <v>1288</v>
      </c>
      <c r="M1048" s="267">
        <v>8</v>
      </c>
      <c r="N1048" s="60">
        <v>0</v>
      </c>
      <c r="O1048" s="301" t="s">
        <v>1946</v>
      </c>
      <c r="P1048" s="287" t="s">
        <v>1950</v>
      </c>
      <c r="Q1048" s="269">
        <v>616.082266</v>
      </c>
      <c r="R1048" s="269">
        <v>557.85090000000002</v>
      </c>
      <c r="S1048" s="269">
        <v>20.954900000000002</v>
      </c>
      <c r="T1048" s="267">
        <v>16815</v>
      </c>
      <c r="U1048" s="270">
        <v>365</v>
      </c>
      <c r="V1048" s="267">
        <v>3</v>
      </c>
      <c r="W1048" s="267">
        <v>3</v>
      </c>
      <c r="X1048" s="267">
        <v>3044</v>
      </c>
      <c r="Y1048" s="267">
        <v>3140</v>
      </c>
      <c r="Z1048" s="269">
        <v>215.82672499999998</v>
      </c>
      <c r="AA1048" s="269">
        <v>200.04712499999999</v>
      </c>
      <c r="AB1048" s="269">
        <v>6.5555000000000003</v>
      </c>
      <c r="AC1048" s="267">
        <v>2654</v>
      </c>
      <c r="AD1048" s="270">
        <v>59</v>
      </c>
      <c r="AE1048" s="267">
        <v>4</v>
      </c>
      <c r="AF1048" s="267">
        <v>4</v>
      </c>
      <c r="AG1048" s="267">
        <v>2459</v>
      </c>
      <c r="AH1048" s="267">
        <v>2468</v>
      </c>
      <c r="AI1048" s="336"/>
      <c r="AJ1048" s="336"/>
      <c r="AK1048" s="336">
        <v>1</v>
      </c>
      <c r="AL1048" s="336">
        <v>666</v>
      </c>
      <c r="AM1048" s="336" t="s">
        <v>3641</v>
      </c>
    </row>
    <row r="1049" spans="3:39" ht="18" customHeight="1">
      <c r="C1049" s="288" t="s">
        <v>3637</v>
      </c>
      <c r="D1049" s="289" t="str">
        <f ca="1">INDIRECT("D"&amp;ROW()-1)</f>
        <v>A2</v>
      </c>
      <c r="E1049" s="289" t="str">
        <f ca="1">INDIRECT("E"&amp;ROW()-1)</f>
        <v>长治</v>
      </c>
      <c r="F1049" s="290"/>
      <c r="G1049" s="291">
        <f>SUBTOTAL(103,G1046:G1048)</f>
        <v>3</v>
      </c>
      <c r="H1049" s="292"/>
      <c r="I1049" s="293"/>
      <c r="J1049" s="293"/>
      <c r="K1049" s="325"/>
      <c r="L1049" s="76">
        <f>SUBTOTAL(109,L1046:L1048)</f>
        <v>2242</v>
      </c>
      <c r="M1049" s="76">
        <f>SUBTOTAL(109,M1046:M1048)</f>
        <v>23</v>
      </c>
      <c r="N1049" s="70">
        <f>SUBTOTAL(109,N1046:N1048)</f>
        <v>0</v>
      </c>
      <c r="O1049" s="292"/>
      <c r="P1049" s="327"/>
      <c r="Q1049" s="298"/>
      <c r="R1049" s="298"/>
      <c r="S1049" s="298"/>
      <c r="T1049" s="299"/>
      <c r="U1049" s="300"/>
      <c r="V1049" s="299"/>
      <c r="W1049" s="299"/>
      <c r="X1049" s="299"/>
      <c r="Y1049" s="299"/>
      <c r="Z1049" s="316"/>
      <c r="AA1049" s="316"/>
      <c r="AB1049" s="316"/>
      <c r="AC1049" s="295"/>
      <c r="AD1049" s="295"/>
      <c r="AE1049" s="295"/>
      <c r="AF1049" s="295"/>
      <c r="AG1049" s="295"/>
      <c r="AH1049" s="295"/>
      <c r="AI1049" s="77">
        <f>SUBTOTAL(109,AI1046:AI1048)</f>
        <v>0</v>
      </c>
      <c r="AJ1049" s="77">
        <f>SUBTOTAL(109,AJ1046:AJ1048)</f>
        <v>0</v>
      </c>
      <c r="AK1049" s="77">
        <f>SUBTOTAL(109,AK1046:AK1048)</f>
        <v>1</v>
      </c>
      <c r="AL1049" s="77">
        <f>SUBTOTAL(109,AL1046:AL1048)</f>
        <v>666</v>
      </c>
      <c r="AM1049" s="77">
        <f>SUBTOTAL(103,AM1046:AM1048)</f>
        <v>1</v>
      </c>
    </row>
    <row r="1050" spans="3:39" ht="18" customHeight="1">
      <c r="C1050" s="261">
        <f>SUBTOTAL(103,G$1050:G1050)</f>
        <v>1</v>
      </c>
      <c r="D1050" s="261" t="s">
        <v>1941</v>
      </c>
      <c r="E1050" s="262" t="s">
        <v>3876</v>
      </c>
      <c r="F1050" s="263" t="s">
        <v>1279</v>
      </c>
      <c r="G1050" s="337" t="s">
        <v>648</v>
      </c>
      <c r="H1050" s="265">
        <v>61070901</v>
      </c>
      <c r="I1050" s="266" t="s">
        <v>4663</v>
      </c>
      <c r="J1050" s="57" t="s">
        <v>711</v>
      </c>
      <c r="K1050" s="113" t="s">
        <v>166</v>
      </c>
      <c r="L1050" s="341">
        <v>1041</v>
      </c>
      <c r="M1050" s="335">
        <v>9</v>
      </c>
      <c r="N1050" s="60">
        <v>0</v>
      </c>
      <c r="O1050" s="61" t="s">
        <v>3877</v>
      </c>
      <c r="P1050" s="268" t="s">
        <v>1967</v>
      </c>
      <c r="Q1050" s="269">
        <v>1184.7972629999999</v>
      </c>
      <c r="R1050" s="269">
        <v>1107.712387</v>
      </c>
      <c r="S1050" s="269">
        <v>40.032399999999996</v>
      </c>
      <c r="T1050" s="267">
        <v>18138</v>
      </c>
      <c r="U1050" s="270">
        <v>365</v>
      </c>
      <c r="V1050" s="267">
        <v>2</v>
      </c>
      <c r="W1050" s="267">
        <v>2</v>
      </c>
      <c r="X1050" s="267">
        <v>1406</v>
      </c>
      <c r="Y1050" s="267">
        <v>1406</v>
      </c>
      <c r="Z1050" s="269">
        <v>292.30963400000002</v>
      </c>
      <c r="AA1050" s="269">
        <v>272.83133400000003</v>
      </c>
      <c r="AB1050" s="269">
        <v>8.3292000000000002</v>
      </c>
      <c r="AC1050" s="267">
        <v>2872</v>
      </c>
      <c r="AD1050" s="270">
        <v>59</v>
      </c>
      <c r="AE1050" s="267">
        <v>2</v>
      </c>
      <c r="AF1050" s="267">
        <v>2</v>
      </c>
      <c r="AG1050" s="267">
        <v>1481</v>
      </c>
      <c r="AH1050" s="267">
        <v>1476</v>
      </c>
      <c r="AI1050" s="336"/>
      <c r="AJ1050" s="336"/>
      <c r="AK1050" s="336"/>
      <c r="AL1050" s="336"/>
      <c r="AM1050" s="336"/>
    </row>
    <row r="1051" spans="3:39" ht="18" customHeight="1">
      <c r="C1051" s="261">
        <f>SUBTOTAL(103,G$1050:G1051)</f>
        <v>2</v>
      </c>
      <c r="D1051" s="261" t="s">
        <v>1941</v>
      </c>
      <c r="E1051" s="262" t="s">
        <v>3876</v>
      </c>
      <c r="F1051" s="263" t="s">
        <v>1279</v>
      </c>
      <c r="G1051" s="337" t="s">
        <v>649</v>
      </c>
      <c r="H1051" s="265">
        <v>61071501</v>
      </c>
      <c r="I1051" s="266" t="s">
        <v>4663</v>
      </c>
      <c r="J1051" s="57" t="s">
        <v>711</v>
      </c>
      <c r="K1051" s="113" t="s">
        <v>409</v>
      </c>
      <c r="L1051" s="341">
        <v>635</v>
      </c>
      <c r="M1051" s="335">
        <v>6</v>
      </c>
      <c r="N1051" s="60">
        <v>0</v>
      </c>
      <c r="O1051" s="61" t="s">
        <v>3878</v>
      </c>
      <c r="P1051" s="268" t="s">
        <v>3879</v>
      </c>
      <c r="Q1051" s="269">
        <v>1074.1473040000001</v>
      </c>
      <c r="R1051" s="269">
        <v>996.05810000000008</v>
      </c>
      <c r="S1051" s="269">
        <v>35.385999999999996</v>
      </c>
      <c r="T1051" s="267">
        <v>13114</v>
      </c>
      <c r="U1051" s="270">
        <v>365</v>
      </c>
      <c r="V1051" s="267">
        <v>3</v>
      </c>
      <c r="W1051" s="267">
        <v>3</v>
      </c>
      <c r="X1051" s="267">
        <v>1631</v>
      </c>
      <c r="Y1051" s="267">
        <v>1646</v>
      </c>
      <c r="Z1051" s="269">
        <v>232.567813</v>
      </c>
      <c r="AA1051" s="269">
        <v>217.37231299999999</v>
      </c>
      <c r="AB1051" s="269">
        <v>6.8088999999999995</v>
      </c>
      <c r="AC1051" s="267">
        <v>1993</v>
      </c>
      <c r="AD1051" s="270">
        <v>59</v>
      </c>
      <c r="AE1051" s="267">
        <v>3</v>
      </c>
      <c r="AF1051" s="267">
        <v>3</v>
      </c>
      <c r="AG1051" s="267">
        <v>2184</v>
      </c>
      <c r="AH1051" s="267">
        <v>2167</v>
      </c>
      <c r="AI1051" s="336"/>
      <c r="AJ1051" s="336"/>
      <c r="AK1051" s="336"/>
      <c r="AL1051" s="336"/>
      <c r="AM1051" s="336"/>
    </row>
    <row r="1052" spans="3:39" ht="18" customHeight="1">
      <c r="C1052" s="261">
        <f>SUBTOTAL(103,G$1050:G1052)</f>
        <v>3</v>
      </c>
      <c r="D1052" s="261" t="s">
        <v>1941</v>
      </c>
      <c r="E1052" s="262" t="s">
        <v>3876</v>
      </c>
      <c r="F1052" s="263" t="s">
        <v>1279</v>
      </c>
      <c r="G1052" s="332" t="s">
        <v>3880</v>
      </c>
      <c r="H1052" s="265">
        <v>61071401</v>
      </c>
      <c r="I1052" s="266" t="s">
        <v>4663</v>
      </c>
      <c r="J1052" s="57" t="s">
        <v>711</v>
      </c>
      <c r="K1052" s="113" t="s">
        <v>166</v>
      </c>
      <c r="L1052" s="334">
        <v>461</v>
      </c>
      <c r="M1052" s="335">
        <v>4</v>
      </c>
      <c r="N1052" s="60">
        <v>0</v>
      </c>
      <c r="O1052" s="61" t="s">
        <v>3881</v>
      </c>
      <c r="P1052" s="268" t="s">
        <v>3882</v>
      </c>
      <c r="Q1052" s="269">
        <v>410.28778</v>
      </c>
      <c r="R1052" s="269">
        <v>380.99745999999999</v>
      </c>
      <c r="S1052" s="269">
        <v>16.819199999999999</v>
      </c>
      <c r="T1052" s="267">
        <v>8868</v>
      </c>
      <c r="U1052" s="270">
        <v>364</v>
      </c>
      <c r="V1052" s="267">
        <v>5</v>
      </c>
      <c r="W1052" s="267">
        <v>5</v>
      </c>
      <c r="X1052" s="267">
        <v>4102</v>
      </c>
      <c r="Y1052" s="267">
        <v>4121</v>
      </c>
      <c r="Z1052" s="269">
        <v>128.90969999999999</v>
      </c>
      <c r="AA1052" s="269">
        <v>120.02469999999998</v>
      </c>
      <c r="AB1052" s="269">
        <v>4.6800999999999995</v>
      </c>
      <c r="AC1052" s="267">
        <v>1373</v>
      </c>
      <c r="AD1052" s="270">
        <v>58</v>
      </c>
      <c r="AE1052" s="267">
        <v>7</v>
      </c>
      <c r="AF1052" s="267">
        <v>7</v>
      </c>
      <c r="AG1052" s="267">
        <v>4444</v>
      </c>
      <c r="AH1052" s="267">
        <v>4470</v>
      </c>
      <c r="AI1052" s="336"/>
      <c r="AJ1052" s="336"/>
      <c r="AK1052" s="336"/>
      <c r="AL1052" s="336"/>
      <c r="AM1052" s="336"/>
    </row>
    <row r="1053" spans="3:39" ht="18" customHeight="1">
      <c r="C1053" s="261">
        <f>SUBTOTAL(103,G$1050:G1053)</f>
        <v>4</v>
      </c>
      <c r="D1053" s="261" t="s">
        <v>1941</v>
      </c>
      <c r="E1053" s="262" t="s">
        <v>3876</v>
      </c>
      <c r="F1053" s="263" t="s">
        <v>1279</v>
      </c>
      <c r="G1053" s="332" t="s">
        <v>3883</v>
      </c>
      <c r="H1053" s="265">
        <v>61072601</v>
      </c>
      <c r="I1053" s="266" t="s">
        <v>4663</v>
      </c>
      <c r="J1053" s="57" t="s">
        <v>711</v>
      </c>
      <c r="K1053" s="113" t="s">
        <v>3884</v>
      </c>
      <c r="L1053" s="334">
        <v>1326</v>
      </c>
      <c r="M1053" s="335">
        <v>10</v>
      </c>
      <c r="N1053" s="60">
        <v>0</v>
      </c>
      <c r="O1053" s="61" t="s">
        <v>1830</v>
      </c>
      <c r="P1053" s="268" t="s">
        <v>1832</v>
      </c>
      <c r="Q1053" s="269" t="s">
        <v>975</v>
      </c>
      <c r="R1053" s="269" t="s">
        <v>975</v>
      </c>
      <c r="S1053" s="269" t="s">
        <v>975</v>
      </c>
      <c r="T1053" s="267" t="s">
        <v>975</v>
      </c>
      <c r="U1053" s="270" t="s">
        <v>975</v>
      </c>
      <c r="V1053" s="267" t="s">
        <v>975</v>
      </c>
      <c r="W1053" s="267" t="s">
        <v>975</v>
      </c>
      <c r="X1053" s="267" t="s">
        <v>975</v>
      </c>
      <c r="Y1053" s="267" t="s">
        <v>975</v>
      </c>
      <c r="Z1053" s="269">
        <v>152.77340000000001</v>
      </c>
      <c r="AA1053" s="269">
        <v>147.04840000000002</v>
      </c>
      <c r="AB1053" s="269">
        <v>3.8607999999999998</v>
      </c>
      <c r="AC1053" s="267">
        <v>1058</v>
      </c>
      <c r="AD1053" s="270">
        <v>27</v>
      </c>
      <c r="AE1053" s="267">
        <v>5</v>
      </c>
      <c r="AF1053" s="267">
        <v>4</v>
      </c>
      <c r="AG1053" s="267">
        <v>3788</v>
      </c>
      <c r="AH1053" s="267">
        <v>3667</v>
      </c>
      <c r="AI1053" s="336"/>
      <c r="AJ1053" s="336"/>
      <c r="AK1053" s="336">
        <v>1</v>
      </c>
      <c r="AL1053" s="336">
        <v>540</v>
      </c>
      <c r="AM1053" s="336" t="s">
        <v>3636</v>
      </c>
    </row>
    <row r="1054" spans="3:39" ht="18" customHeight="1">
      <c r="C1054" s="261">
        <f>SUBTOTAL(103,G$1050:G1054)</f>
        <v>5</v>
      </c>
      <c r="D1054" s="261" t="s">
        <v>1941</v>
      </c>
      <c r="E1054" s="262" t="s">
        <v>3876</v>
      </c>
      <c r="F1054" s="263" t="s">
        <v>1279</v>
      </c>
      <c r="G1054" s="332" t="s">
        <v>1829</v>
      </c>
      <c r="H1054" s="265">
        <v>61072301</v>
      </c>
      <c r="I1054" s="266" t="s">
        <v>4663</v>
      </c>
      <c r="J1054" s="57" t="s">
        <v>711</v>
      </c>
      <c r="K1054" s="113" t="s">
        <v>3884</v>
      </c>
      <c r="L1054" s="334">
        <v>437</v>
      </c>
      <c r="M1054" s="335">
        <v>5</v>
      </c>
      <c r="N1054" s="60">
        <v>0</v>
      </c>
      <c r="O1054" s="61" t="s">
        <v>1831</v>
      </c>
      <c r="P1054" s="268" t="s">
        <v>1833</v>
      </c>
      <c r="Q1054" s="269" t="s">
        <v>975</v>
      </c>
      <c r="R1054" s="269" t="s">
        <v>975</v>
      </c>
      <c r="S1054" s="269" t="s">
        <v>975</v>
      </c>
      <c r="T1054" s="267" t="s">
        <v>975</v>
      </c>
      <c r="U1054" s="270" t="s">
        <v>975</v>
      </c>
      <c r="V1054" s="267" t="s">
        <v>975</v>
      </c>
      <c r="W1054" s="267" t="s">
        <v>975</v>
      </c>
      <c r="X1054" s="267" t="s">
        <v>975</v>
      </c>
      <c r="Y1054" s="267" t="s">
        <v>975</v>
      </c>
      <c r="Z1054" s="269">
        <v>78.989199999999997</v>
      </c>
      <c r="AA1054" s="269">
        <v>75.177799999999991</v>
      </c>
      <c r="AB1054" s="269">
        <v>2.2458</v>
      </c>
      <c r="AC1054" s="267">
        <v>1142</v>
      </c>
      <c r="AD1054" s="270">
        <v>55</v>
      </c>
      <c r="AE1054" s="267">
        <v>9</v>
      </c>
      <c r="AF1054" s="267">
        <v>9</v>
      </c>
      <c r="AG1054" s="267">
        <v>5989</v>
      </c>
      <c r="AH1054" s="267">
        <v>5961</v>
      </c>
      <c r="AI1054" s="336"/>
      <c r="AJ1054" s="336"/>
      <c r="AK1054" s="336"/>
      <c r="AL1054" s="336"/>
      <c r="AM1054" s="336"/>
    </row>
    <row r="1055" spans="3:39" ht="18" customHeight="1">
      <c r="C1055" s="288" t="s">
        <v>3637</v>
      </c>
      <c r="D1055" s="289" t="str">
        <f ca="1">INDIRECT("D"&amp;ROW()-1)</f>
        <v>A2</v>
      </c>
      <c r="E1055" s="289" t="str">
        <f ca="1">INDIRECT("E"&amp;ROW()-1)</f>
        <v>汉中</v>
      </c>
      <c r="F1055" s="290"/>
      <c r="G1055" s="291">
        <f>SUBTOTAL(103,G1050:G1054)</f>
        <v>5</v>
      </c>
      <c r="H1055" s="292"/>
      <c r="I1055" s="293"/>
      <c r="J1055" s="293"/>
      <c r="K1055" s="325"/>
      <c r="L1055" s="76">
        <f>SUBTOTAL(109,L1050:L1054)</f>
        <v>3900</v>
      </c>
      <c r="M1055" s="76">
        <f>SUBTOTAL(109,M1050:M1054)</f>
        <v>34</v>
      </c>
      <c r="N1055" s="70">
        <f>SUBTOTAL(109,N1050:N1054)</f>
        <v>0</v>
      </c>
      <c r="O1055" s="292"/>
      <c r="P1055" s="327"/>
      <c r="Q1055" s="298"/>
      <c r="R1055" s="298"/>
      <c r="S1055" s="298"/>
      <c r="T1055" s="299"/>
      <c r="U1055" s="300"/>
      <c r="V1055" s="299"/>
      <c r="W1055" s="299"/>
      <c r="X1055" s="299"/>
      <c r="Y1055" s="299"/>
      <c r="Z1055" s="316"/>
      <c r="AA1055" s="316"/>
      <c r="AB1055" s="316"/>
      <c r="AC1055" s="295"/>
      <c r="AD1055" s="295"/>
      <c r="AE1055" s="295"/>
      <c r="AF1055" s="295"/>
      <c r="AG1055" s="295"/>
      <c r="AH1055" s="295"/>
      <c r="AI1055" s="77">
        <f>SUBTOTAL(109,AI1050:AI1054)</f>
        <v>0</v>
      </c>
      <c r="AJ1055" s="77">
        <f>SUBTOTAL(109,AJ1050:AJ1054)</f>
        <v>0</v>
      </c>
      <c r="AK1055" s="77">
        <f>SUBTOTAL(109,AK1050:AK1054)</f>
        <v>1</v>
      </c>
      <c r="AL1055" s="77">
        <f>SUBTOTAL(109,AL1050:AL1054)</f>
        <v>540</v>
      </c>
      <c r="AM1055" s="77">
        <f>SUBTOTAL(103,AM1050:AM1054)</f>
        <v>1</v>
      </c>
    </row>
    <row r="1056" spans="3:39" ht="18" customHeight="1">
      <c r="C1056" s="261">
        <f>SUBTOTAL(103,G$1056:G1056)</f>
        <v>1</v>
      </c>
      <c r="D1056" s="261" t="s">
        <v>1941</v>
      </c>
      <c r="E1056" s="262" t="s">
        <v>3885</v>
      </c>
      <c r="F1056" s="263" t="s">
        <v>1280</v>
      </c>
      <c r="G1056" s="264" t="s">
        <v>3886</v>
      </c>
      <c r="H1056" s="265">
        <v>61031001</v>
      </c>
      <c r="I1056" s="266" t="s">
        <v>4663</v>
      </c>
      <c r="J1056" s="57" t="s">
        <v>711</v>
      </c>
      <c r="K1056" s="113" t="s">
        <v>170</v>
      </c>
      <c r="L1056" s="267">
        <v>956</v>
      </c>
      <c r="M1056" s="85">
        <v>8</v>
      </c>
      <c r="N1056" s="60">
        <v>0</v>
      </c>
      <c r="O1056" s="61" t="s">
        <v>3887</v>
      </c>
      <c r="P1056" s="268" t="s">
        <v>3888</v>
      </c>
      <c r="Q1056" s="269">
        <v>575.12976299999991</v>
      </c>
      <c r="R1056" s="269">
        <v>526.47569999999996</v>
      </c>
      <c r="S1056" s="269">
        <v>20.599</v>
      </c>
      <c r="T1056" s="267">
        <v>13436</v>
      </c>
      <c r="U1056" s="270">
        <v>365</v>
      </c>
      <c r="V1056" s="267">
        <v>7</v>
      </c>
      <c r="W1056" s="267">
        <v>7</v>
      </c>
      <c r="X1056" s="267">
        <v>3253</v>
      </c>
      <c r="Y1056" s="267">
        <v>3303</v>
      </c>
      <c r="Z1056" s="269">
        <v>180.68609999999998</v>
      </c>
      <c r="AA1056" s="269">
        <v>167.93829999999997</v>
      </c>
      <c r="AB1056" s="269">
        <v>6.0049999999999999</v>
      </c>
      <c r="AC1056" s="267">
        <v>2149</v>
      </c>
      <c r="AD1056" s="270">
        <v>59</v>
      </c>
      <c r="AE1056" s="267">
        <v>7</v>
      </c>
      <c r="AF1056" s="267">
        <v>7</v>
      </c>
      <c r="AG1056" s="267">
        <v>3109</v>
      </c>
      <c r="AH1056" s="267">
        <v>3131</v>
      </c>
      <c r="AI1056" s="271"/>
      <c r="AJ1056" s="271"/>
      <c r="AK1056" s="271"/>
      <c r="AL1056" s="271"/>
      <c r="AM1056" s="271"/>
    </row>
    <row r="1057" spans="1:39" ht="18" customHeight="1">
      <c r="C1057" s="261">
        <f>SUBTOTAL(103,G$1056:G1057)</f>
        <v>2</v>
      </c>
      <c r="D1057" s="261" t="s">
        <v>1941</v>
      </c>
      <c r="E1057" s="262" t="s">
        <v>3885</v>
      </c>
      <c r="F1057" s="263" t="s">
        <v>1280</v>
      </c>
      <c r="G1057" s="264" t="s">
        <v>3889</v>
      </c>
      <c r="H1057" s="265">
        <v>61030801</v>
      </c>
      <c r="I1057" s="266" t="s">
        <v>4663</v>
      </c>
      <c r="J1057" s="57" t="s">
        <v>711</v>
      </c>
      <c r="K1057" s="113" t="s">
        <v>3890</v>
      </c>
      <c r="L1057" s="267">
        <v>406</v>
      </c>
      <c r="M1057" s="85">
        <v>4</v>
      </c>
      <c r="N1057" s="60">
        <v>0</v>
      </c>
      <c r="O1057" s="61" t="s">
        <v>2049</v>
      </c>
      <c r="P1057" s="268" t="s">
        <v>2051</v>
      </c>
      <c r="Q1057" s="269">
        <v>198.92854299999999</v>
      </c>
      <c r="R1057" s="269">
        <v>187.33249999999998</v>
      </c>
      <c r="S1057" s="269">
        <v>6.141</v>
      </c>
      <c r="T1057" s="267">
        <v>6498</v>
      </c>
      <c r="U1057" s="270">
        <v>365</v>
      </c>
      <c r="V1057" s="267">
        <v>11</v>
      </c>
      <c r="W1057" s="267">
        <v>11</v>
      </c>
      <c r="X1057" s="267">
        <v>5691</v>
      </c>
      <c r="Y1057" s="267">
        <v>5698</v>
      </c>
      <c r="Z1057" s="269">
        <v>98.823300000000003</v>
      </c>
      <c r="AA1057" s="269">
        <v>93.5749</v>
      </c>
      <c r="AB1057" s="269">
        <v>2.6519000000000004</v>
      </c>
      <c r="AC1057" s="267">
        <v>1074</v>
      </c>
      <c r="AD1057" s="270">
        <v>59</v>
      </c>
      <c r="AE1057" s="267">
        <v>10</v>
      </c>
      <c r="AF1057" s="267">
        <v>10</v>
      </c>
      <c r="AG1057" s="267">
        <v>5303</v>
      </c>
      <c r="AH1057" s="267">
        <v>5265</v>
      </c>
      <c r="AI1057" s="271"/>
      <c r="AJ1057" s="271"/>
      <c r="AK1057" s="271"/>
      <c r="AL1057" s="271"/>
      <c r="AM1057" s="271"/>
    </row>
    <row r="1058" spans="1:39" ht="18" customHeight="1">
      <c r="C1058" s="261">
        <f>SUBTOTAL(103,G$1056:G1058)</f>
        <v>3</v>
      </c>
      <c r="D1058" s="261" t="s">
        <v>1941</v>
      </c>
      <c r="E1058" s="262" t="s">
        <v>3885</v>
      </c>
      <c r="F1058" s="263" t="s">
        <v>1280</v>
      </c>
      <c r="G1058" s="264" t="s">
        <v>3891</v>
      </c>
      <c r="H1058" s="265">
        <v>61032101</v>
      </c>
      <c r="I1058" s="266" t="s">
        <v>4663</v>
      </c>
      <c r="J1058" s="57" t="s">
        <v>711</v>
      </c>
      <c r="K1058" s="113" t="s">
        <v>3892</v>
      </c>
      <c r="L1058" s="267">
        <v>807</v>
      </c>
      <c r="M1058" s="85">
        <v>5</v>
      </c>
      <c r="N1058" s="60">
        <v>0</v>
      </c>
      <c r="O1058" s="61" t="s">
        <v>2050</v>
      </c>
      <c r="P1058" s="268" t="s">
        <v>3893</v>
      </c>
      <c r="Q1058" s="269">
        <v>132.60132999999999</v>
      </c>
      <c r="R1058" s="269">
        <v>131.07372999999998</v>
      </c>
      <c r="S1058" s="269">
        <v>4.9758999999999993</v>
      </c>
      <c r="T1058" s="267">
        <v>9142</v>
      </c>
      <c r="U1058" s="270">
        <v>342</v>
      </c>
      <c r="V1058" s="267">
        <v>14</v>
      </c>
      <c r="W1058" s="267">
        <v>13</v>
      </c>
      <c r="X1058" s="267">
        <v>6342</v>
      </c>
      <c r="Y1058" s="267">
        <v>6265</v>
      </c>
      <c r="Z1058" s="269">
        <v>40.008700000000005</v>
      </c>
      <c r="AA1058" s="269">
        <v>39.395900000000005</v>
      </c>
      <c r="AB1058" s="269">
        <v>1.3132999999999999</v>
      </c>
      <c r="AC1058" s="267">
        <v>1613</v>
      </c>
      <c r="AD1058" s="270">
        <v>58</v>
      </c>
      <c r="AE1058" s="267">
        <v>20</v>
      </c>
      <c r="AF1058" s="267">
        <v>20</v>
      </c>
      <c r="AG1058" s="267">
        <v>7353</v>
      </c>
      <c r="AH1058" s="267">
        <v>7289</v>
      </c>
      <c r="AI1058" s="271"/>
      <c r="AJ1058" s="271"/>
      <c r="AK1058" s="271">
        <v>1</v>
      </c>
      <c r="AL1058" s="271">
        <v>245</v>
      </c>
      <c r="AM1058" s="271" t="s">
        <v>3636</v>
      </c>
    </row>
    <row r="1059" spans="1:39" ht="18" customHeight="1">
      <c r="C1059" s="288" t="s">
        <v>3637</v>
      </c>
      <c r="D1059" s="289" t="str">
        <f ca="1">INDIRECT("D"&amp;ROW()-1)</f>
        <v>A2</v>
      </c>
      <c r="E1059" s="289" t="str">
        <f ca="1">INDIRECT("E"&amp;ROW()-1)</f>
        <v>宝鸡</v>
      </c>
      <c r="F1059" s="290"/>
      <c r="G1059" s="291">
        <f>SUBTOTAL(103,G1056:G1058)</f>
        <v>3</v>
      </c>
      <c r="H1059" s="292"/>
      <c r="I1059" s="293"/>
      <c r="J1059" s="293"/>
      <c r="K1059" s="294"/>
      <c r="L1059" s="76">
        <f>SUBTOTAL(109,L1056:L1058)</f>
        <v>2169</v>
      </c>
      <c r="M1059" s="76">
        <f>SUBTOTAL(109,M1056:M1058)</f>
        <v>17</v>
      </c>
      <c r="N1059" s="70">
        <f>SUBTOTAL(109,N1056:N1058)</f>
        <v>0</v>
      </c>
      <c r="O1059" s="296"/>
      <c r="P1059" s="327"/>
      <c r="Q1059" s="298"/>
      <c r="R1059" s="298"/>
      <c r="S1059" s="298"/>
      <c r="T1059" s="299"/>
      <c r="U1059" s="300"/>
      <c r="V1059" s="299"/>
      <c r="W1059" s="299"/>
      <c r="X1059" s="299"/>
      <c r="Y1059" s="299"/>
      <c r="Z1059" s="316"/>
      <c r="AA1059" s="316"/>
      <c r="AB1059" s="316"/>
      <c r="AC1059" s="295"/>
      <c r="AD1059" s="295"/>
      <c r="AE1059" s="295"/>
      <c r="AF1059" s="295"/>
      <c r="AG1059" s="295"/>
      <c r="AH1059" s="295"/>
      <c r="AI1059" s="314">
        <f>SUBTOTAL(109,AI1056:AI1058)</f>
        <v>0</v>
      </c>
      <c r="AJ1059" s="314">
        <f>SUBTOTAL(109,AJ1056:AJ1058)</f>
        <v>0</v>
      </c>
      <c r="AK1059" s="314">
        <f>SUBTOTAL(109,AK1056:AK1058)</f>
        <v>1</v>
      </c>
      <c r="AL1059" s="314">
        <f>SUBTOTAL(109,AL1056:AL1058)</f>
        <v>245</v>
      </c>
      <c r="AM1059" s="314">
        <f>SUBTOTAL(103,AM1056:AM1058)</f>
        <v>1</v>
      </c>
    </row>
    <row r="1060" spans="1:39" ht="18" customHeight="1">
      <c r="C1060" s="261">
        <f>SUBTOTAL(103,G$1060:G1060)</f>
        <v>1</v>
      </c>
      <c r="D1060" s="261" t="s">
        <v>1941</v>
      </c>
      <c r="E1060" s="262" t="s">
        <v>3894</v>
      </c>
      <c r="F1060" s="263" t="s">
        <v>1279</v>
      </c>
      <c r="G1060" s="264" t="s">
        <v>3895</v>
      </c>
      <c r="H1060" s="265">
        <v>61060301</v>
      </c>
      <c r="I1060" s="266" t="s">
        <v>4663</v>
      </c>
      <c r="J1060" s="57" t="s">
        <v>711</v>
      </c>
      <c r="K1060" s="113" t="s">
        <v>556</v>
      </c>
      <c r="L1060" s="267">
        <v>393</v>
      </c>
      <c r="M1060" s="85">
        <v>5</v>
      </c>
      <c r="N1060" s="60">
        <v>0</v>
      </c>
      <c r="O1060" s="61" t="s">
        <v>3896</v>
      </c>
      <c r="P1060" s="268" t="s">
        <v>3897</v>
      </c>
      <c r="Q1060" s="269">
        <v>189.75189999999998</v>
      </c>
      <c r="R1060" s="269">
        <v>184.31939999999997</v>
      </c>
      <c r="S1060" s="269">
        <v>5.5794000000000006</v>
      </c>
      <c r="T1060" s="267">
        <v>10000</v>
      </c>
      <c r="U1060" s="270">
        <v>365</v>
      </c>
      <c r="V1060" s="267">
        <v>6</v>
      </c>
      <c r="W1060" s="267">
        <v>5</v>
      </c>
      <c r="X1060" s="267">
        <v>5778</v>
      </c>
      <c r="Y1060" s="267">
        <v>5734</v>
      </c>
      <c r="Z1060" s="269" t="s">
        <v>975</v>
      </c>
      <c r="AA1060" s="269" t="s">
        <v>975</v>
      </c>
      <c r="AB1060" s="269" t="s">
        <v>975</v>
      </c>
      <c r="AC1060" s="267" t="s">
        <v>975</v>
      </c>
      <c r="AD1060" s="270" t="s">
        <v>975</v>
      </c>
      <c r="AE1060" s="267" t="s">
        <v>975</v>
      </c>
      <c r="AF1060" s="267" t="s">
        <v>975</v>
      </c>
      <c r="AG1060" s="267" t="s">
        <v>975</v>
      </c>
      <c r="AH1060" s="267" t="s">
        <v>975</v>
      </c>
      <c r="AI1060" s="271"/>
      <c r="AJ1060" s="271"/>
      <c r="AK1060" s="271"/>
      <c r="AL1060" s="271"/>
      <c r="AM1060" s="271"/>
    </row>
    <row r="1061" spans="1:39" ht="18" customHeight="1">
      <c r="C1061" s="261">
        <f>SUBTOTAL(103,G$1060:G1061)</f>
        <v>2</v>
      </c>
      <c r="D1061" s="261" t="s">
        <v>1941</v>
      </c>
      <c r="E1061" s="262" t="s">
        <v>3894</v>
      </c>
      <c r="F1061" s="263" t="s">
        <v>1279</v>
      </c>
      <c r="G1061" s="264" t="s">
        <v>3898</v>
      </c>
      <c r="H1061" s="265">
        <v>61061801</v>
      </c>
      <c r="I1061" s="266" t="s">
        <v>4663</v>
      </c>
      <c r="J1061" s="57" t="s">
        <v>711</v>
      </c>
      <c r="K1061" s="113" t="s">
        <v>556</v>
      </c>
      <c r="L1061" s="267">
        <v>782</v>
      </c>
      <c r="M1061" s="85">
        <v>6</v>
      </c>
      <c r="N1061" s="60">
        <v>0</v>
      </c>
      <c r="O1061" s="61" t="s">
        <v>3899</v>
      </c>
      <c r="P1061" s="268" t="s">
        <v>3900</v>
      </c>
      <c r="Q1061" s="269">
        <v>206.02919999999997</v>
      </c>
      <c r="R1061" s="269">
        <v>201.74009999999998</v>
      </c>
      <c r="S1061" s="269">
        <v>5.8445</v>
      </c>
      <c r="T1061" s="267">
        <v>9559</v>
      </c>
      <c r="U1061" s="270">
        <v>365</v>
      </c>
      <c r="V1061" s="267">
        <v>3</v>
      </c>
      <c r="W1061" s="267">
        <v>3</v>
      </c>
      <c r="X1061" s="267">
        <v>5638</v>
      </c>
      <c r="Y1061" s="267">
        <v>5571</v>
      </c>
      <c r="Z1061" s="269">
        <v>52.521900000000002</v>
      </c>
      <c r="AA1061" s="269">
        <v>50.987300000000005</v>
      </c>
      <c r="AB1061" s="269">
        <v>1.4278999999999999</v>
      </c>
      <c r="AC1061" s="267">
        <v>877</v>
      </c>
      <c r="AD1061" s="270">
        <v>59</v>
      </c>
      <c r="AE1061" s="267">
        <v>6</v>
      </c>
      <c r="AF1061" s="267">
        <v>6</v>
      </c>
      <c r="AG1061" s="267">
        <v>6886</v>
      </c>
      <c r="AH1061" s="267">
        <v>6852</v>
      </c>
      <c r="AI1061" s="271"/>
      <c r="AJ1061" s="271"/>
      <c r="AK1061" s="271">
        <v>1</v>
      </c>
      <c r="AL1061" s="271">
        <v>204</v>
      </c>
      <c r="AM1061" s="94" t="s">
        <v>3636</v>
      </c>
    </row>
    <row r="1062" spans="1:39" ht="18" customHeight="1">
      <c r="C1062" s="288" t="s">
        <v>3637</v>
      </c>
      <c r="D1062" s="289" t="str">
        <f ca="1">INDIRECT("D"&amp;ROW()-1)</f>
        <v>A2</v>
      </c>
      <c r="E1062" s="289" t="str">
        <f ca="1">INDIRECT("E"&amp;ROW()-1)</f>
        <v>延安</v>
      </c>
      <c r="F1062" s="290"/>
      <c r="G1062" s="291">
        <f>SUBTOTAL(103,G1060:G1061)</f>
        <v>2</v>
      </c>
      <c r="H1062" s="292"/>
      <c r="I1062" s="293"/>
      <c r="J1062" s="293"/>
      <c r="K1062" s="294"/>
      <c r="L1062" s="76">
        <f>SUBTOTAL(109,L1060:L1061)</f>
        <v>1175</v>
      </c>
      <c r="M1062" s="76">
        <f>SUBTOTAL(109,M1060:M1061)</f>
        <v>11</v>
      </c>
      <c r="N1062" s="70">
        <f>SUBTOTAL(109,N1060:N1061)</f>
        <v>0</v>
      </c>
      <c r="O1062" s="296"/>
      <c r="P1062" s="327"/>
      <c r="Q1062" s="298"/>
      <c r="R1062" s="298"/>
      <c r="S1062" s="298"/>
      <c r="T1062" s="299"/>
      <c r="U1062" s="300"/>
      <c r="V1062" s="299"/>
      <c r="W1062" s="299"/>
      <c r="X1062" s="299"/>
      <c r="Y1062" s="299"/>
      <c r="Z1062" s="316"/>
      <c r="AA1062" s="316"/>
      <c r="AB1062" s="316"/>
      <c r="AC1062" s="295"/>
      <c r="AD1062" s="295"/>
      <c r="AE1062" s="295"/>
      <c r="AF1062" s="295"/>
      <c r="AG1062" s="295"/>
      <c r="AH1062" s="295"/>
      <c r="AI1062" s="77">
        <f>SUBTOTAL(109,AI1060:AI1061)</f>
        <v>0</v>
      </c>
      <c r="AJ1062" s="77">
        <f>SUBTOTAL(109,AJ1060:AJ1061)</f>
        <v>0</v>
      </c>
      <c r="AK1062" s="77">
        <f>SUBTOTAL(109,AK1060:AK1061)</f>
        <v>1</v>
      </c>
      <c r="AL1062" s="77">
        <f>SUBTOTAL(109,AL1060:AL1061)</f>
        <v>204</v>
      </c>
      <c r="AM1062" s="77">
        <f>SUBTOTAL(103,AM1060:AM1061)</f>
        <v>1</v>
      </c>
    </row>
    <row r="1063" spans="1:39" ht="18" customHeight="1">
      <c r="C1063" s="261">
        <f>SUBTOTAL(103,G$1063:G1063)</f>
        <v>1</v>
      </c>
      <c r="D1063" s="261" t="s">
        <v>1941</v>
      </c>
      <c r="E1063" s="262" t="s">
        <v>1126</v>
      </c>
      <c r="F1063" s="263" t="s">
        <v>1279</v>
      </c>
      <c r="G1063" s="264" t="s">
        <v>3902</v>
      </c>
      <c r="H1063" s="265">
        <v>61051401</v>
      </c>
      <c r="I1063" s="266" t="s">
        <v>4663</v>
      </c>
      <c r="J1063" s="57" t="s">
        <v>711</v>
      </c>
      <c r="K1063" s="113" t="s">
        <v>170</v>
      </c>
      <c r="L1063" s="267">
        <v>626</v>
      </c>
      <c r="M1063" s="85">
        <v>5</v>
      </c>
      <c r="N1063" s="60">
        <v>0</v>
      </c>
      <c r="O1063" s="61" t="s">
        <v>3903</v>
      </c>
      <c r="P1063" s="268" t="s">
        <v>3904</v>
      </c>
      <c r="Q1063" s="269">
        <v>321.29579200000006</v>
      </c>
      <c r="R1063" s="269">
        <v>305.56656000000004</v>
      </c>
      <c r="S1063" s="269">
        <v>9.7870000000000008</v>
      </c>
      <c r="T1063" s="267">
        <v>9789</v>
      </c>
      <c r="U1063" s="270">
        <v>365</v>
      </c>
      <c r="V1063" s="267">
        <v>5</v>
      </c>
      <c r="W1063" s="267">
        <v>5</v>
      </c>
      <c r="X1063" s="267">
        <v>4670</v>
      </c>
      <c r="Y1063" s="267">
        <v>4644</v>
      </c>
      <c r="Z1063" s="269">
        <v>122.4345</v>
      </c>
      <c r="AA1063" s="269">
        <v>116.3509</v>
      </c>
      <c r="AB1063" s="269">
        <v>3.4255000000000004</v>
      </c>
      <c r="AC1063" s="267">
        <v>1676</v>
      </c>
      <c r="AD1063" s="270">
        <v>59</v>
      </c>
      <c r="AE1063" s="267">
        <v>5</v>
      </c>
      <c r="AF1063" s="267">
        <v>5</v>
      </c>
      <c r="AG1063" s="267">
        <v>4626</v>
      </c>
      <c r="AH1063" s="267">
        <v>4577</v>
      </c>
      <c r="AI1063" s="271"/>
      <c r="AJ1063" s="271"/>
      <c r="AK1063" s="271"/>
      <c r="AL1063" s="271"/>
      <c r="AM1063" s="271"/>
    </row>
    <row r="1064" spans="1:39" ht="18" customHeight="1">
      <c r="C1064" s="288" t="s">
        <v>3637</v>
      </c>
      <c r="D1064" s="289" t="str">
        <f ca="1">INDIRECT("D"&amp;ROW()-1)</f>
        <v>A2</v>
      </c>
      <c r="E1064" s="289" t="str">
        <f ca="1">INDIRECT("E"&amp;ROW()-1)</f>
        <v>渭南</v>
      </c>
      <c r="F1064" s="290"/>
      <c r="G1064" s="291">
        <f>SUBTOTAL(103,G1063:G1063)</f>
        <v>1</v>
      </c>
      <c r="H1064" s="292"/>
      <c r="I1064" s="293"/>
      <c r="J1064" s="293"/>
      <c r="K1064" s="294"/>
      <c r="L1064" s="76">
        <f>SUBTOTAL(109,L1063:L1063)</f>
        <v>626</v>
      </c>
      <c r="M1064" s="76">
        <f>SUBTOTAL(109,M1063:M1063)</f>
        <v>5</v>
      </c>
      <c r="N1064" s="70">
        <f>SUBTOTAL(109,N1063:N1063)</f>
        <v>0</v>
      </c>
      <c r="O1064" s="296"/>
      <c r="P1064" s="327"/>
      <c r="Q1064" s="298"/>
      <c r="R1064" s="298"/>
      <c r="S1064" s="298"/>
      <c r="T1064" s="299"/>
      <c r="U1064" s="300"/>
      <c r="V1064" s="299"/>
      <c r="W1064" s="299"/>
      <c r="X1064" s="299"/>
      <c r="Y1064" s="299"/>
      <c r="Z1064" s="316"/>
      <c r="AA1064" s="316"/>
      <c r="AB1064" s="316"/>
      <c r="AC1064" s="295"/>
      <c r="AD1064" s="295"/>
      <c r="AE1064" s="295"/>
      <c r="AF1064" s="295"/>
      <c r="AG1064" s="295"/>
      <c r="AH1064" s="295"/>
      <c r="AI1064" s="314">
        <f>SUBTOTAL(109,AI1063:AI1063)</f>
        <v>0</v>
      </c>
      <c r="AJ1064" s="314">
        <f>SUBTOTAL(109,AJ1063:AJ1063)</f>
        <v>0</v>
      </c>
      <c r="AK1064" s="314">
        <f>SUBTOTAL(109,AK1063:AK1063)</f>
        <v>0</v>
      </c>
      <c r="AL1064" s="314">
        <f>SUBTOTAL(109,AL1063:AL1063)</f>
        <v>0</v>
      </c>
      <c r="AM1064" s="314">
        <f>SUBTOTAL(103,AM1063:AM1063)</f>
        <v>0</v>
      </c>
    </row>
    <row r="1065" spans="1:39" ht="18" customHeight="1">
      <c r="C1065" s="261">
        <f>SUBTOTAL(103,G$1065:G1065)</f>
        <v>1</v>
      </c>
      <c r="D1065" s="261" t="s">
        <v>1941</v>
      </c>
      <c r="E1065" s="262" t="s">
        <v>3905</v>
      </c>
      <c r="F1065" s="263" t="s">
        <v>1280</v>
      </c>
      <c r="G1065" s="264" t="s">
        <v>3906</v>
      </c>
      <c r="H1065" s="265">
        <v>61040301</v>
      </c>
      <c r="I1065" s="266" t="s">
        <v>4663</v>
      </c>
      <c r="J1065" s="57" t="s">
        <v>711</v>
      </c>
      <c r="K1065" s="113" t="s">
        <v>170</v>
      </c>
      <c r="L1065" s="267">
        <v>321</v>
      </c>
      <c r="M1065" s="85">
        <v>5</v>
      </c>
      <c r="N1065" s="60">
        <v>0</v>
      </c>
      <c r="O1065" s="61" t="s">
        <v>3907</v>
      </c>
      <c r="P1065" s="268" t="s">
        <v>3908</v>
      </c>
      <c r="Q1065" s="269">
        <v>229.3656</v>
      </c>
      <c r="R1065" s="269">
        <v>207.55619999999999</v>
      </c>
      <c r="S1065" s="269">
        <v>8.1822999999999997</v>
      </c>
      <c r="T1065" s="267">
        <v>10691</v>
      </c>
      <c r="U1065" s="270">
        <v>365</v>
      </c>
      <c r="V1065" s="267">
        <v>9</v>
      </c>
      <c r="W1065" s="267">
        <v>9</v>
      </c>
      <c r="X1065" s="267">
        <v>5428</v>
      </c>
      <c r="Y1065" s="267">
        <v>5509</v>
      </c>
      <c r="Z1065" s="269">
        <v>70.415400000000005</v>
      </c>
      <c r="AA1065" s="269">
        <v>65.159000000000006</v>
      </c>
      <c r="AB1065" s="269">
        <v>2.2765</v>
      </c>
      <c r="AC1065" s="267">
        <v>1647</v>
      </c>
      <c r="AD1065" s="270">
        <v>59</v>
      </c>
      <c r="AE1065" s="267">
        <v>11</v>
      </c>
      <c r="AF1065" s="267">
        <v>11</v>
      </c>
      <c r="AG1065" s="267">
        <v>6279</v>
      </c>
      <c r="AH1065" s="267">
        <v>6319</v>
      </c>
      <c r="AI1065" s="271"/>
      <c r="AJ1065" s="271"/>
      <c r="AK1065" s="271"/>
      <c r="AL1065" s="271"/>
      <c r="AM1065" s="271"/>
    </row>
    <row r="1066" spans="1:39" ht="18" customHeight="1">
      <c r="C1066" s="261">
        <f>SUBTOTAL(103,G$1065:G1066)</f>
        <v>2</v>
      </c>
      <c r="D1066" s="261" t="s">
        <v>1941</v>
      </c>
      <c r="E1066" s="262" t="s">
        <v>1124</v>
      </c>
      <c r="F1066" s="263" t="s">
        <v>1280</v>
      </c>
      <c r="G1066" s="264" t="s">
        <v>3909</v>
      </c>
      <c r="H1066" s="265">
        <v>61040201</v>
      </c>
      <c r="I1066" s="266" t="s">
        <v>4663</v>
      </c>
      <c r="J1066" s="57" t="s">
        <v>711</v>
      </c>
      <c r="K1066" s="113" t="s">
        <v>170</v>
      </c>
      <c r="L1066" s="267">
        <v>388</v>
      </c>
      <c r="M1066" s="85">
        <v>5</v>
      </c>
      <c r="N1066" s="60">
        <v>0</v>
      </c>
      <c r="O1066" s="61" t="s">
        <v>3910</v>
      </c>
      <c r="P1066" s="268" t="s">
        <v>3911</v>
      </c>
      <c r="Q1066" s="269">
        <v>229.90693800000003</v>
      </c>
      <c r="R1066" s="269">
        <v>208.66800000000003</v>
      </c>
      <c r="S1066" s="269">
        <v>8.2782999999999998</v>
      </c>
      <c r="T1066" s="267">
        <v>9475</v>
      </c>
      <c r="U1066" s="270">
        <v>365</v>
      </c>
      <c r="V1066" s="267">
        <v>8</v>
      </c>
      <c r="W1066" s="267">
        <v>8</v>
      </c>
      <c r="X1066" s="267">
        <v>5420</v>
      </c>
      <c r="Y1066" s="267">
        <v>5497</v>
      </c>
      <c r="Z1066" s="269">
        <v>44.551000000000002</v>
      </c>
      <c r="AA1066" s="269">
        <v>40.343000000000004</v>
      </c>
      <c r="AB1066" s="269">
        <v>1.4393</v>
      </c>
      <c r="AC1066" s="267">
        <v>1396</v>
      </c>
      <c r="AD1066" s="270">
        <v>59</v>
      </c>
      <c r="AE1066" s="267">
        <v>15</v>
      </c>
      <c r="AF1066" s="267">
        <v>15</v>
      </c>
      <c r="AG1066" s="267">
        <v>7174</v>
      </c>
      <c r="AH1066" s="267">
        <v>7251</v>
      </c>
      <c r="AI1066" s="271"/>
      <c r="AJ1066" s="271"/>
      <c r="AK1066" s="271"/>
      <c r="AL1066" s="271"/>
      <c r="AM1066" s="271"/>
    </row>
    <row r="1067" spans="1:39" ht="18" customHeight="1">
      <c r="C1067" s="288" t="s">
        <v>3637</v>
      </c>
      <c r="D1067" s="289" t="str">
        <f ca="1">INDIRECT("D"&amp;ROW()-1)</f>
        <v>A2</v>
      </c>
      <c r="E1067" s="289" t="str">
        <f ca="1">INDIRECT("E"&amp;ROW()-1)</f>
        <v>咸阳</v>
      </c>
      <c r="F1067" s="290"/>
      <c r="G1067" s="291">
        <f>SUBTOTAL(103,G1065:G1066)</f>
        <v>2</v>
      </c>
      <c r="H1067" s="292"/>
      <c r="I1067" s="293"/>
      <c r="J1067" s="293"/>
      <c r="K1067" s="294"/>
      <c r="L1067" s="76">
        <f>SUBTOTAL(109,L1065:L1066)</f>
        <v>709</v>
      </c>
      <c r="M1067" s="76">
        <f>SUBTOTAL(109,M1065:M1066)</f>
        <v>10</v>
      </c>
      <c r="N1067" s="70">
        <f>SUBTOTAL(109,N1065:N1066)</f>
        <v>0</v>
      </c>
      <c r="O1067" s="296"/>
      <c r="P1067" s="327"/>
      <c r="Q1067" s="298"/>
      <c r="R1067" s="298"/>
      <c r="S1067" s="298"/>
      <c r="T1067" s="299"/>
      <c r="U1067" s="300"/>
      <c r="V1067" s="299"/>
      <c r="W1067" s="299"/>
      <c r="X1067" s="299"/>
      <c r="Y1067" s="299"/>
      <c r="Z1067" s="316"/>
      <c r="AA1067" s="316"/>
      <c r="AB1067" s="316"/>
      <c r="AC1067" s="295"/>
      <c r="AD1067" s="295"/>
      <c r="AE1067" s="295"/>
      <c r="AF1067" s="295"/>
      <c r="AG1067" s="295"/>
      <c r="AH1067" s="295"/>
      <c r="AI1067" s="77">
        <f>SUBTOTAL(109,AI1065:AI1066)</f>
        <v>0</v>
      </c>
      <c r="AJ1067" s="77">
        <f>SUBTOTAL(109,AJ1065:AJ1066)</f>
        <v>0</v>
      </c>
      <c r="AK1067" s="77">
        <f>SUBTOTAL(109,AK1065:AK1066)</f>
        <v>0</v>
      </c>
      <c r="AL1067" s="77">
        <f>SUBTOTAL(109,AL1065:AL1066)</f>
        <v>0</v>
      </c>
      <c r="AM1067" s="77">
        <f>SUBTOTAL(103,AM1065:AM1066)</f>
        <v>0</v>
      </c>
    </row>
    <row r="1068" spans="1:39" ht="18" customHeight="1">
      <c r="C1068" s="261">
        <f>SUBTOTAL(103,G$1068:G1068)</f>
        <v>1</v>
      </c>
      <c r="D1068" s="261" t="s">
        <v>1941</v>
      </c>
      <c r="E1068" s="262" t="s">
        <v>3912</v>
      </c>
      <c r="F1068" s="263" t="s">
        <v>1281</v>
      </c>
      <c r="G1068" s="264" t="s">
        <v>3913</v>
      </c>
      <c r="H1068" s="265">
        <v>61100201</v>
      </c>
      <c r="I1068" s="266" t="s">
        <v>4663</v>
      </c>
      <c r="J1068" s="57" t="s">
        <v>711</v>
      </c>
      <c r="K1068" s="113" t="s">
        <v>556</v>
      </c>
      <c r="L1068" s="267">
        <v>709</v>
      </c>
      <c r="M1068" s="85">
        <v>6</v>
      </c>
      <c r="N1068" s="60">
        <v>0</v>
      </c>
      <c r="O1068" s="61" t="s">
        <v>3914</v>
      </c>
      <c r="P1068" s="268" t="s">
        <v>3915</v>
      </c>
      <c r="Q1068" s="269">
        <v>304.71203799999995</v>
      </c>
      <c r="R1068" s="269">
        <v>290.39389999999997</v>
      </c>
      <c r="S1068" s="269">
        <v>9.9379000000000008</v>
      </c>
      <c r="T1068" s="267">
        <v>12146</v>
      </c>
      <c r="U1068" s="270">
        <v>365</v>
      </c>
      <c r="V1068" s="267">
        <v>2</v>
      </c>
      <c r="W1068" s="267">
        <v>2</v>
      </c>
      <c r="X1068" s="267">
        <v>4796</v>
      </c>
      <c r="Y1068" s="267">
        <v>4768</v>
      </c>
      <c r="Z1068" s="269">
        <v>52.995550000000001</v>
      </c>
      <c r="AA1068" s="269">
        <v>50.330350000000003</v>
      </c>
      <c r="AB1068" s="269">
        <v>1.7631000000000001</v>
      </c>
      <c r="AC1068" s="267">
        <v>1911</v>
      </c>
      <c r="AD1068" s="270">
        <v>59</v>
      </c>
      <c r="AE1068" s="267">
        <v>3</v>
      </c>
      <c r="AF1068" s="267">
        <v>3</v>
      </c>
      <c r="AG1068" s="267">
        <v>6871</v>
      </c>
      <c r="AH1068" s="267">
        <v>6879</v>
      </c>
      <c r="AI1068" s="271"/>
      <c r="AJ1068" s="271"/>
      <c r="AK1068" s="271"/>
      <c r="AL1068" s="271"/>
      <c r="AM1068" s="271"/>
    </row>
    <row r="1069" spans="1:39" s="306" customFormat="1" ht="18" customHeight="1">
      <c r="A1069" s="309"/>
      <c r="B1069" s="309"/>
      <c r="C1069" s="261">
        <f>SUBTOTAL(103,G$1068:G1069)</f>
        <v>2</v>
      </c>
      <c r="D1069" s="261" t="s">
        <v>1941</v>
      </c>
      <c r="E1069" s="262" t="s">
        <v>3912</v>
      </c>
      <c r="F1069" s="263" t="s">
        <v>1281</v>
      </c>
      <c r="G1069" s="264" t="s">
        <v>3916</v>
      </c>
      <c r="H1069" s="265">
        <v>61100501</v>
      </c>
      <c r="I1069" s="266" t="s">
        <v>4663</v>
      </c>
      <c r="J1069" s="57" t="s">
        <v>711</v>
      </c>
      <c r="K1069" s="377" t="s">
        <v>173</v>
      </c>
      <c r="L1069" s="376">
        <v>204</v>
      </c>
      <c r="M1069" s="267">
        <v>3</v>
      </c>
      <c r="N1069" s="60">
        <v>0</v>
      </c>
      <c r="O1069" s="301" t="s">
        <v>3917</v>
      </c>
      <c r="P1069" s="268" t="s">
        <v>3918</v>
      </c>
      <c r="Q1069" s="269">
        <v>37.997799999999998</v>
      </c>
      <c r="R1069" s="269">
        <v>36.087779999999995</v>
      </c>
      <c r="S1069" s="269">
        <v>1.1415000000000002</v>
      </c>
      <c r="T1069" s="267">
        <v>5333</v>
      </c>
      <c r="U1069" s="270">
        <v>365</v>
      </c>
      <c r="V1069" s="267">
        <v>8</v>
      </c>
      <c r="W1069" s="267">
        <v>8</v>
      </c>
      <c r="X1069" s="267">
        <v>7825</v>
      </c>
      <c r="Y1069" s="267">
        <v>7830</v>
      </c>
      <c r="Z1069" s="269">
        <v>19.476700000000001</v>
      </c>
      <c r="AA1069" s="269">
        <v>18.599600000000002</v>
      </c>
      <c r="AB1069" s="269">
        <v>0.51590000000000003</v>
      </c>
      <c r="AC1069" s="267">
        <v>914</v>
      </c>
      <c r="AD1069" s="270">
        <v>59</v>
      </c>
      <c r="AE1069" s="267">
        <v>9</v>
      </c>
      <c r="AF1069" s="267">
        <v>9</v>
      </c>
      <c r="AG1069" s="267">
        <v>8154</v>
      </c>
      <c r="AH1069" s="267">
        <v>8155</v>
      </c>
      <c r="AI1069" s="271"/>
      <c r="AJ1069" s="271"/>
      <c r="AK1069" s="271"/>
      <c r="AL1069" s="271"/>
      <c r="AM1069" s="271"/>
    </row>
    <row r="1070" spans="1:39" ht="18" customHeight="1">
      <c r="C1070" s="288" t="s">
        <v>3637</v>
      </c>
      <c r="D1070" s="289" t="str">
        <f ca="1">INDIRECT("D"&amp;ROW()-1)</f>
        <v>A2</v>
      </c>
      <c r="E1070" s="289" t="str">
        <f ca="1">INDIRECT("E"&amp;ROW()-1)</f>
        <v>商洛</v>
      </c>
      <c r="F1070" s="290"/>
      <c r="G1070" s="291">
        <f>SUBTOTAL(103,G1068:G1069)</f>
        <v>2</v>
      </c>
      <c r="H1070" s="292"/>
      <c r="I1070" s="293"/>
      <c r="J1070" s="293"/>
      <c r="K1070" s="294"/>
      <c r="L1070" s="76">
        <f>SUBTOTAL(109,L1068:L1069)</f>
        <v>913</v>
      </c>
      <c r="M1070" s="76">
        <f>SUBTOTAL(109,M1068:M1069)</f>
        <v>9</v>
      </c>
      <c r="N1070" s="70">
        <f>SUBTOTAL(109,N1068:N1069)</f>
        <v>0</v>
      </c>
      <c r="O1070" s="296"/>
      <c r="P1070" s="327"/>
      <c r="Q1070" s="298"/>
      <c r="R1070" s="298"/>
      <c r="S1070" s="298"/>
      <c r="T1070" s="299"/>
      <c r="U1070" s="300"/>
      <c r="V1070" s="299"/>
      <c r="W1070" s="299"/>
      <c r="X1070" s="299"/>
      <c r="Y1070" s="299"/>
      <c r="Z1070" s="316"/>
      <c r="AA1070" s="316"/>
      <c r="AB1070" s="316"/>
      <c r="AC1070" s="295"/>
      <c r="AD1070" s="295"/>
      <c r="AE1070" s="295"/>
      <c r="AF1070" s="295"/>
      <c r="AG1070" s="295"/>
      <c r="AH1070" s="295"/>
      <c r="AI1070" s="314">
        <f>SUBTOTAL(109,AI1068:AI1069)</f>
        <v>0</v>
      </c>
      <c r="AJ1070" s="314">
        <f>SUBTOTAL(109,AJ1068:AJ1069)</f>
        <v>0</v>
      </c>
      <c r="AK1070" s="314">
        <f>SUBTOTAL(109,AK1068:AK1069)</f>
        <v>0</v>
      </c>
      <c r="AL1070" s="314">
        <f>SUBTOTAL(109,AL1068:AL1069)</f>
        <v>0</v>
      </c>
      <c r="AM1070" s="314">
        <f>SUBTOTAL(103,AM1068:AM1069)</f>
        <v>0</v>
      </c>
    </row>
    <row r="1071" spans="1:39" ht="18" customHeight="1">
      <c r="C1071" s="261">
        <f>SUBTOTAL(103,G$1071:G1071)</f>
        <v>1</v>
      </c>
      <c r="D1071" s="261" t="s">
        <v>1941</v>
      </c>
      <c r="E1071" s="262" t="s">
        <v>3919</v>
      </c>
      <c r="F1071" s="263" t="s">
        <v>1280</v>
      </c>
      <c r="G1071" s="264" t="s">
        <v>3920</v>
      </c>
      <c r="H1071" s="265">
        <v>61091101</v>
      </c>
      <c r="I1071" s="266" t="s">
        <v>4663</v>
      </c>
      <c r="J1071" s="57" t="s">
        <v>711</v>
      </c>
      <c r="K1071" s="113" t="s">
        <v>556</v>
      </c>
      <c r="L1071" s="267">
        <v>713</v>
      </c>
      <c r="M1071" s="85">
        <v>7</v>
      </c>
      <c r="N1071" s="60">
        <v>0</v>
      </c>
      <c r="O1071" s="61" t="s">
        <v>3921</v>
      </c>
      <c r="P1071" s="268" t="s">
        <v>3922</v>
      </c>
      <c r="Q1071" s="269">
        <v>804.72153100000003</v>
      </c>
      <c r="R1071" s="269">
        <v>772.87070000000006</v>
      </c>
      <c r="S1071" s="269">
        <v>21.944499999999998</v>
      </c>
      <c r="T1071" s="267">
        <v>14791</v>
      </c>
      <c r="U1071" s="270">
        <v>365</v>
      </c>
      <c r="V1071" s="267">
        <v>1</v>
      </c>
      <c r="W1071" s="267">
        <v>1</v>
      </c>
      <c r="X1071" s="267">
        <v>2319</v>
      </c>
      <c r="Y1071" s="267">
        <v>2251</v>
      </c>
      <c r="Z1071" s="269">
        <v>258.64460000000003</v>
      </c>
      <c r="AA1071" s="269">
        <v>246.85330000000002</v>
      </c>
      <c r="AB1071" s="269">
        <v>6.9405000000000001</v>
      </c>
      <c r="AC1071" s="267">
        <v>2473</v>
      </c>
      <c r="AD1071" s="270">
        <v>59</v>
      </c>
      <c r="AE1071" s="267">
        <v>1</v>
      </c>
      <c r="AF1071" s="267">
        <v>1</v>
      </c>
      <c r="AG1071" s="267">
        <v>1825</v>
      </c>
      <c r="AH1071" s="267">
        <v>1753</v>
      </c>
      <c r="AI1071" s="271"/>
      <c r="AJ1071" s="271"/>
      <c r="AK1071" s="271"/>
      <c r="AL1071" s="271"/>
      <c r="AM1071" s="271"/>
    </row>
    <row r="1072" spans="1:39" s="306" customFormat="1" ht="18" customHeight="1">
      <c r="A1072" s="309"/>
      <c r="B1072" s="309"/>
      <c r="C1072" s="261">
        <f>SUBTOTAL(103,G$1071:G1072)</f>
        <v>2</v>
      </c>
      <c r="D1072" s="261" t="s">
        <v>1941</v>
      </c>
      <c r="E1072" s="262" t="s">
        <v>3919</v>
      </c>
      <c r="F1072" s="263" t="s">
        <v>1280</v>
      </c>
      <c r="G1072" s="264" t="s">
        <v>3923</v>
      </c>
      <c r="H1072" s="265">
        <v>61092601</v>
      </c>
      <c r="I1072" s="266" t="s">
        <v>4663</v>
      </c>
      <c r="J1072" s="57" t="s">
        <v>711</v>
      </c>
      <c r="K1072" s="377" t="s">
        <v>3924</v>
      </c>
      <c r="L1072" s="376">
        <v>170</v>
      </c>
      <c r="M1072" s="267">
        <v>3</v>
      </c>
      <c r="N1072" s="60">
        <v>0</v>
      </c>
      <c r="O1072" s="301" t="s">
        <v>3925</v>
      </c>
      <c r="P1072" s="268" t="s">
        <v>3926</v>
      </c>
      <c r="Q1072" s="269">
        <v>22.817299999999999</v>
      </c>
      <c r="R1072" s="269">
        <v>22.734199999999998</v>
      </c>
      <c r="S1072" s="269">
        <v>0.61129999999999995</v>
      </c>
      <c r="T1072" s="267">
        <v>3491</v>
      </c>
      <c r="U1072" s="270">
        <v>275</v>
      </c>
      <c r="V1072" s="267">
        <v>16</v>
      </c>
      <c r="W1072" s="267">
        <v>16</v>
      </c>
      <c r="X1072" s="267">
        <v>8195</v>
      </c>
      <c r="Y1072" s="267">
        <v>8177</v>
      </c>
      <c r="Z1072" s="269">
        <v>24.275500000000001</v>
      </c>
      <c r="AA1072" s="269">
        <v>22.964200000000002</v>
      </c>
      <c r="AB1072" s="269">
        <v>0.58020000000000005</v>
      </c>
      <c r="AC1072" s="267">
        <v>642</v>
      </c>
      <c r="AD1072" s="270">
        <v>58</v>
      </c>
      <c r="AE1072" s="267">
        <v>12</v>
      </c>
      <c r="AF1072" s="267">
        <v>12</v>
      </c>
      <c r="AG1072" s="267">
        <v>7967</v>
      </c>
      <c r="AH1072" s="267">
        <v>7976</v>
      </c>
      <c r="AI1072" s="271"/>
      <c r="AJ1072" s="271"/>
      <c r="AK1072" s="271"/>
      <c r="AL1072" s="271"/>
      <c r="AM1072" s="271"/>
    </row>
    <row r="1073" spans="3:39" ht="18" customHeight="1">
      <c r="C1073" s="288" t="s">
        <v>3637</v>
      </c>
      <c r="D1073" s="289" t="str">
        <f ca="1">INDIRECT("D"&amp;ROW()-1)</f>
        <v>A2</v>
      </c>
      <c r="E1073" s="289" t="str">
        <f ca="1">INDIRECT("E"&amp;ROW()-1)</f>
        <v>榆林</v>
      </c>
      <c r="F1073" s="290"/>
      <c r="G1073" s="291">
        <f>SUBTOTAL(103,G1071:G1072)</f>
        <v>2</v>
      </c>
      <c r="H1073" s="292"/>
      <c r="I1073" s="293"/>
      <c r="J1073" s="293"/>
      <c r="K1073" s="294"/>
      <c r="L1073" s="76">
        <f>SUBTOTAL(109,L1071:L1072)</f>
        <v>883</v>
      </c>
      <c r="M1073" s="76">
        <f>SUBTOTAL(109,M1071:M1072)</f>
        <v>10</v>
      </c>
      <c r="N1073" s="70">
        <f>SUBTOTAL(109,N1071:N1072)</f>
        <v>0</v>
      </c>
      <c r="O1073" s="296"/>
      <c r="P1073" s="327"/>
      <c r="Q1073" s="298"/>
      <c r="R1073" s="298"/>
      <c r="S1073" s="298"/>
      <c r="T1073" s="299"/>
      <c r="U1073" s="300"/>
      <c r="V1073" s="299"/>
      <c r="W1073" s="299"/>
      <c r="X1073" s="299"/>
      <c r="Y1073" s="299"/>
      <c r="Z1073" s="316"/>
      <c r="AA1073" s="316"/>
      <c r="AB1073" s="316"/>
      <c r="AC1073" s="295"/>
      <c r="AD1073" s="295"/>
      <c r="AE1073" s="295"/>
      <c r="AF1073" s="295"/>
      <c r="AG1073" s="295"/>
      <c r="AH1073" s="295"/>
      <c r="AI1073" s="314">
        <f>SUBTOTAL(109,AI1071:AI1072)</f>
        <v>0</v>
      </c>
      <c r="AJ1073" s="314">
        <f>SUBTOTAL(109,AJ1071:AJ1072)</f>
        <v>0</v>
      </c>
      <c r="AK1073" s="314">
        <f>SUBTOTAL(109,AK1071:AK1072)</f>
        <v>0</v>
      </c>
      <c r="AL1073" s="314">
        <f>SUBTOTAL(109,AL1071:AL1072)</f>
        <v>0</v>
      </c>
      <c r="AM1073" s="314">
        <f>SUBTOTAL(103,AM1071:AM1072)</f>
        <v>0</v>
      </c>
    </row>
    <row r="1074" spans="3:39" ht="18" customHeight="1">
      <c r="C1074" s="261">
        <f>SUBTOTAL(103,G$1074:G1074)</f>
        <v>1</v>
      </c>
      <c r="D1074" s="261" t="s">
        <v>1941</v>
      </c>
      <c r="E1074" s="262" t="s">
        <v>3927</v>
      </c>
      <c r="F1074" s="263" t="s">
        <v>1279</v>
      </c>
      <c r="G1074" s="264" t="s">
        <v>2145</v>
      </c>
      <c r="H1074" s="265">
        <v>41021101</v>
      </c>
      <c r="I1074" s="266" t="s">
        <v>4663</v>
      </c>
      <c r="J1074" s="57" t="s">
        <v>711</v>
      </c>
      <c r="K1074" s="113" t="s">
        <v>1325</v>
      </c>
      <c r="L1074" s="267">
        <v>1281</v>
      </c>
      <c r="M1074" s="267">
        <v>7</v>
      </c>
      <c r="N1074" s="60">
        <v>0</v>
      </c>
      <c r="O1074" s="61" t="s">
        <v>2146</v>
      </c>
      <c r="P1074" s="268" t="s">
        <v>2147</v>
      </c>
      <c r="Q1074" s="269">
        <v>417.30492100000004</v>
      </c>
      <c r="R1074" s="269">
        <v>403.24590000000001</v>
      </c>
      <c r="S1074" s="269">
        <v>16.1358</v>
      </c>
      <c r="T1074" s="267">
        <v>14444</v>
      </c>
      <c r="U1074" s="270">
        <v>365</v>
      </c>
      <c r="V1074" s="267">
        <v>7</v>
      </c>
      <c r="W1074" s="267">
        <v>7</v>
      </c>
      <c r="X1074" s="267">
        <v>4064</v>
      </c>
      <c r="Y1074" s="267">
        <v>3981</v>
      </c>
      <c r="Z1074" s="269">
        <v>117.08896</v>
      </c>
      <c r="AA1074" s="269">
        <v>115.04116</v>
      </c>
      <c r="AB1074" s="269">
        <v>3.9992000000000001</v>
      </c>
      <c r="AC1074" s="267">
        <v>2249</v>
      </c>
      <c r="AD1074" s="270">
        <v>59</v>
      </c>
      <c r="AE1074" s="267">
        <v>10</v>
      </c>
      <c r="AF1074" s="267">
        <v>10</v>
      </c>
      <c r="AG1074" s="267">
        <v>4755</v>
      </c>
      <c r="AH1074" s="267">
        <v>4629</v>
      </c>
      <c r="AI1074" s="271"/>
      <c r="AJ1074" s="271"/>
      <c r="AK1074" s="271"/>
      <c r="AL1074" s="271"/>
      <c r="AM1074" s="271"/>
    </row>
    <row r="1075" spans="3:39" ht="18" customHeight="1">
      <c r="C1075" s="261">
        <f>SUBTOTAL(103,G$1074:G1075)</f>
        <v>2</v>
      </c>
      <c r="D1075" s="261" t="s">
        <v>1941</v>
      </c>
      <c r="E1075" s="262" t="s">
        <v>3927</v>
      </c>
      <c r="F1075" s="263" t="s">
        <v>1279</v>
      </c>
      <c r="G1075" s="264" t="s">
        <v>906</v>
      </c>
      <c r="H1075" s="265">
        <v>41022701</v>
      </c>
      <c r="I1075" s="266" t="s">
        <v>4663</v>
      </c>
      <c r="J1075" s="57" t="s">
        <v>711</v>
      </c>
      <c r="K1075" s="113" t="s">
        <v>170</v>
      </c>
      <c r="L1075" s="267">
        <v>1087</v>
      </c>
      <c r="M1075" s="267">
        <v>7</v>
      </c>
      <c r="N1075" s="60">
        <v>0</v>
      </c>
      <c r="O1075" s="61" t="s">
        <v>909</v>
      </c>
      <c r="P1075" s="268" t="s">
        <v>910</v>
      </c>
      <c r="Q1075" s="269">
        <v>1497.0409609999997</v>
      </c>
      <c r="R1075" s="269">
        <v>1376.9296459999996</v>
      </c>
      <c r="S1075" s="269">
        <v>48.576000000000008</v>
      </c>
      <c r="T1075" s="267">
        <v>16441</v>
      </c>
      <c r="U1075" s="270">
        <v>365</v>
      </c>
      <c r="V1075" s="267">
        <v>1</v>
      </c>
      <c r="W1075" s="267">
        <v>1</v>
      </c>
      <c r="X1075" s="267">
        <v>994</v>
      </c>
      <c r="Y1075" s="267">
        <v>1022</v>
      </c>
      <c r="Z1075" s="269">
        <v>399.62191099999995</v>
      </c>
      <c r="AA1075" s="269">
        <v>362.32821099999995</v>
      </c>
      <c r="AB1075" s="269">
        <v>11.0092</v>
      </c>
      <c r="AC1075" s="267">
        <v>2707</v>
      </c>
      <c r="AD1075" s="270">
        <v>59</v>
      </c>
      <c r="AE1075" s="267">
        <v>1</v>
      </c>
      <c r="AF1075" s="267">
        <v>1</v>
      </c>
      <c r="AG1075" s="267">
        <v>743</v>
      </c>
      <c r="AH1075" s="267">
        <v>803</v>
      </c>
      <c r="AI1075" s="271"/>
      <c r="AJ1075" s="271"/>
      <c r="AK1075" s="271"/>
      <c r="AL1075" s="271"/>
      <c r="AM1075" s="271"/>
    </row>
    <row r="1076" spans="3:39" ht="18" customHeight="1">
      <c r="C1076" s="261">
        <f>SUBTOTAL(103,G$1074:G1076)</f>
        <v>3</v>
      </c>
      <c r="D1076" s="261" t="s">
        <v>1941</v>
      </c>
      <c r="E1076" s="262" t="s">
        <v>3927</v>
      </c>
      <c r="F1076" s="263" t="s">
        <v>1279</v>
      </c>
      <c r="G1076" s="264" t="s">
        <v>907</v>
      </c>
      <c r="H1076" s="265">
        <v>41022501</v>
      </c>
      <c r="I1076" s="266" t="s">
        <v>4663</v>
      </c>
      <c r="J1076" s="57" t="s">
        <v>711</v>
      </c>
      <c r="K1076" s="113" t="s">
        <v>908</v>
      </c>
      <c r="L1076" s="267">
        <v>521</v>
      </c>
      <c r="M1076" s="267">
        <v>7</v>
      </c>
      <c r="N1076" s="60">
        <v>0</v>
      </c>
      <c r="O1076" s="61" t="s">
        <v>911</v>
      </c>
      <c r="P1076" s="268" t="s">
        <v>912</v>
      </c>
      <c r="Q1076" s="269">
        <v>276.86582100000004</v>
      </c>
      <c r="R1076" s="269">
        <v>256.14800000000002</v>
      </c>
      <c r="S1076" s="269">
        <v>8.5136000000000003</v>
      </c>
      <c r="T1076" s="267">
        <v>15649</v>
      </c>
      <c r="U1076" s="270">
        <v>365</v>
      </c>
      <c r="V1076" s="267">
        <v>8</v>
      </c>
      <c r="W1076" s="267">
        <v>8</v>
      </c>
      <c r="X1076" s="267">
        <v>5003</v>
      </c>
      <c r="Y1076" s="267">
        <v>5038</v>
      </c>
      <c r="Z1076" s="269">
        <v>92.863599999999991</v>
      </c>
      <c r="AA1076" s="269">
        <v>86.824499999999986</v>
      </c>
      <c r="AB1076" s="269">
        <v>2.6793</v>
      </c>
      <c r="AC1076" s="267">
        <v>2496</v>
      </c>
      <c r="AD1076" s="270">
        <v>59</v>
      </c>
      <c r="AE1076" s="267">
        <v>12</v>
      </c>
      <c r="AF1076" s="267">
        <v>12</v>
      </c>
      <c r="AG1076" s="267">
        <v>5510</v>
      </c>
      <c r="AH1076" s="267">
        <v>5519</v>
      </c>
      <c r="AI1076" s="271"/>
      <c r="AJ1076" s="271"/>
      <c r="AK1076" s="271"/>
      <c r="AL1076" s="271"/>
      <c r="AM1076" s="271"/>
    </row>
    <row r="1077" spans="3:39" ht="18" customHeight="1">
      <c r="C1077" s="288" t="s">
        <v>3637</v>
      </c>
      <c r="D1077" s="289" t="str">
        <f ca="1">INDIRECT("D"&amp;ROW()-1)</f>
        <v>A2</v>
      </c>
      <c r="E1077" s="289" t="str">
        <f ca="1">INDIRECT("E"&amp;ROW()-1)</f>
        <v>开封</v>
      </c>
      <c r="F1077" s="290"/>
      <c r="G1077" s="291">
        <f>SUBTOTAL(103,G1074:G1076)</f>
        <v>3</v>
      </c>
      <c r="H1077" s="292"/>
      <c r="I1077" s="293"/>
      <c r="J1077" s="293"/>
      <c r="K1077" s="294"/>
      <c r="L1077" s="76">
        <f>SUBTOTAL(109,L1074:L1076)</f>
        <v>2889</v>
      </c>
      <c r="M1077" s="76">
        <f>SUBTOTAL(109,M1074:M1076)</f>
        <v>21</v>
      </c>
      <c r="N1077" s="70">
        <f>SUBTOTAL(109,N1074:N1076)</f>
        <v>0</v>
      </c>
      <c r="O1077" s="296"/>
      <c r="P1077" s="327"/>
      <c r="Q1077" s="298"/>
      <c r="R1077" s="298"/>
      <c r="S1077" s="298"/>
      <c r="T1077" s="299"/>
      <c r="U1077" s="300"/>
      <c r="V1077" s="299"/>
      <c r="W1077" s="299"/>
      <c r="X1077" s="299"/>
      <c r="Y1077" s="299"/>
      <c r="Z1077" s="316"/>
      <c r="AA1077" s="316"/>
      <c r="AB1077" s="316"/>
      <c r="AC1077" s="295"/>
      <c r="AD1077" s="295"/>
      <c r="AE1077" s="295"/>
      <c r="AF1077" s="295"/>
      <c r="AG1077" s="295"/>
      <c r="AH1077" s="295"/>
      <c r="AI1077" s="77">
        <f>SUBTOTAL(109,AI1074:AI1076)</f>
        <v>0</v>
      </c>
      <c r="AJ1077" s="77">
        <f>SUBTOTAL(109,AJ1074:AJ1076)</f>
        <v>0</v>
      </c>
      <c r="AK1077" s="77">
        <f>SUBTOTAL(109,AK1074:AK1076)</f>
        <v>0</v>
      </c>
      <c r="AL1077" s="77">
        <f>SUBTOTAL(109,AL1074:AL1076)</f>
        <v>0</v>
      </c>
      <c r="AM1077" s="77">
        <f>SUBTOTAL(103,AM1074:AM1076)</f>
        <v>0</v>
      </c>
    </row>
    <row r="1078" spans="3:39" ht="18" customHeight="1">
      <c r="C1078" s="261">
        <f>SUBTOTAL(103,G$1078:G1078)</f>
        <v>1</v>
      </c>
      <c r="D1078" s="261" t="s">
        <v>1941</v>
      </c>
      <c r="E1078" s="262" t="s">
        <v>3928</v>
      </c>
      <c r="F1078" s="263" t="s">
        <v>1278</v>
      </c>
      <c r="G1078" s="88" t="s">
        <v>1108</v>
      </c>
      <c r="H1078" s="265">
        <v>41032501</v>
      </c>
      <c r="I1078" s="266" t="s">
        <v>3665</v>
      </c>
      <c r="J1078" s="57" t="s">
        <v>64</v>
      </c>
      <c r="K1078" s="113" t="s">
        <v>167</v>
      </c>
      <c r="L1078" s="267">
        <v>1402</v>
      </c>
      <c r="M1078" s="267">
        <v>10</v>
      </c>
      <c r="N1078" s="60">
        <v>0</v>
      </c>
      <c r="O1078" s="301" t="s">
        <v>122</v>
      </c>
      <c r="P1078" s="268" t="s">
        <v>3929</v>
      </c>
      <c r="Q1078" s="269">
        <v>2985.9682869999997</v>
      </c>
      <c r="R1078" s="269">
        <v>2850.8894999999998</v>
      </c>
      <c r="S1078" s="269">
        <v>87.11269999999999</v>
      </c>
      <c r="T1078" s="267">
        <v>21682</v>
      </c>
      <c r="U1078" s="270">
        <v>365</v>
      </c>
      <c r="V1078" s="267">
        <v>1</v>
      </c>
      <c r="W1078" s="267">
        <v>1</v>
      </c>
      <c r="X1078" s="267">
        <v>193</v>
      </c>
      <c r="Y1078" s="267">
        <v>184</v>
      </c>
      <c r="Z1078" s="269">
        <v>609.96029999999996</v>
      </c>
      <c r="AA1078" s="269">
        <v>590.69169999999997</v>
      </c>
      <c r="AB1078" s="269">
        <v>17.1785</v>
      </c>
      <c r="AC1078" s="267">
        <v>3458</v>
      </c>
      <c r="AD1078" s="270">
        <v>59</v>
      </c>
      <c r="AE1078" s="267">
        <v>3</v>
      </c>
      <c r="AF1078" s="267">
        <v>3</v>
      </c>
      <c r="AG1078" s="267">
        <v>189</v>
      </c>
      <c r="AH1078" s="267">
        <v>159</v>
      </c>
      <c r="AI1078" s="271"/>
      <c r="AJ1078" s="271"/>
      <c r="AK1078" s="271"/>
      <c r="AL1078" s="271"/>
      <c r="AM1078" s="271"/>
    </row>
    <row r="1079" spans="3:39" ht="18" customHeight="1">
      <c r="C1079" s="261">
        <f>SUBTOTAL(103,G$1078:G1079)</f>
        <v>2</v>
      </c>
      <c r="D1079" s="261" t="s">
        <v>1941</v>
      </c>
      <c r="E1079" s="262" t="s">
        <v>3928</v>
      </c>
      <c r="F1079" s="263" t="s">
        <v>1278</v>
      </c>
      <c r="G1079" s="88" t="s">
        <v>3930</v>
      </c>
      <c r="H1079" s="265">
        <v>41033101</v>
      </c>
      <c r="I1079" s="266" t="s">
        <v>4663</v>
      </c>
      <c r="J1079" s="57" t="s">
        <v>711</v>
      </c>
      <c r="K1079" s="113" t="s">
        <v>170</v>
      </c>
      <c r="L1079" s="267">
        <v>1336</v>
      </c>
      <c r="M1079" s="267">
        <v>8</v>
      </c>
      <c r="N1079" s="60">
        <v>0</v>
      </c>
      <c r="O1079" s="301" t="s">
        <v>3790</v>
      </c>
      <c r="P1079" s="268" t="s">
        <v>3931</v>
      </c>
      <c r="Q1079" s="269">
        <v>2677.8966550000005</v>
      </c>
      <c r="R1079" s="269">
        <v>2458.8014000000003</v>
      </c>
      <c r="S1079" s="269">
        <v>76.822199999999995</v>
      </c>
      <c r="T1079" s="267">
        <v>17882</v>
      </c>
      <c r="U1079" s="270">
        <v>365</v>
      </c>
      <c r="V1079" s="267">
        <v>2</v>
      </c>
      <c r="W1079" s="267">
        <v>2</v>
      </c>
      <c r="X1079" s="267">
        <v>258</v>
      </c>
      <c r="Y1079" s="267">
        <v>280</v>
      </c>
      <c r="Z1079" s="269">
        <v>738.73396000000002</v>
      </c>
      <c r="AA1079" s="269">
        <v>682.98725999999999</v>
      </c>
      <c r="AB1079" s="269">
        <v>18.721299999999999</v>
      </c>
      <c r="AC1079" s="267">
        <v>2934</v>
      </c>
      <c r="AD1079" s="270">
        <v>59</v>
      </c>
      <c r="AE1079" s="267">
        <v>1</v>
      </c>
      <c r="AF1079" s="267">
        <v>1</v>
      </c>
      <c r="AG1079" s="267">
        <v>73</v>
      </c>
      <c r="AH1079" s="267">
        <v>79</v>
      </c>
      <c r="AI1079" s="271"/>
      <c r="AJ1079" s="271"/>
      <c r="AK1079" s="271"/>
      <c r="AL1079" s="271"/>
      <c r="AM1079" s="271"/>
    </row>
    <row r="1080" spans="3:39" ht="18" customHeight="1">
      <c r="C1080" s="261">
        <f>SUBTOTAL(103,G$1078:G1080)</f>
        <v>3</v>
      </c>
      <c r="D1080" s="261" t="s">
        <v>1941</v>
      </c>
      <c r="E1080" s="262" t="s">
        <v>3928</v>
      </c>
      <c r="F1080" s="263" t="s">
        <v>1278</v>
      </c>
      <c r="G1080" s="88" t="s">
        <v>2120</v>
      </c>
      <c r="H1080" s="265">
        <v>41033901</v>
      </c>
      <c r="I1080" s="266" t="s">
        <v>4663</v>
      </c>
      <c r="J1080" s="57" t="s">
        <v>711</v>
      </c>
      <c r="K1080" s="113" t="s">
        <v>166</v>
      </c>
      <c r="L1080" s="267">
        <v>1116</v>
      </c>
      <c r="M1080" s="267">
        <v>8</v>
      </c>
      <c r="N1080" s="60">
        <v>0</v>
      </c>
      <c r="O1080" s="301" t="s">
        <v>2121</v>
      </c>
      <c r="P1080" s="268" t="s">
        <v>2122</v>
      </c>
      <c r="Q1080" s="269">
        <v>641.60486700000001</v>
      </c>
      <c r="R1080" s="269">
        <v>600.64480000000003</v>
      </c>
      <c r="S1080" s="269">
        <v>22.499799999999993</v>
      </c>
      <c r="T1080" s="267">
        <v>15201</v>
      </c>
      <c r="U1080" s="270">
        <v>364</v>
      </c>
      <c r="V1080" s="267">
        <v>11</v>
      </c>
      <c r="W1080" s="267">
        <v>11</v>
      </c>
      <c r="X1080" s="267">
        <v>2913</v>
      </c>
      <c r="Y1080" s="267">
        <v>2915</v>
      </c>
      <c r="Z1080" s="269">
        <v>233.09780000000001</v>
      </c>
      <c r="AA1080" s="269">
        <v>219.56120000000001</v>
      </c>
      <c r="AB1080" s="269">
        <v>7.2911000000000001</v>
      </c>
      <c r="AC1080" s="267">
        <v>2310</v>
      </c>
      <c r="AD1080" s="270">
        <v>58</v>
      </c>
      <c r="AE1080" s="267">
        <v>9</v>
      </c>
      <c r="AF1080" s="267">
        <v>9</v>
      </c>
      <c r="AG1080" s="267">
        <v>2178</v>
      </c>
      <c r="AH1080" s="267">
        <v>2130</v>
      </c>
      <c r="AI1080" s="271"/>
      <c r="AJ1080" s="271"/>
      <c r="AK1080" s="271"/>
      <c r="AL1080" s="271"/>
      <c r="AM1080" s="271"/>
    </row>
    <row r="1081" spans="3:39" ht="18" customHeight="1">
      <c r="C1081" s="261">
        <f>SUBTOTAL(103,G$1078:G1081)</f>
        <v>4</v>
      </c>
      <c r="D1081" s="261" t="s">
        <v>1941</v>
      </c>
      <c r="E1081" s="262" t="s">
        <v>3928</v>
      </c>
      <c r="F1081" s="263" t="s">
        <v>1278</v>
      </c>
      <c r="G1081" s="88" t="s">
        <v>913</v>
      </c>
      <c r="H1081" s="265">
        <v>41033601</v>
      </c>
      <c r="I1081" s="266" t="s">
        <v>4663</v>
      </c>
      <c r="J1081" s="57" t="s">
        <v>711</v>
      </c>
      <c r="K1081" s="113" t="s">
        <v>581</v>
      </c>
      <c r="L1081" s="267">
        <v>818</v>
      </c>
      <c r="M1081" s="267">
        <v>7</v>
      </c>
      <c r="N1081" s="60">
        <v>0</v>
      </c>
      <c r="O1081" s="301" t="s">
        <v>918</v>
      </c>
      <c r="P1081" s="268" t="s">
        <v>919</v>
      </c>
      <c r="Q1081" s="269">
        <v>1007.7285829999998</v>
      </c>
      <c r="R1081" s="269">
        <v>935.23860999999988</v>
      </c>
      <c r="S1081" s="269">
        <v>34.758099999999999</v>
      </c>
      <c r="T1081" s="267">
        <v>17652</v>
      </c>
      <c r="U1081" s="270">
        <v>365</v>
      </c>
      <c r="V1081" s="267">
        <v>6</v>
      </c>
      <c r="W1081" s="267">
        <v>6</v>
      </c>
      <c r="X1081" s="267">
        <v>1763</v>
      </c>
      <c r="Y1081" s="267">
        <v>1780</v>
      </c>
      <c r="Z1081" s="269">
        <v>282.72389999999996</v>
      </c>
      <c r="AA1081" s="269">
        <v>276.79659999999996</v>
      </c>
      <c r="AB1081" s="269">
        <v>9.1519999999999992</v>
      </c>
      <c r="AC1081" s="267">
        <v>2638</v>
      </c>
      <c r="AD1081" s="270">
        <v>59</v>
      </c>
      <c r="AE1081" s="267">
        <v>8</v>
      </c>
      <c r="AF1081" s="267">
        <v>8</v>
      </c>
      <c r="AG1081" s="267">
        <v>1571</v>
      </c>
      <c r="AH1081" s="267">
        <v>1433</v>
      </c>
      <c r="AI1081" s="271"/>
      <c r="AJ1081" s="271"/>
      <c r="AK1081" s="271"/>
      <c r="AL1081" s="271"/>
      <c r="AM1081" s="271"/>
    </row>
    <row r="1082" spans="3:39" ht="18" customHeight="1">
      <c r="C1082" s="261">
        <f>SUBTOTAL(103,G$1078:G1082)</f>
        <v>5</v>
      </c>
      <c r="D1082" s="261" t="s">
        <v>1941</v>
      </c>
      <c r="E1082" s="262" t="s">
        <v>3928</v>
      </c>
      <c r="F1082" s="263" t="s">
        <v>1278</v>
      </c>
      <c r="G1082" s="88" t="s">
        <v>914</v>
      </c>
      <c r="H1082" s="265">
        <v>41031301</v>
      </c>
      <c r="I1082" s="266" t="s">
        <v>4663</v>
      </c>
      <c r="J1082" s="57" t="s">
        <v>711</v>
      </c>
      <c r="K1082" s="113" t="s">
        <v>614</v>
      </c>
      <c r="L1082" s="267">
        <v>1055</v>
      </c>
      <c r="M1082" s="267">
        <v>8</v>
      </c>
      <c r="N1082" s="60">
        <v>0</v>
      </c>
      <c r="O1082" s="301" t="s">
        <v>920</v>
      </c>
      <c r="P1082" s="268" t="s">
        <v>921</v>
      </c>
      <c r="Q1082" s="269">
        <v>963.63684999999987</v>
      </c>
      <c r="R1082" s="269">
        <v>902.16679999999985</v>
      </c>
      <c r="S1082" s="269">
        <v>33.427600000000005</v>
      </c>
      <c r="T1082" s="267">
        <v>18040</v>
      </c>
      <c r="U1082" s="270">
        <v>365</v>
      </c>
      <c r="V1082" s="267">
        <v>7</v>
      </c>
      <c r="W1082" s="267">
        <v>7</v>
      </c>
      <c r="X1082" s="267">
        <v>1868</v>
      </c>
      <c r="Y1082" s="267">
        <v>1866</v>
      </c>
      <c r="Z1082" s="269">
        <v>305.80939999999998</v>
      </c>
      <c r="AA1082" s="269">
        <v>288.0763</v>
      </c>
      <c r="AB1082" s="269">
        <v>9.6583000000000006</v>
      </c>
      <c r="AC1082" s="267">
        <v>2849</v>
      </c>
      <c r="AD1082" s="270">
        <v>59</v>
      </c>
      <c r="AE1082" s="267">
        <v>7</v>
      </c>
      <c r="AF1082" s="267">
        <v>7</v>
      </c>
      <c r="AG1082" s="267">
        <v>1348</v>
      </c>
      <c r="AH1082" s="267">
        <v>1332</v>
      </c>
      <c r="AI1082" s="271"/>
      <c r="AJ1082" s="271"/>
      <c r="AK1082" s="271"/>
      <c r="AL1082" s="271"/>
      <c r="AM1082" s="271"/>
    </row>
    <row r="1083" spans="3:39" ht="18" customHeight="1">
      <c r="C1083" s="261">
        <f>SUBTOTAL(103,G$1078:G1083)</f>
        <v>6</v>
      </c>
      <c r="D1083" s="261" t="s">
        <v>1941</v>
      </c>
      <c r="E1083" s="262" t="s">
        <v>3928</v>
      </c>
      <c r="F1083" s="263" t="s">
        <v>1278</v>
      </c>
      <c r="G1083" s="88" t="s">
        <v>915</v>
      </c>
      <c r="H1083" s="265">
        <v>41030401</v>
      </c>
      <c r="I1083" s="266" t="s">
        <v>4663</v>
      </c>
      <c r="J1083" s="57" t="s">
        <v>711</v>
      </c>
      <c r="K1083" s="113" t="s">
        <v>1325</v>
      </c>
      <c r="L1083" s="267">
        <v>936</v>
      </c>
      <c r="M1083" s="267">
        <v>6</v>
      </c>
      <c r="N1083" s="60">
        <v>0</v>
      </c>
      <c r="O1083" s="301" t="s">
        <v>922</v>
      </c>
      <c r="P1083" s="268" t="s">
        <v>923</v>
      </c>
      <c r="Q1083" s="269">
        <v>659.85809100000006</v>
      </c>
      <c r="R1083" s="269">
        <v>616.98540000000003</v>
      </c>
      <c r="S1083" s="269">
        <v>23.337499999999999</v>
      </c>
      <c r="T1083" s="267">
        <v>14086</v>
      </c>
      <c r="U1083" s="270">
        <v>365</v>
      </c>
      <c r="V1083" s="267">
        <v>10</v>
      </c>
      <c r="W1083" s="267">
        <v>10</v>
      </c>
      <c r="X1083" s="267">
        <v>2840</v>
      </c>
      <c r="Y1083" s="267">
        <v>2835</v>
      </c>
      <c r="Z1083" s="269">
        <v>201.37719999999999</v>
      </c>
      <c r="AA1083" s="269">
        <v>188.70729999999998</v>
      </c>
      <c r="AB1083" s="269">
        <v>6.5611999999999995</v>
      </c>
      <c r="AC1083" s="267">
        <v>2145</v>
      </c>
      <c r="AD1083" s="270">
        <v>59</v>
      </c>
      <c r="AE1083" s="267">
        <v>10</v>
      </c>
      <c r="AF1083" s="267">
        <v>10</v>
      </c>
      <c r="AG1083" s="267">
        <v>2699</v>
      </c>
      <c r="AH1083" s="267">
        <v>2683</v>
      </c>
      <c r="AI1083" s="271"/>
      <c r="AJ1083" s="271"/>
      <c r="AK1083" s="271"/>
      <c r="AL1083" s="271"/>
      <c r="AM1083" s="271"/>
    </row>
    <row r="1084" spans="3:39" ht="18" customHeight="1">
      <c r="C1084" s="261">
        <f>SUBTOTAL(103,G$1078:G1084)</f>
        <v>7</v>
      </c>
      <c r="D1084" s="261" t="s">
        <v>1941</v>
      </c>
      <c r="E1084" s="262" t="s">
        <v>3928</v>
      </c>
      <c r="F1084" s="263" t="s">
        <v>1278</v>
      </c>
      <c r="G1084" s="88" t="s">
        <v>916</v>
      </c>
      <c r="H1084" s="265">
        <v>41032601</v>
      </c>
      <c r="I1084" s="266" t="s">
        <v>4663</v>
      </c>
      <c r="J1084" s="57" t="s">
        <v>711</v>
      </c>
      <c r="K1084" s="113" t="s">
        <v>170</v>
      </c>
      <c r="L1084" s="267">
        <v>687</v>
      </c>
      <c r="M1084" s="267">
        <v>13</v>
      </c>
      <c r="N1084" s="60">
        <v>0</v>
      </c>
      <c r="O1084" s="301" t="s">
        <v>924</v>
      </c>
      <c r="P1084" s="268" t="s">
        <v>925</v>
      </c>
      <c r="Q1084" s="269">
        <v>328.20095599999996</v>
      </c>
      <c r="R1084" s="269">
        <v>310.27069999999998</v>
      </c>
      <c r="S1084" s="269">
        <v>12.143100000000002</v>
      </c>
      <c r="T1084" s="267">
        <v>36243</v>
      </c>
      <c r="U1084" s="270">
        <v>365</v>
      </c>
      <c r="V1084" s="267">
        <v>14</v>
      </c>
      <c r="W1084" s="267">
        <v>14</v>
      </c>
      <c r="X1084" s="267">
        <v>4623</v>
      </c>
      <c r="Y1084" s="267">
        <v>4603</v>
      </c>
      <c r="Z1084" s="269">
        <v>192.19290000000001</v>
      </c>
      <c r="AA1084" s="269">
        <v>188.60570000000001</v>
      </c>
      <c r="AB1084" s="269">
        <v>6.2749999999999995</v>
      </c>
      <c r="AC1084" s="267">
        <v>5905</v>
      </c>
      <c r="AD1084" s="270">
        <v>59</v>
      </c>
      <c r="AE1084" s="267">
        <v>11</v>
      </c>
      <c r="AF1084" s="267">
        <v>11</v>
      </c>
      <c r="AG1084" s="267">
        <v>2864</v>
      </c>
      <c r="AH1084" s="267">
        <v>2687</v>
      </c>
      <c r="AI1084" s="271"/>
      <c r="AJ1084" s="271"/>
      <c r="AK1084" s="271"/>
      <c r="AL1084" s="271"/>
      <c r="AM1084" s="271"/>
    </row>
    <row r="1085" spans="3:39" ht="18" customHeight="1">
      <c r="C1085" s="261">
        <f>SUBTOTAL(103,G$1078:G1085)</f>
        <v>8</v>
      </c>
      <c r="D1085" s="261" t="s">
        <v>1941</v>
      </c>
      <c r="E1085" s="262" t="s">
        <v>3928</v>
      </c>
      <c r="F1085" s="263" t="s">
        <v>1278</v>
      </c>
      <c r="G1085" s="88" t="s">
        <v>917</v>
      </c>
      <c r="H1085" s="265">
        <v>41033401</v>
      </c>
      <c r="I1085" s="266" t="s">
        <v>4663</v>
      </c>
      <c r="J1085" s="57" t="s">
        <v>711</v>
      </c>
      <c r="K1085" s="113" t="s">
        <v>614</v>
      </c>
      <c r="L1085" s="267">
        <v>369</v>
      </c>
      <c r="M1085" s="267">
        <v>4</v>
      </c>
      <c r="N1085" s="60">
        <v>0</v>
      </c>
      <c r="O1085" s="301" t="s">
        <v>926</v>
      </c>
      <c r="P1085" s="268" t="s">
        <v>927</v>
      </c>
      <c r="Q1085" s="269">
        <v>269.43038900000005</v>
      </c>
      <c r="R1085" s="269">
        <v>250.44160000000005</v>
      </c>
      <c r="S1085" s="269">
        <v>9.1227999999999998</v>
      </c>
      <c r="T1085" s="267">
        <v>8473</v>
      </c>
      <c r="U1085" s="270">
        <v>354</v>
      </c>
      <c r="V1085" s="267">
        <v>15</v>
      </c>
      <c r="W1085" s="267">
        <v>15</v>
      </c>
      <c r="X1085" s="267">
        <v>5064</v>
      </c>
      <c r="Y1085" s="267">
        <v>5089</v>
      </c>
      <c r="Z1085" s="269">
        <v>118.1639</v>
      </c>
      <c r="AA1085" s="269">
        <v>109.40949999999999</v>
      </c>
      <c r="AB1085" s="269">
        <v>3.7385000000000002</v>
      </c>
      <c r="AC1085" s="267">
        <v>1474</v>
      </c>
      <c r="AD1085" s="270">
        <v>59</v>
      </c>
      <c r="AE1085" s="267">
        <v>15</v>
      </c>
      <c r="AF1085" s="267">
        <v>15</v>
      </c>
      <c r="AG1085" s="267">
        <v>4733</v>
      </c>
      <c r="AH1085" s="267">
        <v>4775</v>
      </c>
      <c r="AI1085" s="271"/>
      <c r="AJ1085" s="271"/>
      <c r="AK1085" s="271"/>
      <c r="AL1085" s="271"/>
      <c r="AM1085" s="271"/>
    </row>
    <row r="1086" spans="3:39" ht="18" customHeight="1">
      <c r="C1086" s="261">
        <f>SUBTOTAL(103,G$1078:G1086)</f>
        <v>9</v>
      </c>
      <c r="D1086" s="261" t="s">
        <v>1941</v>
      </c>
      <c r="E1086" s="262" t="s">
        <v>3928</v>
      </c>
      <c r="F1086" s="263" t="s">
        <v>1278</v>
      </c>
      <c r="G1086" s="88" t="s">
        <v>3932</v>
      </c>
      <c r="H1086" s="265">
        <v>41031901</v>
      </c>
      <c r="I1086" s="266" t="s">
        <v>4663</v>
      </c>
      <c r="J1086" s="57" t="s">
        <v>711</v>
      </c>
      <c r="K1086" s="113" t="s">
        <v>166</v>
      </c>
      <c r="L1086" s="267">
        <v>536</v>
      </c>
      <c r="M1086" s="267">
        <v>4</v>
      </c>
      <c r="N1086" s="60">
        <v>0</v>
      </c>
      <c r="O1086" s="301" t="s">
        <v>928</v>
      </c>
      <c r="P1086" s="268" t="s">
        <v>3933</v>
      </c>
      <c r="Q1086" s="269">
        <v>63.445999999999998</v>
      </c>
      <c r="R1086" s="269">
        <v>63.445999999999998</v>
      </c>
      <c r="S1086" s="269">
        <v>1.92</v>
      </c>
      <c r="T1086" s="267">
        <v>7958</v>
      </c>
      <c r="U1086" s="270">
        <v>365</v>
      </c>
      <c r="V1086" s="267">
        <v>27</v>
      </c>
      <c r="W1086" s="267">
        <v>27</v>
      </c>
      <c r="X1086" s="267">
        <v>7338</v>
      </c>
      <c r="Y1086" s="267">
        <v>7304</v>
      </c>
      <c r="Z1086" s="269">
        <v>20.8263</v>
      </c>
      <c r="AA1086" s="269">
        <v>20.8263</v>
      </c>
      <c r="AB1086" s="269">
        <v>0.5595</v>
      </c>
      <c r="AC1086" s="267">
        <v>1305</v>
      </c>
      <c r="AD1086" s="270">
        <v>59</v>
      </c>
      <c r="AE1086" s="267">
        <v>29</v>
      </c>
      <c r="AF1086" s="267">
        <v>29</v>
      </c>
      <c r="AG1086" s="267">
        <v>8110</v>
      </c>
      <c r="AH1086" s="267">
        <v>8063</v>
      </c>
      <c r="AI1086" s="271"/>
      <c r="AJ1086" s="271"/>
      <c r="AK1086" s="271"/>
      <c r="AL1086" s="271"/>
      <c r="AM1086" s="271"/>
    </row>
    <row r="1087" spans="3:39" ht="18" customHeight="1">
      <c r="C1087" s="288" t="s">
        <v>3637</v>
      </c>
      <c r="D1087" s="289" t="str">
        <f ca="1">INDIRECT("D"&amp;ROW()-1)</f>
        <v>A2</v>
      </c>
      <c r="E1087" s="289" t="str">
        <f ca="1">INDIRECT("E"&amp;ROW()-1)</f>
        <v>洛阳</v>
      </c>
      <c r="F1087" s="290"/>
      <c r="G1087" s="291">
        <f>SUBTOTAL(103,G1078:G1086)</f>
        <v>9</v>
      </c>
      <c r="H1087" s="292"/>
      <c r="I1087" s="293"/>
      <c r="J1087" s="293"/>
      <c r="K1087" s="294"/>
      <c r="L1087" s="76">
        <f>SUBTOTAL(109,L1078:L1086)</f>
        <v>8255</v>
      </c>
      <c r="M1087" s="76">
        <f>SUBTOTAL(109,M1078:M1086)</f>
        <v>68</v>
      </c>
      <c r="N1087" s="70">
        <f>SUBTOTAL(109,N1078:N1086)</f>
        <v>0</v>
      </c>
      <c r="O1087" s="296"/>
      <c r="P1087" s="297"/>
      <c r="Q1087" s="298"/>
      <c r="R1087" s="298"/>
      <c r="S1087" s="298"/>
      <c r="T1087" s="299"/>
      <c r="U1087" s="300"/>
      <c r="V1087" s="299"/>
      <c r="W1087" s="299"/>
      <c r="X1087" s="299"/>
      <c r="Y1087" s="299"/>
      <c r="Z1087" s="316"/>
      <c r="AA1087" s="316"/>
      <c r="AB1087" s="316"/>
      <c r="AC1087" s="295"/>
      <c r="AD1087" s="295"/>
      <c r="AE1087" s="295"/>
      <c r="AF1087" s="295"/>
      <c r="AG1087" s="295"/>
      <c r="AH1087" s="295"/>
      <c r="AI1087" s="77">
        <f>SUBTOTAL(109,AI1078:AI1086)</f>
        <v>0</v>
      </c>
      <c r="AJ1087" s="77">
        <f>SUBTOTAL(109,AJ1078:AJ1086)</f>
        <v>0</v>
      </c>
      <c r="AK1087" s="77">
        <f>SUBTOTAL(109,AK1078:AK1086)</f>
        <v>0</v>
      </c>
      <c r="AL1087" s="77">
        <f>SUBTOTAL(109,AL1078:AL1086)</f>
        <v>0</v>
      </c>
      <c r="AM1087" s="77">
        <f>SUBTOTAL(103,AM1078:AM1086)</f>
        <v>0</v>
      </c>
    </row>
    <row r="1088" spans="3:39" ht="18" customHeight="1">
      <c r="C1088" s="261">
        <f>SUBTOTAL(103,G$1088:G1088)</f>
        <v>1</v>
      </c>
      <c r="D1088" s="261" t="s">
        <v>1941</v>
      </c>
      <c r="E1088" s="262" t="s">
        <v>3934</v>
      </c>
      <c r="F1088" s="263" t="s">
        <v>1281</v>
      </c>
      <c r="G1088" s="264" t="s">
        <v>2139</v>
      </c>
      <c r="H1088" s="265">
        <v>41163301</v>
      </c>
      <c r="I1088" s="266" t="s">
        <v>4663</v>
      </c>
      <c r="J1088" s="57" t="s">
        <v>711</v>
      </c>
      <c r="K1088" s="113" t="s">
        <v>170</v>
      </c>
      <c r="L1088" s="267">
        <v>754</v>
      </c>
      <c r="M1088" s="267">
        <v>6</v>
      </c>
      <c r="N1088" s="60">
        <v>0</v>
      </c>
      <c r="O1088" s="301" t="s">
        <v>2140</v>
      </c>
      <c r="P1088" s="268" t="s">
        <v>2141</v>
      </c>
      <c r="Q1088" s="269">
        <v>83.834900000000005</v>
      </c>
      <c r="R1088" s="269">
        <v>81.795700000000011</v>
      </c>
      <c r="S1088" s="269">
        <v>2.4224000000000001</v>
      </c>
      <c r="T1088" s="267">
        <v>3990</v>
      </c>
      <c r="U1088" s="270">
        <v>117</v>
      </c>
      <c r="V1088" s="267">
        <v>14</v>
      </c>
      <c r="W1088" s="267">
        <v>15</v>
      </c>
      <c r="X1088" s="267">
        <v>6985</v>
      </c>
      <c r="Y1088" s="267">
        <v>6956</v>
      </c>
      <c r="Z1088" s="269">
        <v>187.6814</v>
      </c>
      <c r="AA1088" s="269">
        <v>180.14869999999999</v>
      </c>
      <c r="AB1088" s="269">
        <v>4.8597000000000001</v>
      </c>
      <c r="AC1088" s="267">
        <v>2230</v>
      </c>
      <c r="AD1088" s="270">
        <v>59</v>
      </c>
      <c r="AE1088" s="267">
        <v>2</v>
      </c>
      <c r="AF1088" s="267">
        <v>2</v>
      </c>
      <c r="AG1088" s="267">
        <v>2958</v>
      </c>
      <c r="AH1088" s="267">
        <v>2843</v>
      </c>
      <c r="AI1088" s="271"/>
      <c r="AJ1088" s="271"/>
      <c r="AK1088" s="271"/>
      <c r="AL1088" s="271"/>
      <c r="AM1088" s="271"/>
    </row>
    <row r="1089" spans="3:39" ht="18" customHeight="1">
      <c r="C1089" s="261">
        <f>SUBTOTAL(103,G$1088:G1089)</f>
        <v>2</v>
      </c>
      <c r="D1089" s="261" t="s">
        <v>1941</v>
      </c>
      <c r="E1089" s="262" t="s">
        <v>3934</v>
      </c>
      <c r="F1089" s="263" t="s">
        <v>1281</v>
      </c>
      <c r="G1089" s="264" t="s">
        <v>3935</v>
      </c>
      <c r="H1089" s="265">
        <v>41160301</v>
      </c>
      <c r="I1089" s="266" t="s">
        <v>4663</v>
      </c>
      <c r="J1089" s="57" t="s">
        <v>711</v>
      </c>
      <c r="K1089" s="113" t="s">
        <v>614</v>
      </c>
      <c r="L1089" s="267">
        <v>858</v>
      </c>
      <c r="M1089" s="267">
        <v>6</v>
      </c>
      <c r="N1089" s="60">
        <v>0</v>
      </c>
      <c r="O1089" s="301" t="s">
        <v>324</v>
      </c>
      <c r="P1089" s="268" t="s">
        <v>3936</v>
      </c>
      <c r="Q1089" s="269">
        <v>1119.3575780000001</v>
      </c>
      <c r="R1089" s="269">
        <v>1079.3036000000002</v>
      </c>
      <c r="S1089" s="269">
        <v>32.319199999999995</v>
      </c>
      <c r="T1089" s="267">
        <v>18270</v>
      </c>
      <c r="U1089" s="270">
        <v>353</v>
      </c>
      <c r="V1089" s="267">
        <v>1</v>
      </c>
      <c r="W1089" s="267">
        <v>1</v>
      </c>
      <c r="X1089" s="267">
        <v>1538</v>
      </c>
      <c r="Y1089" s="267">
        <v>1461</v>
      </c>
      <c r="Z1089" s="269">
        <v>366.45949999999999</v>
      </c>
      <c r="AA1089" s="269">
        <v>348.86489999999998</v>
      </c>
      <c r="AB1089" s="269">
        <v>10.2332</v>
      </c>
      <c r="AC1089" s="267">
        <v>3155</v>
      </c>
      <c r="AD1089" s="270">
        <v>59</v>
      </c>
      <c r="AE1089" s="267">
        <v>1</v>
      </c>
      <c r="AF1089" s="267">
        <v>1</v>
      </c>
      <c r="AG1089" s="267">
        <v>914</v>
      </c>
      <c r="AH1089" s="267">
        <v>878</v>
      </c>
      <c r="AI1089" s="271"/>
      <c r="AJ1089" s="271"/>
      <c r="AK1089" s="271"/>
      <c r="AL1089" s="271"/>
      <c r="AM1089" s="271"/>
    </row>
    <row r="1090" spans="3:39" ht="18" customHeight="1">
      <c r="C1090" s="261">
        <f>SUBTOTAL(103,G$1088:G1090)</f>
        <v>3</v>
      </c>
      <c r="D1090" s="261" t="s">
        <v>1941</v>
      </c>
      <c r="E1090" s="262" t="s">
        <v>3934</v>
      </c>
      <c r="F1090" s="263" t="s">
        <v>1281</v>
      </c>
      <c r="G1090" s="264" t="s">
        <v>628</v>
      </c>
      <c r="H1090" s="265">
        <v>41161401</v>
      </c>
      <c r="I1090" s="266" t="s">
        <v>4663</v>
      </c>
      <c r="J1090" s="57" t="s">
        <v>711</v>
      </c>
      <c r="K1090" s="113" t="s">
        <v>556</v>
      </c>
      <c r="L1090" s="267">
        <v>346</v>
      </c>
      <c r="M1090" s="267">
        <v>3</v>
      </c>
      <c r="N1090" s="60">
        <v>0</v>
      </c>
      <c r="O1090" s="301" t="s">
        <v>325</v>
      </c>
      <c r="P1090" s="268" t="s">
        <v>3937</v>
      </c>
      <c r="Q1090" s="269">
        <v>45.1096</v>
      </c>
      <c r="R1090" s="269">
        <v>43.859499999999997</v>
      </c>
      <c r="S1090" s="269">
        <v>1.3379999999999999</v>
      </c>
      <c r="T1090" s="267">
        <v>5789</v>
      </c>
      <c r="U1090" s="270">
        <v>365</v>
      </c>
      <c r="V1090" s="267">
        <v>21</v>
      </c>
      <c r="W1090" s="267">
        <v>21</v>
      </c>
      <c r="X1090" s="267">
        <v>7684</v>
      </c>
      <c r="Y1090" s="267">
        <v>7669</v>
      </c>
      <c r="Z1090" s="269">
        <v>38.488620000000004</v>
      </c>
      <c r="AA1090" s="269">
        <v>37.585820000000005</v>
      </c>
      <c r="AB1090" s="269">
        <v>0.98080000000000001</v>
      </c>
      <c r="AC1090" s="267">
        <v>802</v>
      </c>
      <c r="AD1090" s="270">
        <v>59</v>
      </c>
      <c r="AE1090" s="267">
        <v>19</v>
      </c>
      <c r="AF1090" s="267">
        <v>19</v>
      </c>
      <c r="AG1090" s="267">
        <v>7409</v>
      </c>
      <c r="AH1090" s="267">
        <v>7372</v>
      </c>
      <c r="AI1090" s="271"/>
      <c r="AJ1090" s="271"/>
      <c r="AK1090" s="271"/>
      <c r="AL1090" s="271"/>
      <c r="AM1090" s="271"/>
    </row>
    <row r="1091" spans="3:39" ht="18" customHeight="1">
      <c r="C1091" s="261">
        <f>SUBTOTAL(103,G$1088:G1091)</f>
        <v>4</v>
      </c>
      <c r="D1091" s="261" t="s">
        <v>1941</v>
      </c>
      <c r="E1091" s="262" t="s">
        <v>3934</v>
      </c>
      <c r="F1091" s="263" t="s">
        <v>1281</v>
      </c>
      <c r="G1091" s="264" t="s">
        <v>1861</v>
      </c>
      <c r="H1091" s="265">
        <v>41163401</v>
      </c>
      <c r="I1091" s="266" t="s">
        <v>4663</v>
      </c>
      <c r="J1091" s="57" t="s">
        <v>711</v>
      </c>
      <c r="K1091" s="113" t="s">
        <v>170</v>
      </c>
      <c r="L1091" s="267">
        <v>809</v>
      </c>
      <c r="M1091" s="267">
        <v>6</v>
      </c>
      <c r="N1091" s="60">
        <v>0</v>
      </c>
      <c r="O1091" s="301" t="s">
        <v>1869</v>
      </c>
      <c r="P1091" s="268" t="s">
        <v>1877</v>
      </c>
      <c r="Q1091" s="269">
        <v>30.9711</v>
      </c>
      <c r="R1091" s="269">
        <v>29.3202</v>
      </c>
      <c r="S1091" s="269">
        <v>1.0938000000000001</v>
      </c>
      <c r="T1091" s="267">
        <v>4074</v>
      </c>
      <c r="U1091" s="270">
        <v>97</v>
      </c>
      <c r="V1091" s="267">
        <v>23</v>
      </c>
      <c r="W1091" s="267">
        <v>23</v>
      </c>
      <c r="X1091" s="267">
        <v>7980</v>
      </c>
      <c r="Y1091" s="267">
        <v>8003</v>
      </c>
      <c r="Z1091" s="269">
        <v>185.12539999999998</v>
      </c>
      <c r="AA1091" s="269">
        <v>174.71009999999998</v>
      </c>
      <c r="AB1091" s="269">
        <v>5.1236000000000006</v>
      </c>
      <c r="AC1091" s="267">
        <v>2857</v>
      </c>
      <c r="AD1091" s="270">
        <v>59</v>
      </c>
      <c r="AE1091" s="267">
        <v>3</v>
      </c>
      <c r="AF1091" s="267">
        <v>3</v>
      </c>
      <c r="AG1091" s="267">
        <v>3006</v>
      </c>
      <c r="AH1091" s="267">
        <v>2962</v>
      </c>
      <c r="AI1091" s="271"/>
      <c r="AJ1091" s="271"/>
      <c r="AK1091" s="271">
        <v>1</v>
      </c>
      <c r="AL1091" s="271"/>
      <c r="AM1091" s="271" t="s">
        <v>3636</v>
      </c>
    </row>
    <row r="1092" spans="3:39" ht="18" customHeight="1">
      <c r="C1092" s="261">
        <f>SUBTOTAL(103,G$1088:G1092)</f>
        <v>5</v>
      </c>
      <c r="D1092" s="261" t="s">
        <v>1941</v>
      </c>
      <c r="E1092" s="262" t="s">
        <v>3934</v>
      </c>
      <c r="F1092" s="263" t="s">
        <v>1281</v>
      </c>
      <c r="G1092" s="264" t="s">
        <v>1862</v>
      </c>
      <c r="H1092" s="265">
        <v>41162501</v>
      </c>
      <c r="I1092" s="266" t="s">
        <v>4663</v>
      </c>
      <c r="J1092" s="57" t="s">
        <v>711</v>
      </c>
      <c r="K1092" s="113" t="s">
        <v>614</v>
      </c>
      <c r="L1092" s="267">
        <v>536</v>
      </c>
      <c r="M1092" s="267">
        <v>4</v>
      </c>
      <c r="N1092" s="60">
        <v>0</v>
      </c>
      <c r="O1092" s="301" t="s">
        <v>1870</v>
      </c>
      <c r="P1092" s="268" t="s">
        <v>1878</v>
      </c>
      <c r="Q1092" s="269">
        <v>226.658275</v>
      </c>
      <c r="R1092" s="269">
        <v>217.62880000000001</v>
      </c>
      <c r="S1092" s="269">
        <v>5.6237000000000004</v>
      </c>
      <c r="T1092" s="267">
        <v>8327</v>
      </c>
      <c r="U1092" s="270">
        <v>349</v>
      </c>
      <c r="V1092" s="267">
        <v>6</v>
      </c>
      <c r="W1092" s="267">
        <v>6</v>
      </c>
      <c r="X1092" s="267">
        <v>5447</v>
      </c>
      <c r="Y1092" s="267">
        <v>5410</v>
      </c>
      <c r="Z1092" s="269">
        <v>133.33654999999999</v>
      </c>
      <c r="AA1092" s="269">
        <v>127.66764999999999</v>
      </c>
      <c r="AB1092" s="269">
        <v>2.5609999999999999</v>
      </c>
      <c r="AC1092" s="267">
        <v>1409</v>
      </c>
      <c r="AD1092" s="270">
        <v>59</v>
      </c>
      <c r="AE1092" s="267">
        <v>9</v>
      </c>
      <c r="AF1092" s="267">
        <v>7</v>
      </c>
      <c r="AG1092" s="267">
        <v>4329</v>
      </c>
      <c r="AH1092" s="267">
        <v>4237</v>
      </c>
      <c r="AI1092" s="271"/>
      <c r="AJ1092" s="271"/>
      <c r="AK1092" s="271">
        <v>1</v>
      </c>
      <c r="AL1092" s="271"/>
      <c r="AM1092" s="271" t="s">
        <v>3636</v>
      </c>
    </row>
    <row r="1093" spans="3:39" ht="18" customHeight="1">
      <c r="C1093" s="261">
        <f>SUBTOTAL(103,G$1088:G1093)</f>
        <v>6</v>
      </c>
      <c r="D1093" s="261" t="s">
        <v>1941</v>
      </c>
      <c r="E1093" s="262" t="s">
        <v>3934</v>
      </c>
      <c r="F1093" s="263" t="s">
        <v>1281</v>
      </c>
      <c r="G1093" s="264" t="s">
        <v>1863</v>
      </c>
      <c r="H1093" s="265">
        <v>41163101</v>
      </c>
      <c r="I1093" s="266" t="s">
        <v>4663</v>
      </c>
      <c r="J1093" s="57" t="s">
        <v>711</v>
      </c>
      <c r="K1093" s="113" t="s">
        <v>614</v>
      </c>
      <c r="L1093" s="267">
        <v>633</v>
      </c>
      <c r="M1093" s="267">
        <v>5</v>
      </c>
      <c r="N1093" s="60">
        <v>0</v>
      </c>
      <c r="O1093" s="301" t="s">
        <v>1871</v>
      </c>
      <c r="P1093" s="268" t="s">
        <v>1879</v>
      </c>
      <c r="Q1093" s="269">
        <v>264.495858</v>
      </c>
      <c r="R1093" s="269">
        <v>252.7655</v>
      </c>
      <c r="S1093" s="269">
        <v>6.9907000000000004</v>
      </c>
      <c r="T1093" s="267">
        <v>9799</v>
      </c>
      <c r="U1093" s="270">
        <v>332</v>
      </c>
      <c r="V1093" s="267">
        <v>5</v>
      </c>
      <c r="W1093" s="267">
        <v>5</v>
      </c>
      <c r="X1093" s="267">
        <v>5110</v>
      </c>
      <c r="Y1093" s="267">
        <v>5067</v>
      </c>
      <c r="Z1093" s="269">
        <v>179.56540000000001</v>
      </c>
      <c r="AA1093" s="269">
        <v>167.02440000000001</v>
      </c>
      <c r="AB1093" s="269">
        <v>5.3003</v>
      </c>
      <c r="AC1093" s="267">
        <v>1893</v>
      </c>
      <c r="AD1093" s="270">
        <v>59</v>
      </c>
      <c r="AE1093" s="267">
        <v>4</v>
      </c>
      <c r="AF1093" s="267">
        <v>4</v>
      </c>
      <c r="AG1093" s="267">
        <v>3135</v>
      </c>
      <c r="AH1093" s="267">
        <v>3150</v>
      </c>
      <c r="AI1093" s="271"/>
      <c r="AJ1093" s="271"/>
      <c r="AK1093" s="271"/>
      <c r="AL1093" s="271"/>
      <c r="AM1093" s="271"/>
    </row>
    <row r="1094" spans="3:39" ht="18" customHeight="1">
      <c r="C1094" s="261">
        <f>SUBTOTAL(103,G$1088:G1094)</f>
        <v>7</v>
      </c>
      <c r="D1094" s="261" t="s">
        <v>1941</v>
      </c>
      <c r="E1094" s="262" t="s">
        <v>3934</v>
      </c>
      <c r="F1094" s="263" t="s">
        <v>1281</v>
      </c>
      <c r="G1094" s="264" t="s">
        <v>1864</v>
      </c>
      <c r="H1094" s="265">
        <v>41162401</v>
      </c>
      <c r="I1094" s="266" t="s">
        <v>4663</v>
      </c>
      <c r="J1094" s="57" t="s">
        <v>711</v>
      </c>
      <c r="K1094" s="113" t="s">
        <v>614</v>
      </c>
      <c r="L1094" s="267">
        <v>598</v>
      </c>
      <c r="M1094" s="267">
        <v>6</v>
      </c>
      <c r="N1094" s="60">
        <v>0</v>
      </c>
      <c r="O1094" s="301" t="s">
        <v>1872</v>
      </c>
      <c r="P1094" s="268" t="s">
        <v>1880</v>
      </c>
      <c r="Q1094" s="269">
        <v>339.63338600000003</v>
      </c>
      <c r="R1094" s="269">
        <v>319.58280000000002</v>
      </c>
      <c r="S1094" s="269">
        <v>11.423400000000001</v>
      </c>
      <c r="T1094" s="267">
        <v>12792</v>
      </c>
      <c r="U1094" s="270">
        <v>363</v>
      </c>
      <c r="V1094" s="267">
        <v>4</v>
      </c>
      <c r="W1094" s="267">
        <v>4</v>
      </c>
      <c r="X1094" s="267">
        <v>4541</v>
      </c>
      <c r="Y1094" s="267">
        <v>4530</v>
      </c>
      <c r="Z1094" s="269">
        <v>153.76060000000001</v>
      </c>
      <c r="AA1094" s="269">
        <v>145.54920000000001</v>
      </c>
      <c r="AB1094" s="269">
        <v>3.1840000000000002</v>
      </c>
      <c r="AC1094" s="267">
        <v>2029</v>
      </c>
      <c r="AD1094" s="270">
        <v>59</v>
      </c>
      <c r="AE1094" s="267">
        <v>5</v>
      </c>
      <c r="AF1094" s="267">
        <v>5</v>
      </c>
      <c r="AG1094" s="267">
        <v>3750</v>
      </c>
      <c r="AH1094" s="267">
        <v>3718</v>
      </c>
      <c r="AI1094" s="271"/>
      <c r="AJ1094" s="271"/>
      <c r="AK1094" s="271"/>
      <c r="AL1094" s="271"/>
      <c r="AM1094" s="271"/>
    </row>
    <row r="1095" spans="3:39" ht="18" customHeight="1">
      <c r="C1095" s="261">
        <f>SUBTOTAL(103,G$1088:G1095)</f>
        <v>8</v>
      </c>
      <c r="D1095" s="261" t="s">
        <v>1941</v>
      </c>
      <c r="E1095" s="262" t="s">
        <v>3934</v>
      </c>
      <c r="F1095" s="263" t="s">
        <v>1281</v>
      </c>
      <c r="G1095" s="264" t="s">
        <v>1865</v>
      </c>
      <c r="H1095" s="265">
        <v>41163201</v>
      </c>
      <c r="I1095" s="266" t="s">
        <v>4663</v>
      </c>
      <c r="J1095" s="57" t="s">
        <v>711</v>
      </c>
      <c r="K1095" s="113" t="s">
        <v>614</v>
      </c>
      <c r="L1095" s="267">
        <v>480</v>
      </c>
      <c r="M1095" s="267">
        <v>5</v>
      </c>
      <c r="N1095" s="60">
        <v>0</v>
      </c>
      <c r="O1095" s="301" t="s">
        <v>1873</v>
      </c>
      <c r="P1095" s="268" t="s">
        <v>1881</v>
      </c>
      <c r="Q1095" s="269">
        <v>87.570840000000004</v>
      </c>
      <c r="R1095" s="269">
        <v>83.204639999999998</v>
      </c>
      <c r="S1095" s="269">
        <v>2.7670000000000003</v>
      </c>
      <c r="T1095" s="267">
        <v>7653</v>
      </c>
      <c r="U1095" s="270">
        <v>299</v>
      </c>
      <c r="V1095" s="267">
        <v>13</v>
      </c>
      <c r="W1095" s="267">
        <v>14</v>
      </c>
      <c r="X1095" s="267">
        <v>6926</v>
      </c>
      <c r="Y1095" s="267">
        <v>6922</v>
      </c>
      <c r="Z1095" s="269">
        <v>135.34954999999999</v>
      </c>
      <c r="AA1095" s="269">
        <v>127.09035</v>
      </c>
      <c r="AB1095" s="269">
        <v>3.7138999999999998</v>
      </c>
      <c r="AC1095" s="267">
        <v>1501</v>
      </c>
      <c r="AD1095" s="270">
        <v>59</v>
      </c>
      <c r="AE1095" s="267">
        <v>8</v>
      </c>
      <c r="AF1095" s="267">
        <v>8</v>
      </c>
      <c r="AG1095" s="267">
        <v>4269</v>
      </c>
      <c r="AH1095" s="267">
        <v>4260</v>
      </c>
      <c r="AI1095" s="271"/>
      <c r="AJ1095" s="271"/>
      <c r="AK1095" s="271"/>
      <c r="AL1095" s="271"/>
      <c r="AM1095" s="271"/>
    </row>
    <row r="1096" spans="3:39" ht="18" customHeight="1">
      <c r="C1096" s="261">
        <f>SUBTOTAL(103,G$1088:G1096)</f>
        <v>9</v>
      </c>
      <c r="D1096" s="261" t="s">
        <v>1941</v>
      </c>
      <c r="E1096" s="262" t="s">
        <v>3934</v>
      </c>
      <c r="F1096" s="263" t="s">
        <v>1281</v>
      </c>
      <c r="G1096" s="264" t="s">
        <v>1866</v>
      </c>
      <c r="H1096" s="265">
        <v>41162301</v>
      </c>
      <c r="I1096" s="266" t="s">
        <v>4663</v>
      </c>
      <c r="J1096" s="57" t="s">
        <v>711</v>
      </c>
      <c r="K1096" s="113" t="s">
        <v>614</v>
      </c>
      <c r="L1096" s="267">
        <v>542</v>
      </c>
      <c r="M1096" s="267">
        <v>5</v>
      </c>
      <c r="N1096" s="60">
        <v>0</v>
      </c>
      <c r="O1096" s="301" t="s">
        <v>1874</v>
      </c>
      <c r="P1096" s="268" t="s">
        <v>1882</v>
      </c>
      <c r="Q1096" s="269">
        <v>221.71912200000003</v>
      </c>
      <c r="R1096" s="269">
        <v>205.51300000000003</v>
      </c>
      <c r="S1096" s="269">
        <v>7.4856000000000007</v>
      </c>
      <c r="T1096" s="267">
        <v>12914</v>
      </c>
      <c r="U1096" s="270">
        <v>365</v>
      </c>
      <c r="V1096" s="267">
        <v>7</v>
      </c>
      <c r="W1096" s="267">
        <v>7</v>
      </c>
      <c r="X1096" s="267">
        <v>5501</v>
      </c>
      <c r="Y1096" s="267">
        <v>5536</v>
      </c>
      <c r="Z1096" s="269">
        <v>123.66630000000001</v>
      </c>
      <c r="AA1096" s="269">
        <v>116.1414</v>
      </c>
      <c r="AB1096" s="269">
        <v>2.8493999999999997</v>
      </c>
      <c r="AC1096" s="267">
        <v>1978</v>
      </c>
      <c r="AD1096" s="270">
        <v>59</v>
      </c>
      <c r="AE1096" s="267">
        <v>12</v>
      </c>
      <c r="AF1096" s="267">
        <v>12</v>
      </c>
      <c r="AG1096" s="267">
        <v>4593</v>
      </c>
      <c r="AH1096" s="267">
        <v>4590</v>
      </c>
      <c r="AI1096" s="271"/>
      <c r="AJ1096" s="271"/>
      <c r="AK1096" s="271"/>
      <c r="AL1096" s="271"/>
      <c r="AM1096" s="271"/>
    </row>
    <row r="1097" spans="3:39" ht="18" customHeight="1">
      <c r="C1097" s="261">
        <f>SUBTOTAL(103,G$1088:G1097)</f>
        <v>10</v>
      </c>
      <c r="D1097" s="261" t="s">
        <v>1941</v>
      </c>
      <c r="E1097" s="262" t="s">
        <v>3934</v>
      </c>
      <c r="F1097" s="263" t="s">
        <v>1281</v>
      </c>
      <c r="G1097" s="264" t="s">
        <v>1867</v>
      </c>
      <c r="H1097" s="265">
        <v>41162801</v>
      </c>
      <c r="I1097" s="266" t="s">
        <v>4663</v>
      </c>
      <c r="J1097" s="57" t="s">
        <v>711</v>
      </c>
      <c r="K1097" s="113" t="s">
        <v>614</v>
      </c>
      <c r="L1097" s="267">
        <v>338</v>
      </c>
      <c r="M1097" s="267">
        <v>4</v>
      </c>
      <c r="N1097" s="60">
        <v>0</v>
      </c>
      <c r="O1097" s="301" t="s">
        <v>1875</v>
      </c>
      <c r="P1097" s="268" t="s">
        <v>1883</v>
      </c>
      <c r="Q1097" s="269">
        <v>119.91225</v>
      </c>
      <c r="R1097" s="269">
        <v>119.91225</v>
      </c>
      <c r="S1097" s="269">
        <v>3.7860999999999998</v>
      </c>
      <c r="T1097" s="267">
        <v>8789</v>
      </c>
      <c r="U1097" s="270">
        <v>365</v>
      </c>
      <c r="V1097" s="267">
        <v>12</v>
      </c>
      <c r="W1097" s="267">
        <v>12</v>
      </c>
      <c r="X1097" s="267">
        <v>6486</v>
      </c>
      <c r="Y1097" s="267">
        <v>6407</v>
      </c>
      <c r="Z1097" s="269">
        <v>21.947899999999997</v>
      </c>
      <c r="AA1097" s="269">
        <v>21.947899999999997</v>
      </c>
      <c r="AB1097" s="269">
        <v>0.66579999999999995</v>
      </c>
      <c r="AC1097" s="267">
        <v>1350</v>
      </c>
      <c r="AD1097" s="270">
        <v>59</v>
      </c>
      <c r="AE1097" s="267">
        <v>21</v>
      </c>
      <c r="AF1097" s="267">
        <v>21</v>
      </c>
      <c r="AG1097" s="267">
        <v>8056</v>
      </c>
      <c r="AH1097" s="267">
        <v>8017</v>
      </c>
      <c r="AI1097" s="271"/>
      <c r="AJ1097" s="271"/>
      <c r="AK1097" s="271"/>
      <c r="AL1097" s="271"/>
      <c r="AM1097" s="271"/>
    </row>
    <row r="1098" spans="3:39" ht="18" customHeight="1">
      <c r="C1098" s="261">
        <f>SUBTOTAL(103,G$1088:G1098)</f>
        <v>11</v>
      </c>
      <c r="D1098" s="261" t="s">
        <v>1941</v>
      </c>
      <c r="E1098" s="262" t="s">
        <v>3934</v>
      </c>
      <c r="F1098" s="263" t="s">
        <v>1281</v>
      </c>
      <c r="G1098" s="264" t="s">
        <v>1868</v>
      </c>
      <c r="H1098" s="265">
        <v>41162701</v>
      </c>
      <c r="I1098" s="266" t="s">
        <v>4663</v>
      </c>
      <c r="J1098" s="57" t="s">
        <v>711</v>
      </c>
      <c r="K1098" s="113" t="s">
        <v>614</v>
      </c>
      <c r="L1098" s="267">
        <v>646</v>
      </c>
      <c r="M1098" s="267">
        <v>5</v>
      </c>
      <c r="N1098" s="60">
        <v>0</v>
      </c>
      <c r="O1098" s="301" t="s">
        <v>1876</v>
      </c>
      <c r="P1098" s="268" t="s">
        <v>1884</v>
      </c>
      <c r="Q1098" s="269">
        <v>193.66460900000004</v>
      </c>
      <c r="R1098" s="269">
        <v>183.89230000000003</v>
      </c>
      <c r="S1098" s="269">
        <v>5.363599999999999</v>
      </c>
      <c r="T1098" s="267">
        <v>8368</v>
      </c>
      <c r="U1098" s="270">
        <v>365</v>
      </c>
      <c r="V1098" s="267">
        <v>8</v>
      </c>
      <c r="W1098" s="267">
        <v>9</v>
      </c>
      <c r="X1098" s="267">
        <v>5744</v>
      </c>
      <c r="Y1098" s="267">
        <v>5736</v>
      </c>
      <c r="Z1098" s="269">
        <v>54.7104</v>
      </c>
      <c r="AA1098" s="269">
        <v>51.648400000000002</v>
      </c>
      <c r="AB1098" s="269">
        <v>1.4778</v>
      </c>
      <c r="AC1098" s="267">
        <v>1307</v>
      </c>
      <c r="AD1098" s="270">
        <v>59</v>
      </c>
      <c r="AE1098" s="267">
        <v>17</v>
      </c>
      <c r="AF1098" s="267">
        <v>17</v>
      </c>
      <c r="AG1098" s="267">
        <v>6818</v>
      </c>
      <c r="AH1098" s="267">
        <v>6822</v>
      </c>
      <c r="AI1098" s="271"/>
      <c r="AJ1098" s="271"/>
      <c r="AK1098" s="271"/>
      <c r="AL1098" s="271"/>
      <c r="AM1098" s="271"/>
    </row>
    <row r="1099" spans="3:39" ht="18" customHeight="1">
      <c r="C1099" s="288" t="s">
        <v>3637</v>
      </c>
      <c r="D1099" s="289" t="str">
        <f ca="1">INDIRECT("D"&amp;ROW()-1)</f>
        <v>A2</v>
      </c>
      <c r="E1099" s="289" t="str">
        <f ca="1">INDIRECT("E"&amp;ROW()-1)</f>
        <v>周口</v>
      </c>
      <c r="F1099" s="290"/>
      <c r="G1099" s="291">
        <f>SUBTOTAL(103,G1088:G1098)</f>
        <v>11</v>
      </c>
      <c r="H1099" s="292"/>
      <c r="I1099" s="293"/>
      <c r="J1099" s="293"/>
      <c r="K1099" s="294"/>
      <c r="L1099" s="76">
        <f>SUBTOTAL(109,L1088:L1098)</f>
        <v>6540</v>
      </c>
      <c r="M1099" s="76">
        <f>SUBTOTAL(109,M1088:M1098)</f>
        <v>55</v>
      </c>
      <c r="N1099" s="70">
        <f>SUBTOTAL(109,N1088:N1098)</f>
        <v>0</v>
      </c>
      <c r="O1099" s="296"/>
      <c r="P1099" s="327"/>
      <c r="Q1099" s="298"/>
      <c r="R1099" s="298"/>
      <c r="S1099" s="298"/>
      <c r="T1099" s="299"/>
      <c r="U1099" s="300"/>
      <c r="V1099" s="299"/>
      <c r="W1099" s="299"/>
      <c r="X1099" s="299"/>
      <c r="Y1099" s="299"/>
      <c r="Z1099" s="316"/>
      <c r="AA1099" s="316"/>
      <c r="AB1099" s="316"/>
      <c r="AC1099" s="295"/>
      <c r="AD1099" s="295"/>
      <c r="AE1099" s="295"/>
      <c r="AF1099" s="295"/>
      <c r="AG1099" s="295"/>
      <c r="AH1099" s="295"/>
      <c r="AI1099" s="77">
        <f>SUBTOTAL(109,AI1088:AI1098)</f>
        <v>0</v>
      </c>
      <c r="AJ1099" s="77">
        <f>SUBTOTAL(109,AJ1088:AJ1098)</f>
        <v>0</v>
      </c>
      <c r="AK1099" s="77">
        <f>SUBTOTAL(109,AK1088:AK1098)</f>
        <v>2</v>
      </c>
      <c r="AL1099" s="77">
        <f>SUBTOTAL(109,AL1088:AL1098)</f>
        <v>0</v>
      </c>
      <c r="AM1099" s="77">
        <f>SUBTOTAL(103,AM1088:AM1098)</f>
        <v>2</v>
      </c>
    </row>
    <row r="1100" spans="3:39" ht="18" customHeight="1">
      <c r="C1100" s="261">
        <f>SUBTOTAL(103,G$1100:G1100)</f>
        <v>1</v>
      </c>
      <c r="D1100" s="261" t="s">
        <v>1941</v>
      </c>
      <c r="E1100" s="262" t="s">
        <v>3938</v>
      </c>
      <c r="F1100" s="263" t="s">
        <v>1279</v>
      </c>
      <c r="G1100" s="88" t="s">
        <v>2129</v>
      </c>
      <c r="H1100" s="265">
        <v>41174001</v>
      </c>
      <c r="I1100" s="266" t="s">
        <v>4663</v>
      </c>
      <c r="J1100" s="57" t="s">
        <v>711</v>
      </c>
      <c r="K1100" s="113" t="s">
        <v>170</v>
      </c>
      <c r="L1100" s="267">
        <v>1390</v>
      </c>
      <c r="M1100" s="267">
        <v>9</v>
      </c>
      <c r="N1100" s="60">
        <v>0</v>
      </c>
      <c r="O1100" s="61" t="s">
        <v>2131</v>
      </c>
      <c r="P1100" s="268" t="s">
        <v>2133</v>
      </c>
      <c r="Q1100" s="269">
        <v>197.49891000000002</v>
      </c>
      <c r="R1100" s="269">
        <v>192.70571000000001</v>
      </c>
      <c r="S1100" s="269">
        <v>7.3163</v>
      </c>
      <c r="T1100" s="267">
        <v>5928</v>
      </c>
      <c r="U1100" s="270">
        <v>94</v>
      </c>
      <c r="V1100" s="267">
        <v>6</v>
      </c>
      <c r="W1100" s="267">
        <v>6</v>
      </c>
      <c r="X1100" s="267">
        <v>5703</v>
      </c>
      <c r="Y1100" s="267">
        <v>5649</v>
      </c>
      <c r="Z1100" s="269">
        <v>301.43778199999997</v>
      </c>
      <c r="AA1100" s="269">
        <v>283.59938199999999</v>
      </c>
      <c r="AB1100" s="269">
        <v>7.5993000000000004</v>
      </c>
      <c r="AC1100" s="267">
        <v>3475</v>
      </c>
      <c r="AD1100" s="270">
        <v>59</v>
      </c>
      <c r="AE1100" s="267">
        <v>2</v>
      </c>
      <c r="AF1100" s="267">
        <v>2</v>
      </c>
      <c r="AG1100" s="267">
        <v>1390</v>
      </c>
      <c r="AH1100" s="267">
        <v>1371</v>
      </c>
      <c r="AI1100" s="271"/>
      <c r="AJ1100" s="271"/>
      <c r="AK1100" s="271"/>
      <c r="AL1100" s="271"/>
      <c r="AM1100" s="271"/>
    </row>
    <row r="1101" spans="3:39" ht="18" customHeight="1">
      <c r="C1101" s="261">
        <f>SUBTOTAL(103,G$1100:G1101)</f>
        <v>2</v>
      </c>
      <c r="D1101" s="261" t="s">
        <v>1941</v>
      </c>
      <c r="E1101" s="262" t="s">
        <v>3938</v>
      </c>
      <c r="F1101" s="263" t="s">
        <v>1279</v>
      </c>
      <c r="G1101" s="88" t="s">
        <v>3939</v>
      </c>
      <c r="H1101" s="265">
        <v>41172301</v>
      </c>
      <c r="I1101" s="266" t="s">
        <v>4663</v>
      </c>
      <c r="J1101" s="57" t="s">
        <v>711</v>
      </c>
      <c r="K1101" s="113" t="s">
        <v>170</v>
      </c>
      <c r="L1101" s="267">
        <v>1218</v>
      </c>
      <c r="M1101" s="267">
        <v>6</v>
      </c>
      <c r="N1101" s="60">
        <v>0</v>
      </c>
      <c r="O1101" s="61" t="s">
        <v>329</v>
      </c>
      <c r="P1101" s="268" t="s">
        <v>2134</v>
      </c>
      <c r="Q1101" s="269">
        <v>1664.1329000000001</v>
      </c>
      <c r="R1101" s="269">
        <v>1543.23163</v>
      </c>
      <c r="S1101" s="269">
        <v>54.28990000000001</v>
      </c>
      <c r="T1101" s="267">
        <v>15319</v>
      </c>
      <c r="U1101" s="270">
        <v>365</v>
      </c>
      <c r="V1101" s="267">
        <v>1</v>
      </c>
      <c r="W1101" s="267">
        <v>1</v>
      </c>
      <c r="X1101" s="267">
        <v>827</v>
      </c>
      <c r="Y1101" s="267">
        <v>836</v>
      </c>
      <c r="Z1101" s="269">
        <v>404.51889999999997</v>
      </c>
      <c r="AA1101" s="269">
        <v>376.89589999999998</v>
      </c>
      <c r="AB1101" s="269">
        <v>10.579499999999999</v>
      </c>
      <c r="AC1101" s="267">
        <v>2503</v>
      </c>
      <c r="AD1101" s="270">
        <v>59</v>
      </c>
      <c r="AE1101" s="267">
        <v>1</v>
      </c>
      <c r="AF1101" s="267">
        <v>1</v>
      </c>
      <c r="AG1101" s="267">
        <v>721</v>
      </c>
      <c r="AH1101" s="267">
        <v>725</v>
      </c>
      <c r="AI1101" s="271"/>
      <c r="AJ1101" s="271"/>
      <c r="AK1101" s="271">
        <v>1</v>
      </c>
      <c r="AL1101" s="271">
        <v>399</v>
      </c>
      <c r="AM1101" s="271" t="s">
        <v>3636</v>
      </c>
    </row>
    <row r="1102" spans="3:39" ht="18" customHeight="1">
      <c r="C1102" s="261">
        <f>SUBTOTAL(103,G$1100:G1102)</f>
        <v>3</v>
      </c>
      <c r="D1102" s="261" t="s">
        <v>1941</v>
      </c>
      <c r="E1102" s="262" t="s">
        <v>3938</v>
      </c>
      <c r="F1102" s="263" t="s">
        <v>1279</v>
      </c>
      <c r="G1102" s="88" t="s">
        <v>2130</v>
      </c>
      <c r="H1102" s="265">
        <v>41173301</v>
      </c>
      <c r="I1102" s="266" t="s">
        <v>4663</v>
      </c>
      <c r="J1102" s="57" t="s">
        <v>711</v>
      </c>
      <c r="K1102" s="113" t="s">
        <v>170</v>
      </c>
      <c r="L1102" s="267">
        <v>527</v>
      </c>
      <c r="M1102" s="267">
        <v>5</v>
      </c>
      <c r="N1102" s="60">
        <v>0</v>
      </c>
      <c r="O1102" s="61" t="s">
        <v>2132</v>
      </c>
      <c r="P1102" s="268" t="s">
        <v>2135</v>
      </c>
      <c r="Q1102" s="269">
        <v>435.18823200000003</v>
      </c>
      <c r="R1102" s="269">
        <v>404.4547</v>
      </c>
      <c r="S1102" s="269">
        <v>15.535</v>
      </c>
      <c r="T1102" s="267">
        <v>10377</v>
      </c>
      <c r="U1102" s="270">
        <v>365</v>
      </c>
      <c r="V1102" s="267">
        <v>4</v>
      </c>
      <c r="W1102" s="267">
        <v>4</v>
      </c>
      <c r="X1102" s="267">
        <v>3953</v>
      </c>
      <c r="Y1102" s="267">
        <v>3972</v>
      </c>
      <c r="Z1102" s="269">
        <v>137.14750000000001</v>
      </c>
      <c r="AA1102" s="269">
        <v>130.52289999999999</v>
      </c>
      <c r="AB1102" s="269">
        <v>4.0394000000000005</v>
      </c>
      <c r="AC1102" s="267">
        <v>1614</v>
      </c>
      <c r="AD1102" s="270">
        <v>59</v>
      </c>
      <c r="AE1102" s="267">
        <v>6</v>
      </c>
      <c r="AF1102" s="267">
        <v>6</v>
      </c>
      <c r="AG1102" s="267">
        <v>4216</v>
      </c>
      <c r="AH1102" s="267">
        <v>4153</v>
      </c>
      <c r="AI1102" s="271"/>
      <c r="AJ1102" s="271"/>
      <c r="AK1102" s="271"/>
      <c r="AL1102" s="271"/>
      <c r="AM1102" s="271"/>
    </row>
    <row r="1103" spans="3:39" ht="18" customHeight="1">
      <c r="C1103" s="261">
        <f>SUBTOTAL(103,G$1100:G1103)</f>
        <v>4</v>
      </c>
      <c r="D1103" s="261" t="s">
        <v>1941</v>
      </c>
      <c r="E1103" s="262" t="s">
        <v>3938</v>
      </c>
      <c r="F1103" s="263" t="s">
        <v>1279</v>
      </c>
      <c r="G1103" s="88" t="s">
        <v>2089</v>
      </c>
      <c r="H1103" s="265">
        <v>41172601</v>
      </c>
      <c r="I1103" s="266" t="s">
        <v>4663</v>
      </c>
      <c r="J1103" s="57" t="s">
        <v>711</v>
      </c>
      <c r="K1103" s="113" t="s">
        <v>614</v>
      </c>
      <c r="L1103" s="267">
        <v>1023</v>
      </c>
      <c r="M1103" s="267">
        <v>5</v>
      </c>
      <c r="N1103" s="60">
        <v>0</v>
      </c>
      <c r="O1103" s="61" t="s">
        <v>2091</v>
      </c>
      <c r="P1103" s="268" t="s">
        <v>2093</v>
      </c>
      <c r="Q1103" s="269">
        <v>268.862392</v>
      </c>
      <c r="R1103" s="269">
        <v>255.39054999999999</v>
      </c>
      <c r="S1103" s="269">
        <v>7.8171999999999997</v>
      </c>
      <c r="T1103" s="267">
        <v>10491</v>
      </c>
      <c r="U1103" s="270">
        <v>365</v>
      </c>
      <c r="V1103" s="267">
        <v>5</v>
      </c>
      <c r="W1103" s="267">
        <v>5</v>
      </c>
      <c r="X1103" s="267">
        <v>5073</v>
      </c>
      <c r="Y1103" s="267">
        <v>5044</v>
      </c>
      <c r="Z1103" s="269">
        <v>164.04113000000001</v>
      </c>
      <c r="AA1103" s="269">
        <v>154.54443000000001</v>
      </c>
      <c r="AB1103" s="269">
        <v>3.4672000000000001</v>
      </c>
      <c r="AC1103" s="267">
        <v>1750</v>
      </c>
      <c r="AD1103" s="270">
        <v>59</v>
      </c>
      <c r="AE1103" s="267">
        <v>5</v>
      </c>
      <c r="AF1103" s="267">
        <v>5</v>
      </c>
      <c r="AG1103" s="267">
        <v>3493</v>
      </c>
      <c r="AH1103" s="267">
        <v>3462</v>
      </c>
      <c r="AI1103" s="271"/>
      <c r="AJ1103" s="271"/>
      <c r="AK1103" s="271">
        <v>1</v>
      </c>
      <c r="AL1103" s="271">
        <v>393</v>
      </c>
      <c r="AM1103" s="271" t="s">
        <v>3636</v>
      </c>
    </row>
    <row r="1104" spans="3:39" ht="18" customHeight="1">
      <c r="C1104" s="261">
        <f>SUBTOTAL(103,G$1100:G1104)</f>
        <v>5</v>
      </c>
      <c r="D1104" s="261" t="s">
        <v>1941</v>
      </c>
      <c r="E1104" s="262" t="s">
        <v>3938</v>
      </c>
      <c r="F1104" s="263" t="s">
        <v>1279</v>
      </c>
      <c r="G1104" s="88" t="s">
        <v>2090</v>
      </c>
      <c r="H1104" s="265">
        <v>41171901</v>
      </c>
      <c r="I1104" s="266" t="s">
        <v>4663</v>
      </c>
      <c r="J1104" s="57" t="s">
        <v>711</v>
      </c>
      <c r="K1104" s="113" t="s">
        <v>171</v>
      </c>
      <c r="L1104" s="267">
        <v>582</v>
      </c>
      <c r="M1104" s="267">
        <v>5</v>
      </c>
      <c r="N1104" s="60">
        <v>0</v>
      </c>
      <c r="O1104" s="61" t="s">
        <v>2092</v>
      </c>
      <c r="P1104" s="268" t="s">
        <v>2094</v>
      </c>
      <c r="Q1104" s="269">
        <v>123.710993</v>
      </c>
      <c r="R1104" s="269">
        <v>116.89526000000001</v>
      </c>
      <c r="S1104" s="269">
        <v>3.6274999999999999</v>
      </c>
      <c r="T1104" s="267">
        <v>9019</v>
      </c>
      <c r="U1104" s="270">
        <v>359</v>
      </c>
      <c r="V1104" s="267">
        <v>8</v>
      </c>
      <c r="W1104" s="267">
        <v>11</v>
      </c>
      <c r="X1104" s="267">
        <v>6440</v>
      </c>
      <c r="Y1104" s="267">
        <v>6459</v>
      </c>
      <c r="Z1104" s="269">
        <v>72.930820000000011</v>
      </c>
      <c r="AA1104" s="269">
        <v>67.87642000000001</v>
      </c>
      <c r="AB1104" s="269">
        <v>1.5798000000000001</v>
      </c>
      <c r="AC1104" s="267">
        <v>1456</v>
      </c>
      <c r="AD1104" s="270">
        <v>59</v>
      </c>
      <c r="AE1104" s="267">
        <v>9</v>
      </c>
      <c r="AF1104" s="267">
        <v>9</v>
      </c>
      <c r="AG1104" s="267">
        <v>6191</v>
      </c>
      <c r="AH1104" s="267">
        <v>6220</v>
      </c>
      <c r="AI1104" s="271"/>
      <c r="AJ1104" s="271"/>
      <c r="AK1104" s="271"/>
      <c r="AL1104" s="271"/>
      <c r="AM1104" s="271"/>
    </row>
    <row r="1105" spans="2:39" s="311" customFormat="1" ht="18" customHeight="1">
      <c r="B1105" s="245"/>
      <c r="C1105" s="288" t="s">
        <v>3637</v>
      </c>
      <c r="D1105" s="289" t="str">
        <f ca="1">INDIRECT("D"&amp;ROW()-1)</f>
        <v>A2</v>
      </c>
      <c r="E1105" s="289" t="str">
        <f ca="1">INDIRECT("E"&amp;ROW()-1)</f>
        <v>驻马店</v>
      </c>
      <c r="F1105" s="290"/>
      <c r="G1105" s="291">
        <f>SUBTOTAL(103,G1100:G1104)</f>
        <v>5</v>
      </c>
      <c r="H1105" s="292"/>
      <c r="I1105" s="293"/>
      <c r="J1105" s="293"/>
      <c r="K1105" s="294"/>
      <c r="L1105" s="76">
        <f>SUBTOTAL(109,L1100:L1104)</f>
        <v>4740</v>
      </c>
      <c r="M1105" s="76">
        <f>SUBTOTAL(109,M1100:M1104)</f>
        <v>30</v>
      </c>
      <c r="N1105" s="70">
        <f>SUBTOTAL(109,N1100:N1104)</f>
        <v>0</v>
      </c>
      <c r="O1105" s="296"/>
      <c r="P1105" s="327"/>
      <c r="Q1105" s="298"/>
      <c r="R1105" s="298"/>
      <c r="S1105" s="298"/>
      <c r="T1105" s="299"/>
      <c r="U1105" s="300"/>
      <c r="V1105" s="299"/>
      <c r="W1105" s="299"/>
      <c r="X1105" s="299"/>
      <c r="Y1105" s="299"/>
      <c r="Z1105" s="316"/>
      <c r="AA1105" s="316"/>
      <c r="AB1105" s="316"/>
      <c r="AC1105" s="295"/>
      <c r="AD1105" s="295"/>
      <c r="AE1105" s="295"/>
      <c r="AF1105" s="295"/>
      <c r="AG1105" s="295"/>
      <c r="AH1105" s="295"/>
      <c r="AI1105" s="77">
        <f>SUBTOTAL(109,AI1100:AI1104)</f>
        <v>0</v>
      </c>
      <c r="AJ1105" s="77">
        <f>SUBTOTAL(109,AJ1100:AJ1104)</f>
        <v>0</v>
      </c>
      <c r="AK1105" s="77">
        <f>SUBTOTAL(109,AK1100:AK1104)</f>
        <v>2</v>
      </c>
      <c r="AL1105" s="77">
        <f>SUBTOTAL(109,AL1100:AL1104)</f>
        <v>792</v>
      </c>
      <c r="AM1105" s="77">
        <f>SUBTOTAL(103,AM1100:AM1104)</f>
        <v>2</v>
      </c>
    </row>
    <row r="1106" spans="2:39" ht="18" customHeight="1">
      <c r="C1106" s="261">
        <f>SUBTOTAL(103,G$1106:G1106)</f>
        <v>1</v>
      </c>
      <c r="D1106" s="261" t="s">
        <v>1941</v>
      </c>
      <c r="E1106" s="262" t="s">
        <v>3940</v>
      </c>
      <c r="F1106" s="263" t="s">
        <v>1279</v>
      </c>
      <c r="G1106" s="264" t="s">
        <v>830</v>
      </c>
      <c r="H1106" s="265">
        <v>41130101</v>
      </c>
      <c r="I1106" s="266" t="s">
        <v>4663</v>
      </c>
      <c r="J1106" s="57" t="s">
        <v>711</v>
      </c>
      <c r="K1106" s="113" t="s">
        <v>614</v>
      </c>
      <c r="L1106" s="267">
        <v>404</v>
      </c>
      <c r="M1106" s="267">
        <v>6</v>
      </c>
      <c r="N1106" s="60">
        <v>0</v>
      </c>
      <c r="O1106" s="61" t="s">
        <v>833</v>
      </c>
      <c r="P1106" s="268" t="s">
        <v>834</v>
      </c>
      <c r="Q1106" s="269">
        <v>585.69052800000009</v>
      </c>
      <c r="R1106" s="269">
        <v>552.38280000000009</v>
      </c>
      <c r="S1106" s="269">
        <v>18.814300000000003</v>
      </c>
      <c r="T1106" s="267">
        <v>14282</v>
      </c>
      <c r="U1106" s="270">
        <v>363</v>
      </c>
      <c r="V1106" s="267">
        <v>9</v>
      </c>
      <c r="W1106" s="267">
        <v>10</v>
      </c>
      <c r="X1106" s="267">
        <v>3196</v>
      </c>
      <c r="Y1106" s="267">
        <v>3166</v>
      </c>
      <c r="Z1106" s="269">
        <v>178.72536000000002</v>
      </c>
      <c r="AA1106" s="269">
        <v>170.99896000000001</v>
      </c>
      <c r="AB1106" s="269">
        <v>5.0541</v>
      </c>
      <c r="AC1106" s="267">
        <v>2517</v>
      </c>
      <c r="AD1106" s="270">
        <v>58</v>
      </c>
      <c r="AE1106" s="267">
        <v>12</v>
      </c>
      <c r="AF1106" s="267">
        <v>12</v>
      </c>
      <c r="AG1106" s="267">
        <v>3152</v>
      </c>
      <c r="AH1106" s="267">
        <v>3047</v>
      </c>
      <c r="AI1106" s="271"/>
      <c r="AJ1106" s="271"/>
      <c r="AK1106" s="271"/>
      <c r="AL1106" s="271"/>
      <c r="AM1106" s="271"/>
    </row>
    <row r="1107" spans="2:39" ht="18" customHeight="1">
      <c r="C1107" s="261">
        <f>SUBTOTAL(103,G$1106:G1107)</f>
        <v>2</v>
      </c>
      <c r="D1107" s="261" t="s">
        <v>1941</v>
      </c>
      <c r="E1107" s="262" t="s">
        <v>3940</v>
      </c>
      <c r="F1107" s="263" t="s">
        <v>1279</v>
      </c>
      <c r="G1107" s="264" t="s">
        <v>831</v>
      </c>
      <c r="H1107" s="265">
        <v>41152401</v>
      </c>
      <c r="I1107" s="266" t="s">
        <v>4663</v>
      </c>
      <c r="J1107" s="57" t="s">
        <v>711</v>
      </c>
      <c r="K1107" s="113" t="s">
        <v>614</v>
      </c>
      <c r="L1107" s="267">
        <v>506</v>
      </c>
      <c r="M1107" s="267">
        <v>6</v>
      </c>
      <c r="N1107" s="60">
        <v>0</v>
      </c>
      <c r="O1107" s="61" t="s">
        <v>835</v>
      </c>
      <c r="P1107" s="268" t="s">
        <v>1213</v>
      </c>
      <c r="Q1107" s="269">
        <v>275.854693</v>
      </c>
      <c r="R1107" s="269">
        <v>262.96379999999999</v>
      </c>
      <c r="S1107" s="269">
        <v>8.8413999999999984</v>
      </c>
      <c r="T1107" s="267">
        <v>9888</v>
      </c>
      <c r="U1107" s="270">
        <v>364</v>
      </c>
      <c r="V1107" s="267">
        <v>15</v>
      </c>
      <c r="W1107" s="267">
        <v>15</v>
      </c>
      <c r="X1107" s="267">
        <v>5012</v>
      </c>
      <c r="Y1107" s="267">
        <v>4992</v>
      </c>
      <c r="Z1107" s="269">
        <v>130.56190000000001</v>
      </c>
      <c r="AA1107" s="269">
        <v>124.55860000000001</v>
      </c>
      <c r="AB1107" s="269">
        <v>3.5983999999999998</v>
      </c>
      <c r="AC1107" s="267">
        <v>2150</v>
      </c>
      <c r="AD1107" s="270">
        <v>58</v>
      </c>
      <c r="AE1107" s="267">
        <v>15</v>
      </c>
      <c r="AF1107" s="267">
        <v>15</v>
      </c>
      <c r="AG1107" s="267">
        <v>4404</v>
      </c>
      <c r="AH1107" s="267">
        <v>4333</v>
      </c>
      <c r="AI1107" s="271"/>
      <c r="AJ1107" s="271"/>
      <c r="AK1107" s="271"/>
      <c r="AL1107" s="271"/>
      <c r="AM1107" s="271"/>
    </row>
    <row r="1108" spans="2:39" s="311" customFormat="1" ht="18" customHeight="1">
      <c r="B1108" s="245"/>
      <c r="C1108" s="288" t="s">
        <v>3637</v>
      </c>
      <c r="D1108" s="289" t="str">
        <f ca="1">INDIRECT("D"&amp;ROW()-1)</f>
        <v>A2</v>
      </c>
      <c r="E1108" s="289" t="str">
        <f ca="1">INDIRECT("E"&amp;ROW()-1)</f>
        <v>信阳</v>
      </c>
      <c r="F1108" s="290"/>
      <c r="G1108" s="291">
        <f>SUBTOTAL(103,G1106:G1107)</f>
        <v>2</v>
      </c>
      <c r="H1108" s="292"/>
      <c r="I1108" s="293"/>
      <c r="J1108" s="293"/>
      <c r="K1108" s="294"/>
      <c r="L1108" s="76">
        <f>SUBTOTAL(109,L1106:L1107)</f>
        <v>910</v>
      </c>
      <c r="M1108" s="76">
        <f>SUBTOTAL(109,M1106:M1107)</f>
        <v>12</v>
      </c>
      <c r="N1108" s="70">
        <f>SUBTOTAL(109,N1106:N1107)</f>
        <v>0</v>
      </c>
      <c r="O1108" s="296"/>
      <c r="P1108" s="327"/>
      <c r="Q1108" s="298"/>
      <c r="R1108" s="298"/>
      <c r="S1108" s="298"/>
      <c r="T1108" s="299"/>
      <c r="U1108" s="300"/>
      <c r="V1108" s="299"/>
      <c r="W1108" s="299"/>
      <c r="X1108" s="299"/>
      <c r="Y1108" s="299"/>
      <c r="Z1108" s="316"/>
      <c r="AA1108" s="316"/>
      <c r="AB1108" s="316"/>
      <c r="AC1108" s="295"/>
      <c r="AD1108" s="295"/>
      <c r="AE1108" s="295"/>
      <c r="AF1108" s="295"/>
      <c r="AG1108" s="295"/>
      <c r="AH1108" s="295"/>
      <c r="AI1108" s="314">
        <f>SUBTOTAL(109,AI1106:AI1107)</f>
        <v>0</v>
      </c>
      <c r="AJ1108" s="314">
        <f>SUBTOTAL(109,AJ1106:AJ1107)</f>
        <v>0</v>
      </c>
      <c r="AK1108" s="314">
        <f>SUBTOTAL(109,AK1106:AK1107)</f>
        <v>0</v>
      </c>
      <c r="AL1108" s="314">
        <f>SUBTOTAL(109,AL1106:AL1107)</f>
        <v>0</v>
      </c>
      <c r="AM1108" s="314">
        <f>SUBTOTAL(103,AM1106:AM1107)</f>
        <v>0</v>
      </c>
    </row>
    <row r="1109" spans="2:39" ht="18" customHeight="1">
      <c r="C1109" s="261">
        <f>SUBTOTAL(103,G$1109:G1109)</f>
        <v>1</v>
      </c>
      <c r="D1109" s="261" t="s">
        <v>1941</v>
      </c>
      <c r="E1109" s="262" t="s">
        <v>3941</v>
      </c>
      <c r="F1109" s="263" t="s">
        <v>1279</v>
      </c>
      <c r="G1109" s="264" t="s">
        <v>3942</v>
      </c>
      <c r="H1109" s="265">
        <v>41041201</v>
      </c>
      <c r="I1109" s="266" t="s">
        <v>4663</v>
      </c>
      <c r="J1109" s="57" t="s">
        <v>711</v>
      </c>
      <c r="K1109" s="113" t="s">
        <v>614</v>
      </c>
      <c r="L1109" s="103">
        <v>800</v>
      </c>
      <c r="M1109" s="267">
        <v>7</v>
      </c>
      <c r="N1109" s="60">
        <v>0</v>
      </c>
      <c r="O1109" s="301" t="s">
        <v>326</v>
      </c>
      <c r="P1109" s="268" t="s">
        <v>3943</v>
      </c>
      <c r="Q1109" s="269">
        <v>284.21352899999999</v>
      </c>
      <c r="R1109" s="269">
        <v>266.06874699999997</v>
      </c>
      <c r="S1109" s="269">
        <v>10.090999999999999</v>
      </c>
      <c r="T1109" s="267">
        <v>15866</v>
      </c>
      <c r="U1109" s="270">
        <v>359</v>
      </c>
      <c r="V1109" s="267">
        <v>8</v>
      </c>
      <c r="W1109" s="267">
        <v>8</v>
      </c>
      <c r="X1109" s="267">
        <v>4957</v>
      </c>
      <c r="Y1109" s="267">
        <v>4960</v>
      </c>
      <c r="Z1109" s="269">
        <v>106.2719</v>
      </c>
      <c r="AA1109" s="269">
        <v>99.949700000000007</v>
      </c>
      <c r="AB1109" s="269">
        <v>3.4935999999999998</v>
      </c>
      <c r="AC1109" s="267">
        <v>2596</v>
      </c>
      <c r="AD1109" s="270">
        <v>59</v>
      </c>
      <c r="AE1109" s="267">
        <v>8</v>
      </c>
      <c r="AF1109" s="267">
        <v>8</v>
      </c>
      <c r="AG1109" s="267">
        <v>5058</v>
      </c>
      <c r="AH1109" s="267">
        <v>5050</v>
      </c>
      <c r="AI1109" s="83"/>
      <c r="AJ1109" s="83"/>
      <c r="AK1109" s="83"/>
      <c r="AL1109" s="83"/>
      <c r="AM1109" s="83"/>
    </row>
    <row r="1110" spans="2:39" ht="18" customHeight="1">
      <c r="C1110" s="261">
        <f>SUBTOTAL(103,G$1109:G1112)</f>
        <v>4</v>
      </c>
      <c r="D1110" s="261" t="s">
        <v>1941</v>
      </c>
      <c r="E1110" s="262" t="s">
        <v>3941</v>
      </c>
      <c r="F1110" s="263" t="s">
        <v>1279</v>
      </c>
      <c r="G1110" s="264" t="s">
        <v>892</v>
      </c>
      <c r="H1110" s="265">
        <v>41043301</v>
      </c>
      <c r="I1110" s="266" t="s">
        <v>4663</v>
      </c>
      <c r="J1110" s="57" t="s">
        <v>711</v>
      </c>
      <c r="K1110" s="113" t="s">
        <v>167</v>
      </c>
      <c r="L1110" s="103">
        <v>1220</v>
      </c>
      <c r="M1110" s="114">
        <v>8</v>
      </c>
      <c r="N1110" s="60">
        <v>0</v>
      </c>
      <c r="O1110" s="301" t="s">
        <v>899</v>
      </c>
      <c r="P1110" s="268" t="s">
        <v>900</v>
      </c>
      <c r="Q1110" s="269">
        <v>436.45276099999995</v>
      </c>
      <c r="R1110" s="269">
        <v>414.72188999999997</v>
      </c>
      <c r="S1110" s="269">
        <v>14.5306</v>
      </c>
      <c r="T1110" s="267">
        <v>14780</v>
      </c>
      <c r="U1110" s="270">
        <v>349</v>
      </c>
      <c r="V1110" s="267">
        <v>4</v>
      </c>
      <c r="W1110" s="267">
        <v>4</v>
      </c>
      <c r="X1110" s="267">
        <v>3946</v>
      </c>
      <c r="Y1110" s="267">
        <v>3913</v>
      </c>
      <c r="Z1110" s="269">
        <v>131.042</v>
      </c>
      <c r="AA1110" s="269">
        <v>124.14960000000001</v>
      </c>
      <c r="AB1110" s="269">
        <v>3.7176</v>
      </c>
      <c r="AC1110" s="267">
        <v>2487</v>
      </c>
      <c r="AD1110" s="270">
        <v>59</v>
      </c>
      <c r="AE1110" s="267">
        <v>6</v>
      </c>
      <c r="AF1110" s="267">
        <v>6</v>
      </c>
      <c r="AG1110" s="267">
        <v>4393</v>
      </c>
      <c r="AH1110" s="267">
        <v>4347</v>
      </c>
      <c r="AI1110" s="83"/>
      <c r="AJ1110" s="83"/>
      <c r="AK1110" s="271">
        <v>1</v>
      </c>
      <c r="AL1110" s="83">
        <v>388</v>
      </c>
      <c r="AM1110" s="94" t="s">
        <v>3636</v>
      </c>
    </row>
    <row r="1111" spans="2:39" ht="18" customHeight="1">
      <c r="C1111" s="261">
        <f>SUBTOTAL(103,G$1109:G1112)</f>
        <v>4</v>
      </c>
      <c r="D1111" s="261" t="s">
        <v>1941</v>
      </c>
      <c r="E1111" s="262" t="s">
        <v>3941</v>
      </c>
      <c r="F1111" s="263" t="s">
        <v>1279</v>
      </c>
      <c r="G1111" s="264" t="s">
        <v>891</v>
      </c>
      <c r="H1111" s="265">
        <v>41042701</v>
      </c>
      <c r="I1111" s="266" t="s">
        <v>4663</v>
      </c>
      <c r="J1111" s="57" t="s">
        <v>711</v>
      </c>
      <c r="K1111" s="113" t="s">
        <v>166</v>
      </c>
      <c r="L1111" s="103">
        <v>545</v>
      </c>
      <c r="M1111" s="114">
        <v>7</v>
      </c>
      <c r="N1111" s="60">
        <v>0</v>
      </c>
      <c r="O1111" s="301" t="s">
        <v>897</v>
      </c>
      <c r="P1111" s="268" t="s">
        <v>898</v>
      </c>
      <c r="Q1111" s="269">
        <v>321.503086</v>
      </c>
      <c r="R1111" s="269">
        <v>307.75409999999999</v>
      </c>
      <c r="S1111" s="269">
        <v>11.5951</v>
      </c>
      <c r="T1111" s="267">
        <v>16410</v>
      </c>
      <c r="U1111" s="270">
        <v>365</v>
      </c>
      <c r="V1111" s="267">
        <v>5</v>
      </c>
      <c r="W1111" s="267">
        <v>5</v>
      </c>
      <c r="X1111" s="267">
        <v>4668</v>
      </c>
      <c r="Y1111" s="267">
        <v>4627</v>
      </c>
      <c r="Z1111" s="269">
        <v>111.84739999999999</v>
      </c>
      <c r="AA1111" s="269">
        <v>105.9687</v>
      </c>
      <c r="AB1111" s="269">
        <v>3.8178000000000001</v>
      </c>
      <c r="AC1111" s="267">
        <v>2411</v>
      </c>
      <c r="AD1111" s="270">
        <v>59</v>
      </c>
      <c r="AE1111" s="267">
        <v>7</v>
      </c>
      <c r="AF1111" s="267">
        <v>7</v>
      </c>
      <c r="AG1111" s="267">
        <v>4895</v>
      </c>
      <c r="AH1111" s="267">
        <v>4865</v>
      </c>
      <c r="AI1111" s="83"/>
      <c r="AJ1111" s="83"/>
      <c r="AK1111" s="83"/>
      <c r="AL1111" s="83"/>
      <c r="AM1111" s="83"/>
    </row>
    <row r="1112" spans="2:39" ht="18" customHeight="1">
      <c r="C1112" s="261">
        <f>SUBTOTAL(103,G$1109:G1112)</f>
        <v>4</v>
      </c>
      <c r="D1112" s="261" t="s">
        <v>1941</v>
      </c>
      <c r="E1112" s="262" t="s">
        <v>3941</v>
      </c>
      <c r="F1112" s="263" t="s">
        <v>1279</v>
      </c>
      <c r="G1112" s="264" t="s">
        <v>3944</v>
      </c>
      <c r="H1112" s="265">
        <v>41042401</v>
      </c>
      <c r="I1112" s="266" t="s">
        <v>4663</v>
      </c>
      <c r="J1112" s="57" t="s">
        <v>711</v>
      </c>
      <c r="K1112" s="113" t="s">
        <v>166</v>
      </c>
      <c r="L1112" s="103">
        <v>1045</v>
      </c>
      <c r="M1112" s="114">
        <v>13</v>
      </c>
      <c r="N1112" s="60">
        <v>0</v>
      </c>
      <c r="O1112" s="301" t="s">
        <v>3945</v>
      </c>
      <c r="P1112" s="268" t="s">
        <v>3946</v>
      </c>
      <c r="Q1112" s="269">
        <v>1202.617436</v>
      </c>
      <c r="R1112" s="269">
        <v>1151.913579</v>
      </c>
      <c r="S1112" s="269">
        <v>43.737099999999998</v>
      </c>
      <c r="T1112" s="267">
        <v>24069</v>
      </c>
      <c r="U1112" s="270">
        <v>365</v>
      </c>
      <c r="V1112" s="267">
        <v>1</v>
      </c>
      <c r="W1112" s="267">
        <v>1</v>
      </c>
      <c r="X1112" s="267">
        <v>1375</v>
      </c>
      <c r="Y1112" s="267">
        <v>1329</v>
      </c>
      <c r="Z1112" s="269">
        <v>273.47809999999998</v>
      </c>
      <c r="AA1112" s="269">
        <v>257.28409999999997</v>
      </c>
      <c r="AB1112" s="269">
        <v>9.2923000000000009</v>
      </c>
      <c r="AC1112" s="267">
        <v>4232</v>
      </c>
      <c r="AD1112" s="270">
        <v>59</v>
      </c>
      <c r="AE1112" s="267">
        <v>2</v>
      </c>
      <c r="AF1112" s="267">
        <v>2</v>
      </c>
      <c r="AG1112" s="267">
        <v>1651</v>
      </c>
      <c r="AH1112" s="267">
        <v>1644</v>
      </c>
      <c r="AI1112" s="83"/>
      <c r="AJ1112" s="83"/>
      <c r="AK1112" s="83"/>
      <c r="AL1112" s="83"/>
      <c r="AM1112" s="83"/>
    </row>
    <row r="1113" spans="2:39" ht="18" customHeight="1">
      <c r="C1113" s="261">
        <f>SUBTOTAL(103,G$1109:G1119)</f>
        <v>11</v>
      </c>
      <c r="D1113" s="261" t="s">
        <v>1941</v>
      </c>
      <c r="E1113" s="262" t="s">
        <v>3941</v>
      </c>
      <c r="F1113" s="263" t="s">
        <v>1279</v>
      </c>
      <c r="G1113" s="264" t="s">
        <v>3947</v>
      </c>
      <c r="H1113" s="265">
        <v>41042801</v>
      </c>
      <c r="I1113" s="266" t="s">
        <v>4663</v>
      </c>
      <c r="J1113" s="57" t="s">
        <v>711</v>
      </c>
      <c r="K1113" s="113" t="s">
        <v>3901</v>
      </c>
      <c r="L1113" s="103">
        <v>730</v>
      </c>
      <c r="M1113" s="114">
        <v>6</v>
      </c>
      <c r="N1113" s="60">
        <v>0</v>
      </c>
      <c r="O1113" s="301" t="s">
        <v>3948</v>
      </c>
      <c r="P1113" s="268" t="s">
        <v>3949</v>
      </c>
      <c r="Q1113" s="269">
        <v>210.38529800000001</v>
      </c>
      <c r="R1113" s="269">
        <v>202.42510000000001</v>
      </c>
      <c r="S1113" s="269">
        <v>7.4733000000000001</v>
      </c>
      <c r="T1113" s="267">
        <v>11334</v>
      </c>
      <c r="U1113" s="270">
        <v>361</v>
      </c>
      <c r="V1113" s="267">
        <v>10</v>
      </c>
      <c r="W1113" s="267">
        <v>10</v>
      </c>
      <c r="X1113" s="267">
        <v>5598</v>
      </c>
      <c r="Y1113" s="267">
        <v>5562</v>
      </c>
      <c r="Z1113" s="269">
        <v>74.277250000000009</v>
      </c>
      <c r="AA1113" s="269">
        <v>70.554150000000007</v>
      </c>
      <c r="AB1113" s="269">
        <v>1.9355000000000002</v>
      </c>
      <c r="AC1113" s="267">
        <v>2041</v>
      </c>
      <c r="AD1113" s="270">
        <v>59</v>
      </c>
      <c r="AE1113" s="267">
        <v>10</v>
      </c>
      <c r="AF1113" s="267">
        <v>10</v>
      </c>
      <c r="AG1113" s="267">
        <v>6146</v>
      </c>
      <c r="AH1113" s="267">
        <v>6120</v>
      </c>
      <c r="AI1113" s="83"/>
      <c r="AJ1113" s="83"/>
      <c r="AK1113" s="83"/>
      <c r="AL1113" s="83"/>
      <c r="AM1113" s="83"/>
    </row>
    <row r="1114" spans="2:39" ht="18" customHeight="1">
      <c r="C1114" s="261">
        <f>SUBTOTAL(103,G$1109:G1114)</f>
        <v>6</v>
      </c>
      <c r="D1114" s="261" t="s">
        <v>1941</v>
      </c>
      <c r="E1114" s="262" t="s">
        <v>3941</v>
      </c>
      <c r="F1114" s="263" t="s">
        <v>1279</v>
      </c>
      <c r="G1114" s="264" t="s">
        <v>3950</v>
      </c>
      <c r="H1114" s="265">
        <v>41041501</v>
      </c>
      <c r="I1114" s="266" t="s">
        <v>4663</v>
      </c>
      <c r="J1114" s="57" t="s">
        <v>711</v>
      </c>
      <c r="K1114" s="113" t="s">
        <v>614</v>
      </c>
      <c r="L1114" s="103">
        <v>530</v>
      </c>
      <c r="M1114" s="114">
        <v>5</v>
      </c>
      <c r="N1114" s="60">
        <v>0</v>
      </c>
      <c r="O1114" s="301" t="s">
        <v>3951</v>
      </c>
      <c r="P1114" s="268" t="s">
        <v>3952</v>
      </c>
      <c r="Q1114" s="269">
        <v>438.00304799999992</v>
      </c>
      <c r="R1114" s="269">
        <v>424.98029999999994</v>
      </c>
      <c r="S1114" s="269">
        <v>11.2568</v>
      </c>
      <c r="T1114" s="267">
        <v>8792</v>
      </c>
      <c r="U1114" s="270">
        <v>364</v>
      </c>
      <c r="V1114" s="267">
        <v>3</v>
      </c>
      <c r="W1114" s="267">
        <v>3</v>
      </c>
      <c r="X1114" s="267">
        <v>3939</v>
      </c>
      <c r="Y1114" s="267">
        <v>3847</v>
      </c>
      <c r="Z1114" s="269">
        <v>193.49170000000001</v>
      </c>
      <c r="AA1114" s="269">
        <v>187.6207</v>
      </c>
      <c r="AB1114" s="269">
        <v>4.6170999999999998</v>
      </c>
      <c r="AC1114" s="267">
        <v>1503</v>
      </c>
      <c r="AD1114" s="270">
        <v>59</v>
      </c>
      <c r="AE1114" s="267">
        <v>3</v>
      </c>
      <c r="AF1114" s="267">
        <v>3</v>
      </c>
      <c r="AG1114" s="267">
        <v>2839</v>
      </c>
      <c r="AH1114" s="267">
        <v>2702</v>
      </c>
      <c r="AI1114" s="83"/>
      <c r="AJ1114" s="83"/>
      <c r="AK1114" s="83"/>
      <c r="AL1114" s="83"/>
      <c r="AM1114" s="83"/>
    </row>
    <row r="1115" spans="2:39" ht="18" customHeight="1">
      <c r="C1115" s="261">
        <f>SUBTOTAL(103,G$1109:G1115)</f>
        <v>7</v>
      </c>
      <c r="D1115" s="261" t="s">
        <v>1941</v>
      </c>
      <c r="E1115" s="262" t="s">
        <v>3941</v>
      </c>
      <c r="F1115" s="263" t="s">
        <v>1279</v>
      </c>
      <c r="G1115" s="264" t="s">
        <v>672</v>
      </c>
      <c r="H1115" s="265">
        <v>41041301</v>
      </c>
      <c r="I1115" s="266" t="s">
        <v>4663</v>
      </c>
      <c r="J1115" s="57" t="s">
        <v>711</v>
      </c>
      <c r="K1115" s="113" t="s">
        <v>614</v>
      </c>
      <c r="L1115" s="103">
        <v>476</v>
      </c>
      <c r="M1115" s="114">
        <v>4</v>
      </c>
      <c r="N1115" s="60">
        <v>0</v>
      </c>
      <c r="O1115" s="301" t="s">
        <v>3953</v>
      </c>
      <c r="P1115" s="268" t="s">
        <v>1180</v>
      </c>
      <c r="Q1115" s="269">
        <v>207.073105</v>
      </c>
      <c r="R1115" s="269">
        <v>199.12709999999998</v>
      </c>
      <c r="S1115" s="269">
        <v>7.0449999999999999</v>
      </c>
      <c r="T1115" s="267">
        <v>9252</v>
      </c>
      <c r="U1115" s="270">
        <v>365</v>
      </c>
      <c r="V1115" s="267">
        <v>11</v>
      </c>
      <c r="W1115" s="267">
        <v>11</v>
      </c>
      <c r="X1115" s="267">
        <v>5621</v>
      </c>
      <c r="Y1115" s="267">
        <v>5596</v>
      </c>
      <c r="Z1115" s="269">
        <v>54.791499999999999</v>
      </c>
      <c r="AA1115" s="269">
        <v>52.161900000000003</v>
      </c>
      <c r="AB1115" s="269">
        <v>1.7862</v>
      </c>
      <c r="AC1115" s="267">
        <v>1394</v>
      </c>
      <c r="AD1115" s="270">
        <v>58</v>
      </c>
      <c r="AE1115" s="267">
        <v>15</v>
      </c>
      <c r="AF1115" s="267">
        <v>14</v>
      </c>
      <c r="AG1115" s="267">
        <v>6814</v>
      </c>
      <c r="AH1115" s="267">
        <v>6799</v>
      </c>
      <c r="AI1115" s="83"/>
      <c r="AJ1115" s="83"/>
      <c r="AK1115" s="83"/>
      <c r="AL1115" s="83"/>
      <c r="AM1115" s="83"/>
    </row>
    <row r="1116" spans="2:39" ht="18" customHeight="1">
      <c r="C1116" s="261">
        <f>SUBTOTAL(103,G$1109:G1116)</f>
        <v>8</v>
      </c>
      <c r="D1116" s="261" t="s">
        <v>1941</v>
      </c>
      <c r="E1116" s="262" t="s">
        <v>3941</v>
      </c>
      <c r="F1116" s="263" t="s">
        <v>1279</v>
      </c>
      <c r="G1116" s="264" t="s">
        <v>673</v>
      </c>
      <c r="H1116" s="265">
        <v>41041601</v>
      </c>
      <c r="I1116" s="266" t="s">
        <v>4663</v>
      </c>
      <c r="J1116" s="57" t="s">
        <v>711</v>
      </c>
      <c r="K1116" s="113" t="s">
        <v>166</v>
      </c>
      <c r="L1116" s="103">
        <v>302</v>
      </c>
      <c r="M1116" s="114">
        <v>5</v>
      </c>
      <c r="N1116" s="60">
        <v>0</v>
      </c>
      <c r="O1116" s="301" t="s">
        <v>3954</v>
      </c>
      <c r="P1116" s="268" t="s">
        <v>3955</v>
      </c>
      <c r="Q1116" s="269">
        <v>156.17080499999997</v>
      </c>
      <c r="R1116" s="269">
        <v>145.62105699999998</v>
      </c>
      <c r="S1116" s="269">
        <v>5.9415999999999993</v>
      </c>
      <c r="T1116" s="267">
        <v>11095</v>
      </c>
      <c r="U1116" s="270">
        <v>362</v>
      </c>
      <c r="V1116" s="267">
        <v>12</v>
      </c>
      <c r="W1116" s="267">
        <v>12</v>
      </c>
      <c r="X1116" s="267">
        <v>6080</v>
      </c>
      <c r="Y1116" s="267">
        <v>6102</v>
      </c>
      <c r="Z1116" s="269">
        <v>42.826083000000004</v>
      </c>
      <c r="AA1116" s="269">
        <v>40.151983000000001</v>
      </c>
      <c r="AB1116" s="269">
        <v>1.5291999999999999</v>
      </c>
      <c r="AC1116" s="267">
        <v>1707</v>
      </c>
      <c r="AD1116" s="270">
        <v>58</v>
      </c>
      <c r="AE1116" s="267">
        <v>18</v>
      </c>
      <c r="AF1116" s="267">
        <v>18</v>
      </c>
      <c r="AG1116" s="267">
        <v>7236</v>
      </c>
      <c r="AH1116" s="267">
        <v>7260</v>
      </c>
      <c r="AI1116" s="83"/>
      <c r="AJ1116" s="83"/>
      <c r="AK1116" s="83"/>
      <c r="AL1116" s="83"/>
      <c r="AM1116" s="83"/>
    </row>
    <row r="1117" spans="2:39" ht="18" customHeight="1">
      <c r="C1117" s="261">
        <f>SUBTOTAL(103,G$1109:G1117)</f>
        <v>9</v>
      </c>
      <c r="D1117" s="261" t="s">
        <v>1941</v>
      </c>
      <c r="E1117" s="262" t="s">
        <v>3941</v>
      </c>
      <c r="F1117" s="263" t="s">
        <v>1279</v>
      </c>
      <c r="G1117" s="264" t="s">
        <v>890</v>
      </c>
      <c r="H1117" s="265">
        <v>41042501</v>
      </c>
      <c r="I1117" s="266" t="s">
        <v>4663</v>
      </c>
      <c r="J1117" s="57" t="s">
        <v>711</v>
      </c>
      <c r="K1117" s="113" t="s">
        <v>614</v>
      </c>
      <c r="L1117" s="103">
        <v>416</v>
      </c>
      <c r="M1117" s="114">
        <v>7</v>
      </c>
      <c r="N1117" s="60">
        <v>0</v>
      </c>
      <c r="O1117" s="301" t="s">
        <v>895</v>
      </c>
      <c r="P1117" s="268" t="s">
        <v>896</v>
      </c>
      <c r="Q1117" s="269">
        <v>277.37469799999997</v>
      </c>
      <c r="R1117" s="269">
        <v>256.89789999999999</v>
      </c>
      <c r="S1117" s="269">
        <v>10.247699999999998</v>
      </c>
      <c r="T1117" s="267">
        <v>14214</v>
      </c>
      <c r="U1117" s="270">
        <v>365</v>
      </c>
      <c r="V1117" s="267">
        <v>9</v>
      </c>
      <c r="W1117" s="267">
        <v>9</v>
      </c>
      <c r="X1117" s="267">
        <v>4997</v>
      </c>
      <c r="Y1117" s="267">
        <v>5033</v>
      </c>
      <c r="Z1117" s="269">
        <v>57.204099999999997</v>
      </c>
      <c r="AA1117" s="269">
        <v>53.218999999999994</v>
      </c>
      <c r="AB1117" s="269">
        <v>1.8768</v>
      </c>
      <c r="AC1117" s="267">
        <v>2205</v>
      </c>
      <c r="AD1117" s="270">
        <v>59</v>
      </c>
      <c r="AE1117" s="267">
        <v>11</v>
      </c>
      <c r="AF1117" s="267">
        <v>12</v>
      </c>
      <c r="AG1117" s="267">
        <v>6733</v>
      </c>
      <c r="AH1117" s="267">
        <v>6767</v>
      </c>
      <c r="AI1117" s="83"/>
      <c r="AJ1117" s="83"/>
      <c r="AK1117" s="83"/>
      <c r="AL1117" s="83"/>
      <c r="AM1117" s="83"/>
    </row>
    <row r="1118" spans="2:39" ht="18" customHeight="1">
      <c r="C1118" s="261">
        <f>SUBTOTAL(103,G$1109:G1118)</f>
        <v>10</v>
      </c>
      <c r="D1118" s="261" t="s">
        <v>1941</v>
      </c>
      <c r="E1118" s="262" t="s">
        <v>3941</v>
      </c>
      <c r="F1118" s="263" t="s">
        <v>1279</v>
      </c>
      <c r="G1118" s="264" t="s">
        <v>893</v>
      </c>
      <c r="H1118" s="265">
        <v>41042901</v>
      </c>
      <c r="I1118" s="266" t="s">
        <v>4663</v>
      </c>
      <c r="J1118" s="57" t="s">
        <v>711</v>
      </c>
      <c r="K1118" s="113" t="s">
        <v>166</v>
      </c>
      <c r="L1118" s="103">
        <v>683</v>
      </c>
      <c r="M1118" s="114">
        <v>7</v>
      </c>
      <c r="N1118" s="60">
        <v>0</v>
      </c>
      <c r="O1118" s="301" t="s">
        <v>901</v>
      </c>
      <c r="P1118" s="268" t="s">
        <v>902</v>
      </c>
      <c r="Q1118" s="269">
        <v>285.94253900000001</v>
      </c>
      <c r="R1118" s="269">
        <v>268.27157</v>
      </c>
      <c r="S1118" s="269">
        <v>9.7846000000000011</v>
      </c>
      <c r="T1118" s="267">
        <v>15642</v>
      </c>
      <c r="U1118" s="270">
        <v>365</v>
      </c>
      <c r="V1118" s="267">
        <v>7</v>
      </c>
      <c r="W1118" s="267">
        <v>7</v>
      </c>
      <c r="X1118" s="267">
        <v>4948</v>
      </c>
      <c r="Y1118" s="267">
        <v>4943</v>
      </c>
      <c r="Z1118" s="269">
        <v>76.506316999999996</v>
      </c>
      <c r="AA1118" s="269">
        <v>71.337017000000003</v>
      </c>
      <c r="AB1118" s="269">
        <v>2.4373</v>
      </c>
      <c r="AC1118" s="267">
        <v>2507</v>
      </c>
      <c r="AD1118" s="270">
        <v>59</v>
      </c>
      <c r="AE1118" s="267">
        <v>9</v>
      </c>
      <c r="AF1118" s="267">
        <v>9</v>
      </c>
      <c r="AG1118" s="267">
        <v>6070</v>
      </c>
      <c r="AH1118" s="267">
        <v>6094</v>
      </c>
      <c r="AI1118" s="83"/>
      <c r="AJ1118" s="83"/>
      <c r="AK1118" s="83"/>
      <c r="AL1118" s="83"/>
      <c r="AM1118" s="83"/>
    </row>
    <row r="1119" spans="2:39" ht="18" customHeight="1">
      <c r="C1119" s="261">
        <f>SUBTOTAL(103,G$1109:G1119)</f>
        <v>11</v>
      </c>
      <c r="D1119" s="261" t="s">
        <v>1941</v>
      </c>
      <c r="E1119" s="262" t="s">
        <v>3941</v>
      </c>
      <c r="F1119" s="263" t="s">
        <v>1279</v>
      </c>
      <c r="G1119" s="264" t="s">
        <v>894</v>
      </c>
      <c r="H1119" s="265">
        <v>41043201</v>
      </c>
      <c r="I1119" s="266" t="s">
        <v>4663</v>
      </c>
      <c r="J1119" s="57" t="s">
        <v>711</v>
      </c>
      <c r="K1119" s="113" t="s">
        <v>166</v>
      </c>
      <c r="L1119" s="103">
        <v>849</v>
      </c>
      <c r="M1119" s="114">
        <v>7</v>
      </c>
      <c r="N1119" s="60">
        <v>0</v>
      </c>
      <c r="O1119" s="301" t="s">
        <v>903</v>
      </c>
      <c r="P1119" s="268" t="s">
        <v>904</v>
      </c>
      <c r="Q1119" s="269">
        <v>129.89925500000001</v>
      </c>
      <c r="R1119" s="269">
        <v>121.69553500000001</v>
      </c>
      <c r="S1119" s="269">
        <v>4.7109999999999994</v>
      </c>
      <c r="T1119" s="267">
        <v>15474</v>
      </c>
      <c r="U1119" s="270">
        <v>365</v>
      </c>
      <c r="V1119" s="267">
        <v>14</v>
      </c>
      <c r="W1119" s="267">
        <v>14</v>
      </c>
      <c r="X1119" s="267">
        <v>6372</v>
      </c>
      <c r="Y1119" s="267">
        <v>6388</v>
      </c>
      <c r="Z1119" s="269">
        <v>55.7179</v>
      </c>
      <c r="AA1119" s="269">
        <v>51.607500000000002</v>
      </c>
      <c r="AB1119" s="269">
        <v>1.869</v>
      </c>
      <c r="AC1119" s="267">
        <v>2530</v>
      </c>
      <c r="AD1119" s="270">
        <v>59</v>
      </c>
      <c r="AE1119" s="267">
        <v>14</v>
      </c>
      <c r="AF1119" s="267">
        <v>15</v>
      </c>
      <c r="AG1119" s="267">
        <v>6786</v>
      </c>
      <c r="AH1119" s="267">
        <v>6825</v>
      </c>
      <c r="AI1119" s="83"/>
      <c r="AJ1119" s="83"/>
      <c r="AK1119" s="83"/>
      <c r="AL1119" s="83"/>
      <c r="AM1119" s="83"/>
    </row>
    <row r="1120" spans="2:39" s="311" customFormat="1" ht="18" customHeight="1">
      <c r="B1120" s="245"/>
      <c r="C1120" s="288" t="s">
        <v>3637</v>
      </c>
      <c r="D1120" s="289" t="str">
        <f ca="1">INDIRECT("D"&amp;ROW()-1)</f>
        <v>A2</v>
      </c>
      <c r="E1120" s="289" t="str">
        <f ca="1">INDIRECT("E"&amp;ROW()-1)</f>
        <v>平顶山</v>
      </c>
      <c r="F1120" s="290"/>
      <c r="G1120" s="291">
        <f>SUBTOTAL(103,G1109:G1119)</f>
        <v>11</v>
      </c>
      <c r="H1120" s="292"/>
      <c r="I1120" s="293"/>
      <c r="J1120" s="293"/>
      <c r="K1120" s="294"/>
      <c r="L1120" s="76">
        <f>SUBTOTAL(109,L1109:L1119)</f>
        <v>7596</v>
      </c>
      <c r="M1120" s="76">
        <f>SUBTOTAL(109,M1109:M1119)</f>
        <v>76</v>
      </c>
      <c r="N1120" s="70">
        <f>SUBTOTAL(109,N1109:N1119)</f>
        <v>0</v>
      </c>
      <c r="O1120" s="296"/>
      <c r="P1120" s="297"/>
      <c r="Q1120" s="298"/>
      <c r="R1120" s="298"/>
      <c r="S1120" s="298"/>
      <c r="T1120" s="299"/>
      <c r="U1120" s="300"/>
      <c r="V1120" s="299"/>
      <c r="W1120" s="299"/>
      <c r="X1120" s="299"/>
      <c r="Y1120" s="299"/>
      <c r="Z1120" s="316"/>
      <c r="AA1120" s="316"/>
      <c r="AB1120" s="316"/>
      <c r="AC1120" s="295"/>
      <c r="AD1120" s="295"/>
      <c r="AE1120" s="295"/>
      <c r="AF1120" s="295"/>
      <c r="AG1120" s="295"/>
      <c r="AH1120" s="295"/>
      <c r="AI1120" s="77">
        <f>SUBTOTAL(109,AI1109:AI1119)</f>
        <v>0</v>
      </c>
      <c r="AJ1120" s="77">
        <f>SUBTOTAL(109,AJ1109:AJ1119)</f>
        <v>0</v>
      </c>
      <c r="AK1120" s="77">
        <f>SUBTOTAL(109,AK1109:AK1119)</f>
        <v>1</v>
      </c>
      <c r="AL1120" s="77">
        <f>SUBTOTAL(109,AL1109:AL1119)</f>
        <v>388</v>
      </c>
      <c r="AM1120" s="77">
        <f>SUBTOTAL(103,AM1109:AM1119)</f>
        <v>1</v>
      </c>
    </row>
    <row r="1121" spans="1:39" ht="18" customHeight="1">
      <c r="C1121" s="261">
        <f>SUBTOTAL(103,G$1121:G1121)</f>
        <v>1</v>
      </c>
      <c r="D1121" s="261" t="s">
        <v>1941</v>
      </c>
      <c r="E1121" s="262" t="s">
        <v>3956</v>
      </c>
      <c r="F1121" s="263" t="s">
        <v>1281</v>
      </c>
      <c r="G1121" s="264" t="s">
        <v>685</v>
      </c>
      <c r="H1121" s="265">
        <v>41082301</v>
      </c>
      <c r="I1121" s="266" t="s">
        <v>4663</v>
      </c>
      <c r="J1121" s="57" t="s">
        <v>711</v>
      </c>
      <c r="K1121" s="113" t="s">
        <v>170</v>
      </c>
      <c r="L1121" s="103">
        <v>1305</v>
      </c>
      <c r="M1121" s="267">
        <v>7</v>
      </c>
      <c r="N1121" s="60">
        <v>0</v>
      </c>
      <c r="O1121" s="61" t="s">
        <v>3957</v>
      </c>
      <c r="P1121" s="268" t="s">
        <v>3958</v>
      </c>
      <c r="Q1121" s="269">
        <v>548.64588000000003</v>
      </c>
      <c r="R1121" s="269">
        <v>518.34570000000008</v>
      </c>
      <c r="S1121" s="269">
        <v>20.706700000000001</v>
      </c>
      <c r="T1121" s="267">
        <v>15438</v>
      </c>
      <c r="U1121" s="270">
        <v>364</v>
      </c>
      <c r="V1121" s="267">
        <v>5</v>
      </c>
      <c r="W1121" s="267">
        <v>5</v>
      </c>
      <c r="X1121" s="267">
        <v>3377</v>
      </c>
      <c r="Y1121" s="267">
        <v>3342</v>
      </c>
      <c r="Z1121" s="269">
        <v>158.73433</v>
      </c>
      <c r="AA1121" s="269">
        <v>150.41543000000001</v>
      </c>
      <c r="AB1121" s="269">
        <v>5.3933999999999997</v>
      </c>
      <c r="AC1121" s="267">
        <v>2442</v>
      </c>
      <c r="AD1121" s="270">
        <v>59</v>
      </c>
      <c r="AE1121" s="267">
        <v>7</v>
      </c>
      <c r="AF1121" s="267">
        <v>7</v>
      </c>
      <c r="AG1121" s="267">
        <v>3624</v>
      </c>
      <c r="AH1121" s="267">
        <v>3574</v>
      </c>
      <c r="AI1121" s="83"/>
      <c r="AJ1121" s="83"/>
      <c r="AK1121" s="271"/>
      <c r="AL1121" s="271"/>
      <c r="AM1121" s="271"/>
    </row>
    <row r="1122" spans="1:39" ht="18" customHeight="1">
      <c r="C1122" s="261">
        <f>SUBTOTAL(103,G$1121:G1122)</f>
        <v>2</v>
      </c>
      <c r="D1122" s="261" t="s">
        <v>1941</v>
      </c>
      <c r="E1122" s="262" t="s">
        <v>3956</v>
      </c>
      <c r="F1122" s="263" t="s">
        <v>1281</v>
      </c>
      <c r="G1122" s="264" t="s">
        <v>905</v>
      </c>
      <c r="H1122" s="265">
        <v>41081901</v>
      </c>
      <c r="I1122" s="266" t="s">
        <v>4663</v>
      </c>
      <c r="J1122" s="57" t="s">
        <v>711</v>
      </c>
      <c r="K1122" s="113" t="s">
        <v>1325</v>
      </c>
      <c r="L1122" s="103">
        <v>1081</v>
      </c>
      <c r="M1122" s="114">
        <v>7</v>
      </c>
      <c r="N1122" s="60">
        <v>0</v>
      </c>
      <c r="O1122" s="61" t="s">
        <v>944</v>
      </c>
      <c r="P1122" s="268" t="s">
        <v>945</v>
      </c>
      <c r="Q1122" s="269">
        <v>615.03056200000003</v>
      </c>
      <c r="R1122" s="269">
        <v>565.20515</v>
      </c>
      <c r="S1122" s="269">
        <v>22.4465</v>
      </c>
      <c r="T1122" s="267">
        <v>13165</v>
      </c>
      <c r="U1122" s="270">
        <v>365</v>
      </c>
      <c r="V1122" s="267">
        <v>3</v>
      </c>
      <c r="W1122" s="267">
        <v>4</v>
      </c>
      <c r="X1122" s="267">
        <v>3047</v>
      </c>
      <c r="Y1122" s="267">
        <v>3103</v>
      </c>
      <c r="Z1122" s="269">
        <v>194.97049000000001</v>
      </c>
      <c r="AA1122" s="269">
        <v>184.06299000000001</v>
      </c>
      <c r="AB1122" s="269">
        <v>6.3780000000000001</v>
      </c>
      <c r="AC1122" s="267">
        <v>2294</v>
      </c>
      <c r="AD1122" s="270">
        <v>59</v>
      </c>
      <c r="AE1122" s="267">
        <v>6</v>
      </c>
      <c r="AF1122" s="267">
        <v>6</v>
      </c>
      <c r="AG1122" s="267">
        <v>2806</v>
      </c>
      <c r="AH1122" s="267">
        <v>2770</v>
      </c>
      <c r="AI1122" s="83"/>
      <c r="AJ1122" s="83"/>
      <c r="AK1122" s="83"/>
      <c r="AL1122" s="83"/>
      <c r="AM1122" s="83"/>
    </row>
    <row r="1123" spans="1:39" s="311" customFormat="1" ht="18" customHeight="1">
      <c r="B1123" s="245"/>
      <c r="C1123" s="288" t="s">
        <v>3637</v>
      </c>
      <c r="D1123" s="289" t="str">
        <f ca="1">INDIRECT("D"&amp;ROW()-1)</f>
        <v>A2</v>
      </c>
      <c r="E1123" s="289" t="str">
        <f ca="1">INDIRECT("E"&amp;ROW()-1)</f>
        <v>焦作</v>
      </c>
      <c r="F1123" s="290"/>
      <c r="G1123" s="291">
        <f>SUBTOTAL(103,G1121:G1122)</f>
        <v>2</v>
      </c>
      <c r="H1123" s="292"/>
      <c r="I1123" s="293"/>
      <c r="J1123" s="293"/>
      <c r="K1123" s="294"/>
      <c r="L1123" s="76">
        <f>SUBTOTAL(109,L1121:L1122)</f>
        <v>2386</v>
      </c>
      <c r="M1123" s="76">
        <f>SUBTOTAL(109,M1121:M1122)</f>
        <v>14</v>
      </c>
      <c r="N1123" s="70">
        <f>SUBTOTAL(109,N1121:N1122)</f>
        <v>0</v>
      </c>
      <c r="O1123" s="296"/>
      <c r="P1123" s="327"/>
      <c r="Q1123" s="298"/>
      <c r="R1123" s="298"/>
      <c r="S1123" s="298"/>
      <c r="T1123" s="299"/>
      <c r="U1123" s="300"/>
      <c r="V1123" s="299"/>
      <c r="W1123" s="299"/>
      <c r="X1123" s="299"/>
      <c r="Y1123" s="299"/>
      <c r="Z1123" s="316"/>
      <c r="AA1123" s="316"/>
      <c r="AB1123" s="316"/>
      <c r="AC1123" s="295"/>
      <c r="AD1123" s="295"/>
      <c r="AE1123" s="295"/>
      <c r="AF1123" s="295"/>
      <c r="AG1123" s="295"/>
      <c r="AH1123" s="295"/>
      <c r="AI1123" s="77">
        <f>SUBTOTAL(109,AI1121:AI1122)</f>
        <v>0</v>
      </c>
      <c r="AJ1123" s="77">
        <f>SUBTOTAL(109,AJ1121:AJ1122)</f>
        <v>0</v>
      </c>
      <c r="AK1123" s="77">
        <f>SUBTOTAL(109,AK1121:AK1122)</f>
        <v>0</v>
      </c>
      <c r="AL1123" s="77">
        <f>SUBTOTAL(109,AL1121:AL1122)</f>
        <v>0</v>
      </c>
      <c r="AM1123" s="77">
        <f>SUBTOTAL(103,AM1121:AM1122)</f>
        <v>0</v>
      </c>
    </row>
    <row r="1124" spans="1:39" s="306" customFormat="1" ht="18" customHeight="1">
      <c r="A1124" s="309"/>
      <c r="B1124" s="309"/>
      <c r="C1124" s="261">
        <f>SUBTOTAL(103,G$1124:G1124)</f>
        <v>1</v>
      </c>
      <c r="D1124" s="261" t="s">
        <v>1941</v>
      </c>
      <c r="E1124" s="262" t="s">
        <v>3959</v>
      </c>
      <c r="F1124" s="263" t="s">
        <v>1279</v>
      </c>
      <c r="G1124" s="264" t="s">
        <v>3960</v>
      </c>
      <c r="H1124" s="265">
        <v>41133301</v>
      </c>
      <c r="I1124" s="266" t="s">
        <v>4663</v>
      </c>
      <c r="J1124" s="57" t="s">
        <v>711</v>
      </c>
      <c r="K1124" s="377" t="s">
        <v>3961</v>
      </c>
      <c r="L1124" s="376">
        <v>847</v>
      </c>
      <c r="M1124" s="267">
        <v>8</v>
      </c>
      <c r="N1124" s="60">
        <v>0</v>
      </c>
      <c r="O1124" s="301" t="s">
        <v>3962</v>
      </c>
      <c r="P1124" s="268" t="s">
        <v>3963</v>
      </c>
      <c r="Q1124" s="269">
        <v>820.29491599999983</v>
      </c>
      <c r="R1124" s="269">
        <v>772.67146999999977</v>
      </c>
      <c r="S1124" s="269">
        <v>29.963999999999999</v>
      </c>
      <c r="T1124" s="267">
        <v>19239</v>
      </c>
      <c r="U1124" s="270">
        <v>364</v>
      </c>
      <c r="V1124" s="267">
        <v>4</v>
      </c>
      <c r="W1124" s="267">
        <v>4</v>
      </c>
      <c r="X1124" s="267">
        <v>2276</v>
      </c>
      <c r="Y1124" s="267">
        <v>2252</v>
      </c>
      <c r="Z1124" s="269">
        <v>198.01759999999999</v>
      </c>
      <c r="AA1124" s="269">
        <v>187.15499999999997</v>
      </c>
      <c r="AB1124" s="269">
        <v>6.0070999999999994</v>
      </c>
      <c r="AC1124" s="267">
        <v>3151</v>
      </c>
      <c r="AD1124" s="270">
        <v>59</v>
      </c>
      <c r="AE1124" s="267">
        <v>6</v>
      </c>
      <c r="AF1124" s="267">
        <v>6</v>
      </c>
      <c r="AG1124" s="267">
        <v>2753</v>
      </c>
      <c r="AH1124" s="267">
        <v>2716</v>
      </c>
      <c r="AI1124" s="271"/>
      <c r="AJ1124" s="271"/>
      <c r="AK1124" s="271"/>
      <c r="AL1124" s="271"/>
      <c r="AM1124" s="271"/>
    </row>
    <row r="1125" spans="1:39" ht="18" customHeight="1">
      <c r="C1125" s="261">
        <f>SUBTOTAL(103,G$1124:G1125)</f>
        <v>2</v>
      </c>
      <c r="D1125" s="261" t="s">
        <v>1941</v>
      </c>
      <c r="E1125" s="262" t="s">
        <v>3959</v>
      </c>
      <c r="F1125" s="263" t="s">
        <v>1279</v>
      </c>
      <c r="G1125" s="264" t="s">
        <v>2123</v>
      </c>
      <c r="H1125" s="265">
        <v>41132201</v>
      </c>
      <c r="I1125" s="266" t="s">
        <v>4663</v>
      </c>
      <c r="J1125" s="57" t="s">
        <v>711</v>
      </c>
      <c r="K1125" s="113" t="s">
        <v>614</v>
      </c>
      <c r="L1125" s="103">
        <v>689</v>
      </c>
      <c r="M1125" s="267">
        <v>5</v>
      </c>
      <c r="N1125" s="60">
        <v>0</v>
      </c>
      <c r="O1125" s="301" t="s">
        <v>2124</v>
      </c>
      <c r="P1125" s="268" t="s">
        <v>2125</v>
      </c>
      <c r="Q1125" s="269">
        <v>604.84039100000007</v>
      </c>
      <c r="R1125" s="269">
        <v>559.10070000000007</v>
      </c>
      <c r="S1125" s="269">
        <v>21.565300000000001</v>
      </c>
      <c r="T1125" s="267">
        <v>9618</v>
      </c>
      <c r="U1125" s="270">
        <v>365</v>
      </c>
      <c r="V1125" s="267">
        <v>5</v>
      </c>
      <c r="W1125" s="267">
        <v>6</v>
      </c>
      <c r="X1125" s="267">
        <v>3105</v>
      </c>
      <c r="Y1125" s="267">
        <v>3135</v>
      </c>
      <c r="Z1125" s="269">
        <v>161.21800000000002</v>
      </c>
      <c r="AA1125" s="269">
        <v>151.1431</v>
      </c>
      <c r="AB1125" s="269">
        <v>4.5428999999999995</v>
      </c>
      <c r="AC1125" s="267">
        <v>1601</v>
      </c>
      <c r="AD1125" s="270">
        <v>59</v>
      </c>
      <c r="AE1125" s="267">
        <v>9</v>
      </c>
      <c r="AF1125" s="267">
        <v>9</v>
      </c>
      <c r="AG1125" s="267">
        <v>3561</v>
      </c>
      <c r="AH1125" s="267">
        <v>3560</v>
      </c>
      <c r="AI1125" s="83"/>
      <c r="AJ1125" s="83"/>
      <c r="AK1125" s="83"/>
      <c r="AL1125" s="83"/>
      <c r="AM1125" s="83"/>
    </row>
    <row r="1126" spans="1:39" ht="18" customHeight="1">
      <c r="C1126" s="261">
        <f>SUBTOTAL(103,G$1124:G1126)</f>
        <v>3</v>
      </c>
      <c r="D1126" s="261" t="s">
        <v>1941</v>
      </c>
      <c r="E1126" s="262" t="s">
        <v>3959</v>
      </c>
      <c r="F1126" s="263" t="s">
        <v>1279</v>
      </c>
      <c r="G1126" s="264" t="s">
        <v>3964</v>
      </c>
      <c r="H1126" s="265">
        <v>41140201</v>
      </c>
      <c r="I1126" s="266" t="s">
        <v>4663</v>
      </c>
      <c r="J1126" s="57" t="s">
        <v>711</v>
      </c>
      <c r="K1126" s="113" t="s">
        <v>614</v>
      </c>
      <c r="L1126" s="103">
        <v>951</v>
      </c>
      <c r="M1126" s="267">
        <v>6</v>
      </c>
      <c r="N1126" s="60">
        <v>0</v>
      </c>
      <c r="O1126" s="301" t="s">
        <v>327</v>
      </c>
      <c r="P1126" s="268" t="s">
        <v>3965</v>
      </c>
      <c r="Q1126" s="269">
        <v>1978.9185990000001</v>
      </c>
      <c r="R1126" s="269">
        <v>1900.7761</v>
      </c>
      <c r="S1126" s="269">
        <v>75.168600000000012</v>
      </c>
      <c r="T1126" s="267">
        <v>20716</v>
      </c>
      <c r="U1126" s="270">
        <v>365</v>
      </c>
      <c r="V1126" s="267">
        <v>1</v>
      </c>
      <c r="W1126" s="267">
        <v>1</v>
      </c>
      <c r="X1126" s="267">
        <v>574</v>
      </c>
      <c r="Y1126" s="267">
        <v>535</v>
      </c>
      <c r="Z1126" s="269">
        <v>387.09289999999999</v>
      </c>
      <c r="AA1126" s="269">
        <v>366.38479999999998</v>
      </c>
      <c r="AB1126" s="269">
        <v>12.2941</v>
      </c>
      <c r="AC1126" s="267">
        <v>3233</v>
      </c>
      <c r="AD1126" s="270">
        <v>59</v>
      </c>
      <c r="AE1126" s="267">
        <v>1</v>
      </c>
      <c r="AF1126" s="267">
        <v>1</v>
      </c>
      <c r="AG1126" s="267">
        <v>803</v>
      </c>
      <c r="AH1126" s="267">
        <v>781</v>
      </c>
      <c r="AI1126" s="83"/>
      <c r="AJ1126" s="83"/>
      <c r="AK1126" s="83"/>
      <c r="AL1126" s="83"/>
      <c r="AM1126" s="83"/>
    </row>
    <row r="1127" spans="1:39" ht="18" customHeight="1">
      <c r="C1127" s="261">
        <f>SUBTOTAL(103,G$1124:G1127)</f>
        <v>4</v>
      </c>
      <c r="D1127" s="261" t="s">
        <v>1941</v>
      </c>
      <c r="E1127" s="262" t="s">
        <v>3959</v>
      </c>
      <c r="F1127" s="263" t="s">
        <v>1279</v>
      </c>
      <c r="G1127" s="264" t="s">
        <v>937</v>
      </c>
      <c r="H1127" s="265">
        <v>41133601</v>
      </c>
      <c r="I1127" s="266" t="s">
        <v>4663</v>
      </c>
      <c r="J1127" s="57" t="s">
        <v>711</v>
      </c>
      <c r="K1127" s="113" t="s">
        <v>171</v>
      </c>
      <c r="L1127" s="103">
        <v>805</v>
      </c>
      <c r="M1127" s="114">
        <v>6</v>
      </c>
      <c r="N1127" s="60">
        <v>0</v>
      </c>
      <c r="O1127" s="301" t="s">
        <v>940</v>
      </c>
      <c r="P1127" s="268" t="s">
        <v>1214</v>
      </c>
      <c r="Q1127" s="269">
        <v>356.87208200000003</v>
      </c>
      <c r="R1127" s="269">
        <v>345.33305000000001</v>
      </c>
      <c r="S1127" s="269">
        <v>13.9328</v>
      </c>
      <c r="T1127" s="267">
        <v>14849</v>
      </c>
      <c r="U1127" s="270">
        <v>340</v>
      </c>
      <c r="V1127" s="267">
        <v>8</v>
      </c>
      <c r="W1127" s="267">
        <v>8</v>
      </c>
      <c r="X1127" s="267">
        <v>4431</v>
      </c>
      <c r="Y1127" s="267">
        <v>4351</v>
      </c>
      <c r="Z1127" s="269">
        <v>99.540699999999987</v>
      </c>
      <c r="AA1127" s="269">
        <v>98.308799999999991</v>
      </c>
      <c r="AB1127" s="269">
        <v>3.3010999999999999</v>
      </c>
      <c r="AC1127" s="267">
        <v>2475</v>
      </c>
      <c r="AD1127" s="270">
        <v>59</v>
      </c>
      <c r="AE1127" s="267">
        <v>14</v>
      </c>
      <c r="AF1127" s="267">
        <v>14</v>
      </c>
      <c r="AG1127" s="267">
        <v>5278</v>
      </c>
      <c r="AH1127" s="267">
        <v>5100</v>
      </c>
      <c r="AI1127" s="83"/>
      <c r="AJ1127" s="83"/>
      <c r="AK1127" s="83"/>
      <c r="AL1127" s="83"/>
      <c r="AM1127" s="83"/>
    </row>
    <row r="1128" spans="1:39" ht="18" customHeight="1">
      <c r="C1128" s="261">
        <f>SUBTOTAL(103,G$1124:G1128)</f>
        <v>5</v>
      </c>
      <c r="D1128" s="261" t="s">
        <v>1941</v>
      </c>
      <c r="E1128" s="262" t="s">
        <v>3959</v>
      </c>
      <c r="F1128" s="263" t="s">
        <v>1279</v>
      </c>
      <c r="G1128" s="264" t="s">
        <v>938</v>
      </c>
      <c r="H1128" s="265">
        <v>41132501</v>
      </c>
      <c r="I1128" s="266" t="s">
        <v>4663</v>
      </c>
      <c r="J1128" s="57" t="s">
        <v>711</v>
      </c>
      <c r="K1128" s="113" t="s">
        <v>1325</v>
      </c>
      <c r="L1128" s="103">
        <v>367</v>
      </c>
      <c r="M1128" s="114">
        <v>4</v>
      </c>
      <c r="N1128" s="60">
        <v>0</v>
      </c>
      <c r="O1128" s="301" t="s">
        <v>941</v>
      </c>
      <c r="P1128" s="268" t="s">
        <v>942</v>
      </c>
      <c r="Q1128" s="269">
        <v>350.07879199999991</v>
      </c>
      <c r="R1128" s="269">
        <v>334.34439999999989</v>
      </c>
      <c r="S1128" s="269">
        <v>12.756400000000001</v>
      </c>
      <c r="T1128" s="267">
        <v>9750</v>
      </c>
      <c r="U1128" s="270">
        <v>365</v>
      </c>
      <c r="V1128" s="267">
        <v>9</v>
      </c>
      <c r="W1128" s="267">
        <v>9</v>
      </c>
      <c r="X1128" s="267">
        <v>4468</v>
      </c>
      <c r="Y1128" s="267">
        <v>4426</v>
      </c>
      <c r="Z1128" s="269">
        <v>79.676900000000003</v>
      </c>
      <c r="AA1128" s="269">
        <v>75.216499999999996</v>
      </c>
      <c r="AB1128" s="269">
        <v>2.5876999999999999</v>
      </c>
      <c r="AC1128" s="267">
        <v>1395</v>
      </c>
      <c r="AD1128" s="270">
        <v>59</v>
      </c>
      <c r="AE1128" s="267">
        <v>15</v>
      </c>
      <c r="AF1128" s="267">
        <v>15</v>
      </c>
      <c r="AG1128" s="267">
        <v>5969</v>
      </c>
      <c r="AH1128" s="267">
        <v>5960</v>
      </c>
      <c r="AI1128" s="83"/>
      <c r="AJ1128" s="83"/>
      <c r="AK1128" s="83"/>
      <c r="AL1128" s="83"/>
      <c r="AM1128" s="83"/>
    </row>
    <row r="1129" spans="1:39" ht="18" customHeight="1">
      <c r="C1129" s="261">
        <f>SUBTOTAL(103,G$1124:G1129)</f>
        <v>6</v>
      </c>
      <c r="D1129" s="261" t="s">
        <v>1941</v>
      </c>
      <c r="E1129" s="262" t="s">
        <v>3959</v>
      </c>
      <c r="F1129" s="263" t="s">
        <v>1279</v>
      </c>
      <c r="G1129" s="264" t="s">
        <v>939</v>
      </c>
      <c r="H1129" s="265">
        <v>41140101</v>
      </c>
      <c r="I1129" s="266" t="s">
        <v>4663</v>
      </c>
      <c r="J1129" s="57" t="s">
        <v>711</v>
      </c>
      <c r="K1129" s="113" t="s">
        <v>171</v>
      </c>
      <c r="L1129" s="103">
        <v>491</v>
      </c>
      <c r="M1129" s="114">
        <v>6</v>
      </c>
      <c r="N1129" s="60">
        <v>0</v>
      </c>
      <c r="O1129" s="301" t="s">
        <v>940</v>
      </c>
      <c r="P1129" s="268" t="s">
        <v>943</v>
      </c>
      <c r="Q1129" s="269">
        <v>123.93272</v>
      </c>
      <c r="R1129" s="269">
        <v>119.2046</v>
      </c>
      <c r="S1129" s="269">
        <v>6.5058999999999996</v>
      </c>
      <c r="T1129" s="267">
        <v>6660</v>
      </c>
      <c r="U1129" s="270">
        <v>365</v>
      </c>
      <c r="V1129" s="267">
        <v>18</v>
      </c>
      <c r="W1129" s="267">
        <v>18</v>
      </c>
      <c r="X1129" s="267">
        <v>6437</v>
      </c>
      <c r="Y1129" s="267">
        <v>6422</v>
      </c>
      <c r="Z1129" s="269">
        <v>58.996099999999998</v>
      </c>
      <c r="AA1129" s="269">
        <v>57.409300000000002</v>
      </c>
      <c r="AB1129" s="269">
        <v>2.2605</v>
      </c>
      <c r="AC1129" s="267">
        <v>1163</v>
      </c>
      <c r="AD1129" s="270">
        <v>59</v>
      </c>
      <c r="AE1129" s="267">
        <v>18</v>
      </c>
      <c r="AF1129" s="267">
        <v>18</v>
      </c>
      <c r="AG1129" s="267">
        <v>6676</v>
      </c>
      <c r="AH1129" s="267">
        <v>6611</v>
      </c>
      <c r="AI1129" s="83"/>
      <c r="AJ1129" s="83"/>
      <c r="AK1129" s="83"/>
      <c r="AL1129" s="83"/>
      <c r="AM1129" s="83"/>
    </row>
    <row r="1130" spans="1:39" ht="18" customHeight="1">
      <c r="C1130" s="261">
        <f>SUBTOTAL(103,G$1124:G1130)</f>
        <v>7</v>
      </c>
      <c r="D1130" s="261" t="s">
        <v>1941</v>
      </c>
      <c r="E1130" s="262" t="s">
        <v>3959</v>
      </c>
      <c r="F1130" s="263" t="s">
        <v>1279</v>
      </c>
      <c r="G1130" s="264" t="s">
        <v>2086</v>
      </c>
      <c r="H1130" s="265">
        <v>41131501</v>
      </c>
      <c r="I1130" s="266" t="s">
        <v>4663</v>
      </c>
      <c r="J1130" s="57" t="s">
        <v>711</v>
      </c>
      <c r="K1130" s="113" t="s">
        <v>614</v>
      </c>
      <c r="L1130" s="103">
        <v>615</v>
      </c>
      <c r="M1130" s="114">
        <v>4</v>
      </c>
      <c r="N1130" s="60">
        <v>0</v>
      </c>
      <c r="O1130" s="301" t="s">
        <v>2087</v>
      </c>
      <c r="P1130" s="268" t="s">
        <v>2088</v>
      </c>
      <c r="Q1130" s="269">
        <v>42.895299999999999</v>
      </c>
      <c r="R1130" s="269">
        <v>42.895299999999999</v>
      </c>
      <c r="S1130" s="269">
        <v>1.2573000000000003</v>
      </c>
      <c r="T1130" s="267">
        <v>5858</v>
      </c>
      <c r="U1130" s="270">
        <v>365</v>
      </c>
      <c r="V1130" s="267">
        <v>27</v>
      </c>
      <c r="W1130" s="267">
        <v>27</v>
      </c>
      <c r="X1130" s="267">
        <v>7733</v>
      </c>
      <c r="Y1130" s="267">
        <v>7690</v>
      </c>
      <c r="Z1130" s="269">
        <v>8.8533000000000008</v>
      </c>
      <c r="AA1130" s="269">
        <v>8.8533000000000008</v>
      </c>
      <c r="AB1130" s="269">
        <v>0.23609999999999998</v>
      </c>
      <c r="AC1130" s="267">
        <v>1036</v>
      </c>
      <c r="AD1130" s="270">
        <v>59</v>
      </c>
      <c r="AE1130" s="267">
        <v>28</v>
      </c>
      <c r="AF1130" s="267">
        <v>28</v>
      </c>
      <c r="AG1130" s="267">
        <v>8619</v>
      </c>
      <c r="AH1130" s="267">
        <v>8607</v>
      </c>
      <c r="AI1130" s="83"/>
      <c r="AJ1130" s="83"/>
      <c r="AK1130" s="83"/>
      <c r="AL1130" s="83"/>
      <c r="AM1130" s="83"/>
    </row>
    <row r="1131" spans="1:39" s="311" customFormat="1" ht="18" customHeight="1">
      <c r="B1131" s="245"/>
      <c r="C1131" s="288" t="s">
        <v>3637</v>
      </c>
      <c r="D1131" s="289" t="str">
        <f ca="1">INDIRECT("D"&amp;ROW()-1)</f>
        <v>A2</v>
      </c>
      <c r="E1131" s="289" t="str">
        <f ca="1">INDIRECT("E"&amp;ROW()-1)</f>
        <v>南阳</v>
      </c>
      <c r="F1131" s="290"/>
      <c r="G1131" s="291">
        <f>SUBTOTAL(103,G1124:G1130)</f>
        <v>7</v>
      </c>
      <c r="H1131" s="292"/>
      <c r="I1131" s="293"/>
      <c r="J1131" s="293"/>
      <c r="K1131" s="294"/>
      <c r="L1131" s="76">
        <f>SUBTOTAL(109,L1124:L1130)</f>
        <v>4765</v>
      </c>
      <c r="M1131" s="76">
        <f>SUBTOTAL(109,M1124:M1130)</f>
        <v>39</v>
      </c>
      <c r="N1131" s="70">
        <f>SUBTOTAL(109,N1124:N1130)</f>
        <v>0</v>
      </c>
      <c r="O1131" s="296"/>
      <c r="P1131" s="297"/>
      <c r="Q1131" s="298"/>
      <c r="R1131" s="298"/>
      <c r="S1131" s="298"/>
      <c r="T1131" s="299"/>
      <c r="U1131" s="300"/>
      <c r="V1131" s="299"/>
      <c r="W1131" s="299"/>
      <c r="X1131" s="299"/>
      <c r="Y1131" s="299"/>
      <c r="Z1131" s="316"/>
      <c r="AA1131" s="316"/>
      <c r="AB1131" s="316"/>
      <c r="AC1131" s="295"/>
      <c r="AD1131" s="295"/>
      <c r="AE1131" s="295"/>
      <c r="AF1131" s="295"/>
      <c r="AG1131" s="295"/>
      <c r="AH1131" s="295"/>
      <c r="AI1131" s="77">
        <f>SUBTOTAL(109,AI1124:AI1130)</f>
        <v>0</v>
      </c>
      <c r="AJ1131" s="77">
        <f>SUBTOTAL(109,AJ1124:AJ1130)</f>
        <v>0</v>
      </c>
      <c r="AK1131" s="77">
        <f>SUBTOTAL(109,AK1124:AK1130)</f>
        <v>0</v>
      </c>
      <c r="AL1131" s="77">
        <f>SUBTOTAL(109,AL1124:AL1130)</f>
        <v>0</v>
      </c>
      <c r="AM1131" s="77">
        <f>SUBTOTAL(103,AM1124:AM1130)</f>
        <v>0</v>
      </c>
    </row>
    <row r="1132" spans="1:39" ht="18" customHeight="1">
      <c r="C1132" s="261">
        <f>SUBTOTAL(103,G$1132:G1132)</f>
        <v>1</v>
      </c>
      <c r="D1132" s="261" t="s">
        <v>1941</v>
      </c>
      <c r="E1132" s="262" t="s">
        <v>3966</v>
      </c>
      <c r="F1132" s="263" t="s">
        <v>1281</v>
      </c>
      <c r="G1132" s="264" t="s">
        <v>868</v>
      </c>
      <c r="H1132" s="265">
        <v>41121301</v>
      </c>
      <c r="I1132" s="266" t="s">
        <v>4663</v>
      </c>
      <c r="J1132" s="57" t="s">
        <v>711</v>
      </c>
      <c r="K1132" s="113" t="s">
        <v>635</v>
      </c>
      <c r="L1132" s="103">
        <v>547</v>
      </c>
      <c r="M1132" s="114">
        <v>5</v>
      </c>
      <c r="N1132" s="60">
        <v>0</v>
      </c>
      <c r="O1132" s="301" t="s">
        <v>870</v>
      </c>
      <c r="P1132" s="268" t="s">
        <v>871</v>
      </c>
      <c r="Q1132" s="269">
        <v>400.43276500000002</v>
      </c>
      <c r="R1132" s="269">
        <v>374.29720000000003</v>
      </c>
      <c r="S1132" s="269">
        <v>14.543099999999997</v>
      </c>
      <c r="T1132" s="267">
        <v>12265</v>
      </c>
      <c r="U1132" s="270">
        <v>365</v>
      </c>
      <c r="V1132" s="267">
        <v>5</v>
      </c>
      <c r="W1132" s="267">
        <v>5</v>
      </c>
      <c r="X1132" s="267">
        <v>4158</v>
      </c>
      <c r="Y1132" s="267">
        <v>4170</v>
      </c>
      <c r="Z1132" s="269">
        <v>123.0949</v>
      </c>
      <c r="AA1132" s="269">
        <v>115.32419999999999</v>
      </c>
      <c r="AB1132" s="269">
        <v>4.0608000000000004</v>
      </c>
      <c r="AC1132" s="267">
        <v>1842</v>
      </c>
      <c r="AD1132" s="270">
        <v>59</v>
      </c>
      <c r="AE1132" s="267">
        <v>5</v>
      </c>
      <c r="AF1132" s="267">
        <v>5</v>
      </c>
      <c r="AG1132" s="267">
        <v>4607</v>
      </c>
      <c r="AH1132" s="267">
        <v>4616</v>
      </c>
      <c r="AI1132" s="83"/>
      <c r="AJ1132" s="83"/>
      <c r="AK1132" s="83"/>
      <c r="AL1132" s="83"/>
      <c r="AM1132" s="83"/>
    </row>
    <row r="1133" spans="1:39" ht="18" customHeight="1">
      <c r="C1133" s="261">
        <f>SUBTOTAL(103,G$1132:G1133)</f>
        <v>2</v>
      </c>
      <c r="D1133" s="261" t="s">
        <v>1941</v>
      </c>
      <c r="E1133" s="262" t="s">
        <v>3966</v>
      </c>
      <c r="F1133" s="263" t="s">
        <v>1281</v>
      </c>
      <c r="G1133" s="264" t="s">
        <v>869</v>
      </c>
      <c r="H1133" s="265">
        <v>41110101</v>
      </c>
      <c r="I1133" s="266" t="s">
        <v>4663</v>
      </c>
      <c r="J1133" s="57" t="s">
        <v>711</v>
      </c>
      <c r="K1133" s="113" t="s">
        <v>166</v>
      </c>
      <c r="L1133" s="103">
        <v>498</v>
      </c>
      <c r="M1133" s="114">
        <v>5</v>
      </c>
      <c r="N1133" s="60">
        <v>0</v>
      </c>
      <c r="O1133" s="301" t="s">
        <v>872</v>
      </c>
      <c r="P1133" s="268" t="s">
        <v>873</v>
      </c>
      <c r="Q1133" s="269">
        <v>428.70579900000001</v>
      </c>
      <c r="R1133" s="269">
        <v>402.43549999999999</v>
      </c>
      <c r="S1133" s="269">
        <v>15.8673</v>
      </c>
      <c r="T1133" s="267">
        <v>11762</v>
      </c>
      <c r="U1133" s="270">
        <v>365</v>
      </c>
      <c r="V1133" s="267">
        <v>4</v>
      </c>
      <c r="W1133" s="267">
        <v>4</v>
      </c>
      <c r="X1133" s="267">
        <v>3981</v>
      </c>
      <c r="Y1133" s="267">
        <v>3984</v>
      </c>
      <c r="Z1133" s="269">
        <v>131.47991999999999</v>
      </c>
      <c r="AA1133" s="269">
        <v>123.28601999999999</v>
      </c>
      <c r="AB1133" s="269">
        <v>4.2851999999999997</v>
      </c>
      <c r="AC1133" s="267">
        <v>1812</v>
      </c>
      <c r="AD1133" s="270">
        <v>59</v>
      </c>
      <c r="AE1133" s="267">
        <v>4</v>
      </c>
      <c r="AF1133" s="267">
        <v>4</v>
      </c>
      <c r="AG1133" s="267">
        <v>4380</v>
      </c>
      <c r="AH1133" s="267">
        <v>4368</v>
      </c>
      <c r="AI1133" s="83"/>
      <c r="AJ1133" s="83"/>
      <c r="AK1133" s="83"/>
      <c r="AL1133" s="83"/>
      <c r="AM1133" s="83"/>
    </row>
    <row r="1134" spans="1:39" s="311" customFormat="1" ht="18" customHeight="1">
      <c r="B1134" s="245"/>
      <c r="C1134" s="288" t="s">
        <v>3637</v>
      </c>
      <c r="D1134" s="289" t="str">
        <f ca="1">INDIRECT("D"&amp;ROW()-1)</f>
        <v>A2</v>
      </c>
      <c r="E1134" s="289" t="str">
        <f ca="1">INDIRECT("E"&amp;ROW()-1)</f>
        <v>三门峡</v>
      </c>
      <c r="F1134" s="290"/>
      <c r="G1134" s="291">
        <f>SUBTOTAL(103,G1132:G1133)</f>
        <v>2</v>
      </c>
      <c r="H1134" s="292"/>
      <c r="I1134" s="293"/>
      <c r="J1134" s="293"/>
      <c r="K1134" s="294"/>
      <c r="L1134" s="76">
        <f>SUBTOTAL(109,L1132:L1133)</f>
        <v>1045</v>
      </c>
      <c r="M1134" s="76">
        <f>SUBTOTAL(109,M1132:M1133)</f>
        <v>10</v>
      </c>
      <c r="N1134" s="70">
        <f>SUBTOTAL(109,N1132:N1133)</f>
        <v>0</v>
      </c>
      <c r="O1134" s="296"/>
      <c r="P1134" s="327"/>
      <c r="Q1134" s="298"/>
      <c r="R1134" s="298"/>
      <c r="S1134" s="298"/>
      <c r="T1134" s="299"/>
      <c r="U1134" s="300"/>
      <c r="V1134" s="299"/>
      <c r="W1134" s="299"/>
      <c r="X1134" s="299"/>
      <c r="Y1134" s="299"/>
      <c r="Z1134" s="316"/>
      <c r="AA1134" s="316"/>
      <c r="AB1134" s="316"/>
      <c r="AC1134" s="295"/>
      <c r="AD1134" s="295"/>
      <c r="AE1134" s="295"/>
      <c r="AF1134" s="295"/>
      <c r="AG1134" s="295"/>
      <c r="AH1134" s="295"/>
      <c r="AI1134" s="77">
        <f>SUBTOTAL(109,AI1132:AI1133)</f>
        <v>0</v>
      </c>
      <c r="AJ1134" s="77">
        <f>SUBTOTAL(109,AJ1132:AJ1133)</f>
        <v>0</v>
      </c>
      <c r="AK1134" s="77">
        <f>SUBTOTAL(109,AK1132:AK1133)</f>
        <v>0</v>
      </c>
      <c r="AL1134" s="77">
        <f>SUBTOTAL(109,AL1132:AL1133)</f>
        <v>0</v>
      </c>
      <c r="AM1134" s="77">
        <f>SUBTOTAL(103,AM1132:AM1133)</f>
        <v>0</v>
      </c>
    </row>
    <row r="1135" spans="1:39" ht="18" customHeight="1">
      <c r="C1135" s="261">
        <f>SUBTOTAL(103,G$1135:G1135)</f>
        <v>1</v>
      </c>
      <c r="D1135" s="261" t="s">
        <v>1941</v>
      </c>
      <c r="E1135" s="262" t="s">
        <v>3967</v>
      </c>
      <c r="F1135" s="263" t="s">
        <v>1279</v>
      </c>
      <c r="G1135" s="264" t="s">
        <v>824</v>
      </c>
      <c r="H1135" s="265">
        <v>41102101</v>
      </c>
      <c r="I1135" s="266" t="s">
        <v>4663</v>
      </c>
      <c r="J1135" s="57" t="s">
        <v>711</v>
      </c>
      <c r="K1135" s="113" t="s">
        <v>170</v>
      </c>
      <c r="L1135" s="103">
        <v>954</v>
      </c>
      <c r="M1135" s="114">
        <v>6</v>
      </c>
      <c r="N1135" s="60">
        <v>0</v>
      </c>
      <c r="O1135" s="265" t="s">
        <v>826</v>
      </c>
      <c r="P1135" s="268" t="s">
        <v>827</v>
      </c>
      <c r="Q1135" s="269">
        <v>1380.0010710000001</v>
      </c>
      <c r="R1135" s="269">
        <v>1325.2472300000002</v>
      </c>
      <c r="S1135" s="269">
        <v>42.215300000000006</v>
      </c>
      <c r="T1135" s="267">
        <v>11021</v>
      </c>
      <c r="U1135" s="270">
        <v>365</v>
      </c>
      <c r="V1135" s="267">
        <v>1</v>
      </c>
      <c r="W1135" s="267">
        <v>1</v>
      </c>
      <c r="X1135" s="267">
        <v>1135</v>
      </c>
      <c r="Y1135" s="267">
        <v>1081</v>
      </c>
      <c r="Z1135" s="269">
        <v>405.09679999999997</v>
      </c>
      <c r="AA1135" s="269">
        <v>392.21289999999999</v>
      </c>
      <c r="AB1135" s="269">
        <v>9.9417000000000009</v>
      </c>
      <c r="AC1135" s="267">
        <v>1770</v>
      </c>
      <c r="AD1135" s="270">
        <v>59</v>
      </c>
      <c r="AE1135" s="267">
        <v>1</v>
      </c>
      <c r="AF1135" s="267">
        <v>1</v>
      </c>
      <c r="AG1135" s="267">
        <v>715</v>
      </c>
      <c r="AH1135" s="267">
        <v>669</v>
      </c>
      <c r="AI1135" s="83"/>
      <c r="AJ1135" s="83"/>
      <c r="AK1135" s="83"/>
      <c r="AL1135" s="83"/>
      <c r="AM1135" s="83"/>
    </row>
    <row r="1136" spans="1:39" ht="18" customHeight="1">
      <c r="C1136" s="261">
        <f>SUBTOTAL(103,G$1135:G1136)</f>
        <v>2</v>
      </c>
      <c r="D1136" s="261" t="s">
        <v>1941</v>
      </c>
      <c r="E1136" s="262" t="s">
        <v>3967</v>
      </c>
      <c r="F1136" s="263" t="s">
        <v>1279</v>
      </c>
      <c r="G1136" s="264" t="s">
        <v>583</v>
      </c>
      <c r="H1136" s="265">
        <v>41101801</v>
      </c>
      <c r="I1136" s="266" t="s">
        <v>4663</v>
      </c>
      <c r="J1136" s="57" t="s">
        <v>711</v>
      </c>
      <c r="K1136" s="113" t="s">
        <v>179</v>
      </c>
      <c r="L1136" s="103">
        <v>700</v>
      </c>
      <c r="M1136" s="267">
        <v>6</v>
      </c>
      <c r="N1136" s="60">
        <v>0</v>
      </c>
      <c r="O1136" s="265" t="s">
        <v>328</v>
      </c>
      <c r="P1136" s="268" t="s">
        <v>3968</v>
      </c>
      <c r="Q1136" s="269">
        <v>603.830917</v>
      </c>
      <c r="R1136" s="269">
        <v>579.93088999999998</v>
      </c>
      <c r="S1136" s="269">
        <v>20.033899999999999</v>
      </c>
      <c r="T1136" s="267">
        <v>9293</v>
      </c>
      <c r="U1136" s="270">
        <v>363</v>
      </c>
      <c r="V1136" s="267">
        <v>6</v>
      </c>
      <c r="W1136" s="267">
        <v>6</v>
      </c>
      <c r="X1136" s="267">
        <v>3111</v>
      </c>
      <c r="Y1136" s="267">
        <v>3011</v>
      </c>
      <c r="Z1136" s="269">
        <v>215.80068</v>
      </c>
      <c r="AA1136" s="269">
        <v>209.47008</v>
      </c>
      <c r="AB1136" s="269">
        <v>5.1782000000000004</v>
      </c>
      <c r="AC1136" s="267">
        <v>1457</v>
      </c>
      <c r="AD1136" s="270">
        <v>58</v>
      </c>
      <c r="AE1136" s="267">
        <v>6</v>
      </c>
      <c r="AF1136" s="267">
        <v>6</v>
      </c>
      <c r="AG1136" s="267">
        <v>2460</v>
      </c>
      <c r="AH1136" s="267">
        <v>2305</v>
      </c>
      <c r="AI1136" s="83"/>
      <c r="AJ1136" s="83"/>
      <c r="AK1136" s="83"/>
      <c r="AL1136" s="83"/>
      <c r="AM1136" s="83"/>
    </row>
    <row r="1137" spans="2:39" ht="18" customHeight="1">
      <c r="C1137" s="261">
        <f>SUBTOTAL(103,G$1135:G1137)</f>
        <v>3</v>
      </c>
      <c r="D1137" s="261" t="s">
        <v>1941</v>
      </c>
      <c r="E1137" s="262" t="s">
        <v>3967</v>
      </c>
      <c r="F1137" s="263" t="s">
        <v>1279</v>
      </c>
      <c r="G1137" s="264" t="s">
        <v>2097</v>
      </c>
      <c r="H1137" s="265">
        <v>41102301</v>
      </c>
      <c r="I1137" s="266" t="s">
        <v>4663</v>
      </c>
      <c r="J1137" s="57" t="s">
        <v>711</v>
      </c>
      <c r="K1137" s="113" t="s">
        <v>170</v>
      </c>
      <c r="L1137" s="103">
        <v>1322</v>
      </c>
      <c r="M1137" s="114">
        <v>6</v>
      </c>
      <c r="N1137" s="60">
        <v>0</v>
      </c>
      <c r="O1137" s="265" t="s">
        <v>3969</v>
      </c>
      <c r="P1137" s="268" t="s">
        <v>3970</v>
      </c>
      <c r="Q1137" s="269">
        <v>789.18871300000012</v>
      </c>
      <c r="R1137" s="269">
        <v>735.49835000000007</v>
      </c>
      <c r="S1137" s="269">
        <v>24.968599999999999</v>
      </c>
      <c r="T1137" s="267">
        <v>12668</v>
      </c>
      <c r="U1137" s="270">
        <v>365</v>
      </c>
      <c r="V1137" s="267">
        <v>4</v>
      </c>
      <c r="W1137" s="267">
        <v>4</v>
      </c>
      <c r="X1137" s="267">
        <v>2372</v>
      </c>
      <c r="Y1137" s="267">
        <v>2381</v>
      </c>
      <c r="Z1137" s="269">
        <v>295.75331</v>
      </c>
      <c r="AA1137" s="269">
        <v>276.45071000000002</v>
      </c>
      <c r="AB1137" s="269">
        <v>6.5161999999999995</v>
      </c>
      <c r="AC1137" s="267">
        <v>2310</v>
      </c>
      <c r="AD1137" s="270">
        <v>59</v>
      </c>
      <c r="AE1137" s="267">
        <v>4</v>
      </c>
      <c r="AF1137" s="267">
        <v>4</v>
      </c>
      <c r="AG1137" s="267">
        <v>1445</v>
      </c>
      <c r="AH1137" s="267">
        <v>1437</v>
      </c>
      <c r="AI1137" s="83"/>
      <c r="AJ1137" s="83"/>
      <c r="AK1137" s="83">
        <v>1</v>
      </c>
      <c r="AL1137" s="83">
        <v>430</v>
      </c>
      <c r="AM1137" s="83" t="s">
        <v>3636</v>
      </c>
    </row>
    <row r="1138" spans="2:39" ht="18" customHeight="1">
      <c r="C1138" s="261">
        <f>SUBTOTAL(103,G$1135:G1138)</f>
        <v>4</v>
      </c>
      <c r="D1138" s="261" t="s">
        <v>1941</v>
      </c>
      <c r="E1138" s="262" t="s">
        <v>3967</v>
      </c>
      <c r="F1138" s="263" t="s">
        <v>1279</v>
      </c>
      <c r="G1138" s="264" t="s">
        <v>825</v>
      </c>
      <c r="H1138" s="265">
        <v>41101701</v>
      </c>
      <c r="I1138" s="266" t="s">
        <v>4663</v>
      </c>
      <c r="J1138" s="57" t="s">
        <v>711</v>
      </c>
      <c r="K1138" s="113" t="s">
        <v>171</v>
      </c>
      <c r="L1138" s="103">
        <v>682</v>
      </c>
      <c r="M1138" s="114">
        <v>8</v>
      </c>
      <c r="N1138" s="60">
        <v>0</v>
      </c>
      <c r="O1138" s="265" t="s">
        <v>828</v>
      </c>
      <c r="P1138" s="268" t="s">
        <v>829</v>
      </c>
      <c r="Q1138" s="269">
        <v>673.98592400000007</v>
      </c>
      <c r="R1138" s="269">
        <v>634.49372000000005</v>
      </c>
      <c r="S1138" s="269">
        <v>20.808600000000002</v>
      </c>
      <c r="T1138" s="267">
        <v>9570</v>
      </c>
      <c r="U1138" s="270">
        <v>278</v>
      </c>
      <c r="V1138" s="267">
        <v>5</v>
      </c>
      <c r="W1138" s="267">
        <v>5</v>
      </c>
      <c r="X1138" s="267">
        <v>2777</v>
      </c>
      <c r="Y1138" s="267">
        <v>2758</v>
      </c>
      <c r="Z1138" s="269">
        <v>343.46233999999998</v>
      </c>
      <c r="AA1138" s="269">
        <v>327.25214</v>
      </c>
      <c r="AB1138" s="269">
        <v>8.5424000000000007</v>
      </c>
      <c r="AC1138" s="267">
        <v>2272</v>
      </c>
      <c r="AD1138" s="270">
        <v>59</v>
      </c>
      <c r="AE1138" s="267">
        <v>3</v>
      </c>
      <c r="AF1138" s="267">
        <v>3</v>
      </c>
      <c r="AG1138" s="267">
        <v>1065</v>
      </c>
      <c r="AH1138" s="267">
        <v>1017</v>
      </c>
      <c r="AI1138" s="83"/>
      <c r="AJ1138" s="83"/>
      <c r="AK1138" s="83"/>
      <c r="AL1138" s="83"/>
      <c r="AM1138" s="83"/>
    </row>
    <row r="1139" spans="2:39" s="311" customFormat="1" ht="18" customHeight="1">
      <c r="B1139" s="245"/>
      <c r="C1139" s="288" t="s">
        <v>3637</v>
      </c>
      <c r="D1139" s="289" t="str">
        <f ca="1">INDIRECT("D"&amp;ROW()-1)</f>
        <v>A2</v>
      </c>
      <c r="E1139" s="289" t="str">
        <f ca="1">INDIRECT("E"&amp;ROW()-1)</f>
        <v>许昌</v>
      </c>
      <c r="F1139" s="290"/>
      <c r="G1139" s="291">
        <f>SUBTOTAL(103,G1135:G1138)</f>
        <v>4</v>
      </c>
      <c r="H1139" s="292"/>
      <c r="I1139" s="293"/>
      <c r="J1139" s="293"/>
      <c r="K1139" s="325"/>
      <c r="L1139" s="76">
        <f>SUBTOTAL(109,L1135:L1138)</f>
        <v>3658</v>
      </c>
      <c r="M1139" s="76">
        <f>SUBTOTAL(109,M1135:M1138)</f>
        <v>26</v>
      </c>
      <c r="N1139" s="70">
        <f>SUBTOTAL(109,N1135:N1138)</f>
        <v>0</v>
      </c>
      <c r="O1139" s="292"/>
      <c r="P1139" s="327"/>
      <c r="Q1139" s="298"/>
      <c r="R1139" s="298"/>
      <c r="S1139" s="298"/>
      <c r="T1139" s="299"/>
      <c r="U1139" s="300"/>
      <c r="V1139" s="299"/>
      <c r="W1139" s="299"/>
      <c r="X1139" s="299"/>
      <c r="Y1139" s="299"/>
      <c r="Z1139" s="316"/>
      <c r="AA1139" s="316"/>
      <c r="AB1139" s="316"/>
      <c r="AC1139" s="295"/>
      <c r="AD1139" s="295"/>
      <c r="AE1139" s="295"/>
      <c r="AF1139" s="295"/>
      <c r="AG1139" s="295"/>
      <c r="AH1139" s="295"/>
      <c r="AI1139" s="77">
        <f>SUBTOTAL(109,AI1135:AI1138)</f>
        <v>0</v>
      </c>
      <c r="AJ1139" s="77">
        <f>SUBTOTAL(109,AJ1135:AJ1138)</f>
        <v>0</v>
      </c>
      <c r="AK1139" s="77">
        <f>SUBTOTAL(109,AK1135:AK1138)</f>
        <v>1</v>
      </c>
      <c r="AL1139" s="77">
        <f>SUBTOTAL(109,AL1135:AL1138)</f>
        <v>430</v>
      </c>
      <c r="AM1139" s="77">
        <f>SUBTOTAL(103,AM1135:AM1138)</f>
        <v>1</v>
      </c>
    </row>
    <row r="1140" spans="2:39" ht="18" customHeight="1">
      <c r="C1140" s="261">
        <f>SUBTOTAL(103,G$1140:G1140)</f>
        <v>1</v>
      </c>
      <c r="D1140" s="261" t="s">
        <v>1941</v>
      </c>
      <c r="E1140" s="262" t="s">
        <v>3971</v>
      </c>
      <c r="F1140" s="263" t="s">
        <v>1279</v>
      </c>
      <c r="G1140" s="264" t="s">
        <v>584</v>
      </c>
      <c r="H1140" s="265">
        <v>41141301</v>
      </c>
      <c r="I1140" s="266" t="s">
        <v>4663</v>
      </c>
      <c r="J1140" s="57" t="s">
        <v>711</v>
      </c>
      <c r="K1140" s="113" t="s">
        <v>908</v>
      </c>
      <c r="L1140" s="103">
        <v>428</v>
      </c>
      <c r="M1140" s="267">
        <v>3</v>
      </c>
      <c r="N1140" s="60">
        <v>0</v>
      </c>
      <c r="O1140" s="265" t="s">
        <v>262</v>
      </c>
      <c r="P1140" s="268" t="s">
        <v>3972</v>
      </c>
      <c r="Q1140" s="269">
        <v>84.702026000000004</v>
      </c>
      <c r="R1140" s="269">
        <v>82.204300000000003</v>
      </c>
      <c r="S1140" s="269">
        <v>3.2997000000000001</v>
      </c>
      <c r="T1140" s="267">
        <v>6914</v>
      </c>
      <c r="U1140" s="270">
        <v>365</v>
      </c>
      <c r="V1140" s="267">
        <v>20</v>
      </c>
      <c r="W1140" s="267">
        <v>20</v>
      </c>
      <c r="X1140" s="267">
        <v>6973</v>
      </c>
      <c r="Y1140" s="267">
        <v>6945</v>
      </c>
      <c r="Z1140" s="269">
        <v>36.310200000000002</v>
      </c>
      <c r="AA1140" s="269">
        <v>35.637500000000003</v>
      </c>
      <c r="AB1140" s="269">
        <v>1.0390999999999999</v>
      </c>
      <c r="AC1140" s="267">
        <v>1176</v>
      </c>
      <c r="AD1140" s="270">
        <v>59</v>
      </c>
      <c r="AE1140" s="267">
        <v>22</v>
      </c>
      <c r="AF1140" s="267">
        <v>22</v>
      </c>
      <c r="AG1140" s="267">
        <v>7481</v>
      </c>
      <c r="AH1140" s="267">
        <v>7442</v>
      </c>
      <c r="AI1140" s="83"/>
      <c r="AJ1140" s="83"/>
      <c r="AK1140" s="83"/>
      <c r="AL1140" s="83"/>
      <c r="AM1140" s="83"/>
    </row>
    <row r="1141" spans="2:39" ht="18" customHeight="1">
      <c r="C1141" s="261">
        <f>SUBTOTAL(103,G$1140:G1141)</f>
        <v>2</v>
      </c>
      <c r="D1141" s="261" t="s">
        <v>1941</v>
      </c>
      <c r="E1141" s="262" t="s">
        <v>3971</v>
      </c>
      <c r="F1141" s="263" t="s">
        <v>1279</v>
      </c>
      <c r="G1141" s="264" t="s">
        <v>3973</v>
      </c>
      <c r="H1141" s="265">
        <v>41142701</v>
      </c>
      <c r="I1141" s="266" t="s">
        <v>4663</v>
      </c>
      <c r="J1141" s="57" t="s">
        <v>711</v>
      </c>
      <c r="K1141" s="113" t="s">
        <v>614</v>
      </c>
      <c r="L1141" s="103">
        <v>626</v>
      </c>
      <c r="M1141" s="114">
        <v>6</v>
      </c>
      <c r="N1141" s="60">
        <v>0</v>
      </c>
      <c r="O1141" s="265" t="s">
        <v>693</v>
      </c>
      <c r="P1141" s="268" t="s">
        <v>857</v>
      </c>
      <c r="Q1141" s="269">
        <v>392.98298299999993</v>
      </c>
      <c r="R1141" s="269">
        <v>368.55639999999994</v>
      </c>
      <c r="S1141" s="269">
        <v>14.418500000000002</v>
      </c>
      <c r="T1141" s="267">
        <v>13010</v>
      </c>
      <c r="U1141" s="270">
        <v>365</v>
      </c>
      <c r="V1141" s="267">
        <v>4</v>
      </c>
      <c r="W1141" s="267">
        <v>5</v>
      </c>
      <c r="X1141" s="267">
        <v>4207</v>
      </c>
      <c r="Y1141" s="267">
        <v>4214</v>
      </c>
      <c r="Z1141" s="269">
        <v>162.30760000000001</v>
      </c>
      <c r="AA1141" s="269">
        <v>153.14760000000001</v>
      </c>
      <c r="AB1141" s="269">
        <v>4.8465000000000007</v>
      </c>
      <c r="AC1141" s="267">
        <v>2014</v>
      </c>
      <c r="AD1141" s="270">
        <v>59</v>
      </c>
      <c r="AE1141" s="267">
        <v>5</v>
      </c>
      <c r="AF1141" s="267">
        <v>8</v>
      </c>
      <c r="AG1141" s="267">
        <v>3533</v>
      </c>
      <c r="AH1141" s="267">
        <v>3507</v>
      </c>
      <c r="AI1141" s="83"/>
      <c r="AJ1141" s="83"/>
      <c r="AK1141" s="83">
        <v>1</v>
      </c>
      <c r="AL1141" s="83">
        <v>228</v>
      </c>
      <c r="AM1141" s="271" t="s">
        <v>3636</v>
      </c>
    </row>
    <row r="1142" spans="2:39" ht="18" customHeight="1">
      <c r="C1142" s="261">
        <f>SUBTOTAL(103,G$1140:G1142)</f>
        <v>3</v>
      </c>
      <c r="D1142" s="261" t="s">
        <v>1941</v>
      </c>
      <c r="E1142" s="262" t="s">
        <v>3971</v>
      </c>
      <c r="F1142" s="263" t="s">
        <v>1279</v>
      </c>
      <c r="G1142" s="264" t="s">
        <v>851</v>
      </c>
      <c r="H1142" s="265">
        <v>41142001</v>
      </c>
      <c r="I1142" s="266" t="s">
        <v>4663</v>
      </c>
      <c r="J1142" s="57" t="s">
        <v>711</v>
      </c>
      <c r="K1142" s="113" t="s">
        <v>614</v>
      </c>
      <c r="L1142" s="103">
        <v>292</v>
      </c>
      <c r="M1142" s="114">
        <v>6</v>
      </c>
      <c r="N1142" s="60">
        <v>0</v>
      </c>
      <c r="O1142" s="265" t="s">
        <v>858</v>
      </c>
      <c r="P1142" s="268" t="s">
        <v>859</v>
      </c>
      <c r="Q1142" s="269">
        <v>553.70525099999998</v>
      </c>
      <c r="R1142" s="269">
        <v>533.93560000000002</v>
      </c>
      <c r="S1142" s="269">
        <v>20.811700000000002</v>
      </c>
      <c r="T1142" s="267">
        <v>12169</v>
      </c>
      <c r="U1142" s="270">
        <v>365</v>
      </c>
      <c r="V1142" s="267">
        <v>3</v>
      </c>
      <c r="W1142" s="267">
        <v>3</v>
      </c>
      <c r="X1142" s="267">
        <v>3354</v>
      </c>
      <c r="Y1142" s="267">
        <v>3269</v>
      </c>
      <c r="Z1142" s="269">
        <v>160.43027499999999</v>
      </c>
      <c r="AA1142" s="269">
        <v>154.94017499999998</v>
      </c>
      <c r="AB1142" s="269">
        <v>5.0763999999999996</v>
      </c>
      <c r="AC1142" s="267">
        <v>1903</v>
      </c>
      <c r="AD1142" s="270">
        <v>59</v>
      </c>
      <c r="AE1142" s="267">
        <v>6</v>
      </c>
      <c r="AF1142" s="267">
        <v>7</v>
      </c>
      <c r="AG1142" s="267">
        <v>3579</v>
      </c>
      <c r="AH1142" s="267">
        <v>3453</v>
      </c>
      <c r="AI1142" s="83"/>
      <c r="AJ1142" s="83"/>
      <c r="AK1142" s="83"/>
      <c r="AL1142" s="83"/>
      <c r="AM1142" s="83"/>
    </row>
    <row r="1143" spans="2:39" ht="18" customHeight="1">
      <c r="C1143" s="261">
        <f>SUBTOTAL(103,G$1140:G1143)</f>
        <v>4</v>
      </c>
      <c r="D1143" s="261" t="s">
        <v>1941</v>
      </c>
      <c r="E1143" s="262" t="s">
        <v>3971</v>
      </c>
      <c r="F1143" s="263" t="s">
        <v>1279</v>
      </c>
      <c r="G1143" s="264" t="s">
        <v>852</v>
      </c>
      <c r="H1143" s="265">
        <v>41142401</v>
      </c>
      <c r="I1143" s="266" t="s">
        <v>4663</v>
      </c>
      <c r="J1143" s="57" t="s">
        <v>711</v>
      </c>
      <c r="K1143" s="113" t="s">
        <v>614</v>
      </c>
      <c r="L1143" s="103">
        <v>542</v>
      </c>
      <c r="M1143" s="114">
        <v>6</v>
      </c>
      <c r="N1143" s="60">
        <v>0</v>
      </c>
      <c r="O1143" s="265" t="s">
        <v>860</v>
      </c>
      <c r="P1143" s="268" t="s">
        <v>861</v>
      </c>
      <c r="Q1143" s="269">
        <v>564.01157399999988</v>
      </c>
      <c r="R1143" s="269">
        <v>537.98349999999994</v>
      </c>
      <c r="S1143" s="269">
        <v>20.907499999999999</v>
      </c>
      <c r="T1143" s="267">
        <v>13898</v>
      </c>
      <c r="U1143" s="270">
        <v>356</v>
      </c>
      <c r="V1143" s="267">
        <v>2</v>
      </c>
      <c r="W1143" s="267">
        <v>2</v>
      </c>
      <c r="X1143" s="267">
        <v>3298</v>
      </c>
      <c r="Y1143" s="267">
        <v>3249</v>
      </c>
      <c r="Z1143" s="269">
        <v>160.33125000000001</v>
      </c>
      <c r="AA1143" s="269">
        <v>155.67665000000002</v>
      </c>
      <c r="AB1143" s="269">
        <v>4.9462000000000002</v>
      </c>
      <c r="AC1143" s="267">
        <v>2222</v>
      </c>
      <c r="AD1143" s="270">
        <v>59</v>
      </c>
      <c r="AE1143" s="267">
        <v>7</v>
      </c>
      <c r="AF1143" s="267">
        <v>5</v>
      </c>
      <c r="AG1143" s="267">
        <v>3582</v>
      </c>
      <c r="AH1143" s="267">
        <v>3424</v>
      </c>
      <c r="AI1143" s="83"/>
      <c r="AJ1143" s="83"/>
      <c r="AK1143" s="83"/>
      <c r="AL1143" s="83"/>
      <c r="AM1143" s="83"/>
    </row>
    <row r="1144" spans="2:39" ht="18" customHeight="1">
      <c r="C1144" s="261">
        <f>SUBTOTAL(103,G$1140:G1144)</f>
        <v>5</v>
      </c>
      <c r="D1144" s="261" t="s">
        <v>1941</v>
      </c>
      <c r="E1144" s="262" t="s">
        <v>3971</v>
      </c>
      <c r="F1144" s="263" t="s">
        <v>1279</v>
      </c>
      <c r="G1144" s="264" t="s">
        <v>853</v>
      </c>
      <c r="H1144" s="265">
        <v>41143301</v>
      </c>
      <c r="I1144" s="266" t="s">
        <v>4663</v>
      </c>
      <c r="J1144" s="57" t="s">
        <v>711</v>
      </c>
      <c r="K1144" s="113" t="s">
        <v>175</v>
      </c>
      <c r="L1144" s="103">
        <v>418</v>
      </c>
      <c r="M1144" s="114">
        <v>4</v>
      </c>
      <c r="N1144" s="60">
        <v>0</v>
      </c>
      <c r="O1144" s="265" t="s">
        <v>862</v>
      </c>
      <c r="P1144" s="268" t="s">
        <v>863</v>
      </c>
      <c r="Q1144" s="269">
        <v>258.00083899999998</v>
      </c>
      <c r="R1144" s="269">
        <v>244.27019999999999</v>
      </c>
      <c r="S1144" s="269">
        <v>9.4810999999999996</v>
      </c>
      <c r="T1144" s="267">
        <v>9914</v>
      </c>
      <c r="U1144" s="270">
        <v>365</v>
      </c>
      <c r="V1144" s="267">
        <v>12</v>
      </c>
      <c r="W1144" s="267">
        <v>13</v>
      </c>
      <c r="X1144" s="267">
        <v>5178</v>
      </c>
      <c r="Y1144" s="267">
        <v>5154</v>
      </c>
      <c r="Z1144" s="269">
        <v>110.0029</v>
      </c>
      <c r="AA1144" s="269">
        <v>105.5256</v>
      </c>
      <c r="AB1144" s="269">
        <v>3.2027000000000001</v>
      </c>
      <c r="AC1144" s="267">
        <v>1447</v>
      </c>
      <c r="AD1144" s="270">
        <v>59</v>
      </c>
      <c r="AE1144" s="267">
        <v>11</v>
      </c>
      <c r="AF1144" s="267">
        <v>11</v>
      </c>
      <c r="AG1144" s="267">
        <v>4939</v>
      </c>
      <c r="AH1144" s="267">
        <v>4878</v>
      </c>
      <c r="AI1144" s="83"/>
      <c r="AJ1144" s="83"/>
      <c r="AK1144" s="83"/>
      <c r="AL1144" s="83"/>
      <c r="AM1144" s="83"/>
    </row>
    <row r="1145" spans="2:39" ht="18" customHeight="1">
      <c r="C1145" s="261">
        <f>SUBTOTAL(103,G$1140:G1145)</f>
        <v>6</v>
      </c>
      <c r="D1145" s="261" t="s">
        <v>1941</v>
      </c>
      <c r="E1145" s="262" t="s">
        <v>3971</v>
      </c>
      <c r="F1145" s="263" t="s">
        <v>1279</v>
      </c>
      <c r="G1145" s="264" t="s">
        <v>854</v>
      </c>
      <c r="H1145" s="265">
        <v>41143201</v>
      </c>
      <c r="I1145" s="266" t="s">
        <v>4663</v>
      </c>
      <c r="J1145" s="57" t="s">
        <v>711</v>
      </c>
      <c r="K1145" s="113" t="s">
        <v>166</v>
      </c>
      <c r="L1145" s="103">
        <v>647</v>
      </c>
      <c r="M1145" s="114">
        <v>5</v>
      </c>
      <c r="N1145" s="60">
        <v>0</v>
      </c>
      <c r="O1145" s="265" t="s">
        <v>864</v>
      </c>
      <c r="P1145" s="268" t="s">
        <v>1215</v>
      </c>
      <c r="Q1145" s="269">
        <v>296.98656799999998</v>
      </c>
      <c r="R1145" s="269">
        <v>281.66879999999998</v>
      </c>
      <c r="S1145" s="269">
        <v>9.0482000000000014</v>
      </c>
      <c r="T1145" s="267">
        <v>10698</v>
      </c>
      <c r="U1145" s="270">
        <v>365</v>
      </c>
      <c r="V1145" s="267">
        <v>11</v>
      </c>
      <c r="W1145" s="267">
        <v>11</v>
      </c>
      <c r="X1145" s="267">
        <v>4857</v>
      </c>
      <c r="Y1145" s="267">
        <v>4835</v>
      </c>
      <c r="Z1145" s="269">
        <v>167.71125000000001</v>
      </c>
      <c r="AA1145" s="269">
        <v>159.42665</v>
      </c>
      <c r="AB1145" s="269">
        <v>4.5015000000000001</v>
      </c>
      <c r="AC1145" s="267">
        <v>1737</v>
      </c>
      <c r="AD1145" s="270">
        <v>59</v>
      </c>
      <c r="AE1145" s="267">
        <v>3</v>
      </c>
      <c r="AF1145" s="267">
        <v>4</v>
      </c>
      <c r="AG1145" s="267">
        <v>3390</v>
      </c>
      <c r="AH1145" s="267">
        <v>3323</v>
      </c>
      <c r="AI1145" s="83"/>
      <c r="AJ1145" s="83"/>
      <c r="AK1145" s="83"/>
      <c r="AL1145" s="83"/>
      <c r="AM1145" s="83"/>
    </row>
    <row r="1146" spans="2:39" ht="18" customHeight="1">
      <c r="C1146" s="261">
        <f>SUBTOTAL(103,G$1140:G1146)</f>
        <v>7</v>
      </c>
      <c r="D1146" s="261" t="s">
        <v>1941</v>
      </c>
      <c r="E1146" s="262" t="s">
        <v>3971</v>
      </c>
      <c r="F1146" s="263" t="s">
        <v>1279</v>
      </c>
      <c r="G1146" s="264" t="s">
        <v>855</v>
      </c>
      <c r="H1146" s="265">
        <v>41143601</v>
      </c>
      <c r="I1146" s="266" t="s">
        <v>4663</v>
      </c>
      <c r="J1146" s="57" t="s">
        <v>711</v>
      </c>
      <c r="K1146" s="113" t="s">
        <v>166</v>
      </c>
      <c r="L1146" s="103">
        <v>429</v>
      </c>
      <c r="M1146" s="114">
        <v>4</v>
      </c>
      <c r="N1146" s="60">
        <v>0</v>
      </c>
      <c r="O1146" s="265" t="s">
        <v>865</v>
      </c>
      <c r="P1146" s="268" t="s">
        <v>1216</v>
      </c>
      <c r="Q1146" s="269">
        <v>118.182677</v>
      </c>
      <c r="R1146" s="269">
        <v>113.9825</v>
      </c>
      <c r="S1146" s="269">
        <v>3.9784000000000002</v>
      </c>
      <c r="T1146" s="267">
        <v>8629</v>
      </c>
      <c r="U1146" s="270">
        <v>340</v>
      </c>
      <c r="V1146" s="267">
        <v>19</v>
      </c>
      <c r="W1146" s="267">
        <v>18</v>
      </c>
      <c r="X1146" s="267">
        <v>6509</v>
      </c>
      <c r="Y1146" s="267">
        <v>6491</v>
      </c>
      <c r="Z1146" s="269">
        <v>99.073480000000004</v>
      </c>
      <c r="AA1146" s="269">
        <v>93.731980000000007</v>
      </c>
      <c r="AB1146" s="269">
        <v>2.9573</v>
      </c>
      <c r="AC1146" s="267">
        <v>1433</v>
      </c>
      <c r="AD1146" s="270">
        <v>59</v>
      </c>
      <c r="AE1146" s="267">
        <v>16</v>
      </c>
      <c r="AF1146" s="267">
        <v>17</v>
      </c>
      <c r="AG1146" s="267">
        <v>5294</v>
      </c>
      <c r="AH1146" s="267">
        <v>5258</v>
      </c>
      <c r="AI1146" s="83"/>
      <c r="AJ1146" s="83"/>
      <c r="AK1146" s="83"/>
      <c r="AL1146" s="83"/>
      <c r="AM1146" s="83"/>
    </row>
    <row r="1147" spans="2:39" ht="18" customHeight="1">
      <c r="C1147" s="261">
        <f>SUBTOTAL(103,G$1140:G1147)</f>
        <v>8</v>
      </c>
      <c r="D1147" s="261" t="s">
        <v>1941</v>
      </c>
      <c r="E1147" s="262" t="s">
        <v>3971</v>
      </c>
      <c r="F1147" s="263" t="s">
        <v>1279</v>
      </c>
      <c r="G1147" s="264" t="s">
        <v>856</v>
      </c>
      <c r="H1147" s="265">
        <v>41143501</v>
      </c>
      <c r="I1147" s="266" t="s">
        <v>4663</v>
      </c>
      <c r="J1147" s="57" t="s">
        <v>711</v>
      </c>
      <c r="K1147" s="113" t="s">
        <v>614</v>
      </c>
      <c r="L1147" s="103">
        <v>258</v>
      </c>
      <c r="M1147" s="114">
        <v>4</v>
      </c>
      <c r="N1147" s="60">
        <v>0</v>
      </c>
      <c r="O1147" s="265" t="s">
        <v>866</v>
      </c>
      <c r="P1147" s="268" t="s">
        <v>867</v>
      </c>
      <c r="Q1147" s="269">
        <v>118.800012</v>
      </c>
      <c r="R1147" s="269">
        <v>111.238</v>
      </c>
      <c r="S1147" s="269">
        <v>4.3605</v>
      </c>
      <c r="T1147" s="267">
        <v>9092</v>
      </c>
      <c r="U1147" s="270">
        <v>365</v>
      </c>
      <c r="V1147" s="267">
        <v>18</v>
      </c>
      <c r="W1147" s="267">
        <v>19</v>
      </c>
      <c r="X1147" s="267">
        <v>6499</v>
      </c>
      <c r="Y1147" s="267">
        <v>6515</v>
      </c>
      <c r="Z1147" s="269">
        <v>58.996600000000001</v>
      </c>
      <c r="AA1147" s="269">
        <v>55.994399999999999</v>
      </c>
      <c r="AB1147" s="269">
        <v>1.7241</v>
      </c>
      <c r="AC1147" s="267">
        <v>1560</v>
      </c>
      <c r="AD1147" s="270">
        <v>59</v>
      </c>
      <c r="AE1147" s="267">
        <v>19</v>
      </c>
      <c r="AF1147" s="267">
        <v>19</v>
      </c>
      <c r="AG1147" s="267">
        <v>6675</v>
      </c>
      <c r="AH1147" s="267">
        <v>6666</v>
      </c>
      <c r="AI1147" s="83"/>
      <c r="AJ1147" s="83"/>
      <c r="AK1147" s="83"/>
      <c r="AL1147" s="83"/>
      <c r="AM1147" s="83"/>
    </row>
    <row r="1148" spans="2:39" s="311" customFormat="1" ht="18" customHeight="1">
      <c r="B1148" s="245"/>
      <c r="C1148" s="288" t="s">
        <v>3637</v>
      </c>
      <c r="D1148" s="289" t="str">
        <f ca="1">INDIRECT("D"&amp;ROW()-1)</f>
        <v>A2</v>
      </c>
      <c r="E1148" s="289" t="str">
        <f ca="1">INDIRECT("E"&amp;ROW()-1)</f>
        <v>商丘</v>
      </c>
      <c r="F1148" s="290"/>
      <c r="G1148" s="291">
        <f>SUBTOTAL(103,G1140:G1147)</f>
        <v>8</v>
      </c>
      <c r="H1148" s="292"/>
      <c r="I1148" s="293"/>
      <c r="J1148" s="293"/>
      <c r="K1148" s="294"/>
      <c r="L1148" s="76">
        <f>SUBTOTAL(109,L1140:L1147)</f>
        <v>3640</v>
      </c>
      <c r="M1148" s="76">
        <f>SUBTOTAL(109,M1140:M1147)</f>
        <v>38</v>
      </c>
      <c r="N1148" s="70">
        <f>SUBTOTAL(109,N1140:N1147)</f>
        <v>0</v>
      </c>
      <c r="O1148" s="296"/>
      <c r="P1148" s="297"/>
      <c r="Q1148" s="298"/>
      <c r="R1148" s="298"/>
      <c r="S1148" s="298"/>
      <c r="T1148" s="299"/>
      <c r="U1148" s="300"/>
      <c r="V1148" s="299"/>
      <c r="W1148" s="299"/>
      <c r="X1148" s="299"/>
      <c r="Y1148" s="299"/>
      <c r="Z1148" s="316"/>
      <c r="AA1148" s="316"/>
      <c r="AB1148" s="316"/>
      <c r="AC1148" s="295"/>
      <c r="AD1148" s="295"/>
      <c r="AE1148" s="295"/>
      <c r="AF1148" s="295"/>
      <c r="AG1148" s="295"/>
      <c r="AH1148" s="295"/>
      <c r="AI1148" s="77">
        <f>SUBTOTAL(109,AI1140:AI1147)</f>
        <v>0</v>
      </c>
      <c r="AJ1148" s="77">
        <f>SUBTOTAL(109,AJ1140:AJ1147)</f>
        <v>0</v>
      </c>
      <c r="AK1148" s="77">
        <f>SUBTOTAL(109,AK1140:AK1147)</f>
        <v>1</v>
      </c>
      <c r="AL1148" s="77">
        <f>SUBTOTAL(109,AL1140:AL1147)</f>
        <v>228</v>
      </c>
      <c r="AM1148" s="77">
        <f>SUBTOTAL(103,AM1140:AM1147)</f>
        <v>1</v>
      </c>
    </row>
    <row r="1149" spans="2:39" ht="18" customHeight="1">
      <c r="C1149" s="261">
        <f>SUBTOTAL(103,G$1149:G1149)</f>
        <v>1</v>
      </c>
      <c r="D1149" s="261" t="s">
        <v>1941</v>
      </c>
      <c r="E1149" s="262" t="s">
        <v>3974</v>
      </c>
      <c r="F1149" s="263" t="s">
        <v>1279</v>
      </c>
      <c r="G1149" s="264" t="s">
        <v>3975</v>
      </c>
      <c r="H1149" s="265">
        <v>41072301</v>
      </c>
      <c r="I1149" s="266" t="s">
        <v>4663</v>
      </c>
      <c r="J1149" s="57" t="s">
        <v>711</v>
      </c>
      <c r="K1149" s="113" t="s">
        <v>170</v>
      </c>
      <c r="L1149" s="103">
        <v>1074</v>
      </c>
      <c r="M1149" s="114">
        <v>6</v>
      </c>
      <c r="N1149" s="60">
        <v>0</v>
      </c>
      <c r="O1149" s="61" t="s">
        <v>3976</v>
      </c>
      <c r="P1149" s="268" t="s">
        <v>3977</v>
      </c>
      <c r="Q1149" s="269">
        <v>1235.5414289999999</v>
      </c>
      <c r="R1149" s="269">
        <v>1137.2718399999999</v>
      </c>
      <c r="S1149" s="269">
        <v>44.226900000000001</v>
      </c>
      <c r="T1149" s="267">
        <v>14808</v>
      </c>
      <c r="U1149" s="270">
        <v>365</v>
      </c>
      <c r="V1149" s="267">
        <v>2</v>
      </c>
      <c r="W1149" s="267">
        <v>2</v>
      </c>
      <c r="X1149" s="267">
        <v>1336</v>
      </c>
      <c r="Y1149" s="267">
        <v>1354</v>
      </c>
      <c r="Z1149" s="269">
        <v>288.61528499999997</v>
      </c>
      <c r="AA1149" s="269">
        <v>266.876285</v>
      </c>
      <c r="AB1149" s="269">
        <v>8.6463999999999999</v>
      </c>
      <c r="AC1149" s="267">
        <v>2250</v>
      </c>
      <c r="AD1149" s="270">
        <v>59</v>
      </c>
      <c r="AE1149" s="267">
        <v>3</v>
      </c>
      <c r="AF1149" s="267">
        <v>3</v>
      </c>
      <c r="AG1149" s="267">
        <v>1513</v>
      </c>
      <c r="AH1149" s="267">
        <v>1535</v>
      </c>
      <c r="AI1149" s="83"/>
      <c r="AJ1149" s="83"/>
      <c r="AK1149" s="83"/>
      <c r="AL1149" s="83"/>
      <c r="AM1149" s="83"/>
    </row>
    <row r="1150" spans="2:39" ht="18" customHeight="1">
      <c r="C1150" s="261">
        <f>SUBTOTAL(103,G$1149:G1150)</f>
        <v>2</v>
      </c>
      <c r="D1150" s="261" t="s">
        <v>1941</v>
      </c>
      <c r="E1150" s="262" t="s">
        <v>3974</v>
      </c>
      <c r="F1150" s="263" t="s">
        <v>1279</v>
      </c>
      <c r="G1150" s="264" t="s">
        <v>3978</v>
      </c>
      <c r="H1150" s="265">
        <v>41071801</v>
      </c>
      <c r="I1150" s="266" t="s">
        <v>4663</v>
      </c>
      <c r="J1150" s="57" t="s">
        <v>711</v>
      </c>
      <c r="K1150" s="113" t="s">
        <v>170</v>
      </c>
      <c r="L1150" s="103">
        <v>1197</v>
      </c>
      <c r="M1150" s="114">
        <v>8</v>
      </c>
      <c r="N1150" s="60">
        <v>0</v>
      </c>
      <c r="O1150" s="61" t="s">
        <v>3979</v>
      </c>
      <c r="P1150" s="268" t="s">
        <v>3980</v>
      </c>
      <c r="Q1150" s="269">
        <v>1694.6787079999997</v>
      </c>
      <c r="R1150" s="269">
        <v>1587.8129999999996</v>
      </c>
      <c r="S1150" s="269">
        <v>54.877500000000005</v>
      </c>
      <c r="T1150" s="267">
        <v>16971</v>
      </c>
      <c r="U1150" s="270">
        <v>365</v>
      </c>
      <c r="V1150" s="267">
        <v>1</v>
      </c>
      <c r="W1150" s="267">
        <v>1</v>
      </c>
      <c r="X1150" s="267">
        <v>801</v>
      </c>
      <c r="Y1150" s="267">
        <v>792</v>
      </c>
      <c r="Z1150" s="269">
        <v>342.24590000000001</v>
      </c>
      <c r="AA1150" s="269">
        <v>323.34870000000001</v>
      </c>
      <c r="AB1150" s="269">
        <v>10.195600000000001</v>
      </c>
      <c r="AC1150" s="267">
        <v>2766</v>
      </c>
      <c r="AD1150" s="270">
        <v>59</v>
      </c>
      <c r="AE1150" s="267">
        <v>2</v>
      </c>
      <c r="AF1150" s="267">
        <v>2</v>
      </c>
      <c r="AG1150" s="267">
        <v>1076</v>
      </c>
      <c r="AH1150" s="267">
        <v>1038</v>
      </c>
      <c r="AI1150" s="83"/>
      <c r="AJ1150" s="83"/>
      <c r="AK1150" s="83"/>
      <c r="AL1150" s="83"/>
      <c r="AM1150" s="83"/>
    </row>
    <row r="1151" spans="2:39" ht="18" customHeight="1">
      <c r="C1151" s="261">
        <f>SUBTOTAL(103,G$1149:G1151)</f>
        <v>3</v>
      </c>
      <c r="D1151" s="261" t="s">
        <v>1941</v>
      </c>
      <c r="E1151" s="262" t="s">
        <v>3974</v>
      </c>
      <c r="F1151" s="263" t="s">
        <v>1279</v>
      </c>
      <c r="G1151" s="264" t="s">
        <v>3981</v>
      </c>
      <c r="H1151" s="265">
        <v>41072701</v>
      </c>
      <c r="I1151" s="266" t="s">
        <v>4663</v>
      </c>
      <c r="J1151" s="57" t="s">
        <v>711</v>
      </c>
      <c r="K1151" s="113" t="s">
        <v>613</v>
      </c>
      <c r="L1151" s="103">
        <v>517</v>
      </c>
      <c r="M1151" s="114">
        <v>6</v>
      </c>
      <c r="N1151" s="60">
        <v>0</v>
      </c>
      <c r="O1151" s="61" t="s">
        <v>3982</v>
      </c>
      <c r="P1151" s="268" t="s">
        <v>3983</v>
      </c>
      <c r="Q1151" s="269">
        <v>241.09379100000001</v>
      </c>
      <c r="R1151" s="269">
        <v>228.9401</v>
      </c>
      <c r="S1151" s="269">
        <v>8.7095000000000002</v>
      </c>
      <c r="T1151" s="267">
        <v>14400</v>
      </c>
      <c r="U1151" s="270">
        <v>365</v>
      </c>
      <c r="V1151" s="267">
        <v>17</v>
      </c>
      <c r="W1151" s="267">
        <v>17</v>
      </c>
      <c r="X1151" s="267">
        <v>5328</v>
      </c>
      <c r="Y1151" s="267">
        <v>5313</v>
      </c>
      <c r="Z1151" s="269">
        <v>105.41849999999999</v>
      </c>
      <c r="AA1151" s="269">
        <v>100.8917</v>
      </c>
      <c r="AB1151" s="269">
        <v>3.0806</v>
      </c>
      <c r="AC1151" s="267">
        <v>2058</v>
      </c>
      <c r="AD1151" s="270">
        <v>59</v>
      </c>
      <c r="AE1151" s="267">
        <v>17</v>
      </c>
      <c r="AF1151" s="267">
        <v>17</v>
      </c>
      <c r="AG1151" s="267">
        <v>5084</v>
      </c>
      <c r="AH1151" s="267">
        <v>5018</v>
      </c>
      <c r="AI1151" s="83"/>
      <c r="AJ1151" s="83"/>
      <c r="AK1151" s="83"/>
      <c r="AL1151" s="83"/>
      <c r="AM1151" s="83"/>
    </row>
    <row r="1152" spans="2:39" ht="18" customHeight="1">
      <c r="C1152" s="261">
        <f>SUBTOTAL(103,G$1149:G1152)</f>
        <v>4</v>
      </c>
      <c r="D1152" s="261" t="s">
        <v>1941</v>
      </c>
      <c r="E1152" s="262" t="s">
        <v>3974</v>
      </c>
      <c r="F1152" s="263" t="s">
        <v>1279</v>
      </c>
      <c r="G1152" s="264" t="s">
        <v>686</v>
      </c>
      <c r="H1152" s="265">
        <v>41071401</v>
      </c>
      <c r="I1152" s="266" t="s">
        <v>4663</v>
      </c>
      <c r="J1152" s="57" t="s">
        <v>711</v>
      </c>
      <c r="K1152" s="113" t="s">
        <v>416</v>
      </c>
      <c r="L1152" s="103">
        <v>610</v>
      </c>
      <c r="M1152" s="114">
        <v>4</v>
      </c>
      <c r="N1152" s="60">
        <v>0</v>
      </c>
      <c r="O1152" s="61" t="s">
        <v>3984</v>
      </c>
      <c r="P1152" s="268" t="s">
        <v>3985</v>
      </c>
      <c r="Q1152" s="269">
        <v>404.69642900000008</v>
      </c>
      <c r="R1152" s="269">
        <v>382.42320000000007</v>
      </c>
      <c r="S1152" s="269">
        <v>15.269</v>
      </c>
      <c r="T1152" s="267">
        <v>8776</v>
      </c>
      <c r="U1152" s="270">
        <v>365</v>
      </c>
      <c r="V1152" s="267">
        <v>9</v>
      </c>
      <c r="W1152" s="267">
        <v>10</v>
      </c>
      <c r="X1152" s="267">
        <v>4137</v>
      </c>
      <c r="Y1152" s="267">
        <v>4113</v>
      </c>
      <c r="Z1152" s="269">
        <v>118.102</v>
      </c>
      <c r="AA1152" s="269">
        <v>112.6931</v>
      </c>
      <c r="AB1152" s="269">
        <v>3.9977</v>
      </c>
      <c r="AC1152" s="267">
        <v>1361</v>
      </c>
      <c r="AD1152" s="270">
        <v>59</v>
      </c>
      <c r="AE1152" s="267">
        <v>13</v>
      </c>
      <c r="AF1152" s="267">
        <v>13</v>
      </c>
      <c r="AG1152" s="267">
        <v>4736</v>
      </c>
      <c r="AH1152" s="267">
        <v>4691</v>
      </c>
      <c r="AI1152" s="83"/>
      <c r="AJ1152" s="83"/>
      <c r="AK1152" s="83"/>
      <c r="AL1152" s="83"/>
      <c r="AM1152" s="83"/>
    </row>
    <row r="1153" spans="2:39" ht="18" customHeight="1">
      <c r="C1153" s="261">
        <f>SUBTOTAL(103,G$1149:G1153)</f>
        <v>5</v>
      </c>
      <c r="D1153" s="261" t="s">
        <v>1941</v>
      </c>
      <c r="E1153" s="262" t="s">
        <v>3974</v>
      </c>
      <c r="F1153" s="263" t="s">
        <v>1279</v>
      </c>
      <c r="G1153" s="264" t="s">
        <v>836</v>
      </c>
      <c r="H1153" s="265">
        <v>41071201</v>
      </c>
      <c r="I1153" s="266" t="s">
        <v>4663</v>
      </c>
      <c r="J1153" s="57" t="s">
        <v>711</v>
      </c>
      <c r="K1153" s="113" t="s">
        <v>614</v>
      </c>
      <c r="L1153" s="103">
        <v>467</v>
      </c>
      <c r="M1153" s="114">
        <v>4</v>
      </c>
      <c r="N1153" s="60">
        <v>0</v>
      </c>
      <c r="O1153" s="61" t="s">
        <v>841</v>
      </c>
      <c r="P1153" s="268" t="s">
        <v>842</v>
      </c>
      <c r="Q1153" s="269">
        <v>442.87525099999999</v>
      </c>
      <c r="R1153" s="269">
        <v>410.25580000000002</v>
      </c>
      <c r="S1153" s="269">
        <v>13.874899999999998</v>
      </c>
      <c r="T1153" s="267">
        <v>9430</v>
      </c>
      <c r="U1153" s="270">
        <v>365</v>
      </c>
      <c r="V1153" s="267">
        <v>7</v>
      </c>
      <c r="W1153" s="267">
        <v>7</v>
      </c>
      <c r="X1153" s="267">
        <v>3909</v>
      </c>
      <c r="Y1153" s="267">
        <v>3945</v>
      </c>
      <c r="Z1153" s="269">
        <v>202.0822</v>
      </c>
      <c r="AA1153" s="269">
        <v>189.20240000000001</v>
      </c>
      <c r="AB1153" s="269">
        <v>5.8360000000000003</v>
      </c>
      <c r="AC1153" s="267">
        <v>1531</v>
      </c>
      <c r="AD1153" s="270">
        <v>59</v>
      </c>
      <c r="AE1153" s="267">
        <v>4</v>
      </c>
      <c r="AF1153" s="267">
        <v>4</v>
      </c>
      <c r="AG1153" s="267">
        <v>2686</v>
      </c>
      <c r="AH1153" s="267">
        <v>2675</v>
      </c>
      <c r="AI1153" s="83"/>
      <c r="AJ1153" s="83"/>
      <c r="AK1153" s="83"/>
      <c r="AL1153" s="83"/>
      <c r="AM1153" s="83"/>
    </row>
    <row r="1154" spans="2:39" ht="18" customHeight="1">
      <c r="C1154" s="261">
        <f>SUBTOTAL(103,G$1149:G1154)</f>
        <v>6</v>
      </c>
      <c r="D1154" s="261" t="s">
        <v>1941</v>
      </c>
      <c r="E1154" s="262" t="s">
        <v>3974</v>
      </c>
      <c r="F1154" s="263" t="s">
        <v>1279</v>
      </c>
      <c r="G1154" s="264" t="s">
        <v>837</v>
      </c>
      <c r="H1154" s="265">
        <v>41073001</v>
      </c>
      <c r="I1154" s="266" t="s">
        <v>4663</v>
      </c>
      <c r="J1154" s="57" t="s">
        <v>711</v>
      </c>
      <c r="K1154" s="113" t="s">
        <v>174</v>
      </c>
      <c r="L1154" s="103">
        <v>875</v>
      </c>
      <c r="M1154" s="114">
        <v>7</v>
      </c>
      <c r="N1154" s="60">
        <v>0</v>
      </c>
      <c r="O1154" s="61" t="s">
        <v>843</v>
      </c>
      <c r="P1154" s="268" t="s">
        <v>844</v>
      </c>
      <c r="Q1154" s="269">
        <v>330.39137600000004</v>
      </c>
      <c r="R1154" s="269">
        <v>308.10350000000005</v>
      </c>
      <c r="S1154" s="269">
        <v>11.533199999999999</v>
      </c>
      <c r="T1154" s="267">
        <v>16867</v>
      </c>
      <c r="U1154" s="270">
        <v>365</v>
      </c>
      <c r="V1154" s="267">
        <v>12</v>
      </c>
      <c r="W1154" s="267">
        <v>12</v>
      </c>
      <c r="X1154" s="267">
        <v>4610</v>
      </c>
      <c r="Y1154" s="267">
        <v>4625</v>
      </c>
      <c r="Z1154" s="269">
        <v>136.16444999999999</v>
      </c>
      <c r="AA1154" s="269">
        <v>129.43914999999998</v>
      </c>
      <c r="AB1154" s="269">
        <v>3.9973000000000001</v>
      </c>
      <c r="AC1154" s="267">
        <v>2746</v>
      </c>
      <c r="AD1154" s="270">
        <v>59</v>
      </c>
      <c r="AE1154" s="267">
        <v>12</v>
      </c>
      <c r="AF1154" s="267">
        <v>12</v>
      </c>
      <c r="AG1154" s="267">
        <v>4252</v>
      </c>
      <c r="AH1154" s="267">
        <v>4196</v>
      </c>
      <c r="AI1154" s="83"/>
      <c r="AJ1154" s="83"/>
      <c r="AK1154" s="83"/>
      <c r="AL1154" s="83"/>
      <c r="AM1154" s="83"/>
    </row>
    <row r="1155" spans="2:39" ht="18" customHeight="1">
      <c r="C1155" s="261">
        <f>SUBTOTAL(103,G$1149:G1155)</f>
        <v>7</v>
      </c>
      <c r="D1155" s="261" t="s">
        <v>1941</v>
      </c>
      <c r="E1155" s="262" t="s">
        <v>3974</v>
      </c>
      <c r="F1155" s="263" t="s">
        <v>1279</v>
      </c>
      <c r="G1155" s="264" t="s">
        <v>838</v>
      </c>
      <c r="H1155" s="265">
        <v>41073301</v>
      </c>
      <c r="I1155" s="266" t="s">
        <v>4663</v>
      </c>
      <c r="J1155" s="57" t="s">
        <v>711</v>
      </c>
      <c r="K1155" s="113" t="s">
        <v>166</v>
      </c>
      <c r="L1155" s="103">
        <v>818</v>
      </c>
      <c r="M1155" s="114">
        <v>6</v>
      </c>
      <c r="N1155" s="60">
        <v>0</v>
      </c>
      <c r="O1155" s="61" t="s">
        <v>845</v>
      </c>
      <c r="P1155" s="268" t="s">
        <v>846</v>
      </c>
      <c r="Q1155" s="269">
        <v>403.30459999999999</v>
      </c>
      <c r="R1155" s="269">
        <v>387.33729999999997</v>
      </c>
      <c r="S1155" s="269">
        <v>15.683</v>
      </c>
      <c r="T1155" s="267">
        <v>14867</v>
      </c>
      <c r="U1155" s="270">
        <v>365</v>
      </c>
      <c r="V1155" s="267">
        <v>10</v>
      </c>
      <c r="W1155" s="267">
        <v>9</v>
      </c>
      <c r="X1155" s="267">
        <v>4144</v>
      </c>
      <c r="Y1155" s="267">
        <v>4084</v>
      </c>
      <c r="Z1155" s="269">
        <v>15.4757</v>
      </c>
      <c r="AA1155" s="269">
        <v>14.2195</v>
      </c>
      <c r="AB1155" s="269">
        <v>0.55300000000000005</v>
      </c>
      <c r="AC1155" s="267">
        <v>827</v>
      </c>
      <c r="AD1155" s="270">
        <v>22</v>
      </c>
      <c r="AE1155" s="267">
        <v>27</v>
      </c>
      <c r="AF1155" s="267">
        <v>27</v>
      </c>
      <c r="AG1155" s="267">
        <v>8288</v>
      </c>
      <c r="AH1155" s="267">
        <v>8327</v>
      </c>
      <c r="AI1155" s="83"/>
      <c r="AJ1155" s="83"/>
      <c r="AK1155" s="83"/>
      <c r="AL1155" s="83"/>
      <c r="AM1155" s="83"/>
    </row>
    <row r="1156" spans="2:39" ht="18" customHeight="1">
      <c r="C1156" s="261">
        <f>SUBTOTAL(103,G$1149:G1156)</f>
        <v>8</v>
      </c>
      <c r="D1156" s="261" t="s">
        <v>1941</v>
      </c>
      <c r="E1156" s="262" t="s">
        <v>3974</v>
      </c>
      <c r="F1156" s="263" t="s">
        <v>1279</v>
      </c>
      <c r="G1156" s="264" t="s">
        <v>839</v>
      </c>
      <c r="H1156" s="265">
        <v>41073501</v>
      </c>
      <c r="I1156" s="266" t="s">
        <v>4663</v>
      </c>
      <c r="J1156" s="57" t="s">
        <v>711</v>
      </c>
      <c r="K1156" s="113" t="s">
        <v>614</v>
      </c>
      <c r="L1156" s="103">
        <v>418</v>
      </c>
      <c r="M1156" s="114">
        <v>5</v>
      </c>
      <c r="N1156" s="60">
        <v>0</v>
      </c>
      <c r="O1156" s="61" t="s">
        <v>847</v>
      </c>
      <c r="P1156" s="268" t="s">
        <v>848</v>
      </c>
      <c r="Q1156" s="269">
        <v>319.29194300000006</v>
      </c>
      <c r="R1156" s="269">
        <v>306.92156000000006</v>
      </c>
      <c r="S1156" s="269">
        <v>10.9724</v>
      </c>
      <c r="T1156" s="267">
        <v>9255</v>
      </c>
      <c r="U1156" s="270">
        <v>341</v>
      </c>
      <c r="V1156" s="267">
        <v>13</v>
      </c>
      <c r="W1156" s="267">
        <v>13</v>
      </c>
      <c r="X1156" s="267">
        <v>4682</v>
      </c>
      <c r="Y1156" s="267">
        <v>4633</v>
      </c>
      <c r="Z1156" s="269">
        <v>153.98060000000001</v>
      </c>
      <c r="AA1156" s="269">
        <v>145.67610000000002</v>
      </c>
      <c r="AB1156" s="269">
        <v>4.4016000000000002</v>
      </c>
      <c r="AC1156" s="267">
        <v>1603</v>
      </c>
      <c r="AD1156" s="270">
        <v>59</v>
      </c>
      <c r="AE1156" s="267">
        <v>9</v>
      </c>
      <c r="AF1156" s="267">
        <v>9</v>
      </c>
      <c r="AG1156" s="267">
        <v>3744</v>
      </c>
      <c r="AH1156" s="267">
        <v>3712</v>
      </c>
      <c r="AI1156" s="83"/>
      <c r="AJ1156" s="83"/>
      <c r="AK1156" s="83"/>
      <c r="AL1156" s="83"/>
      <c r="AM1156" s="83"/>
    </row>
    <row r="1157" spans="2:39" ht="18" customHeight="1">
      <c r="C1157" s="261">
        <f>SUBTOTAL(103,G$1149:G1157)</f>
        <v>9</v>
      </c>
      <c r="D1157" s="261" t="s">
        <v>1941</v>
      </c>
      <c r="E1157" s="262" t="s">
        <v>3974</v>
      </c>
      <c r="F1157" s="263" t="s">
        <v>1279</v>
      </c>
      <c r="G1157" s="264" t="s">
        <v>840</v>
      </c>
      <c r="H1157" s="265">
        <v>41073401</v>
      </c>
      <c r="I1157" s="266" t="s">
        <v>4663</v>
      </c>
      <c r="J1157" s="57" t="s">
        <v>711</v>
      </c>
      <c r="K1157" s="113" t="s">
        <v>170</v>
      </c>
      <c r="L1157" s="103">
        <v>580</v>
      </c>
      <c r="M1157" s="114">
        <v>7</v>
      </c>
      <c r="N1157" s="60">
        <v>0</v>
      </c>
      <c r="O1157" s="61" t="s">
        <v>849</v>
      </c>
      <c r="P1157" s="268" t="s">
        <v>850</v>
      </c>
      <c r="Q1157" s="269">
        <v>228.20611</v>
      </c>
      <c r="R1157" s="269">
        <v>210.33150000000001</v>
      </c>
      <c r="S1157" s="269">
        <v>8.4479000000000006</v>
      </c>
      <c r="T1157" s="267">
        <v>12757</v>
      </c>
      <c r="U1157" s="270">
        <v>348</v>
      </c>
      <c r="V1157" s="267">
        <v>18</v>
      </c>
      <c r="W1157" s="267">
        <v>18</v>
      </c>
      <c r="X1157" s="267">
        <v>5434</v>
      </c>
      <c r="Y1157" s="267">
        <v>5479</v>
      </c>
      <c r="Z1157" s="269">
        <v>71.835300000000004</v>
      </c>
      <c r="AA1157" s="269">
        <v>66.6738</v>
      </c>
      <c r="AB1157" s="269">
        <v>2.3532000000000002</v>
      </c>
      <c r="AC1157" s="267">
        <v>2207</v>
      </c>
      <c r="AD1157" s="270">
        <v>59</v>
      </c>
      <c r="AE1157" s="267">
        <v>21</v>
      </c>
      <c r="AF1157" s="267">
        <v>21</v>
      </c>
      <c r="AG1157" s="267">
        <v>6232</v>
      </c>
      <c r="AH1157" s="267">
        <v>6269</v>
      </c>
      <c r="AI1157" s="83"/>
      <c r="AJ1157" s="83"/>
      <c r="AK1157" s="83"/>
      <c r="AL1157" s="83"/>
      <c r="AM1157" s="83"/>
    </row>
    <row r="1158" spans="2:39" s="311" customFormat="1" ht="18" customHeight="1">
      <c r="B1158" s="245"/>
      <c r="C1158" s="288" t="s">
        <v>3637</v>
      </c>
      <c r="D1158" s="289" t="str">
        <f ca="1">INDIRECT("D"&amp;ROW()-1)</f>
        <v>A2</v>
      </c>
      <c r="E1158" s="289" t="str">
        <f ca="1">INDIRECT("E"&amp;ROW()-1)</f>
        <v>新乡</v>
      </c>
      <c r="F1158" s="290"/>
      <c r="G1158" s="291">
        <f>SUBTOTAL(103,G1149:G1157)</f>
        <v>9</v>
      </c>
      <c r="H1158" s="292"/>
      <c r="I1158" s="293"/>
      <c r="J1158" s="293"/>
      <c r="K1158" s="294"/>
      <c r="L1158" s="76">
        <f>SUBTOTAL(109,L1149:L1157)</f>
        <v>6556</v>
      </c>
      <c r="M1158" s="76">
        <f>SUBTOTAL(109,M1149:M1157)</f>
        <v>53</v>
      </c>
      <c r="N1158" s="70">
        <f>SUBTOTAL(109,N1149:N1157)</f>
        <v>0</v>
      </c>
      <c r="O1158" s="296"/>
      <c r="P1158" s="297"/>
      <c r="Q1158" s="298"/>
      <c r="R1158" s="298"/>
      <c r="S1158" s="298"/>
      <c r="T1158" s="299"/>
      <c r="U1158" s="300"/>
      <c r="V1158" s="299"/>
      <c r="W1158" s="299"/>
      <c r="X1158" s="299"/>
      <c r="Y1158" s="299"/>
      <c r="Z1158" s="316"/>
      <c r="AA1158" s="316"/>
      <c r="AB1158" s="316"/>
      <c r="AC1158" s="295"/>
      <c r="AD1158" s="295"/>
      <c r="AE1158" s="295"/>
      <c r="AF1158" s="295"/>
      <c r="AG1158" s="295"/>
      <c r="AH1158" s="295"/>
      <c r="AI1158" s="77">
        <f>SUBTOTAL(109,AI1149:AI1157)</f>
        <v>0</v>
      </c>
      <c r="AJ1158" s="77">
        <f>SUBTOTAL(109,AJ1149:AJ1157)</f>
        <v>0</v>
      </c>
      <c r="AK1158" s="77">
        <f>SUBTOTAL(109,AK1149:AK1157)</f>
        <v>0</v>
      </c>
      <c r="AL1158" s="77">
        <f>SUBTOTAL(109,AL1149:AL1157)</f>
        <v>0</v>
      </c>
      <c r="AM1158" s="77">
        <f>SUBTOTAL(103,AM1149:AM1157)</f>
        <v>0</v>
      </c>
    </row>
    <row r="1159" spans="2:39" ht="18" customHeight="1">
      <c r="C1159" s="261">
        <f>SUBTOTAL(103,G$1159:G1159)</f>
        <v>1</v>
      </c>
      <c r="D1159" s="261" t="s">
        <v>1941</v>
      </c>
      <c r="E1159" s="262" t="s">
        <v>3986</v>
      </c>
      <c r="F1159" s="263" t="s">
        <v>1281</v>
      </c>
      <c r="G1159" s="264" t="s">
        <v>930</v>
      </c>
      <c r="H1159" s="265">
        <v>41111601</v>
      </c>
      <c r="I1159" s="266" t="s">
        <v>4663</v>
      </c>
      <c r="J1159" s="57" t="s">
        <v>711</v>
      </c>
      <c r="K1159" s="113" t="s">
        <v>581</v>
      </c>
      <c r="L1159" s="103">
        <v>685</v>
      </c>
      <c r="M1159" s="114">
        <v>6</v>
      </c>
      <c r="N1159" s="60">
        <v>0</v>
      </c>
      <c r="O1159" s="61" t="s">
        <v>933</v>
      </c>
      <c r="P1159" s="268" t="s">
        <v>934</v>
      </c>
      <c r="Q1159" s="269">
        <v>640.58430599999997</v>
      </c>
      <c r="R1159" s="269">
        <v>594.77459999999996</v>
      </c>
      <c r="S1159" s="269">
        <v>23.1297</v>
      </c>
      <c r="T1159" s="267">
        <v>13696</v>
      </c>
      <c r="U1159" s="270">
        <v>365</v>
      </c>
      <c r="V1159" s="267">
        <v>4</v>
      </c>
      <c r="W1159" s="267">
        <v>4</v>
      </c>
      <c r="X1159" s="267">
        <v>2919</v>
      </c>
      <c r="Y1159" s="267">
        <v>2945</v>
      </c>
      <c r="Z1159" s="269">
        <v>193.83100000000002</v>
      </c>
      <c r="AA1159" s="269">
        <v>181.77300000000002</v>
      </c>
      <c r="AB1159" s="269">
        <v>6.0589999999999993</v>
      </c>
      <c r="AC1159" s="267">
        <v>2061</v>
      </c>
      <c r="AD1159" s="270">
        <v>59</v>
      </c>
      <c r="AE1159" s="267">
        <v>5</v>
      </c>
      <c r="AF1159" s="267">
        <v>5</v>
      </c>
      <c r="AG1159" s="267">
        <v>2831</v>
      </c>
      <c r="AH1159" s="267">
        <v>2812</v>
      </c>
      <c r="AI1159" s="83"/>
      <c r="AJ1159" s="83"/>
      <c r="AK1159" s="83"/>
      <c r="AL1159" s="83"/>
      <c r="AM1159" s="83"/>
    </row>
    <row r="1160" spans="2:39" ht="18" customHeight="1">
      <c r="C1160" s="261">
        <f>SUBTOTAL(103,G$1159:G1160)</f>
        <v>2</v>
      </c>
      <c r="D1160" s="261" t="s">
        <v>1941</v>
      </c>
      <c r="E1160" s="262" t="s">
        <v>3986</v>
      </c>
      <c r="F1160" s="263" t="s">
        <v>1281</v>
      </c>
      <c r="G1160" s="264" t="s">
        <v>2142</v>
      </c>
      <c r="H1160" s="265">
        <v>41112001</v>
      </c>
      <c r="I1160" s="266" t="s">
        <v>4663</v>
      </c>
      <c r="J1160" s="57" t="s">
        <v>711</v>
      </c>
      <c r="K1160" s="113" t="s">
        <v>581</v>
      </c>
      <c r="L1160" s="103">
        <v>856</v>
      </c>
      <c r="M1160" s="114">
        <v>7</v>
      </c>
      <c r="N1160" s="60">
        <v>0</v>
      </c>
      <c r="O1160" s="61" t="s">
        <v>2143</v>
      </c>
      <c r="P1160" s="268" t="s">
        <v>2144</v>
      </c>
      <c r="Q1160" s="269">
        <v>436.41211200000004</v>
      </c>
      <c r="R1160" s="269">
        <v>407.70490000000001</v>
      </c>
      <c r="S1160" s="269">
        <v>15.527600000000003</v>
      </c>
      <c r="T1160" s="267">
        <v>13104</v>
      </c>
      <c r="U1160" s="270">
        <v>365</v>
      </c>
      <c r="V1160" s="267">
        <v>6</v>
      </c>
      <c r="W1160" s="267">
        <v>6</v>
      </c>
      <c r="X1160" s="267">
        <v>3947</v>
      </c>
      <c r="Y1160" s="267">
        <v>3957</v>
      </c>
      <c r="Z1160" s="269">
        <v>200.12559999999999</v>
      </c>
      <c r="AA1160" s="269">
        <v>193.7724</v>
      </c>
      <c r="AB1160" s="269">
        <v>6.2287999999999997</v>
      </c>
      <c r="AC1160" s="267">
        <v>2174</v>
      </c>
      <c r="AD1160" s="270">
        <v>59</v>
      </c>
      <c r="AE1160" s="267">
        <v>4</v>
      </c>
      <c r="AF1160" s="267">
        <v>4</v>
      </c>
      <c r="AG1160" s="267">
        <v>2718</v>
      </c>
      <c r="AH1160" s="267">
        <v>2583</v>
      </c>
      <c r="AI1160" s="83"/>
      <c r="AJ1160" s="83"/>
      <c r="AK1160" s="271">
        <v>1</v>
      </c>
      <c r="AL1160" s="271">
        <v>287</v>
      </c>
      <c r="AM1160" s="271" t="s">
        <v>3636</v>
      </c>
    </row>
    <row r="1161" spans="2:39" ht="18" customHeight="1">
      <c r="C1161" s="261">
        <f>SUBTOTAL(103,G$1159:G1161)</f>
        <v>3</v>
      </c>
      <c r="D1161" s="261" t="s">
        <v>1941</v>
      </c>
      <c r="E1161" s="262" t="s">
        <v>3986</v>
      </c>
      <c r="F1161" s="263" t="s">
        <v>1281</v>
      </c>
      <c r="G1161" s="264" t="s">
        <v>929</v>
      </c>
      <c r="H1161" s="265">
        <v>41111801</v>
      </c>
      <c r="I1161" s="266" t="s">
        <v>4663</v>
      </c>
      <c r="J1161" s="57" t="s">
        <v>711</v>
      </c>
      <c r="K1161" s="113" t="s">
        <v>614</v>
      </c>
      <c r="L1161" s="103">
        <v>977</v>
      </c>
      <c r="M1161" s="114">
        <v>7</v>
      </c>
      <c r="N1161" s="60">
        <v>0</v>
      </c>
      <c r="O1161" s="61" t="s">
        <v>818</v>
      </c>
      <c r="P1161" s="268" t="s">
        <v>932</v>
      </c>
      <c r="Q1161" s="269">
        <v>779.33994799999994</v>
      </c>
      <c r="R1161" s="269">
        <v>725.16419999999994</v>
      </c>
      <c r="S1161" s="269">
        <v>27.678100000000001</v>
      </c>
      <c r="T1161" s="267">
        <v>15808</v>
      </c>
      <c r="U1161" s="270">
        <v>365</v>
      </c>
      <c r="V1161" s="267">
        <v>3</v>
      </c>
      <c r="W1161" s="267">
        <v>3</v>
      </c>
      <c r="X1161" s="267">
        <v>2394</v>
      </c>
      <c r="Y1161" s="267">
        <v>2418</v>
      </c>
      <c r="Z1161" s="269">
        <v>262.57429999999999</v>
      </c>
      <c r="AA1161" s="269">
        <v>242.25899999999999</v>
      </c>
      <c r="AB1161" s="269">
        <v>7.9616000000000007</v>
      </c>
      <c r="AC1161" s="267">
        <v>2529</v>
      </c>
      <c r="AD1161" s="270">
        <v>59</v>
      </c>
      <c r="AE1161" s="267">
        <v>2</v>
      </c>
      <c r="AF1161" s="267">
        <v>2</v>
      </c>
      <c r="AG1161" s="267">
        <v>1776</v>
      </c>
      <c r="AH1161" s="267">
        <v>1816</v>
      </c>
      <c r="AI1161" s="83"/>
      <c r="AJ1161" s="83"/>
      <c r="AK1161" s="83"/>
      <c r="AL1161" s="83"/>
      <c r="AM1161" s="83"/>
    </row>
    <row r="1162" spans="2:39" ht="18" customHeight="1">
      <c r="C1162" s="261">
        <f>SUBTOTAL(103,G$1159:G1162)</f>
        <v>4</v>
      </c>
      <c r="D1162" s="261" t="s">
        <v>1941</v>
      </c>
      <c r="E1162" s="262" t="s">
        <v>3987</v>
      </c>
      <c r="F1162" s="263" t="s">
        <v>1281</v>
      </c>
      <c r="G1162" s="264" t="s">
        <v>931</v>
      </c>
      <c r="H1162" s="265">
        <v>41112101</v>
      </c>
      <c r="I1162" s="266" t="s">
        <v>4663</v>
      </c>
      <c r="J1162" s="57" t="s">
        <v>711</v>
      </c>
      <c r="K1162" s="113" t="s">
        <v>614</v>
      </c>
      <c r="L1162" s="103">
        <v>380</v>
      </c>
      <c r="M1162" s="114">
        <v>5</v>
      </c>
      <c r="N1162" s="60">
        <v>0</v>
      </c>
      <c r="O1162" s="61" t="s">
        <v>935</v>
      </c>
      <c r="P1162" s="268" t="s">
        <v>936</v>
      </c>
      <c r="Q1162" s="269">
        <v>158.92517599999999</v>
      </c>
      <c r="R1162" s="269">
        <v>148.40219999999999</v>
      </c>
      <c r="S1162" s="269">
        <v>5.5900999999999996</v>
      </c>
      <c r="T1162" s="267">
        <v>13323</v>
      </c>
      <c r="U1162" s="270">
        <v>362</v>
      </c>
      <c r="V1162" s="267">
        <v>9</v>
      </c>
      <c r="W1162" s="267">
        <v>9</v>
      </c>
      <c r="X1162" s="267">
        <v>6054</v>
      </c>
      <c r="Y1162" s="267">
        <v>6072</v>
      </c>
      <c r="Z1162" s="269">
        <v>81.222999999999999</v>
      </c>
      <c r="AA1162" s="269">
        <v>76.327100000000002</v>
      </c>
      <c r="AB1162" s="269">
        <v>2.2323</v>
      </c>
      <c r="AC1162" s="267">
        <v>2262</v>
      </c>
      <c r="AD1162" s="270">
        <v>59</v>
      </c>
      <c r="AE1162" s="267">
        <v>11</v>
      </c>
      <c r="AF1162" s="267">
        <v>11</v>
      </c>
      <c r="AG1162" s="267">
        <v>5916</v>
      </c>
      <c r="AH1162" s="267">
        <v>5915</v>
      </c>
      <c r="AI1162" s="83"/>
      <c r="AJ1162" s="83"/>
      <c r="AK1162" s="83"/>
      <c r="AL1162" s="83"/>
      <c r="AM1162" s="83"/>
    </row>
    <row r="1163" spans="2:39" s="311" customFormat="1" ht="18" customHeight="1">
      <c r="B1163" s="245"/>
      <c r="C1163" s="288" t="s">
        <v>2680</v>
      </c>
      <c r="D1163" s="289" t="str">
        <f ca="1">INDIRECT("D"&amp;ROW()-1)</f>
        <v>A2</v>
      </c>
      <c r="E1163" s="289" t="str">
        <f ca="1">INDIRECT("E"&amp;ROW()-1)</f>
        <v>漯河</v>
      </c>
      <c r="F1163" s="290"/>
      <c r="G1163" s="291">
        <f>SUBTOTAL(103,G1159:G1162)</f>
        <v>4</v>
      </c>
      <c r="H1163" s="292"/>
      <c r="I1163" s="293"/>
      <c r="J1163" s="293"/>
      <c r="K1163" s="294"/>
      <c r="L1163" s="76">
        <f>SUBTOTAL(109,L1159:L1162)</f>
        <v>2898</v>
      </c>
      <c r="M1163" s="76">
        <f>SUBTOTAL(109,M1159:M1162)</f>
        <v>25</v>
      </c>
      <c r="N1163" s="70">
        <f>SUBTOTAL(109,N1159:N1162)</f>
        <v>0</v>
      </c>
      <c r="O1163" s="296"/>
      <c r="P1163" s="327"/>
      <c r="Q1163" s="298"/>
      <c r="R1163" s="298"/>
      <c r="S1163" s="298"/>
      <c r="T1163" s="299"/>
      <c r="U1163" s="300"/>
      <c r="V1163" s="299"/>
      <c r="W1163" s="299"/>
      <c r="X1163" s="299"/>
      <c r="Y1163" s="299"/>
      <c r="Z1163" s="316"/>
      <c r="AA1163" s="316"/>
      <c r="AB1163" s="316"/>
      <c r="AC1163" s="295"/>
      <c r="AD1163" s="295"/>
      <c r="AE1163" s="295"/>
      <c r="AF1163" s="295"/>
      <c r="AG1163" s="295"/>
      <c r="AH1163" s="295"/>
      <c r="AI1163" s="314">
        <f>SUBTOTAL(109,AI1159:AI1162)</f>
        <v>0</v>
      </c>
      <c r="AJ1163" s="314">
        <f>SUBTOTAL(109,AJ1159:AJ1162)</f>
        <v>0</v>
      </c>
      <c r="AK1163" s="314">
        <f>SUBTOTAL(109,AK1159:AK1162)</f>
        <v>1</v>
      </c>
      <c r="AL1163" s="314">
        <f>SUBTOTAL(109,AL1159:AL1162)</f>
        <v>287</v>
      </c>
      <c r="AM1163" s="314">
        <f>SUBTOTAL(103,AM1159:AM1162)</f>
        <v>1</v>
      </c>
    </row>
    <row r="1164" spans="2:39" ht="18" customHeight="1">
      <c r="C1164" s="261">
        <f>SUBTOTAL(103,G$1164:G1164)</f>
        <v>1</v>
      </c>
      <c r="D1164" s="261" t="s">
        <v>1941</v>
      </c>
      <c r="E1164" s="262" t="s">
        <v>3988</v>
      </c>
      <c r="F1164" s="263" t="s">
        <v>1282</v>
      </c>
      <c r="G1164" s="264" t="s">
        <v>688</v>
      </c>
      <c r="H1164" s="265">
        <v>41181201</v>
      </c>
      <c r="I1164" s="266" t="s">
        <v>4663</v>
      </c>
      <c r="J1164" s="57" t="s">
        <v>711</v>
      </c>
      <c r="K1164" s="113" t="s">
        <v>416</v>
      </c>
      <c r="L1164" s="103">
        <v>1032</v>
      </c>
      <c r="M1164" s="267">
        <v>5</v>
      </c>
      <c r="N1164" s="60">
        <v>0</v>
      </c>
      <c r="O1164" s="61" t="s">
        <v>3989</v>
      </c>
      <c r="P1164" s="268" t="s">
        <v>3990</v>
      </c>
      <c r="Q1164" s="269">
        <v>376.53572100000002</v>
      </c>
      <c r="R1164" s="269">
        <v>347.0421</v>
      </c>
      <c r="S1164" s="269">
        <v>14.2128</v>
      </c>
      <c r="T1164" s="267">
        <v>10385</v>
      </c>
      <c r="U1164" s="270">
        <v>365</v>
      </c>
      <c r="V1164" s="267">
        <v>3</v>
      </c>
      <c r="W1164" s="267">
        <v>3</v>
      </c>
      <c r="X1164" s="267">
        <v>4312</v>
      </c>
      <c r="Y1164" s="267">
        <v>4340</v>
      </c>
      <c r="Z1164" s="269">
        <v>138.3262</v>
      </c>
      <c r="AA1164" s="269">
        <v>129.01509999999999</v>
      </c>
      <c r="AB1164" s="269">
        <v>4.2351999999999999</v>
      </c>
      <c r="AC1164" s="267">
        <v>1568</v>
      </c>
      <c r="AD1164" s="270">
        <v>59</v>
      </c>
      <c r="AE1164" s="267">
        <v>4</v>
      </c>
      <c r="AF1164" s="267">
        <v>4</v>
      </c>
      <c r="AG1164" s="267">
        <v>4183</v>
      </c>
      <c r="AH1164" s="267">
        <v>4208</v>
      </c>
      <c r="AI1164" s="83"/>
      <c r="AJ1164" s="83"/>
      <c r="AK1164" s="83"/>
      <c r="AL1164" s="83"/>
      <c r="AM1164" s="83"/>
    </row>
    <row r="1165" spans="2:39" ht="18" customHeight="1">
      <c r="C1165" s="261">
        <f>SUBTOTAL(103,G$1164:G1165)</f>
        <v>2</v>
      </c>
      <c r="D1165" s="261" t="s">
        <v>1941</v>
      </c>
      <c r="E1165" s="262" t="s">
        <v>3991</v>
      </c>
      <c r="F1165" s="263" t="s">
        <v>1282</v>
      </c>
      <c r="G1165" s="264" t="s">
        <v>3992</v>
      </c>
      <c r="H1165" s="265">
        <v>41181401</v>
      </c>
      <c r="I1165" s="266" t="s">
        <v>4663</v>
      </c>
      <c r="J1165" s="57" t="s">
        <v>711</v>
      </c>
      <c r="K1165" s="113" t="s">
        <v>614</v>
      </c>
      <c r="L1165" s="103">
        <v>1003</v>
      </c>
      <c r="M1165" s="114">
        <v>7</v>
      </c>
      <c r="N1165" s="60">
        <v>0</v>
      </c>
      <c r="O1165" s="61" t="s">
        <v>807</v>
      </c>
      <c r="P1165" s="268" t="s">
        <v>808</v>
      </c>
      <c r="Q1165" s="269">
        <v>587.37542799999994</v>
      </c>
      <c r="R1165" s="269">
        <v>550.82683999999995</v>
      </c>
      <c r="S1165" s="269">
        <v>21.418900000000004</v>
      </c>
      <c r="T1165" s="267">
        <v>17040</v>
      </c>
      <c r="U1165" s="270">
        <v>365</v>
      </c>
      <c r="V1165" s="267">
        <v>2</v>
      </c>
      <c r="W1165" s="267">
        <v>2</v>
      </c>
      <c r="X1165" s="267">
        <v>3187</v>
      </c>
      <c r="Y1165" s="267">
        <v>3175</v>
      </c>
      <c r="Z1165" s="269">
        <v>189.78399999999999</v>
      </c>
      <c r="AA1165" s="269">
        <v>179.40979999999999</v>
      </c>
      <c r="AB1165" s="269">
        <v>5.8989000000000003</v>
      </c>
      <c r="AC1165" s="267">
        <v>2613</v>
      </c>
      <c r="AD1165" s="270">
        <v>59</v>
      </c>
      <c r="AE1165" s="267">
        <v>2</v>
      </c>
      <c r="AF1165" s="267">
        <v>2</v>
      </c>
      <c r="AG1165" s="267">
        <v>2910</v>
      </c>
      <c r="AH1165" s="267">
        <v>2854</v>
      </c>
      <c r="AI1165" s="83"/>
      <c r="AJ1165" s="83"/>
      <c r="AK1165" s="83"/>
      <c r="AL1165" s="83"/>
      <c r="AM1165" s="83"/>
    </row>
    <row r="1166" spans="2:39" ht="18" customHeight="1">
      <c r="C1166" s="261">
        <f>SUBTOTAL(103,G$1164:G1166)</f>
        <v>3</v>
      </c>
      <c r="D1166" s="261" t="s">
        <v>1941</v>
      </c>
      <c r="E1166" s="262" t="s">
        <v>3993</v>
      </c>
      <c r="F1166" s="263" t="s">
        <v>1282</v>
      </c>
      <c r="G1166" s="264" t="s">
        <v>806</v>
      </c>
      <c r="H1166" s="265">
        <v>41181501</v>
      </c>
      <c r="I1166" s="266" t="s">
        <v>4663</v>
      </c>
      <c r="J1166" s="57" t="s">
        <v>711</v>
      </c>
      <c r="K1166" s="113" t="s">
        <v>166</v>
      </c>
      <c r="L1166" s="103">
        <v>722</v>
      </c>
      <c r="M1166" s="114">
        <v>6</v>
      </c>
      <c r="N1166" s="60">
        <v>0</v>
      </c>
      <c r="O1166" s="61" t="s">
        <v>809</v>
      </c>
      <c r="P1166" s="268" t="s">
        <v>810</v>
      </c>
      <c r="Q1166" s="269">
        <v>298.46972400000004</v>
      </c>
      <c r="R1166" s="269">
        <v>286.76098000000002</v>
      </c>
      <c r="S1166" s="269">
        <v>11.2607</v>
      </c>
      <c r="T1166" s="267">
        <v>14358</v>
      </c>
      <c r="U1166" s="270">
        <v>355</v>
      </c>
      <c r="V1166" s="267">
        <v>4</v>
      </c>
      <c r="W1166" s="267">
        <v>4</v>
      </c>
      <c r="X1166" s="267">
        <v>4841</v>
      </c>
      <c r="Y1166" s="267">
        <v>4795</v>
      </c>
      <c r="Z1166" s="269">
        <v>144.61019999999999</v>
      </c>
      <c r="AA1166" s="269">
        <v>137.06019999999998</v>
      </c>
      <c r="AB1166" s="269">
        <v>4.9412000000000003</v>
      </c>
      <c r="AC1166" s="267">
        <v>2278</v>
      </c>
      <c r="AD1166" s="270">
        <v>59</v>
      </c>
      <c r="AE1166" s="267">
        <v>3</v>
      </c>
      <c r="AF1166" s="267">
        <v>3</v>
      </c>
      <c r="AG1166" s="267">
        <v>4005</v>
      </c>
      <c r="AH1166" s="267">
        <v>3952</v>
      </c>
      <c r="AI1166" s="83"/>
      <c r="AJ1166" s="83"/>
      <c r="AK1166" s="83"/>
      <c r="AL1166" s="83"/>
      <c r="AM1166" s="83"/>
    </row>
    <row r="1167" spans="2:39" s="311" customFormat="1" ht="18" customHeight="1">
      <c r="B1167" s="245"/>
      <c r="C1167" s="288" t="s">
        <v>3637</v>
      </c>
      <c r="D1167" s="289" t="str">
        <f ca="1">INDIRECT("D"&amp;ROW()-1)</f>
        <v>A2</v>
      </c>
      <c r="E1167" s="289" t="str">
        <f ca="1">INDIRECT("E"&amp;ROW()-1)</f>
        <v>济源</v>
      </c>
      <c r="F1167" s="290"/>
      <c r="G1167" s="291">
        <f>SUBTOTAL(103,G1164:G1166)</f>
        <v>3</v>
      </c>
      <c r="H1167" s="292"/>
      <c r="I1167" s="293"/>
      <c r="J1167" s="293"/>
      <c r="K1167" s="325"/>
      <c r="L1167" s="76">
        <f>SUBTOTAL(109,L1164:L1166)</f>
        <v>2757</v>
      </c>
      <c r="M1167" s="76">
        <f>SUBTOTAL(109,M1164:M1166)</f>
        <v>18</v>
      </c>
      <c r="N1167" s="70">
        <f>SUBTOTAL(109,N1164:N1166)</f>
        <v>0</v>
      </c>
      <c r="O1167" s="292"/>
      <c r="P1167" s="327"/>
      <c r="Q1167" s="298"/>
      <c r="R1167" s="298"/>
      <c r="S1167" s="298"/>
      <c r="T1167" s="299"/>
      <c r="U1167" s="300"/>
      <c r="V1167" s="299"/>
      <c r="W1167" s="299"/>
      <c r="X1167" s="299"/>
      <c r="Y1167" s="299"/>
      <c r="Z1167" s="316"/>
      <c r="AA1167" s="316"/>
      <c r="AB1167" s="316"/>
      <c r="AC1167" s="295"/>
      <c r="AD1167" s="295"/>
      <c r="AE1167" s="295"/>
      <c r="AF1167" s="295"/>
      <c r="AG1167" s="295"/>
      <c r="AH1167" s="295"/>
      <c r="AI1167" s="77">
        <f>SUBTOTAL(109,AI1164:AI1166)</f>
        <v>0</v>
      </c>
      <c r="AJ1167" s="77">
        <f>SUBTOTAL(109,AJ1164:AJ1166)</f>
        <v>0</v>
      </c>
      <c r="AK1167" s="77">
        <f>SUBTOTAL(109,AK1164:AK1166)</f>
        <v>0</v>
      </c>
      <c r="AL1167" s="77">
        <f>SUBTOTAL(109,AL1164:AL1166)</f>
        <v>0</v>
      </c>
      <c r="AM1167" s="77">
        <f>SUBTOTAL(103,AM1164:AM1166)</f>
        <v>0</v>
      </c>
    </row>
    <row r="1168" spans="2:39" ht="18" customHeight="1">
      <c r="C1168" s="261">
        <f>SUBTOTAL(103,G$1168:G1168)</f>
        <v>1</v>
      </c>
      <c r="D1168" s="261" t="s">
        <v>1941</v>
      </c>
      <c r="E1168" s="262" t="s">
        <v>3994</v>
      </c>
      <c r="F1168" s="263" t="s">
        <v>1281</v>
      </c>
      <c r="G1168" s="264" t="s">
        <v>2126</v>
      </c>
      <c r="H1168" s="265">
        <v>41061401</v>
      </c>
      <c r="I1168" s="266" t="s">
        <v>4663</v>
      </c>
      <c r="J1168" s="57" t="s">
        <v>711</v>
      </c>
      <c r="K1168" s="113" t="s">
        <v>168</v>
      </c>
      <c r="L1168" s="103">
        <v>1490</v>
      </c>
      <c r="M1168" s="114">
        <v>12</v>
      </c>
      <c r="N1168" s="60">
        <v>0</v>
      </c>
      <c r="O1168" s="61" t="s">
        <v>2127</v>
      </c>
      <c r="P1168" s="268" t="s">
        <v>2128</v>
      </c>
      <c r="Q1168" s="269">
        <v>1188.2916050000001</v>
      </c>
      <c r="R1168" s="269">
        <v>1142.0529600000002</v>
      </c>
      <c r="S1168" s="269">
        <v>38.029600000000002</v>
      </c>
      <c r="T1168" s="267">
        <v>23805</v>
      </c>
      <c r="U1168" s="270">
        <v>365</v>
      </c>
      <c r="V1168" s="267">
        <v>1</v>
      </c>
      <c r="W1168" s="267">
        <v>1</v>
      </c>
      <c r="X1168" s="267">
        <v>1401</v>
      </c>
      <c r="Y1168" s="267">
        <v>1346</v>
      </c>
      <c r="Z1168" s="269">
        <v>399.04679999999996</v>
      </c>
      <c r="AA1168" s="269">
        <v>397.01869999999997</v>
      </c>
      <c r="AB1168" s="269">
        <v>11.2142</v>
      </c>
      <c r="AC1168" s="267">
        <v>4484</v>
      </c>
      <c r="AD1168" s="270">
        <v>59</v>
      </c>
      <c r="AE1168" s="267">
        <v>1</v>
      </c>
      <c r="AF1168" s="267">
        <v>1</v>
      </c>
      <c r="AG1168" s="267">
        <v>749</v>
      </c>
      <c r="AH1168" s="267">
        <v>646</v>
      </c>
      <c r="AI1168" s="83"/>
      <c r="AJ1168" s="83"/>
      <c r="AK1168" s="83"/>
      <c r="AL1168" s="83"/>
      <c r="AM1168" s="83"/>
    </row>
    <row r="1169" spans="2:39" ht="18" customHeight="1">
      <c r="C1169" s="261">
        <f>SUBTOTAL(103,G$1168:G1169)</f>
        <v>2</v>
      </c>
      <c r="D1169" s="261" t="s">
        <v>1941</v>
      </c>
      <c r="E1169" s="262" t="s">
        <v>3994</v>
      </c>
      <c r="F1169" s="263" t="s">
        <v>1281</v>
      </c>
      <c r="G1169" s="264" t="s">
        <v>803</v>
      </c>
      <c r="H1169" s="265">
        <v>41061601</v>
      </c>
      <c r="I1169" s="266" t="s">
        <v>4663</v>
      </c>
      <c r="J1169" s="57" t="s">
        <v>711</v>
      </c>
      <c r="K1169" s="113" t="s">
        <v>635</v>
      </c>
      <c r="L1169" s="103">
        <v>939</v>
      </c>
      <c r="M1169" s="114">
        <v>6</v>
      </c>
      <c r="N1169" s="60">
        <v>0</v>
      </c>
      <c r="O1169" s="61" t="s">
        <v>804</v>
      </c>
      <c r="P1169" s="268" t="s">
        <v>805</v>
      </c>
      <c r="Q1169" s="269">
        <v>1027.125483</v>
      </c>
      <c r="R1169" s="269">
        <v>980.95590000000004</v>
      </c>
      <c r="S1169" s="269">
        <v>33.652700000000003</v>
      </c>
      <c r="T1169" s="267">
        <v>12961</v>
      </c>
      <c r="U1169" s="270">
        <v>365</v>
      </c>
      <c r="V1169" s="267">
        <v>2</v>
      </c>
      <c r="W1169" s="267">
        <v>2</v>
      </c>
      <c r="X1169" s="267">
        <v>1724</v>
      </c>
      <c r="Y1169" s="267">
        <v>1671</v>
      </c>
      <c r="Z1169" s="269">
        <v>332.76049999999998</v>
      </c>
      <c r="AA1169" s="269">
        <v>317.2645</v>
      </c>
      <c r="AB1169" s="269">
        <v>9.2875999999999994</v>
      </c>
      <c r="AC1169" s="267">
        <v>2015</v>
      </c>
      <c r="AD1169" s="270">
        <v>58</v>
      </c>
      <c r="AE1169" s="267">
        <v>2</v>
      </c>
      <c r="AF1169" s="267">
        <v>2</v>
      </c>
      <c r="AG1169" s="267">
        <v>1145</v>
      </c>
      <c r="AH1169" s="267">
        <v>1093</v>
      </c>
      <c r="AI1169" s="83"/>
      <c r="AJ1169" s="83"/>
      <c r="AK1169" s="83"/>
      <c r="AL1169" s="83"/>
      <c r="AM1169" s="83"/>
    </row>
    <row r="1170" spans="2:39" s="311" customFormat="1" ht="18" customHeight="1">
      <c r="B1170" s="245"/>
      <c r="C1170" s="288" t="s">
        <v>3637</v>
      </c>
      <c r="D1170" s="289" t="str">
        <f ca="1">INDIRECT("D"&amp;ROW()-1)</f>
        <v>A2</v>
      </c>
      <c r="E1170" s="289" t="str">
        <f ca="1">INDIRECT("E"&amp;ROW()-1)</f>
        <v>鹤壁</v>
      </c>
      <c r="F1170" s="290"/>
      <c r="G1170" s="291">
        <f>SUBTOTAL(103,G1168:G1169)</f>
        <v>2</v>
      </c>
      <c r="H1170" s="292"/>
      <c r="I1170" s="293"/>
      <c r="J1170" s="293"/>
      <c r="K1170" s="294"/>
      <c r="L1170" s="76">
        <f>SUBTOTAL(109,L1168:L1169)</f>
        <v>2429</v>
      </c>
      <c r="M1170" s="76">
        <f>SUBTOTAL(109,M1168:M1169)</f>
        <v>18</v>
      </c>
      <c r="N1170" s="70">
        <f>SUBTOTAL(109,N1168:N1169)</f>
        <v>0</v>
      </c>
      <c r="O1170" s="296"/>
      <c r="P1170" s="327"/>
      <c r="Q1170" s="298"/>
      <c r="R1170" s="298"/>
      <c r="S1170" s="298"/>
      <c r="T1170" s="299"/>
      <c r="U1170" s="300"/>
      <c r="V1170" s="299"/>
      <c r="W1170" s="299"/>
      <c r="X1170" s="299"/>
      <c r="Y1170" s="299"/>
      <c r="Z1170" s="316"/>
      <c r="AA1170" s="316"/>
      <c r="AB1170" s="316"/>
      <c r="AC1170" s="295"/>
      <c r="AD1170" s="295"/>
      <c r="AE1170" s="295"/>
      <c r="AF1170" s="295"/>
      <c r="AG1170" s="295"/>
      <c r="AH1170" s="295"/>
      <c r="AI1170" s="77">
        <f>SUBTOTAL(109,AI1168:AI1169)</f>
        <v>0</v>
      </c>
      <c r="AJ1170" s="77">
        <f>SUBTOTAL(109,AJ1168:AJ1169)</f>
        <v>0</v>
      </c>
      <c r="AK1170" s="77">
        <f>SUBTOTAL(109,AK1168:AK1169)</f>
        <v>0</v>
      </c>
      <c r="AL1170" s="77">
        <f>SUBTOTAL(109,AL1168:AL1169)</f>
        <v>0</v>
      </c>
      <c r="AM1170" s="77">
        <f>SUBTOTAL(103,AM1168:AM1169)</f>
        <v>0</v>
      </c>
    </row>
    <row r="1171" spans="2:39" ht="18" customHeight="1">
      <c r="C1171" s="261">
        <f>SUBTOTAL(103,G$1171:G1171)</f>
        <v>1</v>
      </c>
      <c r="D1171" s="261" t="s">
        <v>1941</v>
      </c>
      <c r="E1171" s="262" t="s">
        <v>3995</v>
      </c>
      <c r="F1171" s="263" t="s">
        <v>1280</v>
      </c>
      <c r="G1171" s="56" t="s">
        <v>797</v>
      </c>
      <c r="H1171" s="265">
        <v>41051101</v>
      </c>
      <c r="I1171" s="266" t="s">
        <v>4663</v>
      </c>
      <c r="J1171" s="57" t="s">
        <v>711</v>
      </c>
      <c r="K1171" s="113" t="s">
        <v>614</v>
      </c>
      <c r="L1171" s="267">
        <v>700</v>
      </c>
      <c r="M1171" s="267">
        <v>7</v>
      </c>
      <c r="N1171" s="60">
        <v>0</v>
      </c>
      <c r="O1171" s="61" t="s">
        <v>799</v>
      </c>
      <c r="P1171" s="268" t="s">
        <v>801</v>
      </c>
      <c r="Q1171" s="269">
        <v>1220.0797010000001</v>
      </c>
      <c r="R1171" s="269">
        <v>1129.0690000000002</v>
      </c>
      <c r="S1171" s="269">
        <v>43.844999999999999</v>
      </c>
      <c r="T1171" s="267">
        <v>14410</v>
      </c>
      <c r="U1171" s="270">
        <v>352</v>
      </c>
      <c r="V1171" s="267">
        <v>3</v>
      </c>
      <c r="W1171" s="267">
        <v>3</v>
      </c>
      <c r="X1171" s="267">
        <v>1351</v>
      </c>
      <c r="Y1171" s="267">
        <v>1371</v>
      </c>
      <c r="Z1171" s="269">
        <v>383.12059999999997</v>
      </c>
      <c r="AA1171" s="269">
        <v>355.21299999999997</v>
      </c>
      <c r="AB1171" s="269">
        <v>11.975300000000001</v>
      </c>
      <c r="AC1171" s="267">
        <v>2423</v>
      </c>
      <c r="AD1171" s="270">
        <v>59</v>
      </c>
      <c r="AE1171" s="267">
        <v>3</v>
      </c>
      <c r="AF1171" s="267">
        <v>3</v>
      </c>
      <c r="AG1171" s="267">
        <v>830</v>
      </c>
      <c r="AH1171" s="267">
        <v>843</v>
      </c>
      <c r="AI1171" s="271"/>
      <c r="AJ1171" s="271"/>
      <c r="AK1171" s="271"/>
      <c r="AL1171" s="271"/>
      <c r="AM1171" s="271"/>
    </row>
    <row r="1172" spans="2:39" ht="18" customHeight="1">
      <c r="C1172" s="261">
        <f>SUBTOTAL(103,G$1171:G1172)</f>
        <v>2</v>
      </c>
      <c r="D1172" s="261" t="s">
        <v>1941</v>
      </c>
      <c r="E1172" s="262" t="s">
        <v>3995</v>
      </c>
      <c r="F1172" s="263" t="s">
        <v>1280</v>
      </c>
      <c r="G1172" s="56" t="s">
        <v>798</v>
      </c>
      <c r="H1172" s="265">
        <v>41051601</v>
      </c>
      <c r="I1172" s="266" t="s">
        <v>4663</v>
      </c>
      <c r="J1172" s="57" t="s">
        <v>711</v>
      </c>
      <c r="K1172" s="113" t="s">
        <v>614</v>
      </c>
      <c r="L1172" s="267">
        <v>783</v>
      </c>
      <c r="M1172" s="267">
        <v>5</v>
      </c>
      <c r="N1172" s="60">
        <v>0</v>
      </c>
      <c r="O1172" s="61" t="s">
        <v>800</v>
      </c>
      <c r="P1172" s="268" t="s">
        <v>802</v>
      </c>
      <c r="Q1172" s="269">
        <v>529.50102900000002</v>
      </c>
      <c r="R1172" s="269">
        <v>491.45590000000004</v>
      </c>
      <c r="S1172" s="269">
        <v>19.118400000000001</v>
      </c>
      <c r="T1172" s="267">
        <v>11097</v>
      </c>
      <c r="U1172" s="270">
        <v>365</v>
      </c>
      <c r="V1172" s="267">
        <v>7</v>
      </c>
      <c r="W1172" s="267">
        <v>7</v>
      </c>
      <c r="X1172" s="267">
        <v>3474</v>
      </c>
      <c r="Y1172" s="267">
        <v>3484</v>
      </c>
      <c r="Z1172" s="269">
        <v>189.54730000000001</v>
      </c>
      <c r="AA1172" s="269">
        <v>175.9659</v>
      </c>
      <c r="AB1172" s="269">
        <v>5.8244000000000007</v>
      </c>
      <c r="AC1172" s="267">
        <v>1729</v>
      </c>
      <c r="AD1172" s="270">
        <v>59</v>
      </c>
      <c r="AE1172" s="267">
        <v>8</v>
      </c>
      <c r="AF1172" s="267">
        <v>8</v>
      </c>
      <c r="AG1172" s="267">
        <v>2914</v>
      </c>
      <c r="AH1172" s="267">
        <v>2940</v>
      </c>
      <c r="AI1172" s="271"/>
      <c r="AJ1172" s="271"/>
      <c r="AK1172" s="271"/>
      <c r="AL1172" s="271"/>
      <c r="AM1172" s="271"/>
    </row>
    <row r="1173" spans="2:39" ht="18" customHeight="1">
      <c r="C1173" s="261">
        <f>SUBTOTAL(103,G$1171:G1173)</f>
        <v>3</v>
      </c>
      <c r="D1173" s="261" t="s">
        <v>1941</v>
      </c>
      <c r="E1173" s="262" t="s">
        <v>3995</v>
      </c>
      <c r="F1173" s="263" t="s">
        <v>1280</v>
      </c>
      <c r="G1173" s="56" t="s">
        <v>3996</v>
      </c>
      <c r="H1173" s="265">
        <v>41051301</v>
      </c>
      <c r="I1173" s="266" t="s">
        <v>4663</v>
      </c>
      <c r="J1173" s="57" t="s">
        <v>711</v>
      </c>
      <c r="K1173" s="113" t="s">
        <v>3884</v>
      </c>
      <c r="L1173" s="267">
        <v>1171</v>
      </c>
      <c r="M1173" s="267">
        <v>7</v>
      </c>
      <c r="N1173" s="60">
        <v>0</v>
      </c>
      <c r="O1173" s="61" t="s">
        <v>800</v>
      </c>
      <c r="P1173" s="268" t="s">
        <v>1494</v>
      </c>
      <c r="Q1173" s="269">
        <v>1280.4770159999998</v>
      </c>
      <c r="R1173" s="269">
        <v>1179.2738999999999</v>
      </c>
      <c r="S1173" s="269">
        <v>45.898700000000005</v>
      </c>
      <c r="T1173" s="267">
        <v>20445</v>
      </c>
      <c r="U1173" s="270">
        <v>365</v>
      </c>
      <c r="V1173" s="267">
        <v>2</v>
      </c>
      <c r="W1173" s="267">
        <v>2</v>
      </c>
      <c r="X1173" s="267">
        <v>1262</v>
      </c>
      <c r="Y1173" s="267">
        <v>1295</v>
      </c>
      <c r="Z1173" s="269">
        <v>409.32929999999999</v>
      </c>
      <c r="AA1173" s="269">
        <v>384.53019999999998</v>
      </c>
      <c r="AB1173" s="269">
        <v>12.2859</v>
      </c>
      <c r="AC1173" s="267">
        <v>3353</v>
      </c>
      <c r="AD1173" s="270">
        <v>59</v>
      </c>
      <c r="AE1173" s="267">
        <v>2</v>
      </c>
      <c r="AF1173" s="267">
        <v>2</v>
      </c>
      <c r="AG1173" s="267">
        <v>695</v>
      </c>
      <c r="AH1173" s="267">
        <v>698</v>
      </c>
      <c r="AI1173" s="271"/>
      <c r="AJ1173" s="271"/>
      <c r="AK1173" s="271">
        <v>1</v>
      </c>
      <c r="AL1173" s="271">
        <v>426</v>
      </c>
      <c r="AM1173" s="271" t="s">
        <v>3641</v>
      </c>
    </row>
    <row r="1174" spans="2:39" ht="18" customHeight="1">
      <c r="C1174" s="261">
        <f>SUBTOTAL(103,G$1171:G1174)</f>
        <v>4</v>
      </c>
      <c r="D1174" s="261" t="s">
        <v>1941</v>
      </c>
      <c r="E1174" s="262" t="s">
        <v>3995</v>
      </c>
      <c r="F1174" s="263" t="s">
        <v>1280</v>
      </c>
      <c r="G1174" s="56" t="s">
        <v>2095</v>
      </c>
      <c r="H1174" s="265">
        <v>41052701</v>
      </c>
      <c r="I1174" s="266" t="s">
        <v>4663</v>
      </c>
      <c r="J1174" s="57" t="s">
        <v>711</v>
      </c>
      <c r="K1174" s="113" t="s">
        <v>614</v>
      </c>
      <c r="L1174" s="267">
        <v>1055</v>
      </c>
      <c r="M1174" s="267">
        <v>6</v>
      </c>
      <c r="N1174" s="60">
        <v>0</v>
      </c>
      <c r="O1174" s="61" t="s">
        <v>2096</v>
      </c>
      <c r="P1174" s="268" t="s">
        <v>3997</v>
      </c>
      <c r="Q1174" s="269">
        <v>589.31632400000012</v>
      </c>
      <c r="R1174" s="269">
        <v>542.14580000000012</v>
      </c>
      <c r="S1174" s="269">
        <v>20.018000000000001</v>
      </c>
      <c r="T1174" s="267">
        <v>13075</v>
      </c>
      <c r="U1174" s="270">
        <v>365</v>
      </c>
      <c r="V1174" s="267">
        <v>6</v>
      </c>
      <c r="W1174" s="267">
        <v>6</v>
      </c>
      <c r="X1174" s="267">
        <v>3176</v>
      </c>
      <c r="Y1174" s="267">
        <v>3227</v>
      </c>
      <c r="Z1174" s="269">
        <v>258.90010000000001</v>
      </c>
      <c r="AA1174" s="269">
        <v>240.63580000000002</v>
      </c>
      <c r="AB1174" s="269">
        <v>6.1898999999999997</v>
      </c>
      <c r="AC1174" s="267">
        <v>2254</v>
      </c>
      <c r="AD1174" s="270">
        <v>59</v>
      </c>
      <c r="AE1174" s="267">
        <v>5</v>
      </c>
      <c r="AF1174" s="267">
        <v>5</v>
      </c>
      <c r="AG1174" s="267">
        <v>1821</v>
      </c>
      <c r="AH1174" s="267">
        <v>1838</v>
      </c>
      <c r="AI1174" s="271"/>
      <c r="AJ1174" s="271"/>
      <c r="AK1174" s="271">
        <v>1</v>
      </c>
      <c r="AL1174" s="271">
        <v>332</v>
      </c>
      <c r="AM1174" s="271" t="s">
        <v>3636</v>
      </c>
    </row>
    <row r="1175" spans="2:39" ht="18" customHeight="1">
      <c r="C1175" s="288" t="s">
        <v>3637</v>
      </c>
      <c r="D1175" s="289" t="str">
        <f ca="1">INDIRECT("D"&amp;ROW()-1)</f>
        <v>A2</v>
      </c>
      <c r="E1175" s="289" t="str">
        <f ca="1">INDIRECT("E"&amp;ROW()-1)</f>
        <v>安阳</v>
      </c>
      <c r="F1175" s="290"/>
      <c r="G1175" s="291">
        <f>SUBTOTAL(103,G1171:G1174)</f>
        <v>4</v>
      </c>
      <c r="H1175" s="292"/>
      <c r="I1175" s="293"/>
      <c r="J1175" s="293"/>
      <c r="K1175" s="325"/>
      <c r="L1175" s="76">
        <f>SUBTOTAL(109,L1171:L1174)</f>
        <v>3709</v>
      </c>
      <c r="M1175" s="76">
        <f>SUBTOTAL(109,M1171:M1174)</f>
        <v>25</v>
      </c>
      <c r="N1175" s="70">
        <f>SUBTOTAL(109,N1171:N1174)</f>
        <v>0</v>
      </c>
      <c r="O1175" s="292"/>
      <c r="P1175" s="327"/>
      <c r="Q1175" s="298"/>
      <c r="R1175" s="298"/>
      <c r="S1175" s="298"/>
      <c r="T1175" s="299"/>
      <c r="U1175" s="300"/>
      <c r="V1175" s="299"/>
      <c r="W1175" s="299"/>
      <c r="X1175" s="299"/>
      <c r="Y1175" s="299"/>
      <c r="Z1175" s="316"/>
      <c r="AA1175" s="316"/>
      <c r="AB1175" s="316"/>
      <c r="AC1175" s="295"/>
      <c r="AD1175" s="295"/>
      <c r="AE1175" s="295"/>
      <c r="AF1175" s="295"/>
      <c r="AG1175" s="295"/>
      <c r="AH1175" s="295"/>
      <c r="AI1175" s="77">
        <f>SUBTOTAL(109,AI1171:AI1174)</f>
        <v>0</v>
      </c>
      <c r="AJ1175" s="77">
        <f>SUBTOTAL(109,AJ1171:AJ1174)</f>
        <v>0</v>
      </c>
      <c r="AK1175" s="77">
        <f>SUBTOTAL(109,AK1171:AK1174)</f>
        <v>2</v>
      </c>
      <c r="AL1175" s="77">
        <f>SUBTOTAL(109,AL1171:AL1174)</f>
        <v>758</v>
      </c>
      <c r="AM1175" s="77">
        <f>SUBTOTAL(103,AM1171:AM1174)</f>
        <v>2</v>
      </c>
    </row>
    <row r="1176" spans="2:39" ht="18" customHeight="1">
      <c r="C1176" s="261">
        <f>SUBTOTAL(103,G$1176:G1176)</f>
        <v>1</v>
      </c>
      <c r="D1176" s="261" t="s">
        <v>1941</v>
      </c>
      <c r="E1176" s="262" t="s">
        <v>3998</v>
      </c>
      <c r="F1176" s="263" t="s">
        <v>1281</v>
      </c>
      <c r="G1176" s="264" t="s">
        <v>2136</v>
      </c>
      <c r="H1176" s="265">
        <v>41091301</v>
      </c>
      <c r="I1176" s="266" t="s">
        <v>4663</v>
      </c>
      <c r="J1176" s="57" t="s">
        <v>711</v>
      </c>
      <c r="K1176" s="113" t="s">
        <v>409</v>
      </c>
      <c r="L1176" s="103">
        <v>613</v>
      </c>
      <c r="M1176" s="114">
        <v>7</v>
      </c>
      <c r="N1176" s="60">
        <v>0</v>
      </c>
      <c r="O1176" s="301" t="s">
        <v>2137</v>
      </c>
      <c r="P1176" s="268" t="s">
        <v>2138</v>
      </c>
      <c r="Q1176" s="269">
        <v>1172.331091</v>
      </c>
      <c r="R1176" s="269">
        <v>1121.28208</v>
      </c>
      <c r="S1176" s="269">
        <v>35.973399999999998</v>
      </c>
      <c r="T1176" s="267">
        <v>15401</v>
      </c>
      <c r="U1176" s="270">
        <v>365</v>
      </c>
      <c r="V1176" s="267">
        <v>1</v>
      </c>
      <c r="W1176" s="267">
        <v>1</v>
      </c>
      <c r="X1176" s="267">
        <v>1427</v>
      </c>
      <c r="Y1176" s="267">
        <v>1384</v>
      </c>
      <c r="Z1176" s="269">
        <v>276.5016</v>
      </c>
      <c r="AA1176" s="269">
        <v>264.82010000000002</v>
      </c>
      <c r="AB1176" s="269">
        <v>8.0366999999999997</v>
      </c>
      <c r="AC1176" s="267">
        <v>2443</v>
      </c>
      <c r="AD1176" s="270">
        <v>59</v>
      </c>
      <c r="AE1176" s="267">
        <v>2</v>
      </c>
      <c r="AF1176" s="267">
        <v>2</v>
      </c>
      <c r="AG1176" s="267">
        <v>1621</v>
      </c>
      <c r="AH1176" s="267">
        <v>1555</v>
      </c>
      <c r="AI1176" s="83"/>
      <c r="AJ1176" s="83"/>
      <c r="AK1176" s="83"/>
      <c r="AL1176" s="83"/>
      <c r="AM1176" s="83"/>
    </row>
    <row r="1177" spans="2:39" ht="18" customHeight="1">
      <c r="C1177" s="261">
        <f>SUBTOTAL(103,G$1176:G1177)</f>
        <v>2</v>
      </c>
      <c r="D1177" s="261" t="s">
        <v>1941</v>
      </c>
      <c r="E1177" s="262" t="s">
        <v>3998</v>
      </c>
      <c r="F1177" s="263" t="s">
        <v>1281</v>
      </c>
      <c r="G1177" s="264" t="s">
        <v>876</v>
      </c>
      <c r="H1177" s="265">
        <v>41091601</v>
      </c>
      <c r="I1177" s="266" t="s">
        <v>4663</v>
      </c>
      <c r="J1177" s="57" t="s">
        <v>711</v>
      </c>
      <c r="K1177" s="113" t="s">
        <v>556</v>
      </c>
      <c r="L1177" s="103">
        <v>1200</v>
      </c>
      <c r="M1177" s="114">
        <v>9</v>
      </c>
      <c r="N1177" s="60">
        <v>0</v>
      </c>
      <c r="O1177" s="301" t="s">
        <v>881</v>
      </c>
      <c r="P1177" s="268" t="s">
        <v>882</v>
      </c>
      <c r="Q1177" s="269">
        <v>993.06332099999986</v>
      </c>
      <c r="R1177" s="269">
        <v>933.1266999999998</v>
      </c>
      <c r="S1177" s="269">
        <v>32.536499999999997</v>
      </c>
      <c r="T1177" s="267">
        <v>12383</v>
      </c>
      <c r="U1177" s="270">
        <v>365</v>
      </c>
      <c r="V1177" s="267">
        <v>2</v>
      </c>
      <c r="W1177" s="267">
        <v>2</v>
      </c>
      <c r="X1177" s="267">
        <v>1797</v>
      </c>
      <c r="Y1177" s="267">
        <v>1787</v>
      </c>
      <c r="Z1177" s="269">
        <v>294.35910000000001</v>
      </c>
      <c r="AA1177" s="269">
        <v>273.48919999999998</v>
      </c>
      <c r="AB1177" s="269">
        <v>8.9614000000000011</v>
      </c>
      <c r="AC1177" s="267">
        <v>2198</v>
      </c>
      <c r="AD1177" s="270">
        <v>59</v>
      </c>
      <c r="AE1177" s="267">
        <v>1</v>
      </c>
      <c r="AF1177" s="267">
        <v>1</v>
      </c>
      <c r="AG1177" s="267">
        <v>1459</v>
      </c>
      <c r="AH1177" s="267">
        <v>1468</v>
      </c>
      <c r="AI1177" s="83"/>
      <c r="AJ1177" s="83"/>
      <c r="AK1177" s="83"/>
      <c r="AL1177" s="83"/>
      <c r="AM1177" s="83"/>
    </row>
    <row r="1178" spans="2:39" ht="18" customHeight="1">
      <c r="C1178" s="261">
        <f>SUBTOTAL(103,G$1176:G1178)</f>
        <v>3</v>
      </c>
      <c r="D1178" s="261" t="s">
        <v>1941</v>
      </c>
      <c r="E1178" s="262" t="s">
        <v>3998</v>
      </c>
      <c r="F1178" s="263" t="s">
        <v>1281</v>
      </c>
      <c r="G1178" s="264" t="s">
        <v>877</v>
      </c>
      <c r="H1178" s="265">
        <v>41091701</v>
      </c>
      <c r="I1178" s="266" t="s">
        <v>4663</v>
      </c>
      <c r="J1178" s="57" t="s">
        <v>711</v>
      </c>
      <c r="K1178" s="113" t="s">
        <v>171</v>
      </c>
      <c r="L1178" s="103">
        <v>508</v>
      </c>
      <c r="M1178" s="114">
        <v>5</v>
      </c>
      <c r="N1178" s="60">
        <v>0</v>
      </c>
      <c r="O1178" s="301" t="s">
        <v>883</v>
      </c>
      <c r="P1178" s="268" t="s">
        <v>884</v>
      </c>
      <c r="Q1178" s="269">
        <v>554.794262</v>
      </c>
      <c r="R1178" s="269">
        <v>512.06939999999997</v>
      </c>
      <c r="S1178" s="269">
        <v>18.461500000000001</v>
      </c>
      <c r="T1178" s="267">
        <v>10286</v>
      </c>
      <c r="U1178" s="270">
        <v>365</v>
      </c>
      <c r="V1178" s="267">
        <v>3</v>
      </c>
      <c r="W1178" s="267">
        <v>3</v>
      </c>
      <c r="X1178" s="267">
        <v>3345</v>
      </c>
      <c r="Y1178" s="267">
        <v>3377</v>
      </c>
      <c r="Z1178" s="269">
        <v>118.5899</v>
      </c>
      <c r="AA1178" s="269">
        <v>110.5091</v>
      </c>
      <c r="AB1178" s="269">
        <v>3.6151</v>
      </c>
      <c r="AC1178" s="267">
        <v>1448</v>
      </c>
      <c r="AD1178" s="270">
        <v>58</v>
      </c>
      <c r="AE1178" s="267">
        <v>7</v>
      </c>
      <c r="AF1178" s="267">
        <v>7</v>
      </c>
      <c r="AG1178" s="267">
        <v>4720</v>
      </c>
      <c r="AH1178" s="267">
        <v>4749</v>
      </c>
      <c r="AI1178" s="83"/>
      <c r="AJ1178" s="83"/>
      <c r="AK1178" s="83"/>
      <c r="AL1178" s="83"/>
      <c r="AM1178" s="83"/>
    </row>
    <row r="1179" spans="2:39" ht="18" customHeight="1">
      <c r="C1179" s="261">
        <f>SUBTOTAL(103,G$1176:G1179)</f>
        <v>4</v>
      </c>
      <c r="D1179" s="261" t="s">
        <v>1941</v>
      </c>
      <c r="E1179" s="262" t="s">
        <v>3998</v>
      </c>
      <c r="F1179" s="263" t="s">
        <v>1281</v>
      </c>
      <c r="G1179" s="264" t="s">
        <v>878</v>
      </c>
      <c r="H1179" s="265">
        <v>41091401</v>
      </c>
      <c r="I1179" s="266" t="s">
        <v>4663</v>
      </c>
      <c r="J1179" s="57" t="s">
        <v>711</v>
      </c>
      <c r="K1179" s="113" t="s">
        <v>556</v>
      </c>
      <c r="L1179" s="103">
        <v>698</v>
      </c>
      <c r="M1179" s="114">
        <v>4</v>
      </c>
      <c r="N1179" s="60">
        <v>0</v>
      </c>
      <c r="O1179" s="301" t="s">
        <v>885</v>
      </c>
      <c r="P1179" s="268" t="s">
        <v>886</v>
      </c>
      <c r="Q1179" s="269">
        <v>363.53256499999998</v>
      </c>
      <c r="R1179" s="269">
        <v>335.9153</v>
      </c>
      <c r="S1179" s="269">
        <v>12.203600000000002</v>
      </c>
      <c r="T1179" s="267">
        <v>5702</v>
      </c>
      <c r="U1179" s="270">
        <v>365</v>
      </c>
      <c r="V1179" s="267">
        <v>4</v>
      </c>
      <c r="W1179" s="267">
        <v>4</v>
      </c>
      <c r="X1179" s="267">
        <v>4390</v>
      </c>
      <c r="Y1179" s="267">
        <v>4418</v>
      </c>
      <c r="Z1179" s="269">
        <v>106.0311</v>
      </c>
      <c r="AA1179" s="269">
        <v>101.8874</v>
      </c>
      <c r="AB1179" s="269">
        <v>3.5836999999999999</v>
      </c>
      <c r="AC1179" s="267">
        <v>996</v>
      </c>
      <c r="AD1179" s="270">
        <v>59</v>
      </c>
      <c r="AE1179" s="267">
        <v>8</v>
      </c>
      <c r="AF1179" s="267">
        <v>8</v>
      </c>
      <c r="AG1179" s="267">
        <v>5060</v>
      </c>
      <c r="AH1179" s="267">
        <v>4984</v>
      </c>
      <c r="AI1179" s="83"/>
      <c r="AJ1179" s="83"/>
      <c r="AK1179" s="83"/>
      <c r="AL1179" s="83"/>
      <c r="AM1179" s="83"/>
    </row>
    <row r="1180" spans="2:39" ht="18" customHeight="1">
      <c r="C1180" s="261">
        <f>SUBTOTAL(103,G$1176:G1180)</f>
        <v>5</v>
      </c>
      <c r="D1180" s="261" t="s">
        <v>1941</v>
      </c>
      <c r="E1180" s="262" t="s">
        <v>3998</v>
      </c>
      <c r="F1180" s="263" t="s">
        <v>1281</v>
      </c>
      <c r="G1180" s="264" t="s">
        <v>879</v>
      </c>
      <c r="H1180" s="265">
        <v>41092401</v>
      </c>
      <c r="I1180" s="266" t="s">
        <v>4663</v>
      </c>
      <c r="J1180" s="57" t="s">
        <v>711</v>
      </c>
      <c r="K1180" s="113" t="s">
        <v>171</v>
      </c>
      <c r="L1180" s="103">
        <v>679</v>
      </c>
      <c r="M1180" s="114">
        <v>5</v>
      </c>
      <c r="N1180" s="60">
        <v>0</v>
      </c>
      <c r="O1180" s="301" t="s">
        <v>887</v>
      </c>
      <c r="P1180" s="268" t="s">
        <v>888</v>
      </c>
      <c r="Q1180" s="269">
        <v>351.33979500000004</v>
      </c>
      <c r="R1180" s="269">
        <v>330.50107500000001</v>
      </c>
      <c r="S1180" s="269">
        <v>12.456100000000001</v>
      </c>
      <c r="T1180" s="267">
        <v>10928</v>
      </c>
      <c r="U1180" s="270">
        <v>356</v>
      </c>
      <c r="V1180" s="267">
        <v>5</v>
      </c>
      <c r="W1180" s="267">
        <v>5</v>
      </c>
      <c r="X1180" s="267">
        <v>4460</v>
      </c>
      <c r="Y1180" s="267">
        <v>4455</v>
      </c>
      <c r="Z1180" s="269">
        <v>146.56620000000001</v>
      </c>
      <c r="AA1180" s="269">
        <v>138.27250000000001</v>
      </c>
      <c r="AB1180" s="269">
        <v>4.8693999999999997</v>
      </c>
      <c r="AC1180" s="267">
        <v>1819</v>
      </c>
      <c r="AD1180" s="270">
        <v>59</v>
      </c>
      <c r="AE1180" s="267">
        <v>5</v>
      </c>
      <c r="AF1180" s="267">
        <v>5</v>
      </c>
      <c r="AG1180" s="267">
        <v>3944</v>
      </c>
      <c r="AH1180" s="267">
        <v>3911</v>
      </c>
      <c r="AI1180" s="83"/>
      <c r="AJ1180" s="83"/>
      <c r="AK1180" s="83"/>
      <c r="AL1180" s="83"/>
      <c r="AM1180" s="83"/>
    </row>
    <row r="1181" spans="2:39" ht="18" customHeight="1">
      <c r="C1181" s="261">
        <f>SUBTOTAL(103,G$1176:G1181)</f>
        <v>6</v>
      </c>
      <c r="D1181" s="261" t="s">
        <v>1941</v>
      </c>
      <c r="E1181" s="262" t="s">
        <v>3998</v>
      </c>
      <c r="F1181" s="263" t="s">
        <v>1281</v>
      </c>
      <c r="G1181" s="264" t="s">
        <v>880</v>
      </c>
      <c r="H1181" s="265">
        <v>41091901</v>
      </c>
      <c r="I1181" s="266" t="s">
        <v>4663</v>
      </c>
      <c r="J1181" s="57" t="s">
        <v>711</v>
      </c>
      <c r="K1181" s="113" t="s">
        <v>1325</v>
      </c>
      <c r="L1181" s="103">
        <v>313</v>
      </c>
      <c r="M1181" s="114">
        <v>5</v>
      </c>
      <c r="N1181" s="60">
        <v>0</v>
      </c>
      <c r="O1181" s="301" t="s">
        <v>83</v>
      </c>
      <c r="P1181" s="268" t="s">
        <v>889</v>
      </c>
      <c r="Q1181" s="269">
        <v>192.48696099999998</v>
      </c>
      <c r="R1181" s="269">
        <v>185.92348999999999</v>
      </c>
      <c r="S1181" s="269">
        <v>6.7130999999999998</v>
      </c>
      <c r="T1181" s="267">
        <v>12070</v>
      </c>
      <c r="U1181" s="270">
        <v>365</v>
      </c>
      <c r="V1181" s="267">
        <v>6</v>
      </c>
      <c r="W1181" s="267">
        <v>6</v>
      </c>
      <c r="X1181" s="267">
        <v>5751</v>
      </c>
      <c r="Y1181" s="267">
        <v>5717</v>
      </c>
      <c r="Z1181" s="269">
        <v>73.4482</v>
      </c>
      <c r="AA1181" s="269">
        <v>70.144999999999996</v>
      </c>
      <c r="AB1181" s="269">
        <v>2.2988</v>
      </c>
      <c r="AC1181" s="267">
        <v>1894</v>
      </c>
      <c r="AD1181" s="270">
        <v>59</v>
      </c>
      <c r="AE1181" s="267">
        <v>11</v>
      </c>
      <c r="AF1181" s="267">
        <v>11</v>
      </c>
      <c r="AG1181" s="267">
        <v>6170</v>
      </c>
      <c r="AH1181" s="267">
        <v>6137</v>
      </c>
      <c r="AI1181" s="83"/>
      <c r="AJ1181" s="83"/>
      <c r="AK1181" s="83"/>
      <c r="AL1181" s="83"/>
      <c r="AM1181" s="83"/>
    </row>
    <row r="1182" spans="2:39" ht="18" customHeight="1">
      <c r="C1182" s="261">
        <f>SUBTOTAL(103,G$1176:G1182)</f>
        <v>7</v>
      </c>
      <c r="D1182" s="261" t="s">
        <v>1941</v>
      </c>
      <c r="E1182" s="262" t="s">
        <v>3998</v>
      </c>
      <c r="F1182" s="263" t="s">
        <v>1281</v>
      </c>
      <c r="G1182" s="264" t="s">
        <v>2098</v>
      </c>
      <c r="H1182" s="265">
        <v>41093301</v>
      </c>
      <c r="I1182" s="266" t="s">
        <v>4663</v>
      </c>
      <c r="J1182" s="57" t="s">
        <v>711</v>
      </c>
      <c r="K1182" s="113" t="s">
        <v>170</v>
      </c>
      <c r="L1182" s="103">
        <v>1077</v>
      </c>
      <c r="M1182" s="114">
        <v>9</v>
      </c>
      <c r="N1182" s="60">
        <v>0</v>
      </c>
      <c r="O1182" s="301" t="s">
        <v>2099</v>
      </c>
      <c r="P1182" s="268" t="s">
        <v>2100</v>
      </c>
      <c r="Q1182" s="269" t="s">
        <v>975</v>
      </c>
      <c r="R1182" s="269" t="s">
        <v>975</v>
      </c>
      <c r="S1182" s="269" t="s">
        <v>975</v>
      </c>
      <c r="T1182" s="267" t="s">
        <v>975</v>
      </c>
      <c r="U1182" s="270" t="s">
        <v>975</v>
      </c>
      <c r="V1182" s="267" t="s">
        <v>975</v>
      </c>
      <c r="W1182" s="267" t="s">
        <v>975</v>
      </c>
      <c r="X1182" s="267" t="s">
        <v>975</v>
      </c>
      <c r="Y1182" s="267" t="s">
        <v>975</v>
      </c>
      <c r="Z1182" s="269">
        <v>2.0417999999999998</v>
      </c>
      <c r="AA1182" s="269">
        <v>1.9313999999999998</v>
      </c>
      <c r="AB1182" s="269">
        <v>8.48E-2</v>
      </c>
      <c r="AC1182" s="267">
        <v>108</v>
      </c>
      <c r="AD1182" s="270">
        <v>3</v>
      </c>
      <c r="AE1182" s="267">
        <v>18</v>
      </c>
      <c r="AF1182" s="267">
        <v>18</v>
      </c>
      <c r="AG1182" s="267">
        <v>9055</v>
      </c>
      <c r="AH1182" s="267">
        <v>9066</v>
      </c>
      <c r="AI1182" s="83"/>
      <c r="AJ1182" s="83"/>
      <c r="AK1182" s="271">
        <v>1</v>
      </c>
      <c r="AL1182" s="83">
        <v>270</v>
      </c>
      <c r="AM1182" s="271" t="s">
        <v>3636</v>
      </c>
    </row>
    <row r="1183" spans="2:39" s="311" customFormat="1" ht="18" customHeight="1">
      <c r="B1183" s="245"/>
      <c r="C1183" s="288" t="s">
        <v>3637</v>
      </c>
      <c r="D1183" s="289" t="str">
        <f ca="1">INDIRECT("D"&amp;ROW()-1)</f>
        <v>A2</v>
      </c>
      <c r="E1183" s="289" t="str">
        <f ca="1">INDIRECT("E"&amp;ROW()-1)</f>
        <v>濮阳</v>
      </c>
      <c r="F1183" s="290"/>
      <c r="G1183" s="291">
        <f>SUBTOTAL(103,G1176:G1182)</f>
        <v>7</v>
      </c>
      <c r="H1183" s="292"/>
      <c r="I1183" s="293"/>
      <c r="J1183" s="293"/>
      <c r="K1183" s="294"/>
      <c r="L1183" s="76">
        <f>SUBTOTAL(109,L1176:L1182)</f>
        <v>5088</v>
      </c>
      <c r="M1183" s="76">
        <f>SUBTOTAL(109,M1176:M1182)</f>
        <v>44</v>
      </c>
      <c r="N1183" s="70">
        <f>SUBTOTAL(109,N1176:N1182)</f>
        <v>0</v>
      </c>
      <c r="O1183" s="296"/>
      <c r="P1183" s="297"/>
      <c r="Q1183" s="298"/>
      <c r="R1183" s="298"/>
      <c r="S1183" s="298"/>
      <c r="T1183" s="299"/>
      <c r="U1183" s="300"/>
      <c r="V1183" s="299"/>
      <c r="W1183" s="299"/>
      <c r="X1183" s="299"/>
      <c r="Y1183" s="299"/>
      <c r="Z1183" s="316"/>
      <c r="AA1183" s="316"/>
      <c r="AB1183" s="316"/>
      <c r="AC1183" s="295"/>
      <c r="AD1183" s="295"/>
      <c r="AE1183" s="295"/>
      <c r="AF1183" s="295"/>
      <c r="AG1183" s="295"/>
      <c r="AH1183" s="295"/>
      <c r="AI1183" s="77">
        <f>SUBTOTAL(109,AI1176:AI1182)</f>
        <v>0</v>
      </c>
      <c r="AJ1183" s="77">
        <f>SUBTOTAL(109,AJ1176:AJ1182)</f>
        <v>0</v>
      </c>
      <c r="AK1183" s="77">
        <f>SUBTOTAL(109,AK1176:AK1182)</f>
        <v>1</v>
      </c>
      <c r="AL1183" s="77">
        <f>SUBTOTAL(109,AL1176:AL1182)</f>
        <v>270</v>
      </c>
      <c r="AM1183" s="77">
        <f>SUBTOTAL(109,AM1176:AM1182)</f>
        <v>0</v>
      </c>
    </row>
    <row r="1184" spans="2:39" ht="18" customHeight="1">
      <c r="C1184" s="261">
        <f>SUBTOTAL(103,G$1184:G1184)</f>
        <v>1</v>
      </c>
      <c r="D1184" s="261" t="s">
        <v>1941</v>
      </c>
      <c r="E1184" s="262" t="s">
        <v>3999</v>
      </c>
      <c r="F1184" s="263" t="s">
        <v>1278</v>
      </c>
      <c r="G1184" s="264" t="s">
        <v>551</v>
      </c>
      <c r="H1184" s="265">
        <v>13011601</v>
      </c>
      <c r="I1184" s="266" t="s">
        <v>3665</v>
      </c>
      <c r="J1184" s="57" t="s">
        <v>64</v>
      </c>
      <c r="K1184" s="113" t="s">
        <v>581</v>
      </c>
      <c r="L1184" s="267">
        <v>1588</v>
      </c>
      <c r="M1184" s="267">
        <v>10</v>
      </c>
      <c r="N1184" s="60">
        <v>0</v>
      </c>
      <c r="O1184" s="61" t="s">
        <v>330</v>
      </c>
      <c r="P1184" s="268" t="s">
        <v>4000</v>
      </c>
      <c r="Q1184" s="269">
        <v>1955.2428280000004</v>
      </c>
      <c r="R1184" s="269">
        <v>1849.3145180000004</v>
      </c>
      <c r="S1184" s="269">
        <v>56.706900000000012</v>
      </c>
      <c r="T1184" s="267">
        <v>16481</v>
      </c>
      <c r="U1184" s="270">
        <v>365</v>
      </c>
      <c r="V1184" s="267">
        <v>4</v>
      </c>
      <c r="W1184" s="267">
        <v>4</v>
      </c>
      <c r="X1184" s="267">
        <v>589</v>
      </c>
      <c r="Y1184" s="267">
        <v>579</v>
      </c>
      <c r="Z1184" s="269">
        <v>477.84769999999997</v>
      </c>
      <c r="AA1184" s="269">
        <v>447.51029999999997</v>
      </c>
      <c r="AB1184" s="269">
        <v>13.292399999999999</v>
      </c>
      <c r="AC1184" s="267">
        <v>3210</v>
      </c>
      <c r="AD1184" s="270">
        <v>59</v>
      </c>
      <c r="AE1184" s="267">
        <v>3</v>
      </c>
      <c r="AF1184" s="267">
        <v>3</v>
      </c>
      <c r="AG1184" s="267">
        <v>474</v>
      </c>
      <c r="AH1184" s="267">
        <v>473</v>
      </c>
      <c r="AI1184" s="271"/>
      <c r="AJ1184" s="271"/>
      <c r="AK1184" s="271">
        <v>1</v>
      </c>
      <c r="AL1184" s="271">
        <v>191</v>
      </c>
      <c r="AM1184" s="83" t="s">
        <v>3636</v>
      </c>
    </row>
    <row r="1185" spans="2:39" ht="18" customHeight="1">
      <c r="C1185" s="261">
        <f>SUBTOTAL(103,G$1184:G1185)</f>
        <v>2</v>
      </c>
      <c r="D1185" s="261" t="s">
        <v>1941</v>
      </c>
      <c r="E1185" s="262" t="s">
        <v>3999</v>
      </c>
      <c r="F1185" s="263" t="s">
        <v>1278</v>
      </c>
      <c r="G1185" s="264" t="s">
        <v>552</v>
      </c>
      <c r="H1185" s="265">
        <v>13016901</v>
      </c>
      <c r="I1185" s="266" t="s">
        <v>3665</v>
      </c>
      <c r="J1185" s="57" t="s">
        <v>64</v>
      </c>
      <c r="K1185" s="113" t="s">
        <v>167</v>
      </c>
      <c r="L1185" s="267">
        <v>1211</v>
      </c>
      <c r="M1185" s="267">
        <v>9</v>
      </c>
      <c r="N1185" s="60">
        <v>0</v>
      </c>
      <c r="O1185" s="61" t="s">
        <v>331</v>
      </c>
      <c r="P1185" s="268" t="s">
        <v>4001</v>
      </c>
      <c r="Q1185" s="269">
        <v>2227.581138</v>
      </c>
      <c r="R1185" s="269">
        <v>2077.2487999999998</v>
      </c>
      <c r="S1185" s="269">
        <v>69.651799999999994</v>
      </c>
      <c r="T1185" s="267">
        <v>21004</v>
      </c>
      <c r="U1185" s="270">
        <v>365</v>
      </c>
      <c r="V1185" s="267">
        <v>3</v>
      </c>
      <c r="W1185" s="267">
        <v>3</v>
      </c>
      <c r="X1185" s="267">
        <v>440</v>
      </c>
      <c r="Y1185" s="267">
        <v>453</v>
      </c>
      <c r="Z1185" s="269">
        <v>420.58510000000001</v>
      </c>
      <c r="AA1185" s="269">
        <v>391.06830000000002</v>
      </c>
      <c r="AB1185" s="269">
        <v>12.764199999999999</v>
      </c>
      <c r="AC1185" s="267">
        <v>3003</v>
      </c>
      <c r="AD1185" s="270">
        <v>59</v>
      </c>
      <c r="AE1185" s="267">
        <v>6</v>
      </c>
      <c r="AF1185" s="267">
        <v>7</v>
      </c>
      <c r="AG1185" s="267">
        <v>658</v>
      </c>
      <c r="AH1185" s="267">
        <v>674</v>
      </c>
      <c r="AI1185" s="271"/>
      <c r="AJ1185" s="271"/>
      <c r="AK1185" s="271"/>
      <c r="AL1185" s="271"/>
      <c r="AM1185" s="271"/>
    </row>
    <row r="1186" spans="2:39" ht="18" customHeight="1">
      <c r="C1186" s="261">
        <f>SUBTOTAL(103,G$1184:G1186)</f>
        <v>3</v>
      </c>
      <c r="D1186" s="261" t="s">
        <v>1941</v>
      </c>
      <c r="E1186" s="262" t="s">
        <v>3999</v>
      </c>
      <c r="F1186" s="263" t="s">
        <v>1278</v>
      </c>
      <c r="G1186" s="264" t="s">
        <v>4002</v>
      </c>
      <c r="H1186" s="265">
        <v>13011201</v>
      </c>
      <c r="I1186" s="266" t="s">
        <v>2183</v>
      </c>
      <c r="J1186" s="266" t="s">
        <v>711</v>
      </c>
      <c r="K1186" s="113" t="s">
        <v>1324</v>
      </c>
      <c r="L1186" s="267">
        <v>903</v>
      </c>
      <c r="M1186" s="267">
        <v>6</v>
      </c>
      <c r="N1186" s="60">
        <v>0</v>
      </c>
      <c r="O1186" s="61" t="s">
        <v>332</v>
      </c>
      <c r="P1186" s="268" t="s">
        <v>1181</v>
      </c>
      <c r="Q1186" s="269">
        <v>385.57656499999996</v>
      </c>
      <c r="R1186" s="269">
        <v>367.10599999999994</v>
      </c>
      <c r="S1186" s="269">
        <v>11.523899999999999</v>
      </c>
      <c r="T1186" s="267">
        <v>8753</v>
      </c>
      <c r="U1186" s="270">
        <v>362</v>
      </c>
      <c r="V1186" s="267">
        <v>28</v>
      </c>
      <c r="W1186" s="267">
        <v>26</v>
      </c>
      <c r="X1186" s="267">
        <v>4258</v>
      </c>
      <c r="Y1186" s="267">
        <v>4221</v>
      </c>
      <c r="Z1186" s="269">
        <v>227.0412</v>
      </c>
      <c r="AA1186" s="269">
        <v>214.22550000000001</v>
      </c>
      <c r="AB1186" s="269">
        <v>7.4066999999999998</v>
      </c>
      <c r="AC1186" s="267">
        <v>2156</v>
      </c>
      <c r="AD1186" s="270">
        <v>59</v>
      </c>
      <c r="AE1186" s="267">
        <v>14</v>
      </c>
      <c r="AF1186" s="267">
        <v>14</v>
      </c>
      <c r="AG1186" s="267">
        <v>2273</v>
      </c>
      <c r="AH1186" s="267">
        <v>2221</v>
      </c>
      <c r="AI1186" s="271"/>
      <c r="AJ1186" s="271"/>
      <c r="AK1186" s="271"/>
      <c r="AL1186" s="271"/>
      <c r="AM1186" s="271"/>
    </row>
    <row r="1187" spans="2:39" ht="18" customHeight="1">
      <c r="C1187" s="261">
        <f>SUBTOTAL(103,G$1184:G1187)</f>
        <v>4</v>
      </c>
      <c r="D1187" s="261" t="s">
        <v>1941</v>
      </c>
      <c r="E1187" s="262" t="s">
        <v>3999</v>
      </c>
      <c r="F1187" s="263" t="s">
        <v>1278</v>
      </c>
      <c r="G1187" s="264" t="s">
        <v>4003</v>
      </c>
      <c r="H1187" s="265">
        <v>13014001</v>
      </c>
      <c r="I1187" s="266" t="s">
        <v>2183</v>
      </c>
      <c r="J1187" s="266" t="s">
        <v>711</v>
      </c>
      <c r="K1187" s="113" t="s">
        <v>1324</v>
      </c>
      <c r="L1187" s="267">
        <v>442</v>
      </c>
      <c r="M1187" s="267">
        <v>7</v>
      </c>
      <c r="N1187" s="60">
        <v>0</v>
      </c>
      <c r="O1187" s="61" t="s">
        <v>121</v>
      </c>
      <c r="P1187" s="268" t="s">
        <v>4004</v>
      </c>
      <c r="Q1187" s="269">
        <v>360.60130300000003</v>
      </c>
      <c r="R1187" s="269">
        <v>338.27342000000004</v>
      </c>
      <c r="S1187" s="269">
        <v>12.444199999999999</v>
      </c>
      <c r="T1187" s="267">
        <v>15903</v>
      </c>
      <c r="U1187" s="270">
        <v>365</v>
      </c>
      <c r="V1187" s="267">
        <v>29</v>
      </c>
      <c r="W1187" s="267">
        <v>29</v>
      </c>
      <c r="X1187" s="267">
        <v>4406</v>
      </c>
      <c r="Y1187" s="267">
        <v>4404</v>
      </c>
      <c r="Z1187" s="269">
        <v>124.9627</v>
      </c>
      <c r="AA1187" s="269">
        <v>118.0271</v>
      </c>
      <c r="AB1187" s="269">
        <v>3.9969999999999999</v>
      </c>
      <c r="AC1187" s="267">
        <v>2559</v>
      </c>
      <c r="AD1187" s="270">
        <v>59</v>
      </c>
      <c r="AE1187" s="267">
        <v>31</v>
      </c>
      <c r="AF1187" s="267">
        <v>32</v>
      </c>
      <c r="AG1187" s="267">
        <v>4544</v>
      </c>
      <c r="AH1187" s="267">
        <v>4530</v>
      </c>
      <c r="AI1187" s="271"/>
      <c r="AJ1187" s="271"/>
      <c r="AK1187" s="271"/>
      <c r="AL1187" s="271"/>
      <c r="AM1187" s="271"/>
    </row>
    <row r="1188" spans="2:39" ht="18" customHeight="1">
      <c r="C1188" s="261">
        <f>SUBTOTAL(103,G$1184:G1188)</f>
        <v>5</v>
      </c>
      <c r="D1188" s="261" t="s">
        <v>1941</v>
      </c>
      <c r="E1188" s="262" t="s">
        <v>4005</v>
      </c>
      <c r="F1188" s="263" t="s">
        <v>1278</v>
      </c>
      <c r="G1188" s="264" t="s">
        <v>4006</v>
      </c>
      <c r="H1188" s="265">
        <v>13013501</v>
      </c>
      <c r="I1188" s="266" t="s">
        <v>2183</v>
      </c>
      <c r="J1188" s="266" t="s">
        <v>711</v>
      </c>
      <c r="K1188" s="113" t="s">
        <v>1324</v>
      </c>
      <c r="L1188" s="267">
        <v>778</v>
      </c>
      <c r="M1188" s="267">
        <v>9</v>
      </c>
      <c r="N1188" s="60">
        <v>0</v>
      </c>
      <c r="O1188" s="61" t="s">
        <v>70</v>
      </c>
      <c r="P1188" s="268" t="s">
        <v>4007</v>
      </c>
      <c r="Q1188" s="269">
        <v>894.9067829999999</v>
      </c>
      <c r="R1188" s="269">
        <v>850.90219799999988</v>
      </c>
      <c r="S1188" s="269">
        <v>31.888300000000001</v>
      </c>
      <c r="T1188" s="267">
        <v>19677</v>
      </c>
      <c r="U1188" s="270">
        <v>365</v>
      </c>
      <c r="V1188" s="267">
        <v>13</v>
      </c>
      <c r="W1188" s="267">
        <v>13</v>
      </c>
      <c r="X1188" s="267">
        <v>2057</v>
      </c>
      <c r="Y1188" s="267">
        <v>2013</v>
      </c>
      <c r="Z1188" s="269">
        <v>293.89269999999999</v>
      </c>
      <c r="AA1188" s="269">
        <v>274.70909999999998</v>
      </c>
      <c r="AB1188" s="269">
        <v>10.07</v>
      </c>
      <c r="AC1188" s="267">
        <v>3204</v>
      </c>
      <c r="AD1188" s="270">
        <v>59</v>
      </c>
      <c r="AE1188" s="267">
        <v>11</v>
      </c>
      <c r="AF1188" s="267">
        <v>11</v>
      </c>
      <c r="AG1188" s="267">
        <v>1467</v>
      </c>
      <c r="AH1188" s="267">
        <v>1457</v>
      </c>
      <c r="AI1188" s="271"/>
      <c r="AJ1188" s="271"/>
      <c r="AK1188" s="271">
        <v>1</v>
      </c>
      <c r="AL1188" s="271">
        <v>327</v>
      </c>
      <c r="AM1188" s="94" t="s">
        <v>2231</v>
      </c>
    </row>
    <row r="1189" spans="2:39" ht="18" customHeight="1">
      <c r="C1189" s="261">
        <f>SUBTOTAL(103,G$1184:G1189)</f>
        <v>6</v>
      </c>
      <c r="D1189" s="261" t="s">
        <v>1941</v>
      </c>
      <c r="E1189" s="262" t="s">
        <v>4005</v>
      </c>
      <c r="F1189" s="263" t="s">
        <v>1278</v>
      </c>
      <c r="G1189" s="264" t="s">
        <v>4008</v>
      </c>
      <c r="H1189" s="265">
        <v>13015401</v>
      </c>
      <c r="I1189" s="266" t="s">
        <v>4663</v>
      </c>
      <c r="J1189" s="57" t="s">
        <v>711</v>
      </c>
      <c r="K1189" s="113" t="s">
        <v>171</v>
      </c>
      <c r="L1189" s="267">
        <v>1110</v>
      </c>
      <c r="M1189" s="267">
        <v>12</v>
      </c>
      <c r="N1189" s="60">
        <v>0</v>
      </c>
      <c r="O1189" s="61" t="s">
        <v>333</v>
      </c>
      <c r="P1189" s="268" t="s">
        <v>1182</v>
      </c>
      <c r="Q1189" s="269">
        <v>1496.8451439999999</v>
      </c>
      <c r="R1189" s="269">
        <v>1401.4486999999999</v>
      </c>
      <c r="S1189" s="269">
        <v>46.067699999999995</v>
      </c>
      <c r="T1189" s="267">
        <v>25253</v>
      </c>
      <c r="U1189" s="270">
        <v>365</v>
      </c>
      <c r="V1189" s="267">
        <v>10</v>
      </c>
      <c r="W1189" s="267">
        <v>10</v>
      </c>
      <c r="X1189" s="267">
        <v>996</v>
      </c>
      <c r="Y1189" s="267">
        <v>997</v>
      </c>
      <c r="Z1189" s="269">
        <v>355.39960000000002</v>
      </c>
      <c r="AA1189" s="269">
        <v>335.43200000000002</v>
      </c>
      <c r="AB1189" s="269">
        <v>9.9631000000000007</v>
      </c>
      <c r="AC1189" s="267">
        <v>4698</v>
      </c>
      <c r="AD1189" s="270">
        <v>59</v>
      </c>
      <c r="AE1189" s="267">
        <v>10</v>
      </c>
      <c r="AF1189" s="267">
        <v>10</v>
      </c>
      <c r="AG1189" s="267">
        <v>989</v>
      </c>
      <c r="AH1189" s="267">
        <v>966</v>
      </c>
      <c r="AI1189" s="271"/>
      <c r="AJ1189" s="271"/>
      <c r="AK1189" s="271"/>
      <c r="AL1189" s="271"/>
      <c r="AM1189" s="271"/>
    </row>
    <row r="1190" spans="2:39" ht="18" customHeight="1">
      <c r="C1190" s="261">
        <f>SUBTOTAL(103,G$1184:G1190)</f>
        <v>7</v>
      </c>
      <c r="D1190" s="261" t="s">
        <v>1941</v>
      </c>
      <c r="E1190" s="262" t="s">
        <v>4005</v>
      </c>
      <c r="F1190" s="263" t="s">
        <v>1278</v>
      </c>
      <c r="G1190" s="264" t="s">
        <v>4009</v>
      </c>
      <c r="H1190" s="265">
        <v>13010201</v>
      </c>
      <c r="I1190" s="266" t="s">
        <v>4663</v>
      </c>
      <c r="J1190" s="57" t="s">
        <v>711</v>
      </c>
      <c r="K1190" s="113" t="s">
        <v>1324</v>
      </c>
      <c r="L1190" s="267">
        <v>366</v>
      </c>
      <c r="M1190" s="267">
        <v>3</v>
      </c>
      <c r="N1190" s="60">
        <v>0</v>
      </c>
      <c r="O1190" s="61" t="s">
        <v>334</v>
      </c>
      <c r="P1190" s="268" t="s">
        <v>4010</v>
      </c>
      <c r="Q1190" s="269">
        <v>83.418785</v>
      </c>
      <c r="R1190" s="269">
        <v>77.572999999999993</v>
      </c>
      <c r="S1190" s="269">
        <v>2.8454999999999999</v>
      </c>
      <c r="T1190" s="267">
        <v>7284</v>
      </c>
      <c r="U1190" s="270">
        <v>365</v>
      </c>
      <c r="V1190" s="267">
        <v>47</v>
      </c>
      <c r="W1190" s="267">
        <v>47</v>
      </c>
      <c r="X1190" s="267">
        <v>6989</v>
      </c>
      <c r="Y1190" s="267">
        <v>7034</v>
      </c>
      <c r="Z1190" s="269">
        <v>25.137899999999998</v>
      </c>
      <c r="AA1190" s="269">
        <v>23.450599999999998</v>
      </c>
      <c r="AB1190" s="269">
        <v>0.8125</v>
      </c>
      <c r="AC1190" s="267">
        <v>1125</v>
      </c>
      <c r="AD1190" s="270">
        <v>59</v>
      </c>
      <c r="AE1190" s="267">
        <v>67</v>
      </c>
      <c r="AF1190" s="267">
        <v>67</v>
      </c>
      <c r="AG1190" s="267">
        <v>7931</v>
      </c>
      <c r="AH1190" s="267">
        <v>7957</v>
      </c>
      <c r="AI1190" s="271"/>
      <c r="AJ1190" s="271"/>
      <c r="AK1190" s="271"/>
      <c r="AL1190" s="271"/>
      <c r="AM1190" s="271"/>
    </row>
    <row r="1191" spans="2:39" ht="18" customHeight="1">
      <c r="C1191" s="261">
        <f>SUBTOTAL(103,G$1184:G1191)</f>
        <v>8</v>
      </c>
      <c r="D1191" s="261" t="s">
        <v>1941</v>
      </c>
      <c r="E1191" s="262" t="s">
        <v>4005</v>
      </c>
      <c r="F1191" s="263" t="s">
        <v>1278</v>
      </c>
      <c r="G1191" s="264" t="s">
        <v>4011</v>
      </c>
      <c r="H1191" s="265">
        <v>13010701</v>
      </c>
      <c r="I1191" s="266" t="s">
        <v>4663</v>
      </c>
      <c r="J1191" s="57" t="s">
        <v>711</v>
      </c>
      <c r="K1191" s="113" t="s">
        <v>1324</v>
      </c>
      <c r="L1191" s="267">
        <v>824</v>
      </c>
      <c r="M1191" s="267">
        <v>4</v>
      </c>
      <c r="N1191" s="60">
        <v>0</v>
      </c>
      <c r="O1191" s="61" t="s">
        <v>330</v>
      </c>
      <c r="P1191" s="268" t="s">
        <v>4012</v>
      </c>
      <c r="Q1191" s="269">
        <v>100.130042</v>
      </c>
      <c r="R1191" s="269">
        <v>93.143500000000003</v>
      </c>
      <c r="S1191" s="269">
        <v>3.5032000000000005</v>
      </c>
      <c r="T1191" s="267">
        <v>6911</v>
      </c>
      <c r="U1191" s="270">
        <v>365</v>
      </c>
      <c r="V1191" s="267">
        <v>45</v>
      </c>
      <c r="W1191" s="267">
        <v>45</v>
      </c>
      <c r="X1191" s="267">
        <v>6733</v>
      </c>
      <c r="Y1191" s="267">
        <v>6759</v>
      </c>
      <c r="Z1191" s="269">
        <v>40.418199999999999</v>
      </c>
      <c r="AA1191" s="269">
        <v>37.822199999999995</v>
      </c>
      <c r="AB1191" s="269">
        <v>1.3127</v>
      </c>
      <c r="AC1191" s="267">
        <v>977</v>
      </c>
      <c r="AD1191" s="270">
        <v>59</v>
      </c>
      <c r="AE1191" s="267">
        <v>58</v>
      </c>
      <c r="AF1191" s="267">
        <v>58</v>
      </c>
      <c r="AG1191" s="267">
        <v>7337</v>
      </c>
      <c r="AH1191" s="267">
        <v>7358</v>
      </c>
      <c r="AI1191" s="271"/>
      <c r="AJ1191" s="271"/>
      <c r="AK1191" s="271"/>
      <c r="AL1191" s="271"/>
      <c r="AM1191" s="271"/>
    </row>
    <row r="1192" spans="2:39" ht="18" customHeight="1">
      <c r="C1192" s="261">
        <f>SUBTOTAL(103,G$1184:G1192)</f>
        <v>9</v>
      </c>
      <c r="D1192" s="261" t="s">
        <v>1941</v>
      </c>
      <c r="E1192" s="262" t="s">
        <v>4005</v>
      </c>
      <c r="F1192" s="263" t="s">
        <v>1278</v>
      </c>
      <c r="G1192" s="264" t="s">
        <v>4013</v>
      </c>
      <c r="H1192" s="265">
        <v>13010401</v>
      </c>
      <c r="I1192" s="266" t="s">
        <v>4663</v>
      </c>
      <c r="J1192" s="57" t="s">
        <v>711</v>
      </c>
      <c r="K1192" s="113" t="s">
        <v>1324</v>
      </c>
      <c r="L1192" s="267">
        <v>420</v>
      </c>
      <c r="M1192" s="267">
        <v>4</v>
      </c>
      <c r="N1192" s="60">
        <v>0</v>
      </c>
      <c r="O1192" s="61" t="s">
        <v>334</v>
      </c>
      <c r="P1192" s="268" t="s">
        <v>4014</v>
      </c>
      <c r="Q1192" s="269">
        <v>392.28056700000002</v>
      </c>
      <c r="R1192" s="269">
        <v>362.82018000000005</v>
      </c>
      <c r="S1192" s="269">
        <v>13.253499999999999</v>
      </c>
      <c r="T1192" s="267">
        <v>10717</v>
      </c>
      <c r="U1192" s="270">
        <v>364</v>
      </c>
      <c r="V1192" s="267">
        <v>25</v>
      </c>
      <c r="W1192" s="267">
        <v>28</v>
      </c>
      <c r="X1192" s="267">
        <v>4212</v>
      </c>
      <c r="Y1192" s="267">
        <v>4255</v>
      </c>
      <c r="Z1192" s="269">
        <v>102.2653</v>
      </c>
      <c r="AA1192" s="269">
        <v>94.375100000000003</v>
      </c>
      <c r="AB1192" s="269">
        <v>3.2715999999999998</v>
      </c>
      <c r="AC1192" s="267">
        <v>1622</v>
      </c>
      <c r="AD1192" s="270">
        <v>58</v>
      </c>
      <c r="AE1192" s="267">
        <v>37</v>
      </c>
      <c r="AF1192" s="267">
        <v>37</v>
      </c>
      <c r="AG1192" s="267">
        <v>5188</v>
      </c>
      <c r="AH1192" s="267">
        <v>5244</v>
      </c>
      <c r="AI1192" s="271"/>
      <c r="AJ1192" s="271"/>
      <c r="AK1192" s="271"/>
      <c r="AL1192" s="271"/>
      <c r="AM1192" s="271"/>
    </row>
    <row r="1193" spans="2:39" ht="18" customHeight="1">
      <c r="C1193" s="261">
        <f>SUBTOTAL(103,G$1184:G1193)</f>
        <v>10</v>
      </c>
      <c r="D1193" s="261" t="s">
        <v>1941</v>
      </c>
      <c r="E1193" s="262" t="s">
        <v>4005</v>
      </c>
      <c r="F1193" s="263" t="s">
        <v>1278</v>
      </c>
      <c r="G1193" s="264" t="s">
        <v>4015</v>
      </c>
      <c r="H1193" s="265">
        <v>13019101</v>
      </c>
      <c r="I1193" s="266" t="s">
        <v>4663</v>
      </c>
      <c r="J1193" s="57" t="s">
        <v>711</v>
      </c>
      <c r="K1193" s="113" t="s">
        <v>170</v>
      </c>
      <c r="L1193" s="267">
        <v>717</v>
      </c>
      <c r="M1193" s="267">
        <v>9</v>
      </c>
      <c r="N1193" s="60">
        <v>0</v>
      </c>
      <c r="O1193" s="61" t="s">
        <v>4016</v>
      </c>
      <c r="P1193" s="268" t="s">
        <v>4017</v>
      </c>
      <c r="Q1193" s="269">
        <v>138.8545</v>
      </c>
      <c r="R1193" s="269">
        <v>134.3108</v>
      </c>
      <c r="S1193" s="269">
        <v>4.9851000000000001</v>
      </c>
      <c r="T1193" s="267">
        <v>12367</v>
      </c>
      <c r="U1193" s="270">
        <v>199</v>
      </c>
      <c r="V1193" s="267">
        <v>41</v>
      </c>
      <c r="W1193" s="267">
        <v>41</v>
      </c>
      <c r="X1193" s="267">
        <v>6262</v>
      </c>
      <c r="Y1193" s="267">
        <v>6226</v>
      </c>
      <c r="Z1193" s="269">
        <v>67.625900000000001</v>
      </c>
      <c r="AA1193" s="269">
        <v>64.903900000000007</v>
      </c>
      <c r="AB1193" s="269">
        <v>2.2801999999999998</v>
      </c>
      <c r="AC1193" s="267">
        <v>3328</v>
      </c>
      <c r="AD1193" s="270">
        <v>59</v>
      </c>
      <c r="AE1193" s="267">
        <v>49</v>
      </c>
      <c r="AF1193" s="267">
        <v>47</v>
      </c>
      <c r="AG1193" s="267">
        <v>6372</v>
      </c>
      <c r="AH1193" s="267">
        <v>6330</v>
      </c>
      <c r="AI1193" s="271"/>
      <c r="AJ1193" s="271"/>
      <c r="AK1193" s="271"/>
      <c r="AL1193" s="271"/>
      <c r="AM1193" s="271"/>
    </row>
    <row r="1194" spans="2:39" ht="18" customHeight="1">
      <c r="C1194" s="261">
        <f>SUBTOTAL(103,G$1184:G1194)</f>
        <v>11</v>
      </c>
      <c r="D1194" s="261" t="s">
        <v>1941</v>
      </c>
      <c r="E1194" s="262" t="s">
        <v>4005</v>
      </c>
      <c r="F1194" s="263" t="s">
        <v>1278</v>
      </c>
      <c r="G1194" s="264" t="s">
        <v>1241</v>
      </c>
      <c r="H1194" s="265">
        <v>13016401</v>
      </c>
      <c r="I1194" s="266" t="s">
        <v>4663</v>
      </c>
      <c r="J1194" s="57" t="s">
        <v>711</v>
      </c>
      <c r="K1194" s="113" t="s">
        <v>413</v>
      </c>
      <c r="L1194" s="267">
        <v>656</v>
      </c>
      <c r="M1194" s="267">
        <v>6</v>
      </c>
      <c r="N1194" s="60">
        <v>0</v>
      </c>
      <c r="O1194" s="61" t="s">
        <v>1242</v>
      </c>
      <c r="P1194" s="268" t="s">
        <v>1243</v>
      </c>
      <c r="Q1194" s="269">
        <v>419.52225400000003</v>
      </c>
      <c r="R1194" s="269">
        <v>393.66710000000006</v>
      </c>
      <c r="S1194" s="269">
        <v>11.731099999999998</v>
      </c>
      <c r="T1194" s="267">
        <v>11254</v>
      </c>
      <c r="U1194" s="270">
        <v>365</v>
      </c>
      <c r="V1194" s="267">
        <v>23</v>
      </c>
      <c r="W1194" s="267">
        <v>23</v>
      </c>
      <c r="X1194" s="267">
        <v>4049</v>
      </c>
      <c r="Y1194" s="267">
        <v>4034</v>
      </c>
      <c r="Z1194" s="269">
        <v>149.93209999999999</v>
      </c>
      <c r="AA1194" s="269">
        <v>141.52779999999998</v>
      </c>
      <c r="AB1194" s="269">
        <v>4.1300999999999997</v>
      </c>
      <c r="AC1194" s="267">
        <v>1694</v>
      </c>
      <c r="AD1194" s="270">
        <v>59</v>
      </c>
      <c r="AE1194" s="267">
        <v>22</v>
      </c>
      <c r="AF1194" s="267">
        <v>22</v>
      </c>
      <c r="AG1194" s="267">
        <v>3854</v>
      </c>
      <c r="AH1194" s="267">
        <v>3826</v>
      </c>
      <c r="AI1194" s="271"/>
      <c r="AJ1194" s="271"/>
      <c r="AK1194" s="271"/>
      <c r="AL1194" s="271"/>
      <c r="AM1194" s="271"/>
    </row>
    <row r="1195" spans="2:39" ht="18" customHeight="1">
      <c r="C1195" s="261">
        <f>SUBTOTAL(103,G$1184:G1195)</f>
        <v>12</v>
      </c>
      <c r="D1195" s="261" t="s">
        <v>1941</v>
      </c>
      <c r="E1195" s="262" t="s">
        <v>4005</v>
      </c>
      <c r="F1195" s="263" t="s">
        <v>1278</v>
      </c>
      <c r="G1195" s="264" t="s">
        <v>1478</v>
      </c>
      <c r="H1195" s="265">
        <v>13011902</v>
      </c>
      <c r="I1195" s="266" t="s">
        <v>4663</v>
      </c>
      <c r="J1195" s="57" t="s">
        <v>711</v>
      </c>
      <c r="K1195" s="113" t="s">
        <v>4018</v>
      </c>
      <c r="L1195" s="267">
        <v>816</v>
      </c>
      <c r="M1195" s="267">
        <v>4</v>
      </c>
      <c r="N1195" s="60">
        <v>0</v>
      </c>
      <c r="O1195" s="61" t="s">
        <v>4019</v>
      </c>
      <c r="P1195" s="268" t="s">
        <v>4020</v>
      </c>
      <c r="Q1195" s="269">
        <v>408.13431700000007</v>
      </c>
      <c r="R1195" s="269">
        <v>382.90960000000007</v>
      </c>
      <c r="S1195" s="269">
        <v>13.782099999999998</v>
      </c>
      <c r="T1195" s="267">
        <v>9337</v>
      </c>
      <c r="U1195" s="270">
        <v>365</v>
      </c>
      <c r="V1195" s="267">
        <v>24</v>
      </c>
      <c r="W1195" s="267">
        <v>24</v>
      </c>
      <c r="X1195" s="267">
        <v>4121</v>
      </c>
      <c r="Y1195" s="267">
        <v>4109</v>
      </c>
      <c r="Z1195" s="269">
        <v>147.6088</v>
      </c>
      <c r="AA1195" s="269">
        <v>139.00200000000001</v>
      </c>
      <c r="AB1195" s="269">
        <v>4.4592000000000001</v>
      </c>
      <c r="AC1195" s="267">
        <v>1604</v>
      </c>
      <c r="AD1195" s="270">
        <v>59</v>
      </c>
      <c r="AE1195" s="267">
        <v>23</v>
      </c>
      <c r="AF1195" s="267">
        <v>23</v>
      </c>
      <c r="AG1195" s="267">
        <v>3912</v>
      </c>
      <c r="AH1195" s="267">
        <v>3888</v>
      </c>
      <c r="AI1195" s="271"/>
      <c r="AJ1195" s="271"/>
      <c r="AK1195" s="271">
        <v>1</v>
      </c>
      <c r="AL1195" s="271">
        <v>586</v>
      </c>
      <c r="AM1195" s="271" t="s">
        <v>4021</v>
      </c>
    </row>
    <row r="1196" spans="2:39" ht="18" customHeight="1">
      <c r="C1196" s="261">
        <f>SUBTOTAL(103,G$1184:G1196)</f>
        <v>13</v>
      </c>
      <c r="D1196" s="261" t="s">
        <v>1941</v>
      </c>
      <c r="E1196" s="262" t="s">
        <v>4005</v>
      </c>
      <c r="F1196" s="263" t="s">
        <v>1278</v>
      </c>
      <c r="G1196" s="264" t="s">
        <v>1479</v>
      </c>
      <c r="H1196" s="265">
        <v>13018101</v>
      </c>
      <c r="I1196" s="266" t="s">
        <v>4663</v>
      </c>
      <c r="J1196" s="57" t="s">
        <v>711</v>
      </c>
      <c r="K1196" s="113" t="s">
        <v>4022</v>
      </c>
      <c r="L1196" s="267">
        <v>813</v>
      </c>
      <c r="M1196" s="267">
        <v>8</v>
      </c>
      <c r="N1196" s="60">
        <v>0</v>
      </c>
      <c r="O1196" s="61" t="s">
        <v>4023</v>
      </c>
      <c r="P1196" s="268" t="s">
        <v>4024</v>
      </c>
      <c r="Q1196" s="269">
        <v>788.12523299999998</v>
      </c>
      <c r="R1196" s="269">
        <v>743.50299999999993</v>
      </c>
      <c r="S1196" s="269">
        <v>25.628800000000002</v>
      </c>
      <c r="T1196" s="267">
        <v>15823</v>
      </c>
      <c r="U1196" s="270">
        <v>365</v>
      </c>
      <c r="V1196" s="267">
        <v>14</v>
      </c>
      <c r="W1196" s="267">
        <v>14</v>
      </c>
      <c r="X1196" s="267">
        <v>2373</v>
      </c>
      <c r="Y1196" s="267">
        <v>2345</v>
      </c>
      <c r="Z1196" s="269">
        <v>250.06189999999998</v>
      </c>
      <c r="AA1196" s="269">
        <v>239.66539999999998</v>
      </c>
      <c r="AB1196" s="269">
        <v>7.0890000000000004</v>
      </c>
      <c r="AC1196" s="267">
        <v>2573</v>
      </c>
      <c r="AD1196" s="270">
        <v>59</v>
      </c>
      <c r="AE1196" s="267">
        <v>13</v>
      </c>
      <c r="AF1196" s="267">
        <v>13</v>
      </c>
      <c r="AG1196" s="267">
        <v>1939</v>
      </c>
      <c r="AH1196" s="267">
        <v>1858</v>
      </c>
      <c r="AI1196" s="271"/>
      <c r="AJ1196" s="271"/>
      <c r="AK1196" s="271"/>
      <c r="AL1196" s="271"/>
      <c r="AM1196" s="271"/>
    </row>
    <row r="1197" spans="2:39" ht="18" customHeight="1">
      <c r="C1197" s="261">
        <f>SUBTOTAL(103,G$1184:G1197)</f>
        <v>14</v>
      </c>
      <c r="D1197" s="261" t="s">
        <v>1941</v>
      </c>
      <c r="E1197" s="262" t="s">
        <v>4005</v>
      </c>
      <c r="F1197" s="263" t="s">
        <v>1278</v>
      </c>
      <c r="G1197" s="264" t="s">
        <v>2052</v>
      </c>
      <c r="H1197" s="265">
        <v>13016801</v>
      </c>
      <c r="I1197" s="266" t="s">
        <v>4663</v>
      </c>
      <c r="J1197" s="57" t="s">
        <v>711</v>
      </c>
      <c r="K1197" s="113" t="s">
        <v>1324</v>
      </c>
      <c r="L1197" s="267">
        <v>480</v>
      </c>
      <c r="M1197" s="267">
        <v>5</v>
      </c>
      <c r="N1197" s="60">
        <v>0</v>
      </c>
      <c r="O1197" s="61" t="s">
        <v>2053</v>
      </c>
      <c r="P1197" s="268" t="s">
        <v>2055</v>
      </c>
      <c r="Q1197" s="269">
        <v>459.51521199999996</v>
      </c>
      <c r="R1197" s="269">
        <v>430.82939999999996</v>
      </c>
      <c r="S1197" s="269">
        <v>15.4224</v>
      </c>
      <c r="T1197" s="267">
        <v>12476</v>
      </c>
      <c r="U1197" s="270">
        <v>358</v>
      </c>
      <c r="V1197" s="267">
        <v>21</v>
      </c>
      <c r="W1197" s="267">
        <v>21</v>
      </c>
      <c r="X1197" s="267">
        <v>3818</v>
      </c>
      <c r="Y1197" s="267">
        <v>3814</v>
      </c>
      <c r="Z1197" s="269">
        <v>122.45859999999999</v>
      </c>
      <c r="AA1197" s="269">
        <v>122.45859999999999</v>
      </c>
      <c r="AB1197" s="269">
        <v>3.6745999999999999</v>
      </c>
      <c r="AC1197" s="267">
        <v>1998</v>
      </c>
      <c r="AD1197" s="270">
        <v>59</v>
      </c>
      <c r="AE1197" s="267">
        <v>32</v>
      </c>
      <c r="AF1197" s="267">
        <v>30</v>
      </c>
      <c r="AG1197" s="267">
        <v>4625</v>
      </c>
      <c r="AH1197" s="267">
        <v>4397</v>
      </c>
      <c r="AI1197" s="271"/>
      <c r="AJ1197" s="271"/>
      <c r="AK1197" s="271"/>
      <c r="AL1197" s="271"/>
      <c r="AM1197" s="271"/>
    </row>
    <row r="1198" spans="2:39" ht="18" customHeight="1">
      <c r="C1198" s="261">
        <f>SUBTOTAL(103,G$1184:G1198)</f>
        <v>15</v>
      </c>
      <c r="D1198" s="261" t="s">
        <v>1941</v>
      </c>
      <c r="E1198" s="262" t="s">
        <v>4005</v>
      </c>
      <c r="F1198" s="263" t="s">
        <v>1278</v>
      </c>
      <c r="G1198" s="264" t="s">
        <v>4025</v>
      </c>
      <c r="H1198" s="265">
        <v>13011021</v>
      </c>
      <c r="I1198" s="266" t="s">
        <v>4663</v>
      </c>
      <c r="J1198" s="57" t="s">
        <v>711</v>
      </c>
      <c r="K1198" s="113" t="s">
        <v>1324</v>
      </c>
      <c r="L1198" s="267">
        <v>846</v>
      </c>
      <c r="M1198" s="267">
        <v>9</v>
      </c>
      <c r="N1198" s="60">
        <v>0</v>
      </c>
      <c r="O1198" s="61" t="s">
        <v>2054</v>
      </c>
      <c r="P1198" s="268" t="s">
        <v>2056</v>
      </c>
      <c r="Q1198" s="269" t="s">
        <v>975</v>
      </c>
      <c r="R1198" s="269" t="s">
        <v>975</v>
      </c>
      <c r="S1198" s="269" t="s">
        <v>975</v>
      </c>
      <c r="T1198" s="267" t="s">
        <v>975</v>
      </c>
      <c r="U1198" s="270" t="s">
        <v>975</v>
      </c>
      <c r="V1198" s="267" t="s">
        <v>975</v>
      </c>
      <c r="W1198" s="267" t="s">
        <v>975</v>
      </c>
      <c r="X1198" s="267" t="s">
        <v>975</v>
      </c>
      <c r="Y1198" s="267" t="s">
        <v>975</v>
      </c>
      <c r="Z1198" s="269">
        <v>65.162899999999993</v>
      </c>
      <c r="AA1198" s="269">
        <v>60.906699999999994</v>
      </c>
      <c r="AB1198" s="269">
        <v>1.9825999999999999</v>
      </c>
      <c r="AC1198" s="267">
        <v>942</v>
      </c>
      <c r="AD1198" s="270">
        <v>20</v>
      </c>
      <c r="AE1198" s="267">
        <v>51</v>
      </c>
      <c r="AF1198" s="267">
        <v>50</v>
      </c>
      <c r="AG1198" s="267">
        <v>6461</v>
      </c>
      <c r="AH1198" s="267">
        <v>6469</v>
      </c>
      <c r="AI1198" s="271"/>
      <c r="AJ1198" s="271"/>
      <c r="AK1198" s="271"/>
      <c r="AL1198" s="271"/>
      <c r="AM1198" s="271"/>
    </row>
    <row r="1199" spans="2:39" s="311" customFormat="1" ht="18" customHeight="1">
      <c r="B1199" s="245"/>
      <c r="C1199" s="288" t="s">
        <v>4026</v>
      </c>
      <c r="D1199" s="289" t="str">
        <f ca="1">INDIRECT("D"&amp;ROW()-1)</f>
        <v>A2</v>
      </c>
      <c r="E1199" s="289" t="str">
        <f ca="1">INDIRECT("E"&amp;ROW()-1)</f>
        <v>石家庄</v>
      </c>
      <c r="F1199" s="290"/>
      <c r="G1199" s="291">
        <f>SUBTOTAL(103,G1184:G1198)</f>
        <v>15</v>
      </c>
      <c r="H1199" s="292"/>
      <c r="I1199" s="293"/>
      <c r="J1199" s="293"/>
      <c r="K1199" s="294"/>
      <c r="L1199" s="76">
        <f>SUBTOTAL(109,L1184:L1198)</f>
        <v>11970</v>
      </c>
      <c r="M1199" s="76">
        <f>SUBTOTAL(109,M1184:M1198)</f>
        <v>105</v>
      </c>
      <c r="N1199" s="70">
        <f>SUBTOTAL(109,N1184:N1198)</f>
        <v>0</v>
      </c>
      <c r="O1199" s="296"/>
      <c r="P1199" s="297"/>
      <c r="Q1199" s="298"/>
      <c r="R1199" s="298"/>
      <c r="S1199" s="298"/>
      <c r="T1199" s="299"/>
      <c r="U1199" s="300"/>
      <c r="V1199" s="299"/>
      <c r="W1199" s="299"/>
      <c r="X1199" s="299"/>
      <c r="Y1199" s="299"/>
      <c r="Z1199" s="316"/>
      <c r="AA1199" s="316"/>
      <c r="AB1199" s="316"/>
      <c r="AC1199" s="295"/>
      <c r="AD1199" s="295"/>
      <c r="AE1199" s="295"/>
      <c r="AF1199" s="295"/>
      <c r="AG1199" s="295"/>
      <c r="AH1199" s="295"/>
      <c r="AI1199" s="77">
        <f>SUBTOTAL(109,AI1184:AI1198)</f>
        <v>0</v>
      </c>
      <c r="AJ1199" s="77">
        <f>SUBTOTAL(109,AJ1184:AJ1198)</f>
        <v>0</v>
      </c>
      <c r="AK1199" s="77">
        <f>SUBTOTAL(109,AK1184:AK1198)</f>
        <v>3</v>
      </c>
      <c r="AL1199" s="77">
        <f>SUBTOTAL(109,AL1184:AL1198)</f>
        <v>1104</v>
      </c>
      <c r="AM1199" s="77">
        <f>SUBTOTAL(103,AM1184:AM1198)</f>
        <v>3</v>
      </c>
    </row>
    <row r="1200" spans="2:39" ht="18" customHeight="1">
      <c r="C1200" s="261">
        <f>SUBTOTAL(103,G$1200:G1200)</f>
        <v>1</v>
      </c>
      <c r="D1200" s="261" t="s">
        <v>1941</v>
      </c>
      <c r="E1200" s="262" t="s">
        <v>4027</v>
      </c>
      <c r="F1200" s="263" t="s">
        <v>1280</v>
      </c>
      <c r="G1200" s="264" t="s">
        <v>4028</v>
      </c>
      <c r="H1200" s="265">
        <v>13052601</v>
      </c>
      <c r="I1200" s="266" t="s">
        <v>4029</v>
      </c>
      <c r="J1200" s="57" t="s">
        <v>64</v>
      </c>
      <c r="K1200" s="113" t="s">
        <v>170</v>
      </c>
      <c r="L1200" s="267">
        <v>1105</v>
      </c>
      <c r="M1200" s="267">
        <v>9</v>
      </c>
      <c r="N1200" s="60">
        <v>0</v>
      </c>
      <c r="O1200" s="61" t="s">
        <v>335</v>
      </c>
      <c r="P1200" s="268" t="s">
        <v>4030</v>
      </c>
      <c r="Q1200" s="269">
        <v>612.3174489999999</v>
      </c>
      <c r="R1200" s="269">
        <v>582.15219999999988</v>
      </c>
      <c r="S1200" s="269">
        <v>20.132300000000004</v>
      </c>
      <c r="T1200" s="267">
        <v>17959</v>
      </c>
      <c r="U1200" s="270">
        <v>365</v>
      </c>
      <c r="V1200" s="267">
        <v>8</v>
      </c>
      <c r="W1200" s="267">
        <v>8</v>
      </c>
      <c r="X1200" s="267">
        <v>3059</v>
      </c>
      <c r="Y1200" s="267">
        <v>3001</v>
      </c>
      <c r="Z1200" s="269">
        <v>161.81998999999999</v>
      </c>
      <c r="AA1200" s="269">
        <v>153.34978999999998</v>
      </c>
      <c r="AB1200" s="269">
        <v>4.9396000000000004</v>
      </c>
      <c r="AC1200" s="267">
        <v>2128</v>
      </c>
      <c r="AD1200" s="270">
        <v>59</v>
      </c>
      <c r="AE1200" s="267">
        <v>15</v>
      </c>
      <c r="AF1200" s="267">
        <v>15</v>
      </c>
      <c r="AG1200" s="267">
        <v>3549</v>
      </c>
      <c r="AH1200" s="267">
        <v>3500</v>
      </c>
      <c r="AI1200" s="271"/>
      <c r="AJ1200" s="271"/>
      <c r="AK1200" s="271"/>
      <c r="AL1200" s="271"/>
      <c r="AM1200" s="271"/>
    </row>
    <row r="1201" spans="2:39" ht="18" customHeight="1">
      <c r="C1201" s="261">
        <f>SUBTOTAL(103,G$1200:G1201)</f>
        <v>2</v>
      </c>
      <c r="D1201" s="261" t="s">
        <v>1941</v>
      </c>
      <c r="E1201" s="262" t="s">
        <v>4027</v>
      </c>
      <c r="F1201" s="263" t="s">
        <v>1280</v>
      </c>
      <c r="G1201" s="264" t="s">
        <v>1244</v>
      </c>
      <c r="H1201" s="265">
        <v>13053101</v>
      </c>
      <c r="I1201" s="266" t="s">
        <v>4663</v>
      </c>
      <c r="J1201" s="57" t="s">
        <v>711</v>
      </c>
      <c r="K1201" s="113" t="s">
        <v>581</v>
      </c>
      <c r="L1201" s="267">
        <v>474</v>
      </c>
      <c r="M1201" s="267">
        <v>4</v>
      </c>
      <c r="N1201" s="60">
        <v>0</v>
      </c>
      <c r="O1201" s="61" t="s">
        <v>1248</v>
      </c>
      <c r="P1201" s="268" t="s">
        <v>1246</v>
      </c>
      <c r="Q1201" s="269">
        <v>503.97741500000001</v>
      </c>
      <c r="R1201" s="269">
        <v>482.47090000000003</v>
      </c>
      <c r="S1201" s="269">
        <v>15.012799999999997</v>
      </c>
      <c r="T1201" s="267">
        <v>8139</v>
      </c>
      <c r="U1201" s="270">
        <v>365</v>
      </c>
      <c r="V1201" s="267">
        <v>10</v>
      </c>
      <c r="W1201" s="267">
        <v>10</v>
      </c>
      <c r="X1201" s="267">
        <v>3604</v>
      </c>
      <c r="Y1201" s="267">
        <v>3535</v>
      </c>
      <c r="Z1201" s="269">
        <v>176.3612</v>
      </c>
      <c r="AA1201" s="269">
        <v>165.54599999999999</v>
      </c>
      <c r="AB1201" s="269">
        <v>5.2398000000000007</v>
      </c>
      <c r="AC1201" s="267">
        <v>1261</v>
      </c>
      <c r="AD1201" s="270">
        <v>59</v>
      </c>
      <c r="AE1201" s="267">
        <v>11</v>
      </c>
      <c r="AF1201" s="267">
        <v>12</v>
      </c>
      <c r="AG1201" s="267">
        <v>3204</v>
      </c>
      <c r="AH1201" s="267">
        <v>3178</v>
      </c>
      <c r="AI1201" s="271"/>
      <c r="AJ1201" s="271"/>
      <c r="AK1201" s="271"/>
      <c r="AL1201" s="271"/>
      <c r="AM1201" s="271"/>
    </row>
    <row r="1202" spans="2:39" ht="18" customHeight="1">
      <c r="C1202" s="261">
        <f>SUBTOTAL(103,G$1200:G1202)</f>
        <v>3</v>
      </c>
      <c r="D1202" s="261" t="s">
        <v>1941</v>
      </c>
      <c r="E1202" s="262" t="s">
        <v>4027</v>
      </c>
      <c r="F1202" s="263" t="s">
        <v>1280</v>
      </c>
      <c r="G1202" s="264" t="s">
        <v>1245</v>
      </c>
      <c r="H1202" s="265">
        <v>13054001</v>
      </c>
      <c r="I1202" s="266" t="s">
        <v>4663</v>
      </c>
      <c r="J1202" s="57" t="s">
        <v>711</v>
      </c>
      <c r="K1202" s="113" t="s">
        <v>166</v>
      </c>
      <c r="L1202" s="267">
        <v>1249</v>
      </c>
      <c r="M1202" s="267">
        <v>8</v>
      </c>
      <c r="N1202" s="60">
        <v>0</v>
      </c>
      <c r="O1202" s="61" t="s">
        <v>1249</v>
      </c>
      <c r="P1202" s="268" t="s">
        <v>1247</v>
      </c>
      <c r="Q1202" s="269">
        <v>477.522606</v>
      </c>
      <c r="R1202" s="269">
        <v>452.5224</v>
      </c>
      <c r="S1202" s="269">
        <v>16.202500000000001</v>
      </c>
      <c r="T1202" s="267">
        <v>17316</v>
      </c>
      <c r="U1202" s="270">
        <v>365</v>
      </c>
      <c r="V1202" s="267">
        <v>12</v>
      </c>
      <c r="W1202" s="267">
        <v>11</v>
      </c>
      <c r="X1202" s="267">
        <v>3744</v>
      </c>
      <c r="Y1202" s="267">
        <v>3702</v>
      </c>
      <c r="Z1202" s="269">
        <v>176.23250000000002</v>
      </c>
      <c r="AA1202" s="269">
        <v>168.76260000000002</v>
      </c>
      <c r="AB1202" s="269">
        <v>5.8658999999999999</v>
      </c>
      <c r="AC1202" s="267">
        <v>2777</v>
      </c>
      <c r="AD1202" s="270">
        <v>59</v>
      </c>
      <c r="AE1202" s="267">
        <v>13</v>
      </c>
      <c r="AF1202" s="267">
        <v>10</v>
      </c>
      <c r="AG1202" s="267">
        <v>3207</v>
      </c>
      <c r="AH1202" s="267">
        <v>3108</v>
      </c>
      <c r="AI1202" s="271"/>
      <c r="AJ1202" s="271"/>
      <c r="AK1202" s="271">
        <v>1</v>
      </c>
      <c r="AL1202" s="271">
        <v>471</v>
      </c>
      <c r="AM1202" s="271" t="s">
        <v>2231</v>
      </c>
    </row>
    <row r="1203" spans="2:39" s="311" customFormat="1" ht="18" customHeight="1">
      <c r="B1203" s="245"/>
      <c r="C1203" s="288" t="s">
        <v>4026</v>
      </c>
      <c r="D1203" s="289" t="str">
        <f ca="1">INDIRECT("D"&amp;ROW()-1)</f>
        <v>A2</v>
      </c>
      <c r="E1203" s="289" t="str">
        <f ca="1">INDIRECT("E"&amp;ROW()-1)</f>
        <v>唐山</v>
      </c>
      <c r="F1203" s="290"/>
      <c r="G1203" s="291">
        <f>SUBTOTAL(103,G1200:G1202)</f>
        <v>3</v>
      </c>
      <c r="H1203" s="292"/>
      <c r="I1203" s="293"/>
      <c r="J1203" s="293"/>
      <c r="K1203" s="325"/>
      <c r="L1203" s="76">
        <f>SUBTOTAL(109,L1200:L1202)</f>
        <v>2828</v>
      </c>
      <c r="M1203" s="76">
        <f>SUBTOTAL(109,M1200:M1202)</f>
        <v>21</v>
      </c>
      <c r="N1203" s="70">
        <f>SUBTOTAL(109,N1200:N1202)</f>
        <v>0</v>
      </c>
      <c r="O1203" s="292"/>
      <c r="P1203" s="326"/>
      <c r="Q1203" s="298"/>
      <c r="R1203" s="298"/>
      <c r="S1203" s="298"/>
      <c r="T1203" s="299"/>
      <c r="U1203" s="300"/>
      <c r="V1203" s="299"/>
      <c r="W1203" s="299"/>
      <c r="X1203" s="299"/>
      <c r="Y1203" s="299"/>
      <c r="Z1203" s="316"/>
      <c r="AA1203" s="316"/>
      <c r="AB1203" s="316"/>
      <c r="AC1203" s="295"/>
      <c r="AD1203" s="295"/>
      <c r="AE1203" s="295"/>
      <c r="AF1203" s="295"/>
      <c r="AG1203" s="295"/>
      <c r="AH1203" s="295"/>
      <c r="AI1203" s="77">
        <f>SUBTOTAL(109,AI1200:AI1202)</f>
        <v>0</v>
      </c>
      <c r="AJ1203" s="77">
        <f>SUBTOTAL(109,AJ1200:AJ1202)</f>
        <v>0</v>
      </c>
      <c r="AK1203" s="77">
        <f>SUBTOTAL(109,AK1200:AK1202)</f>
        <v>1</v>
      </c>
      <c r="AL1203" s="77">
        <f>SUBTOTAL(109,AL1200:AL1202)</f>
        <v>471</v>
      </c>
      <c r="AM1203" s="77">
        <f>SUBTOTAL(103,AM1200:AM1202)</f>
        <v>1</v>
      </c>
    </row>
    <row r="1204" spans="2:39" ht="18" customHeight="1">
      <c r="C1204" s="261">
        <f>SUBTOTAL(103,G$1204:G1204)</f>
        <v>1</v>
      </c>
      <c r="D1204" s="261" t="s">
        <v>1941</v>
      </c>
      <c r="E1204" s="262" t="s">
        <v>4031</v>
      </c>
      <c r="F1204" s="263" t="s">
        <v>1280</v>
      </c>
      <c r="G1204" s="386" t="s">
        <v>4605</v>
      </c>
      <c r="H1204" s="265">
        <v>13351801</v>
      </c>
      <c r="I1204" s="266" t="s">
        <v>4029</v>
      </c>
      <c r="J1204" s="57" t="s">
        <v>64</v>
      </c>
      <c r="K1204" s="113" t="s">
        <v>170</v>
      </c>
      <c r="L1204" s="69">
        <v>1518</v>
      </c>
      <c r="M1204" s="69">
        <v>8</v>
      </c>
      <c r="N1204" s="60">
        <v>0</v>
      </c>
      <c r="O1204" s="301" t="s">
        <v>4032</v>
      </c>
      <c r="P1204" s="268" t="s">
        <v>4033</v>
      </c>
      <c r="Q1204" s="269">
        <v>1708.538489</v>
      </c>
      <c r="R1204" s="269">
        <v>1607.3354999999999</v>
      </c>
      <c r="S1204" s="269">
        <v>56.340199999999996</v>
      </c>
      <c r="T1204" s="267">
        <v>16198</v>
      </c>
      <c r="U1204" s="270">
        <v>365</v>
      </c>
      <c r="V1204" s="267">
        <v>2</v>
      </c>
      <c r="W1204" s="267">
        <v>3</v>
      </c>
      <c r="X1204" s="267">
        <v>788</v>
      </c>
      <c r="Y1204" s="267">
        <v>774</v>
      </c>
      <c r="Z1204" s="269">
        <v>414.56809999999996</v>
      </c>
      <c r="AA1204" s="269">
        <v>391.70449999999994</v>
      </c>
      <c r="AB1204" s="269">
        <v>11.8673</v>
      </c>
      <c r="AC1204" s="267">
        <v>2445</v>
      </c>
      <c r="AD1204" s="270">
        <v>59</v>
      </c>
      <c r="AE1204" s="267">
        <v>3</v>
      </c>
      <c r="AF1204" s="267">
        <v>2</v>
      </c>
      <c r="AG1204" s="267">
        <v>677</v>
      </c>
      <c r="AH1204" s="267">
        <v>671</v>
      </c>
      <c r="AI1204" s="79"/>
      <c r="AJ1204" s="79"/>
      <c r="AK1204" s="271">
        <v>1</v>
      </c>
      <c r="AL1204" s="79">
        <v>490</v>
      </c>
      <c r="AM1204" s="271" t="s">
        <v>2231</v>
      </c>
    </row>
    <row r="1205" spans="2:39" ht="18" customHeight="1">
      <c r="C1205" s="261">
        <f>SUBTOTAL(103,G$1204:G1205)</f>
        <v>2</v>
      </c>
      <c r="D1205" s="261" t="s">
        <v>1941</v>
      </c>
      <c r="E1205" s="262" t="s">
        <v>4031</v>
      </c>
      <c r="F1205" s="263" t="s">
        <v>1280</v>
      </c>
      <c r="G1205" s="78" t="s">
        <v>4034</v>
      </c>
      <c r="H1205" s="265">
        <v>13350301</v>
      </c>
      <c r="I1205" s="266" t="s">
        <v>4663</v>
      </c>
      <c r="J1205" s="57" t="s">
        <v>711</v>
      </c>
      <c r="K1205" s="113" t="s">
        <v>166</v>
      </c>
      <c r="L1205" s="69">
        <v>762</v>
      </c>
      <c r="M1205" s="69">
        <v>8</v>
      </c>
      <c r="N1205" s="60">
        <v>0</v>
      </c>
      <c r="O1205" s="301" t="s">
        <v>70</v>
      </c>
      <c r="P1205" s="268" t="s">
        <v>4035</v>
      </c>
      <c r="Q1205" s="269">
        <v>1069.6653690000001</v>
      </c>
      <c r="R1205" s="269">
        <v>992.21850000000006</v>
      </c>
      <c r="S1205" s="269">
        <v>39.369899999999994</v>
      </c>
      <c r="T1205" s="267">
        <v>20236</v>
      </c>
      <c r="U1205" s="270">
        <v>365</v>
      </c>
      <c r="V1205" s="267">
        <v>4</v>
      </c>
      <c r="W1205" s="267">
        <v>4</v>
      </c>
      <c r="X1205" s="267">
        <v>1641</v>
      </c>
      <c r="Y1205" s="267">
        <v>1653</v>
      </c>
      <c r="Z1205" s="269">
        <v>287.50130000000001</v>
      </c>
      <c r="AA1205" s="269">
        <v>269.11189999999999</v>
      </c>
      <c r="AB1205" s="269">
        <v>8.1852999999999998</v>
      </c>
      <c r="AC1205" s="267">
        <v>3094</v>
      </c>
      <c r="AD1205" s="270">
        <v>59</v>
      </c>
      <c r="AE1205" s="267">
        <v>4</v>
      </c>
      <c r="AF1205" s="267">
        <v>4</v>
      </c>
      <c r="AG1205" s="267">
        <v>1523</v>
      </c>
      <c r="AH1205" s="267">
        <v>1512</v>
      </c>
      <c r="AI1205" s="79"/>
      <c r="AJ1205" s="79"/>
      <c r="AK1205" s="79"/>
      <c r="AL1205" s="79"/>
      <c r="AM1205" s="79"/>
    </row>
    <row r="1206" spans="2:39" ht="18" customHeight="1">
      <c r="C1206" s="261">
        <f>SUBTOTAL(103,G$1204:G1206)</f>
        <v>3</v>
      </c>
      <c r="D1206" s="261" t="s">
        <v>1941</v>
      </c>
      <c r="E1206" s="262" t="s">
        <v>4031</v>
      </c>
      <c r="F1206" s="263" t="s">
        <v>1280</v>
      </c>
      <c r="G1206" s="78" t="s">
        <v>4036</v>
      </c>
      <c r="H1206" s="265">
        <v>13351302</v>
      </c>
      <c r="I1206" s="266" t="s">
        <v>4663</v>
      </c>
      <c r="J1206" s="57" t="s">
        <v>711</v>
      </c>
      <c r="K1206" s="113" t="s">
        <v>1324</v>
      </c>
      <c r="L1206" s="69">
        <v>1567</v>
      </c>
      <c r="M1206" s="69">
        <v>6</v>
      </c>
      <c r="N1206" s="60">
        <v>0</v>
      </c>
      <c r="O1206" s="301" t="s">
        <v>336</v>
      </c>
      <c r="P1206" s="268" t="s">
        <v>4037</v>
      </c>
      <c r="Q1206" s="269">
        <v>793.81066399999997</v>
      </c>
      <c r="R1206" s="269">
        <v>733.84449999999993</v>
      </c>
      <c r="S1206" s="269">
        <v>28.933599999999998</v>
      </c>
      <c r="T1206" s="267">
        <v>14195</v>
      </c>
      <c r="U1206" s="270">
        <v>365</v>
      </c>
      <c r="V1206" s="267">
        <v>5</v>
      </c>
      <c r="W1206" s="267">
        <v>5</v>
      </c>
      <c r="X1206" s="267">
        <v>2353</v>
      </c>
      <c r="Y1206" s="267">
        <v>2391</v>
      </c>
      <c r="Z1206" s="269">
        <v>270.8125</v>
      </c>
      <c r="AA1206" s="269">
        <v>251.64500000000001</v>
      </c>
      <c r="AB1206" s="269">
        <v>9.0815999999999999</v>
      </c>
      <c r="AC1206" s="267">
        <v>2178</v>
      </c>
      <c r="AD1206" s="270">
        <v>59</v>
      </c>
      <c r="AE1206" s="267">
        <v>5</v>
      </c>
      <c r="AF1206" s="267">
        <v>5</v>
      </c>
      <c r="AG1206" s="267">
        <v>1686</v>
      </c>
      <c r="AH1206" s="267">
        <v>1692</v>
      </c>
      <c r="AI1206" s="79"/>
      <c r="AJ1206" s="79"/>
      <c r="AK1206" s="79"/>
      <c r="AL1206" s="79"/>
      <c r="AM1206" s="79"/>
    </row>
    <row r="1207" spans="2:39" ht="18" customHeight="1">
      <c r="C1207" s="288" t="s">
        <v>4026</v>
      </c>
      <c r="D1207" s="289" t="str">
        <f ca="1">INDIRECT("D"&amp;ROW()-1)</f>
        <v>A2</v>
      </c>
      <c r="E1207" s="289" t="str">
        <f ca="1">INDIRECT("E"&amp;ROW()-1)</f>
        <v>秦皇岛</v>
      </c>
      <c r="F1207" s="290"/>
      <c r="G1207" s="291">
        <f>SUBTOTAL(103,G1204:G1206)</f>
        <v>3</v>
      </c>
      <c r="H1207" s="292"/>
      <c r="I1207" s="293"/>
      <c r="J1207" s="293"/>
      <c r="K1207" s="294"/>
      <c r="L1207" s="76">
        <f>SUBTOTAL(109,L1204:L1206)</f>
        <v>3847</v>
      </c>
      <c r="M1207" s="76">
        <f>SUBTOTAL(109,M1204:M1206)</f>
        <v>22</v>
      </c>
      <c r="N1207" s="70">
        <f>SUBTOTAL(109,N1204:N1206)</f>
        <v>0</v>
      </c>
      <c r="O1207" s="296"/>
      <c r="P1207" s="297"/>
      <c r="Q1207" s="298"/>
      <c r="R1207" s="298"/>
      <c r="S1207" s="298"/>
      <c r="T1207" s="299"/>
      <c r="U1207" s="300"/>
      <c r="V1207" s="299"/>
      <c r="W1207" s="299"/>
      <c r="X1207" s="299"/>
      <c r="Y1207" s="299"/>
      <c r="Z1207" s="316"/>
      <c r="AA1207" s="316"/>
      <c r="AB1207" s="316"/>
      <c r="AC1207" s="295"/>
      <c r="AD1207" s="295"/>
      <c r="AE1207" s="295"/>
      <c r="AF1207" s="295"/>
      <c r="AG1207" s="295"/>
      <c r="AH1207" s="295"/>
      <c r="AI1207" s="77">
        <f>SUBTOTAL(109,AI1204:AI1206)</f>
        <v>0</v>
      </c>
      <c r="AJ1207" s="77">
        <f>SUBTOTAL(109,AJ1204:AJ1206)</f>
        <v>0</v>
      </c>
      <c r="AK1207" s="77">
        <f>SUBTOTAL(109,AK1204:AK1206)</f>
        <v>1</v>
      </c>
      <c r="AL1207" s="77">
        <f>SUBTOTAL(109,AL1204:AL1206)</f>
        <v>490</v>
      </c>
      <c r="AM1207" s="77">
        <f>SUBTOTAL(103,AM1204:AM1206)</f>
        <v>1</v>
      </c>
    </row>
    <row r="1208" spans="2:39" ht="18" customHeight="1">
      <c r="C1208" s="261">
        <f>SUBTOTAL(103,G$1208:G1208)</f>
        <v>1</v>
      </c>
      <c r="D1208" s="261" t="s">
        <v>1941</v>
      </c>
      <c r="E1208" s="262" t="s">
        <v>4038</v>
      </c>
      <c r="F1208" s="263" t="s">
        <v>1280</v>
      </c>
      <c r="G1208" s="78" t="s">
        <v>4039</v>
      </c>
      <c r="H1208" s="265">
        <v>13103901</v>
      </c>
      <c r="I1208" s="266" t="s">
        <v>4663</v>
      </c>
      <c r="J1208" s="57" t="s">
        <v>711</v>
      </c>
      <c r="K1208" s="113" t="s">
        <v>556</v>
      </c>
      <c r="L1208" s="114">
        <v>500</v>
      </c>
      <c r="M1208" s="114">
        <v>8</v>
      </c>
      <c r="N1208" s="60">
        <v>0</v>
      </c>
      <c r="O1208" s="301" t="s">
        <v>4040</v>
      </c>
      <c r="P1208" s="268" t="s">
        <v>1217</v>
      </c>
      <c r="Q1208" s="269">
        <v>638.8107779999998</v>
      </c>
      <c r="R1208" s="269">
        <v>600.01239999999984</v>
      </c>
      <c r="S1208" s="269">
        <v>23.627500000000001</v>
      </c>
      <c r="T1208" s="267">
        <v>17694</v>
      </c>
      <c r="U1208" s="270">
        <v>365</v>
      </c>
      <c r="V1208" s="267">
        <v>5</v>
      </c>
      <c r="W1208" s="267">
        <v>5</v>
      </c>
      <c r="X1208" s="267">
        <v>2928</v>
      </c>
      <c r="Y1208" s="267">
        <v>2918</v>
      </c>
      <c r="Z1208" s="269">
        <v>181.6172</v>
      </c>
      <c r="AA1208" s="269">
        <v>171.69759999999999</v>
      </c>
      <c r="AB1208" s="269">
        <v>6.1349999999999998</v>
      </c>
      <c r="AC1208" s="267">
        <v>2862</v>
      </c>
      <c r="AD1208" s="270">
        <v>59</v>
      </c>
      <c r="AE1208" s="267">
        <v>6</v>
      </c>
      <c r="AF1208" s="267">
        <v>6</v>
      </c>
      <c r="AG1208" s="267">
        <v>3084</v>
      </c>
      <c r="AH1208" s="267">
        <v>3035</v>
      </c>
      <c r="AI1208" s="83"/>
      <c r="AJ1208" s="83"/>
      <c r="AK1208" s="83"/>
      <c r="AL1208" s="83"/>
      <c r="AM1208" s="83"/>
    </row>
    <row r="1209" spans="2:39" ht="18" customHeight="1">
      <c r="C1209" s="261">
        <f>SUBTOTAL(103,G$1208:G1209)</f>
        <v>2</v>
      </c>
      <c r="D1209" s="261" t="s">
        <v>1941</v>
      </c>
      <c r="E1209" s="262" t="s">
        <v>4038</v>
      </c>
      <c r="F1209" s="263" t="s">
        <v>1280</v>
      </c>
      <c r="G1209" s="78" t="s">
        <v>634</v>
      </c>
      <c r="H1209" s="265">
        <v>13105101</v>
      </c>
      <c r="I1209" s="266" t="s">
        <v>4663</v>
      </c>
      <c r="J1209" s="57" t="s">
        <v>711</v>
      </c>
      <c r="K1209" s="113" t="s">
        <v>166</v>
      </c>
      <c r="L1209" s="114">
        <v>673</v>
      </c>
      <c r="M1209" s="114">
        <v>7</v>
      </c>
      <c r="N1209" s="60">
        <v>0</v>
      </c>
      <c r="O1209" s="301" t="s">
        <v>4041</v>
      </c>
      <c r="P1209" s="268" t="s">
        <v>4042</v>
      </c>
      <c r="Q1209" s="269">
        <v>560.79690700000003</v>
      </c>
      <c r="R1209" s="269">
        <v>517.41543999999999</v>
      </c>
      <c r="S1209" s="269">
        <v>20.270800000000001</v>
      </c>
      <c r="T1209" s="267">
        <v>15807</v>
      </c>
      <c r="U1209" s="270">
        <v>364</v>
      </c>
      <c r="V1209" s="267">
        <v>6</v>
      </c>
      <c r="W1209" s="267">
        <v>6</v>
      </c>
      <c r="X1209" s="267">
        <v>3306</v>
      </c>
      <c r="Y1209" s="267">
        <v>3347</v>
      </c>
      <c r="Z1209" s="269">
        <v>137.30806999999999</v>
      </c>
      <c r="AA1209" s="269">
        <v>127.98406999999999</v>
      </c>
      <c r="AB1209" s="269">
        <v>4.2823000000000002</v>
      </c>
      <c r="AC1209" s="267">
        <v>2366</v>
      </c>
      <c r="AD1209" s="270">
        <v>58</v>
      </c>
      <c r="AE1209" s="267">
        <v>11</v>
      </c>
      <c r="AF1209" s="267">
        <v>11</v>
      </c>
      <c r="AG1209" s="267">
        <v>4211</v>
      </c>
      <c r="AH1209" s="267">
        <v>4230</v>
      </c>
      <c r="AI1209" s="83"/>
      <c r="AJ1209" s="83"/>
      <c r="AK1209" s="83"/>
      <c r="AL1209" s="83"/>
      <c r="AM1209" s="83"/>
    </row>
    <row r="1210" spans="2:39" ht="18" customHeight="1">
      <c r="C1210" s="261">
        <f>SUBTOTAL(103,G$1208:G1210)</f>
        <v>3</v>
      </c>
      <c r="D1210" s="261" t="s">
        <v>1941</v>
      </c>
      <c r="E1210" s="262" t="s">
        <v>4038</v>
      </c>
      <c r="F1210" s="263" t="s">
        <v>1280</v>
      </c>
      <c r="G1210" s="78" t="s">
        <v>1250</v>
      </c>
      <c r="H1210" s="265">
        <v>13105901</v>
      </c>
      <c r="I1210" s="266" t="s">
        <v>4663</v>
      </c>
      <c r="J1210" s="57" t="s">
        <v>711</v>
      </c>
      <c r="K1210" s="113" t="s">
        <v>581</v>
      </c>
      <c r="L1210" s="114">
        <v>1203</v>
      </c>
      <c r="M1210" s="114">
        <v>7</v>
      </c>
      <c r="N1210" s="60">
        <v>0</v>
      </c>
      <c r="O1210" s="301" t="s">
        <v>1252</v>
      </c>
      <c r="P1210" s="268" t="s">
        <v>1251</v>
      </c>
      <c r="Q1210" s="269">
        <v>365.97808999999995</v>
      </c>
      <c r="R1210" s="269">
        <v>343.29329999999993</v>
      </c>
      <c r="S1210" s="269">
        <v>13.286299999999999</v>
      </c>
      <c r="T1210" s="267">
        <v>15582</v>
      </c>
      <c r="U1210" s="270">
        <v>365</v>
      </c>
      <c r="V1210" s="267">
        <v>11</v>
      </c>
      <c r="W1210" s="267">
        <v>11</v>
      </c>
      <c r="X1210" s="267">
        <v>4373</v>
      </c>
      <c r="Y1210" s="267">
        <v>4364</v>
      </c>
      <c r="Z1210" s="269">
        <v>175.72109999999998</v>
      </c>
      <c r="AA1210" s="269">
        <v>164.84159999999997</v>
      </c>
      <c r="AB1210" s="269">
        <v>5.8272000000000004</v>
      </c>
      <c r="AC1210" s="267">
        <v>2568</v>
      </c>
      <c r="AD1210" s="270">
        <v>59</v>
      </c>
      <c r="AE1210" s="267">
        <v>7</v>
      </c>
      <c r="AF1210" s="267">
        <v>7</v>
      </c>
      <c r="AG1210" s="267">
        <v>3216</v>
      </c>
      <c r="AH1210" s="267">
        <v>3193</v>
      </c>
      <c r="AI1210" s="83"/>
      <c r="AJ1210" s="83"/>
      <c r="AK1210" s="83">
        <v>1</v>
      </c>
      <c r="AL1210" s="83">
        <v>283</v>
      </c>
      <c r="AM1210" s="271" t="s">
        <v>2231</v>
      </c>
    </row>
    <row r="1211" spans="2:39" s="311" customFormat="1" ht="18" customHeight="1">
      <c r="B1211" s="245"/>
      <c r="C1211" s="288" t="s">
        <v>4026</v>
      </c>
      <c r="D1211" s="289" t="str">
        <f ca="1">INDIRECT("D"&amp;ROW()-1)</f>
        <v>A2</v>
      </c>
      <c r="E1211" s="289" t="str">
        <f ca="1">INDIRECT("E"&amp;ROW()-1)</f>
        <v>邯郸</v>
      </c>
      <c r="F1211" s="290"/>
      <c r="G1211" s="291">
        <f>SUBTOTAL(103,G1208:G1210)</f>
        <v>3</v>
      </c>
      <c r="H1211" s="292"/>
      <c r="I1211" s="293"/>
      <c r="J1211" s="293"/>
      <c r="K1211" s="294"/>
      <c r="L1211" s="76">
        <f>SUBTOTAL(109,L1208:L1210)</f>
        <v>2376</v>
      </c>
      <c r="M1211" s="76">
        <f>SUBTOTAL(109,M1208:M1210)</f>
        <v>22</v>
      </c>
      <c r="N1211" s="70">
        <f>SUBTOTAL(109,N1208:N1210)</f>
        <v>0</v>
      </c>
      <c r="O1211" s="296"/>
      <c r="P1211" s="297"/>
      <c r="Q1211" s="298"/>
      <c r="R1211" s="298"/>
      <c r="S1211" s="298"/>
      <c r="T1211" s="299"/>
      <c r="U1211" s="300"/>
      <c r="V1211" s="299"/>
      <c r="W1211" s="299"/>
      <c r="X1211" s="299"/>
      <c r="Y1211" s="299"/>
      <c r="Z1211" s="316"/>
      <c r="AA1211" s="316"/>
      <c r="AB1211" s="316"/>
      <c r="AC1211" s="295"/>
      <c r="AD1211" s="295"/>
      <c r="AE1211" s="295"/>
      <c r="AF1211" s="295"/>
      <c r="AG1211" s="295"/>
      <c r="AH1211" s="295"/>
      <c r="AI1211" s="77">
        <f>SUBTOTAL(109,AI1208:AI1210)</f>
        <v>0</v>
      </c>
      <c r="AJ1211" s="77">
        <f>SUBTOTAL(109,AJ1208:AJ1210)</f>
        <v>0</v>
      </c>
      <c r="AK1211" s="77">
        <f>SUBTOTAL(109,AK1208:AK1210)</f>
        <v>1</v>
      </c>
      <c r="AL1211" s="77">
        <f>SUBTOTAL(109,AL1208:AL1210)</f>
        <v>283</v>
      </c>
      <c r="AM1211" s="77">
        <f>SUBTOTAL(103,AM1208:AM1210)</f>
        <v>1</v>
      </c>
    </row>
    <row r="1212" spans="2:39" ht="18" customHeight="1">
      <c r="C1212" s="261">
        <f>SUBTOTAL(103,G$1212:G1212)</f>
        <v>1</v>
      </c>
      <c r="D1212" s="261" t="s">
        <v>1941</v>
      </c>
      <c r="E1212" s="262" t="s">
        <v>4043</v>
      </c>
      <c r="F1212" s="263" t="s">
        <v>1279</v>
      </c>
      <c r="G1212" s="78" t="s">
        <v>4044</v>
      </c>
      <c r="H1212" s="265">
        <v>13082201</v>
      </c>
      <c r="I1212" s="266" t="s">
        <v>2183</v>
      </c>
      <c r="J1212" s="266" t="s">
        <v>711</v>
      </c>
      <c r="K1212" s="113" t="s">
        <v>1324</v>
      </c>
      <c r="L1212" s="69">
        <v>1000</v>
      </c>
      <c r="M1212" s="69">
        <v>7</v>
      </c>
      <c r="N1212" s="60">
        <v>0</v>
      </c>
      <c r="O1212" s="61" t="s">
        <v>337</v>
      </c>
      <c r="P1212" s="268" t="s">
        <v>4045</v>
      </c>
      <c r="Q1212" s="269">
        <v>979.72522400000003</v>
      </c>
      <c r="R1212" s="269">
        <v>915.73565000000008</v>
      </c>
      <c r="S1212" s="269">
        <v>31.941100000000002</v>
      </c>
      <c r="T1212" s="267">
        <v>15626</v>
      </c>
      <c r="U1212" s="270">
        <v>351</v>
      </c>
      <c r="V1212" s="267">
        <v>1</v>
      </c>
      <c r="W1212" s="267">
        <v>1</v>
      </c>
      <c r="X1212" s="267">
        <v>1826</v>
      </c>
      <c r="Y1212" s="267">
        <v>1831</v>
      </c>
      <c r="Z1212" s="269">
        <v>292.53059999999999</v>
      </c>
      <c r="AA1212" s="269">
        <v>276.0693</v>
      </c>
      <c r="AB1212" s="269">
        <v>8.3009000000000004</v>
      </c>
      <c r="AC1212" s="267">
        <v>2613</v>
      </c>
      <c r="AD1212" s="270">
        <v>59</v>
      </c>
      <c r="AE1212" s="267">
        <v>1</v>
      </c>
      <c r="AF1212" s="267">
        <v>1</v>
      </c>
      <c r="AG1212" s="267">
        <v>1478</v>
      </c>
      <c r="AH1212" s="267">
        <v>1443</v>
      </c>
      <c r="AI1212" s="79"/>
      <c r="AJ1212" s="79"/>
      <c r="AK1212" s="79"/>
      <c r="AL1212" s="79"/>
      <c r="AM1212" s="79"/>
    </row>
    <row r="1213" spans="2:39" ht="18" customHeight="1">
      <c r="C1213" s="261">
        <f>SUBTOTAL(103,G$1212:G1213)</f>
        <v>2</v>
      </c>
      <c r="D1213" s="261" t="s">
        <v>1941</v>
      </c>
      <c r="E1213" s="262" t="s">
        <v>4043</v>
      </c>
      <c r="F1213" s="263" t="s">
        <v>1279</v>
      </c>
      <c r="G1213" s="264" t="s">
        <v>627</v>
      </c>
      <c r="H1213" s="265">
        <v>13082101</v>
      </c>
      <c r="I1213" s="266" t="s">
        <v>4663</v>
      </c>
      <c r="J1213" s="57" t="s">
        <v>711</v>
      </c>
      <c r="K1213" s="113" t="s">
        <v>170</v>
      </c>
      <c r="L1213" s="69">
        <v>735</v>
      </c>
      <c r="M1213" s="69">
        <v>4</v>
      </c>
      <c r="N1213" s="60">
        <v>0</v>
      </c>
      <c r="O1213" s="61" t="s">
        <v>338</v>
      </c>
      <c r="P1213" s="268" t="s">
        <v>4046</v>
      </c>
      <c r="Q1213" s="269">
        <v>429.20129999999995</v>
      </c>
      <c r="R1213" s="269">
        <v>405.86289999999997</v>
      </c>
      <c r="S1213" s="269">
        <v>16.045999999999999</v>
      </c>
      <c r="T1213" s="267">
        <v>8023</v>
      </c>
      <c r="U1213" s="270">
        <v>365</v>
      </c>
      <c r="V1213" s="267">
        <v>3</v>
      </c>
      <c r="W1213" s="267">
        <v>3</v>
      </c>
      <c r="X1213" s="267">
        <v>3979</v>
      </c>
      <c r="Y1213" s="267">
        <v>3967</v>
      </c>
      <c r="Z1213" s="269">
        <v>141.29679999999999</v>
      </c>
      <c r="AA1213" s="269">
        <v>132.46029999999999</v>
      </c>
      <c r="AB1213" s="269">
        <v>4.6955</v>
      </c>
      <c r="AC1213" s="267">
        <v>1291</v>
      </c>
      <c r="AD1213" s="270">
        <v>59</v>
      </c>
      <c r="AE1213" s="267">
        <v>5</v>
      </c>
      <c r="AF1213" s="267">
        <v>5</v>
      </c>
      <c r="AG1213" s="267">
        <v>4107</v>
      </c>
      <c r="AH1213" s="267">
        <v>4087</v>
      </c>
      <c r="AI1213" s="79"/>
      <c r="AJ1213" s="79"/>
      <c r="AK1213" s="79"/>
      <c r="AL1213" s="79"/>
      <c r="AM1213" s="79"/>
    </row>
    <row r="1214" spans="2:39" s="311" customFormat="1" ht="18" customHeight="1">
      <c r="B1214" s="245"/>
      <c r="C1214" s="288" t="s">
        <v>4026</v>
      </c>
      <c r="D1214" s="289" t="str">
        <f ca="1">INDIRECT("D"&amp;ROW()-1)</f>
        <v>A2</v>
      </c>
      <c r="E1214" s="289" t="str">
        <f ca="1">INDIRECT("E"&amp;ROW()-1)</f>
        <v>衡水</v>
      </c>
      <c r="F1214" s="290"/>
      <c r="G1214" s="291">
        <f>SUBTOTAL(103,G1212:G1213)</f>
        <v>2</v>
      </c>
      <c r="H1214" s="292"/>
      <c r="I1214" s="293"/>
      <c r="J1214" s="293"/>
      <c r="K1214" s="294"/>
      <c r="L1214" s="76">
        <f>SUBTOTAL(109,L1212:L1213)</f>
        <v>1735</v>
      </c>
      <c r="M1214" s="76">
        <f>SUBTOTAL(109,M1212:M1213)</f>
        <v>11</v>
      </c>
      <c r="N1214" s="70">
        <f>SUBTOTAL(109,N1212:N1213)</f>
        <v>0</v>
      </c>
      <c r="O1214" s="296"/>
      <c r="P1214" s="327"/>
      <c r="Q1214" s="298"/>
      <c r="R1214" s="298"/>
      <c r="S1214" s="298"/>
      <c r="T1214" s="299"/>
      <c r="U1214" s="300"/>
      <c r="V1214" s="299"/>
      <c r="W1214" s="299"/>
      <c r="X1214" s="299"/>
      <c r="Y1214" s="299"/>
      <c r="Z1214" s="316"/>
      <c r="AA1214" s="316"/>
      <c r="AB1214" s="316"/>
      <c r="AC1214" s="295"/>
      <c r="AD1214" s="295"/>
      <c r="AE1214" s="295"/>
      <c r="AF1214" s="295"/>
      <c r="AG1214" s="295"/>
      <c r="AH1214" s="295"/>
      <c r="AI1214" s="77">
        <f>SUBTOTAL(109,AI1212:AI1213)</f>
        <v>0</v>
      </c>
      <c r="AJ1214" s="77">
        <f>SUBTOTAL(109,AJ1212:AJ1213)</f>
        <v>0</v>
      </c>
      <c r="AK1214" s="77">
        <f>SUBTOTAL(109,AK1212:AK1213)</f>
        <v>0</v>
      </c>
      <c r="AL1214" s="77">
        <f>SUBTOTAL(109,AL1212:AL1213)</f>
        <v>0</v>
      </c>
      <c r="AM1214" s="77">
        <f>SUBTOTAL(103,AM1212:AM1213)</f>
        <v>0</v>
      </c>
    </row>
    <row r="1215" spans="2:39" ht="18" customHeight="1">
      <c r="C1215" s="261">
        <f>SUBTOTAL(103,G$1215:G1215)</f>
        <v>1</v>
      </c>
      <c r="D1215" s="261" t="s">
        <v>1941</v>
      </c>
      <c r="E1215" s="262" t="s">
        <v>4047</v>
      </c>
      <c r="F1215" s="263" t="s">
        <v>1280</v>
      </c>
      <c r="G1215" s="78" t="s">
        <v>4048</v>
      </c>
      <c r="H1215" s="265">
        <v>13092301</v>
      </c>
      <c r="I1215" s="266" t="s">
        <v>2183</v>
      </c>
      <c r="J1215" s="266" t="s">
        <v>711</v>
      </c>
      <c r="K1215" s="113" t="s">
        <v>1324</v>
      </c>
      <c r="L1215" s="69">
        <v>1106</v>
      </c>
      <c r="M1215" s="69">
        <v>8</v>
      </c>
      <c r="N1215" s="60">
        <v>0</v>
      </c>
      <c r="O1215" s="61" t="s">
        <v>262</v>
      </c>
      <c r="P1215" s="268" t="s">
        <v>4049</v>
      </c>
      <c r="Q1215" s="269">
        <v>1776.3399649999999</v>
      </c>
      <c r="R1215" s="269">
        <v>1709.2534899999998</v>
      </c>
      <c r="S1215" s="269">
        <v>55.485099999999996</v>
      </c>
      <c r="T1215" s="267">
        <v>19171</v>
      </c>
      <c r="U1215" s="270">
        <v>365</v>
      </c>
      <c r="V1215" s="267">
        <v>1</v>
      </c>
      <c r="W1215" s="267">
        <v>1</v>
      </c>
      <c r="X1215" s="267">
        <v>721</v>
      </c>
      <c r="Y1215" s="267">
        <v>680</v>
      </c>
      <c r="Z1215" s="269">
        <v>481.60512999999992</v>
      </c>
      <c r="AA1215" s="269">
        <v>463.47492999999992</v>
      </c>
      <c r="AB1215" s="269">
        <v>13.0471</v>
      </c>
      <c r="AC1215" s="267">
        <v>3068</v>
      </c>
      <c r="AD1215" s="270">
        <v>59</v>
      </c>
      <c r="AE1215" s="267">
        <v>3</v>
      </c>
      <c r="AF1215" s="267">
        <v>3</v>
      </c>
      <c r="AG1215" s="267">
        <v>459</v>
      </c>
      <c r="AH1215" s="267">
        <v>424</v>
      </c>
      <c r="AI1215" s="79"/>
      <c r="AJ1215" s="79"/>
      <c r="AK1215" s="79"/>
      <c r="AL1215" s="79"/>
      <c r="AM1215" s="79"/>
    </row>
    <row r="1216" spans="2:39" ht="18" customHeight="1">
      <c r="C1216" s="261">
        <f>SUBTOTAL(103,G$1215:G1216)</f>
        <v>2</v>
      </c>
      <c r="D1216" s="261" t="s">
        <v>1941</v>
      </c>
      <c r="E1216" s="262" t="s">
        <v>4047</v>
      </c>
      <c r="F1216" s="263" t="s">
        <v>1280</v>
      </c>
      <c r="G1216" s="78" t="s">
        <v>1300</v>
      </c>
      <c r="H1216" s="378">
        <v>13091601</v>
      </c>
      <c r="I1216" s="266" t="s">
        <v>4663</v>
      </c>
      <c r="J1216" s="57" t="s">
        <v>711</v>
      </c>
      <c r="K1216" s="113" t="s">
        <v>1324</v>
      </c>
      <c r="L1216" s="69">
        <v>1147</v>
      </c>
      <c r="M1216" s="69">
        <v>7</v>
      </c>
      <c r="N1216" s="60">
        <v>0</v>
      </c>
      <c r="O1216" s="61" t="s">
        <v>185</v>
      </c>
      <c r="P1216" s="268" t="s">
        <v>1323</v>
      </c>
      <c r="Q1216" s="269">
        <v>97.607300000000009</v>
      </c>
      <c r="R1216" s="269">
        <v>96.841300000000004</v>
      </c>
      <c r="S1216" s="269">
        <v>4.5151000000000003</v>
      </c>
      <c r="T1216" s="267">
        <v>10857</v>
      </c>
      <c r="U1216" s="270">
        <v>365</v>
      </c>
      <c r="V1216" s="267">
        <v>7</v>
      </c>
      <c r="W1216" s="267">
        <v>7</v>
      </c>
      <c r="X1216" s="267">
        <v>6763</v>
      </c>
      <c r="Y1216" s="267">
        <v>6716</v>
      </c>
      <c r="Z1216" s="269">
        <v>110.0068</v>
      </c>
      <c r="AA1216" s="269">
        <v>108.68729999999999</v>
      </c>
      <c r="AB1216" s="269">
        <v>3.4723000000000002</v>
      </c>
      <c r="AC1216" s="267">
        <v>1621</v>
      </c>
      <c r="AD1216" s="270">
        <v>59</v>
      </c>
      <c r="AE1216" s="267">
        <v>7</v>
      </c>
      <c r="AF1216" s="267">
        <v>7</v>
      </c>
      <c r="AG1216" s="267">
        <v>4938</v>
      </c>
      <c r="AH1216" s="267">
        <v>4795</v>
      </c>
      <c r="AI1216" s="79"/>
      <c r="AJ1216" s="79"/>
      <c r="AK1216" s="79"/>
      <c r="AL1216" s="79"/>
      <c r="AM1216" s="79"/>
    </row>
    <row r="1217" spans="1:39" s="311" customFormat="1" ht="18" customHeight="1">
      <c r="B1217" s="245"/>
      <c r="C1217" s="288" t="s">
        <v>4026</v>
      </c>
      <c r="D1217" s="289" t="str">
        <f ca="1">INDIRECT("D"&amp;ROW()-1)</f>
        <v>A2</v>
      </c>
      <c r="E1217" s="289" t="str">
        <f ca="1">INDIRECT("E"&amp;ROW()-1)</f>
        <v>邢台</v>
      </c>
      <c r="F1217" s="290"/>
      <c r="G1217" s="291">
        <f>SUBTOTAL(103,G1215:G1216)</f>
        <v>2</v>
      </c>
      <c r="H1217" s="292"/>
      <c r="I1217" s="293"/>
      <c r="J1217" s="293"/>
      <c r="K1217" s="294"/>
      <c r="L1217" s="76">
        <f>SUBTOTAL(109,L1215:L1216)</f>
        <v>2253</v>
      </c>
      <c r="M1217" s="76">
        <f>SUBTOTAL(109,M1215:M1216)</f>
        <v>15</v>
      </c>
      <c r="N1217" s="70">
        <f>SUBTOTAL(109,N1215:N1216)</f>
        <v>0</v>
      </c>
      <c r="O1217" s="296"/>
      <c r="P1217" s="327"/>
      <c r="Q1217" s="298"/>
      <c r="R1217" s="298"/>
      <c r="S1217" s="298"/>
      <c r="T1217" s="299"/>
      <c r="U1217" s="300"/>
      <c r="V1217" s="299"/>
      <c r="W1217" s="299"/>
      <c r="X1217" s="299"/>
      <c r="Y1217" s="299"/>
      <c r="Z1217" s="316"/>
      <c r="AA1217" s="316"/>
      <c r="AB1217" s="316"/>
      <c r="AC1217" s="295"/>
      <c r="AD1217" s="295"/>
      <c r="AE1217" s="295"/>
      <c r="AF1217" s="295"/>
      <c r="AG1217" s="295"/>
      <c r="AH1217" s="295"/>
      <c r="AI1217" s="77">
        <f>SUBTOTAL(109,AI1215:AI1216)</f>
        <v>0</v>
      </c>
      <c r="AJ1217" s="77">
        <f>SUBTOTAL(109,AJ1215:AJ1216)</f>
        <v>0</v>
      </c>
      <c r="AK1217" s="77">
        <f>SUBTOTAL(109,AK1215:AK1216)</f>
        <v>0</v>
      </c>
      <c r="AL1217" s="77">
        <f>SUBTOTAL(109,AL1215:AL1216)</f>
        <v>0</v>
      </c>
      <c r="AM1217" s="77">
        <f>SUBTOTAL(103,AM1215:AM1216)</f>
        <v>0</v>
      </c>
    </row>
    <row r="1218" spans="1:39" s="306" customFormat="1" ht="18" customHeight="1">
      <c r="A1218" s="309"/>
      <c r="B1218" s="309"/>
      <c r="C1218" s="261">
        <f>SUBTOTAL(103,G$1218:G1218)</f>
        <v>1</v>
      </c>
      <c r="D1218" s="261" t="s">
        <v>1941</v>
      </c>
      <c r="E1218" s="262" t="s">
        <v>4050</v>
      </c>
      <c r="F1218" s="263" t="s">
        <v>1279</v>
      </c>
      <c r="G1218" s="264" t="s">
        <v>4051</v>
      </c>
      <c r="H1218" s="265">
        <v>13072401</v>
      </c>
      <c r="I1218" s="266" t="s">
        <v>4663</v>
      </c>
      <c r="J1218" s="57" t="s">
        <v>711</v>
      </c>
      <c r="K1218" s="377" t="s">
        <v>173</v>
      </c>
      <c r="L1218" s="376">
        <v>347</v>
      </c>
      <c r="M1218" s="267">
        <v>5</v>
      </c>
      <c r="N1218" s="60">
        <v>0</v>
      </c>
      <c r="O1218" s="301" t="s">
        <v>4052</v>
      </c>
      <c r="P1218" s="268" t="s">
        <v>4053</v>
      </c>
      <c r="Q1218" s="269">
        <v>371.80592700000005</v>
      </c>
      <c r="R1218" s="269">
        <v>347.16460000000006</v>
      </c>
      <c r="S1218" s="269">
        <v>12.919800000000002</v>
      </c>
      <c r="T1218" s="267">
        <v>11184</v>
      </c>
      <c r="U1218" s="270">
        <v>365</v>
      </c>
      <c r="V1218" s="267">
        <v>9</v>
      </c>
      <c r="W1218" s="267">
        <v>9</v>
      </c>
      <c r="X1218" s="267">
        <v>4342</v>
      </c>
      <c r="Y1218" s="267">
        <v>4339</v>
      </c>
      <c r="Z1218" s="269">
        <v>120.73069999999998</v>
      </c>
      <c r="AA1218" s="269">
        <v>113.72099999999999</v>
      </c>
      <c r="AB1218" s="269">
        <v>3.7897999999999996</v>
      </c>
      <c r="AC1218" s="267">
        <v>1689</v>
      </c>
      <c r="AD1218" s="270">
        <v>59</v>
      </c>
      <c r="AE1218" s="267">
        <v>10</v>
      </c>
      <c r="AF1218" s="267">
        <v>10</v>
      </c>
      <c r="AG1218" s="267">
        <v>4667</v>
      </c>
      <c r="AH1218" s="267">
        <v>4664</v>
      </c>
      <c r="AI1218" s="271"/>
      <c r="AJ1218" s="271"/>
      <c r="AK1218" s="271"/>
      <c r="AL1218" s="271"/>
      <c r="AM1218" s="271"/>
    </row>
    <row r="1219" spans="1:39" s="311" customFormat="1" ht="18" customHeight="1">
      <c r="B1219" s="245"/>
      <c r="C1219" s="288" t="s">
        <v>4026</v>
      </c>
      <c r="D1219" s="289" t="str">
        <f ca="1">INDIRECT("D"&amp;ROW()-1)</f>
        <v>A2</v>
      </c>
      <c r="E1219" s="289" t="str">
        <f ca="1">INDIRECT("E"&amp;ROW()-1)</f>
        <v>沧州</v>
      </c>
      <c r="F1219" s="290"/>
      <c r="G1219" s="291">
        <f>SUBTOTAL(103,G1218:G1218)</f>
        <v>1</v>
      </c>
      <c r="H1219" s="292"/>
      <c r="I1219" s="293"/>
      <c r="J1219" s="293"/>
      <c r="K1219" s="294"/>
      <c r="L1219" s="76">
        <f>SUBTOTAL(109,L1218:L1218)</f>
        <v>347</v>
      </c>
      <c r="M1219" s="76">
        <f>SUBTOTAL(109,M1218:M1218)</f>
        <v>5</v>
      </c>
      <c r="N1219" s="70">
        <f>SUBTOTAL(109,N1218:N1218)</f>
        <v>0</v>
      </c>
      <c r="O1219" s="296"/>
      <c r="P1219" s="327"/>
      <c r="Q1219" s="298"/>
      <c r="R1219" s="298"/>
      <c r="S1219" s="298"/>
      <c r="T1219" s="299"/>
      <c r="U1219" s="300"/>
      <c r="V1219" s="299"/>
      <c r="W1219" s="299"/>
      <c r="X1219" s="299"/>
      <c r="Y1219" s="299"/>
      <c r="Z1219" s="316"/>
      <c r="AA1219" s="316"/>
      <c r="AB1219" s="316"/>
      <c r="AC1219" s="295"/>
      <c r="AD1219" s="295"/>
      <c r="AE1219" s="295"/>
      <c r="AF1219" s="295"/>
      <c r="AG1219" s="295"/>
      <c r="AH1219" s="295"/>
      <c r="AI1219" s="77">
        <f>SUBTOTAL(109,AI1218:AI1218)</f>
        <v>0</v>
      </c>
      <c r="AJ1219" s="77">
        <f>SUBTOTAL(109,AJ1218:AJ1218)</f>
        <v>0</v>
      </c>
      <c r="AK1219" s="77">
        <f>SUBTOTAL(109,AK1218:AK1218)</f>
        <v>0</v>
      </c>
      <c r="AL1219" s="77">
        <f>SUBTOTAL(109,AL1218:AL1218)</f>
        <v>0</v>
      </c>
      <c r="AM1219" s="77">
        <f>SUBTOTAL(103,AM1218:AM1218)</f>
        <v>0</v>
      </c>
    </row>
    <row r="1220" spans="1:39" ht="18" customHeight="1">
      <c r="C1220" s="261">
        <f>SUBTOTAL(103,G$1220:G1220)</f>
        <v>1</v>
      </c>
      <c r="D1220" s="261" t="s">
        <v>1941</v>
      </c>
      <c r="E1220" s="262" t="s">
        <v>4054</v>
      </c>
      <c r="F1220" s="263" t="s">
        <v>1280</v>
      </c>
      <c r="G1220" s="264" t="s">
        <v>626</v>
      </c>
      <c r="H1220" s="265">
        <v>13026601</v>
      </c>
      <c r="I1220" s="266" t="s">
        <v>4663</v>
      </c>
      <c r="J1220" s="57" t="s">
        <v>711</v>
      </c>
      <c r="K1220" s="113" t="s">
        <v>1324</v>
      </c>
      <c r="L1220" s="69">
        <v>899</v>
      </c>
      <c r="M1220" s="69">
        <v>7</v>
      </c>
      <c r="N1220" s="60">
        <v>0</v>
      </c>
      <c r="O1220" s="301" t="s">
        <v>339</v>
      </c>
      <c r="P1220" s="268" t="s">
        <v>4056</v>
      </c>
      <c r="Q1220" s="269">
        <v>2299.3430590000003</v>
      </c>
      <c r="R1220" s="269">
        <v>2142.9943400000002</v>
      </c>
      <c r="S1220" s="269">
        <v>75.263999999999996</v>
      </c>
      <c r="T1220" s="267">
        <v>21822</v>
      </c>
      <c r="U1220" s="270">
        <v>365</v>
      </c>
      <c r="V1220" s="267">
        <v>3</v>
      </c>
      <c r="W1220" s="267">
        <v>3</v>
      </c>
      <c r="X1220" s="267">
        <v>411</v>
      </c>
      <c r="Y1220" s="267">
        <v>414</v>
      </c>
      <c r="Z1220" s="269">
        <v>540.2047</v>
      </c>
      <c r="AA1220" s="269">
        <v>514.20569999999998</v>
      </c>
      <c r="AB1220" s="269">
        <v>15.4382</v>
      </c>
      <c r="AC1220" s="267">
        <v>3483</v>
      </c>
      <c r="AD1220" s="270">
        <v>59</v>
      </c>
      <c r="AE1220" s="267">
        <v>2</v>
      </c>
      <c r="AF1220" s="267">
        <v>2</v>
      </c>
      <c r="AG1220" s="267">
        <v>312</v>
      </c>
      <c r="AH1220" s="267">
        <v>297</v>
      </c>
      <c r="AI1220" s="79"/>
      <c r="AJ1220" s="79"/>
      <c r="AK1220" s="79"/>
      <c r="AL1220" s="79"/>
      <c r="AM1220" s="79"/>
    </row>
    <row r="1221" spans="1:39" ht="18" customHeight="1">
      <c r="C1221" s="261">
        <f>SUBTOTAL(103,G$1220:G1221)</f>
        <v>2</v>
      </c>
      <c r="D1221" s="261" t="s">
        <v>1941</v>
      </c>
      <c r="E1221" s="262" t="s">
        <v>4054</v>
      </c>
      <c r="F1221" s="263" t="s">
        <v>1280</v>
      </c>
      <c r="G1221" s="264" t="s">
        <v>4057</v>
      </c>
      <c r="H1221" s="265">
        <v>13020601</v>
      </c>
      <c r="I1221" s="266" t="s">
        <v>4663</v>
      </c>
      <c r="J1221" s="57" t="s">
        <v>711</v>
      </c>
      <c r="K1221" s="113" t="s">
        <v>581</v>
      </c>
      <c r="L1221" s="69">
        <v>723</v>
      </c>
      <c r="M1221" s="69">
        <v>5</v>
      </c>
      <c r="N1221" s="60">
        <v>0</v>
      </c>
      <c r="O1221" s="301" t="s">
        <v>340</v>
      </c>
      <c r="P1221" s="268" t="s">
        <v>4058</v>
      </c>
      <c r="Q1221" s="269">
        <v>286.77154899999994</v>
      </c>
      <c r="R1221" s="269">
        <v>264.93429999999995</v>
      </c>
      <c r="S1221" s="269">
        <v>10.6526</v>
      </c>
      <c r="T1221" s="267">
        <v>7613</v>
      </c>
      <c r="U1221" s="270">
        <v>365</v>
      </c>
      <c r="V1221" s="267">
        <v>11</v>
      </c>
      <c r="W1221" s="267">
        <v>11</v>
      </c>
      <c r="X1221" s="267">
        <v>4937</v>
      </c>
      <c r="Y1221" s="267">
        <v>4973</v>
      </c>
      <c r="Z1221" s="269">
        <v>112.1662</v>
      </c>
      <c r="AA1221" s="269">
        <v>103.7989</v>
      </c>
      <c r="AB1221" s="269">
        <v>3.5987999999999998</v>
      </c>
      <c r="AC1221" s="267">
        <v>1118</v>
      </c>
      <c r="AD1221" s="270">
        <v>59</v>
      </c>
      <c r="AE1221" s="267">
        <v>13</v>
      </c>
      <c r="AF1221" s="267">
        <v>13</v>
      </c>
      <c r="AG1221" s="267">
        <v>4885</v>
      </c>
      <c r="AH1221" s="267">
        <v>4929</v>
      </c>
      <c r="AI1221" s="79"/>
      <c r="AJ1221" s="79"/>
      <c r="AK1221" s="79"/>
      <c r="AL1221" s="79"/>
      <c r="AM1221" s="79"/>
    </row>
    <row r="1222" spans="1:39" ht="18" customHeight="1">
      <c r="C1222" s="261">
        <f>SUBTOTAL(103,G$1220:G1222)</f>
        <v>3</v>
      </c>
      <c r="D1222" s="261" t="s">
        <v>1941</v>
      </c>
      <c r="E1222" s="262" t="s">
        <v>4054</v>
      </c>
      <c r="F1222" s="263" t="s">
        <v>1280</v>
      </c>
      <c r="G1222" s="78" t="s">
        <v>4059</v>
      </c>
      <c r="H1222" s="265">
        <v>13023201</v>
      </c>
      <c r="I1222" s="266" t="s">
        <v>4663</v>
      </c>
      <c r="J1222" s="57" t="s">
        <v>711</v>
      </c>
      <c r="K1222" s="113" t="s">
        <v>556</v>
      </c>
      <c r="L1222" s="69">
        <v>825</v>
      </c>
      <c r="M1222" s="69">
        <v>6</v>
      </c>
      <c r="N1222" s="60">
        <v>0</v>
      </c>
      <c r="O1222" s="301" t="s">
        <v>262</v>
      </c>
      <c r="P1222" s="268" t="s">
        <v>4060</v>
      </c>
      <c r="Q1222" s="269">
        <v>2586.524727</v>
      </c>
      <c r="R1222" s="269">
        <v>2439.4766100000002</v>
      </c>
      <c r="S1222" s="269">
        <v>80.107599999999991</v>
      </c>
      <c r="T1222" s="267">
        <v>17289</v>
      </c>
      <c r="U1222" s="270">
        <v>365</v>
      </c>
      <c r="V1222" s="267">
        <v>2</v>
      </c>
      <c r="W1222" s="267">
        <v>2</v>
      </c>
      <c r="X1222" s="267">
        <v>291</v>
      </c>
      <c r="Y1222" s="267">
        <v>285</v>
      </c>
      <c r="Z1222" s="269">
        <v>472.17937499999999</v>
      </c>
      <c r="AA1222" s="269">
        <v>455.58797499999997</v>
      </c>
      <c r="AB1222" s="269">
        <v>14.3942</v>
      </c>
      <c r="AC1222" s="267">
        <v>2679</v>
      </c>
      <c r="AD1222" s="270">
        <v>59</v>
      </c>
      <c r="AE1222" s="267">
        <v>3</v>
      </c>
      <c r="AF1222" s="267">
        <v>3</v>
      </c>
      <c r="AG1222" s="267">
        <v>495</v>
      </c>
      <c r="AH1222" s="267">
        <v>454</v>
      </c>
      <c r="AI1222" s="79"/>
      <c r="AJ1222" s="79"/>
      <c r="AK1222" s="79"/>
      <c r="AL1222" s="79"/>
      <c r="AM1222" s="79"/>
    </row>
    <row r="1223" spans="1:39" ht="18" customHeight="1">
      <c r="C1223" s="261">
        <f>SUBTOTAL(103,G$1220:G1223)</f>
        <v>4</v>
      </c>
      <c r="D1223" s="261" t="s">
        <v>1941</v>
      </c>
      <c r="E1223" s="262" t="s">
        <v>4054</v>
      </c>
      <c r="F1223" s="263" t="s">
        <v>1280</v>
      </c>
      <c r="G1223" s="78" t="s">
        <v>4061</v>
      </c>
      <c r="H1223" s="265">
        <v>13023401</v>
      </c>
      <c r="I1223" s="266" t="s">
        <v>4663</v>
      </c>
      <c r="J1223" s="57" t="s">
        <v>711</v>
      </c>
      <c r="K1223" s="113" t="s">
        <v>413</v>
      </c>
      <c r="L1223" s="69">
        <v>1000</v>
      </c>
      <c r="M1223" s="69">
        <v>7</v>
      </c>
      <c r="N1223" s="60">
        <v>0</v>
      </c>
      <c r="O1223" s="301" t="s">
        <v>341</v>
      </c>
      <c r="P1223" s="268" t="s">
        <v>4062</v>
      </c>
      <c r="Q1223" s="269">
        <v>1053.879117</v>
      </c>
      <c r="R1223" s="269">
        <v>934.48869999999999</v>
      </c>
      <c r="S1223" s="269">
        <v>37.103300000000004</v>
      </c>
      <c r="T1223" s="267">
        <v>15585</v>
      </c>
      <c r="U1223" s="270">
        <v>365</v>
      </c>
      <c r="V1223" s="267">
        <v>5</v>
      </c>
      <c r="W1223" s="267">
        <v>5</v>
      </c>
      <c r="X1223" s="267">
        <v>1668</v>
      </c>
      <c r="Y1223" s="267">
        <v>1781</v>
      </c>
      <c r="Z1223" s="269">
        <v>316.44887999999997</v>
      </c>
      <c r="AA1223" s="269">
        <v>283.10467999999997</v>
      </c>
      <c r="AB1223" s="269">
        <v>10.131500000000001</v>
      </c>
      <c r="AC1223" s="267">
        <v>2581</v>
      </c>
      <c r="AD1223" s="270">
        <v>59</v>
      </c>
      <c r="AE1223" s="267">
        <v>4</v>
      </c>
      <c r="AF1223" s="267">
        <v>4</v>
      </c>
      <c r="AG1223" s="267">
        <v>1254</v>
      </c>
      <c r="AH1223" s="267">
        <v>1377</v>
      </c>
      <c r="AI1223" s="79"/>
      <c r="AJ1223" s="79"/>
      <c r="AK1223" s="79"/>
      <c r="AL1223" s="79"/>
      <c r="AM1223" s="79"/>
    </row>
    <row r="1224" spans="1:39" s="311" customFormat="1" ht="18" customHeight="1">
      <c r="B1224" s="245"/>
      <c r="C1224" s="288" t="s">
        <v>4026</v>
      </c>
      <c r="D1224" s="289" t="str">
        <f ca="1">INDIRECT("D"&amp;ROW()-1)</f>
        <v>A2</v>
      </c>
      <c r="E1224" s="289" t="str">
        <f ca="1">INDIRECT("E"&amp;ROW()-1)</f>
        <v>保定</v>
      </c>
      <c r="F1224" s="290"/>
      <c r="G1224" s="291">
        <f>SUBTOTAL(103,G1220:G1223)</f>
        <v>4</v>
      </c>
      <c r="H1224" s="292"/>
      <c r="I1224" s="293"/>
      <c r="J1224" s="293"/>
      <c r="K1224" s="294"/>
      <c r="L1224" s="295">
        <f>SUBTOTAL(109,L1220:L1223)</f>
        <v>3447</v>
      </c>
      <c r="M1224" s="295">
        <f>SUBTOTAL(109,M1220:M1223)</f>
        <v>25</v>
      </c>
      <c r="N1224" s="70">
        <f>SUBTOTAL(109,N1220:N1223)</f>
        <v>0</v>
      </c>
      <c r="O1224" s="296"/>
      <c r="P1224" s="297"/>
      <c r="Q1224" s="298"/>
      <c r="R1224" s="298"/>
      <c r="S1224" s="298"/>
      <c r="T1224" s="299"/>
      <c r="U1224" s="300"/>
      <c r="V1224" s="299"/>
      <c r="W1224" s="299"/>
      <c r="X1224" s="299"/>
      <c r="Y1224" s="299"/>
      <c r="Z1224" s="316"/>
      <c r="AA1224" s="316"/>
      <c r="AB1224" s="316"/>
      <c r="AC1224" s="295"/>
      <c r="AD1224" s="295"/>
      <c r="AE1224" s="295"/>
      <c r="AF1224" s="295"/>
      <c r="AG1224" s="295"/>
      <c r="AH1224" s="295"/>
      <c r="AI1224" s="77">
        <f>SUBTOTAL(109,AI1220:AI1223)</f>
        <v>0</v>
      </c>
      <c r="AJ1224" s="77">
        <f>SUBTOTAL(109,AJ1220:AJ1223)</f>
        <v>0</v>
      </c>
      <c r="AK1224" s="77">
        <f>SUBTOTAL(109,AK1220:AK1223)</f>
        <v>0</v>
      </c>
      <c r="AL1224" s="77">
        <f>SUBTOTAL(109,AL1220:AL1223)</f>
        <v>0</v>
      </c>
      <c r="AM1224" s="77">
        <f>SUBTOTAL(103,AM1220:AM1223)</f>
        <v>0</v>
      </c>
    </row>
    <row r="1225" spans="1:39" ht="18" customHeight="1">
      <c r="C1225" s="261">
        <f>SUBTOTAL(103,G$1225:G1225)</f>
        <v>1</v>
      </c>
      <c r="D1225" s="261" t="s">
        <v>1941</v>
      </c>
      <c r="E1225" s="262" t="s">
        <v>4063</v>
      </c>
      <c r="F1225" s="263" t="s">
        <v>1279</v>
      </c>
      <c r="G1225" s="264" t="s">
        <v>4064</v>
      </c>
      <c r="H1225" s="265">
        <v>13041501</v>
      </c>
      <c r="I1225" s="266" t="s">
        <v>4663</v>
      </c>
      <c r="J1225" s="57" t="s">
        <v>711</v>
      </c>
      <c r="K1225" s="113" t="s">
        <v>170</v>
      </c>
      <c r="L1225" s="267">
        <v>616</v>
      </c>
      <c r="M1225" s="267">
        <v>6</v>
      </c>
      <c r="N1225" s="60">
        <v>0</v>
      </c>
      <c r="O1225" s="301" t="s">
        <v>342</v>
      </c>
      <c r="P1225" s="268" t="s">
        <v>4065</v>
      </c>
      <c r="Q1225" s="269">
        <v>414.28877699999998</v>
      </c>
      <c r="R1225" s="269">
        <v>388.52369999999996</v>
      </c>
      <c r="S1225" s="269">
        <v>11.975400000000002</v>
      </c>
      <c r="T1225" s="267">
        <v>14226</v>
      </c>
      <c r="U1225" s="270">
        <v>365</v>
      </c>
      <c r="V1225" s="267">
        <v>3</v>
      </c>
      <c r="W1225" s="267">
        <v>3</v>
      </c>
      <c r="X1225" s="267">
        <v>4081</v>
      </c>
      <c r="Y1225" s="267">
        <v>4077</v>
      </c>
      <c r="Z1225" s="269">
        <v>90.872799999999998</v>
      </c>
      <c r="AA1225" s="269">
        <v>86.867800000000003</v>
      </c>
      <c r="AB1225" s="269">
        <v>2.7732999999999999</v>
      </c>
      <c r="AC1225" s="267">
        <v>2226</v>
      </c>
      <c r="AD1225" s="270">
        <v>59</v>
      </c>
      <c r="AE1225" s="267">
        <v>7</v>
      </c>
      <c r="AF1225" s="267">
        <v>7</v>
      </c>
      <c r="AG1225" s="267">
        <v>5576</v>
      </c>
      <c r="AH1225" s="267">
        <v>5516</v>
      </c>
      <c r="AI1225" s="271"/>
      <c r="AJ1225" s="271"/>
      <c r="AK1225" s="271"/>
      <c r="AL1225" s="271"/>
      <c r="AM1225" s="271"/>
    </row>
    <row r="1226" spans="1:39" s="311" customFormat="1" ht="18" customHeight="1">
      <c r="B1226" s="245"/>
      <c r="C1226" s="288" t="s">
        <v>4026</v>
      </c>
      <c r="D1226" s="289" t="str">
        <f ca="1">INDIRECT("D"&amp;ROW()-1)</f>
        <v>A2</v>
      </c>
      <c r="E1226" s="289" t="str">
        <f ca="1">INDIRECT("E"&amp;ROW()-1)</f>
        <v>承德</v>
      </c>
      <c r="F1226" s="290"/>
      <c r="G1226" s="291">
        <f>SUBTOTAL(103,G1225:G1225)</f>
        <v>1</v>
      </c>
      <c r="H1226" s="292"/>
      <c r="I1226" s="293"/>
      <c r="J1226" s="293"/>
      <c r="K1226" s="294"/>
      <c r="L1226" s="295">
        <f>SUBTOTAL(109,L1225:L1225)</f>
        <v>616</v>
      </c>
      <c r="M1226" s="295">
        <f>SUBTOTAL(109,M1225:M1225)</f>
        <v>6</v>
      </c>
      <c r="N1226" s="70">
        <f>SUBTOTAL(109,N1225:N1225)</f>
        <v>0</v>
      </c>
      <c r="O1226" s="296"/>
      <c r="P1226" s="327"/>
      <c r="Q1226" s="298"/>
      <c r="R1226" s="298"/>
      <c r="S1226" s="298"/>
      <c r="T1226" s="299"/>
      <c r="U1226" s="300"/>
      <c r="V1226" s="299"/>
      <c r="W1226" s="299"/>
      <c r="X1226" s="299"/>
      <c r="Y1226" s="299"/>
      <c r="Z1226" s="316"/>
      <c r="AA1226" s="316"/>
      <c r="AB1226" s="316"/>
      <c r="AC1226" s="295"/>
      <c r="AD1226" s="295"/>
      <c r="AE1226" s="295"/>
      <c r="AF1226" s="295"/>
      <c r="AG1226" s="295"/>
      <c r="AH1226" s="295"/>
      <c r="AI1226" s="77">
        <f>SUBTOTAL(109,AI1225:AI1225)</f>
        <v>0</v>
      </c>
      <c r="AJ1226" s="77">
        <f>SUBTOTAL(109,AJ1225:AJ1225)</f>
        <v>0</v>
      </c>
      <c r="AK1226" s="77">
        <f>SUBTOTAL(109,AK1225:AK1225)</f>
        <v>0</v>
      </c>
      <c r="AL1226" s="77">
        <f>SUBTOTAL(109,AL1225:AL1225)</f>
        <v>0</v>
      </c>
      <c r="AM1226" s="77">
        <f>SUBTOTAL(103,AM1225:AM1225)</f>
        <v>0</v>
      </c>
    </row>
    <row r="1227" spans="1:39" ht="18" customHeight="1">
      <c r="C1227" s="261">
        <f>SUBTOTAL(103,G$1227:G1227)</f>
        <v>1</v>
      </c>
      <c r="D1227" s="261" t="s">
        <v>1941</v>
      </c>
      <c r="E1227" s="262" t="s">
        <v>4066</v>
      </c>
      <c r="F1227" s="263" t="s">
        <v>1280</v>
      </c>
      <c r="G1227" s="264" t="s">
        <v>4606</v>
      </c>
      <c r="H1227" s="265">
        <v>13063501</v>
      </c>
      <c r="I1227" s="272" t="s">
        <v>4029</v>
      </c>
      <c r="J1227" s="62" t="s">
        <v>64</v>
      </c>
      <c r="K1227" s="113" t="s">
        <v>170</v>
      </c>
      <c r="L1227" s="114">
        <v>2055</v>
      </c>
      <c r="M1227" s="114">
        <v>9</v>
      </c>
      <c r="N1227" s="60">
        <v>0</v>
      </c>
      <c r="O1227" s="301" t="s">
        <v>4067</v>
      </c>
      <c r="P1227" s="268" t="s">
        <v>4068</v>
      </c>
      <c r="Q1227" s="269">
        <v>1685.286427</v>
      </c>
      <c r="R1227" s="269">
        <v>1491.05684</v>
      </c>
      <c r="S1227" s="269">
        <v>52.138300000000008</v>
      </c>
      <c r="T1227" s="267">
        <v>17118</v>
      </c>
      <c r="U1227" s="270">
        <v>354</v>
      </c>
      <c r="V1227" s="267">
        <v>3</v>
      </c>
      <c r="W1227" s="267">
        <v>4</v>
      </c>
      <c r="X1227" s="267">
        <v>812</v>
      </c>
      <c r="Y1227" s="267">
        <v>897</v>
      </c>
      <c r="Z1227" s="269">
        <v>521.94821999999999</v>
      </c>
      <c r="AA1227" s="269">
        <v>468.56822</v>
      </c>
      <c r="AB1227" s="269">
        <v>14.517799999999999</v>
      </c>
      <c r="AC1227" s="267">
        <v>2721</v>
      </c>
      <c r="AD1227" s="270">
        <v>59</v>
      </c>
      <c r="AE1227" s="267">
        <v>3</v>
      </c>
      <c r="AF1227" s="267">
        <v>3</v>
      </c>
      <c r="AG1227" s="267">
        <v>349</v>
      </c>
      <c r="AH1227" s="267">
        <v>402</v>
      </c>
      <c r="AI1227" s="83"/>
      <c r="AJ1227" s="83"/>
      <c r="AK1227" s="83">
        <v>1</v>
      </c>
      <c r="AL1227" s="83">
        <v>442</v>
      </c>
      <c r="AM1227" s="271" t="s">
        <v>4021</v>
      </c>
    </row>
    <row r="1228" spans="1:39" ht="18" customHeight="1">
      <c r="C1228" s="261">
        <f>SUBTOTAL(103,G$1227:G1228)</f>
        <v>2</v>
      </c>
      <c r="D1228" s="261" t="s">
        <v>1941</v>
      </c>
      <c r="E1228" s="262" t="s">
        <v>4066</v>
      </c>
      <c r="F1228" s="263" t="s">
        <v>1280</v>
      </c>
      <c r="G1228" s="264" t="s">
        <v>4607</v>
      </c>
      <c r="H1228" s="265">
        <v>13063901</v>
      </c>
      <c r="I1228" s="272" t="s">
        <v>4029</v>
      </c>
      <c r="J1228" s="62" t="s">
        <v>64</v>
      </c>
      <c r="K1228" s="113" t="s">
        <v>167</v>
      </c>
      <c r="L1228" s="114">
        <v>969</v>
      </c>
      <c r="M1228" s="267">
        <v>7</v>
      </c>
      <c r="N1228" s="60">
        <v>0</v>
      </c>
      <c r="O1228" s="301" t="s">
        <v>4055</v>
      </c>
      <c r="P1228" s="268" t="s">
        <v>4069</v>
      </c>
      <c r="Q1228" s="269">
        <v>648.13919999999985</v>
      </c>
      <c r="R1228" s="269">
        <v>607.8141999999998</v>
      </c>
      <c r="S1228" s="269">
        <v>20.3583</v>
      </c>
      <c r="T1228" s="267">
        <v>8189</v>
      </c>
      <c r="U1228" s="270">
        <v>198</v>
      </c>
      <c r="V1228" s="267">
        <v>7</v>
      </c>
      <c r="W1228" s="267">
        <v>7</v>
      </c>
      <c r="X1228" s="267">
        <v>2890</v>
      </c>
      <c r="Y1228" s="267">
        <v>2881</v>
      </c>
      <c r="Z1228" s="269">
        <v>194.81620000000001</v>
      </c>
      <c r="AA1228" s="269">
        <v>181.05600000000001</v>
      </c>
      <c r="AB1228" s="269">
        <v>6.2780000000000005</v>
      </c>
      <c r="AC1228" s="267">
        <v>2378</v>
      </c>
      <c r="AD1228" s="270">
        <v>59</v>
      </c>
      <c r="AE1228" s="267">
        <v>10</v>
      </c>
      <c r="AF1228" s="267">
        <v>10</v>
      </c>
      <c r="AG1228" s="267">
        <v>2809</v>
      </c>
      <c r="AH1228" s="267">
        <v>2824</v>
      </c>
      <c r="AI1228" s="83"/>
      <c r="AJ1228" s="83"/>
      <c r="AK1228" s="83">
        <v>1</v>
      </c>
      <c r="AL1228" s="83">
        <v>314</v>
      </c>
      <c r="AM1228" s="271" t="s">
        <v>4021</v>
      </c>
    </row>
    <row r="1229" spans="1:39" ht="18" customHeight="1">
      <c r="C1229" s="261">
        <f>SUBTOTAL(103,G$1227:G1229)</f>
        <v>3</v>
      </c>
      <c r="D1229" s="261" t="s">
        <v>1941</v>
      </c>
      <c r="E1229" s="262" t="s">
        <v>4066</v>
      </c>
      <c r="F1229" s="263" t="s">
        <v>1280</v>
      </c>
      <c r="G1229" s="264" t="s">
        <v>4070</v>
      </c>
      <c r="H1229" s="265">
        <v>13064201</v>
      </c>
      <c r="I1229" s="272" t="s">
        <v>4029</v>
      </c>
      <c r="J1229" s="62" t="s">
        <v>64</v>
      </c>
      <c r="K1229" s="113" t="s">
        <v>171</v>
      </c>
      <c r="L1229" s="114">
        <v>1327</v>
      </c>
      <c r="M1229" s="114">
        <v>9</v>
      </c>
      <c r="N1229" s="60">
        <v>0</v>
      </c>
      <c r="O1229" s="61" t="s">
        <v>1809</v>
      </c>
      <c r="P1229" s="268" t="s">
        <v>4071</v>
      </c>
      <c r="Q1229" s="269">
        <v>44.902200000000001</v>
      </c>
      <c r="R1229" s="269">
        <v>40.226599999999998</v>
      </c>
      <c r="S1229" s="269">
        <v>1.3567</v>
      </c>
      <c r="T1229" s="267">
        <v>336</v>
      </c>
      <c r="U1229" s="270">
        <v>11</v>
      </c>
      <c r="V1229" s="267">
        <v>28</v>
      </c>
      <c r="W1229" s="267">
        <v>28</v>
      </c>
      <c r="X1229" s="267">
        <v>7689</v>
      </c>
      <c r="Y1229" s="267">
        <v>7746</v>
      </c>
      <c r="Z1229" s="269">
        <v>260.84280000000001</v>
      </c>
      <c r="AA1229" s="269">
        <v>244.31650000000002</v>
      </c>
      <c r="AB1229" s="269">
        <v>8.2503999999999991</v>
      </c>
      <c r="AC1229" s="267">
        <v>3048</v>
      </c>
      <c r="AD1229" s="270">
        <v>59</v>
      </c>
      <c r="AE1229" s="267">
        <v>7</v>
      </c>
      <c r="AF1229" s="267">
        <v>7</v>
      </c>
      <c r="AG1229" s="267">
        <v>1793</v>
      </c>
      <c r="AH1229" s="267">
        <v>1792</v>
      </c>
      <c r="AI1229" s="336">
        <v>1</v>
      </c>
      <c r="AJ1229" s="83">
        <v>256</v>
      </c>
      <c r="AK1229" s="83"/>
      <c r="AL1229" s="83"/>
      <c r="AM1229" s="271"/>
    </row>
    <row r="1230" spans="1:39" s="306" customFormat="1" ht="18" customHeight="1">
      <c r="A1230" s="309"/>
      <c r="B1230" s="309"/>
      <c r="C1230" s="261">
        <f>SUBTOTAL(103,G$1227:G1230)</f>
        <v>4</v>
      </c>
      <c r="D1230" s="261" t="s">
        <v>1941</v>
      </c>
      <c r="E1230" s="262" t="s">
        <v>4066</v>
      </c>
      <c r="F1230" s="263" t="s">
        <v>1280</v>
      </c>
      <c r="G1230" s="264" t="s">
        <v>4072</v>
      </c>
      <c r="H1230" s="265">
        <v>13062406</v>
      </c>
      <c r="I1230" s="266" t="s">
        <v>4663</v>
      </c>
      <c r="J1230" s="57" t="s">
        <v>711</v>
      </c>
      <c r="K1230" s="377" t="s">
        <v>4073</v>
      </c>
      <c r="L1230" s="376">
        <v>204</v>
      </c>
      <c r="M1230" s="267">
        <v>3</v>
      </c>
      <c r="N1230" s="60">
        <v>0</v>
      </c>
      <c r="O1230" s="301" t="s">
        <v>4074</v>
      </c>
      <c r="P1230" s="268" t="s">
        <v>4075</v>
      </c>
      <c r="Q1230" s="269">
        <v>150.81460899999999</v>
      </c>
      <c r="R1230" s="269">
        <v>144.42495</v>
      </c>
      <c r="S1230" s="269">
        <v>4.7523999999999997</v>
      </c>
      <c r="T1230" s="267">
        <v>9032</v>
      </c>
      <c r="U1230" s="270">
        <v>365</v>
      </c>
      <c r="V1230" s="267">
        <v>18</v>
      </c>
      <c r="W1230" s="267">
        <v>18</v>
      </c>
      <c r="X1230" s="267">
        <v>6135</v>
      </c>
      <c r="Y1230" s="267">
        <v>6117</v>
      </c>
      <c r="Z1230" s="269">
        <v>33.92774</v>
      </c>
      <c r="AA1230" s="269">
        <v>32.194540000000003</v>
      </c>
      <c r="AB1230" s="269">
        <v>1.0002</v>
      </c>
      <c r="AC1230" s="267">
        <v>1389</v>
      </c>
      <c r="AD1230" s="270">
        <v>59</v>
      </c>
      <c r="AE1230" s="267">
        <v>27</v>
      </c>
      <c r="AF1230" s="267">
        <v>27</v>
      </c>
      <c r="AG1230" s="267">
        <v>7567</v>
      </c>
      <c r="AH1230" s="267">
        <v>7570</v>
      </c>
      <c r="AI1230" s="271"/>
      <c r="AJ1230" s="271"/>
      <c r="AK1230" s="271"/>
      <c r="AL1230" s="271"/>
      <c r="AM1230" s="271"/>
    </row>
    <row r="1231" spans="1:39" s="306" customFormat="1" ht="18" customHeight="1">
      <c r="A1231" s="309"/>
      <c r="B1231" s="309"/>
      <c r="C1231" s="261">
        <f>SUBTOTAL(103,G$1227:G1231)</f>
        <v>5</v>
      </c>
      <c r="D1231" s="261" t="s">
        <v>1941</v>
      </c>
      <c r="E1231" s="262" t="s">
        <v>4066</v>
      </c>
      <c r="F1231" s="263" t="s">
        <v>1280</v>
      </c>
      <c r="G1231" s="264" t="s">
        <v>1733</v>
      </c>
      <c r="H1231" s="265">
        <v>13064001</v>
      </c>
      <c r="I1231" s="266" t="s">
        <v>4663</v>
      </c>
      <c r="J1231" s="57" t="s">
        <v>711</v>
      </c>
      <c r="K1231" s="377" t="s">
        <v>1450</v>
      </c>
      <c r="L1231" s="376">
        <v>526</v>
      </c>
      <c r="M1231" s="267">
        <v>5</v>
      </c>
      <c r="N1231" s="60">
        <v>0</v>
      </c>
      <c r="O1231" s="301" t="s">
        <v>1738</v>
      </c>
      <c r="P1231" s="268" t="s">
        <v>1737</v>
      </c>
      <c r="Q1231" s="269">
        <v>71.286299999999997</v>
      </c>
      <c r="R1231" s="269">
        <v>69.076300000000003</v>
      </c>
      <c r="S1231" s="269">
        <v>2.5909999999999997</v>
      </c>
      <c r="T1231" s="267">
        <v>3211</v>
      </c>
      <c r="U1231" s="270">
        <v>160</v>
      </c>
      <c r="V1231" s="267">
        <v>25</v>
      </c>
      <c r="W1231" s="267">
        <v>25</v>
      </c>
      <c r="X1231" s="267">
        <v>7211</v>
      </c>
      <c r="Y1231" s="267">
        <v>7190</v>
      </c>
      <c r="Z1231" s="269">
        <v>92.659499999999994</v>
      </c>
      <c r="AA1231" s="269">
        <v>89.58959999999999</v>
      </c>
      <c r="AB1231" s="269">
        <v>2.6436999999999999</v>
      </c>
      <c r="AC1231" s="267">
        <v>1778</v>
      </c>
      <c r="AD1231" s="270">
        <v>52</v>
      </c>
      <c r="AE1231" s="267">
        <v>19</v>
      </c>
      <c r="AF1231" s="267">
        <v>18</v>
      </c>
      <c r="AG1231" s="267">
        <v>5516</v>
      </c>
      <c r="AH1231" s="267">
        <v>5428</v>
      </c>
      <c r="AI1231" s="271"/>
      <c r="AJ1231" s="271"/>
      <c r="AK1231" s="271"/>
      <c r="AL1231" s="271"/>
      <c r="AM1231" s="271"/>
    </row>
    <row r="1232" spans="1:39" s="311" customFormat="1" ht="18" customHeight="1">
      <c r="B1232" s="245"/>
      <c r="C1232" s="288" t="s">
        <v>4026</v>
      </c>
      <c r="D1232" s="289" t="str">
        <f ca="1">INDIRECT("D"&amp;ROW()-1)</f>
        <v>A2</v>
      </c>
      <c r="E1232" s="289" t="str">
        <f ca="1">INDIRECT("E"&amp;ROW()-1)</f>
        <v>廊坊</v>
      </c>
      <c r="F1232" s="290"/>
      <c r="G1232" s="291">
        <f>SUBTOTAL(103,G1227:G1231)</f>
        <v>5</v>
      </c>
      <c r="H1232" s="292"/>
      <c r="I1232" s="293"/>
      <c r="J1232" s="293"/>
      <c r="K1232" s="294"/>
      <c r="L1232" s="295">
        <f>SUBTOTAL(109,L1227:L1231)</f>
        <v>5081</v>
      </c>
      <c r="M1232" s="295">
        <f>SUBTOTAL(109,M1227:M1231)</f>
        <v>33</v>
      </c>
      <c r="N1232" s="70">
        <f>SUBTOTAL(109,N1227:N1231)</f>
        <v>0</v>
      </c>
      <c r="O1232" s="296"/>
      <c r="P1232" s="327"/>
      <c r="Q1232" s="298"/>
      <c r="R1232" s="298"/>
      <c r="S1232" s="298"/>
      <c r="T1232" s="299"/>
      <c r="U1232" s="300"/>
      <c r="V1232" s="299"/>
      <c r="W1232" s="299"/>
      <c r="X1232" s="299"/>
      <c r="Y1232" s="299"/>
      <c r="Z1232" s="342"/>
      <c r="AA1232" s="342"/>
      <c r="AB1232" s="342"/>
      <c r="AC1232" s="343"/>
      <c r="AD1232" s="343"/>
      <c r="AE1232" s="343"/>
      <c r="AF1232" s="343"/>
      <c r="AG1232" s="343"/>
      <c r="AH1232" s="343"/>
      <c r="AI1232" s="122">
        <f>SUBTOTAL(109,AI1227:AI1231)</f>
        <v>1</v>
      </c>
      <c r="AJ1232" s="122">
        <f>SUBTOTAL(109,AJ1227:AJ1231)</f>
        <v>256</v>
      </c>
      <c r="AK1232" s="122">
        <f>SUBTOTAL(109,AK1227:AK1231)</f>
        <v>2</v>
      </c>
      <c r="AL1232" s="122">
        <f>SUBTOTAL(109,AL1227:AL1231)</f>
        <v>756</v>
      </c>
      <c r="AM1232" s="122">
        <f>SUBTOTAL(103,AM1227:AM1231)</f>
        <v>2</v>
      </c>
    </row>
    <row r="1233" spans="2:39" ht="18" customHeight="1">
      <c r="C1233" s="261">
        <f>SUBTOTAL(103,G$1233:G1233)</f>
        <v>1</v>
      </c>
      <c r="D1233" s="261" t="s">
        <v>1941</v>
      </c>
      <c r="E1233" s="262" t="s">
        <v>10</v>
      </c>
      <c r="F1233" s="263" t="s">
        <v>1277</v>
      </c>
      <c r="G1233" s="87" t="s">
        <v>541</v>
      </c>
      <c r="H1233" s="265">
        <v>21020481</v>
      </c>
      <c r="I1233" s="266" t="s">
        <v>2379</v>
      </c>
      <c r="J1233" s="57" t="s">
        <v>64</v>
      </c>
      <c r="K1233" s="113" t="s">
        <v>176</v>
      </c>
      <c r="L1233" s="267">
        <v>992</v>
      </c>
      <c r="M1233" s="267">
        <v>8</v>
      </c>
      <c r="N1233" s="60">
        <v>0</v>
      </c>
      <c r="O1233" s="61" t="s">
        <v>343</v>
      </c>
      <c r="P1233" s="268" t="s">
        <v>4076</v>
      </c>
      <c r="Q1233" s="269">
        <v>3161.9327649999996</v>
      </c>
      <c r="R1233" s="269">
        <v>2932.8841999999995</v>
      </c>
      <c r="S1233" s="269">
        <v>89.320400000000006</v>
      </c>
      <c r="T1233" s="267">
        <v>19929</v>
      </c>
      <c r="U1233" s="270">
        <v>365</v>
      </c>
      <c r="V1233" s="267">
        <v>4</v>
      </c>
      <c r="W1233" s="267">
        <v>4</v>
      </c>
      <c r="X1233" s="267">
        <v>158</v>
      </c>
      <c r="Y1233" s="267">
        <v>166</v>
      </c>
      <c r="Z1233" s="344">
        <v>583.36059999999998</v>
      </c>
      <c r="AA1233" s="344">
        <v>544.32780000000002</v>
      </c>
      <c r="AB1233" s="344">
        <v>16.876999999999999</v>
      </c>
      <c r="AC1233" s="345">
        <v>3084</v>
      </c>
      <c r="AD1233" s="346">
        <v>59</v>
      </c>
      <c r="AE1233" s="345">
        <v>4</v>
      </c>
      <c r="AF1233" s="345">
        <v>4</v>
      </c>
      <c r="AG1233" s="345">
        <v>224</v>
      </c>
      <c r="AH1233" s="345">
        <v>238</v>
      </c>
      <c r="AI1233" s="347"/>
      <c r="AJ1233" s="347"/>
      <c r="AK1233" s="347">
        <v>1</v>
      </c>
      <c r="AL1233" s="347">
        <v>334</v>
      </c>
      <c r="AM1233" s="347" t="s">
        <v>2399</v>
      </c>
    </row>
    <row r="1234" spans="2:39" s="115" customFormat="1" ht="18" customHeight="1">
      <c r="B1234" s="116"/>
      <c r="C1234" s="261">
        <f>SUBTOTAL(103,G$1233:G1234)</f>
        <v>2</v>
      </c>
      <c r="D1234" s="261" t="s">
        <v>1941</v>
      </c>
      <c r="E1234" s="121" t="s">
        <v>10</v>
      </c>
      <c r="F1234" s="121" t="s">
        <v>1277</v>
      </c>
      <c r="G1234" s="120" t="s">
        <v>2041</v>
      </c>
      <c r="H1234" s="121">
        <v>21020741</v>
      </c>
      <c r="I1234" s="119" t="s">
        <v>2379</v>
      </c>
      <c r="J1234" s="21" t="s">
        <v>64</v>
      </c>
      <c r="K1234" s="25" t="s">
        <v>556</v>
      </c>
      <c r="L1234" s="348">
        <v>1900</v>
      </c>
      <c r="M1234" s="118">
        <v>9</v>
      </c>
      <c r="N1234" s="60">
        <v>0</v>
      </c>
      <c r="O1234" s="117" t="s">
        <v>1828</v>
      </c>
      <c r="P1234" s="268" t="s">
        <v>4077</v>
      </c>
      <c r="Q1234" s="269">
        <v>341.76679999999999</v>
      </c>
      <c r="R1234" s="269">
        <v>313.65139999999997</v>
      </c>
      <c r="S1234" s="269">
        <v>10.615599999999999</v>
      </c>
      <c r="T1234" s="267">
        <v>2217</v>
      </c>
      <c r="U1234" s="270">
        <v>48</v>
      </c>
      <c r="V1234" s="267">
        <v>45</v>
      </c>
      <c r="W1234" s="267">
        <v>45</v>
      </c>
      <c r="X1234" s="267">
        <v>4522</v>
      </c>
      <c r="Y1234" s="267">
        <v>4575</v>
      </c>
      <c r="Z1234" s="349">
        <v>537.15460000000007</v>
      </c>
      <c r="AA1234" s="349">
        <v>495.19740000000007</v>
      </c>
      <c r="AB1234" s="349">
        <v>15.290600000000001</v>
      </c>
      <c r="AC1234" s="349">
        <v>2813</v>
      </c>
      <c r="AD1234" s="349">
        <v>59</v>
      </c>
      <c r="AE1234" s="350">
        <v>6</v>
      </c>
      <c r="AF1234" s="350">
        <v>7</v>
      </c>
      <c r="AG1234" s="350">
        <v>317</v>
      </c>
      <c r="AH1234" s="350">
        <v>336</v>
      </c>
      <c r="AI1234" s="347">
        <v>1</v>
      </c>
      <c r="AJ1234" s="347">
        <v>437</v>
      </c>
      <c r="AK1234" s="384"/>
      <c r="AL1234" s="384"/>
      <c r="AM1234" s="347" t="s">
        <v>4658</v>
      </c>
    </row>
    <row r="1235" spans="2:39" ht="18" customHeight="1">
      <c r="C1235" s="261">
        <f>SUBTOTAL(103,G$1233:G1235)</f>
        <v>3</v>
      </c>
      <c r="D1235" s="261" t="s">
        <v>1941</v>
      </c>
      <c r="E1235" s="262" t="s">
        <v>10</v>
      </c>
      <c r="F1235" s="263" t="s">
        <v>1277</v>
      </c>
      <c r="G1235" s="78" t="s">
        <v>4078</v>
      </c>
      <c r="H1235" s="265">
        <v>21022601</v>
      </c>
      <c r="I1235" s="266" t="s">
        <v>4663</v>
      </c>
      <c r="J1235" s="57" t="s">
        <v>711</v>
      </c>
      <c r="K1235" s="113" t="s">
        <v>170</v>
      </c>
      <c r="L1235" s="267">
        <v>703</v>
      </c>
      <c r="M1235" s="267">
        <v>6</v>
      </c>
      <c r="N1235" s="60">
        <v>0</v>
      </c>
      <c r="O1235" s="61" t="s">
        <v>4079</v>
      </c>
      <c r="P1235" s="268" t="s">
        <v>4080</v>
      </c>
      <c r="Q1235" s="269">
        <v>436.869347</v>
      </c>
      <c r="R1235" s="269">
        <v>410.62610000000001</v>
      </c>
      <c r="S1235" s="269">
        <v>11.327399999999999</v>
      </c>
      <c r="T1235" s="267">
        <v>12514</v>
      </c>
      <c r="U1235" s="270">
        <v>365</v>
      </c>
      <c r="V1235" s="267">
        <v>36</v>
      </c>
      <c r="W1235" s="267">
        <v>36</v>
      </c>
      <c r="X1235" s="267">
        <v>3944</v>
      </c>
      <c r="Y1235" s="267">
        <v>3941</v>
      </c>
      <c r="Z1235" s="269">
        <v>165.7381</v>
      </c>
      <c r="AA1235" s="269">
        <v>157.51339999999999</v>
      </c>
      <c r="AB1235" s="269">
        <v>3.7102999999999997</v>
      </c>
      <c r="AC1235" s="267">
        <v>1911</v>
      </c>
      <c r="AD1235" s="270">
        <v>59</v>
      </c>
      <c r="AE1235" s="267">
        <v>34</v>
      </c>
      <c r="AF1235" s="267">
        <v>34</v>
      </c>
      <c r="AG1235" s="267">
        <v>3449</v>
      </c>
      <c r="AH1235" s="267">
        <v>3366</v>
      </c>
      <c r="AI1235" s="271"/>
      <c r="AJ1235" s="271"/>
      <c r="AK1235" s="271"/>
      <c r="AL1235" s="271"/>
      <c r="AM1235" s="271"/>
    </row>
    <row r="1236" spans="2:39" ht="18" customHeight="1">
      <c r="C1236" s="261">
        <f>SUBTOTAL(103,G$1233:G1236)</f>
        <v>4</v>
      </c>
      <c r="D1236" s="261" t="s">
        <v>1941</v>
      </c>
      <c r="E1236" s="262" t="s">
        <v>10</v>
      </c>
      <c r="F1236" s="263" t="s">
        <v>1277</v>
      </c>
      <c r="G1236" s="78" t="s">
        <v>4081</v>
      </c>
      <c r="H1236" s="265">
        <v>21020541</v>
      </c>
      <c r="I1236" s="266" t="s">
        <v>4663</v>
      </c>
      <c r="J1236" s="57" t="s">
        <v>711</v>
      </c>
      <c r="K1236" s="113" t="s">
        <v>580</v>
      </c>
      <c r="L1236" s="267">
        <v>640</v>
      </c>
      <c r="M1236" s="267">
        <v>5</v>
      </c>
      <c r="N1236" s="60">
        <v>0</v>
      </c>
      <c r="O1236" s="61" t="s">
        <v>4082</v>
      </c>
      <c r="P1236" s="268" t="s">
        <v>4083</v>
      </c>
      <c r="Q1236" s="269">
        <v>383.70949499999995</v>
      </c>
      <c r="R1236" s="269">
        <v>363.17317999999995</v>
      </c>
      <c r="S1236" s="269">
        <v>12.938500000000001</v>
      </c>
      <c r="T1236" s="267">
        <v>10859</v>
      </c>
      <c r="U1236" s="270">
        <v>363</v>
      </c>
      <c r="V1236" s="267">
        <v>42</v>
      </c>
      <c r="W1236" s="267">
        <v>40</v>
      </c>
      <c r="X1236" s="267">
        <v>4270</v>
      </c>
      <c r="Y1236" s="267">
        <v>4253</v>
      </c>
      <c r="Z1236" s="269">
        <v>91.50200000000001</v>
      </c>
      <c r="AA1236" s="269">
        <v>88.31880000000001</v>
      </c>
      <c r="AB1236" s="269">
        <v>2.8794</v>
      </c>
      <c r="AC1236" s="267">
        <v>1806</v>
      </c>
      <c r="AD1236" s="270">
        <v>58</v>
      </c>
      <c r="AE1236" s="267">
        <v>45</v>
      </c>
      <c r="AF1236" s="267">
        <v>45</v>
      </c>
      <c r="AG1236" s="267">
        <v>5554</v>
      </c>
      <c r="AH1236" s="267">
        <v>5468</v>
      </c>
      <c r="AI1236" s="271"/>
      <c r="AJ1236" s="271"/>
      <c r="AK1236" s="271"/>
      <c r="AL1236" s="271"/>
      <c r="AM1236" s="271"/>
    </row>
    <row r="1237" spans="2:39" ht="18" customHeight="1">
      <c r="C1237" s="261">
        <f>SUBTOTAL(103,G$1233:G1237)</f>
        <v>5</v>
      </c>
      <c r="D1237" s="261" t="s">
        <v>1941</v>
      </c>
      <c r="E1237" s="262" t="s">
        <v>10</v>
      </c>
      <c r="F1237" s="263" t="s">
        <v>1277</v>
      </c>
      <c r="G1237" s="78" t="s">
        <v>4084</v>
      </c>
      <c r="H1237" s="265">
        <v>21020511</v>
      </c>
      <c r="I1237" s="266" t="s">
        <v>4663</v>
      </c>
      <c r="J1237" s="57" t="s">
        <v>711</v>
      </c>
      <c r="K1237" s="113" t="s">
        <v>170</v>
      </c>
      <c r="L1237" s="267">
        <v>600</v>
      </c>
      <c r="M1237" s="267">
        <v>6</v>
      </c>
      <c r="N1237" s="60">
        <v>0</v>
      </c>
      <c r="O1237" s="61" t="s">
        <v>4085</v>
      </c>
      <c r="P1237" s="268" t="s">
        <v>4086</v>
      </c>
      <c r="Q1237" s="269">
        <v>263.26665299999996</v>
      </c>
      <c r="R1237" s="269">
        <v>247.47679999999997</v>
      </c>
      <c r="S1237" s="269">
        <v>6.5773999999999999</v>
      </c>
      <c r="T1237" s="267">
        <v>12238</v>
      </c>
      <c r="U1237" s="270">
        <v>365</v>
      </c>
      <c r="V1237" s="267">
        <v>47</v>
      </c>
      <c r="W1237" s="267">
        <v>47</v>
      </c>
      <c r="X1237" s="267">
        <v>5124</v>
      </c>
      <c r="Y1237" s="267">
        <v>5119</v>
      </c>
      <c r="Z1237" s="269">
        <v>136.2484</v>
      </c>
      <c r="AA1237" s="269">
        <v>131.30449999999999</v>
      </c>
      <c r="AB1237" s="269">
        <v>3.0189000000000004</v>
      </c>
      <c r="AC1237" s="267">
        <v>1866</v>
      </c>
      <c r="AD1237" s="270">
        <v>59</v>
      </c>
      <c r="AE1237" s="267">
        <v>40</v>
      </c>
      <c r="AF1237" s="267">
        <v>38</v>
      </c>
      <c r="AG1237" s="267">
        <v>4249</v>
      </c>
      <c r="AH1237" s="267">
        <v>4123</v>
      </c>
      <c r="AI1237" s="271"/>
      <c r="AJ1237" s="271"/>
      <c r="AK1237" s="271"/>
      <c r="AL1237" s="271"/>
      <c r="AM1237" s="271"/>
    </row>
    <row r="1238" spans="2:39" ht="18" customHeight="1">
      <c r="C1238" s="288" t="s">
        <v>2537</v>
      </c>
      <c r="D1238" s="289" t="str">
        <f ca="1">INDIRECT("D"&amp;ROW()-1)</f>
        <v>A2</v>
      </c>
      <c r="E1238" s="289" t="str">
        <f ca="1">INDIRECT("E"&amp;ROW()-1)</f>
        <v>大连</v>
      </c>
      <c r="F1238" s="290"/>
      <c r="G1238" s="291">
        <f>SUBTOTAL(103,G1233:G1237)</f>
        <v>5</v>
      </c>
      <c r="H1238" s="292"/>
      <c r="I1238" s="293"/>
      <c r="J1238" s="293"/>
      <c r="K1238" s="294"/>
      <c r="L1238" s="76">
        <f>SUBTOTAL(109,L1233:L1237)</f>
        <v>4835</v>
      </c>
      <c r="M1238" s="76">
        <f>SUBTOTAL(109,M1233:M1237)</f>
        <v>34</v>
      </c>
      <c r="N1238" s="70">
        <f>SUBTOTAL(109,N1233:N1237)</f>
        <v>0</v>
      </c>
      <c r="O1238" s="296"/>
      <c r="P1238" s="297"/>
      <c r="Q1238" s="298"/>
      <c r="R1238" s="298"/>
      <c r="S1238" s="298"/>
      <c r="T1238" s="299"/>
      <c r="U1238" s="300"/>
      <c r="V1238" s="299"/>
      <c r="W1238" s="299"/>
      <c r="X1238" s="299"/>
      <c r="Y1238" s="299"/>
      <c r="Z1238" s="316"/>
      <c r="AA1238" s="316"/>
      <c r="AB1238" s="316"/>
      <c r="AC1238" s="295"/>
      <c r="AD1238" s="295"/>
      <c r="AE1238" s="295"/>
      <c r="AF1238" s="295"/>
      <c r="AG1238" s="295"/>
      <c r="AH1238" s="295"/>
      <c r="AI1238" s="77">
        <f>SUBTOTAL(109,AI1233:AI1237)</f>
        <v>1</v>
      </c>
      <c r="AJ1238" s="77">
        <f>SUBTOTAL(109,AJ1233:AJ1237)</f>
        <v>437</v>
      </c>
      <c r="AK1238" s="77">
        <f>SUBTOTAL(109,AK1233:AK1237)</f>
        <v>1</v>
      </c>
      <c r="AL1238" s="77">
        <f>SUBTOTAL(109,AL1233:AL1237)</f>
        <v>334</v>
      </c>
      <c r="AM1238" s="77">
        <f>SUBTOTAL(103,AM1233:AM1237)</f>
        <v>2</v>
      </c>
    </row>
    <row r="1239" spans="2:39" ht="18" customHeight="1">
      <c r="C1239" s="261">
        <f>SUBTOTAL(103,G$1239:G1239)</f>
        <v>1</v>
      </c>
      <c r="D1239" s="261" t="s">
        <v>1941</v>
      </c>
      <c r="E1239" s="262" t="s">
        <v>4087</v>
      </c>
      <c r="F1239" s="263" t="s">
        <v>1281</v>
      </c>
      <c r="G1239" s="264" t="s">
        <v>4088</v>
      </c>
      <c r="H1239" s="265">
        <v>21090111</v>
      </c>
      <c r="I1239" s="266" t="s">
        <v>2379</v>
      </c>
      <c r="J1239" s="57" t="s">
        <v>64</v>
      </c>
      <c r="K1239" s="113" t="s">
        <v>170</v>
      </c>
      <c r="L1239" s="114">
        <v>1231</v>
      </c>
      <c r="M1239" s="114">
        <v>8</v>
      </c>
      <c r="N1239" s="60">
        <v>0</v>
      </c>
      <c r="O1239" s="301" t="s">
        <v>4089</v>
      </c>
      <c r="P1239" s="268" t="s">
        <v>4090</v>
      </c>
      <c r="Q1239" s="269" t="s">
        <v>975</v>
      </c>
      <c r="R1239" s="269" t="s">
        <v>975</v>
      </c>
      <c r="S1239" s="269" t="s">
        <v>975</v>
      </c>
      <c r="T1239" s="267" t="s">
        <v>975</v>
      </c>
      <c r="U1239" s="270" t="s">
        <v>975</v>
      </c>
      <c r="V1239" s="267" t="s">
        <v>975</v>
      </c>
      <c r="W1239" s="267" t="s">
        <v>975</v>
      </c>
      <c r="X1239" s="267" t="s">
        <v>975</v>
      </c>
      <c r="Y1239" s="267" t="s">
        <v>975</v>
      </c>
      <c r="Z1239" s="269">
        <v>106.9141</v>
      </c>
      <c r="AA1239" s="269">
        <v>98.589400000000012</v>
      </c>
      <c r="AB1239" s="269">
        <v>3.3713000000000002</v>
      </c>
      <c r="AC1239" s="267">
        <v>1355</v>
      </c>
      <c r="AD1239" s="270">
        <v>34</v>
      </c>
      <c r="AE1239" s="267">
        <v>4</v>
      </c>
      <c r="AF1239" s="267">
        <v>4</v>
      </c>
      <c r="AG1239" s="267">
        <v>5036</v>
      </c>
      <c r="AH1239" s="267">
        <v>5092</v>
      </c>
      <c r="AI1239" s="83"/>
      <c r="AJ1239" s="83"/>
      <c r="AK1239" s="83"/>
      <c r="AL1239" s="83"/>
      <c r="AM1239" s="83"/>
    </row>
    <row r="1240" spans="2:39" ht="18" customHeight="1">
      <c r="C1240" s="261">
        <f>SUBTOTAL(103,G$1239:G1240)</f>
        <v>2</v>
      </c>
      <c r="D1240" s="261" t="s">
        <v>1941</v>
      </c>
      <c r="E1240" s="262" t="s">
        <v>4087</v>
      </c>
      <c r="F1240" s="263" t="s">
        <v>1281</v>
      </c>
      <c r="G1240" s="264" t="s">
        <v>4091</v>
      </c>
      <c r="H1240" s="265">
        <v>21090301</v>
      </c>
      <c r="I1240" s="266" t="s">
        <v>4663</v>
      </c>
      <c r="J1240" s="57" t="s">
        <v>711</v>
      </c>
      <c r="K1240" s="113" t="s">
        <v>556</v>
      </c>
      <c r="L1240" s="114">
        <v>517</v>
      </c>
      <c r="M1240" s="267">
        <v>5</v>
      </c>
      <c r="N1240" s="60">
        <v>0</v>
      </c>
      <c r="O1240" s="301" t="s">
        <v>345</v>
      </c>
      <c r="P1240" s="268" t="s">
        <v>4092</v>
      </c>
      <c r="Q1240" s="269">
        <v>165.3596</v>
      </c>
      <c r="R1240" s="269">
        <v>159.0085</v>
      </c>
      <c r="S1240" s="269">
        <v>6.4052000000000007</v>
      </c>
      <c r="T1240" s="267">
        <v>11668</v>
      </c>
      <c r="U1240" s="270">
        <v>365</v>
      </c>
      <c r="V1240" s="267">
        <v>7</v>
      </c>
      <c r="W1240" s="267">
        <v>7</v>
      </c>
      <c r="X1240" s="267">
        <v>5996</v>
      </c>
      <c r="Y1240" s="267">
        <v>5968</v>
      </c>
      <c r="Z1240" s="269">
        <v>45.6646</v>
      </c>
      <c r="AA1240" s="269">
        <v>44.412199999999999</v>
      </c>
      <c r="AB1240" s="269">
        <v>1.5722</v>
      </c>
      <c r="AC1240" s="267">
        <v>1754</v>
      </c>
      <c r="AD1240" s="270">
        <v>59</v>
      </c>
      <c r="AE1240" s="267">
        <v>8</v>
      </c>
      <c r="AF1240" s="267">
        <v>8</v>
      </c>
      <c r="AG1240" s="267">
        <v>7136</v>
      </c>
      <c r="AH1240" s="267">
        <v>7101</v>
      </c>
      <c r="AI1240" s="83"/>
      <c r="AJ1240" s="83"/>
      <c r="AK1240" s="83"/>
      <c r="AL1240" s="83"/>
      <c r="AM1240" s="83"/>
    </row>
    <row r="1241" spans="2:39" ht="18" customHeight="1">
      <c r="C1241" s="261">
        <f>SUBTOTAL(103,G$1239:G1241)</f>
        <v>3</v>
      </c>
      <c r="D1241" s="261" t="s">
        <v>1941</v>
      </c>
      <c r="E1241" s="262" t="s">
        <v>4087</v>
      </c>
      <c r="F1241" s="263" t="s">
        <v>1281</v>
      </c>
      <c r="G1241" s="264" t="s">
        <v>4093</v>
      </c>
      <c r="H1241" s="265">
        <v>21090051</v>
      </c>
      <c r="I1241" s="266" t="s">
        <v>4663</v>
      </c>
      <c r="J1241" s="57" t="s">
        <v>711</v>
      </c>
      <c r="K1241" s="113" t="s">
        <v>556</v>
      </c>
      <c r="L1241" s="114">
        <v>502</v>
      </c>
      <c r="M1241" s="114">
        <v>4</v>
      </c>
      <c r="N1241" s="60">
        <v>0</v>
      </c>
      <c r="O1241" s="301" t="s">
        <v>4094</v>
      </c>
      <c r="P1241" s="268" t="s">
        <v>4095</v>
      </c>
      <c r="Q1241" s="269">
        <v>174.44600399999999</v>
      </c>
      <c r="R1241" s="269">
        <v>167.88629999999998</v>
      </c>
      <c r="S1241" s="269">
        <v>6.4401000000000002</v>
      </c>
      <c r="T1241" s="267">
        <v>8924</v>
      </c>
      <c r="U1241" s="270">
        <v>365</v>
      </c>
      <c r="V1241" s="267">
        <v>6</v>
      </c>
      <c r="W1241" s="267">
        <v>6</v>
      </c>
      <c r="X1241" s="267">
        <v>5910</v>
      </c>
      <c r="Y1241" s="267">
        <v>5871</v>
      </c>
      <c r="Z1241" s="269">
        <v>81.044099999999986</v>
      </c>
      <c r="AA1241" s="269">
        <v>76.088699999999989</v>
      </c>
      <c r="AB1241" s="269">
        <v>2.5902000000000003</v>
      </c>
      <c r="AC1241" s="267">
        <v>1471</v>
      </c>
      <c r="AD1241" s="270">
        <v>59</v>
      </c>
      <c r="AE1241" s="267">
        <v>5</v>
      </c>
      <c r="AF1241" s="267">
        <v>5</v>
      </c>
      <c r="AG1241" s="267">
        <v>5925</v>
      </c>
      <c r="AH1241" s="267">
        <v>5928</v>
      </c>
      <c r="AI1241" s="83"/>
      <c r="AJ1241" s="83"/>
      <c r="AK1241" s="83"/>
      <c r="AL1241" s="83"/>
      <c r="AM1241" s="83"/>
    </row>
    <row r="1242" spans="2:39" ht="18" customHeight="1">
      <c r="C1242" s="261">
        <f>SUBTOTAL(103,G$1239:G1242)</f>
        <v>4</v>
      </c>
      <c r="D1242" s="261" t="s">
        <v>1941</v>
      </c>
      <c r="E1242" s="262" t="s">
        <v>4087</v>
      </c>
      <c r="F1242" s="263" t="s">
        <v>1281</v>
      </c>
      <c r="G1242" s="264" t="s">
        <v>4096</v>
      </c>
      <c r="H1242" s="265">
        <v>21090401</v>
      </c>
      <c r="I1242" s="266" t="s">
        <v>4663</v>
      </c>
      <c r="J1242" s="57" t="s">
        <v>711</v>
      </c>
      <c r="K1242" s="113" t="s">
        <v>556</v>
      </c>
      <c r="L1242" s="114">
        <v>455</v>
      </c>
      <c r="M1242" s="114">
        <v>4</v>
      </c>
      <c r="N1242" s="60">
        <v>0</v>
      </c>
      <c r="O1242" s="301" t="s">
        <v>4097</v>
      </c>
      <c r="P1242" s="268" t="s">
        <v>4098</v>
      </c>
      <c r="Q1242" s="269">
        <v>138.65299999999999</v>
      </c>
      <c r="R1242" s="269">
        <v>136.8201</v>
      </c>
      <c r="S1242" s="269">
        <v>4.9479999999999995</v>
      </c>
      <c r="T1242" s="267">
        <v>9947</v>
      </c>
      <c r="U1242" s="270">
        <v>365</v>
      </c>
      <c r="V1242" s="267">
        <v>8</v>
      </c>
      <c r="W1242" s="267">
        <v>8</v>
      </c>
      <c r="X1242" s="267">
        <v>6266</v>
      </c>
      <c r="Y1242" s="267">
        <v>6195</v>
      </c>
      <c r="Z1242" s="269">
        <v>56.264800000000001</v>
      </c>
      <c r="AA1242" s="269">
        <v>56.264800000000001</v>
      </c>
      <c r="AB1242" s="269">
        <v>1.9132</v>
      </c>
      <c r="AC1242" s="267">
        <v>1594</v>
      </c>
      <c r="AD1242" s="270">
        <v>59</v>
      </c>
      <c r="AE1242" s="267">
        <v>6</v>
      </c>
      <c r="AF1242" s="267">
        <v>6</v>
      </c>
      <c r="AG1242" s="267">
        <v>6766</v>
      </c>
      <c r="AH1242" s="267">
        <v>6653</v>
      </c>
      <c r="AI1242" s="83"/>
      <c r="AJ1242" s="83"/>
      <c r="AK1242" s="83"/>
      <c r="AL1242" s="83"/>
      <c r="AM1242" s="83"/>
    </row>
    <row r="1243" spans="2:39" ht="18" customHeight="1">
      <c r="C1243" s="261">
        <f>SUBTOTAL(103,G$1239:G1243)</f>
        <v>5</v>
      </c>
      <c r="D1243" s="261" t="s">
        <v>1941</v>
      </c>
      <c r="E1243" s="262" t="s">
        <v>4087</v>
      </c>
      <c r="F1243" s="263" t="s">
        <v>1281</v>
      </c>
      <c r="G1243" s="264" t="s">
        <v>1109</v>
      </c>
      <c r="H1243" s="265">
        <v>21090202</v>
      </c>
      <c r="I1243" s="266" t="s">
        <v>4663</v>
      </c>
      <c r="J1243" s="57" t="s">
        <v>711</v>
      </c>
      <c r="K1243" s="113" t="s">
        <v>176</v>
      </c>
      <c r="L1243" s="114">
        <v>1377</v>
      </c>
      <c r="M1243" s="267">
        <v>6</v>
      </c>
      <c r="N1243" s="60">
        <v>0</v>
      </c>
      <c r="O1243" s="301" t="s">
        <v>345</v>
      </c>
      <c r="P1243" s="268" t="s">
        <v>4099</v>
      </c>
      <c r="Q1243" s="269">
        <v>193.02770100000001</v>
      </c>
      <c r="R1243" s="269">
        <v>182.05430000000001</v>
      </c>
      <c r="S1243" s="269">
        <v>6.9185999999999996</v>
      </c>
      <c r="T1243" s="267">
        <v>8925</v>
      </c>
      <c r="U1243" s="270">
        <v>346</v>
      </c>
      <c r="V1243" s="267">
        <v>5</v>
      </c>
      <c r="W1243" s="267">
        <v>5</v>
      </c>
      <c r="X1243" s="267">
        <v>5748</v>
      </c>
      <c r="Y1243" s="267">
        <v>5750</v>
      </c>
      <c r="Z1243" s="269">
        <v>48.325600000000001</v>
      </c>
      <c r="AA1243" s="269">
        <v>45.406300000000002</v>
      </c>
      <c r="AB1243" s="269">
        <v>1.5706</v>
      </c>
      <c r="AC1243" s="267">
        <v>1026</v>
      </c>
      <c r="AD1243" s="270">
        <v>52</v>
      </c>
      <c r="AE1243" s="267">
        <v>7</v>
      </c>
      <c r="AF1243" s="267">
        <v>7</v>
      </c>
      <c r="AG1243" s="267">
        <v>7044</v>
      </c>
      <c r="AH1243" s="267">
        <v>7065</v>
      </c>
      <c r="AI1243" s="83"/>
      <c r="AJ1243" s="83"/>
      <c r="AK1243" s="83"/>
      <c r="AL1243" s="83"/>
      <c r="AM1243" s="83"/>
    </row>
    <row r="1244" spans="2:39" s="311" customFormat="1" ht="18" customHeight="1">
      <c r="B1244" s="245"/>
      <c r="C1244" s="288" t="s">
        <v>2537</v>
      </c>
      <c r="D1244" s="289" t="str">
        <f ca="1">INDIRECT("D"&amp;ROW()-1)</f>
        <v>A2</v>
      </c>
      <c r="E1244" s="289" t="str">
        <f ca="1">INDIRECT("E"&amp;ROW()-1)</f>
        <v>阜新</v>
      </c>
      <c r="F1244" s="290"/>
      <c r="G1244" s="291">
        <f>SUBTOTAL(103,G1239:G1243)</f>
        <v>5</v>
      </c>
      <c r="H1244" s="292"/>
      <c r="I1244" s="293"/>
      <c r="J1244" s="293"/>
      <c r="K1244" s="294"/>
      <c r="L1244" s="76">
        <f>SUBTOTAL(109,L1239:L1243)</f>
        <v>4082</v>
      </c>
      <c r="M1244" s="76">
        <f>SUBTOTAL(109,M1239:M1243)</f>
        <v>27</v>
      </c>
      <c r="N1244" s="70">
        <f>SUBTOTAL(109,N1239:N1243)</f>
        <v>0</v>
      </c>
      <c r="O1244" s="296"/>
      <c r="P1244" s="327"/>
      <c r="Q1244" s="298"/>
      <c r="R1244" s="298"/>
      <c r="S1244" s="298"/>
      <c r="T1244" s="299"/>
      <c r="U1244" s="300"/>
      <c r="V1244" s="299"/>
      <c r="W1244" s="299"/>
      <c r="X1244" s="299"/>
      <c r="Y1244" s="299"/>
      <c r="Z1244" s="316"/>
      <c r="AA1244" s="316"/>
      <c r="AB1244" s="316"/>
      <c r="AC1244" s="295"/>
      <c r="AD1244" s="295"/>
      <c r="AE1244" s="295"/>
      <c r="AF1244" s="295"/>
      <c r="AG1244" s="295"/>
      <c r="AH1244" s="295"/>
      <c r="AI1244" s="77">
        <f>SUBTOTAL(109,AI1239:AI1243)</f>
        <v>0</v>
      </c>
      <c r="AJ1244" s="77">
        <f>SUBTOTAL(109,AJ1239:AJ1243)</f>
        <v>0</v>
      </c>
      <c r="AK1244" s="77">
        <f>SUBTOTAL(109,AK1239:AK1243)</f>
        <v>0</v>
      </c>
      <c r="AL1244" s="77">
        <f>SUBTOTAL(109,AL1239:AL1243)</f>
        <v>0</v>
      </c>
      <c r="AM1244" s="77">
        <f>SUBTOTAL(103,AM1239:AM1243)</f>
        <v>0</v>
      </c>
    </row>
    <row r="1245" spans="2:39" ht="18" customHeight="1">
      <c r="C1245" s="261">
        <f>SUBTOTAL(103,G$1245:G1245)</f>
        <v>1</v>
      </c>
      <c r="D1245" s="261" t="s">
        <v>1941</v>
      </c>
      <c r="E1245" s="262" t="s">
        <v>4100</v>
      </c>
      <c r="F1245" s="263" t="s">
        <v>1279</v>
      </c>
      <c r="G1245" s="264" t="s">
        <v>4101</v>
      </c>
      <c r="H1245" s="265">
        <v>21120601</v>
      </c>
      <c r="I1245" s="266" t="s">
        <v>4663</v>
      </c>
      <c r="J1245" s="57" t="s">
        <v>711</v>
      </c>
      <c r="K1245" s="113" t="s">
        <v>179</v>
      </c>
      <c r="L1245" s="114">
        <v>300</v>
      </c>
      <c r="M1245" s="267">
        <v>4</v>
      </c>
      <c r="N1245" s="60">
        <v>0</v>
      </c>
      <c r="O1245" s="301" t="s">
        <v>346</v>
      </c>
      <c r="P1245" s="268" t="s">
        <v>4102</v>
      </c>
      <c r="Q1245" s="269">
        <v>130.02442500000001</v>
      </c>
      <c r="R1245" s="269">
        <v>127.569</v>
      </c>
      <c r="S1245" s="269">
        <v>5.1022999999999996</v>
      </c>
      <c r="T1245" s="267">
        <v>10449</v>
      </c>
      <c r="U1245" s="270">
        <v>365</v>
      </c>
      <c r="V1245" s="267">
        <v>8</v>
      </c>
      <c r="W1245" s="267">
        <v>8</v>
      </c>
      <c r="X1245" s="267">
        <v>6371</v>
      </c>
      <c r="Y1245" s="267">
        <v>6317</v>
      </c>
      <c r="Z1245" s="269">
        <v>62.604799999999997</v>
      </c>
      <c r="AA1245" s="269">
        <v>59.6813</v>
      </c>
      <c r="AB1245" s="269">
        <v>2.1414</v>
      </c>
      <c r="AC1245" s="267">
        <v>1532</v>
      </c>
      <c r="AD1245" s="270">
        <v>58</v>
      </c>
      <c r="AE1245" s="267">
        <v>6</v>
      </c>
      <c r="AF1245" s="267">
        <v>6</v>
      </c>
      <c r="AG1245" s="267">
        <v>6551</v>
      </c>
      <c r="AH1245" s="267">
        <v>6512</v>
      </c>
      <c r="AI1245" s="83"/>
      <c r="AJ1245" s="83"/>
      <c r="AK1245" s="83"/>
      <c r="AL1245" s="83"/>
      <c r="AM1245" s="83"/>
    </row>
    <row r="1246" spans="2:39" ht="18" customHeight="1">
      <c r="C1246" s="261">
        <f>SUBTOTAL(103,G$1245:G1246)</f>
        <v>2</v>
      </c>
      <c r="D1246" s="261" t="s">
        <v>1941</v>
      </c>
      <c r="E1246" s="262" t="s">
        <v>4100</v>
      </c>
      <c r="F1246" s="263" t="s">
        <v>1279</v>
      </c>
      <c r="G1246" s="264" t="s">
        <v>4103</v>
      </c>
      <c r="H1246" s="265">
        <v>21130111</v>
      </c>
      <c r="I1246" s="266" t="s">
        <v>4663</v>
      </c>
      <c r="J1246" s="57" t="s">
        <v>711</v>
      </c>
      <c r="K1246" s="113" t="s">
        <v>176</v>
      </c>
      <c r="L1246" s="114">
        <v>467</v>
      </c>
      <c r="M1246" s="267">
        <v>6</v>
      </c>
      <c r="N1246" s="60">
        <v>0</v>
      </c>
      <c r="O1246" s="301" t="s">
        <v>4104</v>
      </c>
      <c r="P1246" s="268" t="s">
        <v>4105</v>
      </c>
      <c r="Q1246" s="269">
        <v>323.43182400000001</v>
      </c>
      <c r="R1246" s="269">
        <v>303.68824000000001</v>
      </c>
      <c r="S1246" s="269">
        <v>10.599800000000002</v>
      </c>
      <c r="T1246" s="267">
        <v>11265</v>
      </c>
      <c r="U1246" s="270">
        <v>364</v>
      </c>
      <c r="V1246" s="267">
        <v>3</v>
      </c>
      <c r="W1246" s="267">
        <v>3</v>
      </c>
      <c r="X1246" s="267">
        <v>4655</v>
      </c>
      <c r="Y1246" s="267">
        <v>4660</v>
      </c>
      <c r="Z1246" s="269">
        <v>118.7713</v>
      </c>
      <c r="AA1246" s="269">
        <v>112.09099999999999</v>
      </c>
      <c r="AB1246" s="269">
        <v>3.4198</v>
      </c>
      <c r="AC1246" s="267">
        <v>1801</v>
      </c>
      <c r="AD1246" s="270">
        <v>58</v>
      </c>
      <c r="AE1246" s="267">
        <v>4</v>
      </c>
      <c r="AF1246" s="267">
        <v>4</v>
      </c>
      <c r="AG1246" s="267">
        <v>4717</v>
      </c>
      <c r="AH1246" s="267">
        <v>4707</v>
      </c>
      <c r="AI1246" s="83"/>
      <c r="AJ1246" s="83"/>
      <c r="AK1246" s="83"/>
      <c r="AL1246" s="83"/>
      <c r="AM1246" s="83"/>
    </row>
    <row r="1247" spans="2:39" ht="18" customHeight="1">
      <c r="C1247" s="261">
        <f>SUBTOTAL(103,G$1245:G1247)</f>
        <v>3</v>
      </c>
      <c r="D1247" s="261" t="s">
        <v>1941</v>
      </c>
      <c r="E1247" s="262" t="s">
        <v>4100</v>
      </c>
      <c r="F1247" s="263" t="s">
        <v>1279</v>
      </c>
      <c r="G1247" s="264" t="s">
        <v>1110</v>
      </c>
      <c r="H1247" s="265">
        <v>21130081</v>
      </c>
      <c r="I1247" s="266" t="s">
        <v>4663</v>
      </c>
      <c r="J1247" s="57" t="s">
        <v>711</v>
      </c>
      <c r="K1247" s="113" t="s">
        <v>176</v>
      </c>
      <c r="L1247" s="114">
        <v>722</v>
      </c>
      <c r="M1247" s="267">
        <v>5</v>
      </c>
      <c r="N1247" s="60">
        <v>0</v>
      </c>
      <c r="O1247" s="301" t="s">
        <v>4106</v>
      </c>
      <c r="P1247" s="268" t="s">
        <v>4107</v>
      </c>
      <c r="Q1247" s="269">
        <v>174.798541</v>
      </c>
      <c r="R1247" s="269">
        <v>161.78729999999999</v>
      </c>
      <c r="S1247" s="269">
        <v>6.0308000000000002</v>
      </c>
      <c r="T1247" s="267">
        <v>8979</v>
      </c>
      <c r="U1247" s="270">
        <v>364</v>
      </c>
      <c r="V1247" s="267">
        <v>6</v>
      </c>
      <c r="W1247" s="267">
        <v>6</v>
      </c>
      <c r="X1247" s="267">
        <v>5906</v>
      </c>
      <c r="Y1247" s="267">
        <v>5938</v>
      </c>
      <c r="Z1247" s="269">
        <v>87.586500000000001</v>
      </c>
      <c r="AA1247" s="269">
        <v>82.148099999999999</v>
      </c>
      <c r="AB1247" s="269">
        <v>2.7657999999999996</v>
      </c>
      <c r="AC1247" s="267">
        <v>1494</v>
      </c>
      <c r="AD1247" s="270">
        <v>58</v>
      </c>
      <c r="AE1247" s="267">
        <v>5</v>
      </c>
      <c r="AF1247" s="267">
        <v>5</v>
      </c>
      <c r="AG1247" s="267">
        <v>5714</v>
      </c>
      <c r="AH1247" s="267">
        <v>5710</v>
      </c>
      <c r="AI1247" s="83"/>
      <c r="AJ1247" s="83"/>
      <c r="AK1247" s="83"/>
      <c r="AL1247" s="83"/>
      <c r="AM1247" s="83"/>
    </row>
    <row r="1248" spans="2:39" ht="18" customHeight="1">
      <c r="C1248" s="288" t="s">
        <v>2537</v>
      </c>
      <c r="D1248" s="289" t="str">
        <f ca="1">INDIRECT("D"&amp;ROW()-1)</f>
        <v>A2</v>
      </c>
      <c r="E1248" s="289" t="str">
        <f ca="1">INDIRECT("E"&amp;ROW()-1)</f>
        <v>朝阳</v>
      </c>
      <c r="F1248" s="290"/>
      <c r="G1248" s="291">
        <f>SUBTOTAL(103,G1245:G1247)</f>
        <v>3</v>
      </c>
      <c r="H1248" s="292"/>
      <c r="I1248" s="293"/>
      <c r="J1248" s="293"/>
      <c r="K1248" s="325"/>
      <c r="L1248" s="76">
        <f>SUBTOTAL(109,L1245:L1247)</f>
        <v>1489</v>
      </c>
      <c r="M1248" s="76">
        <f>SUBTOTAL(109,M1245:M1247)</f>
        <v>15</v>
      </c>
      <c r="N1248" s="70">
        <f>SUBTOTAL(109,N1245:N1247)</f>
        <v>0</v>
      </c>
      <c r="O1248" s="292"/>
      <c r="P1248" s="327"/>
      <c r="Q1248" s="298"/>
      <c r="R1248" s="298"/>
      <c r="S1248" s="298"/>
      <c r="T1248" s="299"/>
      <c r="U1248" s="300"/>
      <c r="V1248" s="299"/>
      <c r="W1248" s="299"/>
      <c r="X1248" s="299"/>
      <c r="Y1248" s="299"/>
      <c r="Z1248" s="316"/>
      <c r="AA1248" s="316"/>
      <c r="AB1248" s="316"/>
      <c r="AC1248" s="295"/>
      <c r="AD1248" s="295"/>
      <c r="AE1248" s="295"/>
      <c r="AF1248" s="295"/>
      <c r="AG1248" s="295"/>
      <c r="AH1248" s="295"/>
      <c r="AI1248" s="77">
        <f>SUBTOTAL(109,AI1245:AI1247)</f>
        <v>0</v>
      </c>
      <c r="AJ1248" s="77">
        <f>SUBTOTAL(109,AJ1245:AJ1247)</f>
        <v>0</v>
      </c>
      <c r="AK1248" s="77">
        <f>SUBTOTAL(109,AK1245:AK1247)</f>
        <v>0</v>
      </c>
      <c r="AL1248" s="77">
        <f>SUBTOTAL(109,AL1245:AL1247)</f>
        <v>0</v>
      </c>
      <c r="AM1248" s="77">
        <f>SUBTOTAL(103,AM1245:AM1247)</f>
        <v>0</v>
      </c>
    </row>
    <row r="1249" spans="2:39" s="311" customFormat="1" ht="18" customHeight="1">
      <c r="B1249" s="245"/>
      <c r="C1249" s="261">
        <f>SUBTOTAL(103,G$1249:G1249)</f>
        <v>1</v>
      </c>
      <c r="D1249" s="261" t="s">
        <v>1941</v>
      </c>
      <c r="E1249" s="262" t="s">
        <v>91</v>
      </c>
      <c r="F1249" s="263" t="s">
        <v>1279</v>
      </c>
      <c r="G1249" s="264" t="s">
        <v>543</v>
      </c>
      <c r="H1249" s="265">
        <v>21070601</v>
      </c>
      <c r="I1249" s="266" t="s">
        <v>2379</v>
      </c>
      <c r="J1249" s="57" t="s">
        <v>64</v>
      </c>
      <c r="K1249" s="113" t="s">
        <v>176</v>
      </c>
      <c r="L1249" s="267">
        <v>757</v>
      </c>
      <c r="M1249" s="267">
        <v>7</v>
      </c>
      <c r="N1249" s="60">
        <v>0</v>
      </c>
      <c r="O1249" s="301" t="s">
        <v>344</v>
      </c>
      <c r="P1249" s="268" t="s">
        <v>4108</v>
      </c>
      <c r="Q1249" s="269">
        <v>1292.986269</v>
      </c>
      <c r="R1249" s="269">
        <v>1176.5533</v>
      </c>
      <c r="S1249" s="269">
        <v>46.9178</v>
      </c>
      <c r="T1249" s="267">
        <v>16251</v>
      </c>
      <c r="U1249" s="270">
        <v>365</v>
      </c>
      <c r="V1249" s="267">
        <v>2</v>
      </c>
      <c r="W1249" s="267">
        <v>2</v>
      </c>
      <c r="X1249" s="267">
        <v>1245</v>
      </c>
      <c r="Y1249" s="267">
        <v>1300</v>
      </c>
      <c r="Z1249" s="269">
        <v>262.16239999999999</v>
      </c>
      <c r="AA1249" s="269">
        <v>237.39189999999999</v>
      </c>
      <c r="AB1249" s="269">
        <v>8.5582999999999991</v>
      </c>
      <c r="AC1249" s="267">
        <v>2503</v>
      </c>
      <c r="AD1249" s="270">
        <v>59</v>
      </c>
      <c r="AE1249" s="267">
        <v>3</v>
      </c>
      <c r="AF1249" s="267">
        <v>3</v>
      </c>
      <c r="AG1249" s="267">
        <v>1781</v>
      </c>
      <c r="AH1249" s="267">
        <v>1885</v>
      </c>
      <c r="AI1249" s="271"/>
      <c r="AJ1249" s="271"/>
      <c r="AK1249" s="271"/>
      <c r="AL1249" s="271"/>
      <c r="AM1249" s="271"/>
    </row>
    <row r="1250" spans="2:39" s="311" customFormat="1" ht="18" customHeight="1">
      <c r="B1250" s="245"/>
      <c r="C1250" s="261">
        <f>SUBTOTAL(103,G$1249:G1250)</f>
        <v>2</v>
      </c>
      <c r="D1250" s="261" t="s">
        <v>1941</v>
      </c>
      <c r="E1250" s="262" t="s">
        <v>91</v>
      </c>
      <c r="F1250" s="263" t="s">
        <v>1279</v>
      </c>
      <c r="G1250" s="264" t="s">
        <v>2042</v>
      </c>
      <c r="H1250" s="265">
        <v>21070191</v>
      </c>
      <c r="I1250" s="266" t="s">
        <v>2379</v>
      </c>
      <c r="J1250" s="57" t="s">
        <v>64</v>
      </c>
      <c r="K1250" s="113" t="s">
        <v>170</v>
      </c>
      <c r="L1250" s="267">
        <v>1501</v>
      </c>
      <c r="M1250" s="267">
        <v>8</v>
      </c>
      <c r="N1250" s="60">
        <v>0</v>
      </c>
      <c r="O1250" s="301" t="s">
        <v>4109</v>
      </c>
      <c r="P1250" s="268" t="s">
        <v>2043</v>
      </c>
      <c r="Q1250" s="269" t="s">
        <v>975</v>
      </c>
      <c r="R1250" s="269" t="s">
        <v>975</v>
      </c>
      <c r="S1250" s="269" t="s">
        <v>975</v>
      </c>
      <c r="T1250" s="267" t="s">
        <v>975</v>
      </c>
      <c r="U1250" s="270" t="s">
        <v>975</v>
      </c>
      <c r="V1250" s="267" t="s">
        <v>975</v>
      </c>
      <c r="W1250" s="267" t="s">
        <v>975</v>
      </c>
      <c r="X1250" s="267" t="s">
        <v>975</v>
      </c>
      <c r="Y1250" s="267" t="s">
        <v>975</v>
      </c>
      <c r="Z1250" s="269">
        <v>164.25530000000001</v>
      </c>
      <c r="AA1250" s="269">
        <v>161.45189999999999</v>
      </c>
      <c r="AB1250" s="269">
        <v>5.4420000000000002</v>
      </c>
      <c r="AC1250" s="267">
        <v>580</v>
      </c>
      <c r="AD1250" s="270">
        <v>14</v>
      </c>
      <c r="AE1250" s="267">
        <v>5</v>
      </c>
      <c r="AF1250" s="267">
        <v>5</v>
      </c>
      <c r="AG1250" s="267">
        <v>3484</v>
      </c>
      <c r="AH1250" s="267">
        <v>3271</v>
      </c>
      <c r="AI1250" s="271"/>
      <c r="AJ1250" s="271"/>
      <c r="AK1250" s="271">
        <v>1</v>
      </c>
      <c r="AL1250" s="271">
        <v>397</v>
      </c>
      <c r="AM1250" s="271" t="s">
        <v>2399</v>
      </c>
    </row>
    <row r="1251" spans="2:39" ht="18" customHeight="1">
      <c r="C1251" s="288" t="s">
        <v>2537</v>
      </c>
      <c r="D1251" s="289" t="str">
        <f ca="1">INDIRECT("D"&amp;ROW()-1)</f>
        <v>A2</v>
      </c>
      <c r="E1251" s="289" t="str">
        <f ca="1">INDIRECT("E"&amp;ROW()-1)</f>
        <v>锦州</v>
      </c>
      <c r="F1251" s="290"/>
      <c r="G1251" s="291">
        <f>SUBTOTAL(103,G1249:G1250)</f>
        <v>2</v>
      </c>
      <c r="H1251" s="292"/>
      <c r="I1251" s="293"/>
      <c r="J1251" s="293"/>
      <c r="K1251" s="294"/>
      <c r="L1251" s="76">
        <f>SUBTOTAL(109,L1249:L1250)</f>
        <v>2258</v>
      </c>
      <c r="M1251" s="76">
        <f>SUBTOTAL(109,M1249:M1250)</f>
        <v>15</v>
      </c>
      <c r="N1251" s="70">
        <f>SUBTOTAL(109,N1249:N1250)</f>
        <v>0</v>
      </c>
      <c r="O1251" s="296"/>
      <c r="P1251" s="327"/>
      <c r="Q1251" s="298"/>
      <c r="R1251" s="298"/>
      <c r="S1251" s="298"/>
      <c r="T1251" s="299"/>
      <c r="U1251" s="300"/>
      <c r="V1251" s="299"/>
      <c r="W1251" s="299"/>
      <c r="X1251" s="299"/>
      <c r="Y1251" s="299"/>
      <c r="Z1251" s="316"/>
      <c r="AA1251" s="316"/>
      <c r="AB1251" s="316"/>
      <c r="AC1251" s="295"/>
      <c r="AD1251" s="295"/>
      <c r="AE1251" s="295"/>
      <c r="AF1251" s="295"/>
      <c r="AG1251" s="295"/>
      <c r="AH1251" s="295"/>
      <c r="AI1251" s="77">
        <f>SUBTOTAL(109,AI1249:AI1250)</f>
        <v>0</v>
      </c>
      <c r="AJ1251" s="77">
        <f>SUBTOTAL(109,AJ1249:AJ1250)</f>
        <v>0</v>
      </c>
      <c r="AK1251" s="77">
        <f>SUBTOTAL(109,AK1249:AK1250)</f>
        <v>1</v>
      </c>
      <c r="AL1251" s="77">
        <f>SUBTOTAL(109,AL1249:AL1250)</f>
        <v>397</v>
      </c>
      <c r="AM1251" s="77">
        <f>SUBTOTAL(103,AM1249:AM1250)</f>
        <v>1</v>
      </c>
    </row>
    <row r="1252" spans="2:39" s="311" customFormat="1" ht="18" customHeight="1">
      <c r="B1252" s="245"/>
      <c r="C1252" s="261">
        <f>SUBTOTAL(103,G$1252:G1252)</f>
        <v>1</v>
      </c>
      <c r="D1252" s="261" t="s">
        <v>1941</v>
      </c>
      <c r="E1252" s="262" t="s">
        <v>4110</v>
      </c>
      <c r="F1252" s="263" t="s">
        <v>1279</v>
      </c>
      <c r="G1252" s="78" t="s">
        <v>701</v>
      </c>
      <c r="H1252" s="265">
        <v>21060161</v>
      </c>
      <c r="I1252" s="266" t="s">
        <v>4663</v>
      </c>
      <c r="J1252" s="57" t="s">
        <v>711</v>
      </c>
      <c r="K1252" s="113" t="s">
        <v>176</v>
      </c>
      <c r="L1252" s="267">
        <v>992</v>
      </c>
      <c r="M1252" s="267">
        <v>9</v>
      </c>
      <c r="N1252" s="60">
        <v>0</v>
      </c>
      <c r="O1252" s="61" t="s">
        <v>4111</v>
      </c>
      <c r="P1252" s="268" t="s">
        <v>4112</v>
      </c>
      <c r="Q1252" s="269">
        <v>1015.7467040000001</v>
      </c>
      <c r="R1252" s="269">
        <v>950.76300000000015</v>
      </c>
      <c r="S1252" s="269">
        <v>36.906400000000005</v>
      </c>
      <c r="T1252" s="267">
        <v>15792</v>
      </c>
      <c r="U1252" s="270">
        <v>365</v>
      </c>
      <c r="V1252" s="267">
        <v>2</v>
      </c>
      <c r="W1252" s="267">
        <v>2</v>
      </c>
      <c r="X1252" s="267">
        <v>1746</v>
      </c>
      <c r="Y1252" s="267">
        <v>1746</v>
      </c>
      <c r="Z1252" s="269">
        <v>301.47919999999999</v>
      </c>
      <c r="AA1252" s="269">
        <v>281.24969999999996</v>
      </c>
      <c r="AB1252" s="269">
        <v>10.1517</v>
      </c>
      <c r="AC1252" s="267">
        <v>3036</v>
      </c>
      <c r="AD1252" s="270">
        <v>59</v>
      </c>
      <c r="AE1252" s="267">
        <v>2</v>
      </c>
      <c r="AF1252" s="267">
        <v>2</v>
      </c>
      <c r="AG1252" s="267">
        <v>1389</v>
      </c>
      <c r="AH1252" s="267">
        <v>1391</v>
      </c>
      <c r="AI1252" s="271"/>
      <c r="AJ1252" s="271"/>
      <c r="AK1252" s="271"/>
      <c r="AL1252" s="271"/>
      <c r="AM1252" s="271"/>
    </row>
    <row r="1253" spans="2:39" s="311" customFormat="1" ht="18" customHeight="1">
      <c r="B1253" s="245"/>
      <c r="C1253" s="261">
        <f>SUBTOTAL(103,G$1252:G1253)</f>
        <v>2</v>
      </c>
      <c r="D1253" s="261" t="s">
        <v>1941</v>
      </c>
      <c r="E1253" s="262" t="s">
        <v>4110</v>
      </c>
      <c r="F1253" s="263" t="s">
        <v>1279</v>
      </c>
      <c r="G1253" s="78" t="s">
        <v>4113</v>
      </c>
      <c r="H1253" s="265">
        <v>21060131</v>
      </c>
      <c r="I1253" s="266" t="s">
        <v>4663</v>
      </c>
      <c r="J1253" s="57" t="s">
        <v>711</v>
      </c>
      <c r="K1253" s="113" t="s">
        <v>173</v>
      </c>
      <c r="L1253" s="267">
        <v>858</v>
      </c>
      <c r="M1253" s="267">
        <v>5</v>
      </c>
      <c r="N1253" s="60">
        <v>0</v>
      </c>
      <c r="O1253" s="61" t="s">
        <v>4114</v>
      </c>
      <c r="P1253" s="268" t="s">
        <v>703</v>
      </c>
      <c r="Q1253" s="269">
        <v>419.86430199999995</v>
      </c>
      <c r="R1253" s="269">
        <v>391.55449999999996</v>
      </c>
      <c r="S1253" s="269">
        <v>15.3643</v>
      </c>
      <c r="T1253" s="267">
        <v>11504</v>
      </c>
      <c r="U1253" s="270">
        <v>365</v>
      </c>
      <c r="V1253" s="267">
        <v>6</v>
      </c>
      <c r="W1253" s="267">
        <v>5</v>
      </c>
      <c r="X1253" s="267">
        <v>4046</v>
      </c>
      <c r="Y1253" s="267">
        <v>4051</v>
      </c>
      <c r="Z1253" s="269">
        <v>141.37010000000001</v>
      </c>
      <c r="AA1253" s="269">
        <v>134.90900000000002</v>
      </c>
      <c r="AB1253" s="269">
        <v>4.5185000000000004</v>
      </c>
      <c r="AC1253" s="267">
        <v>2207</v>
      </c>
      <c r="AD1253" s="270">
        <v>59</v>
      </c>
      <c r="AE1253" s="267">
        <v>6</v>
      </c>
      <c r="AF1253" s="267">
        <v>6</v>
      </c>
      <c r="AG1253" s="267">
        <v>4105</v>
      </c>
      <c r="AH1253" s="267">
        <v>4014</v>
      </c>
      <c r="AI1253" s="271"/>
      <c r="AJ1253" s="271"/>
      <c r="AK1253" s="271"/>
      <c r="AL1253" s="271"/>
      <c r="AM1253" s="271"/>
    </row>
    <row r="1254" spans="2:39" s="311" customFormat="1" ht="18" customHeight="1">
      <c r="B1254" s="245"/>
      <c r="C1254" s="261">
        <f>SUBTOTAL(103,G$1252:G1254)</f>
        <v>3</v>
      </c>
      <c r="D1254" s="261" t="s">
        <v>1941</v>
      </c>
      <c r="E1254" s="262" t="s">
        <v>4110</v>
      </c>
      <c r="F1254" s="263" t="s">
        <v>1279</v>
      </c>
      <c r="G1254" s="78" t="s">
        <v>702</v>
      </c>
      <c r="H1254" s="265">
        <v>21060141</v>
      </c>
      <c r="I1254" s="266" t="s">
        <v>4663</v>
      </c>
      <c r="J1254" s="57" t="s">
        <v>711</v>
      </c>
      <c r="K1254" s="113" t="s">
        <v>176</v>
      </c>
      <c r="L1254" s="267">
        <v>444</v>
      </c>
      <c r="M1254" s="267">
        <v>3</v>
      </c>
      <c r="N1254" s="60">
        <v>0</v>
      </c>
      <c r="O1254" s="61" t="s">
        <v>4111</v>
      </c>
      <c r="P1254" s="268" t="s">
        <v>4115</v>
      </c>
      <c r="Q1254" s="269">
        <v>163.12673100000001</v>
      </c>
      <c r="R1254" s="269">
        <v>151.1628</v>
      </c>
      <c r="S1254" s="269">
        <v>5.5893999999999995</v>
      </c>
      <c r="T1254" s="267">
        <v>5760</v>
      </c>
      <c r="U1254" s="270">
        <v>365</v>
      </c>
      <c r="V1254" s="267">
        <v>8</v>
      </c>
      <c r="W1254" s="267">
        <v>8</v>
      </c>
      <c r="X1254" s="267">
        <v>6019</v>
      </c>
      <c r="Y1254" s="267">
        <v>6051</v>
      </c>
      <c r="Z1254" s="269">
        <v>58.296199999999999</v>
      </c>
      <c r="AA1254" s="269">
        <v>55.025500000000001</v>
      </c>
      <c r="AB1254" s="269">
        <v>1.831</v>
      </c>
      <c r="AC1254" s="267">
        <v>1000</v>
      </c>
      <c r="AD1254" s="270">
        <v>59</v>
      </c>
      <c r="AE1254" s="267">
        <v>9</v>
      </c>
      <c r="AF1254" s="267">
        <v>9</v>
      </c>
      <c r="AG1254" s="267">
        <v>6699</v>
      </c>
      <c r="AH1254" s="267">
        <v>6696</v>
      </c>
      <c r="AI1254" s="271"/>
      <c r="AJ1254" s="271"/>
      <c r="AK1254" s="271"/>
      <c r="AL1254" s="271"/>
      <c r="AM1254" s="271"/>
    </row>
    <row r="1255" spans="2:39" s="311" customFormat="1" ht="18" customHeight="1">
      <c r="B1255" s="245"/>
      <c r="C1255" s="288" t="s">
        <v>2537</v>
      </c>
      <c r="D1255" s="289" t="str">
        <f ca="1">INDIRECT("D"&amp;ROW()-1)</f>
        <v>A2</v>
      </c>
      <c r="E1255" s="289" t="str">
        <f ca="1">INDIRECT("E"&amp;ROW()-1)</f>
        <v>丹东</v>
      </c>
      <c r="F1255" s="290"/>
      <c r="G1255" s="291">
        <f>SUBTOTAL(103,G1252:G1254)</f>
        <v>3</v>
      </c>
      <c r="H1255" s="292"/>
      <c r="I1255" s="293"/>
      <c r="J1255" s="293"/>
      <c r="K1255" s="294"/>
      <c r="L1255" s="76">
        <f>SUBTOTAL(109,L1252:L1254)</f>
        <v>2294</v>
      </c>
      <c r="M1255" s="76">
        <f>SUBTOTAL(109,M1252:M1254)</f>
        <v>17</v>
      </c>
      <c r="N1255" s="70">
        <f>SUBTOTAL(109,N1252:N1254)</f>
        <v>0</v>
      </c>
      <c r="O1255" s="296"/>
      <c r="P1255" s="327"/>
      <c r="Q1255" s="298"/>
      <c r="R1255" s="298"/>
      <c r="S1255" s="298"/>
      <c r="T1255" s="299"/>
      <c r="U1255" s="300"/>
      <c r="V1255" s="299"/>
      <c r="W1255" s="299"/>
      <c r="X1255" s="299"/>
      <c r="Y1255" s="299"/>
      <c r="Z1255" s="316"/>
      <c r="AA1255" s="316"/>
      <c r="AB1255" s="316"/>
      <c r="AC1255" s="295"/>
      <c r="AD1255" s="295"/>
      <c r="AE1255" s="295"/>
      <c r="AF1255" s="295"/>
      <c r="AG1255" s="295"/>
      <c r="AH1255" s="295"/>
      <c r="AI1255" s="77">
        <f>SUBTOTAL(109,AI1252:AI1254)</f>
        <v>0</v>
      </c>
      <c r="AJ1255" s="77">
        <f>SUBTOTAL(109,AJ1252:AJ1254)</f>
        <v>0</v>
      </c>
      <c r="AK1255" s="77">
        <f>SUBTOTAL(109,AK1252:AK1254)</f>
        <v>0</v>
      </c>
      <c r="AL1255" s="77">
        <f>SUBTOTAL(109,AL1252:AL1254)</f>
        <v>0</v>
      </c>
      <c r="AM1255" s="77">
        <f>SUBTOTAL(103,AM1252:AM1254)</f>
        <v>0</v>
      </c>
    </row>
    <row r="1256" spans="2:39" ht="18" customHeight="1">
      <c r="C1256" s="261">
        <f>SUBTOTAL(103,G$1256:G1256)</f>
        <v>1</v>
      </c>
      <c r="D1256" s="261" t="s">
        <v>1941</v>
      </c>
      <c r="E1256" s="262" t="s">
        <v>4116</v>
      </c>
      <c r="F1256" s="263" t="s">
        <v>1279</v>
      </c>
      <c r="G1256" s="264" t="s">
        <v>544</v>
      </c>
      <c r="H1256" s="265">
        <v>21080091</v>
      </c>
      <c r="I1256" s="266" t="s">
        <v>2379</v>
      </c>
      <c r="J1256" s="57" t="s">
        <v>64</v>
      </c>
      <c r="K1256" s="113" t="s">
        <v>176</v>
      </c>
      <c r="L1256" s="114">
        <v>867</v>
      </c>
      <c r="M1256" s="267">
        <v>4</v>
      </c>
      <c r="N1256" s="60">
        <v>0</v>
      </c>
      <c r="O1256" s="301" t="s">
        <v>348</v>
      </c>
      <c r="P1256" s="268" t="s">
        <v>4117</v>
      </c>
      <c r="Q1256" s="269">
        <v>504.65981900000008</v>
      </c>
      <c r="R1256" s="269">
        <v>465.6853000000001</v>
      </c>
      <c r="S1256" s="269">
        <v>18.2789</v>
      </c>
      <c r="T1256" s="267">
        <v>12157</v>
      </c>
      <c r="U1256" s="270">
        <v>365</v>
      </c>
      <c r="V1256" s="267">
        <v>8</v>
      </c>
      <c r="W1256" s="267">
        <v>8</v>
      </c>
      <c r="X1256" s="267">
        <v>3601</v>
      </c>
      <c r="Y1256" s="267">
        <v>3628</v>
      </c>
      <c r="Z1256" s="269">
        <v>125.29169999999999</v>
      </c>
      <c r="AA1256" s="269">
        <v>118.8107</v>
      </c>
      <c r="AB1256" s="269">
        <v>3.9480000000000004</v>
      </c>
      <c r="AC1256" s="267">
        <v>1859</v>
      </c>
      <c r="AD1256" s="270">
        <v>59</v>
      </c>
      <c r="AE1256" s="267">
        <v>11</v>
      </c>
      <c r="AF1256" s="267">
        <v>11</v>
      </c>
      <c r="AG1256" s="267">
        <v>4537</v>
      </c>
      <c r="AH1256" s="267">
        <v>4505</v>
      </c>
      <c r="AI1256" s="274"/>
      <c r="AJ1256" s="286"/>
      <c r="AK1256" s="271">
        <v>1</v>
      </c>
      <c r="AL1256" s="286">
        <v>377</v>
      </c>
      <c r="AM1256" s="271" t="s">
        <v>2399</v>
      </c>
    </row>
    <row r="1257" spans="2:39" ht="18" customHeight="1">
      <c r="C1257" s="288" t="s">
        <v>2537</v>
      </c>
      <c r="D1257" s="289" t="str">
        <f ca="1">INDIRECT("D"&amp;ROW()-1)</f>
        <v>A2</v>
      </c>
      <c r="E1257" s="289" t="str">
        <f ca="1">INDIRECT("E"&amp;ROW()-1)</f>
        <v>营口</v>
      </c>
      <c r="F1257" s="290"/>
      <c r="G1257" s="291">
        <f>SUBTOTAL(103,G1256:G1256)</f>
        <v>1</v>
      </c>
      <c r="H1257" s="292"/>
      <c r="I1257" s="293"/>
      <c r="J1257" s="293"/>
      <c r="K1257" s="294"/>
      <c r="L1257" s="76">
        <f>SUBTOTAL(109,L1256:L1256)</f>
        <v>867</v>
      </c>
      <c r="M1257" s="76">
        <f>SUBTOTAL(109,M1256:M1256)</f>
        <v>4</v>
      </c>
      <c r="N1257" s="70">
        <f>SUBTOTAL(109,N1256:N1256)</f>
        <v>0</v>
      </c>
      <c r="O1257" s="296"/>
      <c r="P1257" s="327"/>
      <c r="Q1257" s="298"/>
      <c r="R1257" s="298"/>
      <c r="S1257" s="298"/>
      <c r="T1257" s="299"/>
      <c r="U1257" s="300"/>
      <c r="V1257" s="299"/>
      <c r="W1257" s="299"/>
      <c r="X1257" s="299"/>
      <c r="Y1257" s="299"/>
      <c r="Z1257" s="316"/>
      <c r="AA1257" s="316"/>
      <c r="AB1257" s="316"/>
      <c r="AC1257" s="295"/>
      <c r="AD1257" s="295"/>
      <c r="AE1257" s="295"/>
      <c r="AF1257" s="295"/>
      <c r="AG1257" s="295"/>
      <c r="AH1257" s="295"/>
      <c r="AI1257" s="77">
        <f>SUBTOTAL(109,AI1256:AI1256)</f>
        <v>0</v>
      </c>
      <c r="AJ1257" s="77">
        <f>SUBTOTAL(109,AJ1256:AJ1256)</f>
        <v>0</v>
      </c>
      <c r="AK1257" s="77">
        <f>SUBTOTAL(109,AK1256:AK1256)</f>
        <v>1</v>
      </c>
      <c r="AL1257" s="77">
        <f>SUBTOTAL(109,AL1256:AL1256)</f>
        <v>377</v>
      </c>
      <c r="AM1257" s="77">
        <f>SUBTOTAL(103,AM1256:AM1256)</f>
        <v>1</v>
      </c>
    </row>
    <row r="1258" spans="2:39" ht="18" customHeight="1">
      <c r="C1258" s="261">
        <f>SUBTOTAL(103,G$1258:G1258)</f>
        <v>1</v>
      </c>
      <c r="D1258" s="261" t="s">
        <v>1941</v>
      </c>
      <c r="E1258" s="262" t="s">
        <v>4118</v>
      </c>
      <c r="F1258" s="263" t="s">
        <v>1279</v>
      </c>
      <c r="G1258" s="264" t="s">
        <v>585</v>
      </c>
      <c r="H1258" s="265">
        <v>21140091</v>
      </c>
      <c r="I1258" s="266" t="s">
        <v>2379</v>
      </c>
      <c r="J1258" s="57" t="s">
        <v>64</v>
      </c>
      <c r="K1258" s="113" t="s">
        <v>176</v>
      </c>
      <c r="L1258" s="114">
        <v>812</v>
      </c>
      <c r="M1258" s="267">
        <v>6</v>
      </c>
      <c r="N1258" s="60">
        <v>0</v>
      </c>
      <c r="O1258" s="301" t="s">
        <v>349</v>
      </c>
      <c r="P1258" s="268" t="s">
        <v>4119</v>
      </c>
      <c r="Q1258" s="269">
        <v>528.85748700000011</v>
      </c>
      <c r="R1258" s="269">
        <v>488.57510000000013</v>
      </c>
      <c r="S1258" s="269">
        <v>18.710999999999999</v>
      </c>
      <c r="T1258" s="267">
        <v>12963</v>
      </c>
      <c r="U1258" s="270">
        <v>364</v>
      </c>
      <c r="V1258" s="267">
        <v>5</v>
      </c>
      <c r="W1258" s="267">
        <v>5</v>
      </c>
      <c r="X1258" s="267">
        <v>3476</v>
      </c>
      <c r="Y1258" s="267">
        <v>3502</v>
      </c>
      <c r="Z1258" s="269">
        <v>197.79169999999999</v>
      </c>
      <c r="AA1258" s="269">
        <v>181.35890000000001</v>
      </c>
      <c r="AB1258" s="269">
        <v>6.3536999999999999</v>
      </c>
      <c r="AC1258" s="267">
        <v>2012</v>
      </c>
      <c r="AD1258" s="270">
        <v>58</v>
      </c>
      <c r="AE1258" s="267">
        <v>3</v>
      </c>
      <c r="AF1258" s="267">
        <v>3</v>
      </c>
      <c r="AG1258" s="267">
        <v>2756</v>
      </c>
      <c r="AH1258" s="267">
        <v>2819</v>
      </c>
      <c r="AI1258" s="274"/>
      <c r="AJ1258" s="286"/>
      <c r="AK1258" s="274"/>
      <c r="AL1258" s="286"/>
      <c r="AM1258" s="286"/>
    </row>
    <row r="1259" spans="2:39" ht="18" customHeight="1">
      <c r="C1259" s="288" t="s">
        <v>2537</v>
      </c>
      <c r="D1259" s="289" t="str">
        <f ca="1">INDIRECT("D"&amp;ROW()-1)</f>
        <v>A2</v>
      </c>
      <c r="E1259" s="289" t="str">
        <f ca="1">INDIRECT("E"&amp;ROW()-1)</f>
        <v>葫芦岛</v>
      </c>
      <c r="F1259" s="290"/>
      <c r="G1259" s="291">
        <f>SUBTOTAL(103,G1258:G1258)</f>
        <v>1</v>
      </c>
      <c r="H1259" s="292"/>
      <c r="I1259" s="293"/>
      <c r="J1259" s="293"/>
      <c r="K1259" s="294"/>
      <c r="L1259" s="76">
        <f>SUBTOTAL(109,L1258:L1258)</f>
        <v>812</v>
      </c>
      <c r="M1259" s="76">
        <f>SUBTOTAL(109,M1258:M1258)</f>
        <v>6</v>
      </c>
      <c r="N1259" s="70">
        <f>SUBTOTAL(109,N1258:N1258)</f>
        <v>0</v>
      </c>
      <c r="O1259" s="296"/>
      <c r="P1259" s="327"/>
      <c r="Q1259" s="298"/>
      <c r="R1259" s="298"/>
      <c r="S1259" s="298"/>
      <c r="T1259" s="299"/>
      <c r="U1259" s="300"/>
      <c r="V1259" s="299"/>
      <c r="W1259" s="299"/>
      <c r="X1259" s="299"/>
      <c r="Y1259" s="299"/>
      <c r="Z1259" s="316"/>
      <c r="AA1259" s="316"/>
      <c r="AB1259" s="316"/>
      <c r="AC1259" s="295"/>
      <c r="AD1259" s="295"/>
      <c r="AE1259" s="295"/>
      <c r="AF1259" s="295"/>
      <c r="AG1259" s="295"/>
      <c r="AH1259" s="295"/>
      <c r="AI1259" s="77">
        <f>SUBTOTAL(109,AI1258:AI1258)</f>
        <v>0</v>
      </c>
      <c r="AJ1259" s="77">
        <f>SUBTOTAL(109,AJ1258:AJ1258)</f>
        <v>0</v>
      </c>
      <c r="AK1259" s="77">
        <f>SUBTOTAL(109,AK1258:AK1258)</f>
        <v>0</v>
      </c>
      <c r="AL1259" s="77">
        <f>SUBTOTAL(109,AL1258:AL1258)</f>
        <v>0</v>
      </c>
      <c r="AM1259" s="77">
        <f>SUBTOTAL(103,AM1258:AM1258)</f>
        <v>0</v>
      </c>
    </row>
    <row r="1260" spans="2:39" ht="18" customHeight="1">
      <c r="C1260" s="261">
        <f>SUBTOTAL(103,G$1260:G1260)</f>
        <v>1</v>
      </c>
      <c r="D1260" s="261" t="s">
        <v>1941</v>
      </c>
      <c r="E1260" s="262" t="s">
        <v>4120</v>
      </c>
      <c r="F1260" s="263" t="s">
        <v>1279</v>
      </c>
      <c r="G1260" s="78" t="s">
        <v>716</v>
      </c>
      <c r="H1260" s="265">
        <v>21100601</v>
      </c>
      <c r="I1260" s="266" t="s">
        <v>4663</v>
      </c>
      <c r="J1260" s="57" t="s">
        <v>711</v>
      </c>
      <c r="K1260" s="113" t="s">
        <v>556</v>
      </c>
      <c r="L1260" s="267">
        <v>1157</v>
      </c>
      <c r="M1260" s="267">
        <v>9</v>
      </c>
      <c r="N1260" s="60">
        <v>0</v>
      </c>
      <c r="O1260" s="61" t="s">
        <v>4121</v>
      </c>
      <c r="P1260" s="268" t="s">
        <v>4122</v>
      </c>
      <c r="Q1260" s="269">
        <v>916.0884259999998</v>
      </c>
      <c r="R1260" s="269">
        <v>864.20079999999984</v>
      </c>
      <c r="S1260" s="269">
        <v>33.546300000000002</v>
      </c>
      <c r="T1260" s="267">
        <v>18793</v>
      </c>
      <c r="U1260" s="270">
        <v>365</v>
      </c>
      <c r="V1260" s="267">
        <v>2</v>
      </c>
      <c r="W1260" s="267">
        <v>2</v>
      </c>
      <c r="X1260" s="267">
        <v>1996</v>
      </c>
      <c r="Y1260" s="267">
        <v>1979</v>
      </c>
      <c r="Z1260" s="269">
        <v>271.37729999999999</v>
      </c>
      <c r="AA1260" s="269">
        <v>267.63169999999997</v>
      </c>
      <c r="AB1260" s="269">
        <v>9.127600000000001</v>
      </c>
      <c r="AC1260" s="267">
        <v>3076</v>
      </c>
      <c r="AD1260" s="270">
        <v>59</v>
      </c>
      <c r="AE1260" s="267">
        <v>3</v>
      </c>
      <c r="AF1260" s="267">
        <v>3</v>
      </c>
      <c r="AG1260" s="267">
        <v>1676</v>
      </c>
      <c r="AH1260" s="267">
        <v>1526</v>
      </c>
      <c r="AI1260" s="271">
        <v>1</v>
      </c>
      <c r="AJ1260" s="271">
        <v>607</v>
      </c>
      <c r="AK1260" s="271"/>
      <c r="AL1260" s="271"/>
      <c r="AM1260" s="271" t="s">
        <v>2381</v>
      </c>
    </row>
    <row r="1261" spans="2:39" ht="18" customHeight="1">
      <c r="C1261" s="261">
        <f>SUBTOTAL(103,G$1260:G1261)</f>
        <v>2</v>
      </c>
      <c r="D1261" s="261" t="s">
        <v>1941</v>
      </c>
      <c r="E1261" s="262" t="s">
        <v>4120</v>
      </c>
      <c r="F1261" s="263" t="s">
        <v>1279</v>
      </c>
      <c r="G1261" s="78" t="s">
        <v>1111</v>
      </c>
      <c r="H1261" s="265">
        <v>21100801</v>
      </c>
      <c r="I1261" s="266" t="s">
        <v>4663</v>
      </c>
      <c r="J1261" s="57" t="s">
        <v>711</v>
      </c>
      <c r="K1261" s="113" t="s">
        <v>171</v>
      </c>
      <c r="L1261" s="267">
        <v>652</v>
      </c>
      <c r="M1261" s="267">
        <v>5</v>
      </c>
      <c r="N1261" s="60">
        <v>0</v>
      </c>
      <c r="O1261" s="61" t="s">
        <v>4123</v>
      </c>
      <c r="P1261" s="268" t="s">
        <v>4124</v>
      </c>
      <c r="Q1261" s="269">
        <v>321.55158300000005</v>
      </c>
      <c r="R1261" s="269">
        <v>295.36100000000005</v>
      </c>
      <c r="S1261" s="269">
        <v>11.367600000000001</v>
      </c>
      <c r="T1261" s="267">
        <v>8277</v>
      </c>
      <c r="U1261" s="270">
        <v>355</v>
      </c>
      <c r="V1261" s="267">
        <v>6</v>
      </c>
      <c r="W1261" s="267">
        <v>6</v>
      </c>
      <c r="X1261" s="267">
        <v>4667</v>
      </c>
      <c r="Y1261" s="267">
        <v>4723</v>
      </c>
      <c r="Z1261" s="269">
        <v>149.87469999999999</v>
      </c>
      <c r="AA1261" s="269">
        <v>140.3349</v>
      </c>
      <c r="AB1261" s="269">
        <v>4.8308</v>
      </c>
      <c r="AC1261" s="267">
        <v>1760</v>
      </c>
      <c r="AD1261" s="270">
        <v>58</v>
      </c>
      <c r="AE1261" s="267">
        <v>5</v>
      </c>
      <c r="AF1261" s="267">
        <v>5</v>
      </c>
      <c r="AG1261" s="267">
        <v>3855</v>
      </c>
      <c r="AH1261" s="267">
        <v>3853</v>
      </c>
      <c r="AI1261" s="271"/>
      <c r="AJ1261" s="271"/>
      <c r="AK1261" s="271"/>
      <c r="AL1261" s="271"/>
      <c r="AM1261" s="271"/>
    </row>
    <row r="1262" spans="2:39" ht="18" customHeight="1">
      <c r="C1262" s="261">
        <f>SUBTOTAL(103,G$1260:G1262)</f>
        <v>3</v>
      </c>
      <c r="D1262" s="261" t="s">
        <v>1941</v>
      </c>
      <c r="E1262" s="262" t="s">
        <v>4120</v>
      </c>
      <c r="F1262" s="263" t="s">
        <v>1279</v>
      </c>
      <c r="G1262" s="78" t="s">
        <v>2148</v>
      </c>
      <c r="H1262" s="265">
        <v>21100131</v>
      </c>
      <c r="I1262" s="266" t="s">
        <v>4663</v>
      </c>
      <c r="J1262" s="57" t="s">
        <v>711</v>
      </c>
      <c r="K1262" s="113" t="s">
        <v>176</v>
      </c>
      <c r="L1262" s="267">
        <v>291</v>
      </c>
      <c r="M1262" s="267">
        <v>4</v>
      </c>
      <c r="N1262" s="60">
        <v>0</v>
      </c>
      <c r="O1262" s="61" t="s">
        <v>2149</v>
      </c>
      <c r="P1262" s="268" t="s">
        <v>2150</v>
      </c>
      <c r="Q1262" s="269">
        <v>79.472194999999999</v>
      </c>
      <c r="R1262" s="269">
        <v>76.874399999999994</v>
      </c>
      <c r="S1262" s="269">
        <v>2.6527000000000003</v>
      </c>
      <c r="T1262" s="267">
        <v>10495</v>
      </c>
      <c r="U1262" s="270">
        <v>363</v>
      </c>
      <c r="V1262" s="267">
        <v>8</v>
      </c>
      <c r="W1262" s="267">
        <v>8</v>
      </c>
      <c r="X1262" s="267">
        <v>7070</v>
      </c>
      <c r="Y1262" s="267">
        <v>7047</v>
      </c>
      <c r="Z1262" s="269">
        <v>46.704300000000003</v>
      </c>
      <c r="AA1262" s="269">
        <v>44.639500000000005</v>
      </c>
      <c r="AB1262" s="269">
        <v>1.5104</v>
      </c>
      <c r="AC1262" s="267">
        <v>2017</v>
      </c>
      <c r="AD1262" s="270">
        <v>58</v>
      </c>
      <c r="AE1262" s="267">
        <v>7</v>
      </c>
      <c r="AF1262" s="267">
        <v>7</v>
      </c>
      <c r="AG1262" s="267">
        <v>7093</v>
      </c>
      <c r="AH1262" s="267">
        <v>7090</v>
      </c>
      <c r="AI1262" s="271"/>
      <c r="AJ1262" s="271"/>
      <c r="AK1262" s="271"/>
      <c r="AL1262" s="271"/>
      <c r="AM1262" s="271"/>
    </row>
    <row r="1263" spans="2:39" ht="18" customHeight="1">
      <c r="C1263" s="288" t="s">
        <v>2537</v>
      </c>
      <c r="D1263" s="289" t="str">
        <f ca="1">INDIRECT("D"&amp;ROW()-1)</f>
        <v>A2</v>
      </c>
      <c r="E1263" s="289" t="str">
        <f ca="1">INDIRECT("E"&amp;ROW()-1)</f>
        <v>辽阳</v>
      </c>
      <c r="F1263" s="290"/>
      <c r="G1263" s="291">
        <f>SUBTOTAL(103,G1260:G1262)</f>
        <v>3</v>
      </c>
      <c r="H1263" s="292"/>
      <c r="I1263" s="293"/>
      <c r="J1263" s="293"/>
      <c r="K1263" s="294"/>
      <c r="L1263" s="76">
        <f>SUBTOTAL(109,L1260:L1262)</f>
        <v>2100</v>
      </c>
      <c r="M1263" s="76">
        <f>SUBTOTAL(109,M1260:M1262)</f>
        <v>18</v>
      </c>
      <c r="N1263" s="70">
        <f>SUBTOTAL(109,N1260:N1262)</f>
        <v>0</v>
      </c>
      <c r="O1263" s="296"/>
      <c r="P1263" s="327"/>
      <c r="Q1263" s="298"/>
      <c r="R1263" s="298"/>
      <c r="S1263" s="298"/>
      <c r="T1263" s="299"/>
      <c r="U1263" s="300"/>
      <c r="V1263" s="299"/>
      <c r="W1263" s="299"/>
      <c r="X1263" s="299"/>
      <c r="Y1263" s="299"/>
      <c r="Z1263" s="316"/>
      <c r="AA1263" s="316"/>
      <c r="AB1263" s="316"/>
      <c r="AC1263" s="295"/>
      <c r="AD1263" s="295"/>
      <c r="AE1263" s="295"/>
      <c r="AF1263" s="295"/>
      <c r="AG1263" s="295"/>
      <c r="AH1263" s="295"/>
      <c r="AI1263" s="77">
        <f>SUBTOTAL(109,AI1260:AI1262)</f>
        <v>1</v>
      </c>
      <c r="AJ1263" s="77">
        <f>SUBTOTAL(109,AJ1260:AJ1262)</f>
        <v>607</v>
      </c>
      <c r="AK1263" s="77">
        <f>SUBTOTAL(109,AK1260:AK1262)</f>
        <v>0</v>
      </c>
      <c r="AL1263" s="77">
        <f>SUBTOTAL(109,AL1260:AL1262)</f>
        <v>0</v>
      </c>
      <c r="AM1263" s="77">
        <f>SUBTOTAL(103,AM1260:AM1262)</f>
        <v>1</v>
      </c>
    </row>
    <row r="1264" spans="2:39" s="311" customFormat="1" ht="18" customHeight="1">
      <c r="B1264" s="245"/>
      <c r="C1264" s="261">
        <f>SUBTOTAL(103,G$1264:G1264)</f>
        <v>1</v>
      </c>
      <c r="D1264" s="261" t="s">
        <v>1941</v>
      </c>
      <c r="E1264" s="262" t="s">
        <v>4125</v>
      </c>
      <c r="F1264" s="263" t="s">
        <v>1279</v>
      </c>
      <c r="G1264" s="78" t="s">
        <v>4126</v>
      </c>
      <c r="H1264" s="265">
        <v>21110161</v>
      </c>
      <c r="I1264" s="266" t="s">
        <v>4663</v>
      </c>
      <c r="J1264" s="57" t="s">
        <v>711</v>
      </c>
      <c r="K1264" s="113" t="s">
        <v>556</v>
      </c>
      <c r="L1264" s="267">
        <v>521</v>
      </c>
      <c r="M1264" s="267">
        <v>5</v>
      </c>
      <c r="N1264" s="60">
        <v>0</v>
      </c>
      <c r="O1264" s="61" t="s">
        <v>4127</v>
      </c>
      <c r="P1264" s="268" t="s">
        <v>4128</v>
      </c>
      <c r="Q1264" s="269">
        <v>277.85880999999995</v>
      </c>
      <c r="R1264" s="269">
        <v>259.86419999999993</v>
      </c>
      <c r="S1264" s="269">
        <v>10.0289</v>
      </c>
      <c r="T1264" s="267">
        <v>11572</v>
      </c>
      <c r="U1264" s="270">
        <v>365</v>
      </c>
      <c r="V1264" s="267">
        <v>8</v>
      </c>
      <c r="W1264" s="267">
        <v>8</v>
      </c>
      <c r="X1264" s="267">
        <v>4994</v>
      </c>
      <c r="Y1264" s="267">
        <v>5011</v>
      </c>
      <c r="Z1264" s="269">
        <v>119.84309999999999</v>
      </c>
      <c r="AA1264" s="269">
        <v>112.53559999999999</v>
      </c>
      <c r="AB1264" s="269">
        <v>3.8408000000000002</v>
      </c>
      <c r="AC1264" s="267">
        <v>1829</v>
      </c>
      <c r="AD1264" s="270">
        <v>59</v>
      </c>
      <c r="AE1264" s="267">
        <v>5</v>
      </c>
      <c r="AF1264" s="267">
        <v>5</v>
      </c>
      <c r="AG1264" s="267">
        <v>4695</v>
      </c>
      <c r="AH1264" s="267">
        <v>4694</v>
      </c>
      <c r="AI1264" s="271"/>
      <c r="AJ1264" s="271"/>
      <c r="AK1264" s="271"/>
      <c r="AL1264" s="271"/>
      <c r="AM1264" s="271"/>
    </row>
    <row r="1265" spans="2:39" s="311" customFormat="1" ht="18" customHeight="1">
      <c r="B1265" s="245"/>
      <c r="C1265" s="261">
        <f>SUBTOTAL(103,G$1264:G1265)</f>
        <v>2</v>
      </c>
      <c r="D1265" s="261" t="s">
        <v>1941</v>
      </c>
      <c r="E1265" s="262" t="s">
        <v>4125</v>
      </c>
      <c r="F1265" s="263" t="s">
        <v>1279</v>
      </c>
      <c r="G1265" s="78" t="s">
        <v>4129</v>
      </c>
      <c r="H1265" s="265">
        <v>21110111</v>
      </c>
      <c r="I1265" s="266" t="s">
        <v>4663</v>
      </c>
      <c r="J1265" s="57" t="s">
        <v>711</v>
      </c>
      <c r="K1265" s="113" t="s">
        <v>173</v>
      </c>
      <c r="L1265" s="267">
        <v>1005</v>
      </c>
      <c r="M1265" s="267">
        <v>7</v>
      </c>
      <c r="N1265" s="60">
        <v>0</v>
      </c>
      <c r="O1265" s="61" t="s">
        <v>4130</v>
      </c>
      <c r="P1265" s="268" t="s">
        <v>4131</v>
      </c>
      <c r="Q1265" s="269">
        <v>606.98723399999994</v>
      </c>
      <c r="R1265" s="269">
        <v>563.00709999999992</v>
      </c>
      <c r="S1265" s="269">
        <v>22.53</v>
      </c>
      <c r="T1265" s="267">
        <v>15174</v>
      </c>
      <c r="U1265" s="270">
        <v>365</v>
      </c>
      <c r="V1265" s="267">
        <v>4</v>
      </c>
      <c r="W1265" s="267">
        <v>4</v>
      </c>
      <c r="X1265" s="267">
        <v>3090</v>
      </c>
      <c r="Y1265" s="267">
        <v>3117</v>
      </c>
      <c r="Z1265" s="269">
        <v>207.28719999999998</v>
      </c>
      <c r="AA1265" s="269">
        <v>195.81209999999999</v>
      </c>
      <c r="AB1265" s="269">
        <v>7.0894999999999992</v>
      </c>
      <c r="AC1265" s="267">
        <v>2341</v>
      </c>
      <c r="AD1265" s="270">
        <v>59</v>
      </c>
      <c r="AE1265" s="267">
        <v>4</v>
      </c>
      <c r="AF1265" s="267">
        <v>4</v>
      </c>
      <c r="AG1265" s="267">
        <v>2592</v>
      </c>
      <c r="AH1265" s="267">
        <v>2538</v>
      </c>
      <c r="AI1265" s="271"/>
      <c r="AJ1265" s="271"/>
      <c r="AK1265" s="271"/>
      <c r="AL1265" s="271"/>
      <c r="AM1265" s="271"/>
    </row>
    <row r="1266" spans="2:39" s="311" customFormat="1" ht="18" customHeight="1">
      <c r="B1266" s="245"/>
      <c r="C1266" s="261">
        <f>SUBTOTAL(103,G$1264:G1266)</f>
        <v>3</v>
      </c>
      <c r="D1266" s="261" t="s">
        <v>1941</v>
      </c>
      <c r="E1266" s="262" t="s">
        <v>4125</v>
      </c>
      <c r="F1266" s="263" t="s">
        <v>1279</v>
      </c>
      <c r="G1266" s="78" t="s">
        <v>1112</v>
      </c>
      <c r="H1266" s="265">
        <v>21130801</v>
      </c>
      <c r="I1266" s="266" t="s">
        <v>4663</v>
      </c>
      <c r="J1266" s="57" t="s">
        <v>711</v>
      </c>
      <c r="K1266" s="113" t="s">
        <v>556</v>
      </c>
      <c r="L1266" s="267">
        <v>1000</v>
      </c>
      <c r="M1266" s="267">
        <v>6</v>
      </c>
      <c r="N1266" s="60">
        <v>0</v>
      </c>
      <c r="O1266" s="61" t="s">
        <v>4132</v>
      </c>
      <c r="P1266" s="268" t="s">
        <v>4133</v>
      </c>
      <c r="Q1266" s="269">
        <v>132.77398600000001</v>
      </c>
      <c r="R1266" s="269">
        <v>123.7852</v>
      </c>
      <c r="S1266" s="269">
        <v>4.8117000000000001</v>
      </c>
      <c r="T1266" s="267">
        <v>9241</v>
      </c>
      <c r="U1266" s="270">
        <v>362</v>
      </c>
      <c r="V1266" s="267">
        <v>10</v>
      </c>
      <c r="W1266" s="267">
        <v>10</v>
      </c>
      <c r="X1266" s="267">
        <v>6340</v>
      </c>
      <c r="Y1266" s="267">
        <v>6361</v>
      </c>
      <c r="Z1266" s="269">
        <v>61.5732</v>
      </c>
      <c r="AA1266" s="269">
        <v>58.363999999999997</v>
      </c>
      <c r="AB1266" s="269">
        <v>2.0286</v>
      </c>
      <c r="AC1266" s="267">
        <v>1386</v>
      </c>
      <c r="AD1266" s="270">
        <v>58</v>
      </c>
      <c r="AE1266" s="267">
        <v>10</v>
      </c>
      <c r="AF1266" s="267">
        <v>10</v>
      </c>
      <c r="AG1266" s="267">
        <v>6590</v>
      </c>
      <c r="AH1266" s="267">
        <v>6570</v>
      </c>
      <c r="AI1266" s="271"/>
      <c r="AJ1266" s="271"/>
      <c r="AK1266" s="271"/>
      <c r="AL1266" s="271"/>
      <c r="AM1266" s="271"/>
    </row>
    <row r="1267" spans="2:39" s="311" customFormat="1" ht="18" customHeight="1">
      <c r="B1267" s="245"/>
      <c r="C1267" s="261">
        <f>SUBTOTAL(103,G$1264:G1267)</f>
        <v>4</v>
      </c>
      <c r="D1267" s="261" t="s">
        <v>1941</v>
      </c>
      <c r="E1267" s="262" t="s">
        <v>4125</v>
      </c>
      <c r="F1267" s="263" t="s">
        <v>1279</v>
      </c>
      <c r="G1267" s="78" t="s">
        <v>1113</v>
      </c>
      <c r="H1267" s="265">
        <v>21130701</v>
      </c>
      <c r="I1267" s="266" t="s">
        <v>4663</v>
      </c>
      <c r="J1267" s="57" t="s">
        <v>711</v>
      </c>
      <c r="K1267" s="113" t="s">
        <v>556</v>
      </c>
      <c r="L1267" s="267">
        <v>600</v>
      </c>
      <c r="M1267" s="267">
        <v>6</v>
      </c>
      <c r="N1267" s="60">
        <v>0</v>
      </c>
      <c r="O1267" s="61" t="s">
        <v>4134</v>
      </c>
      <c r="P1267" s="268" t="s">
        <v>4135</v>
      </c>
      <c r="Q1267" s="269">
        <v>214.29002799999998</v>
      </c>
      <c r="R1267" s="269">
        <v>200.58679999999998</v>
      </c>
      <c r="S1267" s="269">
        <v>7.7298</v>
      </c>
      <c r="T1267" s="267">
        <v>10792</v>
      </c>
      <c r="U1267" s="270">
        <v>364</v>
      </c>
      <c r="V1267" s="267">
        <v>9</v>
      </c>
      <c r="W1267" s="267">
        <v>9</v>
      </c>
      <c r="X1267" s="267">
        <v>5569</v>
      </c>
      <c r="Y1267" s="267">
        <v>5584</v>
      </c>
      <c r="Z1267" s="269">
        <v>62.730999999999995</v>
      </c>
      <c r="AA1267" s="269">
        <v>58.844699999999996</v>
      </c>
      <c r="AB1267" s="269">
        <v>2.0853999999999999</v>
      </c>
      <c r="AC1267" s="267">
        <v>1844</v>
      </c>
      <c r="AD1267" s="270">
        <v>58</v>
      </c>
      <c r="AE1267" s="267">
        <v>9</v>
      </c>
      <c r="AF1267" s="267">
        <v>9</v>
      </c>
      <c r="AG1267" s="267">
        <v>6543</v>
      </c>
      <c r="AH1267" s="267">
        <v>6547</v>
      </c>
      <c r="AI1267" s="271"/>
      <c r="AJ1267" s="271"/>
      <c r="AK1267" s="271"/>
      <c r="AL1267" s="271"/>
      <c r="AM1267" s="271"/>
    </row>
    <row r="1268" spans="2:39" s="311" customFormat="1" ht="18" customHeight="1">
      <c r="B1268" s="245"/>
      <c r="C1268" s="261">
        <f>SUBTOTAL(103,G$1264:G1268)</f>
        <v>5</v>
      </c>
      <c r="D1268" s="261" t="s">
        <v>1941</v>
      </c>
      <c r="E1268" s="262" t="s">
        <v>4125</v>
      </c>
      <c r="F1268" s="263" t="s">
        <v>1279</v>
      </c>
      <c r="G1268" s="78" t="s">
        <v>1734</v>
      </c>
      <c r="H1268" s="265">
        <v>21110131</v>
      </c>
      <c r="I1268" s="266" t="s">
        <v>4663</v>
      </c>
      <c r="J1268" s="57" t="s">
        <v>711</v>
      </c>
      <c r="K1268" s="377" t="s">
        <v>170</v>
      </c>
      <c r="L1268" s="376">
        <v>1156</v>
      </c>
      <c r="M1268" s="267">
        <v>7</v>
      </c>
      <c r="N1268" s="60">
        <v>0</v>
      </c>
      <c r="O1268" s="301" t="s">
        <v>1375</v>
      </c>
      <c r="P1268" s="268" t="s">
        <v>1739</v>
      </c>
      <c r="Q1268" s="269">
        <v>76.375492000000008</v>
      </c>
      <c r="R1268" s="269">
        <v>71.205610000000007</v>
      </c>
      <c r="S1268" s="269">
        <v>3.0939999999999999</v>
      </c>
      <c r="T1268" s="267">
        <v>7693</v>
      </c>
      <c r="U1268" s="270">
        <v>363</v>
      </c>
      <c r="V1268" s="267">
        <v>11</v>
      </c>
      <c r="W1268" s="267">
        <v>11</v>
      </c>
      <c r="X1268" s="267">
        <v>7117</v>
      </c>
      <c r="Y1268" s="267">
        <v>7149</v>
      </c>
      <c r="Z1268" s="269">
        <v>19.86205</v>
      </c>
      <c r="AA1268" s="269">
        <v>18.507750000000001</v>
      </c>
      <c r="AB1268" s="269">
        <v>0.63929999999999998</v>
      </c>
      <c r="AC1268" s="267">
        <v>1068</v>
      </c>
      <c r="AD1268" s="270">
        <v>57</v>
      </c>
      <c r="AE1268" s="267">
        <v>11</v>
      </c>
      <c r="AF1268" s="267">
        <v>11</v>
      </c>
      <c r="AG1268" s="267">
        <v>8139</v>
      </c>
      <c r="AH1268" s="267">
        <v>8161</v>
      </c>
      <c r="AI1268" s="271"/>
      <c r="AJ1268" s="271"/>
      <c r="AK1268" s="271"/>
      <c r="AL1268" s="271"/>
      <c r="AM1268" s="271"/>
    </row>
    <row r="1269" spans="2:39" ht="18" customHeight="1">
      <c r="C1269" s="288" t="s">
        <v>2537</v>
      </c>
      <c r="D1269" s="289" t="str">
        <f ca="1">INDIRECT("D"&amp;ROW()-1)</f>
        <v>A2</v>
      </c>
      <c r="E1269" s="289" t="str">
        <f ca="1">INDIRECT("E"&amp;ROW()-1)</f>
        <v>盘锦</v>
      </c>
      <c r="F1269" s="290"/>
      <c r="G1269" s="291">
        <f>SUBTOTAL(103,G1264:G1268)</f>
        <v>5</v>
      </c>
      <c r="H1269" s="292"/>
      <c r="I1269" s="293"/>
      <c r="J1269" s="293"/>
      <c r="K1269" s="294"/>
      <c r="L1269" s="76">
        <f>SUBTOTAL(109,L1264:L1268)</f>
        <v>4282</v>
      </c>
      <c r="M1269" s="76">
        <f>SUBTOTAL(109,M1264:M1268)</f>
        <v>31</v>
      </c>
      <c r="N1269" s="70">
        <f>SUBTOTAL(109,N1264:N1268)</f>
        <v>0</v>
      </c>
      <c r="O1269" s="292"/>
      <c r="P1269" s="326"/>
      <c r="Q1269" s="298"/>
      <c r="R1269" s="298"/>
      <c r="S1269" s="298"/>
      <c r="T1269" s="299"/>
      <c r="U1269" s="300"/>
      <c r="V1269" s="299"/>
      <c r="W1269" s="299"/>
      <c r="X1269" s="299"/>
      <c r="Y1269" s="299"/>
      <c r="Z1269" s="316"/>
      <c r="AA1269" s="316"/>
      <c r="AB1269" s="316"/>
      <c r="AC1269" s="295"/>
      <c r="AD1269" s="295"/>
      <c r="AE1269" s="295"/>
      <c r="AF1269" s="295"/>
      <c r="AG1269" s="295"/>
      <c r="AH1269" s="295"/>
      <c r="AI1269" s="291">
        <f>SUBTOTAL(109,AI1264:AI1268)</f>
        <v>0</v>
      </c>
      <c r="AJ1269" s="291">
        <f>SUBTOTAL(109,AJ1264:AJ1268)</f>
        <v>0</v>
      </c>
      <c r="AK1269" s="291">
        <f>SUBTOTAL(109,AK1264:AK1268)</f>
        <v>0</v>
      </c>
      <c r="AL1269" s="291">
        <f>SUBTOTAL(109,AL1264:AL1268)</f>
        <v>0</v>
      </c>
      <c r="AM1269" s="291">
        <f>SUBTOTAL(103,AM1264:AM1268)</f>
        <v>0</v>
      </c>
    </row>
    <row r="1270" spans="2:39" s="311" customFormat="1" ht="18" customHeight="1">
      <c r="B1270" s="245"/>
      <c r="C1270" s="261">
        <f>SUBTOTAL(103,G$1270:G1270)</f>
        <v>1</v>
      </c>
      <c r="D1270" s="261" t="s">
        <v>1941</v>
      </c>
      <c r="E1270" s="262" t="s">
        <v>4136</v>
      </c>
      <c r="F1270" s="263" t="s">
        <v>1279</v>
      </c>
      <c r="G1270" s="78" t="s">
        <v>4137</v>
      </c>
      <c r="H1270" s="265">
        <v>21120101</v>
      </c>
      <c r="I1270" s="266" t="s">
        <v>4663</v>
      </c>
      <c r="J1270" s="57" t="s">
        <v>711</v>
      </c>
      <c r="K1270" s="113" t="s">
        <v>176</v>
      </c>
      <c r="L1270" s="267">
        <v>201</v>
      </c>
      <c r="M1270" s="267">
        <v>3</v>
      </c>
      <c r="N1270" s="60">
        <v>0</v>
      </c>
      <c r="O1270" s="61" t="s">
        <v>4138</v>
      </c>
      <c r="P1270" s="268" t="s">
        <v>4139</v>
      </c>
      <c r="Q1270" s="269">
        <v>292.77377100000001</v>
      </c>
      <c r="R1270" s="269">
        <v>273.47140000000002</v>
      </c>
      <c r="S1270" s="269">
        <v>9.7126000000000001</v>
      </c>
      <c r="T1270" s="267">
        <v>6880</v>
      </c>
      <c r="U1270" s="270">
        <v>364</v>
      </c>
      <c r="V1270" s="267">
        <v>4</v>
      </c>
      <c r="W1270" s="267">
        <v>4</v>
      </c>
      <c r="X1270" s="267">
        <v>4884</v>
      </c>
      <c r="Y1270" s="267">
        <v>4898</v>
      </c>
      <c r="Z1270" s="269">
        <v>65.7273</v>
      </c>
      <c r="AA1270" s="269">
        <v>64.473500000000001</v>
      </c>
      <c r="AB1270" s="269">
        <v>1.8754</v>
      </c>
      <c r="AC1270" s="267">
        <v>1133</v>
      </c>
      <c r="AD1270" s="270">
        <v>58</v>
      </c>
      <c r="AE1270" s="267">
        <v>7</v>
      </c>
      <c r="AF1270" s="267">
        <v>7</v>
      </c>
      <c r="AG1270" s="267">
        <v>6427</v>
      </c>
      <c r="AH1270" s="267">
        <v>6349</v>
      </c>
      <c r="AI1270" s="271"/>
      <c r="AJ1270" s="271"/>
      <c r="AK1270" s="271"/>
      <c r="AL1270" s="271"/>
      <c r="AM1270" s="271"/>
    </row>
    <row r="1271" spans="2:39" ht="18" customHeight="1">
      <c r="C1271" s="288" t="s">
        <v>2537</v>
      </c>
      <c r="D1271" s="289" t="str">
        <f ca="1">INDIRECT("D"&amp;ROW()-1)</f>
        <v>A2</v>
      </c>
      <c r="E1271" s="289" t="str">
        <f ca="1">INDIRECT("E"&amp;ROW()-1)</f>
        <v>铁岭</v>
      </c>
      <c r="F1271" s="290"/>
      <c r="G1271" s="291">
        <f>SUBTOTAL(103,G1270:G1270)</f>
        <v>1</v>
      </c>
      <c r="H1271" s="292"/>
      <c r="I1271" s="293"/>
      <c r="J1271" s="293"/>
      <c r="K1271" s="325"/>
      <c r="L1271" s="76">
        <f>SUBTOTAL(109,L1270:L1270)</f>
        <v>201</v>
      </c>
      <c r="M1271" s="76">
        <f>SUBTOTAL(109,M1270:M1270)</f>
        <v>3</v>
      </c>
      <c r="N1271" s="70">
        <f>SUBTOTAL(109,N1270:N1270)</f>
        <v>0</v>
      </c>
      <c r="O1271" s="292"/>
      <c r="P1271" s="327"/>
      <c r="Q1271" s="298"/>
      <c r="R1271" s="298"/>
      <c r="S1271" s="298"/>
      <c r="T1271" s="299"/>
      <c r="U1271" s="300"/>
      <c r="V1271" s="299"/>
      <c r="W1271" s="299"/>
      <c r="X1271" s="299"/>
      <c r="Y1271" s="299"/>
      <c r="Z1271" s="316"/>
      <c r="AA1271" s="316"/>
      <c r="AB1271" s="316"/>
      <c r="AC1271" s="295"/>
      <c r="AD1271" s="295"/>
      <c r="AE1271" s="295"/>
      <c r="AF1271" s="295"/>
      <c r="AG1271" s="295"/>
      <c r="AH1271" s="295"/>
      <c r="AI1271" s="77">
        <f>SUBTOTAL(109,AI1270:AI1270)</f>
        <v>0</v>
      </c>
      <c r="AJ1271" s="77">
        <f>SUBTOTAL(109,AJ1270:AJ1270)</f>
        <v>0</v>
      </c>
      <c r="AK1271" s="77">
        <f>SUBTOTAL(109,AK1270:AK1270)</f>
        <v>0</v>
      </c>
      <c r="AL1271" s="77">
        <f>SUBTOTAL(109,AL1270:AL1270)</f>
        <v>0</v>
      </c>
      <c r="AM1271" s="77">
        <f>SUBTOTAL(103,AM1270:AM1270)</f>
        <v>0</v>
      </c>
    </row>
    <row r="1272" spans="2:39" s="311" customFormat="1" ht="18" customHeight="1">
      <c r="B1272" s="245"/>
      <c r="C1272" s="261">
        <f>SUBTOTAL(103,G$1272:G1272)</f>
        <v>1</v>
      </c>
      <c r="D1272" s="261" t="s">
        <v>1941</v>
      </c>
      <c r="E1272" s="262" t="s">
        <v>4140</v>
      </c>
      <c r="F1272" s="263" t="s">
        <v>1280</v>
      </c>
      <c r="G1272" s="264" t="s">
        <v>715</v>
      </c>
      <c r="H1272" s="265">
        <v>21040501</v>
      </c>
      <c r="I1272" s="266" t="s">
        <v>4663</v>
      </c>
      <c r="J1272" s="57" t="s">
        <v>711</v>
      </c>
      <c r="K1272" s="113" t="s">
        <v>580</v>
      </c>
      <c r="L1272" s="267">
        <v>508</v>
      </c>
      <c r="M1272" s="267">
        <v>4</v>
      </c>
      <c r="N1272" s="60">
        <v>0</v>
      </c>
      <c r="O1272" s="301" t="s">
        <v>4141</v>
      </c>
      <c r="P1272" s="268" t="s">
        <v>1218</v>
      </c>
      <c r="Q1272" s="269">
        <v>360.49523899999997</v>
      </c>
      <c r="R1272" s="269">
        <v>343.83499999999998</v>
      </c>
      <c r="S1272" s="269">
        <v>14.042400000000001</v>
      </c>
      <c r="T1272" s="267">
        <v>11912</v>
      </c>
      <c r="U1272" s="270">
        <v>365</v>
      </c>
      <c r="V1272" s="267">
        <v>9</v>
      </c>
      <c r="W1272" s="267">
        <v>8</v>
      </c>
      <c r="X1272" s="267">
        <v>4407</v>
      </c>
      <c r="Y1272" s="267">
        <v>4357</v>
      </c>
      <c r="Z1272" s="269">
        <v>88.515899999999988</v>
      </c>
      <c r="AA1272" s="269">
        <v>84.902999999999992</v>
      </c>
      <c r="AB1272" s="269">
        <v>3.1204999999999998</v>
      </c>
      <c r="AC1272" s="267">
        <v>1914</v>
      </c>
      <c r="AD1272" s="270">
        <v>59</v>
      </c>
      <c r="AE1272" s="267">
        <v>10</v>
      </c>
      <c r="AF1272" s="267">
        <v>10</v>
      </c>
      <c r="AG1272" s="267">
        <v>5664</v>
      </c>
      <c r="AH1272" s="267">
        <v>5592</v>
      </c>
      <c r="AI1272" s="271"/>
      <c r="AJ1272" s="271"/>
      <c r="AK1272" s="271"/>
      <c r="AL1272" s="271"/>
      <c r="AM1272" s="271"/>
    </row>
    <row r="1273" spans="2:39" ht="18" customHeight="1">
      <c r="C1273" s="288" t="s">
        <v>2537</v>
      </c>
      <c r="D1273" s="289" t="str">
        <f ca="1">INDIRECT("D"&amp;ROW()-1)</f>
        <v>A2</v>
      </c>
      <c r="E1273" s="289" t="str">
        <f ca="1">INDIRECT("E"&amp;ROW()-1)</f>
        <v>抚顺</v>
      </c>
      <c r="F1273" s="290"/>
      <c r="G1273" s="291">
        <f>SUBTOTAL(103,G1272)</f>
        <v>1</v>
      </c>
      <c r="H1273" s="292"/>
      <c r="I1273" s="293"/>
      <c r="J1273" s="293"/>
      <c r="K1273" s="294"/>
      <c r="L1273" s="76">
        <f>SUBTOTAL(109,L1272)</f>
        <v>508</v>
      </c>
      <c r="M1273" s="76">
        <f>SUBTOTAL(109,M1272)</f>
        <v>4</v>
      </c>
      <c r="N1273" s="70">
        <f>SUBTOTAL(109,N1272)</f>
        <v>0</v>
      </c>
      <c r="O1273" s="296"/>
      <c r="P1273" s="327"/>
      <c r="Q1273" s="298"/>
      <c r="R1273" s="298"/>
      <c r="S1273" s="298"/>
      <c r="T1273" s="299"/>
      <c r="U1273" s="300"/>
      <c r="V1273" s="299"/>
      <c r="W1273" s="299"/>
      <c r="X1273" s="299"/>
      <c r="Y1273" s="299"/>
      <c r="Z1273" s="316"/>
      <c r="AA1273" s="316"/>
      <c r="AB1273" s="316"/>
      <c r="AC1273" s="295"/>
      <c r="AD1273" s="295"/>
      <c r="AE1273" s="295"/>
      <c r="AF1273" s="295"/>
      <c r="AG1273" s="295"/>
      <c r="AH1273" s="295"/>
      <c r="AI1273" s="77">
        <f>SUBTOTAL(109,AI1272:AI1272)</f>
        <v>0</v>
      </c>
      <c r="AJ1273" s="77">
        <f>SUBTOTAL(109,AJ1272:AJ1272)</f>
        <v>0</v>
      </c>
      <c r="AK1273" s="77">
        <f>SUBTOTAL(109,AK1272:AK1272)</f>
        <v>0</v>
      </c>
      <c r="AL1273" s="77">
        <f>SUBTOTAL(109,AL1272:AL1272)</f>
        <v>0</v>
      </c>
      <c r="AM1273" s="77">
        <f>SUBTOTAL(103,AM1272:AM1272)</f>
        <v>0</v>
      </c>
    </row>
    <row r="1274" spans="2:39" ht="18" customHeight="1">
      <c r="C1274" s="261">
        <f>SUBTOTAL(103,G$1274:G1274)</f>
        <v>1</v>
      </c>
      <c r="D1274" s="261" t="s">
        <v>1941</v>
      </c>
      <c r="E1274" s="262" t="s">
        <v>4142</v>
      </c>
      <c r="F1274" s="263" t="s">
        <v>1279</v>
      </c>
      <c r="G1274" s="264" t="s">
        <v>732</v>
      </c>
      <c r="H1274" s="265">
        <v>21050081</v>
      </c>
      <c r="I1274" s="266" t="s">
        <v>4663</v>
      </c>
      <c r="J1274" s="57" t="s">
        <v>711</v>
      </c>
      <c r="K1274" s="113" t="s">
        <v>908</v>
      </c>
      <c r="L1274" s="114">
        <v>499</v>
      </c>
      <c r="M1274" s="114">
        <v>6</v>
      </c>
      <c r="N1274" s="60">
        <v>0</v>
      </c>
      <c r="O1274" s="301" t="s">
        <v>4143</v>
      </c>
      <c r="P1274" s="268" t="s">
        <v>4144</v>
      </c>
      <c r="Q1274" s="269">
        <v>482.08242100000001</v>
      </c>
      <c r="R1274" s="269">
        <v>437.0446</v>
      </c>
      <c r="S1274" s="269">
        <v>17.4938</v>
      </c>
      <c r="T1274" s="267">
        <v>12265</v>
      </c>
      <c r="U1274" s="270">
        <v>365</v>
      </c>
      <c r="V1274" s="267">
        <v>3</v>
      </c>
      <c r="W1274" s="267">
        <v>3</v>
      </c>
      <c r="X1274" s="267">
        <v>3714</v>
      </c>
      <c r="Y1274" s="267">
        <v>3782</v>
      </c>
      <c r="Z1274" s="269">
        <v>114.2182</v>
      </c>
      <c r="AA1274" s="269">
        <v>104.7895</v>
      </c>
      <c r="AB1274" s="269">
        <v>3.7539000000000002</v>
      </c>
      <c r="AC1274" s="267">
        <v>1967</v>
      </c>
      <c r="AD1274" s="270">
        <v>59</v>
      </c>
      <c r="AE1274" s="267">
        <v>5</v>
      </c>
      <c r="AF1274" s="267">
        <v>5</v>
      </c>
      <c r="AG1274" s="267">
        <v>4840</v>
      </c>
      <c r="AH1274" s="267">
        <v>4895</v>
      </c>
      <c r="AI1274" s="274"/>
      <c r="AJ1274" s="286"/>
      <c r="AK1274" s="271"/>
      <c r="AL1274" s="286"/>
      <c r="AM1274" s="271"/>
    </row>
    <row r="1275" spans="2:39" ht="18" customHeight="1">
      <c r="C1275" s="261">
        <f>SUBTOTAL(103,G$1274:G1275)</f>
        <v>2</v>
      </c>
      <c r="D1275" s="261" t="s">
        <v>1941</v>
      </c>
      <c r="E1275" s="262" t="s">
        <v>4142</v>
      </c>
      <c r="F1275" s="263" t="s">
        <v>1279</v>
      </c>
      <c r="G1275" s="264" t="s">
        <v>733</v>
      </c>
      <c r="H1275" s="265">
        <v>21050111</v>
      </c>
      <c r="I1275" s="266" t="s">
        <v>4663</v>
      </c>
      <c r="J1275" s="57" t="s">
        <v>711</v>
      </c>
      <c r="K1275" s="113" t="s">
        <v>171</v>
      </c>
      <c r="L1275" s="114">
        <v>453</v>
      </c>
      <c r="M1275" s="114">
        <v>7</v>
      </c>
      <c r="N1275" s="60">
        <v>0</v>
      </c>
      <c r="O1275" s="301" t="s">
        <v>4145</v>
      </c>
      <c r="P1275" s="268" t="s">
        <v>4146</v>
      </c>
      <c r="Q1275" s="269">
        <v>448.24722600000001</v>
      </c>
      <c r="R1275" s="269">
        <v>421.50915000000003</v>
      </c>
      <c r="S1275" s="269">
        <v>15.677899999999999</v>
      </c>
      <c r="T1275" s="267">
        <v>11767</v>
      </c>
      <c r="U1275" s="270">
        <v>363</v>
      </c>
      <c r="V1275" s="267">
        <v>4</v>
      </c>
      <c r="W1275" s="267">
        <v>4</v>
      </c>
      <c r="X1275" s="267">
        <v>3885</v>
      </c>
      <c r="Y1275" s="267">
        <v>3867</v>
      </c>
      <c r="Z1275" s="269">
        <v>93.02940000000001</v>
      </c>
      <c r="AA1275" s="269">
        <v>90.546800000000005</v>
      </c>
      <c r="AB1275" s="269">
        <v>3.1600999999999999</v>
      </c>
      <c r="AC1275" s="267">
        <v>2308</v>
      </c>
      <c r="AD1275" s="270">
        <v>58</v>
      </c>
      <c r="AE1275" s="267">
        <v>6</v>
      </c>
      <c r="AF1275" s="267">
        <v>6</v>
      </c>
      <c r="AG1275" s="267">
        <v>5505</v>
      </c>
      <c r="AH1275" s="267">
        <v>5384</v>
      </c>
      <c r="AI1275" s="274"/>
      <c r="AJ1275" s="286"/>
      <c r="AK1275" s="271"/>
      <c r="AL1275" s="286"/>
      <c r="AM1275" s="271"/>
    </row>
    <row r="1276" spans="2:39" ht="18" customHeight="1">
      <c r="C1276" s="261">
        <f>SUBTOTAL(103,G$1274:G1276)</f>
        <v>3</v>
      </c>
      <c r="D1276" s="261" t="s">
        <v>1941</v>
      </c>
      <c r="E1276" s="262" t="s">
        <v>4142</v>
      </c>
      <c r="F1276" s="263" t="s">
        <v>1279</v>
      </c>
      <c r="G1276" s="264" t="s">
        <v>4147</v>
      </c>
      <c r="H1276" s="265">
        <v>21050071</v>
      </c>
      <c r="I1276" s="266" t="s">
        <v>4663</v>
      </c>
      <c r="J1276" s="57" t="s">
        <v>711</v>
      </c>
      <c r="K1276" s="113" t="s">
        <v>908</v>
      </c>
      <c r="L1276" s="114">
        <v>429</v>
      </c>
      <c r="M1276" s="114">
        <v>5</v>
      </c>
      <c r="N1276" s="60">
        <v>0</v>
      </c>
      <c r="O1276" s="301" t="s">
        <v>4148</v>
      </c>
      <c r="P1276" s="268" t="s">
        <v>1183</v>
      </c>
      <c r="Q1276" s="269">
        <v>649.13630999999998</v>
      </c>
      <c r="R1276" s="269">
        <v>588.92545999999993</v>
      </c>
      <c r="S1276" s="269">
        <v>23.354199999999999</v>
      </c>
      <c r="T1276" s="267">
        <v>12159</v>
      </c>
      <c r="U1276" s="270">
        <v>365</v>
      </c>
      <c r="V1276" s="267">
        <v>2</v>
      </c>
      <c r="W1276" s="267">
        <v>2</v>
      </c>
      <c r="X1276" s="267">
        <v>2886</v>
      </c>
      <c r="Y1276" s="267">
        <v>2980</v>
      </c>
      <c r="Z1276" s="269">
        <v>140.43</v>
      </c>
      <c r="AA1276" s="269">
        <v>128.90350000000001</v>
      </c>
      <c r="AB1276" s="269">
        <v>4.702</v>
      </c>
      <c r="AC1276" s="267">
        <v>1960</v>
      </c>
      <c r="AD1276" s="270">
        <v>59</v>
      </c>
      <c r="AE1276" s="267">
        <v>4</v>
      </c>
      <c r="AF1276" s="267">
        <v>4</v>
      </c>
      <c r="AG1276" s="267">
        <v>4133</v>
      </c>
      <c r="AH1276" s="267">
        <v>4209</v>
      </c>
      <c r="AI1276" s="274"/>
      <c r="AJ1276" s="286"/>
      <c r="AK1276" s="271"/>
      <c r="AL1276" s="286"/>
      <c r="AM1276" s="271"/>
    </row>
    <row r="1277" spans="2:39" ht="18" customHeight="1">
      <c r="C1277" s="288" t="s">
        <v>2537</v>
      </c>
      <c r="D1277" s="289" t="str">
        <f ca="1">INDIRECT("D"&amp;ROW()-1)</f>
        <v>A2</v>
      </c>
      <c r="E1277" s="289" t="str">
        <f ca="1">INDIRECT("E"&amp;ROW()-1)</f>
        <v>本溪</v>
      </c>
      <c r="F1277" s="290"/>
      <c r="G1277" s="291">
        <f>SUBTOTAL(103,G1274:G1276)</f>
        <v>3</v>
      </c>
      <c r="H1277" s="292"/>
      <c r="I1277" s="293"/>
      <c r="J1277" s="293"/>
      <c r="K1277" s="325"/>
      <c r="L1277" s="76">
        <f>SUBTOTAL(109,L1274:L1276)</f>
        <v>1381</v>
      </c>
      <c r="M1277" s="76">
        <f>SUBTOTAL(109,M1274:M1276)</f>
        <v>18</v>
      </c>
      <c r="N1277" s="70">
        <f>SUBTOTAL(109,N1274:N1276)</f>
        <v>0</v>
      </c>
      <c r="O1277" s="292"/>
      <c r="P1277" s="327"/>
      <c r="Q1277" s="298"/>
      <c r="R1277" s="298"/>
      <c r="S1277" s="298"/>
      <c r="T1277" s="299"/>
      <c r="U1277" s="300"/>
      <c r="V1277" s="299"/>
      <c r="W1277" s="299"/>
      <c r="X1277" s="299"/>
      <c r="Y1277" s="299"/>
      <c r="Z1277" s="316"/>
      <c r="AA1277" s="316"/>
      <c r="AB1277" s="316"/>
      <c r="AC1277" s="295"/>
      <c r="AD1277" s="295"/>
      <c r="AE1277" s="295"/>
      <c r="AF1277" s="295"/>
      <c r="AG1277" s="295"/>
      <c r="AH1277" s="295"/>
      <c r="AI1277" s="77">
        <f>SUBTOTAL(109,AI1274:AI1276)</f>
        <v>0</v>
      </c>
      <c r="AJ1277" s="77">
        <f>SUBTOTAL(109,AJ1274:AJ1276)</f>
        <v>0</v>
      </c>
      <c r="AK1277" s="77">
        <f>SUBTOTAL(109,AK1274:AK1276)</f>
        <v>0</v>
      </c>
      <c r="AL1277" s="77">
        <f>SUBTOTAL(109,AL1274:AL1276)</f>
        <v>0</v>
      </c>
      <c r="AM1277" s="77">
        <f>SUBTOTAL(103,AM1274:AM1276)</f>
        <v>0</v>
      </c>
    </row>
    <row r="1278" spans="2:39" ht="18" customHeight="1">
      <c r="C1278" s="261">
        <f>SUBTOTAL(103,G$1278:G1278)</f>
        <v>1</v>
      </c>
      <c r="D1278" s="261" t="s">
        <v>1941</v>
      </c>
      <c r="E1278" s="262" t="s">
        <v>4149</v>
      </c>
      <c r="F1278" s="263" t="s">
        <v>1278</v>
      </c>
      <c r="G1278" s="264" t="s">
        <v>1114</v>
      </c>
      <c r="H1278" s="265">
        <v>22113601</v>
      </c>
      <c r="I1278" s="266" t="s">
        <v>2379</v>
      </c>
      <c r="J1278" s="57" t="s">
        <v>64</v>
      </c>
      <c r="K1278" s="113" t="s">
        <v>167</v>
      </c>
      <c r="L1278" s="307">
        <v>1531</v>
      </c>
      <c r="M1278" s="307">
        <v>8</v>
      </c>
      <c r="N1278" s="60">
        <v>0</v>
      </c>
      <c r="O1278" s="265" t="s">
        <v>350</v>
      </c>
      <c r="P1278" s="268" t="s">
        <v>4150</v>
      </c>
      <c r="Q1278" s="269">
        <v>2562.9162499999998</v>
      </c>
      <c r="R1278" s="269">
        <v>2389.4532999999997</v>
      </c>
      <c r="S1278" s="269">
        <v>77.734399999999994</v>
      </c>
      <c r="T1278" s="267">
        <v>17495</v>
      </c>
      <c r="U1278" s="270">
        <v>365</v>
      </c>
      <c r="V1278" s="267">
        <v>7</v>
      </c>
      <c r="W1278" s="267">
        <v>7</v>
      </c>
      <c r="X1278" s="267">
        <v>298</v>
      </c>
      <c r="Y1278" s="267">
        <v>311</v>
      </c>
      <c r="Z1278" s="269">
        <v>435.23940000000005</v>
      </c>
      <c r="AA1278" s="269">
        <v>406.58400000000006</v>
      </c>
      <c r="AB1278" s="269">
        <v>13.8017</v>
      </c>
      <c r="AC1278" s="267">
        <v>2843</v>
      </c>
      <c r="AD1278" s="270">
        <v>59</v>
      </c>
      <c r="AE1278" s="267">
        <v>11</v>
      </c>
      <c r="AF1278" s="267">
        <v>12</v>
      </c>
      <c r="AG1278" s="267">
        <v>609</v>
      </c>
      <c r="AH1278" s="267">
        <v>616</v>
      </c>
      <c r="AI1278" s="271"/>
      <c r="AJ1278" s="271"/>
      <c r="AK1278" s="271">
        <v>1</v>
      </c>
      <c r="AL1278" s="271">
        <v>397</v>
      </c>
      <c r="AM1278" s="271" t="s">
        <v>2381</v>
      </c>
    </row>
    <row r="1279" spans="2:39" ht="18" customHeight="1">
      <c r="C1279" s="261">
        <f>SUBTOTAL(103,G$1278:G1279)</f>
        <v>2</v>
      </c>
      <c r="D1279" s="261" t="s">
        <v>1941</v>
      </c>
      <c r="E1279" s="262" t="s">
        <v>4149</v>
      </c>
      <c r="F1279" s="263" t="s">
        <v>1278</v>
      </c>
      <c r="G1279" s="264" t="s">
        <v>1630</v>
      </c>
      <c r="H1279" s="265">
        <v>22115601</v>
      </c>
      <c r="I1279" s="266" t="s">
        <v>2379</v>
      </c>
      <c r="J1279" s="57" t="s">
        <v>64</v>
      </c>
      <c r="K1279" s="113" t="s">
        <v>166</v>
      </c>
      <c r="L1279" s="307">
        <v>1593</v>
      </c>
      <c r="M1279" s="267">
        <v>8</v>
      </c>
      <c r="N1279" s="60">
        <v>0</v>
      </c>
      <c r="O1279" s="265" t="s">
        <v>4151</v>
      </c>
      <c r="P1279" s="268" t="s">
        <v>4152</v>
      </c>
      <c r="Q1279" s="269">
        <v>621.96109999999999</v>
      </c>
      <c r="R1279" s="269">
        <v>588.73709999999994</v>
      </c>
      <c r="S1279" s="269">
        <v>18.936900000000001</v>
      </c>
      <c r="T1279" s="267">
        <v>7337</v>
      </c>
      <c r="U1279" s="270">
        <v>149</v>
      </c>
      <c r="V1279" s="267">
        <v>22</v>
      </c>
      <c r="W1279" s="267">
        <v>22</v>
      </c>
      <c r="X1279" s="267">
        <v>3014</v>
      </c>
      <c r="Y1279" s="267">
        <v>2981</v>
      </c>
      <c r="Z1279" s="269">
        <v>408.7432</v>
      </c>
      <c r="AA1279" s="269">
        <v>383.70519999999999</v>
      </c>
      <c r="AB1279" s="269">
        <v>11.932700000000001</v>
      </c>
      <c r="AC1279" s="267">
        <v>3000</v>
      </c>
      <c r="AD1279" s="270">
        <v>59</v>
      </c>
      <c r="AE1279" s="267">
        <v>14</v>
      </c>
      <c r="AF1279" s="267">
        <v>14</v>
      </c>
      <c r="AG1279" s="267">
        <v>701</v>
      </c>
      <c r="AH1279" s="267">
        <v>702</v>
      </c>
      <c r="AI1279" s="271"/>
      <c r="AJ1279" s="271"/>
      <c r="AK1279" s="271">
        <v>1</v>
      </c>
      <c r="AL1279" s="271">
        <v>340</v>
      </c>
      <c r="AM1279" s="271" t="s">
        <v>4659</v>
      </c>
    </row>
    <row r="1280" spans="2:39" ht="18" customHeight="1">
      <c r="C1280" s="261">
        <f>SUBTOTAL(103,G$1278:G1280)</f>
        <v>3</v>
      </c>
      <c r="D1280" s="261" t="s">
        <v>1941</v>
      </c>
      <c r="E1280" s="262" t="s">
        <v>4149</v>
      </c>
      <c r="F1280" s="263" t="s">
        <v>1278</v>
      </c>
      <c r="G1280" s="264" t="s">
        <v>4153</v>
      </c>
      <c r="H1280" s="265">
        <v>22115501</v>
      </c>
      <c r="I1280" s="266" t="s">
        <v>2379</v>
      </c>
      <c r="J1280" s="57" t="s">
        <v>64</v>
      </c>
      <c r="K1280" s="113" t="s">
        <v>170</v>
      </c>
      <c r="L1280" s="307">
        <v>1549</v>
      </c>
      <c r="M1280" s="267">
        <v>8</v>
      </c>
      <c r="N1280" s="60">
        <v>0</v>
      </c>
      <c r="O1280" s="265" t="s">
        <v>4154</v>
      </c>
      <c r="P1280" s="268" t="s">
        <v>4155</v>
      </c>
      <c r="Q1280" s="269">
        <v>816.35419999999988</v>
      </c>
      <c r="R1280" s="269">
        <v>784.18889999999988</v>
      </c>
      <c r="S1280" s="269">
        <v>25.686299999999996</v>
      </c>
      <c r="T1280" s="267">
        <v>7960</v>
      </c>
      <c r="U1280" s="270">
        <v>159</v>
      </c>
      <c r="V1280" s="267">
        <v>20</v>
      </c>
      <c r="W1280" s="267">
        <v>19</v>
      </c>
      <c r="X1280" s="267">
        <v>2289</v>
      </c>
      <c r="Y1280" s="267">
        <v>2211</v>
      </c>
      <c r="Z1280" s="269">
        <v>427.0181</v>
      </c>
      <c r="AA1280" s="269">
        <v>410.46429999999998</v>
      </c>
      <c r="AB1280" s="269">
        <v>11.3367</v>
      </c>
      <c r="AC1280" s="267">
        <v>2851</v>
      </c>
      <c r="AD1280" s="270">
        <v>59</v>
      </c>
      <c r="AE1280" s="267">
        <v>12</v>
      </c>
      <c r="AF1280" s="267">
        <v>11</v>
      </c>
      <c r="AG1280" s="267">
        <v>634</v>
      </c>
      <c r="AH1280" s="267">
        <v>599</v>
      </c>
      <c r="AI1280" s="271">
        <v>1</v>
      </c>
      <c r="AJ1280" s="271">
        <v>530</v>
      </c>
      <c r="AK1280" s="271"/>
      <c r="AL1280" s="271"/>
      <c r="AM1280" s="271" t="s">
        <v>2399</v>
      </c>
    </row>
    <row r="1281" spans="3:39" ht="18" customHeight="1">
      <c r="C1281" s="261">
        <f>SUBTOTAL(103,G$1278:G1281)</f>
        <v>4</v>
      </c>
      <c r="D1281" s="261" t="s">
        <v>1941</v>
      </c>
      <c r="E1281" s="262" t="s">
        <v>4156</v>
      </c>
      <c r="F1281" s="263" t="s">
        <v>1278</v>
      </c>
      <c r="G1281" s="264" t="s">
        <v>4157</v>
      </c>
      <c r="H1281" s="265">
        <v>22112701</v>
      </c>
      <c r="I1281" s="266" t="s">
        <v>2183</v>
      </c>
      <c r="J1281" s="266" t="s">
        <v>711</v>
      </c>
      <c r="K1281" s="113" t="s">
        <v>174</v>
      </c>
      <c r="L1281" s="307">
        <v>104</v>
      </c>
      <c r="M1281" s="267">
        <v>3</v>
      </c>
      <c r="N1281" s="60">
        <v>0</v>
      </c>
      <c r="O1281" s="61" t="s">
        <v>4158</v>
      </c>
      <c r="P1281" s="268" t="s">
        <v>1219</v>
      </c>
      <c r="Q1281" s="269">
        <v>419.18800900000002</v>
      </c>
      <c r="R1281" s="269">
        <v>404.27081000000004</v>
      </c>
      <c r="S1281" s="269">
        <v>9.3379999999999992</v>
      </c>
      <c r="T1281" s="267">
        <v>15854</v>
      </c>
      <c r="U1281" s="270">
        <v>365</v>
      </c>
      <c r="V1281" s="267">
        <v>27</v>
      </c>
      <c r="W1281" s="267">
        <v>26</v>
      </c>
      <c r="X1281" s="267">
        <v>4052</v>
      </c>
      <c r="Y1281" s="267">
        <v>3975</v>
      </c>
      <c r="Z1281" s="269">
        <v>96.568070000000006</v>
      </c>
      <c r="AA1281" s="269">
        <v>91.899870000000007</v>
      </c>
      <c r="AB1281" s="269">
        <v>1.8462000000000001</v>
      </c>
      <c r="AC1281" s="267">
        <v>2864</v>
      </c>
      <c r="AD1281" s="270">
        <v>59</v>
      </c>
      <c r="AE1281" s="267">
        <v>35</v>
      </c>
      <c r="AF1281" s="267">
        <v>33</v>
      </c>
      <c r="AG1281" s="267">
        <v>5385</v>
      </c>
      <c r="AH1281" s="267">
        <v>5327</v>
      </c>
      <c r="AI1281" s="271"/>
      <c r="AJ1281" s="271"/>
      <c r="AK1281" s="271"/>
      <c r="AL1281" s="271"/>
      <c r="AM1281" s="271"/>
    </row>
    <row r="1282" spans="3:39" ht="18" customHeight="1">
      <c r="C1282" s="261">
        <f>SUBTOTAL(103,G$1278:G1282)</f>
        <v>5</v>
      </c>
      <c r="D1282" s="261" t="s">
        <v>1941</v>
      </c>
      <c r="E1282" s="262" t="s">
        <v>4156</v>
      </c>
      <c r="F1282" s="263" t="s">
        <v>1278</v>
      </c>
      <c r="G1282" s="264" t="s">
        <v>625</v>
      </c>
      <c r="H1282" s="265">
        <v>22111901</v>
      </c>
      <c r="I1282" s="266" t="s">
        <v>4663</v>
      </c>
      <c r="J1282" s="57" t="s">
        <v>711</v>
      </c>
      <c r="K1282" s="113" t="s">
        <v>580</v>
      </c>
      <c r="L1282" s="307">
        <v>243</v>
      </c>
      <c r="M1282" s="267">
        <v>6</v>
      </c>
      <c r="N1282" s="60">
        <v>0</v>
      </c>
      <c r="O1282" s="61" t="s">
        <v>4159</v>
      </c>
      <c r="P1282" s="268" t="s">
        <v>4160</v>
      </c>
      <c r="Q1282" s="269">
        <v>257.734239</v>
      </c>
      <c r="R1282" s="269">
        <v>245.49625</v>
      </c>
      <c r="S1282" s="269">
        <v>8.838000000000001</v>
      </c>
      <c r="T1282" s="267">
        <v>9034</v>
      </c>
      <c r="U1282" s="270">
        <v>301</v>
      </c>
      <c r="V1282" s="267">
        <v>31</v>
      </c>
      <c r="W1282" s="267">
        <v>31</v>
      </c>
      <c r="X1282" s="267">
        <v>5182</v>
      </c>
      <c r="Y1282" s="267">
        <v>5134</v>
      </c>
      <c r="Z1282" s="269">
        <v>43.477400000000003</v>
      </c>
      <c r="AA1282" s="269">
        <v>39.957900000000002</v>
      </c>
      <c r="AB1282" s="269">
        <v>1.4247999999999998</v>
      </c>
      <c r="AC1282" s="267">
        <v>1691</v>
      </c>
      <c r="AD1282" s="270">
        <v>58</v>
      </c>
      <c r="AE1282" s="267">
        <v>42</v>
      </c>
      <c r="AF1282" s="267">
        <v>42</v>
      </c>
      <c r="AG1282" s="267">
        <v>7213</v>
      </c>
      <c r="AH1282" s="267">
        <v>7266</v>
      </c>
      <c r="AI1282" s="271"/>
      <c r="AJ1282" s="271"/>
      <c r="AK1282" s="271"/>
      <c r="AL1282" s="271"/>
      <c r="AM1282" s="271"/>
    </row>
    <row r="1283" spans="3:39" ht="18" customHeight="1">
      <c r="C1283" s="261">
        <f>SUBTOTAL(103,G$1278:G1283)</f>
        <v>6</v>
      </c>
      <c r="D1283" s="261" t="s">
        <v>1941</v>
      </c>
      <c r="E1283" s="262" t="s">
        <v>4156</v>
      </c>
      <c r="F1283" s="263" t="s">
        <v>1278</v>
      </c>
      <c r="G1283" s="264" t="s">
        <v>4161</v>
      </c>
      <c r="H1283" s="265">
        <v>22113501</v>
      </c>
      <c r="I1283" s="266" t="s">
        <v>4663</v>
      </c>
      <c r="J1283" s="57" t="s">
        <v>711</v>
      </c>
      <c r="K1283" s="113" t="s">
        <v>170</v>
      </c>
      <c r="L1283" s="307">
        <v>710</v>
      </c>
      <c r="M1283" s="267">
        <v>6</v>
      </c>
      <c r="N1283" s="60">
        <v>0</v>
      </c>
      <c r="O1283" s="61" t="s">
        <v>4162</v>
      </c>
      <c r="P1283" s="268" t="s">
        <v>1184</v>
      </c>
      <c r="Q1283" s="269">
        <v>401.50758000000002</v>
      </c>
      <c r="R1283" s="269">
        <v>375.60763800000001</v>
      </c>
      <c r="S1283" s="269">
        <v>13.873700000000001</v>
      </c>
      <c r="T1283" s="267">
        <v>12333</v>
      </c>
      <c r="U1283" s="270">
        <v>364</v>
      </c>
      <c r="V1283" s="267">
        <v>28</v>
      </c>
      <c r="W1283" s="267">
        <v>27</v>
      </c>
      <c r="X1283" s="267">
        <v>4153</v>
      </c>
      <c r="Y1283" s="267">
        <v>4159</v>
      </c>
      <c r="Z1283" s="269">
        <v>96.819299999999998</v>
      </c>
      <c r="AA1283" s="269">
        <v>91.260300000000001</v>
      </c>
      <c r="AB1283" s="269">
        <v>3.1375000000000002</v>
      </c>
      <c r="AC1283" s="267">
        <v>1873</v>
      </c>
      <c r="AD1283" s="270">
        <v>58</v>
      </c>
      <c r="AE1283" s="267">
        <v>34</v>
      </c>
      <c r="AF1283" s="267">
        <v>34</v>
      </c>
      <c r="AG1283" s="267">
        <v>5374</v>
      </c>
      <c r="AH1283" s="267">
        <v>5354</v>
      </c>
      <c r="AI1283" s="271"/>
      <c r="AJ1283" s="271"/>
      <c r="AK1283" s="271"/>
      <c r="AL1283" s="271"/>
      <c r="AM1283" s="271"/>
    </row>
    <row r="1284" spans="3:39" ht="18" customHeight="1">
      <c r="C1284" s="261">
        <f>SUBTOTAL(103,G$1278:G1284)</f>
        <v>7</v>
      </c>
      <c r="D1284" s="261" t="s">
        <v>1941</v>
      </c>
      <c r="E1284" s="262" t="s">
        <v>4156</v>
      </c>
      <c r="F1284" s="263" t="s">
        <v>1278</v>
      </c>
      <c r="G1284" s="264" t="s">
        <v>1735</v>
      </c>
      <c r="H1284" s="265">
        <v>22111501</v>
      </c>
      <c r="I1284" s="266" t="s">
        <v>4663</v>
      </c>
      <c r="J1284" s="57" t="s">
        <v>711</v>
      </c>
      <c r="K1284" s="377" t="s">
        <v>171</v>
      </c>
      <c r="L1284" s="376">
        <v>583</v>
      </c>
      <c r="M1284" s="267">
        <v>4</v>
      </c>
      <c r="N1284" s="60">
        <v>0</v>
      </c>
      <c r="O1284" s="301" t="s">
        <v>1740</v>
      </c>
      <c r="P1284" s="268" t="s">
        <v>1741</v>
      </c>
      <c r="Q1284" s="269">
        <v>246.89605800000001</v>
      </c>
      <c r="R1284" s="269">
        <v>228.138913</v>
      </c>
      <c r="S1284" s="269">
        <v>8.7378999999999998</v>
      </c>
      <c r="T1284" s="267">
        <v>7791</v>
      </c>
      <c r="U1284" s="270">
        <v>363</v>
      </c>
      <c r="V1284" s="267">
        <v>32</v>
      </c>
      <c r="W1284" s="267">
        <v>32</v>
      </c>
      <c r="X1284" s="267">
        <v>5269</v>
      </c>
      <c r="Y1284" s="267">
        <v>5321</v>
      </c>
      <c r="Z1284" s="269">
        <v>72.903300000000002</v>
      </c>
      <c r="AA1284" s="269">
        <v>68.186099999999996</v>
      </c>
      <c r="AB1284" s="269">
        <v>2.3822999999999999</v>
      </c>
      <c r="AC1284" s="267">
        <v>1175</v>
      </c>
      <c r="AD1284" s="270">
        <v>58</v>
      </c>
      <c r="AE1284" s="267">
        <v>38</v>
      </c>
      <c r="AF1284" s="267">
        <v>38</v>
      </c>
      <c r="AG1284" s="267">
        <v>6192</v>
      </c>
      <c r="AH1284" s="267">
        <v>6205</v>
      </c>
      <c r="AI1284" s="271"/>
      <c r="AJ1284" s="271"/>
      <c r="AK1284" s="271"/>
      <c r="AL1284" s="271"/>
      <c r="AM1284" s="271"/>
    </row>
    <row r="1285" spans="3:39" ht="18" customHeight="1">
      <c r="C1285" s="288" t="s">
        <v>2993</v>
      </c>
      <c r="D1285" s="289" t="str">
        <f ca="1">INDIRECT("D"&amp;ROW()-1)</f>
        <v>A2</v>
      </c>
      <c r="E1285" s="289" t="str">
        <f ca="1">INDIRECT("E"&amp;ROW()-1)</f>
        <v>长春</v>
      </c>
      <c r="F1285" s="290"/>
      <c r="G1285" s="291">
        <f>SUBTOTAL(103,G1278:G1284)</f>
        <v>7</v>
      </c>
      <c r="H1285" s="292"/>
      <c r="I1285" s="293"/>
      <c r="J1285" s="293"/>
      <c r="K1285" s="294"/>
      <c r="L1285" s="76">
        <f>SUBTOTAL(109,L1278:L1284)</f>
        <v>6313</v>
      </c>
      <c r="M1285" s="76">
        <f>SUBTOTAL(109,M1278:M1284)</f>
        <v>43</v>
      </c>
      <c r="N1285" s="70">
        <f>SUBTOTAL(109,N1278:N1284)</f>
        <v>0</v>
      </c>
      <c r="O1285" s="296"/>
      <c r="P1285" s="297"/>
      <c r="Q1285" s="298"/>
      <c r="R1285" s="298"/>
      <c r="S1285" s="298"/>
      <c r="T1285" s="299"/>
      <c r="U1285" s="300"/>
      <c r="V1285" s="299"/>
      <c r="W1285" s="299"/>
      <c r="X1285" s="299"/>
      <c r="Y1285" s="299"/>
      <c r="Z1285" s="316"/>
      <c r="AA1285" s="316"/>
      <c r="AB1285" s="316"/>
      <c r="AC1285" s="295"/>
      <c r="AD1285" s="295"/>
      <c r="AE1285" s="295"/>
      <c r="AF1285" s="295"/>
      <c r="AG1285" s="295"/>
      <c r="AH1285" s="295"/>
      <c r="AI1285" s="77">
        <f>SUBTOTAL(109,AI1278:AI1284)</f>
        <v>1</v>
      </c>
      <c r="AJ1285" s="77">
        <f>SUBTOTAL(109,AJ1278:AJ1284)</f>
        <v>530</v>
      </c>
      <c r="AK1285" s="77">
        <f>SUBTOTAL(109,AK1278:AK1284)</f>
        <v>2</v>
      </c>
      <c r="AL1285" s="77">
        <f>SUBTOTAL(109,AL1278:AL1284)</f>
        <v>737</v>
      </c>
      <c r="AM1285" s="77">
        <f>SUBTOTAL(103,AM1278:AM1284)</f>
        <v>3</v>
      </c>
    </row>
    <row r="1286" spans="3:39" ht="18" customHeight="1">
      <c r="C1286" s="261">
        <f>SUBTOTAL(103,G$1286:G1286)</f>
        <v>1</v>
      </c>
      <c r="D1286" s="261" t="s">
        <v>1941</v>
      </c>
      <c r="E1286" s="262" t="s">
        <v>4163</v>
      </c>
      <c r="F1286" s="263" t="s">
        <v>1281</v>
      </c>
      <c r="G1286" s="264" t="s">
        <v>161</v>
      </c>
      <c r="H1286" s="265">
        <v>22080701</v>
      </c>
      <c r="I1286" s="266" t="s">
        <v>4663</v>
      </c>
      <c r="J1286" s="57" t="s">
        <v>711</v>
      </c>
      <c r="K1286" s="113" t="s">
        <v>1325</v>
      </c>
      <c r="L1286" s="267">
        <v>1439</v>
      </c>
      <c r="M1286" s="267">
        <v>8</v>
      </c>
      <c r="N1286" s="60">
        <v>0</v>
      </c>
      <c r="O1286" s="301" t="s">
        <v>351</v>
      </c>
      <c r="P1286" s="268" t="s">
        <v>4164</v>
      </c>
      <c r="Q1286" s="269">
        <v>726.19182699999999</v>
      </c>
      <c r="R1286" s="269">
        <v>670.5711</v>
      </c>
      <c r="S1286" s="269">
        <v>26.646799999999999</v>
      </c>
      <c r="T1286" s="267">
        <v>17995</v>
      </c>
      <c r="U1286" s="270">
        <v>365</v>
      </c>
      <c r="V1286" s="267">
        <v>1</v>
      </c>
      <c r="W1286" s="267">
        <v>1</v>
      </c>
      <c r="X1286" s="267">
        <v>2578</v>
      </c>
      <c r="Y1286" s="267">
        <v>2613</v>
      </c>
      <c r="Z1286" s="269">
        <v>253.28556</v>
      </c>
      <c r="AA1286" s="269">
        <v>236.63266000000002</v>
      </c>
      <c r="AB1286" s="269">
        <v>7.7538</v>
      </c>
      <c r="AC1286" s="267">
        <v>2781</v>
      </c>
      <c r="AD1286" s="270">
        <v>59</v>
      </c>
      <c r="AE1286" s="267">
        <v>1</v>
      </c>
      <c r="AF1286" s="267">
        <v>2</v>
      </c>
      <c r="AG1286" s="267">
        <v>1900</v>
      </c>
      <c r="AH1286" s="267">
        <v>1889</v>
      </c>
      <c r="AI1286" s="271"/>
      <c r="AJ1286" s="271"/>
      <c r="AK1286" s="271"/>
      <c r="AL1286" s="271"/>
      <c r="AM1286" s="271"/>
    </row>
    <row r="1287" spans="3:39" ht="18" customHeight="1">
      <c r="C1287" s="261">
        <f>SUBTOTAL(103,G$1286:G1287)</f>
        <v>2</v>
      </c>
      <c r="D1287" s="261" t="s">
        <v>1941</v>
      </c>
      <c r="E1287" s="262" t="s">
        <v>4163</v>
      </c>
      <c r="F1287" s="263" t="s">
        <v>1281</v>
      </c>
      <c r="G1287" s="264" t="s">
        <v>4165</v>
      </c>
      <c r="H1287" s="265">
        <v>22080301</v>
      </c>
      <c r="I1287" s="266" t="s">
        <v>4663</v>
      </c>
      <c r="J1287" s="57" t="s">
        <v>711</v>
      </c>
      <c r="K1287" s="113" t="s">
        <v>580</v>
      </c>
      <c r="L1287" s="267">
        <v>1558</v>
      </c>
      <c r="M1287" s="267">
        <v>7</v>
      </c>
      <c r="N1287" s="60">
        <v>0</v>
      </c>
      <c r="O1287" s="301" t="s">
        <v>86</v>
      </c>
      <c r="P1287" s="268" t="s">
        <v>4166</v>
      </c>
      <c r="Q1287" s="269">
        <v>642.17259000000001</v>
      </c>
      <c r="R1287" s="269">
        <v>609.21596</v>
      </c>
      <c r="S1287" s="269">
        <v>24.332700000000003</v>
      </c>
      <c r="T1287" s="267">
        <v>16829</v>
      </c>
      <c r="U1287" s="270">
        <v>365</v>
      </c>
      <c r="V1287" s="267">
        <v>3</v>
      </c>
      <c r="W1287" s="267">
        <v>3</v>
      </c>
      <c r="X1287" s="267">
        <v>2909</v>
      </c>
      <c r="Y1287" s="267">
        <v>2875</v>
      </c>
      <c r="Z1287" s="269">
        <v>252.09136000000001</v>
      </c>
      <c r="AA1287" s="269">
        <v>242.39706000000001</v>
      </c>
      <c r="AB1287" s="269">
        <v>7.9379</v>
      </c>
      <c r="AC1287" s="267">
        <v>2391</v>
      </c>
      <c r="AD1287" s="270">
        <v>59</v>
      </c>
      <c r="AE1287" s="267">
        <v>2</v>
      </c>
      <c r="AF1287" s="267">
        <v>1</v>
      </c>
      <c r="AG1287" s="267">
        <v>1914</v>
      </c>
      <c r="AH1287" s="267">
        <v>1812</v>
      </c>
      <c r="AI1287" s="271"/>
      <c r="AJ1287" s="271"/>
      <c r="AK1287" s="271"/>
      <c r="AL1287" s="271"/>
      <c r="AM1287" s="271"/>
    </row>
    <row r="1288" spans="3:39" ht="18" customHeight="1">
      <c r="C1288" s="261">
        <f>SUBTOTAL(103,G$1286:G1288)</f>
        <v>3</v>
      </c>
      <c r="D1288" s="261" t="s">
        <v>1941</v>
      </c>
      <c r="E1288" s="262" t="s">
        <v>4163</v>
      </c>
      <c r="F1288" s="263" t="s">
        <v>1281</v>
      </c>
      <c r="G1288" s="264" t="s">
        <v>4167</v>
      </c>
      <c r="H1288" s="265">
        <v>22080601</v>
      </c>
      <c r="I1288" s="266" t="s">
        <v>4663</v>
      </c>
      <c r="J1288" s="57" t="s">
        <v>711</v>
      </c>
      <c r="K1288" s="113" t="s">
        <v>580</v>
      </c>
      <c r="L1288" s="267">
        <v>1205</v>
      </c>
      <c r="M1288" s="267">
        <v>8</v>
      </c>
      <c r="N1288" s="60">
        <v>0</v>
      </c>
      <c r="O1288" s="301" t="s">
        <v>344</v>
      </c>
      <c r="P1288" s="268" t="s">
        <v>4168</v>
      </c>
      <c r="Q1288" s="269">
        <v>540.84942699999999</v>
      </c>
      <c r="R1288" s="269">
        <v>516.62238000000002</v>
      </c>
      <c r="S1288" s="269">
        <v>20.347100000000005</v>
      </c>
      <c r="T1288" s="267">
        <v>17171</v>
      </c>
      <c r="U1288" s="270">
        <v>365</v>
      </c>
      <c r="V1288" s="267">
        <v>4</v>
      </c>
      <c r="W1288" s="267">
        <v>4</v>
      </c>
      <c r="X1288" s="267">
        <v>3418</v>
      </c>
      <c r="Y1288" s="267">
        <v>3354</v>
      </c>
      <c r="Z1288" s="269">
        <v>231.28579999999999</v>
      </c>
      <c r="AA1288" s="269">
        <v>221.52949999999998</v>
      </c>
      <c r="AB1288" s="269">
        <v>7.1341999999999999</v>
      </c>
      <c r="AC1288" s="267">
        <v>2749</v>
      </c>
      <c r="AD1288" s="270">
        <v>59</v>
      </c>
      <c r="AE1288" s="267">
        <v>4</v>
      </c>
      <c r="AF1288" s="267">
        <v>4</v>
      </c>
      <c r="AG1288" s="267">
        <v>2209</v>
      </c>
      <c r="AH1288" s="267">
        <v>2102</v>
      </c>
      <c r="AI1288" s="271"/>
      <c r="AJ1288" s="271"/>
      <c r="AK1288" s="271"/>
      <c r="AL1288" s="271"/>
      <c r="AM1288" s="271"/>
    </row>
    <row r="1289" spans="3:39" ht="18" customHeight="1">
      <c r="C1289" s="288" t="s">
        <v>2993</v>
      </c>
      <c r="D1289" s="289" t="str">
        <f ca="1">INDIRECT("D"&amp;ROW()-1)</f>
        <v>A2</v>
      </c>
      <c r="E1289" s="289" t="str">
        <f ca="1">INDIRECT("E"&amp;ROW()-1)</f>
        <v>松原</v>
      </c>
      <c r="F1289" s="290"/>
      <c r="G1289" s="291">
        <f>SUBTOTAL(103,G1286:G1288)</f>
        <v>3</v>
      </c>
      <c r="H1289" s="292"/>
      <c r="I1289" s="293"/>
      <c r="J1289" s="293"/>
      <c r="K1289" s="325"/>
      <c r="L1289" s="76">
        <f>SUBTOTAL(109,L1286:L1288)</f>
        <v>4202</v>
      </c>
      <c r="M1289" s="76">
        <f>SUBTOTAL(109,M1286:M1288)</f>
        <v>23</v>
      </c>
      <c r="N1289" s="70">
        <f>SUBTOTAL(109,N1286:N1288)</f>
        <v>0</v>
      </c>
      <c r="O1289" s="292"/>
      <c r="P1289" s="327"/>
      <c r="Q1289" s="298"/>
      <c r="R1289" s="298"/>
      <c r="S1289" s="298"/>
      <c r="T1289" s="299"/>
      <c r="U1289" s="300"/>
      <c r="V1289" s="299"/>
      <c r="W1289" s="299"/>
      <c r="X1289" s="299"/>
      <c r="Y1289" s="299"/>
      <c r="Z1289" s="316"/>
      <c r="AA1289" s="316"/>
      <c r="AB1289" s="316"/>
      <c r="AC1289" s="295"/>
      <c r="AD1289" s="295"/>
      <c r="AE1289" s="295"/>
      <c r="AF1289" s="295"/>
      <c r="AG1289" s="295"/>
      <c r="AH1289" s="295"/>
      <c r="AI1289" s="77">
        <f>SUBTOTAL(109,AI1286:AI1288)</f>
        <v>0</v>
      </c>
      <c r="AJ1289" s="77">
        <f>SUBTOTAL(109,AJ1286:AJ1288)</f>
        <v>0</v>
      </c>
      <c r="AK1289" s="77">
        <f>SUBTOTAL(109,AK1286:AK1288)</f>
        <v>0</v>
      </c>
      <c r="AL1289" s="77">
        <f>SUBTOTAL(109,AL1286:AL1288)</f>
        <v>0</v>
      </c>
      <c r="AM1289" s="77">
        <f>SUBTOTAL(103,AM1286:AM1288)</f>
        <v>0</v>
      </c>
    </row>
    <row r="1290" spans="3:39" ht="18" customHeight="1">
      <c r="C1290" s="261">
        <f>SUBTOTAL(103,G$1290:G1290)</f>
        <v>1</v>
      </c>
      <c r="D1290" s="261" t="s">
        <v>1941</v>
      </c>
      <c r="E1290" s="262" t="s">
        <v>4169</v>
      </c>
      <c r="F1290" s="263" t="s">
        <v>1281</v>
      </c>
      <c r="G1290" s="264" t="s">
        <v>4170</v>
      </c>
      <c r="H1290" s="265">
        <v>22070501</v>
      </c>
      <c r="I1290" s="266" t="s">
        <v>4663</v>
      </c>
      <c r="J1290" s="57" t="s">
        <v>711</v>
      </c>
      <c r="K1290" s="113" t="s">
        <v>580</v>
      </c>
      <c r="L1290" s="267">
        <v>1071</v>
      </c>
      <c r="M1290" s="267">
        <v>8</v>
      </c>
      <c r="N1290" s="60">
        <v>0</v>
      </c>
      <c r="O1290" s="61" t="s">
        <v>352</v>
      </c>
      <c r="P1290" s="268" t="s">
        <v>1185</v>
      </c>
      <c r="Q1290" s="269">
        <v>518.06323199999997</v>
      </c>
      <c r="R1290" s="269">
        <v>486.62447999999995</v>
      </c>
      <c r="S1290" s="269">
        <v>18.832000000000001</v>
      </c>
      <c r="T1290" s="267">
        <v>16525</v>
      </c>
      <c r="U1290" s="270">
        <v>364</v>
      </c>
      <c r="V1290" s="267">
        <v>1</v>
      </c>
      <c r="W1290" s="267">
        <v>1</v>
      </c>
      <c r="X1290" s="267">
        <v>3527</v>
      </c>
      <c r="Y1290" s="267">
        <v>3514</v>
      </c>
      <c r="Z1290" s="269">
        <v>182.69882000000001</v>
      </c>
      <c r="AA1290" s="269">
        <v>173.38392000000002</v>
      </c>
      <c r="AB1290" s="269">
        <v>6.2021000000000006</v>
      </c>
      <c r="AC1290" s="267">
        <v>2557</v>
      </c>
      <c r="AD1290" s="270">
        <v>58</v>
      </c>
      <c r="AE1290" s="267">
        <v>2</v>
      </c>
      <c r="AF1290" s="267">
        <v>2</v>
      </c>
      <c r="AG1290" s="267">
        <v>3060</v>
      </c>
      <c r="AH1290" s="267">
        <v>2994</v>
      </c>
      <c r="AI1290" s="271"/>
      <c r="AJ1290" s="271"/>
      <c r="AK1290" s="271"/>
      <c r="AL1290" s="271"/>
      <c r="AM1290" s="271"/>
    </row>
    <row r="1291" spans="3:39" ht="18" customHeight="1">
      <c r="C1291" s="261">
        <f>SUBTOTAL(103,G$1290:G1291)</f>
        <v>2</v>
      </c>
      <c r="D1291" s="261" t="s">
        <v>1941</v>
      </c>
      <c r="E1291" s="262" t="s">
        <v>4169</v>
      </c>
      <c r="F1291" s="263" t="s">
        <v>1281</v>
      </c>
      <c r="G1291" s="264" t="s">
        <v>1736</v>
      </c>
      <c r="H1291" s="265">
        <v>22070201</v>
      </c>
      <c r="I1291" s="266" t="s">
        <v>4663</v>
      </c>
      <c r="J1291" s="57" t="s">
        <v>711</v>
      </c>
      <c r="K1291" s="377" t="s">
        <v>170</v>
      </c>
      <c r="L1291" s="376">
        <v>1258</v>
      </c>
      <c r="M1291" s="267">
        <v>9</v>
      </c>
      <c r="N1291" s="60">
        <v>0</v>
      </c>
      <c r="O1291" s="301" t="s">
        <v>1742</v>
      </c>
      <c r="P1291" s="268" t="s">
        <v>1743</v>
      </c>
      <c r="Q1291" s="269">
        <v>509.79407099999997</v>
      </c>
      <c r="R1291" s="269">
        <v>478.76754999999997</v>
      </c>
      <c r="S1291" s="269">
        <v>17.569800000000001</v>
      </c>
      <c r="T1291" s="267">
        <v>14360</v>
      </c>
      <c r="U1291" s="270">
        <v>364</v>
      </c>
      <c r="V1291" s="267">
        <v>2</v>
      </c>
      <c r="W1291" s="267">
        <v>2</v>
      </c>
      <c r="X1291" s="267">
        <v>3569</v>
      </c>
      <c r="Y1291" s="267">
        <v>3555</v>
      </c>
      <c r="Z1291" s="269">
        <v>191.37200000000001</v>
      </c>
      <c r="AA1291" s="269">
        <v>180.70590000000001</v>
      </c>
      <c r="AB1291" s="269">
        <v>6.1555999999999997</v>
      </c>
      <c r="AC1291" s="267">
        <v>2452</v>
      </c>
      <c r="AD1291" s="270">
        <v>58</v>
      </c>
      <c r="AE1291" s="267">
        <v>1</v>
      </c>
      <c r="AF1291" s="267">
        <v>1</v>
      </c>
      <c r="AG1291" s="267">
        <v>2884</v>
      </c>
      <c r="AH1291" s="267">
        <v>2835</v>
      </c>
      <c r="AI1291" s="271"/>
      <c r="AJ1291" s="271"/>
      <c r="AK1291" s="271">
        <v>1</v>
      </c>
      <c r="AL1291" s="271">
        <v>391</v>
      </c>
      <c r="AM1291" s="271" t="s">
        <v>2177</v>
      </c>
    </row>
    <row r="1292" spans="3:39" ht="18" customHeight="1">
      <c r="C1292" s="288" t="s">
        <v>2993</v>
      </c>
      <c r="D1292" s="289" t="str">
        <f ca="1">INDIRECT("D"&amp;ROW()-1)</f>
        <v>A2</v>
      </c>
      <c r="E1292" s="289" t="str">
        <f ca="1">INDIRECT("E"&amp;ROW()-1)</f>
        <v>辽源</v>
      </c>
      <c r="F1292" s="290"/>
      <c r="G1292" s="291">
        <f>SUBTOTAL(103,G1290:G1291)</f>
        <v>2</v>
      </c>
      <c r="H1292" s="292"/>
      <c r="I1292" s="293"/>
      <c r="J1292" s="293"/>
      <c r="K1292" s="294"/>
      <c r="L1292" s="76">
        <f>SUBTOTAL(109,L1290:L1291)</f>
        <v>2329</v>
      </c>
      <c r="M1292" s="76">
        <f>SUBTOTAL(109,M1290:M1291)</f>
        <v>17</v>
      </c>
      <c r="N1292" s="70">
        <f>SUBTOTAL(109,N1290:N1291)</f>
        <v>0</v>
      </c>
      <c r="O1292" s="296"/>
      <c r="P1292" s="327"/>
      <c r="Q1292" s="298"/>
      <c r="R1292" s="298"/>
      <c r="S1292" s="298"/>
      <c r="T1292" s="299"/>
      <c r="U1292" s="300"/>
      <c r="V1292" s="299"/>
      <c r="W1292" s="299"/>
      <c r="X1292" s="299"/>
      <c r="Y1292" s="299"/>
      <c r="Z1292" s="316"/>
      <c r="AA1292" s="316"/>
      <c r="AB1292" s="316"/>
      <c r="AC1292" s="295"/>
      <c r="AD1292" s="295"/>
      <c r="AE1292" s="295"/>
      <c r="AF1292" s="295"/>
      <c r="AG1292" s="295"/>
      <c r="AH1292" s="295"/>
      <c r="AI1292" s="77">
        <f>SUBTOTAL(109,AI1290:AI1291)</f>
        <v>0</v>
      </c>
      <c r="AJ1292" s="77">
        <f>SUBTOTAL(109,AJ1290:AJ1291)</f>
        <v>0</v>
      </c>
      <c r="AK1292" s="77">
        <f>SUBTOTAL(109,AK1290:AK1291)</f>
        <v>1</v>
      </c>
      <c r="AL1292" s="77">
        <f>SUBTOTAL(109,AL1290:AL1291)</f>
        <v>391</v>
      </c>
      <c r="AM1292" s="77">
        <f>SUBTOTAL(103,AM1290:AM1291)</f>
        <v>1</v>
      </c>
    </row>
    <row r="1293" spans="3:39" ht="18" customHeight="1">
      <c r="C1293" s="261">
        <f>SUBTOTAL(103,G$1293:G1293)</f>
        <v>1</v>
      </c>
      <c r="D1293" s="261" t="s">
        <v>1941</v>
      </c>
      <c r="E1293" s="262" t="s">
        <v>4171</v>
      </c>
      <c r="F1293" s="263" t="s">
        <v>1281</v>
      </c>
      <c r="G1293" s="264" t="s">
        <v>4172</v>
      </c>
      <c r="H1293" s="265">
        <v>22060071</v>
      </c>
      <c r="I1293" s="266" t="s">
        <v>4663</v>
      </c>
      <c r="J1293" s="57" t="s">
        <v>711</v>
      </c>
      <c r="K1293" s="113" t="s">
        <v>556</v>
      </c>
      <c r="L1293" s="267">
        <v>535</v>
      </c>
      <c r="M1293" s="267">
        <v>5</v>
      </c>
      <c r="N1293" s="60">
        <v>0</v>
      </c>
      <c r="O1293" s="61" t="s">
        <v>353</v>
      </c>
      <c r="P1293" s="268" t="s">
        <v>4173</v>
      </c>
      <c r="Q1293" s="269">
        <v>470.66630900000001</v>
      </c>
      <c r="R1293" s="269">
        <v>443.60683</v>
      </c>
      <c r="S1293" s="269">
        <v>17.2348</v>
      </c>
      <c r="T1293" s="267">
        <v>12115</v>
      </c>
      <c r="U1293" s="270">
        <v>365</v>
      </c>
      <c r="V1293" s="267">
        <v>2</v>
      </c>
      <c r="W1293" s="267">
        <v>1</v>
      </c>
      <c r="X1293" s="267">
        <v>3779</v>
      </c>
      <c r="Y1293" s="267">
        <v>3743</v>
      </c>
      <c r="Z1293" s="269">
        <v>146.1953</v>
      </c>
      <c r="AA1293" s="269">
        <v>135.21639999999999</v>
      </c>
      <c r="AB1293" s="269">
        <v>4.6356999999999999</v>
      </c>
      <c r="AC1293" s="267">
        <v>1868</v>
      </c>
      <c r="AD1293" s="270">
        <v>59</v>
      </c>
      <c r="AE1293" s="267">
        <v>2</v>
      </c>
      <c r="AF1293" s="267">
        <v>2</v>
      </c>
      <c r="AG1293" s="267">
        <v>3961</v>
      </c>
      <c r="AH1293" s="267">
        <v>4004</v>
      </c>
      <c r="AI1293" s="271"/>
      <c r="AJ1293" s="271"/>
      <c r="AK1293" s="271"/>
      <c r="AL1293" s="271"/>
      <c r="AM1293" s="271"/>
    </row>
    <row r="1294" spans="3:39" ht="18" customHeight="1">
      <c r="C1294" s="288" t="s">
        <v>2993</v>
      </c>
      <c r="D1294" s="289" t="str">
        <f ca="1">INDIRECT("D"&amp;ROW()-1)</f>
        <v>A2</v>
      </c>
      <c r="E1294" s="289" t="str">
        <f ca="1">INDIRECT("E"&amp;ROW()-1)</f>
        <v>白城</v>
      </c>
      <c r="F1294" s="290"/>
      <c r="G1294" s="291">
        <f>SUBTOTAL(103,G1293)</f>
        <v>1</v>
      </c>
      <c r="H1294" s="292"/>
      <c r="I1294" s="293"/>
      <c r="J1294" s="293"/>
      <c r="K1294" s="294"/>
      <c r="L1294" s="76">
        <f>SUBTOTAL(109,L1293)</f>
        <v>535</v>
      </c>
      <c r="M1294" s="76">
        <f>SUBTOTAL(109,M1293)</f>
        <v>5</v>
      </c>
      <c r="N1294" s="70">
        <f>SUBTOTAL(109,N1293)</f>
        <v>0</v>
      </c>
      <c r="O1294" s="296"/>
      <c r="P1294" s="327"/>
      <c r="Q1294" s="298"/>
      <c r="R1294" s="298"/>
      <c r="S1294" s="298"/>
      <c r="T1294" s="299"/>
      <c r="U1294" s="300"/>
      <c r="V1294" s="299"/>
      <c r="W1294" s="299"/>
      <c r="X1294" s="299"/>
      <c r="Y1294" s="299"/>
      <c r="Z1294" s="316"/>
      <c r="AA1294" s="316"/>
      <c r="AB1294" s="316"/>
      <c r="AC1294" s="295"/>
      <c r="AD1294" s="295"/>
      <c r="AE1294" s="295"/>
      <c r="AF1294" s="295"/>
      <c r="AG1294" s="295"/>
      <c r="AH1294" s="295"/>
      <c r="AI1294" s="77">
        <f>SUBTOTAL(109,AI1293:AI1293)</f>
        <v>0</v>
      </c>
      <c r="AJ1294" s="77">
        <f>SUBTOTAL(109,AJ1293:AJ1293)</f>
        <v>0</v>
      </c>
      <c r="AK1294" s="77">
        <f>SUBTOTAL(109,AK1293:AK1293)</f>
        <v>0</v>
      </c>
      <c r="AL1294" s="77">
        <f>SUBTOTAL(109,AL1293:AL1293)</f>
        <v>0</v>
      </c>
      <c r="AM1294" s="77">
        <f>SUBTOTAL(103,AM1293:AM1293)</f>
        <v>0</v>
      </c>
    </row>
    <row r="1295" spans="3:39" ht="18" customHeight="1">
      <c r="C1295" s="261">
        <f>SUBTOTAL(103,G$1295:G1295)</f>
        <v>1</v>
      </c>
      <c r="D1295" s="261" t="s">
        <v>1941</v>
      </c>
      <c r="E1295" s="262" t="s">
        <v>4174</v>
      </c>
      <c r="F1295" s="263" t="s">
        <v>1280</v>
      </c>
      <c r="G1295" s="264" t="s">
        <v>4175</v>
      </c>
      <c r="H1295" s="265">
        <v>22021801</v>
      </c>
      <c r="I1295" s="266" t="s">
        <v>4663</v>
      </c>
      <c r="J1295" s="57" t="s">
        <v>711</v>
      </c>
      <c r="K1295" s="113" t="s">
        <v>580</v>
      </c>
      <c r="L1295" s="267">
        <v>594</v>
      </c>
      <c r="M1295" s="267">
        <v>4</v>
      </c>
      <c r="N1295" s="60">
        <v>0</v>
      </c>
      <c r="O1295" s="61" t="s">
        <v>4176</v>
      </c>
      <c r="P1295" s="268" t="s">
        <v>4177</v>
      </c>
      <c r="Q1295" s="269">
        <v>376.75661100000002</v>
      </c>
      <c r="R1295" s="269">
        <v>361.38679999999999</v>
      </c>
      <c r="S1295" s="269">
        <v>11.0717</v>
      </c>
      <c r="T1295" s="267">
        <v>7288</v>
      </c>
      <c r="U1295" s="270">
        <v>352</v>
      </c>
      <c r="V1295" s="267">
        <v>13</v>
      </c>
      <c r="W1295" s="267">
        <v>13</v>
      </c>
      <c r="X1295" s="267">
        <v>4310</v>
      </c>
      <c r="Y1295" s="267">
        <v>4266</v>
      </c>
      <c r="Z1295" s="269">
        <v>89.744799999999998</v>
      </c>
      <c r="AA1295" s="269">
        <v>84.067499999999995</v>
      </c>
      <c r="AB1295" s="269">
        <v>2.7557</v>
      </c>
      <c r="AC1295" s="267">
        <v>1239</v>
      </c>
      <c r="AD1295" s="270">
        <v>59</v>
      </c>
      <c r="AE1295" s="267">
        <v>19</v>
      </c>
      <c r="AF1295" s="267">
        <v>19</v>
      </c>
      <c r="AG1295" s="267">
        <v>5623</v>
      </c>
      <c r="AH1295" s="267">
        <v>5621</v>
      </c>
      <c r="AI1295" s="271"/>
      <c r="AJ1295" s="271"/>
      <c r="AK1295" s="271"/>
      <c r="AL1295" s="271"/>
      <c r="AM1295" s="271"/>
    </row>
    <row r="1296" spans="3:39" ht="18" customHeight="1">
      <c r="C1296" s="288" t="s">
        <v>2993</v>
      </c>
      <c r="D1296" s="289" t="str">
        <f ca="1">INDIRECT("D"&amp;ROW()-1)</f>
        <v>A2</v>
      </c>
      <c r="E1296" s="289" t="str">
        <f ca="1">INDIRECT("E"&amp;ROW()-1)</f>
        <v>吉林</v>
      </c>
      <c r="F1296" s="290"/>
      <c r="G1296" s="291">
        <f>SUBTOTAL(103,G1295:G1295)</f>
        <v>1</v>
      </c>
      <c r="H1296" s="292"/>
      <c r="I1296" s="293"/>
      <c r="J1296" s="293"/>
      <c r="K1296" s="325"/>
      <c r="L1296" s="76">
        <f>SUBTOTAL(109,L1295:L1295)</f>
        <v>594</v>
      </c>
      <c r="M1296" s="76">
        <f>SUBTOTAL(109,M1295:M1295)</f>
        <v>4</v>
      </c>
      <c r="N1296" s="70">
        <f>SUBTOTAL(109,N1295:N1295)</f>
        <v>0</v>
      </c>
      <c r="O1296" s="292"/>
      <c r="P1296" s="327"/>
      <c r="Q1296" s="298"/>
      <c r="R1296" s="298"/>
      <c r="S1296" s="298"/>
      <c r="T1296" s="299"/>
      <c r="U1296" s="300"/>
      <c r="V1296" s="299"/>
      <c r="W1296" s="299"/>
      <c r="X1296" s="299"/>
      <c r="Y1296" s="299"/>
      <c r="Z1296" s="316"/>
      <c r="AA1296" s="316"/>
      <c r="AB1296" s="316"/>
      <c r="AC1296" s="295"/>
      <c r="AD1296" s="295"/>
      <c r="AE1296" s="295"/>
      <c r="AF1296" s="295"/>
      <c r="AG1296" s="295"/>
      <c r="AH1296" s="295"/>
      <c r="AI1296" s="77">
        <f>SUBTOTAL(109,AI1295:AI1295)</f>
        <v>0</v>
      </c>
      <c r="AJ1296" s="77">
        <f>SUBTOTAL(109,AJ1295:AJ1295)</f>
        <v>0</v>
      </c>
      <c r="AK1296" s="77">
        <f>SUBTOTAL(109,AK1295:AK1295)</f>
        <v>0</v>
      </c>
      <c r="AL1296" s="77">
        <f>SUBTOTAL(109,AL1295:AL1295)</f>
        <v>0</v>
      </c>
      <c r="AM1296" s="77">
        <f>SUBTOTAL(103,AM1295:AM1295)</f>
        <v>0</v>
      </c>
    </row>
    <row r="1297" spans="2:39" ht="18" customHeight="1">
      <c r="C1297" s="261">
        <f>SUBTOTAL(103,G$1297:G1297)</f>
        <v>1</v>
      </c>
      <c r="D1297" s="261" t="s">
        <v>1941</v>
      </c>
      <c r="E1297" s="262" t="s">
        <v>4178</v>
      </c>
      <c r="F1297" s="263" t="s">
        <v>1279</v>
      </c>
      <c r="G1297" s="264" t="s">
        <v>4179</v>
      </c>
      <c r="H1297" s="265">
        <v>22030301</v>
      </c>
      <c r="I1297" s="266" t="s">
        <v>4663</v>
      </c>
      <c r="J1297" s="57" t="s">
        <v>711</v>
      </c>
      <c r="K1297" s="113" t="s">
        <v>580</v>
      </c>
      <c r="L1297" s="267">
        <v>670</v>
      </c>
      <c r="M1297" s="267">
        <v>5</v>
      </c>
      <c r="N1297" s="60">
        <v>0</v>
      </c>
      <c r="O1297" s="61" t="s">
        <v>354</v>
      </c>
      <c r="P1297" s="268" t="s">
        <v>4180</v>
      </c>
      <c r="Q1297" s="269">
        <v>258.69169899999997</v>
      </c>
      <c r="R1297" s="269">
        <v>233.96089999999998</v>
      </c>
      <c r="S1297" s="269">
        <v>9.5617000000000001</v>
      </c>
      <c r="T1297" s="267">
        <v>10291</v>
      </c>
      <c r="U1297" s="270">
        <v>365</v>
      </c>
      <c r="V1297" s="267">
        <v>7</v>
      </c>
      <c r="W1297" s="267">
        <v>8</v>
      </c>
      <c r="X1297" s="267">
        <v>5171</v>
      </c>
      <c r="Y1297" s="267">
        <v>5255</v>
      </c>
      <c r="Z1297" s="269">
        <v>70.697400000000002</v>
      </c>
      <c r="AA1297" s="269">
        <v>64.811300000000003</v>
      </c>
      <c r="AB1297" s="269">
        <v>2.4106000000000001</v>
      </c>
      <c r="AC1297" s="267">
        <v>1671</v>
      </c>
      <c r="AD1297" s="270">
        <v>59</v>
      </c>
      <c r="AE1297" s="267">
        <v>10</v>
      </c>
      <c r="AF1297" s="267">
        <v>10</v>
      </c>
      <c r="AG1297" s="267">
        <v>6273</v>
      </c>
      <c r="AH1297" s="267">
        <v>6333</v>
      </c>
      <c r="AI1297" s="271"/>
      <c r="AJ1297" s="271"/>
      <c r="AK1297" s="271"/>
      <c r="AL1297" s="271"/>
      <c r="AM1297" s="271"/>
    </row>
    <row r="1298" spans="2:39" ht="18" customHeight="1">
      <c r="C1298" s="261">
        <f>SUBTOTAL(103,G$1297:G1298)</f>
        <v>2</v>
      </c>
      <c r="D1298" s="261" t="s">
        <v>1941</v>
      </c>
      <c r="E1298" s="262" t="s">
        <v>4178</v>
      </c>
      <c r="F1298" s="263" t="s">
        <v>1279</v>
      </c>
      <c r="G1298" s="264" t="s">
        <v>4181</v>
      </c>
      <c r="H1298" s="265">
        <v>22031301</v>
      </c>
      <c r="I1298" s="266" t="s">
        <v>4663</v>
      </c>
      <c r="J1298" s="57" t="s">
        <v>711</v>
      </c>
      <c r="K1298" s="377" t="s">
        <v>170</v>
      </c>
      <c r="L1298" s="376">
        <v>491</v>
      </c>
      <c r="M1298" s="267">
        <v>5</v>
      </c>
      <c r="N1298" s="60">
        <v>0</v>
      </c>
      <c r="O1298" s="301" t="s">
        <v>1744</v>
      </c>
      <c r="P1298" s="268" t="s">
        <v>4182</v>
      </c>
      <c r="Q1298" s="269">
        <v>86.362559000000005</v>
      </c>
      <c r="R1298" s="269">
        <v>78.805530000000005</v>
      </c>
      <c r="S1298" s="269">
        <v>3.0915999999999997</v>
      </c>
      <c r="T1298" s="267">
        <v>6535</v>
      </c>
      <c r="U1298" s="270">
        <v>363</v>
      </c>
      <c r="V1298" s="267">
        <v>13</v>
      </c>
      <c r="W1298" s="267">
        <v>13</v>
      </c>
      <c r="X1298" s="267">
        <v>6950</v>
      </c>
      <c r="Y1298" s="267">
        <v>7019</v>
      </c>
      <c r="Z1298" s="269">
        <v>32.760890000000003</v>
      </c>
      <c r="AA1298" s="269">
        <v>30.631790000000002</v>
      </c>
      <c r="AB1298" s="269">
        <v>0.9850000000000001</v>
      </c>
      <c r="AC1298" s="267">
        <v>1116</v>
      </c>
      <c r="AD1298" s="270">
        <v>58</v>
      </c>
      <c r="AE1298" s="267">
        <v>13</v>
      </c>
      <c r="AF1298" s="267">
        <v>13</v>
      </c>
      <c r="AG1298" s="267">
        <v>7623</v>
      </c>
      <c r="AH1298" s="267">
        <v>7633</v>
      </c>
      <c r="AI1298" s="271"/>
      <c r="AJ1298" s="271"/>
      <c r="AK1298" s="271"/>
      <c r="AL1298" s="271"/>
      <c r="AM1298" s="271"/>
    </row>
    <row r="1299" spans="2:39" ht="18" customHeight="1">
      <c r="C1299" s="288" t="s">
        <v>2993</v>
      </c>
      <c r="D1299" s="289" t="str">
        <f ca="1">INDIRECT("D"&amp;ROW()-1)</f>
        <v>A2</v>
      </c>
      <c r="E1299" s="289" t="str">
        <f ca="1">INDIRECT("E"&amp;ROW()-1)</f>
        <v>延边</v>
      </c>
      <c r="F1299" s="290"/>
      <c r="G1299" s="291">
        <f>SUBTOTAL(103,G1297:G1298)</f>
        <v>2</v>
      </c>
      <c r="H1299" s="292"/>
      <c r="I1299" s="293"/>
      <c r="J1299" s="293"/>
      <c r="K1299" s="294"/>
      <c r="L1299" s="76">
        <f>SUBTOTAL(109,L1297:L1298)</f>
        <v>1161</v>
      </c>
      <c r="M1299" s="76">
        <f>SUBTOTAL(109,M1297:M1298)</f>
        <v>10</v>
      </c>
      <c r="N1299" s="70">
        <f>SUBTOTAL(109,N1297:N1298)</f>
        <v>0</v>
      </c>
      <c r="O1299" s="292"/>
      <c r="P1299" s="326"/>
      <c r="Q1299" s="298"/>
      <c r="R1299" s="298"/>
      <c r="S1299" s="298"/>
      <c r="T1299" s="299"/>
      <c r="U1299" s="300"/>
      <c r="V1299" s="299"/>
      <c r="W1299" s="299"/>
      <c r="X1299" s="299"/>
      <c r="Y1299" s="299"/>
      <c r="Z1299" s="316"/>
      <c r="AA1299" s="316"/>
      <c r="AB1299" s="316"/>
      <c r="AC1299" s="295"/>
      <c r="AD1299" s="295"/>
      <c r="AE1299" s="295"/>
      <c r="AF1299" s="295"/>
      <c r="AG1299" s="295"/>
      <c r="AH1299" s="295"/>
      <c r="AI1299" s="77">
        <f>SUBTOTAL(109,AI1297:AI1298)</f>
        <v>0</v>
      </c>
      <c r="AJ1299" s="77">
        <f>SUBTOTAL(109,AJ1297:AJ1298)</f>
        <v>0</v>
      </c>
      <c r="AK1299" s="77">
        <f>SUBTOTAL(109,AK1297:AK1298)</f>
        <v>0</v>
      </c>
      <c r="AL1299" s="77">
        <f>SUBTOTAL(109,AL1297:AL1298)</f>
        <v>0</v>
      </c>
      <c r="AM1299" s="77">
        <f>SUBTOTAL(103,AM1297:AM1298)</f>
        <v>0</v>
      </c>
    </row>
    <row r="1300" spans="2:39" ht="18" customHeight="1">
      <c r="C1300" s="261">
        <f>SUBTOTAL(103,G$1300:G1300)</f>
        <v>1</v>
      </c>
      <c r="D1300" s="261" t="s">
        <v>1941</v>
      </c>
      <c r="E1300" s="262" t="s">
        <v>162</v>
      </c>
      <c r="F1300" s="263" t="s">
        <v>1279</v>
      </c>
      <c r="G1300" s="264" t="s">
        <v>163</v>
      </c>
      <c r="H1300" s="265">
        <v>22040901</v>
      </c>
      <c r="I1300" s="266" t="s">
        <v>4663</v>
      </c>
      <c r="J1300" s="57" t="s">
        <v>711</v>
      </c>
      <c r="K1300" s="113" t="s">
        <v>613</v>
      </c>
      <c r="L1300" s="267">
        <v>682</v>
      </c>
      <c r="M1300" s="267">
        <v>6</v>
      </c>
      <c r="N1300" s="60">
        <v>0</v>
      </c>
      <c r="O1300" s="61" t="s">
        <v>355</v>
      </c>
      <c r="P1300" s="268" t="s">
        <v>4183</v>
      </c>
      <c r="Q1300" s="269">
        <v>504.20411200000001</v>
      </c>
      <c r="R1300" s="269">
        <v>461.78458000000001</v>
      </c>
      <c r="S1300" s="269">
        <v>18.6569</v>
      </c>
      <c r="T1300" s="267">
        <v>14514</v>
      </c>
      <c r="U1300" s="270">
        <v>365</v>
      </c>
      <c r="V1300" s="267">
        <v>3</v>
      </c>
      <c r="W1300" s="267">
        <v>3</v>
      </c>
      <c r="X1300" s="267">
        <v>3603</v>
      </c>
      <c r="Y1300" s="267">
        <v>3642</v>
      </c>
      <c r="Z1300" s="269">
        <v>137.2176</v>
      </c>
      <c r="AA1300" s="269">
        <v>127.3279</v>
      </c>
      <c r="AB1300" s="269">
        <v>4.5762</v>
      </c>
      <c r="AC1300" s="267">
        <v>2209</v>
      </c>
      <c r="AD1300" s="270">
        <v>59</v>
      </c>
      <c r="AE1300" s="267">
        <v>4</v>
      </c>
      <c r="AF1300" s="267">
        <v>4</v>
      </c>
      <c r="AG1300" s="267">
        <v>4214</v>
      </c>
      <c r="AH1300" s="267">
        <v>4253</v>
      </c>
      <c r="AI1300" s="271"/>
      <c r="AJ1300" s="271"/>
      <c r="AK1300" s="271"/>
      <c r="AL1300" s="271"/>
      <c r="AM1300" s="271"/>
    </row>
    <row r="1301" spans="2:39" ht="18" customHeight="1">
      <c r="C1301" s="261">
        <f>SUBTOTAL(103,G$1300:G1301)</f>
        <v>2</v>
      </c>
      <c r="D1301" s="261" t="s">
        <v>1941</v>
      </c>
      <c r="E1301" s="262" t="s">
        <v>4184</v>
      </c>
      <c r="F1301" s="263" t="s">
        <v>1279</v>
      </c>
      <c r="G1301" s="264" t="s">
        <v>1493</v>
      </c>
      <c r="H1301" s="265">
        <v>22040601</v>
      </c>
      <c r="I1301" s="266" t="s">
        <v>4663</v>
      </c>
      <c r="J1301" s="57" t="s">
        <v>711</v>
      </c>
      <c r="K1301" s="113" t="s">
        <v>908</v>
      </c>
      <c r="L1301" s="267">
        <v>500</v>
      </c>
      <c r="M1301" s="267">
        <v>5</v>
      </c>
      <c r="N1301" s="60">
        <v>0</v>
      </c>
      <c r="O1301" s="61" t="s">
        <v>356</v>
      </c>
      <c r="P1301" s="268" t="s">
        <v>4185</v>
      </c>
      <c r="Q1301" s="269">
        <v>130.74409399999999</v>
      </c>
      <c r="R1301" s="269">
        <v>122.26389999999999</v>
      </c>
      <c r="S1301" s="269">
        <v>4.4887999999999995</v>
      </c>
      <c r="T1301" s="267">
        <v>7603</v>
      </c>
      <c r="U1301" s="270">
        <v>293</v>
      </c>
      <c r="V1301" s="267">
        <v>8</v>
      </c>
      <c r="W1301" s="267">
        <v>8</v>
      </c>
      <c r="X1301" s="267">
        <v>6362</v>
      </c>
      <c r="Y1301" s="267">
        <v>6378</v>
      </c>
      <c r="Z1301" s="269">
        <v>83.547199999999989</v>
      </c>
      <c r="AA1301" s="269">
        <v>78.92649999999999</v>
      </c>
      <c r="AB1301" s="269">
        <v>2.56</v>
      </c>
      <c r="AC1301" s="267">
        <v>1600</v>
      </c>
      <c r="AD1301" s="270">
        <v>59</v>
      </c>
      <c r="AE1301" s="267">
        <v>5</v>
      </c>
      <c r="AF1301" s="267">
        <v>5</v>
      </c>
      <c r="AG1301" s="267">
        <v>5839</v>
      </c>
      <c r="AH1301" s="267">
        <v>5820</v>
      </c>
      <c r="AI1301" s="271"/>
      <c r="AJ1301" s="271"/>
      <c r="AK1301" s="271"/>
      <c r="AL1301" s="271"/>
      <c r="AM1301" s="271"/>
    </row>
    <row r="1302" spans="2:39" ht="18" customHeight="1">
      <c r="C1302" s="261">
        <f>SUBTOTAL(103,G$1300:G1302)</f>
        <v>3</v>
      </c>
      <c r="D1302" s="261" t="s">
        <v>1941</v>
      </c>
      <c r="E1302" s="262" t="s">
        <v>4184</v>
      </c>
      <c r="F1302" s="263" t="s">
        <v>1279</v>
      </c>
      <c r="G1302" s="264" t="s">
        <v>4186</v>
      </c>
      <c r="H1302" s="265">
        <v>22041501</v>
      </c>
      <c r="I1302" s="266" t="s">
        <v>4663</v>
      </c>
      <c r="J1302" s="57" t="s">
        <v>711</v>
      </c>
      <c r="K1302" s="377" t="s">
        <v>170</v>
      </c>
      <c r="L1302" s="376">
        <v>351</v>
      </c>
      <c r="M1302" s="267">
        <v>4</v>
      </c>
      <c r="N1302" s="60">
        <v>0</v>
      </c>
      <c r="O1302" s="301" t="s">
        <v>1745</v>
      </c>
      <c r="P1302" s="268" t="s">
        <v>4187</v>
      </c>
      <c r="Q1302" s="269">
        <v>27.809395000000002</v>
      </c>
      <c r="R1302" s="269">
        <v>25.846200000000003</v>
      </c>
      <c r="S1302" s="269">
        <v>0.99539999999999984</v>
      </c>
      <c r="T1302" s="267">
        <v>6728</v>
      </c>
      <c r="U1302" s="270">
        <v>365</v>
      </c>
      <c r="V1302" s="267">
        <v>15</v>
      </c>
      <c r="W1302" s="267">
        <v>15</v>
      </c>
      <c r="X1302" s="267">
        <v>8061</v>
      </c>
      <c r="Y1302" s="267">
        <v>8083</v>
      </c>
      <c r="Z1302" s="269">
        <v>4.3388</v>
      </c>
      <c r="AA1302" s="269">
        <v>4.0739999999999998</v>
      </c>
      <c r="AB1302" s="269">
        <v>0.14700000000000002</v>
      </c>
      <c r="AC1302" s="267">
        <v>1019</v>
      </c>
      <c r="AD1302" s="270">
        <v>59</v>
      </c>
      <c r="AE1302" s="267">
        <v>16</v>
      </c>
      <c r="AF1302" s="267">
        <v>16</v>
      </c>
      <c r="AG1302" s="267">
        <v>8874</v>
      </c>
      <c r="AH1302" s="267">
        <v>8882</v>
      </c>
      <c r="AI1302" s="271"/>
      <c r="AJ1302" s="271"/>
      <c r="AK1302" s="271"/>
      <c r="AL1302" s="271"/>
      <c r="AM1302" s="271"/>
    </row>
    <row r="1303" spans="2:39" ht="18" customHeight="1">
      <c r="C1303" s="261">
        <f>SUBTOTAL(103,G$1300:G1303)</f>
        <v>4</v>
      </c>
      <c r="D1303" s="261" t="s">
        <v>1941</v>
      </c>
      <c r="E1303" s="262" t="s">
        <v>4184</v>
      </c>
      <c r="F1303" s="263" t="s">
        <v>1279</v>
      </c>
      <c r="G1303" s="264" t="s">
        <v>4188</v>
      </c>
      <c r="H1303" s="265">
        <v>22040701</v>
      </c>
      <c r="I1303" s="266" t="s">
        <v>4663</v>
      </c>
      <c r="J1303" s="57" t="s">
        <v>711</v>
      </c>
      <c r="K1303" s="377" t="s">
        <v>908</v>
      </c>
      <c r="L1303" s="376">
        <v>650</v>
      </c>
      <c r="M1303" s="267">
        <v>5</v>
      </c>
      <c r="N1303" s="60">
        <v>0</v>
      </c>
      <c r="O1303" s="301" t="s">
        <v>189</v>
      </c>
      <c r="P1303" s="268" t="s">
        <v>4189</v>
      </c>
      <c r="Q1303" s="269">
        <v>82.723536999999993</v>
      </c>
      <c r="R1303" s="269">
        <v>81.247</v>
      </c>
      <c r="S1303" s="269">
        <v>2.7255000000000003</v>
      </c>
      <c r="T1303" s="267">
        <v>7813</v>
      </c>
      <c r="U1303" s="270">
        <v>365</v>
      </c>
      <c r="V1303" s="267">
        <v>11</v>
      </c>
      <c r="W1303" s="267">
        <v>11</v>
      </c>
      <c r="X1303" s="267">
        <v>7007</v>
      </c>
      <c r="Y1303" s="267">
        <v>6973</v>
      </c>
      <c r="Z1303" s="269">
        <v>15.2033</v>
      </c>
      <c r="AA1303" s="269">
        <v>14.712900000000001</v>
      </c>
      <c r="AB1303" s="269">
        <v>0.36480000000000001</v>
      </c>
      <c r="AC1303" s="267">
        <v>1137</v>
      </c>
      <c r="AD1303" s="270">
        <v>59</v>
      </c>
      <c r="AE1303" s="267">
        <v>12</v>
      </c>
      <c r="AF1303" s="267">
        <v>12</v>
      </c>
      <c r="AG1303" s="267">
        <v>8304</v>
      </c>
      <c r="AH1303" s="267">
        <v>8299</v>
      </c>
      <c r="AI1303" s="271"/>
      <c r="AJ1303" s="271"/>
      <c r="AK1303" s="271"/>
      <c r="AL1303" s="271"/>
      <c r="AM1303" s="271"/>
    </row>
    <row r="1304" spans="2:39" ht="18" customHeight="1">
      <c r="C1304" s="261">
        <f>SUBTOTAL(103,G$1300:G1304)</f>
        <v>5</v>
      </c>
      <c r="D1304" s="261" t="s">
        <v>1941</v>
      </c>
      <c r="E1304" s="262" t="s">
        <v>4184</v>
      </c>
      <c r="F1304" s="263" t="s">
        <v>1279</v>
      </c>
      <c r="G1304" s="264" t="s">
        <v>4190</v>
      </c>
      <c r="H1304" s="265">
        <v>22041601</v>
      </c>
      <c r="I1304" s="266" t="s">
        <v>4663</v>
      </c>
      <c r="J1304" s="57" t="s">
        <v>711</v>
      </c>
      <c r="K1304" s="377" t="s">
        <v>170</v>
      </c>
      <c r="L1304" s="376">
        <v>763</v>
      </c>
      <c r="M1304" s="267">
        <v>5</v>
      </c>
      <c r="N1304" s="60">
        <v>0</v>
      </c>
      <c r="O1304" s="301" t="s">
        <v>1746</v>
      </c>
      <c r="P1304" s="268" t="s">
        <v>4191</v>
      </c>
      <c r="Q1304" s="269">
        <v>48.372515</v>
      </c>
      <c r="R1304" s="269">
        <v>45.433700000000002</v>
      </c>
      <c r="S1304" s="269">
        <v>1.4578</v>
      </c>
      <c r="T1304" s="267">
        <v>8491</v>
      </c>
      <c r="U1304" s="270">
        <v>360</v>
      </c>
      <c r="V1304" s="267">
        <v>13</v>
      </c>
      <c r="W1304" s="267">
        <v>13</v>
      </c>
      <c r="X1304" s="267">
        <v>7620</v>
      </c>
      <c r="Y1304" s="267">
        <v>7638</v>
      </c>
      <c r="Z1304" s="269">
        <v>12.422799999999999</v>
      </c>
      <c r="AA1304" s="269">
        <v>11.787399999999998</v>
      </c>
      <c r="AB1304" s="269">
        <v>0.26519999999999999</v>
      </c>
      <c r="AC1304" s="267">
        <v>1450</v>
      </c>
      <c r="AD1304" s="270">
        <v>58</v>
      </c>
      <c r="AE1304" s="267">
        <v>13</v>
      </c>
      <c r="AF1304" s="267">
        <v>13</v>
      </c>
      <c r="AG1304" s="267">
        <v>8443</v>
      </c>
      <c r="AH1304" s="267">
        <v>8459</v>
      </c>
      <c r="AI1304" s="271"/>
      <c r="AJ1304" s="271"/>
      <c r="AK1304" s="271"/>
      <c r="AL1304" s="271"/>
      <c r="AM1304" s="271"/>
    </row>
    <row r="1305" spans="2:39" ht="18" customHeight="1">
      <c r="C1305" s="288" t="s">
        <v>2993</v>
      </c>
      <c r="D1305" s="289" t="str">
        <f ca="1">INDIRECT("D"&amp;ROW()-1)</f>
        <v>A2</v>
      </c>
      <c r="E1305" s="289" t="str">
        <f ca="1">INDIRECT("E"&amp;ROW()-1)</f>
        <v>四平</v>
      </c>
      <c r="F1305" s="290"/>
      <c r="G1305" s="291">
        <f>SUBTOTAL(103,G1300:G1304)</f>
        <v>5</v>
      </c>
      <c r="H1305" s="292"/>
      <c r="I1305" s="293"/>
      <c r="J1305" s="293"/>
      <c r="K1305" s="294"/>
      <c r="L1305" s="76">
        <f>SUBTOTAL(109,L1300:L1304)</f>
        <v>2946</v>
      </c>
      <c r="M1305" s="76">
        <f>SUBTOTAL(109,M1300:M1304)</f>
        <v>25</v>
      </c>
      <c r="N1305" s="70">
        <f>SUBTOTAL(109,N1300:N1304)</f>
        <v>0</v>
      </c>
      <c r="O1305" s="296"/>
      <c r="P1305" s="327"/>
      <c r="Q1305" s="298"/>
      <c r="R1305" s="298"/>
      <c r="S1305" s="298"/>
      <c r="T1305" s="299"/>
      <c r="U1305" s="300"/>
      <c r="V1305" s="299"/>
      <c r="W1305" s="299"/>
      <c r="X1305" s="299"/>
      <c r="Y1305" s="299"/>
      <c r="Z1305" s="316"/>
      <c r="AA1305" s="316"/>
      <c r="AB1305" s="316"/>
      <c r="AC1305" s="295"/>
      <c r="AD1305" s="295"/>
      <c r="AE1305" s="295"/>
      <c r="AF1305" s="295"/>
      <c r="AG1305" s="295"/>
      <c r="AH1305" s="295"/>
      <c r="AI1305" s="77">
        <f>SUBTOTAL(109,AI1300:AI1304)</f>
        <v>0</v>
      </c>
      <c r="AJ1305" s="77">
        <f>SUBTOTAL(109,AJ1300:AJ1304)</f>
        <v>0</v>
      </c>
      <c r="AK1305" s="77">
        <f>SUBTOTAL(109,AK1300:AK1304)</f>
        <v>0</v>
      </c>
      <c r="AL1305" s="77">
        <f>SUBTOTAL(109,AL1300:AL1304)</f>
        <v>0</v>
      </c>
      <c r="AM1305" s="77">
        <f>SUBTOTAL(103,AM1300:AM1304)</f>
        <v>0</v>
      </c>
    </row>
    <row r="1306" spans="2:39" s="311" customFormat="1" ht="18" customHeight="1">
      <c r="B1306" s="245"/>
      <c r="C1306" s="261">
        <f>SUBTOTAL(103,G$1306:G1306)</f>
        <v>1</v>
      </c>
      <c r="D1306" s="261" t="s">
        <v>1941</v>
      </c>
      <c r="E1306" s="262" t="s">
        <v>421</v>
      </c>
      <c r="F1306" s="263" t="s">
        <v>1278</v>
      </c>
      <c r="G1306" s="264" t="s">
        <v>601</v>
      </c>
      <c r="H1306" s="265">
        <v>23011011</v>
      </c>
      <c r="I1306" s="266" t="s">
        <v>4192</v>
      </c>
      <c r="J1306" s="57" t="s">
        <v>64</v>
      </c>
      <c r="K1306" s="113" t="s">
        <v>581</v>
      </c>
      <c r="L1306" s="267">
        <v>2191</v>
      </c>
      <c r="M1306" s="267">
        <v>12</v>
      </c>
      <c r="N1306" s="60">
        <v>0</v>
      </c>
      <c r="O1306" s="61" t="s">
        <v>4194</v>
      </c>
      <c r="P1306" s="268" t="s">
        <v>4195</v>
      </c>
      <c r="Q1306" s="269">
        <v>2155.2507559999999</v>
      </c>
      <c r="R1306" s="269">
        <v>1983.73056</v>
      </c>
      <c r="S1306" s="269">
        <v>70.497199999999992</v>
      </c>
      <c r="T1306" s="267">
        <v>22720</v>
      </c>
      <c r="U1306" s="270">
        <v>365</v>
      </c>
      <c r="V1306" s="267">
        <v>7</v>
      </c>
      <c r="W1306" s="267">
        <v>9</v>
      </c>
      <c r="X1306" s="267">
        <v>478</v>
      </c>
      <c r="Y1306" s="267">
        <v>497</v>
      </c>
      <c r="Z1306" s="269">
        <v>457.11839999999995</v>
      </c>
      <c r="AA1306" s="269">
        <v>426.15159999999997</v>
      </c>
      <c r="AB1306" s="269">
        <v>13.837900000000001</v>
      </c>
      <c r="AC1306" s="267">
        <v>3538</v>
      </c>
      <c r="AD1306" s="270">
        <v>59</v>
      </c>
      <c r="AE1306" s="267">
        <v>7</v>
      </c>
      <c r="AF1306" s="267">
        <v>8</v>
      </c>
      <c r="AG1306" s="267">
        <v>539</v>
      </c>
      <c r="AH1306" s="267">
        <v>540</v>
      </c>
      <c r="AI1306" s="271">
        <v>1</v>
      </c>
      <c r="AJ1306" s="271">
        <v>539</v>
      </c>
      <c r="AK1306" s="271"/>
      <c r="AL1306" s="271"/>
      <c r="AM1306" s="271" t="s">
        <v>4193</v>
      </c>
    </row>
    <row r="1307" spans="2:39" s="311" customFormat="1" ht="18" customHeight="1">
      <c r="B1307" s="245"/>
      <c r="C1307" s="261">
        <f>SUBTOTAL(103,G$1306:G1307)</f>
        <v>2</v>
      </c>
      <c r="D1307" s="261" t="s">
        <v>1941</v>
      </c>
      <c r="E1307" s="262" t="s">
        <v>421</v>
      </c>
      <c r="F1307" s="263" t="s">
        <v>1278</v>
      </c>
      <c r="G1307" s="264" t="s">
        <v>4196</v>
      </c>
      <c r="H1307" s="265">
        <v>23010431</v>
      </c>
      <c r="I1307" s="266" t="s">
        <v>4192</v>
      </c>
      <c r="J1307" s="57" t="s">
        <v>64</v>
      </c>
      <c r="K1307" s="113" t="s">
        <v>581</v>
      </c>
      <c r="L1307" s="267">
        <v>1737</v>
      </c>
      <c r="M1307" s="267">
        <v>9</v>
      </c>
      <c r="N1307" s="60">
        <v>0</v>
      </c>
      <c r="O1307" s="61" t="s">
        <v>4197</v>
      </c>
      <c r="P1307" s="268" t="s">
        <v>4198</v>
      </c>
      <c r="Q1307" s="269">
        <v>1321.7591</v>
      </c>
      <c r="R1307" s="269">
        <v>1269.5585000000001</v>
      </c>
      <c r="S1307" s="269">
        <v>48.5227</v>
      </c>
      <c r="T1307" s="267">
        <v>16483</v>
      </c>
      <c r="U1307" s="270">
        <v>365</v>
      </c>
      <c r="V1307" s="267">
        <v>18</v>
      </c>
      <c r="W1307" s="267">
        <v>17</v>
      </c>
      <c r="X1307" s="267">
        <v>1214</v>
      </c>
      <c r="Y1307" s="267">
        <v>1163</v>
      </c>
      <c r="Z1307" s="269">
        <v>304.13040000000001</v>
      </c>
      <c r="AA1307" s="269">
        <v>291.66880000000003</v>
      </c>
      <c r="AB1307" s="269">
        <v>10.179400000000001</v>
      </c>
      <c r="AC1307" s="267">
        <v>2823</v>
      </c>
      <c r="AD1307" s="270">
        <v>59</v>
      </c>
      <c r="AE1307" s="267">
        <v>16</v>
      </c>
      <c r="AF1307" s="267">
        <v>16</v>
      </c>
      <c r="AG1307" s="267">
        <v>1363</v>
      </c>
      <c r="AH1307" s="267">
        <v>1290</v>
      </c>
      <c r="AI1307" s="271"/>
      <c r="AJ1307" s="271"/>
      <c r="AK1307" s="271">
        <v>1</v>
      </c>
      <c r="AL1307" s="271">
        <v>463</v>
      </c>
      <c r="AM1307" s="271" t="s">
        <v>4193</v>
      </c>
    </row>
    <row r="1308" spans="2:39" s="311" customFormat="1" ht="18" customHeight="1">
      <c r="B1308" s="245"/>
      <c r="C1308" s="261">
        <f>SUBTOTAL(103,G$1306:G1308)</f>
        <v>3</v>
      </c>
      <c r="D1308" s="261" t="s">
        <v>1941</v>
      </c>
      <c r="E1308" s="262" t="s">
        <v>421</v>
      </c>
      <c r="F1308" s="263" t="s">
        <v>1278</v>
      </c>
      <c r="G1308" s="264" t="s">
        <v>4199</v>
      </c>
      <c r="H1308" s="265">
        <v>23010811</v>
      </c>
      <c r="I1308" s="266" t="s">
        <v>4192</v>
      </c>
      <c r="J1308" s="57" t="s">
        <v>64</v>
      </c>
      <c r="K1308" s="113" t="s">
        <v>581</v>
      </c>
      <c r="L1308" s="267">
        <v>713</v>
      </c>
      <c r="M1308" s="267">
        <v>6</v>
      </c>
      <c r="N1308" s="60">
        <v>0</v>
      </c>
      <c r="O1308" s="61" t="s">
        <v>1457</v>
      </c>
      <c r="P1308" s="268" t="s">
        <v>4200</v>
      </c>
      <c r="Q1308" s="269">
        <v>1029.9783660000001</v>
      </c>
      <c r="R1308" s="269">
        <v>962.13414</v>
      </c>
      <c r="S1308" s="269">
        <v>35.042199999999994</v>
      </c>
      <c r="T1308" s="267">
        <v>11608</v>
      </c>
      <c r="U1308" s="270">
        <v>365</v>
      </c>
      <c r="V1308" s="267">
        <v>23</v>
      </c>
      <c r="W1308" s="267">
        <v>23</v>
      </c>
      <c r="X1308" s="267">
        <v>1719</v>
      </c>
      <c r="Y1308" s="267">
        <v>1720</v>
      </c>
      <c r="Z1308" s="269">
        <v>258.4907</v>
      </c>
      <c r="AA1308" s="269">
        <v>245.1275</v>
      </c>
      <c r="AB1308" s="269">
        <v>7.7529000000000003</v>
      </c>
      <c r="AC1308" s="267">
        <v>1846</v>
      </c>
      <c r="AD1308" s="270">
        <v>59</v>
      </c>
      <c r="AE1308" s="267">
        <v>20</v>
      </c>
      <c r="AF1308" s="267">
        <v>22</v>
      </c>
      <c r="AG1308" s="267">
        <v>1828</v>
      </c>
      <c r="AH1308" s="267">
        <v>1781</v>
      </c>
      <c r="AI1308" s="271"/>
      <c r="AJ1308" s="271"/>
      <c r="AK1308" s="271"/>
      <c r="AL1308" s="271"/>
      <c r="AM1308" s="271"/>
    </row>
    <row r="1309" spans="2:39" s="311" customFormat="1" ht="18" customHeight="1">
      <c r="B1309" s="245"/>
      <c r="C1309" s="261">
        <f>SUBTOTAL(103,G$1306:G1309)</f>
        <v>4</v>
      </c>
      <c r="D1309" s="261" t="s">
        <v>1941</v>
      </c>
      <c r="E1309" s="262" t="s">
        <v>421</v>
      </c>
      <c r="F1309" s="263" t="s">
        <v>1278</v>
      </c>
      <c r="G1309" s="264" t="s">
        <v>4201</v>
      </c>
      <c r="H1309" s="265">
        <v>23010221</v>
      </c>
      <c r="I1309" s="266" t="s">
        <v>4192</v>
      </c>
      <c r="J1309" s="57" t="s">
        <v>64</v>
      </c>
      <c r="K1309" s="113" t="s">
        <v>170</v>
      </c>
      <c r="L1309" s="267">
        <v>658</v>
      </c>
      <c r="M1309" s="267">
        <v>8</v>
      </c>
      <c r="N1309" s="60">
        <v>0</v>
      </c>
      <c r="O1309" s="61" t="s">
        <v>4202</v>
      </c>
      <c r="P1309" s="268" t="s">
        <v>4203</v>
      </c>
      <c r="Q1309" s="269">
        <v>1566.2588600000001</v>
      </c>
      <c r="R1309" s="269">
        <v>1453.8591000000001</v>
      </c>
      <c r="S1309" s="269">
        <v>54.453000000000003</v>
      </c>
      <c r="T1309" s="267">
        <v>19794</v>
      </c>
      <c r="U1309" s="270">
        <v>365</v>
      </c>
      <c r="V1309" s="267">
        <v>14</v>
      </c>
      <c r="W1309" s="267">
        <v>14</v>
      </c>
      <c r="X1309" s="267">
        <v>921</v>
      </c>
      <c r="Y1309" s="267">
        <v>929</v>
      </c>
      <c r="Z1309" s="269">
        <v>258.0077</v>
      </c>
      <c r="AA1309" s="269">
        <v>249.74340000000001</v>
      </c>
      <c r="AB1309" s="269">
        <v>8.6975000000000016</v>
      </c>
      <c r="AC1309" s="267">
        <v>3096</v>
      </c>
      <c r="AD1309" s="270">
        <v>59</v>
      </c>
      <c r="AE1309" s="267">
        <v>21</v>
      </c>
      <c r="AF1309" s="267">
        <v>20</v>
      </c>
      <c r="AG1309" s="267">
        <v>1835</v>
      </c>
      <c r="AH1309" s="267">
        <v>1717</v>
      </c>
      <c r="AI1309" s="271"/>
      <c r="AJ1309" s="271"/>
      <c r="AK1309" s="271"/>
      <c r="AL1309" s="271"/>
      <c r="AM1309" s="271"/>
    </row>
    <row r="1310" spans="2:39" s="311" customFormat="1" ht="18" customHeight="1">
      <c r="B1310" s="245"/>
      <c r="C1310" s="261">
        <f>SUBTOTAL(103,G$1306:G1310)</f>
        <v>5</v>
      </c>
      <c r="D1310" s="261" t="s">
        <v>1941</v>
      </c>
      <c r="E1310" s="262" t="s">
        <v>421</v>
      </c>
      <c r="F1310" s="263" t="s">
        <v>1278</v>
      </c>
      <c r="G1310" s="264" t="s">
        <v>4204</v>
      </c>
      <c r="H1310" s="265">
        <v>23012010</v>
      </c>
      <c r="I1310" s="266" t="s">
        <v>4192</v>
      </c>
      <c r="J1310" s="57" t="s">
        <v>64</v>
      </c>
      <c r="K1310" s="113" t="s">
        <v>170</v>
      </c>
      <c r="L1310" s="267">
        <v>642</v>
      </c>
      <c r="M1310" s="267">
        <v>7</v>
      </c>
      <c r="N1310" s="60">
        <v>0</v>
      </c>
      <c r="O1310" s="61" t="s">
        <v>4205</v>
      </c>
      <c r="P1310" s="268" t="s">
        <v>4206</v>
      </c>
      <c r="Q1310" s="269">
        <v>1368.0753550000002</v>
      </c>
      <c r="R1310" s="269">
        <v>1274.6535000000001</v>
      </c>
      <c r="S1310" s="269">
        <v>48.265500000000003</v>
      </c>
      <c r="T1310" s="267">
        <v>17739</v>
      </c>
      <c r="U1310" s="270">
        <v>365</v>
      </c>
      <c r="V1310" s="267">
        <v>17</v>
      </c>
      <c r="W1310" s="267">
        <v>16</v>
      </c>
      <c r="X1310" s="267">
        <v>1152</v>
      </c>
      <c r="Y1310" s="267">
        <v>1158</v>
      </c>
      <c r="Z1310" s="269">
        <v>289.2901</v>
      </c>
      <c r="AA1310" s="269">
        <v>280.21890000000002</v>
      </c>
      <c r="AB1310" s="269">
        <v>9.7348999999999997</v>
      </c>
      <c r="AC1310" s="267">
        <v>2723</v>
      </c>
      <c r="AD1310" s="270">
        <v>59</v>
      </c>
      <c r="AE1310" s="267">
        <v>17</v>
      </c>
      <c r="AF1310" s="267">
        <v>17</v>
      </c>
      <c r="AG1310" s="267">
        <v>1503</v>
      </c>
      <c r="AH1310" s="267">
        <v>1397</v>
      </c>
      <c r="AI1310" s="271"/>
      <c r="AJ1310" s="271"/>
      <c r="AK1310" s="271"/>
      <c r="AL1310" s="271"/>
      <c r="AM1310" s="271"/>
    </row>
    <row r="1311" spans="2:39" s="311" customFormat="1" ht="18" customHeight="1">
      <c r="B1311" s="245"/>
      <c r="C1311" s="261">
        <f>SUBTOTAL(103,G$1306:G1311)</f>
        <v>6</v>
      </c>
      <c r="D1311" s="261" t="s">
        <v>1941</v>
      </c>
      <c r="E1311" s="262" t="s">
        <v>421</v>
      </c>
      <c r="F1311" s="263" t="s">
        <v>1278</v>
      </c>
      <c r="G1311" s="264" t="s">
        <v>4207</v>
      </c>
      <c r="H1311" s="265">
        <v>23011881</v>
      </c>
      <c r="I1311" s="266" t="s">
        <v>4192</v>
      </c>
      <c r="J1311" s="57" t="s">
        <v>64</v>
      </c>
      <c r="K1311" s="113" t="s">
        <v>170</v>
      </c>
      <c r="L1311" s="267">
        <v>1599</v>
      </c>
      <c r="M1311" s="267">
        <v>7</v>
      </c>
      <c r="N1311" s="60">
        <v>0</v>
      </c>
      <c r="O1311" s="61" t="s">
        <v>4208</v>
      </c>
      <c r="P1311" s="268" t="s">
        <v>4209</v>
      </c>
      <c r="Q1311" s="269">
        <v>518.53120000000001</v>
      </c>
      <c r="R1311" s="269">
        <v>512.71960000000001</v>
      </c>
      <c r="S1311" s="269">
        <v>19.6645</v>
      </c>
      <c r="T1311" s="267">
        <v>12222</v>
      </c>
      <c r="U1311" s="270">
        <v>259</v>
      </c>
      <c r="V1311" s="267">
        <v>33</v>
      </c>
      <c r="W1311" s="267">
        <v>31</v>
      </c>
      <c r="X1311" s="267">
        <v>3526</v>
      </c>
      <c r="Y1311" s="267">
        <v>3374</v>
      </c>
      <c r="Z1311" s="269">
        <v>234.07660000000001</v>
      </c>
      <c r="AA1311" s="269">
        <v>224.77560000000003</v>
      </c>
      <c r="AB1311" s="269">
        <v>7.1582999999999997</v>
      </c>
      <c r="AC1311" s="267">
        <v>3071</v>
      </c>
      <c r="AD1311" s="270">
        <v>59</v>
      </c>
      <c r="AE1311" s="267">
        <v>24</v>
      </c>
      <c r="AF1311" s="267">
        <v>24</v>
      </c>
      <c r="AG1311" s="267">
        <v>2160</v>
      </c>
      <c r="AH1311" s="267">
        <v>2042</v>
      </c>
      <c r="AI1311" s="271"/>
      <c r="AJ1311" s="271"/>
      <c r="AK1311" s="271">
        <v>1</v>
      </c>
      <c r="AL1311" s="271">
        <v>402</v>
      </c>
      <c r="AM1311" s="271" t="s">
        <v>4210</v>
      </c>
    </row>
    <row r="1312" spans="2:39" s="311" customFormat="1" ht="18" customHeight="1">
      <c r="B1312" s="245"/>
      <c r="C1312" s="261">
        <f>SUBTOTAL(103,G$1306:G1312)</f>
        <v>7</v>
      </c>
      <c r="D1312" s="261" t="s">
        <v>1941</v>
      </c>
      <c r="E1312" s="262" t="s">
        <v>421</v>
      </c>
      <c r="F1312" s="263" t="s">
        <v>1278</v>
      </c>
      <c r="G1312" s="264" t="s">
        <v>4595</v>
      </c>
      <c r="H1312" s="265">
        <v>23012521</v>
      </c>
      <c r="I1312" s="266" t="s">
        <v>4192</v>
      </c>
      <c r="J1312" s="57" t="s">
        <v>64</v>
      </c>
      <c r="K1312" s="113" t="s">
        <v>173</v>
      </c>
      <c r="L1312" s="267">
        <v>698</v>
      </c>
      <c r="M1312" s="267">
        <v>5</v>
      </c>
      <c r="N1312" s="60">
        <v>0</v>
      </c>
      <c r="O1312" s="61" t="s">
        <v>4211</v>
      </c>
      <c r="P1312" s="268" t="s">
        <v>4212</v>
      </c>
      <c r="Q1312" s="269">
        <v>365.57595000000003</v>
      </c>
      <c r="R1312" s="269">
        <v>346.59235000000001</v>
      </c>
      <c r="S1312" s="269">
        <v>12.9579</v>
      </c>
      <c r="T1312" s="267">
        <v>7570</v>
      </c>
      <c r="U1312" s="270">
        <v>241</v>
      </c>
      <c r="V1312" s="267">
        <v>36</v>
      </c>
      <c r="W1312" s="267">
        <v>36</v>
      </c>
      <c r="X1312" s="267">
        <v>4379</v>
      </c>
      <c r="Y1312" s="267">
        <v>4342</v>
      </c>
      <c r="Z1312" s="269">
        <v>112.4529</v>
      </c>
      <c r="AA1312" s="269">
        <v>112.4529</v>
      </c>
      <c r="AB1312" s="269">
        <v>4.0406000000000004</v>
      </c>
      <c r="AC1312" s="267">
        <v>1715</v>
      </c>
      <c r="AD1312" s="270">
        <v>59</v>
      </c>
      <c r="AE1312" s="267">
        <v>44</v>
      </c>
      <c r="AF1312" s="267">
        <v>43</v>
      </c>
      <c r="AG1312" s="267">
        <v>4879</v>
      </c>
      <c r="AH1312" s="267">
        <v>4696</v>
      </c>
      <c r="AI1312" s="271"/>
      <c r="AJ1312" s="271"/>
      <c r="AK1312" s="271"/>
      <c r="AL1312" s="271"/>
      <c r="AM1312" s="271"/>
    </row>
    <row r="1313" spans="2:39" s="311" customFormat="1" ht="18" customHeight="1">
      <c r="B1313" s="245"/>
      <c r="C1313" s="261">
        <f>SUBTOTAL(103,G$1306:G1313)</f>
        <v>8</v>
      </c>
      <c r="D1313" s="261" t="s">
        <v>1941</v>
      </c>
      <c r="E1313" s="262" t="s">
        <v>421</v>
      </c>
      <c r="F1313" s="263" t="s">
        <v>1278</v>
      </c>
      <c r="G1313" s="264" t="s">
        <v>1115</v>
      </c>
      <c r="H1313" s="265">
        <v>23010331</v>
      </c>
      <c r="I1313" s="266" t="s">
        <v>4663</v>
      </c>
      <c r="J1313" s="57" t="s">
        <v>711</v>
      </c>
      <c r="K1313" s="113" t="s">
        <v>170</v>
      </c>
      <c r="L1313" s="267">
        <v>821</v>
      </c>
      <c r="M1313" s="267">
        <v>7</v>
      </c>
      <c r="N1313" s="60">
        <v>0</v>
      </c>
      <c r="O1313" s="61" t="s">
        <v>4214</v>
      </c>
      <c r="P1313" s="268" t="s">
        <v>1186</v>
      </c>
      <c r="Q1313" s="269">
        <v>1663.7338159999999</v>
      </c>
      <c r="R1313" s="269">
        <v>1521.03306</v>
      </c>
      <c r="S1313" s="269">
        <v>54.037600000000005</v>
      </c>
      <c r="T1313" s="267">
        <v>15623</v>
      </c>
      <c r="U1313" s="270">
        <v>365</v>
      </c>
      <c r="V1313" s="267">
        <v>12</v>
      </c>
      <c r="W1313" s="267">
        <v>12</v>
      </c>
      <c r="X1313" s="267">
        <v>828</v>
      </c>
      <c r="Y1313" s="267">
        <v>862</v>
      </c>
      <c r="Z1313" s="269">
        <v>344.56650000000002</v>
      </c>
      <c r="AA1313" s="269">
        <v>319.16250000000002</v>
      </c>
      <c r="AB1313" s="269">
        <v>10.3118</v>
      </c>
      <c r="AC1313" s="267">
        <v>2455</v>
      </c>
      <c r="AD1313" s="270">
        <v>59</v>
      </c>
      <c r="AE1313" s="267">
        <v>13</v>
      </c>
      <c r="AF1313" s="267">
        <v>13</v>
      </c>
      <c r="AG1313" s="267">
        <v>1059</v>
      </c>
      <c r="AH1313" s="267">
        <v>1073</v>
      </c>
      <c r="AI1313" s="271"/>
      <c r="AJ1313" s="271"/>
      <c r="AK1313" s="271"/>
      <c r="AL1313" s="271"/>
      <c r="AM1313" s="271"/>
    </row>
    <row r="1314" spans="2:39" s="311" customFormat="1" ht="18" customHeight="1">
      <c r="B1314" s="245"/>
      <c r="C1314" s="261">
        <f>SUBTOTAL(103,G$1306:G1314)</f>
        <v>9</v>
      </c>
      <c r="D1314" s="261" t="s">
        <v>1941</v>
      </c>
      <c r="E1314" s="262" t="s">
        <v>421</v>
      </c>
      <c r="F1314" s="263" t="s">
        <v>1278</v>
      </c>
      <c r="G1314" s="264" t="s">
        <v>577</v>
      </c>
      <c r="H1314" s="265">
        <v>23010311</v>
      </c>
      <c r="I1314" s="266" t="s">
        <v>4663</v>
      </c>
      <c r="J1314" s="57" t="s">
        <v>711</v>
      </c>
      <c r="K1314" s="113" t="s">
        <v>170</v>
      </c>
      <c r="L1314" s="267">
        <v>1000</v>
      </c>
      <c r="M1314" s="267">
        <v>7</v>
      </c>
      <c r="N1314" s="60">
        <v>0</v>
      </c>
      <c r="O1314" s="61" t="s">
        <v>4213</v>
      </c>
      <c r="P1314" s="268" t="s">
        <v>4215</v>
      </c>
      <c r="Q1314" s="269">
        <v>1249.8315560000001</v>
      </c>
      <c r="R1314" s="269">
        <v>1131.0565000000001</v>
      </c>
      <c r="S1314" s="269">
        <v>43.359000000000002</v>
      </c>
      <c r="T1314" s="267">
        <v>15923</v>
      </c>
      <c r="U1314" s="270">
        <v>365</v>
      </c>
      <c r="V1314" s="267">
        <v>21</v>
      </c>
      <c r="W1314" s="267">
        <v>21</v>
      </c>
      <c r="X1314" s="267">
        <v>1310</v>
      </c>
      <c r="Y1314" s="267">
        <v>1367</v>
      </c>
      <c r="Z1314" s="269">
        <v>183.15055999999998</v>
      </c>
      <c r="AA1314" s="269">
        <v>169.14005999999998</v>
      </c>
      <c r="AB1314" s="269">
        <v>5.8641000000000005</v>
      </c>
      <c r="AC1314" s="267">
        <v>2465</v>
      </c>
      <c r="AD1314" s="270">
        <v>59</v>
      </c>
      <c r="AE1314" s="267">
        <v>32</v>
      </c>
      <c r="AF1314" s="267">
        <v>33</v>
      </c>
      <c r="AG1314" s="267">
        <v>3045</v>
      </c>
      <c r="AH1314" s="267">
        <v>3098</v>
      </c>
      <c r="AI1314" s="271"/>
      <c r="AJ1314" s="271"/>
      <c r="AK1314" s="271"/>
      <c r="AL1314" s="271"/>
      <c r="AM1314" s="271"/>
    </row>
    <row r="1315" spans="2:39" s="311" customFormat="1" ht="18" customHeight="1">
      <c r="B1315" s="245"/>
      <c r="C1315" s="261">
        <f>SUBTOTAL(103,G$1306:G1315)</f>
        <v>10</v>
      </c>
      <c r="D1315" s="261" t="s">
        <v>1941</v>
      </c>
      <c r="E1315" s="262" t="s">
        <v>421</v>
      </c>
      <c r="F1315" s="263" t="s">
        <v>1278</v>
      </c>
      <c r="G1315" s="264" t="s">
        <v>1116</v>
      </c>
      <c r="H1315" s="265">
        <v>23019991</v>
      </c>
      <c r="I1315" s="266" t="s">
        <v>4663</v>
      </c>
      <c r="J1315" s="57" t="s">
        <v>711</v>
      </c>
      <c r="K1315" s="113" t="s">
        <v>580</v>
      </c>
      <c r="L1315" s="267">
        <v>690</v>
      </c>
      <c r="M1315" s="267">
        <v>6</v>
      </c>
      <c r="N1315" s="60">
        <v>0</v>
      </c>
      <c r="O1315" s="61" t="s">
        <v>4216</v>
      </c>
      <c r="P1315" s="268" t="s">
        <v>4217</v>
      </c>
      <c r="Q1315" s="269">
        <v>1395.5425170000001</v>
      </c>
      <c r="R1315" s="269">
        <v>1265.2788300000002</v>
      </c>
      <c r="S1315" s="269">
        <v>48.271299999999997</v>
      </c>
      <c r="T1315" s="267">
        <v>14306</v>
      </c>
      <c r="U1315" s="270">
        <v>365</v>
      </c>
      <c r="V1315" s="267">
        <v>16</v>
      </c>
      <c r="W1315" s="267">
        <v>18</v>
      </c>
      <c r="X1315" s="267">
        <v>1115</v>
      </c>
      <c r="Y1315" s="267">
        <v>1167</v>
      </c>
      <c r="Z1315" s="269">
        <v>208.34172999999998</v>
      </c>
      <c r="AA1315" s="269">
        <v>192.72913</v>
      </c>
      <c r="AB1315" s="269">
        <v>6.6505000000000001</v>
      </c>
      <c r="AC1315" s="267">
        <v>2245</v>
      </c>
      <c r="AD1315" s="270">
        <v>59</v>
      </c>
      <c r="AE1315" s="267">
        <v>27</v>
      </c>
      <c r="AF1315" s="267">
        <v>27</v>
      </c>
      <c r="AG1315" s="267">
        <v>2571</v>
      </c>
      <c r="AH1315" s="267">
        <v>2605</v>
      </c>
      <c r="AI1315" s="271"/>
      <c r="AJ1315" s="271"/>
      <c r="AK1315" s="271"/>
      <c r="AL1315" s="271"/>
      <c r="AM1315" s="271"/>
    </row>
    <row r="1316" spans="2:39" s="311" customFormat="1" ht="18" customHeight="1">
      <c r="B1316" s="245"/>
      <c r="C1316" s="261">
        <f>SUBTOTAL(103,G$1306:G1316)</f>
        <v>11</v>
      </c>
      <c r="D1316" s="261" t="s">
        <v>1941</v>
      </c>
      <c r="E1316" s="262" t="s">
        <v>421</v>
      </c>
      <c r="F1316" s="263" t="s">
        <v>1278</v>
      </c>
      <c r="G1316" s="264" t="s">
        <v>4218</v>
      </c>
      <c r="H1316" s="265">
        <v>23016001</v>
      </c>
      <c r="I1316" s="266" t="s">
        <v>4663</v>
      </c>
      <c r="J1316" s="57" t="s">
        <v>711</v>
      </c>
      <c r="K1316" s="113" t="s">
        <v>171</v>
      </c>
      <c r="L1316" s="267">
        <v>632</v>
      </c>
      <c r="M1316" s="267">
        <v>5</v>
      </c>
      <c r="N1316" s="60">
        <v>0</v>
      </c>
      <c r="O1316" s="61" t="s">
        <v>4219</v>
      </c>
      <c r="P1316" s="268" t="s">
        <v>4220</v>
      </c>
      <c r="Q1316" s="269">
        <v>709.31371700000011</v>
      </c>
      <c r="R1316" s="269">
        <v>650.45670000000007</v>
      </c>
      <c r="S1316" s="269">
        <v>25.400600000000001</v>
      </c>
      <c r="T1316" s="267">
        <v>11240</v>
      </c>
      <c r="U1316" s="270">
        <v>365</v>
      </c>
      <c r="V1316" s="267">
        <v>28</v>
      </c>
      <c r="W1316" s="267">
        <v>28</v>
      </c>
      <c r="X1316" s="267">
        <v>2638</v>
      </c>
      <c r="Y1316" s="267">
        <v>2687</v>
      </c>
      <c r="Z1316" s="269">
        <v>94.409400000000005</v>
      </c>
      <c r="AA1316" s="269">
        <v>87.721299999999999</v>
      </c>
      <c r="AB1316" s="269">
        <v>3.0695999999999999</v>
      </c>
      <c r="AC1316" s="267">
        <v>1700</v>
      </c>
      <c r="AD1316" s="270">
        <v>59</v>
      </c>
      <c r="AE1316" s="267">
        <v>45</v>
      </c>
      <c r="AF1316" s="267">
        <v>45</v>
      </c>
      <c r="AG1316" s="267">
        <v>5461</v>
      </c>
      <c r="AH1316" s="267">
        <v>5486</v>
      </c>
      <c r="AI1316" s="271"/>
      <c r="AJ1316" s="271"/>
      <c r="AK1316" s="271"/>
      <c r="AL1316" s="271"/>
      <c r="AM1316" s="271"/>
    </row>
    <row r="1317" spans="2:39" s="311" customFormat="1" ht="18" customHeight="1">
      <c r="B1317" s="245"/>
      <c r="C1317" s="261">
        <f>SUBTOTAL(103,G$1306:G1317)</f>
        <v>12</v>
      </c>
      <c r="D1317" s="261" t="s">
        <v>1941</v>
      </c>
      <c r="E1317" s="262" t="s">
        <v>421</v>
      </c>
      <c r="F1317" s="263" t="s">
        <v>1278</v>
      </c>
      <c r="G1317" s="264" t="s">
        <v>1618</v>
      </c>
      <c r="H1317" s="265">
        <v>23018221</v>
      </c>
      <c r="I1317" s="266" t="s">
        <v>4663</v>
      </c>
      <c r="J1317" s="57" t="s">
        <v>711</v>
      </c>
      <c r="K1317" s="113" t="s">
        <v>167</v>
      </c>
      <c r="L1317" s="267">
        <v>1250</v>
      </c>
      <c r="M1317" s="267">
        <v>6</v>
      </c>
      <c r="N1317" s="60">
        <v>0</v>
      </c>
      <c r="O1317" s="61" t="s">
        <v>1619</v>
      </c>
      <c r="P1317" s="268" t="s">
        <v>1620</v>
      </c>
      <c r="Q1317" s="269">
        <v>509.01772799999992</v>
      </c>
      <c r="R1317" s="269">
        <v>484.0721999999999</v>
      </c>
      <c r="S1317" s="269">
        <v>15.0548</v>
      </c>
      <c r="T1317" s="267">
        <v>12665</v>
      </c>
      <c r="U1317" s="270">
        <v>365</v>
      </c>
      <c r="V1317" s="267">
        <v>34</v>
      </c>
      <c r="W1317" s="267">
        <v>33</v>
      </c>
      <c r="X1317" s="267">
        <v>3574</v>
      </c>
      <c r="Y1317" s="267">
        <v>3527</v>
      </c>
      <c r="Z1317" s="269">
        <v>221.03470000000002</v>
      </c>
      <c r="AA1317" s="269">
        <v>208.00850000000003</v>
      </c>
      <c r="AB1317" s="269">
        <v>6.1254000000000008</v>
      </c>
      <c r="AC1317" s="267">
        <v>2155</v>
      </c>
      <c r="AD1317" s="270">
        <v>59</v>
      </c>
      <c r="AE1317" s="267">
        <v>26</v>
      </c>
      <c r="AF1317" s="267">
        <v>26</v>
      </c>
      <c r="AG1317" s="267">
        <v>2369</v>
      </c>
      <c r="AH1317" s="267">
        <v>2332</v>
      </c>
      <c r="AI1317" s="271"/>
      <c r="AJ1317" s="271"/>
      <c r="AK1317" s="271"/>
      <c r="AL1317" s="271"/>
      <c r="AM1317" s="271"/>
    </row>
    <row r="1318" spans="2:39" s="311" customFormat="1" ht="18" customHeight="1">
      <c r="B1318" s="245"/>
      <c r="C1318" s="261">
        <f>SUBTOTAL(103,G$1306:G1318)</f>
        <v>13</v>
      </c>
      <c r="D1318" s="261" t="s">
        <v>1941</v>
      </c>
      <c r="E1318" s="262" t="s">
        <v>421</v>
      </c>
      <c r="F1318" s="263" t="s">
        <v>1278</v>
      </c>
      <c r="G1318" s="264" t="s">
        <v>4221</v>
      </c>
      <c r="H1318" s="265">
        <v>23012581</v>
      </c>
      <c r="I1318" s="266" t="s">
        <v>4663</v>
      </c>
      <c r="J1318" s="57" t="s">
        <v>711</v>
      </c>
      <c r="K1318" s="113" t="s">
        <v>170</v>
      </c>
      <c r="L1318" s="267">
        <v>594</v>
      </c>
      <c r="M1318" s="267">
        <v>7</v>
      </c>
      <c r="N1318" s="60">
        <v>0</v>
      </c>
      <c r="O1318" s="61" t="s">
        <v>4222</v>
      </c>
      <c r="P1318" s="268" t="s">
        <v>4223</v>
      </c>
      <c r="Q1318" s="269">
        <v>259.38069999999999</v>
      </c>
      <c r="R1318" s="269">
        <v>239.77850000000001</v>
      </c>
      <c r="S1318" s="269">
        <v>9.0130999999999997</v>
      </c>
      <c r="T1318" s="267">
        <v>4306</v>
      </c>
      <c r="U1318" s="270">
        <v>102</v>
      </c>
      <c r="V1318" s="267">
        <v>40</v>
      </c>
      <c r="W1318" s="267">
        <v>39</v>
      </c>
      <c r="X1318" s="267">
        <v>5160</v>
      </c>
      <c r="Y1318" s="267">
        <v>5201</v>
      </c>
      <c r="Z1318" s="269">
        <v>200.75522000000001</v>
      </c>
      <c r="AA1318" s="269">
        <v>191.47152</v>
      </c>
      <c r="AB1318" s="269">
        <v>6.7002000000000006</v>
      </c>
      <c r="AC1318" s="267">
        <v>2515</v>
      </c>
      <c r="AD1318" s="270">
        <v>59</v>
      </c>
      <c r="AE1318" s="267">
        <v>30</v>
      </c>
      <c r="AF1318" s="267">
        <v>28</v>
      </c>
      <c r="AG1318" s="267">
        <v>2709</v>
      </c>
      <c r="AH1318" s="267">
        <v>2624</v>
      </c>
      <c r="AI1318" s="271"/>
      <c r="AJ1318" s="271"/>
      <c r="AK1318" s="271"/>
      <c r="AL1318" s="271"/>
      <c r="AM1318" s="271"/>
    </row>
    <row r="1319" spans="2:39" ht="18" customHeight="1">
      <c r="C1319" s="288" t="s">
        <v>4224</v>
      </c>
      <c r="D1319" s="289" t="str">
        <f ca="1">INDIRECT("D"&amp;ROW()-1)</f>
        <v>A2</v>
      </c>
      <c r="E1319" s="289" t="str">
        <f ca="1">INDIRECT("E"&amp;ROW()-1)</f>
        <v>哈尔滨</v>
      </c>
      <c r="F1319" s="290"/>
      <c r="G1319" s="291">
        <f>SUBTOTAL(103,G1306:G1318)</f>
        <v>13</v>
      </c>
      <c r="H1319" s="292"/>
      <c r="I1319" s="293"/>
      <c r="J1319" s="293"/>
      <c r="K1319" s="294"/>
      <c r="L1319" s="76">
        <f>SUBTOTAL(109,L1306:L1318)</f>
        <v>13225</v>
      </c>
      <c r="M1319" s="76">
        <f>SUBTOTAL(109,M1306:M1318)</f>
        <v>92</v>
      </c>
      <c r="N1319" s="70">
        <f>SUBTOTAL(109,N1306:N1318)</f>
        <v>0</v>
      </c>
      <c r="O1319" s="296"/>
      <c r="P1319" s="297"/>
      <c r="Q1319" s="298"/>
      <c r="R1319" s="298"/>
      <c r="S1319" s="298"/>
      <c r="T1319" s="299"/>
      <c r="U1319" s="300"/>
      <c r="V1319" s="299"/>
      <c r="W1319" s="299"/>
      <c r="X1319" s="299"/>
      <c r="Y1319" s="299"/>
      <c r="Z1319" s="316"/>
      <c r="AA1319" s="316"/>
      <c r="AB1319" s="316"/>
      <c r="AC1319" s="295"/>
      <c r="AD1319" s="295"/>
      <c r="AE1319" s="295"/>
      <c r="AF1319" s="295"/>
      <c r="AG1319" s="295"/>
      <c r="AH1319" s="295"/>
      <c r="AI1319" s="77">
        <f>SUBTOTAL(109,AI1306:AI1318)</f>
        <v>1</v>
      </c>
      <c r="AJ1319" s="77">
        <f>SUBTOTAL(109,AJ1306:AJ1318)</f>
        <v>539</v>
      </c>
      <c r="AK1319" s="77">
        <f>SUBTOTAL(109,AK1306:AK1318)</f>
        <v>2</v>
      </c>
      <c r="AL1319" s="77">
        <f>SUBTOTAL(109,AL1306:AL1318)</f>
        <v>865</v>
      </c>
      <c r="AM1319" s="77">
        <f>SUBTOTAL(103,AM1306:AM1318)</f>
        <v>3</v>
      </c>
    </row>
    <row r="1320" spans="2:39" ht="18" customHeight="1">
      <c r="C1320" s="261">
        <f>SUBTOTAL(103,G$1320:G1320)</f>
        <v>1</v>
      </c>
      <c r="D1320" s="261" t="s">
        <v>1941</v>
      </c>
      <c r="E1320" s="262" t="s">
        <v>4225</v>
      </c>
      <c r="F1320" s="263" t="s">
        <v>1279</v>
      </c>
      <c r="G1320" s="264" t="s">
        <v>728</v>
      </c>
      <c r="H1320" s="265">
        <v>23210301</v>
      </c>
      <c r="I1320" s="266" t="s">
        <v>4663</v>
      </c>
      <c r="J1320" s="57" t="s">
        <v>711</v>
      </c>
      <c r="K1320" s="113" t="s">
        <v>581</v>
      </c>
      <c r="L1320" s="267">
        <v>345</v>
      </c>
      <c r="M1320" s="267">
        <v>3</v>
      </c>
      <c r="N1320" s="60">
        <v>0</v>
      </c>
      <c r="O1320" s="61" t="s">
        <v>727</v>
      </c>
      <c r="P1320" s="268" t="s">
        <v>4226</v>
      </c>
      <c r="Q1320" s="269">
        <v>103.5198</v>
      </c>
      <c r="R1320" s="269">
        <v>102.2355</v>
      </c>
      <c r="S1320" s="269">
        <v>3.7656000000000005</v>
      </c>
      <c r="T1320" s="267">
        <v>6453</v>
      </c>
      <c r="U1320" s="270">
        <v>365</v>
      </c>
      <c r="V1320" s="267">
        <v>8</v>
      </c>
      <c r="W1320" s="267">
        <v>8</v>
      </c>
      <c r="X1320" s="267">
        <v>6677</v>
      </c>
      <c r="Y1320" s="267">
        <v>6636</v>
      </c>
      <c r="Z1320" s="269">
        <v>72.000100000000003</v>
      </c>
      <c r="AA1320" s="269">
        <v>70.205799999999996</v>
      </c>
      <c r="AB1320" s="269">
        <v>2.2831999999999999</v>
      </c>
      <c r="AC1320" s="267">
        <v>1043</v>
      </c>
      <c r="AD1320" s="270">
        <v>59</v>
      </c>
      <c r="AE1320" s="267">
        <v>8</v>
      </c>
      <c r="AF1320" s="267">
        <v>9</v>
      </c>
      <c r="AG1320" s="267">
        <v>6225</v>
      </c>
      <c r="AH1320" s="267">
        <v>6135</v>
      </c>
      <c r="AI1320" s="271"/>
      <c r="AJ1320" s="271"/>
      <c r="AK1320" s="271"/>
      <c r="AL1320" s="271"/>
      <c r="AM1320" s="271"/>
    </row>
    <row r="1321" spans="2:39" ht="18" customHeight="1">
      <c r="C1321" s="261">
        <f>SUBTOTAL(103,G$1320:G1321)</f>
        <v>2</v>
      </c>
      <c r="D1321" s="261" t="s">
        <v>1941</v>
      </c>
      <c r="E1321" s="262" t="s">
        <v>4225</v>
      </c>
      <c r="F1321" s="263" t="s">
        <v>1279</v>
      </c>
      <c r="G1321" s="264" t="s">
        <v>1285</v>
      </c>
      <c r="H1321" s="265">
        <v>23042171</v>
      </c>
      <c r="I1321" s="266" t="s">
        <v>4663</v>
      </c>
      <c r="J1321" s="57" t="s">
        <v>711</v>
      </c>
      <c r="K1321" s="113" t="s">
        <v>176</v>
      </c>
      <c r="L1321" s="267">
        <v>522</v>
      </c>
      <c r="M1321" s="267">
        <v>5</v>
      </c>
      <c r="N1321" s="60">
        <v>0</v>
      </c>
      <c r="O1321" s="61" t="s">
        <v>4227</v>
      </c>
      <c r="P1321" s="268" t="s">
        <v>4228</v>
      </c>
      <c r="Q1321" s="269">
        <v>323.23001999999991</v>
      </c>
      <c r="R1321" s="269">
        <v>314.93921999999992</v>
      </c>
      <c r="S1321" s="269">
        <v>10.777899999999997</v>
      </c>
      <c r="T1321" s="267">
        <v>9944</v>
      </c>
      <c r="U1321" s="270">
        <v>341</v>
      </c>
      <c r="V1321" s="267">
        <v>4</v>
      </c>
      <c r="W1321" s="267">
        <v>4</v>
      </c>
      <c r="X1321" s="267">
        <v>4656</v>
      </c>
      <c r="Y1321" s="267">
        <v>4563</v>
      </c>
      <c r="Z1321" s="269">
        <v>127.98349999999999</v>
      </c>
      <c r="AA1321" s="269">
        <v>122.99299999999999</v>
      </c>
      <c r="AB1321" s="269">
        <v>3.5462999999999996</v>
      </c>
      <c r="AC1321" s="267">
        <v>1731</v>
      </c>
      <c r="AD1321" s="270">
        <v>58</v>
      </c>
      <c r="AE1321" s="267">
        <v>5</v>
      </c>
      <c r="AF1321" s="267">
        <v>4</v>
      </c>
      <c r="AG1321" s="267">
        <v>4470</v>
      </c>
      <c r="AH1321" s="267">
        <v>4383</v>
      </c>
      <c r="AI1321" s="271"/>
      <c r="AJ1321" s="271"/>
      <c r="AK1321" s="271"/>
      <c r="AL1321" s="271"/>
      <c r="AM1321" s="271"/>
    </row>
    <row r="1322" spans="2:39" ht="18" customHeight="1">
      <c r="C1322" s="288" t="s">
        <v>4224</v>
      </c>
      <c r="D1322" s="289" t="str">
        <f ca="1">INDIRECT("D"&amp;ROW()-1)</f>
        <v>A2</v>
      </c>
      <c r="E1322" s="289" t="str">
        <f ca="1">INDIRECT("E"&amp;ROW()-1)</f>
        <v>佳木斯</v>
      </c>
      <c r="F1322" s="290"/>
      <c r="G1322" s="291">
        <f>SUBTOTAL(103,G1320:G1321)</f>
        <v>2</v>
      </c>
      <c r="H1322" s="292"/>
      <c r="I1322" s="293"/>
      <c r="J1322" s="293"/>
      <c r="K1322" s="325"/>
      <c r="L1322" s="76">
        <f>SUBTOTAL(109,L1320:L1321)</f>
        <v>867</v>
      </c>
      <c r="M1322" s="76">
        <f>SUBTOTAL(109,M1320:M1321)</f>
        <v>8</v>
      </c>
      <c r="N1322" s="70">
        <f>SUBTOTAL(109,N1320:N1321)</f>
        <v>0</v>
      </c>
      <c r="O1322" s="292"/>
      <c r="P1322" s="327"/>
      <c r="Q1322" s="298"/>
      <c r="R1322" s="298"/>
      <c r="S1322" s="298"/>
      <c r="T1322" s="299"/>
      <c r="U1322" s="300"/>
      <c r="V1322" s="299"/>
      <c r="W1322" s="299"/>
      <c r="X1322" s="299"/>
      <c r="Y1322" s="299"/>
      <c r="Z1322" s="316"/>
      <c r="AA1322" s="316"/>
      <c r="AB1322" s="316"/>
      <c r="AC1322" s="295"/>
      <c r="AD1322" s="295"/>
      <c r="AE1322" s="295"/>
      <c r="AF1322" s="295"/>
      <c r="AG1322" s="295"/>
      <c r="AH1322" s="295"/>
      <c r="AI1322" s="77">
        <f>SUBTOTAL(109,AI1320:AI1321)</f>
        <v>0</v>
      </c>
      <c r="AJ1322" s="77">
        <f>SUBTOTAL(109,AJ1320:AJ1321)</f>
        <v>0</v>
      </c>
      <c r="AK1322" s="77">
        <f>SUBTOTAL(109,AK1320:AK1321)</f>
        <v>0</v>
      </c>
      <c r="AL1322" s="77">
        <f>SUBTOTAL(109,AL1320:AL1321)</f>
        <v>0</v>
      </c>
      <c r="AM1322" s="77">
        <f>SUBTOTAL(103,AM1320:AM1321)</f>
        <v>0</v>
      </c>
    </row>
    <row r="1323" spans="2:39" ht="18" customHeight="1">
      <c r="C1323" s="261">
        <f>SUBTOTAL(103,G$1323:G1323)</f>
        <v>1</v>
      </c>
      <c r="D1323" s="261" t="s">
        <v>1941</v>
      </c>
      <c r="E1323" s="262" t="s">
        <v>4229</v>
      </c>
      <c r="F1323" s="263" t="s">
        <v>1280</v>
      </c>
      <c r="G1323" s="264" t="s">
        <v>729</v>
      </c>
      <c r="H1323" s="265">
        <v>23022311</v>
      </c>
      <c r="I1323" s="266" t="s">
        <v>4663</v>
      </c>
      <c r="J1323" s="57" t="s">
        <v>711</v>
      </c>
      <c r="K1323" s="113" t="s">
        <v>581</v>
      </c>
      <c r="L1323" s="267">
        <v>411</v>
      </c>
      <c r="M1323" s="267">
        <v>4</v>
      </c>
      <c r="N1323" s="60">
        <v>0</v>
      </c>
      <c r="O1323" s="61" t="s">
        <v>726</v>
      </c>
      <c r="P1323" s="268" t="s">
        <v>4230</v>
      </c>
      <c r="Q1323" s="269">
        <v>113.909279</v>
      </c>
      <c r="R1323" s="269">
        <v>112.96849999999999</v>
      </c>
      <c r="S1323" s="269">
        <v>3.8239000000000001</v>
      </c>
      <c r="T1323" s="267">
        <v>5880</v>
      </c>
      <c r="U1323" s="270">
        <v>365</v>
      </c>
      <c r="V1323" s="267">
        <v>8</v>
      </c>
      <c r="W1323" s="267">
        <v>8</v>
      </c>
      <c r="X1323" s="267">
        <v>6560</v>
      </c>
      <c r="Y1323" s="267">
        <v>6495</v>
      </c>
      <c r="Z1323" s="269">
        <v>87.165099999999995</v>
      </c>
      <c r="AA1323" s="269">
        <v>84.950400000000002</v>
      </c>
      <c r="AB1323" s="269">
        <v>2.3856000000000002</v>
      </c>
      <c r="AC1323" s="267">
        <v>1218</v>
      </c>
      <c r="AD1323" s="270">
        <v>59</v>
      </c>
      <c r="AE1323" s="267">
        <v>8</v>
      </c>
      <c r="AF1323" s="267">
        <v>8</v>
      </c>
      <c r="AG1323" s="267">
        <v>5728</v>
      </c>
      <c r="AH1323" s="267">
        <v>5589</v>
      </c>
      <c r="AI1323" s="271"/>
      <c r="AJ1323" s="271"/>
      <c r="AK1323" s="271"/>
      <c r="AL1323" s="271"/>
      <c r="AM1323" s="271"/>
    </row>
    <row r="1324" spans="2:39" ht="18" customHeight="1">
      <c r="C1324" s="288" t="s">
        <v>4224</v>
      </c>
      <c r="D1324" s="289" t="str">
        <f ca="1">INDIRECT("D"&amp;ROW()-1)</f>
        <v>A2</v>
      </c>
      <c r="E1324" s="289" t="str">
        <f ca="1">INDIRECT("E"&amp;ROW()-1)</f>
        <v>齐齐哈尔</v>
      </c>
      <c r="F1324" s="290"/>
      <c r="G1324" s="291">
        <f>SUBTOTAL(103,G1323:G1323)</f>
        <v>1</v>
      </c>
      <c r="H1324" s="292"/>
      <c r="I1324" s="293"/>
      <c r="J1324" s="293"/>
      <c r="K1324" s="325"/>
      <c r="L1324" s="76">
        <f>SUBTOTAL(109,L1323:L1323)</f>
        <v>411</v>
      </c>
      <c r="M1324" s="76">
        <f>SUBTOTAL(109,M1323:M1323)</f>
        <v>4</v>
      </c>
      <c r="N1324" s="70">
        <f>SUBTOTAL(109,N1323:N1323)</f>
        <v>0</v>
      </c>
      <c r="O1324" s="292"/>
      <c r="P1324" s="327"/>
      <c r="Q1324" s="298"/>
      <c r="R1324" s="298"/>
      <c r="S1324" s="298"/>
      <c r="T1324" s="299"/>
      <c r="U1324" s="300"/>
      <c r="V1324" s="299"/>
      <c r="W1324" s="299"/>
      <c r="X1324" s="299"/>
      <c r="Y1324" s="299"/>
      <c r="Z1324" s="316"/>
      <c r="AA1324" s="316"/>
      <c r="AB1324" s="316"/>
      <c r="AC1324" s="295"/>
      <c r="AD1324" s="295"/>
      <c r="AE1324" s="295"/>
      <c r="AF1324" s="295"/>
      <c r="AG1324" s="295"/>
      <c r="AH1324" s="295"/>
      <c r="AI1324" s="77">
        <f>SUBTOTAL(109,AI1323:AI1323)</f>
        <v>0</v>
      </c>
      <c r="AJ1324" s="77">
        <f>SUBTOTAL(109,AJ1323:AJ1323)</f>
        <v>0</v>
      </c>
      <c r="AK1324" s="77">
        <f>SUBTOTAL(109,AK1323:AK1323)</f>
        <v>0</v>
      </c>
      <c r="AL1324" s="77">
        <f>SUBTOTAL(109,AL1323:AL1323)</f>
        <v>0</v>
      </c>
      <c r="AM1324" s="77">
        <f>SUBTOTAL(103,AM1323:AM1323)</f>
        <v>0</v>
      </c>
    </row>
    <row r="1325" spans="2:39" ht="18" customHeight="1">
      <c r="C1325" s="261">
        <f>SUBTOTAL(103,G$1325:G1325)</f>
        <v>1</v>
      </c>
      <c r="D1325" s="261" t="s">
        <v>1941</v>
      </c>
      <c r="E1325" s="262" t="s">
        <v>4231</v>
      </c>
      <c r="F1325" s="263" t="s">
        <v>1281</v>
      </c>
      <c r="G1325" s="264" t="s">
        <v>603</v>
      </c>
      <c r="H1325" s="265">
        <v>23100301</v>
      </c>
      <c r="I1325" s="266" t="s">
        <v>2183</v>
      </c>
      <c r="J1325" s="266" t="s">
        <v>711</v>
      </c>
      <c r="K1325" s="113" t="s">
        <v>581</v>
      </c>
      <c r="L1325" s="267">
        <v>787</v>
      </c>
      <c r="M1325" s="267">
        <v>5</v>
      </c>
      <c r="N1325" s="60">
        <v>0</v>
      </c>
      <c r="O1325" s="61" t="s">
        <v>4232</v>
      </c>
      <c r="P1325" s="268" t="s">
        <v>4233</v>
      </c>
      <c r="Q1325" s="269">
        <v>701.55264000000011</v>
      </c>
      <c r="R1325" s="269">
        <v>684.65460000000007</v>
      </c>
      <c r="S1325" s="269">
        <v>19.783100000000001</v>
      </c>
      <c r="T1325" s="267">
        <v>10165</v>
      </c>
      <c r="U1325" s="270">
        <v>365</v>
      </c>
      <c r="V1325" s="267">
        <v>1</v>
      </c>
      <c r="W1325" s="267">
        <v>1</v>
      </c>
      <c r="X1325" s="267">
        <v>2668</v>
      </c>
      <c r="Y1325" s="267">
        <v>2558</v>
      </c>
      <c r="Z1325" s="269">
        <v>334.8922</v>
      </c>
      <c r="AA1325" s="269">
        <v>326.70960000000002</v>
      </c>
      <c r="AB1325" s="269">
        <v>8.2407000000000004</v>
      </c>
      <c r="AC1325" s="267">
        <v>1742</v>
      </c>
      <c r="AD1325" s="270">
        <v>59</v>
      </c>
      <c r="AE1325" s="267">
        <v>1</v>
      </c>
      <c r="AF1325" s="267">
        <v>1</v>
      </c>
      <c r="AG1325" s="267">
        <v>1131</v>
      </c>
      <c r="AH1325" s="267">
        <v>1020</v>
      </c>
      <c r="AI1325" s="271"/>
      <c r="AJ1325" s="271"/>
      <c r="AK1325" s="271"/>
      <c r="AL1325" s="271"/>
      <c r="AM1325" s="271"/>
    </row>
    <row r="1326" spans="2:39" ht="18" customHeight="1">
      <c r="C1326" s="261">
        <f>SUBTOTAL(103,G$1325:G1326)</f>
        <v>2</v>
      </c>
      <c r="D1326" s="261" t="s">
        <v>1941</v>
      </c>
      <c r="E1326" s="262" t="s">
        <v>4231</v>
      </c>
      <c r="F1326" s="263" t="s">
        <v>1281</v>
      </c>
      <c r="G1326" s="264" t="s">
        <v>604</v>
      </c>
      <c r="H1326" s="265">
        <v>23100201</v>
      </c>
      <c r="I1326" s="266" t="s">
        <v>2183</v>
      </c>
      <c r="J1326" s="266" t="s">
        <v>711</v>
      </c>
      <c r="K1326" s="113" t="s">
        <v>692</v>
      </c>
      <c r="L1326" s="267">
        <v>660</v>
      </c>
      <c r="M1326" s="267">
        <v>4</v>
      </c>
      <c r="N1326" s="60">
        <v>0</v>
      </c>
      <c r="O1326" s="61" t="s">
        <v>4234</v>
      </c>
      <c r="P1326" s="268" t="s">
        <v>4235</v>
      </c>
      <c r="Q1326" s="269">
        <v>135.38345000000001</v>
      </c>
      <c r="R1326" s="269">
        <v>130.59735000000001</v>
      </c>
      <c r="S1326" s="269">
        <v>3.7280000000000002</v>
      </c>
      <c r="T1326" s="267">
        <v>7130</v>
      </c>
      <c r="U1326" s="270">
        <v>365</v>
      </c>
      <c r="V1326" s="267">
        <v>3</v>
      </c>
      <c r="W1326" s="267">
        <v>3</v>
      </c>
      <c r="X1326" s="267">
        <v>6308</v>
      </c>
      <c r="Y1326" s="267">
        <v>6273</v>
      </c>
      <c r="Z1326" s="269">
        <v>98.820899999999995</v>
      </c>
      <c r="AA1326" s="269">
        <v>97.918499999999995</v>
      </c>
      <c r="AB1326" s="269">
        <v>2.2330999999999999</v>
      </c>
      <c r="AC1326" s="267">
        <v>1180</v>
      </c>
      <c r="AD1326" s="270">
        <v>59</v>
      </c>
      <c r="AE1326" s="267">
        <v>2</v>
      </c>
      <c r="AF1326" s="267">
        <v>2</v>
      </c>
      <c r="AG1326" s="267">
        <v>5304</v>
      </c>
      <c r="AH1326" s="267">
        <v>5114</v>
      </c>
      <c r="AI1326" s="271"/>
      <c r="AJ1326" s="271"/>
      <c r="AK1326" s="271"/>
      <c r="AL1326" s="271"/>
      <c r="AM1326" s="271"/>
    </row>
    <row r="1327" spans="2:39" ht="18" customHeight="1">
      <c r="C1327" s="261">
        <f>SUBTOTAL(103,G$1325:G1327)</f>
        <v>3</v>
      </c>
      <c r="D1327" s="261" t="s">
        <v>1941</v>
      </c>
      <c r="E1327" s="262" t="s">
        <v>4231</v>
      </c>
      <c r="F1327" s="263" t="s">
        <v>1281</v>
      </c>
      <c r="G1327" s="264" t="s">
        <v>730</v>
      </c>
      <c r="H1327" s="265">
        <v>23102111</v>
      </c>
      <c r="I1327" s="266" t="s">
        <v>4663</v>
      </c>
      <c r="J1327" s="57" t="s">
        <v>711</v>
      </c>
      <c r="K1327" s="113" t="s">
        <v>581</v>
      </c>
      <c r="L1327" s="267">
        <v>243</v>
      </c>
      <c r="M1327" s="267">
        <v>3</v>
      </c>
      <c r="N1327" s="60">
        <v>0</v>
      </c>
      <c r="O1327" s="61" t="s">
        <v>4236</v>
      </c>
      <c r="P1327" s="268" t="s">
        <v>4237</v>
      </c>
      <c r="Q1327" s="269">
        <v>141.43008599999999</v>
      </c>
      <c r="R1327" s="269">
        <v>138.5189</v>
      </c>
      <c r="S1327" s="269">
        <v>4.2544000000000004</v>
      </c>
      <c r="T1327" s="267">
        <v>6368</v>
      </c>
      <c r="U1327" s="270">
        <v>365</v>
      </c>
      <c r="V1327" s="267">
        <v>2</v>
      </c>
      <c r="W1327" s="267">
        <v>2</v>
      </c>
      <c r="X1327" s="267">
        <v>6232</v>
      </c>
      <c r="Y1327" s="267">
        <v>6181</v>
      </c>
      <c r="Z1327" s="269">
        <v>79.066800000000001</v>
      </c>
      <c r="AA1327" s="269">
        <v>76.678200000000004</v>
      </c>
      <c r="AB1327" s="269">
        <v>2.0093999999999999</v>
      </c>
      <c r="AC1327" s="267">
        <v>1000</v>
      </c>
      <c r="AD1327" s="270">
        <v>59</v>
      </c>
      <c r="AE1327" s="267">
        <v>3</v>
      </c>
      <c r="AF1327" s="267">
        <v>3</v>
      </c>
      <c r="AG1327" s="267">
        <v>5988</v>
      </c>
      <c r="AH1327" s="267">
        <v>5899</v>
      </c>
      <c r="AI1327" s="271"/>
      <c r="AJ1327" s="271"/>
      <c r="AK1327" s="271"/>
      <c r="AL1327" s="271"/>
      <c r="AM1327" s="271"/>
    </row>
    <row r="1328" spans="2:39" ht="18" customHeight="1">
      <c r="C1328" s="288" t="s">
        <v>4224</v>
      </c>
      <c r="D1328" s="289" t="str">
        <f ca="1">INDIRECT("D"&amp;ROW()-1)</f>
        <v>A2</v>
      </c>
      <c r="E1328" s="289" t="str">
        <f ca="1">INDIRECT("E"&amp;ROW()-1)</f>
        <v>鹤岗</v>
      </c>
      <c r="F1328" s="290"/>
      <c r="G1328" s="291">
        <f>SUBTOTAL(103,G1325:G1327)</f>
        <v>3</v>
      </c>
      <c r="H1328" s="292"/>
      <c r="I1328" s="293"/>
      <c r="J1328" s="293"/>
      <c r="K1328" s="325"/>
      <c r="L1328" s="76">
        <f>SUBTOTAL(109,L1325:L1327)</f>
        <v>1690</v>
      </c>
      <c r="M1328" s="76">
        <f>SUBTOTAL(109,M1325:M1327)</f>
        <v>12</v>
      </c>
      <c r="N1328" s="70">
        <f>SUBTOTAL(109,N1325:N1327)</f>
        <v>0</v>
      </c>
      <c r="O1328" s="292"/>
      <c r="P1328" s="327"/>
      <c r="Q1328" s="298"/>
      <c r="R1328" s="298"/>
      <c r="S1328" s="298"/>
      <c r="T1328" s="299"/>
      <c r="U1328" s="300"/>
      <c r="V1328" s="299"/>
      <c r="W1328" s="299"/>
      <c r="X1328" s="299"/>
      <c r="Y1328" s="299"/>
      <c r="Z1328" s="316"/>
      <c r="AA1328" s="316"/>
      <c r="AB1328" s="316"/>
      <c r="AC1328" s="295"/>
      <c r="AD1328" s="295"/>
      <c r="AE1328" s="295"/>
      <c r="AF1328" s="295"/>
      <c r="AG1328" s="295"/>
      <c r="AH1328" s="295"/>
      <c r="AI1328" s="77">
        <f>SUBTOTAL(109,AI1325:AI1327)</f>
        <v>0</v>
      </c>
      <c r="AJ1328" s="77">
        <f>SUBTOTAL(109,AJ1325:AJ1327)</f>
        <v>0</v>
      </c>
      <c r="AK1328" s="77">
        <f>SUBTOTAL(109,AK1325:AK1327)</f>
        <v>0</v>
      </c>
      <c r="AL1328" s="77">
        <f>SUBTOTAL(109,AL1325:AL1327)</f>
        <v>0</v>
      </c>
      <c r="AM1328" s="77">
        <f>SUBTOTAL(103,AM1325:AM1327)</f>
        <v>0</v>
      </c>
    </row>
    <row r="1329" spans="3:39" ht="18" customHeight="1">
      <c r="C1329" s="261">
        <f>SUBTOTAL(103,G$1329:G1329)</f>
        <v>1</v>
      </c>
      <c r="D1329" s="261" t="s">
        <v>1941</v>
      </c>
      <c r="E1329" s="262" t="s">
        <v>4238</v>
      </c>
      <c r="F1329" s="263" t="s">
        <v>1279</v>
      </c>
      <c r="G1329" s="264" t="s">
        <v>4239</v>
      </c>
      <c r="H1329" s="265">
        <v>23120101</v>
      </c>
      <c r="I1329" s="266" t="s">
        <v>2183</v>
      </c>
      <c r="J1329" s="266" t="s">
        <v>711</v>
      </c>
      <c r="K1329" s="113" t="s">
        <v>581</v>
      </c>
      <c r="L1329" s="267">
        <v>594</v>
      </c>
      <c r="M1329" s="267">
        <v>5</v>
      </c>
      <c r="N1329" s="60">
        <v>0</v>
      </c>
      <c r="O1329" s="61" t="s">
        <v>4240</v>
      </c>
      <c r="P1329" s="268" t="s">
        <v>4241</v>
      </c>
      <c r="Q1329" s="269">
        <v>746.28873900000008</v>
      </c>
      <c r="R1329" s="269">
        <v>721.54137500000013</v>
      </c>
      <c r="S1329" s="269">
        <v>20.480399999999996</v>
      </c>
      <c r="T1329" s="267">
        <v>10383</v>
      </c>
      <c r="U1329" s="270">
        <v>365</v>
      </c>
      <c r="V1329" s="267">
        <v>1</v>
      </c>
      <c r="W1329" s="267">
        <v>1</v>
      </c>
      <c r="X1329" s="267">
        <v>2514</v>
      </c>
      <c r="Y1329" s="267">
        <v>2432</v>
      </c>
      <c r="Z1329" s="269">
        <v>303.33690000000001</v>
      </c>
      <c r="AA1329" s="269">
        <v>289.25980000000004</v>
      </c>
      <c r="AB1329" s="269">
        <v>8.2446000000000002</v>
      </c>
      <c r="AC1329" s="267">
        <v>1859</v>
      </c>
      <c r="AD1329" s="270">
        <v>59</v>
      </c>
      <c r="AE1329" s="267">
        <v>1</v>
      </c>
      <c r="AF1329" s="267">
        <v>1</v>
      </c>
      <c r="AG1329" s="267">
        <v>1369</v>
      </c>
      <c r="AH1329" s="267">
        <v>1316</v>
      </c>
      <c r="AI1329" s="271"/>
      <c r="AJ1329" s="271"/>
      <c r="AK1329" s="271"/>
      <c r="AL1329" s="271"/>
      <c r="AM1329" s="271"/>
    </row>
    <row r="1330" spans="3:39" ht="18" customHeight="1">
      <c r="C1330" s="288" t="s">
        <v>4224</v>
      </c>
      <c r="D1330" s="289" t="str">
        <f ca="1">INDIRECT("D"&amp;ROW()-1)</f>
        <v>A2</v>
      </c>
      <c r="E1330" s="289" t="str">
        <f ca="1">INDIRECT("E"&amp;ROW()-1)</f>
        <v>绥化</v>
      </c>
      <c r="F1330" s="290"/>
      <c r="G1330" s="291">
        <f>SUBTOTAL(103,G1329:G1329)</f>
        <v>1</v>
      </c>
      <c r="H1330" s="292"/>
      <c r="I1330" s="293"/>
      <c r="J1330" s="293"/>
      <c r="K1330" s="294"/>
      <c r="L1330" s="76">
        <f>SUBTOTAL(109,L1329:L1329)</f>
        <v>594</v>
      </c>
      <c r="M1330" s="76">
        <f>SUBTOTAL(109,M1329:M1329)</f>
        <v>5</v>
      </c>
      <c r="N1330" s="70">
        <f>SUBTOTAL(109,N1329:N1329)</f>
        <v>0</v>
      </c>
      <c r="O1330" s="296"/>
      <c r="P1330" s="327"/>
      <c r="Q1330" s="298"/>
      <c r="R1330" s="298"/>
      <c r="S1330" s="298"/>
      <c r="T1330" s="299"/>
      <c r="U1330" s="300"/>
      <c r="V1330" s="299"/>
      <c r="W1330" s="299"/>
      <c r="X1330" s="299"/>
      <c r="Y1330" s="299"/>
      <c r="Z1330" s="316"/>
      <c r="AA1330" s="316"/>
      <c r="AB1330" s="316"/>
      <c r="AC1330" s="295"/>
      <c r="AD1330" s="295"/>
      <c r="AE1330" s="295"/>
      <c r="AF1330" s="295"/>
      <c r="AG1330" s="295"/>
      <c r="AH1330" s="295"/>
      <c r="AI1330" s="77">
        <f>SUBTOTAL(109,AI1329:AI1329)</f>
        <v>0</v>
      </c>
      <c r="AJ1330" s="77">
        <f>SUBTOTAL(109,AJ1329:AJ1329)</f>
        <v>0</v>
      </c>
      <c r="AK1330" s="77">
        <f>SUBTOTAL(109,AK1329:AK1329)</f>
        <v>0</v>
      </c>
      <c r="AL1330" s="77">
        <f>SUBTOTAL(109,AL1329:AL1329)</f>
        <v>0</v>
      </c>
      <c r="AM1330" s="77">
        <f>SUBTOTAL(103,AM1329:AM1329)</f>
        <v>0</v>
      </c>
    </row>
    <row r="1331" spans="3:39" ht="18" customHeight="1">
      <c r="C1331" s="261">
        <f>SUBTOTAL(103,G$1331:G1331)</f>
        <v>1</v>
      </c>
      <c r="D1331" s="261" t="s">
        <v>1941</v>
      </c>
      <c r="E1331" s="262" t="s">
        <v>7</v>
      </c>
      <c r="F1331" s="263" t="s">
        <v>1278</v>
      </c>
      <c r="G1331" s="264" t="s">
        <v>550</v>
      </c>
      <c r="H1331" s="265">
        <v>53012901</v>
      </c>
      <c r="I1331" s="266" t="s">
        <v>4192</v>
      </c>
      <c r="J1331" s="57" t="s">
        <v>64</v>
      </c>
      <c r="K1331" s="113" t="s">
        <v>167</v>
      </c>
      <c r="L1331" s="85">
        <v>996</v>
      </c>
      <c r="M1331" s="69">
        <v>7</v>
      </c>
      <c r="N1331" s="60">
        <v>0</v>
      </c>
      <c r="O1331" s="301" t="s">
        <v>334</v>
      </c>
      <c r="P1331" s="268" t="s">
        <v>4242</v>
      </c>
      <c r="Q1331" s="269">
        <v>1979.9883170000001</v>
      </c>
      <c r="R1331" s="269">
        <v>1875.0073500000001</v>
      </c>
      <c r="S1331" s="269">
        <v>58.455299999999994</v>
      </c>
      <c r="T1331" s="267">
        <v>15265</v>
      </c>
      <c r="U1331" s="270">
        <v>365</v>
      </c>
      <c r="V1331" s="267">
        <v>7</v>
      </c>
      <c r="W1331" s="267">
        <v>5</v>
      </c>
      <c r="X1331" s="267">
        <v>573</v>
      </c>
      <c r="Y1331" s="267">
        <v>555</v>
      </c>
      <c r="Z1331" s="269">
        <v>351.18934999999999</v>
      </c>
      <c r="AA1331" s="269">
        <v>335.50124999999997</v>
      </c>
      <c r="AB1331" s="269">
        <v>10.802300000000001</v>
      </c>
      <c r="AC1331" s="267">
        <v>2293</v>
      </c>
      <c r="AD1331" s="270">
        <v>59</v>
      </c>
      <c r="AE1331" s="267">
        <v>14</v>
      </c>
      <c r="AF1331" s="267">
        <v>13</v>
      </c>
      <c r="AG1331" s="267">
        <v>1014</v>
      </c>
      <c r="AH1331" s="267">
        <v>965</v>
      </c>
      <c r="AI1331" s="86"/>
      <c r="AJ1331" s="86"/>
      <c r="AK1331" s="86"/>
      <c r="AL1331" s="86"/>
      <c r="AM1331" s="86"/>
    </row>
    <row r="1332" spans="3:39" ht="18" customHeight="1">
      <c r="C1332" s="261">
        <f>SUBTOTAL(103,G$1331:G1332)</f>
        <v>2</v>
      </c>
      <c r="D1332" s="261" t="s">
        <v>1941</v>
      </c>
      <c r="E1332" s="262" t="s">
        <v>7</v>
      </c>
      <c r="F1332" s="263" t="s">
        <v>1278</v>
      </c>
      <c r="G1332" s="264" t="s">
        <v>4243</v>
      </c>
      <c r="H1332" s="265">
        <v>53014301</v>
      </c>
      <c r="I1332" s="266" t="s">
        <v>4192</v>
      </c>
      <c r="J1332" s="57" t="s">
        <v>64</v>
      </c>
      <c r="K1332" s="113" t="s">
        <v>175</v>
      </c>
      <c r="L1332" s="85">
        <v>1190</v>
      </c>
      <c r="M1332" s="69">
        <v>8</v>
      </c>
      <c r="N1332" s="60">
        <v>0</v>
      </c>
      <c r="O1332" s="301" t="s">
        <v>357</v>
      </c>
      <c r="P1332" s="268" t="s">
        <v>4244</v>
      </c>
      <c r="Q1332" s="269">
        <v>1849.0747699999999</v>
      </c>
      <c r="R1332" s="269">
        <v>1732.0628999999999</v>
      </c>
      <c r="S1332" s="269">
        <v>46.679699999999997</v>
      </c>
      <c r="T1332" s="267">
        <v>16197</v>
      </c>
      <c r="U1332" s="270">
        <v>365</v>
      </c>
      <c r="V1332" s="267">
        <v>9</v>
      </c>
      <c r="W1332" s="267">
        <v>9</v>
      </c>
      <c r="X1332" s="267">
        <v>660</v>
      </c>
      <c r="Y1332" s="267">
        <v>651</v>
      </c>
      <c r="Z1332" s="269">
        <v>435.31920000000002</v>
      </c>
      <c r="AA1332" s="269">
        <v>407.45140000000004</v>
      </c>
      <c r="AB1332" s="269">
        <v>11.0389</v>
      </c>
      <c r="AC1332" s="267">
        <v>2659</v>
      </c>
      <c r="AD1332" s="270">
        <v>59</v>
      </c>
      <c r="AE1332" s="267">
        <v>4</v>
      </c>
      <c r="AF1332" s="267">
        <v>4</v>
      </c>
      <c r="AG1332" s="267">
        <v>608</v>
      </c>
      <c r="AH1332" s="267">
        <v>609</v>
      </c>
      <c r="AI1332" s="86"/>
      <c r="AJ1332" s="86"/>
      <c r="AK1332" s="86"/>
      <c r="AL1332" s="86"/>
      <c r="AM1332" s="86"/>
    </row>
    <row r="1333" spans="3:39" ht="18" customHeight="1">
      <c r="C1333" s="261">
        <f>SUBTOTAL(103,G$1331:G1333)</f>
        <v>3</v>
      </c>
      <c r="D1333" s="261" t="s">
        <v>1941</v>
      </c>
      <c r="E1333" s="262" t="s">
        <v>7</v>
      </c>
      <c r="F1333" s="263" t="s">
        <v>1278</v>
      </c>
      <c r="G1333" s="264" t="s">
        <v>4245</v>
      </c>
      <c r="H1333" s="265">
        <v>53013101</v>
      </c>
      <c r="I1333" s="266" t="s">
        <v>2183</v>
      </c>
      <c r="J1333" s="266" t="s">
        <v>711</v>
      </c>
      <c r="K1333" s="113" t="s">
        <v>166</v>
      </c>
      <c r="L1333" s="85">
        <v>1113</v>
      </c>
      <c r="M1333" s="85">
        <v>7</v>
      </c>
      <c r="N1333" s="60">
        <v>0</v>
      </c>
      <c r="O1333" s="301" t="s">
        <v>435</v>
      </c>
      <c r="P1333" s="268" t="s">
        <v>4246</v>
      </c>
      <c r="Q1333" s="269">
        <v>1947.627714</v>
      </c>
      <c r="R1333" s="269">
        <v>1842.47723</v>
      </c>
      <c r="S1333" s="269">
        <v>49.753399999999999</v>
      </c>
      <c r="T1333" s="267">
        <v>14866</v>
      </c>
      <c r="U1333" s="270">
        <v>365</v>
      </c>
      <c r="V1333" s="267">
        <v>8</v>
      </c>
      <c r="W1333" s="267">
        <v>8</v>
      </c>
      <c r="X1333" s="267">
        <v>593</v>
      </c>
      <c r="Y1333" s="267">
        <v>584</v>
      </c>
      <c r="Z1333" s="269">
        <v>378.03629999999998</v>
      </c>
      <c r="AA1333" s="269">
        <v>357.80309999999997</v>
      </c>
      <c r="AB1333" s="269">
        <v>10.1366</v>
      </c>
      <c r="AC1333" s="267">
        <v>2274</v>
      </c>
      <c r="AD1333" s="270">
        <v>59</v>
      </c>
      <c r="AE1333" s="267">
        <v>11</v>
      </c>
      <c r="AF1333" s="267">
        <v>9</v>
      </c>
      <c r="AG1333" s="267">
        <v>852</v>
      </c>
      <c r="AH1333" s="267">
        <v>829</v>
      </c>
      <c r="AI1333" s="286"/>
      <c r="AJ1333" s="286"/>
      <c r="AK1333" s="286">
        <v>1</v>
      </c>
      <c r="AL1333" s="286">
        <v>364</v>
      </c>
      <c r="AM1333" s="271" t="s">
        <v>4193</v>
      </c>
    </row>
    <row r="1334" spans="3:39" ht="18" customHeight="1">
      <c r="C1334" s="261">
        <f>SUBTOTAL(103,G$1331:G1334)</f>
        <v>4</v>
      </c>
      <c r="D1334" s="261" t="s">
        <v>1941</v>
      </c>
      <c r="E1334" s="262" t="s">
        <v>7</v>
      </c>
      <c r="F1334" s="263" t="s">
        <v>1278</v>
      </c>
      <c r="G1334" s="264" t="s">
        <v>4247</v>
      </c>
      <c r="H1334" s="265">
        <v>53011001</v>
      </c>
      <c r="I1334" s="266" t="s">
        <v>2183</v>
      </c>
      <c r="J1334" s="266" t="s">
        <v>711</v>
      </c>
      <c r="K1334" s="113" t="s">
        <v>173</v>
      </c>
      <c r="L1334" s="85">
        <v>836</v>
      </c>
      <c r="M1334" s="69">
        <v>7</v>
      </c>
      <c r="N1334" s="60">
        <v>0</v>
      </c>
      <c r="O1334" s="301" t="s">
        <v>358</v>
      </c>
      <c r="P1334" s="268" t="s">
        <v>4248</v>
      </c>
      <c r="Q1334" s="269">
        <v>929.75535600000001</v>
      </c>
      <c r="R1334" s="269">
        <v>874.43370000000004</v>
      </c>
      <c r="S1334" s="269">
        <v>30.2928</v>
      </c>
      <c r="T1334" s="267">
        <v>15600</v>
      </c>
      <c r="U1334" s="270">
        <v>365</v>
      </c>
      <c r="V1334" s="267">
        <v>25</v>
      </c>
      <c r="W1334" s="267">
        <v>24</v>
      </c>
      <c r="X1334" s="267">
        <v>1955</v>
      </c>
      <c r="Y1334" s="267">
        <v>1943</v>
      </c>
      <c r="Z1334" s="269">
        <v>226.51670000000001</v>
      </c>
      <c r="AA1334" s="269">
        <v>211.65380000000002</v>
      </c>
      <c r="AB1334" s="269">
        <v>6.8478999999999992</v>
      </c>
      <c r="AC1334" s="267">
        <v>2971</v>
      </c>
      <c r="AD1334" s="270">
        <v>59</v>
      </c>
      <c r="AE1334" s="267">
        <v>22</v>
      </c>
      <c r="AF1334" s="267">
        <v>22</v>
      </c>
      <c r="AG1334" s="267">
        <v>2278</v>
      </c>
      <c r="AH1334" s="267">
        <v>2267</v>
      </c>
      <c r="AI1334" s="86"/>
      <c r="AJ1334" s="86"/>
      <c r="AK1334" s="271">
        <v>1</v>
      </c>
      <c r="AL1334" s="271">
        <v>247</v>
      </c>
      <c r="AM1334" s="271" t="s">
        <v>2662</v>
      </c>
    </row>
    <row r="1335" spans="3:39" ht="18" customHeight="1">
      <c r="C1335" s="261">
        <f>SUBTOTAL(103,G$1331:G1335)</f>
        <v>5</v>
      </c>
      <c r="D1335" s="261" t="s">
        <v>1941</v>
      </c>
      <c r="E1335" s="262" t="s">
        <v>7</v>
      </c>
      <c r="F1335" s="263" t="s">
        <v>1278</v>
      </c>
      <c r="G1335" s="264" t="s">
        <v>4249</v>
      </c>
      <c r="H1335" s="265">
        <v>53012101</v>
      </c>
      <c r="I1335" s="266" t="s">
        <v>2183</v>
      </c>
      <c r="J1335" s="266" t="s">
        <v>711</v>
      </c>
      <c r="K1335" s="113" t="s">
        <v>173</v>
      </c>
      <c r="L1335" s="85">
        <v>742</v>
      </c>
      <c r="M1335" s="69">
        <v>6</v>
      </c>
      <c r="N1335" s="60">
        <v>0</v>
      </c>
      <c r="O1335" s="301" t="s">
        <v>334</v>
      </c>
      <c r="P1335" s="268" t="s">
        <v>4250</v>
      </c>
      <c r="Q1335" s="269">
        <v>1038.9281540000002</v>
      </c>
      <c r="R1335" s="269">
        <v>970.20985600000017</v>
      </c>
      <c r="S1335" s="269">
        <v>32.061199999999999</v>
      </c>
      <c r="T1335" s="267">
        <v>13544</v>
      </c>
      <c r="U1335" s="270">
        <v>365</v>
      </c>
      <c r="V1335" s="267">
        <v>20</v>
      </c>
      <c r="W1335" s="267">
        <v>20</v>
      </c>
      <c r="X1335" s="267">
        <v>1699</v>
      </c>
      <c r="Y1335" s="267">
        <v>1701</v>
      </c>
      <c r="Z1335" s="269">
        <v>195.56521000000001</v>
      </c>
      <c r="AA1335" s="269">
        <v>182.04951</v>
      </c>
      <c r="AB1335" s="269">
        <v>5.9501000000000008</v>
      </c>
      <c r="AC1335" s="267">
        <v>2054</v>
      </c>
      <c r="AD1335" s="270">
        <v>59</v>
      </c>
      <c r="AE1335" s="267">
        <v>26</v>
      </c>
      <c r="AF1335" s="267">
        <v>26</v>
      </c>
      <c r="AG1335" s="267">
        <v>2793</v>
      </c>
      <c r="AH1335" s="267">
        <v>2808</v>
      </c>
      <c r="AI1335" s="86"/>
      <c r="AJ1335" s="86"/>
      <c r="AK1335" s="271">
        <v>1</v>
      </c>
      <c r="AL1335" s="271">
        <v>218</v>
      </c>
      <c r="AM1335" s="271" t="s">
        <v>2662</v>
      </c>
    </row>
    <row r="1336" spans="3:39" ht="18" customHeight="1">
      <c r="C1336" s="261">
        <f>SUBTOTAL(103,G$1331:G1336)</f>
        <v>6</v>
      </c>
      <c r="D1336" s="261" t="s">
        <v>1941</v>
      </c>
      <c r="E1336" s="262" t="s">
        <v>7</v>
      </c>
      <c r="F1336" s="263" t="s">
        <v>1278</v>
      </c>
      <c r="G1336" s="264" t="s">
        <v>4251</v>
      </c>
      <c r="H1336" s="265">
        <v>53010201</v>
      </c>
      <c r="I1336" s="266" t="s">
        <v>4663</v>
      </c>
      <c r="J1336" s="57" t="s">
        <v>711</v>
      </c>
      <c r="K1336" s="113" t="s">
        <v>173</v>
      </c>
      <c r="L1336" s="85">
        <v>851</v>
      </c>
      <c r="M1336" s="69">
        <v>8</v>
      </c>
      <c r="N1336" s="60">
        <v>0</v>
      </c>
      <c r="O1336" s="301" t="s">
        <v>359</v>
      </c>
      <c r="P1336" s="268" t="s">
        <v>4252</v>
      </c>
      <c r="Q1336" s="269">
        <v>1430.6065140000001</v>
      </c>
      <c r="R1336" s="269">
        <v>1366.6481000000001</v>
      </c>
      <c r="S1336" s="269">
        <v>44.09</v>
      </c>
      <c r="T1336" s="267">
        <v>17461</v>
      </c>
      <c r="U1336" s="270">
        <v>365</v>
      </c>
      <c r="V1336" s="267">
        <v>16</v>
      </c>
      <c r="W1336" s="267">
        <v>16</v>
      </c>
      <c r="X1336" s="267">
        <v>1069</v>
      </c>
      <c r="Y1336" s="267">
        <v>1037</v>
      </c>
      <c r="Z1336" s="269">
        <v>309.47450000000003</v>
      </c>
      <c r="AA1336" s="269">
        <v>293.79050000000001</v>
      </c>
      <c r="AB1336" s="269">
        <v>9.3716000000000008</v>
      </c>
      <c r="AC1336" s="267">
        <v>2692</v>
      </c>
      <c r="AD1336" s="270">
        <v>59</v>
      </c>
      <c r="AE1336" s="267">
        <v>17</v>
      </c>
      <c r="AF1336" s="267">
        <v>16</v>
      </c>
      <c r="AG1336" s="267">
        <v>1310</v>
      </c>
      <c r="AH1336" s="267">
        <v>1267</v>
      </c>
      <c r="AI1336" s="86"/>
      <c r="AJ1336" s="86"/>
      <c r="AK1336" s="86"/>
      <c r="AL1336" s="86"/>
      <c r="AM1336" s="86"/>
    </row>
    <row r="1337" spans="3:39" ht="18" customHeight="1">
      <c r="C1337" s="261">
        <f>SUBTOTAL(103,G$1331:G1337)</f>
        <v>7</v>
      </c>
      <c r="D1337" s="261" t="s">
        <v>1941</v>
      </c>
      <c r="E1337" s="262" t="s">
        <v>7</v>
      </c>
      <c r="F1337" s="263" t="s">
        <v>1278</v>
      </c>
      <c r="G1337" s="264" t="s">
        <v>4253</v>
      </c>
      <c r="H1337" s="265">
        <v>53011401</v>
      </c>
      <c r="I1337" s="266" t="s">
        <v>4663</v>
      </c>
      <c r="J1337" s="57" t="s">
        <v>711</v>
      </c>
      <c r="K1337" s="113" t="s">
        <v>170</v>
      </c>
      <c r="L1337" s="85">
        <v>626</v>
      </c>
      <c r="M1337" s="69">
        <v>7</v>
      </c>
      <c r="N1337" s="60">
        <v>0</v>
      </c>
      <c r="O1337" s="301" t="s">
        <v>200</v>
      </c>
      <c r="P1337" s="268" t="s">
        <v>4254</v>
      </c>
      <c r="Q1337" s="269">
        <v>935.46952499999998</v>
      </c>
      <c r="R1337" s="269">
        <v>873.4008</v>
      </c>
      <c r="S1337" s="269">
        <v>28.964199999999998</v>
      </c>
      <c r="T1337" s="267">
        <v>15112</v>
      </c>
      <c r="U1337" s="270">
        <v>365</v>
      </c>
      <c r="V1337" s="267">
        <v>24</v>
      </c>
      <c r="W1337" s="267">
        <v>25</v>
      </c>
      <c r="X1337" s="267">
        <v>1937</v>
      </c>
      <c r="Y1337" s="267">
        <v>1945</v>
      </c>
      <c r="Z1337" s="269">
        <v>224.9502</v>
      </c>
      <c r="AA1337" s="269">
        <v>207.0489</v>
      </c>
      <c r="AB1337" s="269">
        <v>6.7622999999999998</v>
      </c>
      <c r="AC1337" s="267">
        <v>2298</v>
      </c>
      <c r="AD1337" s="270">
        <v>59</v>
      </c>
      <c r="AE1337" s="267">
        <v>23</v>
      </c>
      <c r="AF1337" s="267">
        <v>24</v>
      </c>
      <c r="AG1337" s="267">
        <v>2301</v>
      </c>
      <c r="AH1337" s="267">
        <v>2355</v>
      </c>
      <c r="AI1337" s="86"/>
      <c r="AJ1337" s="86"/>
      <c r="AK1337" s="86"/>
      <c r="AL1337" s="86"/>
      <c r="AM1337" s="86"/>
    </row>
    <row r="1338" spans="3:39" ht="18" customHeight="1">
      <c r="C1338" s="261">
        <f>SUBTOTAL(103,G$1331:G1338)</f>
        <v>8</v>
      </c>
      <c r="D1338" s="261" t="s">
        <v>1941</v>
      </c>
      <c r="E1338" s="262" t="s">
        <v>7</v>
      </c>
      <c r="F1338" s="263" t="s">
        <v>1278</v>
      </c>
      <c r="G1338" s="264" t="s">
        <v>4255</v>
      </c>
      <c r="H1338" s="265">
        <v>53010701</v>
      </c>
      <c r="I1338" s="266" t="s">
        <v>4663</v>
      </c>
      <c r="J1338" s="57" t="s">
        <v>711</v>
      </c>
      <c r="K1338" s="113" t="s">
        <v>166</v>
      </c>
      <c r="L1338" s="85">
        <v>701</v>
      </c>
      <c r="M1338" s="69">
        <v>8</v>
      </c>
      <c r="N1338" s="60">
        <v>0</v>
      </c>
      <c r="O1338" s="301" t="s">
        <v>4256</v>
      </c>
      <c r="P1338" s="268" t="s">
        <v>1187</v>
      </c>
      <c r="Q1338" s="269">
        <v>1310.9083259999998</v>
      </c>
      <c r="R1338" s="269">
        <v>1224.1234999999997</v>
      </c>
      <c r="S1338" s="269">
        <v>39.277900000000002</v>
      </c>
      <c r="T1338" s="267">
        <v>15739</v>
      </c>
      <c r="U1338" s="270">
        <v>365</v>
      </c>
      <c r="V1338" s="267">
        <v>18</v>
      </c>
      <c r="W1338" s="267">
        <v>18</v>
      </c>
      <c r="X1338" s="267">
        <v>1226</v>
      </c>
      <c r="Y1338" s="267">
        <v>1229</v>
      </c>
      <c r="Z1338" s="269">
        <v>273.44450000000001</v>
      </c>
      <c r="AA1338" s="269">
        <v>255.79519999999999</v>
      </c>
      <c r="AB1338" s="269">
        <v>8.2258999999999993</v>
      </c>
      <c r="AC1338" s="267">
        <v>2428</v>
      </c>
      <c r="AD1338" s="270">
        <v>59</v>
      </c>
      <c r="AE1338" s="267">
        <v>19</v>
      </c>
      <c r="AF1338" s="267">
        <v>19</v>
      </c>
      <c r="AG1338" s="267">
        <v>1653</v>
      </c>
      <c r="AH1338" s="267">
        <v>1655</v>
      </c>
      <c r="AI1338" s="86"/>
      <c r="AJ1338" s="86"/>
      <c r="AK1338" s="86"/>
      <c r="AL1338" s="86"/>
      <c r="AM1338" s="86"/>
    </row>
    <row r="1339" spans="3:39" ht="18" customHeight="1">
      <c r="C1339" s="261">
        <f>SUBTOTAL(103,G$1331:G1339)</f>
        <v>9</v>
      </c>
      <c r="D1339" s="261" t="s">
        <v>1941</v>
      </c>
      <c r="E1339" s="262" t="s">
        <v>7</v>
      </c>
      <c r="F1339" s="263" t="s">
        <v>1278</v>
      </c>
      <c r="G1339" s="264" t="s">
        <v>4257</v>
      </c>
      <c r="H1339" s="265" t="s">
        <v>741</v>
      </c>
      <c r="I1339" s="266" t="s">
        <v>4663</v>
      </c>
      <c r="J1339" s="57" t="s">
        <v>711</v>
      </c>
      <c r="K1339" s="113" t="s">
        <v>409</v>
      </c>
      <c r="L1339" s="85">
        <v>1838</v>
      </c>
      <c r="M1339" s="69">
        <v>12</v>
      </c>
      <c r="N1339" s="60">
        <v>0</v>
      </c>
      <c r="O1339" s="301" t="s">
        <v>734</v>
      </c>
      <c r="P1339" s="268" t="s">
        <v>4258</v>
      </c>
      <c r="Q1339" s="269">
        <v>1984.6679760000002</v>
      </c>
      <c r="R1339" s="269">
        <v>1851.4666300000001</v>
      </c>
      <c r="S1339" s="269">
        <v>58.0869</v>
      </c>
      <c r="T1339" s="267">
        <v>26328</v>
      </c>
      <c r="U1339" s="270">
        <v>365</v>
      </c>
      <c r="V1339" s="267">
        <v>6</v>
      </c>
      <c r="W1339" s="267">
        <v>7</v>
      </c>
      <c r="X1339" s="267">
        <v>572</v>
      </c>
      <c r="Y1339" s="267">
        <v>578</v>
      </c>
      <c r="Z1339" s="269">
        <v>402.70901999999995</v>
      </c>
      <c r="AA1339" s="269">
        <v>375.76382000000001</v>
      </c>
      <c r="AB1339" s="269">
        <v>10.8819</v>
      </c>
      <c r="AC1339" s="267">
        <v>3850</v>
      </c>
      <c r="AD1339" s="270">
        <v>59</v>
      </c>
      <c r="AE1339" s="267">
        <v>6</v>
      </c>
      <c r="AF1339" s="267">
        <v>6</v>
      </c>
      <c r="AG1339" s="267">
        <v>728</v>
      </c>
      <c r="AH1339" s="267">
        <v>729</v>
      </c>
      <c r="AI1339" s="86">
        <v>1</v>
      </c>
      <c r="AJ1339" s="86">
        <v>363</v>
      </c>
      <c r="AK1339" s="86"/>
      <c r="AL1339" s="86"/>
      <c r="AM1339" s="86" t="s">
        <v>4193</v>
      </c>
    </row>
    <row r="1340" spans="3:39" ht="18" customHeight="1">
      <c r="C1340" s="261">
        <f>SUBTOTAL(103,G$1331:G1340)</f>
        <v>10</v>
      </c>
      <c r="D1340" s="261" t="s">
        <v>1941</v>
      </c>
      <c r="E1340" s="262" t="s">
        <v>7</v>
      </c>
      <c r="F1340" s="263" t="s">
        <v>1278</v>
      </c>
      <c r="G1340" s="264" t="s">
        <v>4259</v>
      </c>
      <c r="H1340" s="265">
        <v>53013901</v>
      </c>
      <c r="I1340" s="266" t="s">
        <v>4663</v>
      </c>
      <c r="J1340" s="57" t="s">
        <v>711</v>
      </c>
      <c r="K1340" s="113" t="s">
        <v>173</v>
      </c>
      <c r="L1340" s="85">
        <v>789</v>
      </c>
      <c r="M1340" s="85">
        <v>7</v>
      </c>
      <c r="N1340" s="60">
        <v>0</v>
      </c>
      <c r="O1340" s="301" t="s">
        <v>1747</v>
      </c>
      <c r="P1340" s="268" t="s">
        <v>4260</v>
      </c>
      <c r="Q1340" s="269">
        <v>638.84787599999993</v>
      </c>
      <c r="R1340" s="269">
        <v>588.5103499999999</v>
      </c>
      <c r="S1340" s="269">
        <v>20.4556</v>
      </c>
      <c r="T1340" s="267">
        <v>15187</v>
      </c>
      <c r="U1340" s="270">
        <v>365</v>
      </c>
      <c r="V1340" s="267">
        <v>31</v>
      </c>
      <c r="W1340" s="267">
        <v>31</v>
      </c>
      <c r="X1340" s="267">
        <v>2927</v>
      </c>
      <c r="Y1340" s="267">
        <v>2982</v>
      </c>
      <c r="Z1340" s="269">
        <v>95.224400000000003</v>
      </c>
      <c r="AA1340" s="269">
        <v>87.420500000000004</v>
      </c>
      <c r="AB1340" s="269">
        <v>2.9371999999999998</v>
      </c>
      <c r="AC1340" s="267">
        <v>2466</v>
      </c>
      <c r="AD1340" s="270">
        <v>59</v>
      </c>
      <c r="AE1340" s="267">
        <v>35</v>
      </c>
      <c r="AF1340" s="267">
        <v>37</v>
      </c>
      <c r="AG1340" s="267">
        <v>5431</v>
      </c>
      <c r="AH1340" s="267">
        <v>5502</v>
      </c>
      <c r="AI1340" s="86"/>
      <c r="AJ1340" s="86"/>
      <c r="AK1340" s="86"/>
      <c r="AL1340" s="86"/>
      <c r="AM1340" s="86"/>
    </row>
    <row r="1341" spans="3:39" ht="18" customHeight="1">
      <c r="C1341" s="261">
        <f>SUBTOTAL(103,G$1331:G1341)</f>
        <v>11</v>
      </c>
      <c r="D1341" s="261" t="s">
        <v>1941</v>
      </c>
      <c r="E1341" s="262" t="s">
        <v>7</v>
      </c>
      <c r="F1341" s="263" t="s">
        <v>1278</v>
      </c>
      <c r="G1341" s="264" t="s">
        <v>4261</v>
      </c>
      <c r="H1341" s="265">
        <v>53015301</v>
      </c>
      <c r="I1341" s="266" t="s">
        <v>4663</v>
      </c>
      <c r="J1341" s="57" t="s">
        <v>711</v>
      </c>
      <c r="K1341" s="113" t="s">
        <v>173</v>
      </c>
      <c r="L1341" s="85">
        <v>618</v>
      </c>
      <c r="M1341" s="85">
        <v>5</v>
      </c>
      <c r="N1341" s="60">
        <v>0</v>
      </c>
      <c r="O1341" s="301" t="s">
        <v>1748</v>
      </c>
      <c r="P1341" s="268" t="s">
        <v>4262</v>
      </c>
      <c r="Q1341" s="269">
        <v>178.943433</v>
      </c>
      <c r="R1341" s="269">
        <v>164.83922000000001</v>
      </c>
      <c r="S1341" s="269">
        <v>6.0906999999999991</v>
      </c>
      <c r="T1341" s="267">
        <v>11258</v>
      </c>
      <c r="U1341" s="270">
        <v>365</v>
      </c>
      <c r="V1341" s="267">
        <v>46</v>
      </c>
      <c r="W1341" s="267">
        <v>46</v>
      </c>
      <c r="X1341" s="267">
        <v>5864</v>
      </c>
      <c r="Y1341" s="267">
        <v>5909</v>
      </c>
      <c r="Z1341" s="269">
        <v>73.8172</v>
      </c>
      <c r="AA1341" s="269">
        <v>68.929000000000002</v>
      </c>
      <c r="AB1341" s="269">
        <v>2.3584999999999998</v>
      </c>
      <c r="AC1341" s="267">
        <v>1886</v>
      </c>
      <c r="AD1341" s="270">
        <v>59</v>
      </c>
      <c r="AE1341" s="267">
        <v>46</v>
      </c>
      <c r="AF1341" s="267">
        <v>46</v>
      </c>
      <c r="AG1341" s="267">
        <v>6160</v>
      </c>
      <c r="AH1341" s="267">
        <v>6182</v>
      </c>
      <c r="AI1341" s="86"/>
      <c r="AJ1341" s="86"/>
      <c r="AK1341" s="86"/>
      <c r="AL1341" s="86"/>
      <c r="AM1341" s="86"/>
    </row>
    <row r="1342" spans="3:39" ht="18" customHeight="1">
      <c r="C1342" s="261">
        <f>SUBTOTAL(103,G$1331:G1342)</f>
        <v>12</v>
      </c>
      <c r="D1342" s="261" t="s">
        <v>1941</v>
      </c>
      <c r="E1342" s="262" t="s">
        <v>7</v>
      </c>
      <c r="F1342" s="263" t="s">
        <v>1278</v>
      </c>
      <c r="G1342" s="264" t="s">
        <v>4263</v>
      </c>
      <c r="H1342" s="265">
        <v>53016901</v>
      </c>
      <c r="I1342" s="266" t="s">
        <v>4663</v>
      </c>
      <c r="J1342" s="57" t="s">
        <v>711</v>
      </c>
      <c r="K1342" s="113" t="s">
        <v>173</v>
      </c>
      <c r="L1342" s="85">
        <v>386</v>
      </c>
      <c r="M1342" s="85">
        <v>3</v>
      </c>
      <c r="N1342" s="60">
        <v>0</v>
      </c>
      <c r="O1342" s="301" t="s">
        <v>1749</v>
      </c>
      <c r="P1342" s="268" t="s">
        <v>4264</v>
      </c>
      <c r="Q1342" s="269">
        <v>45.936100000000003</v>
      </c>
      <c r="R1342" s="269">
        <v>41.288800000000002</v>
      </c>
      <c r="S1342" s="269">
        <v>1.6859999999999997</v>
      </c>
      <c r="T1342" s="267">
        <v>2556</v>
      </c>
      <c r="U1342" s="270">
        <v>249</v>
      </c>
      <c r="V1342" s="267">
        <v>58</v>
      </c>
      <c r="W1342" s="267">
        <v>59</v>
      </c>
      <c r="X1342" s="267">
        <v>7664</v>
      </c>
      <c r="Y1342" s="267">
        <v>7722</v>
      </c>
      <c r="Z1342" s="269">
        <v>4.6447000000000003</v>
      </c>
      <c r="AA1342" s="269">
        <v>4.2345000000000006</v>
      </c>
      <c r="AB1342" s="269">
        <v>0.14780000000000001</v>
      </c>
      <c r="AC1342" s="267">
        <v>790</v>
      </c>
      <c r="AD1342" s="270">
        <v>59</v>
      </c>
      <c r="AE1342" s="267">
        <v>67</v>
      </c>
      <c r="AF1342" s="267">
        <v>67</v>
      </c>
      <c r="AG1342" s="267">
        <v>8855</v>
      </c>
      <c r="AH1342" s="267">
        <v>8875</v>
      </c>
      <c r="AI1342" s="86"/>
      <c r="AJ1342" s="86"/>
      <c r="AK1342" s="86"/>
      <c r="AL1342" s="86"/>
      <c r="AM1342" s="86"/>
    </row>
    <row r="1343" spans="3:39" ht="18" customHeight="1">
      <c r="C1343" s="288" t="s">
        <v>4224</v>
      </c>
      <c r="D1343" s="289" t="str">
        <f ca="1">INDIRECT("D"&amp;ROW()-1)</f>
        <v>A2</v>
      </c>
      <c r="E1343" s="289" t="str">
        <f ca="1">INDIRECT("E"&amp;ROW()-1)</f>
        <v>昆明</v>
      </c>
      <c r="F1343" s="290"/>
      <c r="G1343" s="291">
        <f>SUBTOTAL(103,G1331:G1342)</f>
        <v>12</v>
      </c>
      <c r="H1343" s="292"/>
      <c r="I1343" s="293"/>
      <c r="J1343" s="293"/>
      <c r="K1343" s="325"/>
      <c r="L1343" s="76">
        <f>SUBTOTAL(109,L1331:L1342)</f>
        <v>10686</v>
      </c>
      <c r="M1343" s="76">
        <f>SUBTOTAL(109,M1331:M1342)</f>
        <v>85</v>
      </c>
      <c r="N1343" s="70">
        <f>SUBTOTAL(109,N1331:N1342)</f>
        <v>0</v>
      </c>
      <c r="O1343" s="292"/>
      <c r="P1343" s="326"/>
      <c r="Q1343" s="298"/>
      <c r="R1343" s="298"/>
      <c r="S1343" s="298"/>
      <c r="T1343" s="299"/>
      <c r="U1343" s="300"/>
      <c r="V1343" s="299"/>
      <c r="W1343" s="299"/>
      <c r="X1343" s="299"/>
      <c r="Y1343" s="299"/>
      <c r="Z1343" s="316"/>
      <c r="AA1343" s="316"/>
      <c r="AB1343" s="316"/>
      <c r="AC1343" s="295"/>
      <c r="AD1343" s="295"/>
      <c r="AE1343" s="295"/>
      <c r="AF1343" s="295"/>
      <c r="AG1343" s="295"/>
      <c r="AH1343" s="295"/>
      <c r="AI1343" s="77">
        <f>SUBTOTAL(109,AI1331:AI1342)</f>
        <v>1</v>
      </c>
      <c r="AJ1343" s="77">
        <f>SUBTOTAL(109,AJ1331:AJ1342)</f>
        <v>363</v>
      </c>
      <c r="AK1343" s="77">
        <f>SUBTOTAL(109,AK1331:AK1342)</f>
        <v>3</v>
      </c>
      <c r="AL1343" s="77">
        <f>SUBTOTAL(109,AL1331:AL1342)</f>
        <v>829</v>
      </c>
      <c r="AM1343" s="77">
        <f>SUBTOTAL(103,AM1331:AM1342)</f>
        <v>4</v>
      </c>
    </row>
    <row r="1344" spans="3:39" ht="18" customHeight="1">
      <c r="C1344" s="261">
        <f>SUBTOTAL(103,G$1344:G1344)</f>
        <v>1</v>
      </c>
      <c r="D1344" s="261" t="s">
        <v>1941</v>
      </c>
      <c r="E1344" s="262" t="s">
        <v>4265</v>
      </c>
      <c r="F1344" s="263" t="s">
        <v>1279</v>
      </c>
      <c r="G1344" s="264" t="s">
        <v>4266</v>
      </c>
      <c r="H1344" s="265">
        <v>53290301</v>
      </c>
      <c r="I1344" s="266" t="s">
        <v>4663</v>
      </c>
      <c r="J1344" s="57" t="s">
        <v>711</v>
      </c>
      <c r="K1344" s="113" t="s">
        <v>173</v>
      </c>
      <c r="L1344" s="267">
        <v>720</v>
      </c>
      <c r="M1344" s="267">
        <v>6</v>
      </c>
      <c r="N1344" s="60">
        <v>0</v>
      </c>
      <c r="O1344" s="301" t="s">
        <v>360</v>
      </c>
      <c r="P1344" s="268" t="s">
        <v>4267</v>
      </c>
      <c r="Q1344" s="269">
        <v>660.64439999999991</v>
      </c>
      <c r="R1344" s="269">
        <v>621.99240999999995</v>
      </c>
      <c r="S1344" s="269">
        <v>19.265300000000003</v>
      </c>
      <c r="T1344" s="267">
        <v>14796</v>
      </c>
      <c r="U1344" s="270">
        <v>364</v>
      </c>
      <c r="V1344" s="267">
        <v>1</v>
      </c>
      <c r="W1344" s="267">
        <v>1</v>
      </c>
      <c r="X1344" s="267">
        <v>2839</v>
      </c>
      <c r="Y1344" s="267">
        <v>2810</v>
      </c>
      <c r="Z1344" s="269">
        <v>110.72040000000001</v>
      </c>
      <c r="AA1344" s="269">
        <v>103.14430000000002</v>
      </c>
      <c r="AB1344" s="269">
        <v>3.6189999999999998</v>
      </c>
      <c r="AC1344" s="267">
        <v>2256</v>
      </c>
      <c r="AD1344" s="270">
        <v>58</v>
      </c>
      <c r="AE1344" s="267">
        <v>3</v>
      </c>
      <c r="AF1344" s="267">
        <v>3</v>
      </c>
      <c r="AG1344" s="267">
        <v>4920</v>
      </c>
      <c r="AH1344" s="267">
        <v>4947</v>
      </c>
      <c r="AI1344" s="271"/>
      <c r="AJ1344" s="271"/>
      <c r="AK1344" s="271"/>
      <c r="AL1344" s="271"/>
      <c r="AM1344" s="271"/>
    </row>
    <row r="1345" spans="1:39" s="311" customFormat="1" ht="18" customHeight="1">
      <c r="B1345" s="245"/>
      <c r="C1345" s="288" t="s">
        <v>4224</v>
      </c>
      <c r="D1345" s="289" t="str">
        <f ca="1">INDIRECT("D"&amp;ROW()-1)</f>
        <v>A2</v>
      </c>
      <c r="E1345" s="289" t="str">
        <f ca="1">INDIRECT("E"&amp;ROW()-1)</f>
        <v>大理</v>
      </c>
      <c r="F1345" s="290"/>
      <c r="G1345" s="291">
        <f>SUBTOTAL(103,G1344)</f>
        <v>1</v>
      </c>
      <c r="H1345" s="292"/>
      <c r="I1345" s="293"/>
      <c r="J1345" s="293"/>
      <c r="K1345" s="294"/>
      <c r="L1345" s="76">
        <f>SUBTOTAL(109,L1344)</f>
        <v>720</v>
      </c>
      <c r="M1345" s="76">
        <f>SUBTOTAL(109,M1344)</f>
        <v>6</v>
      </c>
      <c r="N1345" s="70">
        <f>SUBTOTAL(109,N1344)</f>
        <v>0</v>
      </c>
      <c r="O1345" s="296"/>
      <c r="P1345" s="297"/>
      <c r="Q1345" s="298"/>
      <c r="R1345" s="298"/>
      <c r="S1345" s="298"/>
      <c r="T1345" s="299"/>
      <c r="U1345" s="300"/>
      <c r="V1345" s="299"/>
      <c r="W1345" s="299"/>
      <c r="X1345" s="299"/>
      <c r="Y1345" s="299"/>
      <c r="Z1345" s="316"/>
      <c r="AA1345" s="316"/>
      <c r="AB1345" s="316"/>
      <c r="AC1345" s="295"/>
      <c r="AD1345" s="295"/>
      <c r="AE1345" s="295"/>
      <c r="AF1345" s="295"/>
      <c r="AG1345" s="295"/>
      <c r="AH1345" s="295"/>
      <c r="AI1345" s="77">
        <f>SUBTOTAL(109,AI1344:AI1344)</f>
        <v>0</v>
      </c>
      <c r="AJ1345" s="77">
        <f>SUBTOTAL(109,AJ1344:AJ1344)</f>
        <v>0</v>
      </c>
      <c r="AK1345" s="77">
        <f>SUBTOTAL(109,AK1344:AK1344)</f>
        <v>0</v>
      </c>
      <c r="AL1345" s="77">
        <f>SUBTOTAL(109,AL1344:AL1344)</f>
        <v>0</v>
      </c>
      <c r="AM1345" s="77">
        <f>SUBTOTAL(103,AM1344:AM1344)</f>
        <v>0</v>
      </c>
    </row>
    <row r="1346" spans="1:39" s="306" customFormat="1" ht="18" customHeight="1">
      <c r="A1346" s="309"/>
      <c r="B1346" s="309"/>
      <c r="C1346" s="261">
        <f>SUBTOTAL(103,G$1346:G1346)</f>
        <v>1</v>
      </c>
      <c r="D1346" s="261" t="s">
        <v>1941</v>
      </c>
      <c r="E1346" s="262" t="s">
        <v>4268</v>
      </c>
      <c r="F1346" s="263" t="s">
        <v>4269</v>
      </c>
      <c r="G1346" s="264" t="s">
        <v>4270</v>
      </c>
      <c r="H1346" s="265">
        <v>53080101</v>
      </c>
      <c r="I1346" s="266" t="s">
        <v>4663</v>
      </c>
      <c r="J1346" s="57" t="s">
        <v>711</v>
      </c>
      <c r="K1346" s="113" t="s">
        <v>173</v>
      </c>
      <c r="L1346" s="267">
        <v>547</v>
      </c>
      <c r="M1346" s="267">
        <v>4</v>
      </c>
      <c r="N1346" s="60">
        <v>0</v>
      </c>
      <c r="O1346" s="61" t="s">
        <v>1750</v>
      </c>
      <c r="P1346" s="287" t="s">
        <v>1753</v>
      </c>
      <c r="Q1346" s="269">
        <v>285.58495299999998</v>
      </c>
      <c r="R1346" s="269">
        <v>260.76329999999996</v>
      </c>
      <c r="S1346" s="269">
        <v>10.318300000000001</v>
      </c>
      <c r="T1346" s="267">
        <v>6880</v>
      </c>
      <c r="U1346" s="270">
        <v>364</v>
      </c>
      <c r="V1346" s="267">
        <v>3</v>
      </c>
      <c r="W1346" s="267">
        <v>3</v>
      </c>
      <c r="X1346" s="267">
        <v>4950</v>
      </c>
      <c r="Y1346" s="267">
        <v>5007</v>
      </c>
      <c r="Z1346" s="269">
        <v>82.286699999999996</v>
      </c>
      <c r="AA1346" s="269">
        <v>75.032899999999998</v>
      </c>
      <c r="AB1346" s="269">
        <v>2.7021000000000002</v>
      </c>
      <c r="AC1346" s="267">
        <v>1317</v>
      </c>
      <c r="AD1346" s="270">
        <v>59</v>
      </c>
      <c r="AE1346" s="267">
        <v>3</v>
      </c>
      <c r="AF1346" s="267">
        <v>3</v>
      </c>
      <c r="AG1346" s="267">
        <v>5881</v>
      </c>
      <c r="AH1346" s="267">
        <v>5963</v>
      </c>
      <c r="AI1346" s="271"/>
      <c r="AJ1346" s="271"/>
      <c r="AK1346" s="271"/>
      <c r="AL1346" s="271"/>
      <c r="AM1346" s="271"/>
    </row>
    <row r="1347" spans="1:39" s="306" customFormat="1" ht="18" customHeight="1">
      <c r="A1347" s="309"/>
      <c r="B1347" s="309"/>
      <c r="C1347" s="261">
        <f>SUBTOTAL(103,G$1346:G1347)</f>
        <v>2</v>
      </c>
      <c r="D1347" s="261" t="s">
        <v>1941</v>
      </c>
      <c r="E1347" s="262" t="s">
        <v>4268</v>
      </c>
      <c r="F1347" s="263" t="s">
        <v>4269</v>
      </c>
      <c r="G1347" s="264" t="s">
        <v>4271</v>
      </c>
      <c r="H1347" s="265">
        <v>53080501</v>
      </c>
      <c r="I1347" s="266" t="s">
        <v>4663</v>
      </c>
      <c r="J1347" s="57" t="s">
        <v>711</v>
      </c>
      <c r="K1347" s="113" t="s">
        <v>173</v>
      </c>
      <c r="L1347" s="267">
        <v>277</v>
      </c>
      <c r="M1347" s="267">
        <v>3</v>
      </c>
      <c r="N1347" s="60">
        <v>0</v>
      </c>
      <c r="O1347" s="61" t="s">
        <v>1751</v>
      </c>
      <c r="P1347" s="287" t="s">
        <v>1754</v>
      </c>
      <c r="Q1347" s="269">
        <v>59.378607999999993</v>
      </c>
      <c r="R1347" s="269">
        <v>47.699069999999992</v>
      </c>
      <c r="S1347" s="269">
        <v>1.5028999999999999</v>
      </c>
      <c r="T1347" s="267">
        <v>5746</v>
      </c>
      <c r="U1347" s="270">
        <v>365</v>
      </c>
      <c r="V1347" s="267">
        <v>7</v>
      </c>
      <c r="W1347" s="267">
        <v>7</v>
      </c>
      <c r="X1347" s="267">
        <v>7406</v>
      </c>
      <c r="Y1347" s="267">
        <v>7580</v>
      </c>
      <c r="Z1347" s="269">
        <v>22.374099999999999</v>
      </c>
      <c r="AA1347" s="269">
        <v>18.2502</v>
      </c>
      <c r="AB1347" s="269">
        <v>0.4824</v>
      </c>
      <c r="AC1347" s="267">
        <v>923</v>
      </c>
      <c r="AD1347" s="270">
        <v>59</v>
      </c>
      <c r="AE1347" s="267">
        <v>7</v>
      </c>
      <c r="AF1347" s="267">
        <v>8</v>
      </c>
      <c r="AG1347" s="267">
        <v>8041</v>
      </c>
      <c r="AH1347" s="267">
        <v>8171</v>
      </c>
      <c r="AI1347" s="271"/>
      <c r="AJ1347" s="271"/>
      <c r="AK1347" s="271"/>
      <c r="AL1347" s="271"/>
      <c r="AM1347" s="271"/>
    </row>
    <row r="1348" spans="1:39" s="306" customFormat="1" ht="18" customHeight="1">
      <c r="A1348" s="309"/>
      <c r="B1348" s="309"/>
      <c r="C1348" s="261">
        <f>SUBTOTAL(103,G$1346:G1348)</f>
        <v>3</v>
      </c>
      <c r="D1348" s="261" t="s">
        <v>1941</v>
      </c>
      <c r="E1348" s="262" t="s">
        <v>4268</v>
      </c>
      <c r="F1348" s="263" t="s">
        <v>4269</v>
      </c>
      <c r="G1348" s="264" t="s">
        <v>4272</v>
      </c>
      <c r="H1348" s="265">
        <v>53081001</v>
      </c>
      <c r="I1348" s="266" t="s">
        <v>4663</v>
      </c>
      <c r="J1348" s="57" t="s">
        <v>711</v>
      </c>
      <c r="K1348" s="113" t="s">
        <v>173</v>
      </c>
      <c r="L1348" s="267">
        <v>492</v>
      </c>
      <c r="M1348" s="267">
        <v>4</v>
      </c>
      <c r="N1348" s="60">
        <v>0</v>
      </c>
      <c r="O1348" s="61" t="s">
        <v>1752</v>
      </c>
      <c r="P1348" s="287" t="s">
        <v>1755</v>
      </c>
      <c r="Q1348" s="269">
        <v>89.404914000000005</v>
      </c>
      <c r="R1348" s="269">
        <v>81.33305</v>
      </c>
      <c r="S1348" s="269">
        <v>2.8651</v>
      </c>
      <c r="T1348" s="267">
        <v>6174</v>
      </c>
      <c r="U1348" s="270">
        <v>365</v>
      </c>
      <c r="V1348" s="267">
        <v>5</v>
      </c>
      <c r="W1348" s="267">
        <v>5</v>
      </c>
      <c r="X1348" s="267">
        <v>6889</v>
      </c>
      <c r="Y1348" s="267">
        <v>6970</v>
      </c>
      <c r="Z1348" s="269">
        <v>39.380099999999999</v>
      </c>
      <c r="AA1348" s="269">
        <v>36.241</v>
      </c>
      <c r="AB1348" s="269">
        <v>1.1597999999999999</v>
      </c>
      <c r="AC1348" s="267">
        <v>1187</v>
      </c>
      <c r="AD1348" s="270">
        <v>59</v>
      </c>
      <c r="AE1348" s="267">
        <v>5</v>
      </c>
      <c r="AF1348" s="267">
        <v>4</v>
      </c>
      <c r="AG1348" s="267">
        <v>7372</v>
      </c>
      <c r="AH1348" s="267">
        <v>7422</v>
      </c>
      <c r="AI1348" s="271"/>
      <c r="AJ1348" s="271"/>
      <c r="AK1348" s="271"/>
      <c r="AL1348" s="271"/>
      <c r="AM1348" s="271"/>
    </row>
    <row r="1349" spans="1:39" ht="18" customHeight="1">
      <c r="C1349" s="288" t="s">
        <v>4224</v>
      </c>
      <c r="D1349" s="289" t="str">
        <f ca="1">INDIRECT("D"&amp;ROW()-1)</f>
        <v>A2</v>
      </c>
      <c r="E1349" s="289" t="str">
        <f ca="1">INDIRECT("E"&amp;ROW()-1)</f>
        <v>普洱</v>
      </c>
      <c r="F1349" s="290"/>
      <c r="G1349" s="291">
        <f>SUBTOTAL(103,G1346:G1348)</f>
        <v>3</v>
      </c>
      <c r="H1349" s="292"/>
      <c r="I1349" s="293"/>
      <c r="J1349" s="293"/>
      <c r="K1349" s="294"/>
      <c r="L1349" s="76">
        <f>SUBTOTAL(109,L1346:L1348)</f>
        <v>1316</v>
      </c>
      <c r="M1349" s="76">
        <f>SUBTOTAL(109,M1346:M1348)</f>
        <v>11</v>
      </c>
      <c r="N1349" s="70">
        <f>SUBTOTAL(109,N1346:N1348)</f>
        <v>0</v>
      </c>
      <c r="O1349" s="296"/>
      <c r="P1349" s="327"/>
      <c r="Q1349" s="298"/>
      <c r="R1349" s="298"/>
      <c r="S1349" s="298"/>
      <c r="T1349" s="299"/>
      <c r="U1349" s="300"/>
      <c r="V1349" s="299"/>
      <c r="W1349" s="299"/>
      <c r="X1349" s="299"/>
      <c r="Y1349" s="299"/>
      <c r="Z1349" s="316"/>
      <c r="AA1349" s="316"/>
      <c r="AB1349" s="316"/>
      <c r="AC1349" s="295"/>
      <c r="AD1349" s="295"/>
      <c r="AE1349" s="295"/>
      <c r="AF1349" s="295"/>
      <c r="AG1349" s="295"/>
      <c r="AH1349" s="295"/>
      <c r="AI1349" s="77">
        <f>SUBTOTAL(109,AI1346:AI1348)</f>
        <v>0</v>
      </c>
      <c r="AJ1349" s="77">
        <f>SUBTOTAL(109,AJ1346:AJ1348)</f>
        <v>0</v>
      </c>
      <c r="AK1349" s="77">
        <f>SUBTOTAL(109,AK1346:AK1348)</f>
        <v>0</v>
      </c>
      <c r="AL1349" s="77">
        <f>SUBTOTAL(109,AL1346:AL1348)</f>
        <v>0</v>
      </c>
      <c r="AM1349" s="77">
        <f>SUBTOTAL(103,AM1346:AM1348)</f>
        <v>0</v>
      </c>
    </row>
    <row r="1350" spans="1:39" ht="18" customHeight="1">
      <c r="C1350" s="261">
        <f>SUBTOTAL(103,G$1350:G1350)</f>
        <v>1</v>
      </c>
      <c r="D1350" s="261" t="s">
        <v>1941</v>
      </c>
      <c r="E1350" s="262" t="s">
        <v>4273</v>
      </c>
      <c r="F1350" s="263" t="s">
        <v>1281</v>
      </c>
      <c r="G1350" s="264" t="s">
        <v>652</v>
      </c>
      <c r="H1350" s="265">
        <v>53260801</v>
      </c>
      <c r="I1350" s="266" t="s">
        <v>4663</v>
      </c>
      <c r="J1350" s="57" t="s">
        <v>711</v>
      </c>
      <c r="K1350" s="113" t="s">
        <v>174</v>
      </c>
      <c r="L1350" s="267">
        <v>454</v>
      </c>
      <c r="M1350" s="267">
        <v>4</v>
      </c>
      <c r="N1350" s="60">
        <v>0</v>
      </c>
      <c r="O1350" s="61" t="s">
        <v>4274</v>
      </c>
      <c r="P1350" s="268" t="s">
        <v>4275</v>
      </c>
      <c r="Q1350" s="269">
        <v>141.73486300000002</v>
      </c>
      <c r="R1350" s="269">
        <v>130.81280000000001</v>
      </c>
      <c r="S1350" s="269">
        <v>4.9450000000000003</v>
      </c>
      <c r="T1350" s="267">
        <v>8449</v>
      </c>
      <c r="U1350" s="270">
        <v>364</v>
      </c>
      <c r="V1350" s="267">
        <v>4</v>
      </c>
      <c r="W1350" s="267">
        <v>4</v>
      </c>
      <c r="X1350" s="267">
        <v>6230</v>
      </c>
      <c r="Y1350" s="267">
        <v>6268</v>
      </c>
      <c r="Z1350" s="269">
        <v>53.228699999999996</v>
      </c>
      <c r="AA1350" s="269">
        <v>51.588099999999997</v>
      </c>
      <c r="AB1350" s="269">
        <v>1.6589</v>
      </c>
      <c r="AC1350" s="267">
        <v>1319</v>
      </c>
      <c r="AD1350" s="270">
        <v>59</v>
      </c>
      <c r="AE1350" s="267">
        <v>4</v>
      </c>
      <c r="AF1350" s="267">
        <v>4</v>
      </c>
      <c r="AG1350" s="267">
        <v>6865</v>
      </c>
      <c r="AH1350" s="267">
        <v>6826</v>
      </c>
      <c r="AI1350" s="271"/>
      <c r="AJ1350" s="271"/>
      <c r="AK1350" s="271"/>
      <c r="AL1350" s="271"/>
      <c r="AM1350" s="271"/>
    </row>
    <row r="1351" spans="1:39" ht="18" customHeight="1">
      <c r="C1351" s="288" t="s">
        <v>4224</v>
      </c>
      <c r="D1351" s="289" t="str">
        <f ca="1">INDIRECT("D"&amp;ROW()-1)</f>
        <v>A2</v>
      </c>
      <c r="E1351" s="289" t="str">
        <f ca="1">INDIRECT("E"&amp;ROW()-1)</f>
        <v>文山</v>
      </c>
      <c r="F1351" s="290"/>
      <c r="G1351" s="291">
        <f>SUBTOTAL(103,G1350:G1350)</f>
        <v>1</v>
      </c>
      <c r="H1351" s="292"/>
      <c r="I1351" s="293"/>
      <c r="J1351" s="293"/>
      <c r="K1351" s="325"/>
      <c r="L1351" s="76">
        <f>SUBTOTAL(109,L1350:L1350)</f>
        <v>454</v>
      </c>
      <c r="M1351" s="76">
        <f>SUBTOTAL(109,M1350:M1350)</f>
        <v>4</v>
      </c>
      <c r="N1351" s="70">
        <f>SUBTOTAL(9,N1350:N1350)</f>
        <v>0</v>
      </c>
      <c r="O1351" s="292"/>
      <c r="P1351" s="327"/>
      <c r="Q1351" s="298"/>
      <c r="R1351" s="298"/>
      <c r="S1351" s="298"/>
      <c r="T1351" s="299"/>
      <c r="U1351" s="300"/>
      <c r="V1351" s="299"/>
      <c r="W1351" s="299"/>
      <c r="X1351" s="299"/>
      <c r="Y1351" s="299"/>
      <c r="Z1351" s="316"/>
      <c r="AA1351" s="316"/>
      <c r="AB1351" s="316"/>
      <c r="AC1351" s="295"/>
      <c r="AD1351" s="295"/>
      <c r="AE1351" s="295"/>
      <c r="AF1351" s="295"/>
      <c r="AG1351" s="295"/>
      <c r="AH1351" s="295"/>
      <c r="AI1351" s="77">
        <f>SUBTOTAL(109,AI1350:AI1350)</f>
        <v>0</v>
      </c>
      <c r="AJ1351" s="77">
        <f>SUBTOTAL(109,AJ1350:AJ1350)</f>
        <v>0</v>
      </c>
      <c r="AK1351" s="77">
        <f>SUBTOTAL(109,AK1350:AK1350)</f>
        <v>0</v>
      </c>
      <c r="AL1351" s="77">
        <f>SUBTOTAL(109,AL1350:AL1350)</f>
        <v>0</v>
      </c>
      <c r="AM1351" s="77">
        <f>SUBTOTAL(103,AM1350:AM1350)</f>
        <v>0</v>
      </c>
    </row>
    <row r="1352" spans="1:39" ht="18" customHeight="1">
      <c r="C1352" s="261">
        <f>SUBTOTAL(103,G$1352:G1352)</f>
        <v>1</v>
      </c>
      <c r="D1352" s="261" t="s">
        <v>1941</v>
      </c>
      <c r="E1352" s="262" t="s">
        <v>4276</v>
      </c>
      <c r="F1352" s="263" t="s">
        <v>1281</v>
      </c>
      <c r="G1352" s="56" t="s">
        <v>4277</v>
      </c>
      <c r="H1352" s="58">
        <v>53060901</v>
      </c>
      <c r="I1352" s="266" t="s">
        <v>4663</v>
      </c>
      <c r="J1352" s="57" t="s">
        <v>711</v>
      </c>
      <c r="K1352" s="113" t="s">
        <v>173</v>
      </c>
      <c r="L1352" s="267">
        <v>517</v>
      </c>
      <c r="M1352" s="267">
        <v>5</v>
      </c>
      <c r="N1352" s="60">
        <v>0</v>
      </c>
      <c r="O1352" s="61" t="s">
        <v>4278</v>
      </c>
      <c r="P1352" s="268" t="s">
        <v>4279</v>
      </c>
      <c r="Q1352" s="269">
        <v>272.39021400000001</v>
      </c>
      <c r="R1352" s="269">
        <v>262.22020000000003</v>
      </c>
      <c r="S1352" s="269">
        <v>7.8836000000000004</v>
      </c>
      <c r="T1352" s="267">
        <v>7869</v>
      </c>
      <c r="U1352" s="270">
        <v>332</v>
      </c>
      <c r="V1352" s="267">
        <v>1</v>
      </c>
      <c r="W1352" s="267">
        <v>1</v>
      </c>
      <c r="X1352" s="267">
        <v>5035</v>
      </c>
      <c r="Y1352" s="267">
        <v>4996</v>
      </c>
      <c r="Z1352" s="269">
        <v>120.6867</v>
      </c>
      <c r="AA1352" s="269">
        <v>115.1944</v>
      </c>
      <c r="AB1352" s="269">
        <v>3.1019000000000001</v>
      </c>
      <c r="AC1352" s="267">
        <v>1399</v>
      </c>
      <c r="AD1352" s="270">
        <v>58</v>
      </c>
      <c r="AE1352" s="267">
        <v>1</v>
      </c>
      <c r="AF1352" s="267">
        <v>1</v>
      </c>
      <c r="AG1352" s="267">
        <v>4670</v>
      </c>
      <c r="AH1352" s="267">
        <v>4621</v>
      </c>
      <c r="AI1352" s="271"/>
      <c r="AJ1352" s="271"/>
      <c r="AK1352" s="271"/>
      <c r="AL1352" s="271"/>
      <c r="AM1352" s="271"/>
    </row>
    <row r="1353" spans="1:39" ht="18" customHeight="1">
      <c r="C1353" s="261">
        <f>SUBTOTAL(103,G$1352:G1353)</f>
        <v>2</v>
      </c>
      <c r="D1353" s="261" t="s">
        <v>1941</v>
      </c>
      <c r="E1353" s="262" t="s">
        <v>4276</v>
      </c>
      <c r="F1353" s="263" t="s">
        <v>1281</v>
      </c>
      <c r="G1353" s="56" t="s">
        <v>4280</v>
      </c>
      <c r="H1353" s="58">
        <v>53061601</v>
      </c>
      <c r="I1353" s="266" t="s">
        <v>4663</v>
      </c>
      <c r="J1353" s="57" t="s">
        <v>711</v>
      </c>
      <c r="K1353" s="113" t="s">
        <v>409</v>
      </c>
      <c r="L1353" s="267">
        <v>279</v>
      </c>
      <c r="M1353" s="267">
        <v>4</v>
      </c>
      <c r="N1353" s="60">
        <v>0</v>
      </c>
      <c r="O1353" s="301"/>
      <c r="P1353" s="268" t="s">
        <v>4281</v>
      </c>
      <c r="Q1353" s="269">
        <v>186.178033</v>
      </c>
      <c r="R1353" s="269">
        <v>177.93270000000001</v>
      </c>
      <c r="S1353" s="269">
        <v>5.1701000000000006</v>
      </c>
      <c r="T1353" s="267">
        <v>4542</v>
      </c>
      <c r="U1353" s="270">
        <v>363</v>
      </c>
      <c r="V1353" s="267">
        <v>2</v>
      </c>
      <c r="W1353" s="267">
        <v>2</v>
      </c>
      <c r="X1353" s="267">
        <v>5805</v>
      </c>
      <c r="Y1353" s="267">
        <v>5783</v>
      </c>
      <c r="Z1353" s="269">
        <v>75.271839999999997</v>
      </c>
      <c r="AA1353" s="269">
        <v>70.918939999999992</v>
      </c>
      <c r="AB1353" s="269">
        <v>2.1132999999999997</v>
      </c>
      <c r="AC1353" s="267">
        <v>913</v>
      </c>
      <c r="AD1353" s="270">
        <v>58</v>
      </c>
      <c r="AE1353" s="267">
        <v>2</v>
      </c>
      <c r="AF1353" s="267">
        <v>2</v>
      </c>
      <c r="AG1353" s="267">
        <v>6109</v>
      </c>
      <c r="AH1353" s="267">
        <v>6106</v>
      </c>
      <c r="AI1353" s="271"/>
      <c r="AJ1353" s="271"/>
      <c r="AK1353" s="271"/>
      <c r="AL1353" s="271"/>
      <c r="AM1353" s="271"/>
    </row>
    <row r="1354" spans="1:39" s="306" customFormat="1" ht="18" customHeight="1">
      <c r="A1354" s="309"/>
      <c r="B1354" s="309"/>
      <c r="C1354" s="261">
        <f>SUBTOTAL(103,G$1352:G1354)</f>
        <v>3</v>
      </c>
      <c r="D1354" s="261" t="s">
        <v>1941</v>
      </c>
      <c r="E1354" s="262" t="s">
        <v>4276</v>
      </c>
      <c r="F1354" s="263" t="s">
        <v>1281</v>
      </c>
      <c r="G1354" s="264" t="s">
        <v>4282</v>
      </c>
      <c r="H1354" s="265">
        <v>53060801</v>
      </c>
      <c r="I1354" s="266" t="s">
        <v>4663</v>
      </c>
      <c r="J1354" s="57" t="s">
        <v>711</v>
      </c>
      <c r="K1354" s="377" t="s">
        <v>173</v>
      </c>
      <c r="L1354" s="376">
        <v>300</v>
      </c>
      <c r="M1354" s="267">
        <v>3</v>
      </c>
      <c r="N1354" s="60">
        <v>0</v>
      </c>
      <c r="O1354" s="301" t="s">
        <v>4283</v>
      </c>
      <c r="P1354" s="268" t="s">
        <v>4284</v>
      </c>
      <c r="Q1354" s="269">
        <v>30.206049999999998</v>
      </c>
      <c r="R1354" s="269">
        <v>30.206049999999998</v>
      </c>
      <c r="S1354" s="269">
        <v>0.83919999999999995</v>
      </c>
      <c r="T1354" s="267">
        <v>4722</v>
      </c>
      <c r="U1354" s="270">
        <v>363</v>
      </c>
      <c r="V1354" s="267">
        <v>6</v>
      </c>
      <c r="W1354" s="267">
        <v>6</v>
      </c>
      <c r="X1354" s="267">
        <v>8003</v>
      </c>
      <c r="Y1354" s="267">
        <v>7974</v>
      </c>
      <c r="Z1354" s="269">
        <v>8.5002999999999993</v>
      </c>
      <c r="AA1354" s="269">
        <v>8.5002999999999993</v>
      </c>
      <c r="AB1354" s="269">
        <v>0.23849999999999999</v>
      </c>
      <c r="AC1354" s="267">
        <v>773</v>
      </c>
      <c r="AD1354" s="270">
        <v>58</v>
      </c>
      <c r="AE1354" s="267">
        <v>7</v>
      </c>
      <c r="AF1354" s="267">
        <v>7</v>
      </c>
      <c r="AG1354" s="267">
        <v>8637</v>
      </c>
      <c r="AH1354" s="267">
        <v>8626</v>
      </c>
      <c r="AI1354" s="271"/>
      <c r="AJ1354" s="271"/>
      <c r="AK1354" s="271"/>
      <c r="AL1354" s="271"/>
      <c r="AM1354" s="271"/>
    </row>
    <row r="1355" spans="1:39" ht="18" customHeight="1">
      <c r="C1355" s="288" t="s">
        <v>4224</v>
      </c>
      <c r="D1355" s="289" t="str">
        <f ca="1">INDIRECT("D"&amp;ROW()-1)</f>
        <v>A2</v>
      </c>
      <c r="E1355" s="289" t="str">
        <f ca="1">INDIRECT("E"&amp;ROW()-1)</f>
        <v>昭通</v>
      </c>
      <c r="F1355" s="290"/>
      <c r="G1355" s="291">
        <f>SUBTOTAL(103,G1352:G1354)</f>
        <v>3</v>
      </c>
      <c r="H1355" s="292"/>
      <c r="I1355" s="293"/>
      <c r="J1355" s="293"/>
      <c r="K1355" s="294"/>
      <c r="L1355" s="76">
        <f>SUBTOTAL(109,L1352:L1354)</f>
        <v>1096</v>
      </c>
      <c r="M1355" s="76">
        <f>SUBTOTAL(109,M1352:M1354)</f>
        <v>12</v>
      </c>
      <c r="N1355" s="70">
        <f>SUBTOTAL(9,N1352:N1354)</f>
        <v>0</v>
      </c>
      <c r="O1355" s="296"/>
      <c r="P1355" s="327"/>
      <c r="Q1355" s="298"/>
      <c r="R1355" s="298"/>
      <c r="S1355" s="298"/>
      <c r="T1355" s="299"/>
      <c r="U1355" s="300"/>
      <c r="V1355" s="299"/>
      <c r="W1355" s="299"/>
      <c r="X1355" s="299"/>
      <c r="Y1355" s="299"/>
      <c r="Z1355" s="316"/>
      <c r="AA1355" s="316"/>
      <c r="AB1355" s="316"/>
      <c r="AC1355" s="295"/>
      <c r="AD1355" s="295"/>
      <c r="AE1355" s="295"/>
      <c r="AF1355" s="295"/>
      <c r="AG1355" s="295"/>
      <c r="AH1355" s="295"/>
      <c r="AI1355" s="77">
        <f>SUBTOTAL(109,AI1352:AI1354)</f>
        <v>0</v>
      </c>
      <c r="AJ1355" s="77">
        <f>SUBTOTAL(109,AJ1352:AJ1354)</f>
        <v>0</v>
      </c>
      <c r="AK1355" s="77">
        <f>SUBTOTAL(109,AK1352:AK1354)</f>
        <v>0</v>
      </c>
      <c r="AL1355" s="77">
        <f>SUBTOTAL(109,AL1352:AL1354)</f>
        <v>0</v>
      </c>
      <c r="AM1355" s="77">
        <f>SUBTOTAL(103,AM1352:AM1354)</f>
        <v>0</v>
      </c>
    </row>
    <row r="1356" spans="1:39" s="306" customFormat="1" ht="18" customHeight="1">
      <c r="A1356" s="309"/>
      <c r="B1356" s="309"/>
      <c r="C1356" s="261">
        <f>SUBTOTAL(103,G$1356:G1356)</f>
        <v>1</v>
      </c>
      <c r="D1356" s="261" t="s">
        <v>1941</v>
      </c>
      <c r="E1356" s="262" t="s">
        <v>4285</v>
      </c>
      <c r="F1356" s="383" t="s">
        <v>4286</v>
      </c>
      <c r="G1356" s="264" t="s">
        <v>4287</v>
      </c>
      <c r="H1356" s="265">
        <v>53040901</v>
      </c>
      <c r="I1356" s="266" t="s">
        <v>4663</v>
      </c>
      <c r="J1356" s="57" t="s">
        <v>711</v>
      </c>
      <c r="K1356" s="377" t="s">
        <v>173</v>
      </c>
      <c r="L1356" s="376">
        <v>153</v>
      </c>
      <c r="M1356" s="267">
        <v>3</v>
      </c>
      <c r="N1356" s="60">
        <v>0</v>
      </c>
      <c r="O1356" s="301" t="s">
        <v>4288</v>
      </c>
      <c r="P1356" s="268" t="s">
        <v>4289</v>
      </c>
      <c r="Q1356" s="269">
        <v>119.90722599999999</v>
      </c>
      <c r="R1356" s="269">
        <v>112.8193</v>
      </c>
      <c r="S1356" s="269">
        <v>4.4080000000000004</v>
      </c>
      <c r="T1356" s="267">
        <v>6485</v>
      </c>
      <c r="U1356" s="270">
        <v>362</v>
      </c>
      <c r="V1356" s="267">
        <v>7</v>
      </c>
      <c r="W1356" s="267">
        <v>7</v>
      </c>
      <c r="X1356" s="267">
        <v>6487</v>
      </c>
      <c r="Y1356" s="267">
        <v>6498</v>
      </c>
      <c r="Z1356" s="269">
        <v>50.649600000000007</v>
      </c>
      <c r="AA1356" s="269">
        <v>47.654700000000005</v>
      </c>
      <c r="AB1356" s="269">
        <v>1.6760000000000002</v>
      </c>
      <c r="AC1356" s="267">
        <v>1036</v>
      </c>
      <c r="AD1356" s="270">
        <v>58</v>
      </c>
      <c r="AE1356" s="267">
        <v>7</v>
      </c>
      <c r="AF1356" s="267">
        <v>7</v>
      </c>
      <c r="AG1356" s="267">
        <v>6955</v>
      </c>
      <c r="AH1356" s="267">
        <v>6964</v>
      </c>
      <c r="AI1356" s="271"/>
      <c r="AJ1356" s="271"/>
      <c r="AK1356" s="271"/>
      <c r="AL1356" s="271"/>
      <c r="AM1356" s="271"/>
    </row>
    <row r="1357" spans="1:39" s="306" customFormat="1" ht="18" customHeight="1">
      <c r="A1357" s="309"/>
      <c r="B1357" s="309"/>
      <c r="C1357" s="261">
        <f>SUBTOTAL(103,G$1356:G1357)</f>
        <v>2</v>
      </c>
      <c r="D1357" s="261" t="s">
        <v>1941</v>
      </c>
      <c r="E1357" s="262" t="s">
        <v>4290</v>
      </c>
      <c r="F1357" s="263" t="s">
        <v>4286</v>
      </c>
      <c r="G1357" s="264" t="s">
        <v>4291</v>
      </c>
      <c r="H1357" s="265">
        <v>53040501</v>
      </c>
      <c r="I1357" s="266" t="s">
        <v>4663</v>
      </c>
      <c r="J1357" s="57" t="s">
        <v>711</v>
      </c>
      <c r="K1357" s="113" t="s">
        <v>4292</v>
      </c>
      <c r="L1357" s="267">
        <v>435</v>
      </c>
      <c r="M1357" s="267">
        <v>4</v>
      </c>
      <c r="N1357" s="60">
        <v>0</v>
      </c>
      <c r="O1357" s="61" t="s">
        <v>4293</v>
      </c>
      <c r="P1357" s="287" t="s">
        <v>1631</v>
      </c>
      <c r="Q1357" s="269">
        <v>439.30565999999993</v>
      </c>
      <c r="R1357" s="269">
        <v>403.42409999999995</v>
      </c>
      <c r="S1357" s="269">
        <v>16.0655</v>
      </c>
      <c r="T1357" s="267">
        <v>8820</v>
      </c>
      <c r="U1357" s="270">
        <v>361</v>
      </c>
      <c r="V1357" s="267">
        <v>4</v>
      </c>
      <c r="W1357" s="267">
        <v>4</v>
      </c>
      <c r="X1357" s="267">
        <v>3933</v>
      </c>
      <c r="Y1357" s="267">
        <v>3980</v>
      </c>
      <c r="Z1357" s="269">
        <v>134.78822</v>
      </c>
      <c r="AA1357" s="269">
        <v>126.30171999999999</v>
      </c>
      <c r="AB1357" s="269">
        <v>3.9145000000000003</v>
      </c>
      <c r="AC1357" s="267">
        <v>1955</v>
      </c>
      <c r="AD1357" s="270">
        <v>58</v>
      </c>
      <c r="AE1357" s="267">
        <v>4</v>
      </c>
      <c r="AF1357" s="267">
        <v>4</v>
      </c>
      <c r="AG1357" s="267">
        <v>4284</v>
      </c>
      <c r="AH1357" s="267">
        <v>4278</v>
      </c>
      <c r="AI1357" s="271"/>
      <c r="AJ1357" s="271"/>
      <c r="AK1357" s="271"/>
      <c r="AL1357" s="271"/>
      <c r="AM1357" s="271"/>
    </row>
    <row r="1358" spans="1:39" s="306" customFormat="1" ht="18" customHeight="1">
      <c r="A1358" s="309"/>
      <c r="B1358" s="309"/>
      <c r="C1358" s="261">
        <f>SUBTOTAL(103,G$1356:G1358)</f>
        <v>3</v>
      </c>
      <c r="D1358" s="261" t="s">
        <v>1941</v>
      </c>
      <c r="E1358" s="262" t="s">
        <v>4290</v>
      </c>
      <c r="F1358" s="263" t="s">
        <v>4286</v>
      </c>
      <c r="G1358" s="264" t="s">
        <v>4294</v>
      </c>
      <c r="H1358" s="265">
        <v>53040801</v>
      </c>
      <c r="I1358" s="266" t="s">
        <v>4663</v>
      </c>
      <c r="J1358" s="57" t="s">
        <v>711</v>
      </c>
      <c r="K1358" s="113" t="s">
        <v>1481</v>
      </c>
      <c r="L1358" s="267">
        <v>378</v>
      </c>
      <c r="M1358" s="267">
        <v>3</v>
      </c>
      <c r="N1358" s="60">
        <v>0</v>
      </c>
      <c r="O1358" s="61" t="s">
        <v>4295</v>
      </c>
      <c r="P1358" s="287" t="s">
        <v>4296</v>
      </c>
      <c r="Q1358" s="269">
        <v>162.408773</v>
      </c>
      <c r="R1358" s="269">
        <v>151.58580000000001</v>
      </c>
      <c r="S1358" s="269">
        <v>4.7155000000000005</v>
      </c>
      <c r="T1358" s="267">
        <v>6518</v>
      </c>
      <c r="U1358" s="270">
        <v>364</v>
      </c>
      <c r="V1358" s="267">
        <v>5</v>
      </c>
      <c r="W1358" s="267">
        <v>5</v>
      </c>
      <c r="X1358" s="267">
        <v>6026</v>
      </c>
      <c r="Y1358" s="267">
        <v>6045</v>
      </c>
      <c r="Z1358" s="269">
        <v>86.518699999999995</v>
      </c>
      <c r="AA1358" s="269">
        <v>81.583699999999993</v>
      </c>
      <c r="AB1358" s="269">
        <v>2.3643999999999998</v>
      </c>
      <c r="AC1358" s="267">
        <v>997</v>
      </c>
      <c r="AD1358" s="270">
        <v>58</v>
      </c>
      <c r="AE1358" s="267">
        <v>5</v>
      </c>
      <c r="AF1358" s="267">
        <v>5</v>
      </c>
      <c r="AG1358" s="267">
        <v>5751</v>
      </c>
      <c r="AH1358" s="267">
        <v>5730</v>
      </c>
      <c r="AI1358" s="271"/>
      <c r="AJ1358" s="271"/>
      <c r="AK1358" s="271"/>
      <c r="AL1358" s="271"/>
      <c r="AM1358" s="271"/>
    </row>
    <row r="1359" spans="1:39" s="306" customFormat="1" ht="18" customHeight="1">
      <c r="A1359" s="309"/>
      <c r="B1359" s="309"/>
      <c r="C1359" s="261">
        <f>SUBTOTAL(103,G$1356:G1359)</f>
        <v>4</v>
      </c>
      <c r="D1359" s="261" t="s">
        <v>1941</v>
      </c>
      <c r="E1359" s="262" t="s">
        <v>4290</v>
      </c>
      <c r="F1359" s="263" t="s">
        <v>4286</v>
      </c>
      <c r="G1359" s="264" t="s">
        <v>4297</v>
      </c>
      <c r="H1359" s="265">
        <v>53041001</v>
      </c>
      <c r="I1359" s="266" t="s">
        <v>4663</v>
      </c>
      <c r="J1359" s="57" t="s">
        <v>711</v>
      </c>
      <c r="K1359" s="113" t="s">
        <v>1481</v>
      </c>
      <c r="L1359" s="267">
        <v>528</v>
      </c>
      <c r="M1359" s="267">
        <v>3</v>
      </c>
      <c r="N1359" s="60">
        <v>0</v>
      </c>
      <c r="O1359" s="61" t="s">
        <v>4298</v>
      </c>
      <c r="P1359" s="385" t="s">
        <v>1632</v>
      </c>
      <c r="Q1359" s="269">
        <v>45.841901999999997</v>
      </c>
      <c r="R1359" s="269">
        <v>44.306301999999995</v>
      </c>
      <c r="S1359" s="269">
        <v>1.1475999999999997</v>
      </c>
      <c r="T1359" s="267">
        <v>5328</v>
      </c>
      <c r="U1359" s="270">
        <v>364</v>
      </c>
      <c r="V1359" s="267">
        <v>12</v>
      </c>
      <c r="W1359" s="267">
        <v>12</v>
      </c>
      <c r="X1359" s="267">
        <v>7667</v>
      </c>
      <c r="Y1359" s="267">
        <v>7659</v>
      </c>
      <c r="Z1359" s="269">
        <v>18.811900000000001</v>
      </c>
      <c r="AA1359" s="269">
        <v>18.121000000000002</v>
      </c>
      <c r="AB1359" s="269">
        <v>0.38990000000000002</v>
      </c>
      <c r="AC1359" s="267">
        <v>875</v>
      </c>
      <c r="AD1359" s="270">
        <v>58</v>
      </c>
      <c r="AE1359" s="267">
        <v>12</v>
      </c>
      <c r="AF1359" s="267">
        <v>12</v>
      </c>
      <c r="AG1359" s="267">
        <v>8173</v>
      </c>
      <c r="AH1359" s="267">
        <v>8175</v>
      </c>
      <c r="AI1359" s="271"/>
      <c r="AJ1359" s="271"/>
      <c r="AK1359" s="271"/>
      <c r="AL1359" s="271"/>
      <c r="AM1359" s="271"/>
    </row>
    <row r="1360" spans="1:39" ht="18" customHeight="1">
      <c r="C1360" s="288" t="s">
        <v>4224</v>
      </c>
      <c r="D1360" s="289" t="str">
        <f ca="1">INDIRECT("D"&amp;ROW()-1)</f>
        <v>A2</v>
      </c>
      <c r="E1360" s="289" t="str">
        <f ca="1">INDIRECT("E"&amp;ROW()-1)</f>
        <v>玉溪</v>
      </c>
      <c r="F1360" s="290"/>
      <c r="G1360" s="291">
        <f>SUBTOTAL(103,G1356:G1359)</f>
        <v>4</v>
      </c>
      <c r="H1360" s="292"/>
      <c r="I1360" s="293"/>
      <c r="J1360" s="293"/>
      <c r="K1360" s="294"/>
      <c r="L1360" s="76">
        <f>SUBTOTAL(109,L1356:L1359)</f>
        <v>1494</v>
      </c>
      <c r="M1360" s="76">
        <f>SUBTOTAL(109,M1356:M1359)</f>
        <v>13</v>
      </c>
      <c r="N1360" s="70">
        <f>SUBTOTAL(109,N1356:N1359)</f>
        <v>0</v>
      </c>
      <c r="O1360" s="296"/>
      <c r="P1360" s="327"/>
      <c r="Q1360" s="298"/>
      <c r="R1360" s="298"/>
      <c r="S1360" s="298"/>
      <c r="T1360" s="299"/>
      <c r="U1360" s="300"/>
      <c r="V1360" s="299"/>
      <c r="W1360" s="299"/>
      <c r="X1360" s="299"/>
      <c r="Y1360" s="299"/>
      <c r="Z1360" s="316"/>
      <c r="AA1360" s="316"/>
      <c r="AB1360" s="316"/>
      <c r="AC1360" s="295"/>
      <c r="AD1360" s="295"/>
      <c r="AE1360" s="295"/>
      <c r="AF1360" s="295"/>
      <c r="AG1360" s="295"/>
      <c r="AH1360" s="295"/>
      <c r="AI1360" s="77">
        <f>SUBTOTAL(109,AI1356:AI1359)</f>
        <v>0</v>
      </c>
      <c r="AJ1360" s="77">
        <f>SUBTOTAL(109,AJ1356:AJ1359)</f>
        <v>0</v>
      </c>
      <c r="AK1360" s="77">
        <f>SUBTOTAL(109,AK1356:AK1359)</f>
        <v>0</v>
      </c>
      <c r="AL1360" s="77">
        <f>SUBTOTAL(109,AL1356:AL1359)</f>
        <v>0</v>
      </c>
      <c r="AM1360" s="77">
        <f>SUBTOTAL(103,AM1356:AM1359)</f>
        <v>0</v>
      </c>
    </row>
    <row r="1361" spans="1:41" s="306" customFormat="1" ht="18" customHeight="1">
      <c r="A1361" s="309"/>
      <c r="B1361" s="309"/>
      <c r="C1361" s="261">
        <f>SUBTOTAL(103,G$1361:G1361)</f>
        <v>1</v>
      </c>
      <c r="D1361" s="261" t="s">
        <v>1941</v>
      </c>
      <c r="E1361" s="262" t="s">
        <v>4299</v>
      </c>
      <c r="F1361" s="263" t="s">
        <v>4269</v>
      </c>
      <c r="G1361" s="264" t="s">
        <v>4300</v>
      </c>
      <c r="H1361" s="265">
        <v>53250401</v>
      </c>
      <c r="I1361" s="266" t="s">
        <v>4663</v>
      </c>
      <c r="J1361" s="57" t="s">
        <v>711</v>
      </c>
      <c r="K1361" s="113" t="s">
        <v>1481</v>
      </c>
      <c r="L1361" s="267">
        <v>564</v>
      </c>
      <c r="M1361" s="267">
        <v>3</v>
      </c>
      <c r="N1361" s="60">
        <v>0</v>
      </c>
      <c r="O1361" s="61" t="s">
        <v>4301</v>
      </c>
      <c r="P1361" s="385" t="s">
        <v>4302</v>
      </c>
      <c r="Q1361" s="269">
        <v>261.86632600000002</v>
      </c>
      <c r="R1361" s="269">
        <v>246.9495</v>
      </c>
      <c r="S1361" s="269">
        <v>9.6973000000000003</v>
      </c>
      <c r="T1361" s="267">
        <v>5513</v>
      </c>
      <c r="U1361" s="270">
        <v>364</v>
      </c>
      <c r="V1361" s="267">
        <v>6</v>
      </c>
      <c r="W1361" s="267">
        <v>5</v>
      </c>
      <c r="X1361" s="267">
        <v>5139</v>
      </c>
      <c r="Y1361" s="267">
        <v>5125</v>
      </c>
      <c r="Z1361" s="269">
        <v>68.348399999999998</v>
      </c>
      <c r="AA1361" s="269">
        <v>64.074799999999996</v>
      </c>
      <c r="AB1361" s="269">
        <v>2.2579000000000002</v>
      </c>
      <c r="AC1361" s="267">
        <v>903</v>
      </c>
      <c r="AD1361" s="270">
        <v>58</v>
      </c>
      <c r="AE1361" s="267">
        <v>9</v>
      </c>
      <c r="AF1361" s="267">
        <v>9</v>
      </c>
      <c r="AG1361" s="267">
        <v>6351</v>
      </c>
      <c r="AH1361" s="267">
        <v>6362</v>
      </c>
      <c r="AI1361" s="271"/>
      <c r="AJ1361" s="271"/>
      <c r="AK1361" s="271">
        <v>1</v>
      </c>
      <c r="AL1361" s="271">
        <v>446</v>
      </c>
      <c r="AM1361" s="271" t="s">
        <v>4303</v>
      </c>
      <c r="AO1361" s="245"/>
    </row>
    <row r="1362" spans="1:41" s="306" customFormat="1" ht="18" customHeight="1">
      <c r="A1362" s="309"/>
      <c r="B1362" s="309"/>
      <c r="C1362" s="261">
        <f>SUBTOTAL(103,G$1361:G1362)</f>
        <v>2</v>
      </c>
      <c r="D1362" s="261" t="s">
        <v>1941</v>
      </c>
      <c r="E1362" s="262" t="s">
        <v>4299</v>
      </c>
      <c r="F1362" s="263" t="s">
        <v>4269</v>
      </c>
      <c r="G1362" s="264" t="s">
        <v>4304</v>
      </c>
      <c r="H1362" s="265">
        <v>53251601</v>
      </c>
      <c r="I1362" s="266" t="s">
        <v>4663</v>
      </c>
      <c r="J1362" s="57" t="s">
        <v>711</v>
      </c>
      <c r="K1362" s="113" t="s">
        <v>4292</v>
      </c>
      <c r="L1362" s="267">
        <v>379</v>
      </c>
      <c r="M1362" s="267">
        <v>4</v>
      </c>
      <c r="N1362" s="60">
        <v>0</v>
      </c>
      <c r="O1362" s="61" t="s">
        <v>4305</v>
      </c>
      <c r="P1362" s="385" t="s">
        <v>1633</v>
      </c>
      <c r="Q1362" s="269">
        <v>188.92554100000001</v>
      </c>
      <c r="R1362" s="269">
        <v>174.18165000000002</v>
      </c>
      <c r="S1362" s="269">
        <v>6.7580000000000009</v>
      </c>
      <c r="T1362" s="267">
        <v>7756</v>
      </c>
      <c r="U1362" s="270">
        <v>364</v>
      </c>
      <c r="V1362" s="267">
        <v>9</v>
      </c>
      <c r="W1362" s="267">
        <v>9</v>
      </c>
      <c r="X1362" s="267">
        <v>5783</v>
      </c>
      <c r="Y1362" s="267">
        <v>5816</v>
      </c>
      <c r="Z1362" s="269">
        <v>73.327600000000004</v>
      </c>
      <c r="AA1362" s="269">
        <v>69.205200000000005</v>
      </c>
      <c r="AB1362" s="269">
        <v>2.2084000000000001</v>
      </c>
      <c r="AC1362" s="267">
        <v>1221</v>
      </c>
      <c r="AD1362" s="270">
        <v>59</v>
      </c>
      <c r="AE1362" s="267">
        <v>6</v>
      </c>
      <c r="AF1362" s="267">
        <v>6</v>
      </c>
      <c r="AG1362" s="267">
        <v>6175</v>
      </c>
      <c r="AH1362" s="267">
        <v>6174</v>
      </c>
      <c r="AI1362" s="271"/>
      <c r="AJ1362" s="271"/>
      <c r="AK1362" s="271"/>
      <c r="AL1362" s="271"/>
      <c r="AM1362" s="271"/>
    </row>
    <row r="1363" spans="1:41" ht="18" customHeight="1">
      <c r="C1363" s="288" t="s">
        <v>4224</v>
      </c>
      <c r="D1363" s="289" t="str">
        <f ca="1">INDIRECT("D"&amp;ROW()-1)</f>
        <v>A2</v>
      </c>
      <c r="E1363" s="289" t="str">
        <f ca="1">INDIRECT("E"&amp;ROW()-1)</f>
        <v>红河</v>
      </c>
      <c r="F1363" s="290"/>
      <c r="G1363" s="291">
        <f>SUBTOTAL(103,G1361:G1362)</f>
        <v>2</v>
      </c>
      <c r="H1363" s="292"/>
      <c r="I1363" s="293"/>
      <c r="J1363" s="293"/>
      <c r="K1363" s="294"/>
      <c r="L1363" s="76">
        <f>SUBTOTAL(109,L1361:L1362)</f>
        <v>943</v>
      </c>
      <c r="M1363" s="76">
        <f>SUBTOTAL(109,M1361:M1362)</f>
        <v>7</v>
      </c>
      <c r="N1363" s="70">
        <f>SUBTOTAL(109,N1361:N1362)</f>
        <v>0</v>
      </c>
      <c r="O1363" s="296"/>
      <c r="P1363" s="327"/>
      <c r="Q1363" s="298"/>
      <c r="R1363" s="298"/>
      <c r="S1363" s="298"/>
      <c r="T1363" s="299"/>
      <c r="U1363" s="300"/>
      <c r="V1363" s="299"/>
      <c r="W1363" s="299"/>
      <c r="X1363" s="299"/>
      <c r="Y1363" s="299"/>
      <c r="Z1363" s="316"/>
      <c r="AA1363" s="316"/>
      <c r="AB1363" s="316"/>
      <c r="AC1363" s="295"/>
      <c r="AD1363" s="295"/>
      <c r="AE1363" s="295"/>
      <c r="AF1363" s="295"/>
      <c r="AG1363" s="295"/>
      <c r="AH1363" s="295"/>
      <c r="AI1363" s="77">
        <f>SUBTOTAL(109,AI1361:AI1362)</f>
        <v>0</v>
      </c>
      <c r="AJ1363" s="77">
        <f>SUBTOTAL(109,AJ1361:AJ1362)</f>
        <v>0</v>
      </c>
      <c r="AK1363" s="77">
        <f>SUBTOTAL(109,AK1361:AK1362)</f>
        <v>1</v>
      </c>
      <c r="AL1363" s="77">
        <f>SUBTOTAL(109,AL1361:AL1362)</f>
        <v>446</v>
      </c>
      <c r="AM1363" s="77">
        <f>SUBTOTAL(103,AM1361:AM1362)</f>
        <v>1</v>
      </c>
    </row>
    <row r="1364" spans="1:41" s="306" customFormat="1" ht="18" customHeight="1">
      <c r="A1364" s="309"/>
      <c r="B1364" s="309"/>
      <c r="C1364" s="261">
        <f>SUBTOTAL(103,G$1364:G1364)</f>
        <v>1</v>
      </c>
      <c r="D1364" s="261" t="s">
        <v>1941</v>
      </c>
      <c r="E1364" s="262" t="s">
        <v>4306</v>
      </c>
      <c r="F1364" s="263" t="s">
        <v>4286</v>
      </c>
      <c r="G1364" s="264" t="s">
        <v>4307</v>
      </c>
      <c r="H1364" s="265">
        <v>53030501</v>
      </c>
      <c r="I1364" s="266" t="s">
        <v>4663</v>
      </c>
      <c r="J1364" s="57" t="s">
        <v>711</v>
      </c>
      <c r="K1364" s="113" t="s">
        <v>4308</v>
      </c>
      <c r="L1364" s="267">
        <v>375</v>
      </c>
      <c r="M1364" s="267">
        <v>5</v>
      </c>
      <c r="N1364" s="60">
        <v>0</v>
      </c>
      <c r="O1364" s="61" t="s">
        <v>4309</v>
      </c>
      <c r="P1364" s="287" t="s">
        <v>1634</v>
      </c>
      <c r="Q1364" s="269">
        <v>270.61229900000006</v>
      </c>
      <c r="R1364" s="269">
        <v>258.91800000000006</v>
      </c>
      <c r="S1364" s="269">
        <v>7.7218000000000009</v>
      </c>
      <c r="T1364" s="267">
        <v>3761</v>
      </c>
      <c r="U1364" s="270">
        <v>365</v>
      </c>
      <c r="V1364" s="267">
        <v>7</v>
      </c>
      <c r="W1364" s="267">
        <v>7</v>
      </c>
      <c r="X1364" s="267">
        <v>5054</v>
      </c>
      <c r="Y1364" s="267">
        <v>5018</v>
      </c>
      <c r="Z1364" s="269">
        <v>112.6983</v>
      </c>
      <c r="AA1364" s="269">
        <v>106.8165</v>
      </c>
      <c r="AB1364" s="269">
        <v>3.1273999999999997</v>
      </c>
      <c r="AC1364" s="267">
        <v>832</v>
      </c>
      <c r="AD1364" s="270">
        <v>59</v>
      </c>
      <c r="AE1364" s="267">
        <v>6</v>
      </c>
      <c r="AF1364" s="267">
        <v>6</v>
      </c>
      <c r="AG1364" s="267">
        <v>4876</v>
      </c>
      <c r="AH1364" s="267">
        <v>4840</v>
      </c>
      <c r="AI1364" s="271"/>
      <c r="AJ1364" s="271"/>
      <c r="AK1364" s="271"/>
      <c r="AL1364" s="271"/>
      <c r="AM1364" s="271"/>
    </row>
    <row r="1365" spans="1:41" ht="18" customHeight="1">
      <c r="C1365" s="288" t="s">
        <v>4224</v>
      </c>
      <c r="D1365" s="289" t="str">
        <f ca="1">INDIRECT("D"&amp;ROW()-1)</f>
        <v>A2</v>
      </c>
      <c r="E1365" s="289" t="str">
        <f ca="1">INDIRECT("E"&amp;ROW()-1)</f>
        <v>曲靖</v>
      </c>
      <c r="F1365" s="290"/>
      <c r="G1365" s="291">
        <f>SUBTOTAL(103,G1364:G1364)</f>
        <v>1</v>
      </c>
      <c r="H1365" s="292"/>
      <c r="I1365" s="293"/>
      <c r="J1365" s="293"/>
      <c r="K1365" s="294"/>
      <c r="L1365" s="76">
        <f>SUBTOTAL(109,L1364:L1364)</f>
        <v>375</v>
      </c>
      <c r="M1365" s="76">
        <f>SUBTOTAL(109,M1364:M1364)</f>
        <v>5</v>
      </c>
      <c r="N1365" s="70">
        <f>SUBTOTAL(9,N1364:N1364)</f>
        <v>0</v>
      </c>
      <c r="O1365" s="296"/>
      <c r="P1365" s="297"/>
      <c r="Q1365" s="298"/>
      <c r="R1365" s="298"/>
      <c r="S1365" s="298"/>
      <c r="T1365" s="299"/>
      <c r="U1365" s="300"/>
      <c r="V1365" s="299"/>
      <c r="W1365" s="299"/>
      <c r="X1365" s="299"/>
      <c r="Y1365" s="299"/>
      <c r="Z1365" s="316"/>
      <c r="AA1365" s="316"/>
      <c r="AB1365" s="316"/>
      <c r="AC1365" s="295"/>
      <c r="AD1365" s="295"/>
      <c r="AE1365" s="295"/>
      <c r="AF1365" s="295"/>
      <c r="AG1365" s="295"/>
      <c r="AH1365" s="295"/>
      <c r="AI1365" s="77">
        <f>SUBTOTAL(109,AI1364:AI1364)</f>
        <v>0</v>
      </c>
      <c r="AJ1365" s="77">
        <f>SUBTOTAL(109,AJ1364:AJ1364)</f>
        <v>0</v>
      </c>
      <c r="AK1365" s="77">
        <f>SUBTOTAL(109,AK1364:AK1364)</f>
        <v>0</v>
      </c>
      <c r="AL1365" s="77">
        <f>SUBTOTAL(109,AL1364:AL1364)</f>
        <v>0</v>
      </c>
      <c r="AM1365" s="77">
        <f>SUBTOTAL(103,AM1364:AM1364)</f>
        <v>0</v>
      </c>
    </row>
    <row r="1366" spans="1:41" ht="18" customHeight="1">
      <c r="C1366" s="261">
        <f>SUBTOTAL(103,G$1366:G1366)</f>
        <v>1</v>
      </c>
      <c r="D1366" s="261" t="s">
        <v>1941</v>
      </c>
      <c r="E1366" s="262" t="s">
        <v>4310</v>
      </c>
      <c r="F1366" s="263" t="s">
        <v>4269</v>
      </c>
      <c r="G1366" s="56" t="s">
        <v>4311</v>
      </c>
      <c r="H1366" s="58">
        <v>53280101</v>
      </c>
      <c r="I1366" s="266" t="s">
        <v>4663</v>
      </c>
      <c r="J1366" s="57" t="s">
        <v>711</v>
      </c>
      <c r="K1366" s="113" t="s">
        <v>1481</v>
      </c>
      <c r="L1366" s="267">
        <v>491</v>
      </c>
      <c r="M1366" s="267">
        <v>4</v>
      </c>
      <c r="N1366" s="60">
        <v>0</v>
      </c>
      <c r="O1366" s="61" t="s">
        <v>1757</v>
      </c>
      <c r="P1366" s="268" t="s">
        <v>4312</v>
      </c>
      <c r="Q1366" s="269">
        <v>270.30497600000001</v>
      </c>
      <c r="R1366" s="269">
        <v>246.53399000000002</v>
      </c>
      <c r="S1366" s="269">
        <v>9.8556000000000008</v>
      </c>
      <c r="T1366" s="267">
        <v>8425</v>
      </c>
      <c r="U1366" s="270">
        <v>365</v>
      </c>
      <c r="V1366" s="267">
        <v>4</v>
      </c>
      <c r="W1366" s="267">
        <v>4</v>
      </c>
      <c r="X1366" s="267">
        <v>5056</v>
      </c>
      <c r="Y1366" s="267">
        <v>5129</v>
      </c>
      <c r="Z1366" s="269">
        <v>68.569699999999997</v>
      </c>
      <c r="AA1366" s="269">
        <v>63.028799999999997</v>
      </c>
      <c r="AB1366" s="269">
        <v>2.3031000000000001</v>
      </c>
      <c r="AC1366" s="267">
        <v>1338</v>
      </c>
      <c r="AD1366" s="270">
        <v>59</v>
      </c>
      <c r="AE1366" s="267">
        <v>4</v>
      </c>
      <c r="AF1366" s="267">
        <v>4</v>
      </c>
      <c r="AG1366" s="267">
        <v>6343</v>
      </c>
      <c r="AH1366" s="267">
        <v>6406</v>
      </c>
      <c r="AI1366" s="271"/>
      <c r="AJ1366" s="271"/>
      <c r="AK1366" s="271"/>
      <c r="AL1366" s="271"/>
      <c r="AM1366" s="271"/>
    </row>
    <row r="1367" spans="1:41" ht="18" customHeight="1">
      <c r="C1367" s="261">
        <f>SUBTOTAL(103,G$1366:G1367)</f>
        <v>2</v>
      </c>
      <c r="D1367" s="261" t="s">
        <v>1941</v>
      </c>
      <c r="E1367" s="262" t="s">
        <v>4310</v>
      </c>
      <c r="F1367" s="263" t="s">
        <v>4269</v>
      </c>
      <c r="G1367" s="56" t="s">
        <v>4313</v>
      </c>
      <c r="H1367" s="58">
        <v>53280701</v>
      </c>
      <c r="I1367" s="266" t="s">
        <v>4663</v>
      </c>
      <c r="J1367" s="57" t="s">
        <v>711</v>
      </c>
      <c r="K1367" s="113" t="s">
        <v>1481</v>
      </c>
      <c r="L1367" s="267">
        <v>376</v>
      </c>
      <c r="M1367" s="267">
        <v>4</v>
      </c>
      <c r="N1367" s="60">
        <v>0</v>
      </c>
      <c r="O1367" s="301" t="s">
        <v>1758</v>
      </c>
      <c r="P1367" s="268" t="s">
        <v>4314</v>
      </c>
      <c r="Q1367" s="269">
        <v>116.49690600000001</v>
      </c>
      <c r="R1367" s="269">
        <v>101.38531</v>
      </c>
      <c r="S1367" s="269">
        <v>2.4138000000000002</v>
      </c>
      <c r="T1367" s="267">
        <v>5933</v>
      </c>
      <c r="U1367" s="270">
        <v>365</v>
      </c>
      <c r="V1367" s="267">
        <v>5</v>
      </c>
      <c r="W1367" s="267">
        <v>5</v>
      </c>
      <c r="X1367" s="267">
        <v>6531</v>
      </c>
      <c r="Y1367" s="267">
        <v>6646</v>
      </c>
      <c r="Z1367" s="269">
        <v>46.120400000000004</v>
      </c>
      <c r="AA1367" s="269">
        <v>40.654700000000005</v>
      </c>
      <c r="AB1367" s="269">
        <v>0.90369999999999995</v>
      </c>
      <c r="AC1367" s="267">
        <v>967</v>
      </c>
      <c r="AD1367" s="270">
        <v>59</v>
      </c>
      <c r="AE1367" s="267">
        <v>5</v>
      </c>
      <c r="AF1367" s="267">
        <v>5</v>
      </c>
      <c r="AG1367" s="267">
        <v>7123</v>
      </c>
      <c r="AH1367" s="267">
        <v>7237</v>
      </c>
      <c r="AI1367" s="271"/>
      <c r="AJ1367" s="271"/>
      <c r="AK1367" s="271"/>
      <c r="AL1367" s="271"/>
      <c r="AM1367" s="271"/>
    </row>
    <row r="1368" spans="1:41" s="306" customFormat="1" ht="18" customHeight="1">
      <c r="A1368" s="309"/>
      <c r="B1368" s="309"/>
      <c r="C1368" s="261">
        <f>SUBTOTAL(103,G$1366:G1368)</f>
        <v>3</v>
      </c>
      <c r="D1368" s="261" t="s">
        <v>1941</v>
      </c>
      <c r="E1368" s="262" t="s">
        <v>4310</v>
      </c>
      <c r="F1368" s="263" t="s">
        <v>4269</v>
      </c>
      <c r="G1368" s="264" t="s">
        <v>4315</v>
      </c>
      <c r="H1368" s="265">
        <v>53280601</v>
      </c>
      <c r="I1368" s="266" t="s">
        <v>4663</v>
      </c>
      <c r="J1368" s="57" t="s">
        <v>711</v>
      </c>
      <c r="K1368" s="113" t="s">
        <v>1481</v>
      </c>
      <c r="L1368" s="376">
        <v>207</v>
      </c>
      <c r="M1368" s="267">
        <v>2</v>
      </c>
      <c r="N1368" s="60">
        <v>0</v>
      </c>
      <c r="O1368" s="301" t="s">
        <v>1759</v>
      </c>
      <c r="P1368" s="268" t="s">
        <v>4316</v>
      </c>
      <c r="Q1368" s="269">
        <v>50.961649999999992</v>
      </c>
      <c r="R1368" s="269">
        <v>45.836969999999994</v>
      </c>
      <c r="S1368" s="269">
        <v>1.3715999999999999</v>
      </c>
      <c r="T1368" s="267">
        <v>3543</v>
      </c>
      <c r="U1368" s="270">
        <v>365</v>
      </c>
      <c r="V1368" s="267">
        <v>6</v>
      </c>
      <c r="W1368" s="267">
        <v>6</v>
      </c>
      <c r="X1368" s="267">
        <v>7556</v>
      </c>
      <c r="Y1368" s="267">
        <v>7628</v>
      </c>
      <c r="Z1368" s="269">
        <v>27.692</v>
      </c>
      <c r="AA1368" s="269">
        <v>25.496500000000001</v>
      </c>
      <c r="AB1368" s="269">
        <v>0.64450000000000007</v>
      </c>
      <c r="AC1368" s="267">
        <v>572</v>
      </c>
      <c r="AD1368" s="270">
        <v>59</v>
      </c>
      <c r="AE1368" s="267">
        <v>6</v>
      </c>
      <c r="AF1368" s="267">
        <v>6</v>
      </c>
      <c r="AG1368" s="267">
        <v>7824</v>
      </c>
      <c r="AH1368" s="267">
        <v>7860</v>
      </c>
      <c r="AI1368" s="271"/>
      <c r="AJ1368" s="271"/>
      <c r="AK1368" s="271"/>
      <c r="AL1368" s="271"/>
      <c r="AM1368" s="271"/>
    </row>
    <row r="1369" spans="1:41" ht="18" customHeight="1">
      <c r="C1369" s="288" t="s">
        <v>4224</v>
      </c>
      <c r="D1369" s="289" t="str">
        <f ca="1">INDIRECT("D"&amp;ROW()-1)</f>
        <v>A2</v>
      </c>
      <c r="E1369" s="289" t="str">
        <f ca="1">INDIRECT("E"&amp;ROW()-1)</f>
        <v>西双版纳</v>
      </c>
      <c r="F1369" s="290"/>
      <c r="G1369" s="291">
        <f>SUBTOTAL(103,G1366:G1368)</f>
        <v>3</v>
      </c>
      <c r="H1369" s="292"/>
      <c r="I1369" s="293"/>
      <c r="J1369" s="293"/>
      <c r="K1369" s="294"/>
      <c r="L1369" s="76">
        <f>SUBTOTAL(109,L1366:L1368)</f>
        <v>1074</v>
      </c>
      <c r="M1369" s="76">
        <f>SUBTOTAL(109,M1366:M1368)</f>
        <v>10</v>
      </c>
      <c r="N1369" s="70">
        <f>SUBTOTAL(9,N1366:N1368)</f>
        <v>0</v>
      </c>
      <c r="O1369" s="296"/>
      <c r="P1369" s="327"/>
      <c r="Q1369" s="298"/>
      <c r="R1369" s="298"/>
      <c r="S1369" s="298"/>
      <c r="T1369" s="299"/>
      <c r="U1369" s="300"/>
      <c r="V1369" s="299"/>
      <c r="W1369" s="299"/>
      <c r="X1369" s="299"/>
      <c r="Y1369" s="299"/>
      <c r="Z1369" s="316"/>
      <c r="AA1369" s="316"/>
      <c r="AB1369" s="316"/>
      <c r="AC1369" s="295"/>
      <c r="AD1369" s="295"/>
      <c r="AE1369" s="295"/>
      <c r="AF1369" s="295"/>
      <c r="AG1369" s="295"/>
      <c r="AH1369" s="295"/>
      <c r="AI1369" s="77">
        <f>SUBTOTAL(109,AI1366:AI1368)</f>
        <v>0</v>
      </c>
      <c r="AJ1369" s="77">
        <f>SUBTOTAL(109,AJ1366:AJ1368)</f>
        <v>0</v>
      </c>
      <c r="AK1369" s="77">
        <f>SUBTOTAL(109,AK1366:AK1368)</f>
        <v>0</v>
      </c>
      <c r="AL1369" s="77">
        <f>SUBTOTAL(109,AL1366:AL1368)</f>
        <v>0</v>
      </c>
      <c r="AM1369" s="77">
        <f>SUBTOTAL(103,AM1366:AM1368)</f>
        <v>0</v>
      </c>
    </row>
    <row r="1370" spans="1:41" ht="18" customHeight="1">
      <c r="C1370" s="261">
        <f>SUBTOTAL(103,G$1370:G1370)</f>
        <v>1</v>
      </c>
      <c r="D1370" s="261" t="s">
        <v>1941</v>
      </c>
      <c r="E1370" s="262" t="s">
        <v>4317</v>
      </c>
      <c r="F1370" s="263" t="s">
        <v>1278</v>
      </c>
      <c r="G1370" s="56" t="s">
        <v>4318</v>
      </c>
      <c r="H1370" s="265">
        <v>52012901</v>
      </c>
      <c r="I1370" s="266" t="s">
        <v>4192</v>
      </c>
      <c r="J1370" s="57" t="s">
        <v>64</v>
      </c>
      <c r="K1370" s="113" t="s">
        <v>553</v>
      </c>
      <c r="L1370" s="267">
        <v>911</v>
      </c>
      <c r="M1370" s="267">
        <v>5</v>
      </c>
      <c r="N1370" s="60">
        <v>0</v>
      </c>
      <c r="O1370" s="61" t="s">
        <v>361</v>
      </c>
      <c r="P1370" s="268" t="s">
        <v>4319</v>
      </c>
      <c r="Q1370" s="269">
        <v>1784.4596630000001</v>
      </c>
      <c r="R1370" s="269">
        <v>1659.9951000000001</v>
      </c>
      <c r="S1370" s="269">
        <v>44.972999999999999</v>
      </c>
      <c r="T1370" s="267">
        <v>10419</v>
      </c>
      <c r="U1370" s="270">
        <v>365</v>
      </c>
      <c r="V1370" s="267">
        <v>7</v>
      </c>
      <c r="W1370" s="267">
        <v>7</v>
      </c>
      <c r="X1370" s="267">
        <v>714</v>
      </c>
      <c r="Y1370" s="267">
        <v>725</v>
      </c>
      <c r="Z1370" s="269">
        <v>357.88879999999995</v>
      </c>
      <c r="AA1370" s="269">
        <v>333.37419999999997</v>
      </c>
      <c r="AB1370" s="269">
        <v>9.1208999999999989</v>
      </c>
      <c r="AC1370" s="267">
        <v>1656</v>
      </c>
      <c r="AD1370" s="270">
        <v>58</v>
      </c>
      <c r="AE1370" s="267">
        <v>11</v>
      </c>
      <c r="AF1370" s="267">
        <v>11</v>
      </c>
      <c r="AG1370" s="267">
        <v>972</v>
      </c>
      <c r="AH1370" s="267">
        <v>974</v>
      </c>
      <c r="AI1370" s="271"/>
      <c r="AJ1370" s="271"/>
      <c r="AK1370" s="271">
        <v>1</v>
      </c>
      <c r="AL1370" s="271">
        <v>246</v>
      </c>
      <c r="AM1370" s="271" t="s">
        <v>4193</v>
      </c>
    </row>
    <row r="1371" spans="1:41" ht="18" customHeight="1">
      <c r="C1371" s="261">
        <f>SUBTOTAL(103,G$1370:G1371)</f>
        <v>2</v>
      </c>
      <c r="D1371" s="261" t="s">
        <v>1941</v>
      </c>
      <c r="E1371" s="262" t="s">
        <v>4317</v>
      </c>
      <c r="F1371" s="263" t="s">
        <v>1278</v>
      </c>
      <c r="G1371" s="56" t="s">
        <v>4320</v>
      </c>
      <c r="H1371" s="265">
        <v>52011201</v>
      </c>
      <c r="I1371" s="266" t="s">
        <v>4663</v>
      </c>
      <c r="J1371" s="57" t="s">
        <v>711</v>
      </c>
      <c r="K1371" s="113" t="s">
        <v>713</v>
      </c>
      <c r="L1371" s="267">
        <v>1300</v>
      </c>
      <c r="M1371" s="267">
        <v>11</v>
      </c>
      <c r="N1371" s="60">
        <v>0</v>
      </c>
      <c r="O1371" s="301" t="s">
        <v>362</v>
      </c>
      <c r="P1371" s="268" t="s">
        <v>1188</v>
      </c>
      <c r="Q1371" s="269">
        <v>1748.351373</v>
      </c>
      <c r="R1371" s="269">
        <v>1657.6112000000001</v>
      </c>
      <c r="S1371" s="269">
        <v>48.256499999999996</v>
      </c>
      <c r="T1371" s="267">
        <v>23209</v>
      </c>
      <c r="U1371" s="270">
        <v>365</v>
      </c>
      <c r="V1371" s="267">
        <v>8</v>
      </c>
      <c r="W1371" s="267">
        <v>8</v>
      </c>
      <c r="X1371" s="267">
        <v>750</v>
      </c>
      <c r="Y1371" s="267">
        <v>729</v>
      </c>
      <c r="Z1371" s="269">
        <v>409.87139999999999</v>
      </c>
      <c r="AA1371" s="269">
        <v>383.58150000000001</v>
      </c>
      <c r="AB1371" s="269">
        <v>11.242799999999999</v>
      </c>
      <c r="AC1371" s="267">
        <v>3767</v>
      </c>
      <c r="AD1371" s="270">
        <v>59</v>
      </c>
      <c r="AE1371" s="267">
        <v>9</v>
      </c>
      <c r="AF1371" s="267">
        <v>9</v>
      </c>
      <c r="AG1371" s="267">
        <v>690</v>
      </c>
      <c r="AH1371" s="267">
        <v>703</v>
      </c>
      <c r="AI1371" s="271"/>
      <c r="AJ1371" s="271"/>
      <c r="AK1371" s="271"/>
      <c r="AL1371" s="271"/>
      <c r="AM1371" s="271"/>
    </row>
    <row r="1372" spans="1:41" ht="18" customHeight="1">
      <c r="C1372" s="261">
        <f>SUBTOTAL(103,G$1370:G1372)</f>
        <v>3</v>
      </c>
      <c r="D1372" s="261" t="s">
        <v>1941</v>
      </c>
      <c r="E1372" s="262" t="s">
        <v>4317</v>
      </c>
      <c r="F1372" s="263" t="s">
        <v>1278</v>
      </c>
      <c r="G1372" s="56" t="s">
        <v>4321</v>
      </c>
      <c r="H1372" s="265">
        <v>52013701</v>
      </c>
      <c r="I1372" s="266" t="s">
        <v>4663</v>
      </c>
      <c r="J1372" s="57" t="s">
        <v>711</v>
      </c>
      <c r="K1372" s="113" t="s">
        <v>173</v>
      </c>
      <c r="L1372" s="267">
        <v>1889</v>
      </c>
      <c r="M1372" s="267">
        <v>10</v>
      </c>
      <c r="N1372" s="60">
        <v>0</v>
      </c>
      <c r="O1372" s="301" t="s">
        <v>4322</v>
      </c>
      <c r="P1372" s="268" t="s">
        <v>4323</v>
      </c>
      <c r="Q1372" s="269">
        <v>1696.480652</v>
      </c>
      <c r="R1372" s="269">
        <v>1542.1260299999999</v>
      </c>
      <c r="S1372" s="269">
        <v>58.877399999999994</v>
      </c>
      <c r="T1372" s="267">
        <v>22057</v>
      </c>
      <c r="U1372" s="270">
        <v>365</v>
      </c>
      <c r="V1372" s="267">
        <v>9</v>
      </c>
      <c r="W1372" s="267">
        <v>10</v>
      </c>
      <c r="X1372" s="267">
        <v>799</v>
      </c>
      <c r="Y1372" s="267">
        <v>839</v>
      </c>
      <c r="Z1372" s="269">
        <v>545.86109999999996</v>
      </c>
      <c r="AA1372" s="269">
        <v>499.07129999999995</v>
      </c>
      <c r="AB1372" s="269">
        <v>16.423999999999999</v>
      </c>
      <c r="AC1372" s="267">
        <v>3307</v>
      </c>
      <c r="AD1372" s="270">
        <v>59</v>
      </c>
      <c r="AE1372" s="267">
        <v>6</v>
      </c>
      <c r="AF1372" s="267">
        <v>6</v>
      </c>
      <c r="AG1372" s="267">
        <v>304</v>
      </c>
      <c r="AH1372" s="267">
        <v>326</v>
      </c>
      <c r="AI1372" s="271"/>
      <c r="AJ1372" s="271"/>
      <c r="AK1372" s="271"/>
      <c r="AL1372" s="271"/>
      <c r="AM1372" s="271"/>
    </row>
    <row r="1373" spans="1:41" ht="18" customHeight="1">
      <c r="C1373" s="261">
        <f>SUBTOTAL(103,G$1370:G1373)</f>
        <v>4</v>
      </c>
      <c r="D1373" s="261" t="s">
        <v>1941</v>
      </c>
      <c r="E1373" s="262" t="s">
        <v>4317</v>
      </c>
      <c r="F1373" s="263" t="s">
        <v>1278</v>
      </c>
      <c r="G1373" s="56" t="s">
        <v>1854</v>
      </c>
      <c r="H1373" s="265">
        <v>52220601</v>
      </c>
      <c r="I1373" s="266" t="s">
        <v>4663</v>
      </c>
      <c r="J1373" s="57" t="s">
        <v>711</v>
      </c>
      <c r="K1373" s="113" t="s">
        <v>908</v>
      </c>
      <c r="L1373" s="267">
        <v>239</v>
      </c>
      <c r="M1373" s="267">
        <v>3</v>
      </c>
      <c r="N1373" s="60">
        <v>0</v>
      </c>
      <c r="O1373" s="301" t="s">
        <v>1855</v>
      </c>
      <c r="P1373" s="268" t="s">
        <v>1856</v>
      </c>
      <c r="Q1373" s="269">
        <v>126.71780899999999</v>
      </c>
      <c r="R1373" s="269">
        <v>122.87554999999999</v>
      </c>
      <c r="S1373" s="269">
        <v>3.1873</v>
      </c>
      <c r="T1373" s="267">
        <v>6353</v>
      </c>
      <c r="U1373" s="270">
        <v>365</v>
      </c>
      <c r="V1373" s="267">
        <v>29</v>
      </c>
      <c r="W1373" s="267">
        <v>29</v>
      </c>
      <c r="X1373" s="267">
        <v>6406</v>
      </c>
      <c r="Y1373" s="267">
        <v>6370</v>
      </c>
      <c r="Z1373" s="269">
        <v>56.264499999999998</v>
      </c>
      <c r="AA1373" s="269">
        <v>53.859699999999997</v>
      </c>
      <c r="AB1373" s="269">
        <v>1.3092999999999999</v>
      </c>
      <c r="AC1373" s="267">
        <v>973</v>
      </c>
      <c r="AD1373" s="270">
        <v>59</v>
      </c>
      <c r="AE1373" s="267">
        <v>28</v>
      </c>
      <c r="AF1373" s="267">
        <v>28</v>
      </c>
      <c r="AG1373" s="267">
        <v>6767</v>
      </c>
      <c r="AH1373" s="267">
        <v>6737</v>
      </c>
      <c r="AI1373" s="271"/>
      <c r="AJ1373" s="271"/>
      <c r="AK1373" s="271"/>
      <c r="AL1373" s="271"/>
      <c r="AM1373" s="271"/>
    </row>
    <row r="1374" spans="1:41" ht="18" customHeight="1">
      <c r="C1374" s="261">
        <f>SUBTOTAL(103,G$1370:G1374)</f>
        <v>5</v>
      </c>
      <c r="D1374" s="261" t="s">
        <v>1941</v>
      </c>
      <c r="E1374" s="262" t="s">
        <v>4317</v>
      </c>
      <c r="F1374" s="263" t="s">
        <v>1278</v>
      </c>
      <c r="G1374" s="56" t="s">
        <v>1349</v>
      </c>
      <c r="H1374" s="265">
        <v>52011101</v>
      </c>
      <c r="I1374" s="266" t="s">
        <v>4663</v>
      </c>
      <c r="J1374" s="57" t="s">
        <v>711</v>
      </c>
      <c r="K1374" s="113" t="s">
        <v>713</v>
      </c>
      <c r="L1374" s="267">
        <v>800</v>
      </c>
      <c r="M1374" s="267">
        <v>6</v>
      </c>
      <c r="N1374" s="60">
        <v>0</v>
      </c>
      <c r="O1374" s="301" t="s">
        <v>258</v>
      </c>
      <c r="P1374" s="268" t="s">
        <v>1350</v>
      </c>
      <c r="Q1374" s="269">
        <v>435.11265900000006</v>
      </c>
      <c r="R1374" s="269">
        <v>406.63660000000004</v>
      </c>
      <c r="S1374" s="269">
        <v>13.813399999999998</v>
      </c>
      <c r="T1374" s="267">
        <v>12405</v>
      </c>
      <c r="U1374" s="270">
        <v>365</v>
      </c>
      <c r="V1374" s="267">
        <v>20</v>
      </c>
      <c r="W1374" s="267">
        <v>20</v>
      </c>
      <c r="X1374" s="267">
        <v>3954</v>
      </c>
      <c r="Y1374" s="267">
        <v>3964</v>
      </c>
      <c r="Z1374" s="269">
        <v>108.0372</v>
      </c>
      <c r="AA1374" s="269">
        <v>100.3946</v>
      </c>
      <c r="AB1374" s="269">
        <v>3.4942000000000002</v>
      </c>
      <c r="AC1374" s="267">
        <v>2023</v>
      </c>
      <c r="AD1374" s="270">
        <v>59</v>
      </c>
      <c r="AE1374" s="267">
        <v>22</v>
      </c>
      <c r="AF1374" s="267">
        <v>22</v>
      </c>
      <c r="AG1374" s="267">
        <v>4998</v>
      </c>
      <c r="AH1374" s="267">
        <v>5031</v>
      </c>
      <c r="AI1374" s="271"/>
      <c r="AJ1374" s="271"/>
      <c r="AK1374" s="271"/>
      <c r="AL1374" s="271"/>
      <c r="AM1374" s="271"/>
    </row>
    <row r="1375" spans="1:41" ht="18" customHeight="1">
      <c r="C1375" s="261">
        <f>SUBTOTAL(103,G$1370:G1375)</f>
        <v>6</v>
      </c>
      <c r="D1375" s="261" t="s">
        <v>1941</v>
      </c>
      <c r="E1375" s="262" t="s">
        <v>4317</v>
      </c>
      <c r="F1375" s="263" t="s">
        <v>1278</v>
      </c>
      <c r="G1375" s="56" t="s">
        <v>4324</v>
      </c>
      <c r="H1375" s="265">
        <v>52013601</v>
      </c>
      <c r="I1375" s="266" t="s">
        <v>4663</v>
      </c>
      <c r="J1375" s="57" t="s">
        <v>711</v>
      </c>
      <c r="K1375" s="113" t="s">
        <v>713</v>
      </c>
      <c r="L1375" s="267">
        <v>718</v>
      </c>
      <c r="M1375" s="267">
        <v>4</v>
      </c>
      <c r="N1375" s="60">
        <v>0</v>
      </c>
      <c r="O1375" s="301" t="s">
        <v>1351</v>
      </c>
      <c r="P1375" s="268" t="s">
        <v>1641</v>
      </c>
      <c r="Q1375" s="269">
        <v>644.19108700000004</v>
      </c>
      <c r="R1375" s="269">
        <v>615.71621000000005</v>
      </c>
      <c r="S1375" s="269">
        <v>15.435300000000002</v>
      </c>
      <c r="T1375" s="267">
        <v>9665</v>
      </c>
      <c r="U1375" s="270">
        <v>365</v>
      </c>
      <c r="V1375" s="267">
        <v>17</v>
      </c>
      <c r="W1375" s="267">
        <v>17</v>
      </c>
      <c r="X1375" s="267">
        <v>2898</v>
      </c>
      <c r="Y1375" s="267">
        <v>2843</v>
      </c>
      <c r="Z1375" s="269">
        <v>148.64585</v>
      </c>
      <c r="AA1375" s="269">
        <v>140.54075</v>
      </c>
      <c r="AB1375" s="269">
        <v>3.9758</v>
      </c>
      <c r="AC1375" s="267">
        <v>1559</v>
      </c>
      <c r="AD1375" s="270">
        <v>59</v>
      </c>
      <c r="AE1375" s="267">
        <v>20</v>
      </c>
      <c r="AF1375" s="267">
        <v>20</v>
      </c>
      <c r="AG1375" s="267">
        <v>3892</v>
      </c>
      <c r="AH1375" s="267">
        <v>3847</v>
      </c>
      <c r="AI1375" s="271"/>
      <c r="AJ1375" s="271"/>
      <c r="AK1375" s="271">
        <v>1</v>
      </c>
      <c r="AL1375" s="271">
        <v>469</v>
      </c>
      <c r="AM1375" s="271" t="s">
        <v>4193</v>
      </c>
    </row>
    <row r="1376" spans="1:41" ht="18" customHeight="1">
      <c r="C1376" s="261">
        <f>SUBTOTAL(103,G$1370:G1376)</f>
        <v>7</v>
      </c>
      <c r="D1376" s="261" t="s">
        <v>1941</v>
      </c>
      <c r="E1376" s="262" t="s">
        <v>4317</v>
      </c>
      <c r="F1376" s="263" t="s">
        <v>1278</v>
      </c>
      <c r="G1376" s="56" t="s">
        <v>1725</v>
      </c>
      <c r="H1376" s="265">
        <v>52013801</v>
      </c>
      <c r="I1376" s="266" t="s">
        <v>4663</v>
      </c>
      <c r="J1376" s="57" t="s">
        <v>711</v>
      </c>
      <c r="K1376" s="113" t="s">
        <v>556</v>
      </c>
      <c r="L1376" s="267">
        <v>1350</v>
      </c>
      <c r="M1376" s="267">
        <v>9</v>
      </c>
      <c r="N1376" s="60">
        <v>0</v>
      </c>
      <c r="O1376" s="301" t="s">
        <v>1728</v>
      </c>
      <c r="P1376" s="287" t="s">
        <v>4325</v>
      </c>
      <c r="Q1376" s="269">
        <v>986.24028599999986</v>
      </c>
      <c r="R1376" s="269">
        <v>920.22999999999979</v>
      </c>
      <c r="S1376" s="269">
        <v>29.617700000000003</v>
      </c>
      <c r="T1376" s="267">
        <v>20073</v>
      </c>
      <c r="U1376" s="270">
        <v>365</v>
      </c>
      <c r="V1376" s="267">
        <v>15</v>
      </c>
      <c r="W1376" s="267">
        <v>15</v>
      </c>
      <c r="X1376" s="267">
        <v>1810</v>
      </c>
      <c r="Y1376" s="267">
        <v>1823</v>
      </c>
      <c r="Z1376" s="269">
        <v>287.73180000000002</v>
      </c>
      <c r="AA1376" s="269">
        <v>270.22410000000002</v>
      </c>
      <c r="AB1376" s="269">
        <v>7.8871000000000002</v>
      </c>
      <c r="AC1376" s="267">
        <v>3166</v>
      </c>
      <c r="AD1376" s="270">
        <v>59</v>
      </c>
      <c r="AE1376" s="267">
        <v>16</v>
      </c>
      <c r="AF1376" s="267">
        <v>16</v>
      </c>
      <c r="AG1376" s="267">
        <v>1519</v>
      </c>
      <c r="AH1376" s="267">
        <v>1502</v>
      </c>
      <c r="AI1376" s="271"/>
      <c r="AJ1376" s="271"/>
      <c r="AK1376" s="271">
        <v>2</v>
      </c>
      <c r="AL1376" s="271">
        <f>407+189</f>
        <v>596</v>
      </c>
      <c r="AM1376" s="271" t="s">
        <v>4193</v>
      </c>
    </row>
    <row r="1377" spans="1:39" ht="18" customHeight="1">
      <c r="C1377" s="261">
        <f>SUBTOTAL(103,G$1370:G1377)</f>
        <v>8</v>
      </c>
      <c r="D1377" s="261" t="s">
        <v>1941</v>
      </c>
      <c r="E1377" s="262" t="s">
        <v>4317</v>
      </c>
      <c r="F1377" s="263" t="s">
        <v>1278</v>
      </c>
      <c r="G1377" s="56" t="s">
        <v>1795</v>
      </c>
      <c r="H1377" s="265">
        <v>52011601</v>
      </c>
      <c r="I1377" s="266" t="s">
        <v>4663</v>
      </c>
      <c r="J1377" s="57" t="s">
        <v>711</v>
      </c>
      <c r="K1377" s="113" t="s">
        <v>171</v>
      </c>
      <c r="L1377" s="267">
        <v>707</v>
      </c>
      <c r="M1377" s="267">
        <v>6</v>
      </c>
      <c r="N1377" s="60">
        <v>0</v>
      </c>
      <c r="O1377" s="301" t="s">
        <v>1797</v>
      </c>
      <c r="P1377" s="268" t="s">
        <v>4326</v>
      </c>
      <c r="Q1377" s="269">
        <v>1235.0344020000002</v>
      </c>
      <c r="R1377" s="269">
        <v>1162.0408000000002</v>
      </c>
      <c r="S1377" s="269">
        <v>38.402000000000001</v>
      </c>
      <c r="T1377" s="267">
        <v>14724</v>
      </c>
      <c r="U1377" s="270">
        <v>365</v>
      </c>
      <c r="V1377" s="267">
        <v>14</v>
      </c>
      <c r="W1377" s="267">
        <v>14</v>
      </c>
      <c r="X1377" s="267">
        <v>1337</v>
      </c>
      <c r="Y1377" s="267">
        <v>1318</v>
      </c>
      <c r="Z1377" s="269">
        <v>311.29279000000002</v>
      </c>
      <c r="AA1377" s="269">
        <v>291.54379</v>
      </c>
      <c r="AB1377" s="269">
        <v>9.4926999999999992</v>
      </c>
      <c r="AC1377" s="267">
        <v>2293</v>
      </c>
      <c r="AD1377" s="270">
        <v>59</v>
      </c>
      <c r="AE1377" s="267">
        <v>14</v>
      </c>
      <c r="AF1377" s="267">
        <v>14</v>
      </c>
      <c r="AG1377" s="267">
        <v>1299</v>
      </c>
      <c r="AH1377" s="267">
        <v>1293</v>
      </c>
      <c r="AI1377" s="271"/>
      <c r="AJ1377" s="271"/>
      <c r="AK1377" s="271"/>
      <c r="AL1377" s="271"/>
      <c r="AM1377" s="271"/>
    </row>
    <row r="1378" spans="1:39" ht="18" customHeight="1">
      <c r="C1378" s="261">
        <f>SUBTOTAL(103,G$1370:G1378)</f>
        <v>9</v>
      </c>
      <c r="D1378" s="261" t="s">
        <v>1941</v>
      </c>
      <c r="E1378" s="262" t="s">
        <v>4317</v>
      </c>
      <c r="F1378" s="263" t="s">
        <v>1278</v>
      </c>
      <c r="G1378" s="56" t="s">
        <v>1796</v>
      </c>
      <c r="H1378" s="265">
        <v>52013001</v>
      </c>
      <c r="I1378" s="266" t="s">
        <v>4663</v>
      </c>
      <c r="J1378" s="57" t="s">
        <v>711</v>
      </c>
      <c r="K1378" s="113" t="s">
        <v>175</v>
      </c>
      <c r="L1378" s="267">
        <v>373</v>
      </c>
      <c r="M1378" s="267">
        <v>3</v>
      </c>
      <c r="N1378" s="60">
        <v>0</v>
      </c>
      <c r="O1378" s="301" t="s">
        <v>1798</v>
      </c>
      <c r="P1378" s="287" t="s">
        <v>4327</v>
      </c>
      <c r="Q1378" s="269">
        <v>255.68951200000001</v>
      </c>
      <c r="R1378" s="269">
        <v>243.90530000000001</v>
      </c>
      <c r="S1378" s="269">
        <v>6.9202999999999992</v>
      </c>
      <c r="T1378" s="267">
        <v>6547</v>
      </c>
      <c r="U1378" s="270">
        <v>364</v>
      </c>
      <c r="V1378" s="267">
        <v>22</v>
      </c>
      <c r="W1378" s="267">
        <v>22</v>
      </c>
      <c r="X1378" s="267">
        <v>5196</v>
      </c>
      <c r="Y1378" s="267">
        <v>5161</v>
      </c>
      <c r="Z1378" s="269">
        <v>101.9333</v>
      </c>
      <c r="AA1378" s="269">
        <v>96.016800000000003</v>
      </c>
      <c r="AB1378" s="269">
        <v>3.0914999999999999</v>
      </c>
      <c r="AC1378" s="267">
        <v>1022</v>
      </c>
      <c r="AD1378" s="270">
        <v>59</v>
      </c>
      <c r="AE1378" s="267">
        <v>23</v>
      </c>
      <c r="AF1378" s="267">
        <v>23</v>
      </c>
      <c r="AG1378" s="267">
        <v>5199</v>
      </c>
      <c r="AH1378" s="267">
        <v>5184</v>
      </c>
      <c r="AI1378" s="271"/>
      <c r="AJ1378" s="271"/>
      <c r="AK1378" s="271"/>
      <c r="AL1378" s="271"/>
      <c r="AM1378" s="271"/>
    </row>
    <row r="1379" spans="1:39" ht="18" customHeight="1">
      <c r="C1379" s="288" t="s">
        <v>4224</v>
      </c>
      <c r="D1379" s="289" t="str">
        <f ca="1">INDIRECT("D"&amp;ROW()-1)</f>
        <v>A2</v>
      </c>
      <c r="E1379" s="289" t="str">
        <f ca="1">INDIRECT("E"&amp;ROW()-1)</f>
        <v>贵阳</v>
      </c>
      <c r="F1379" s="290"/>
      <c r="G1379" s="291">
        <f>SUBTOTAL(103,G1370:G1378)</f>
        <v>9</v>
      </c>
      <c r="H1379" s="292"/>
      <c r="I1379" s="293"/>
      <c r="J1379" s="293"/>
      <c r="K1379" s="294"/>
      <c r="L1379" s="76">
        <f>SUBTOTAL(109,L1370:L1378)</f>
        <v>8287</v>
      </c>
      <c r="M1379" s="76">
        <f>SUBTOTAL(109,M1370:M1378)</f>
        <v>57</v>
      </c>
      <c r="N1379" s="70">
        <f>SUBTOTAL(9,N1370:N1378)</f>
        <v>0</v>
      </c>
      <c r="O1379" s="296"/>
      <c r="P1379" s="297"/>
      <c r="Q1379" s="298"/>
      <c r="R1379" s="298"/>
      <c r="S1379" s="298"/>
      <c r="T1379" s="299"/>
      <c r="U1379" s="300"/>
      <c r="V1379" s="299"/>
      <c r="W1379" s="299"/>
      <c r="X1379" s="299"/>
      <c r="Y1379" s="299"/>
      <c r="Z1379" s="316"/>
      <c r="AA1379" s="316"/>
      <c r="AB1379" s="316"/>
      <c r="AC1379" s="295"/>
      <c r="AD1379" s="295"/>
      <c r="AE1379" s="295"/>
      <c r="AF1379" s="295"/>
      <c r="AG1379" s="295"/>
      <c r="AH1379" s="295"/>
      <c r="AI1379" s="77">
        <f>SUBTOTAL(109,AI1370:AI1378)</f>
        <v>0</v>
      </c>
      <c r="AJ1379" s="77">
        <f>SUBTOTAL(109,AJ1370:AJ1378)</f>
        <v>0</v>
      </c>
      <c r="AK1379" s="77">
        <f>SUBTOTAL(109,AK1370:AK1378)</f>
        <v>4</v>
      </c>
      <c r="AL1379" s="77">
        <f>SUBTOTAL(109,AL1370:AL1378)</f>
        <v>1311</v>
      </c>
      <c r="AM1379" s="77">
        <f>SUBTOTAL(103,AM1370:AM1378)</f>
        <v>3</v>
      </c>
    </row>
    <row r="1380" spans="1:39" ht="18" customHeight="1">
      <c r="C1380" s="261">
        <f>SUBTOTAL(103,G$1380:G1380)</f>
        <v>1</v>
      </c>
      <c r="D1380" s="261" t="s">
        <v>1941</v>
      </c>
      <c r="E1380" s="262" t="s">
        <v>4328</v>
      </c>
      <c r="F1380" s="263" t="s">
        <v>1280</v>
      </c>
      <c r="G1380" s="56" t="s">
        <v>1265</v>
      </c>
      <c r="H1380" s="265">
        <v>52031901</v>
      </c>
      <c r="I1380" s="266" t="s">
        <v>4663</v>
      </c>
      <c r="J1380" s="57" t="s">
        <v>711</v>
      </c>
      <c r="K1380" s="113" t="s">
        <v>179</v>
      </c>
      <c r="L1380" s="267">
        <v>200</v>
      </c>
      <c r="M1380" s="267">
        <v>3</v>
      </c>
      <c r="N1380" s="60">
        <v>0</v>
      </c>
      <c r="O1380" s="61" t="s">
        <v>1274</v>
      </c>
      <c r="P1380" s="268" t="s">
        <v>1275</v>
      </c>
      <c r="Q1380" s="269">
        <v>38.714979</v>
      </c>
      <c r="R1380" s="269">
        <v>36.644500000000001</v>
      </c>
      <c r="S1380" s="269">
        <v>1.175</v>
      </c>
      <c r="T1380" s="267">
        <v>4481</v>
      </c>
      <c r="U1380" s="270">
        <v>365</v>
      </c>
      <c r="V1380" s="267">
        <v>23</v>
      </c>
      <c r="W1380" s="267">
        <v>23</v>
      </c>
      <c r="X1380" s="267">
        <v>7810</v>
      </c>
      <c r="Y1380" s="267">
        <v>7818</v>
      </c>
      <c r="Z1380" s="269">
        <v>9.7728000000000002</v>
      </c>
      <c r="AA1380" s="269">
        <v>9.0738000000000003</v>
      </c>
      <c r="AB1380" s="269">
        <v>0.31479999999999997</v>
      </c>
      <c r="AC1380" s="267">
        <v>765</v>
      </c>
      <c r="AD1380" s="270">
        <v>59</v>
      </c>
      <c r="AE1380" s="267">
        <v>31</v>
      </c>
      <c r="AF1380" s="267">
        <v>31</v>
      </c>
      <c r="AG1380" s="267">
        <v>8573</v>
      </c>
      <c r="AH1380" s="267">
        <v>8597</v>
      </c>
      <c r="AI1380" s="271"/>
      <c r="AJ1380" s="271"/>
      <c r="AK1380" s="271"/>
      <c r="AL1380" s="271"/>
      <c r="AM1380" s="271"/>
    </row>
    <row r="1381" spans="1:39" ht="18" customHeight="1">
      <c r="C1381" s="261">
        <f>SUBTOTAL(103,G$1380:G1381)</f>
        <v>2</v>
      </c>
      <c r="D1381" s="261" t="s">
        <v>1941</v>
      </c>
      <c r="E1381" s="262" t="s">
        <v>4328</v>
      </c>
      <c r="F1381" s="263" t="s">
        <v>1280</v>
      </c>
      <c r="G1381" s="56" t="s">
        <v>4329</v>
      </c>
      <c r="H1381" s="265">
        <v>52031601</v>
      </c>
      <c r="I1381" s="266" t="s">
        <v>4663</v>
      </c>
      <c r="J1381" s="57" t="s">
        <v>711</v>
      </c>
      <c r="K1381" s="113" t="s">
        <v>713</v>
      </c>
      <c r="L1381" s="267">
        <v>200</v>
      </c>
      <c r="M1381" s="267">
        <v>3</v>
      </c>
      <c r="N1381" s="60">
        <v>0</v>
      </c>
      <c r="O1381" s="61" t="s">
        <v>1352</v>
      </c>
      <c r="P1381" s="268" t="s">
        <v>4330</v>
      </c>
      <c r="Q1381" s="269">
        <v>31.748100000000001</v>
      </c>
      <c r="R1381" s="269">
        <v>31.748100000000001</v>
      </c>
      <c r="S1381" s="269">
        <v>0.93830000000000002</v>
      </c>
      <c r="T1381" s="267">
        <v>5485</v>
      </c>
      <c r="U1381" s="270">
        <v>365</v>
      </c>
      <c r="V1381" s="267">
        <v>25</v>
      </c>
      <c r="W1381" s="267">
        <v>25</v>
      </c>
      <c r="X1381" s="267">
        <v>7958</v>
      </c>
      <c r="Y1381" s="267">
        <v>7928</v>
      </c>
      <c r="Z1381" s="269">
        <v>9.9221000000000004</v>
      </c>
      <c r="AA1381" s="269">
        <v>9.9221000000000004</v>
      </c>
      <c r="AB1381" s="269">
        <v>0.2777</v>
      </c>
      <c r="AC1381" s="267">
        <v>701</v>
      </c>
      <c r="AD1381" s="270">
        <v>59</v>
      </c>
      <c r="AE1381" s="267">
        <v>30</v>
      </c>
      <c r="AF1381" s="267">
        <v>30</v>
      </c>
      <c r="AG1381" s="267">
        <v>8565</v>
      </c>
      <c r="AH1381" s="267">
        <v>8552</v>
      </c>
      <c r="AI1381" s="271"/>
      <c r="AJ1381" s="271"/>
      <c r="AK1381" s="271"/>
      <c r="AL1381" s="271"/>
      <c r="AM1381" s="271"/>
    </row>
    <row r="1382" spans="1:39" ht="18" customHeight="1">
      <c r="C1382" s="261">
        <f>SUBTOTAL(103,G$1380:G1382)</f>
        <v>3</v>
      </c>
      <c r="D1382" s="261" t="s">
        <v>1941</v>
      </c>
      <c r="E1382" s="262" t="s">
        <v>4328</v>
      </c>
      <c r="F1382" s="263" t="s">
        <v>1280</v>
      </c>
      <c r="G1382" s="56" t="s">
        <v>4331</v>
      </c>
      <c r="H1382" s="265">
        <v>52032901</v>
      </c>
      <c r="I1382" s="266" t="s">
        <v>4663</v>
      </c>
      <c r="J1382" s="57" t="s">
        <v>711</v>
      </c>
      <c r="K1382" s="113" t="s">
        <v>713</v>
      </c>
      <c r="L1382" s="267">
        <v>344</v>
      </c>
      <c r="M1382" s="267">
        <v>4</v>
      </c>
      <c r="N1382" s="60">
        <v>0</v>
      </c>
      <c r="O1382" s="61" t="s">
        <v>1353</v>
      </c>
      <c r="P1382" s="268" t="s">
        <v>4332</v>
      </c>
      <c r="Q1382" s="269">
        <v>35.799599999999998</v>
      </c>
      <c r="R1382" s="269">
        <v>34.694600000000001</v>
      </c>
      <c r="S1382" s="269">
        <v>1.1101000000000003</v>
      </c>
      <c r="T1382" s="267">
        <v>9239</v>
      </c>
      <c r="U1382" s="270">
        <v>356</v>
      </c>
      <c r="V1382" s="267">
        <v>24</v>
      </c>
      <c r="W1382" s="267">
        <v>24</v>
      </c>
      <c r="X1382" s="267">
        <v>7865</v>
      </c>
      <c r="Y1382" s="267">
        <v>7862</v>
      </c>
      <c r="Z1382" s="269">
        <v>22.423100000000002</v>
      </c>
      <c r="AA1382" s="269">
        <v>21.5487</v>
      </c>
      <c r="AB1382" s="269">
        <v>0.73329999999999995</v>
      </c>
      <c r="AC1382" s="267">
        <v>1360</v>
      </c>
      <c r="AD1382" s="270">
        <v>59</v>
      </c>
      <c r="AE1382" s="267">
        <v>25</v>
      </c>
      <c r="AF1382" s="267">
        <v>24</v>
      </c>
      <c r="AG1382" s="267">
        <v>8036</v>
      </c>
      <c r="AH1382" s="267">
        <v>8036</v>
      </c>
      <c r="AI1382" s="271"/>
      <c r="AJ1382" s="271"/>
      <c r="AK1382" s="271"/>
      <c r="AL1382" s="271"/>
      <c r="AM1382" s="271"/>
    </row>
    <row r="1383" spans="1:39" ht="18" customHeight="1">
      <c r="C1383" s="288" t="s">
        <v>4224</v>
      </c>
      <c r="D1383" s="289" t="str">
        <f ca="1">INDIRECT("D"&amp;ROW()-1)</f>
        <v>A2</v>
      </c>
      <c r="E1383" s="289" t="str">
        <f ca="1">INDIRECT("E"&amp;ROW()-1)</f>
        <v>遵义</v>
      </c>
      <c r="F1383" s="290"/>
      <c r="G1383" s="291">
        <f>SUBTOTAL(103,G1380:G1382)</f>
        <v>3</v>
      </c>
      <c r="H1383" s="292"/>
      <c r="I1383" s="293"/>
      <c r="J1383" s="293"/>
      <c r="K1383" s="325"/>
      <c r="L1383" s="76">
        <f>SUBTOTAL(109,L1380:L1382)</f>
        <v>744</v>
      </c>
      <c r="M1383" s="76">
        <f>SUBTOTAL(109,M1380:M1382)</f>
        <v>10</v>
      </c>
      <c r="N1383" s="70">
        <f>SUBTOTAL(9,N1380:N1382)</f>
        <v>0</v>
      </c>
      <c r="O1383" s="292"/>
      <c r="P1383" s="327"/>
      <c r="Q1383" s="298"/>
      <c r="R1383" s="298"/>
      <c r="S1383" s="298"/>
      <c r="T1383" s="299"/>
      <c r="U1383" s="300"/>
      <c r="V1383" s="299"/>
      <c r="W1383" s="299"/>
      <c r="X1383" s="299"/>
      <c r="Y1383" s="299"/>
      <c r="Z1383" s="316"/>
      <c r="AA1383" s="316"/>
      <c r="AB1383" s="316"/>
      <c r="AC1383" s="295"/>
      <c r="AD1383" s="295"/>
      <c r="AE1383" s="295"/>
      <c r="AF1383" s="295"/>
      <c r="AG1383" s="295"/>
      <c r="AH1383" s="295"/>
      <c r="AI1383" s="77">
        <f>SUBTOTAL(109,AI1380:AI1382)</f>
        <v>0</v>
      </c>
      <c r="AJ1383" s="77">
        <f>SUBTOTAL(109,AJ1380:AJ1382)</f>
        <v>0</v>
      </c>
      <c r="AK1383" s="77">
        <f>SUBTOTAL(109,AK1380:AK1382)</f>
        <v>0</v>
      </c>
      <c r="AL1383" s="77">
        <f>SUBTOTAL(109,AL1380:AL1382)</f>
        <v>0</v>
      </c>
      <c r="AM1383" s="77">
        <f>SUBTOTAL(103,AM1380:AM1382)</f>
        <v>0</v>
      </c>
    </row>
    <row r="1384" spans="1:39" ht="18" customHeight="1">
      <c r="C1384" s="261">
        <f>SUBTOTAL(103,G1384:G$1384)</f>
        <v>1</v>
      </c>
      <c r="D1384" s="261" t="s">
        <v>1941</v>
      </c>
      <c r="E1384" s="262" t="s">
        <v>4333</v>
      </c>
      <c r="F1384" s="263" t="s">
        <v>1281</v>
      </c>
      <c r="G1384" s="56" t="s">
        <v>4334</v>
      </c>
      <c r="H1384" s="265">
        <v>52041101</v>
      </c>
      <c r="I1384" s="266" t="s">
        <v>4663</v>
      </c>
      <c r="J1384" s="57" t="s">
        <v>711</v>
      </c>
      <c r="K1384" s="113" t="s">
        <v>713</v>
      </c>
      <c r="L1384" s="267">
        <v>114</v>
      </c>
      <c r="M1384" s="267">
        <v>2</v>
      </c>
      <c r="N1384" s="60">
        <v>0</v>
      </c>
      <c r="O1384" s="61" t="s">
        <v>1374</v>
      </c>
      <c r="P1384" s="268" t="s">
        <v>4335</v>
      </c>
      <c r="Q1384" s="269">
        <v>42.971061000000006</v>
      </c>
      <c r="R1384" s="269">
        <v>39.762560000000008</v>
      </c>
      <c r="S1384" s="269">
        <v>1.4123999999999999</v>
      </c>
      <c r="T1384" s="267">
        <v>2454</v>
      </c>
      <c r="U1384" s="270">
        <v>357</v>
      </c>
      <c r="V1384" s="267">
        <v>12</v>
      </c>
      <c r="W1384" s="267">
        <v>12</v>
      </c>
      <c r="X1384" s="267">
        <v>7731</v>
      </c>
      <c r="Y1384" s="267">
        <v>7756</v>
      </c>
      <c r="Z1384" s="269">
        <v>20.058700000000002</v>
      </c>
      <c r="AA1384" s="269">
        <v>18.587000000000003</v>
      </c>
      <c r="AB1384" s="269">
        <v>0.61150000000000004</v>
      </c>
      <c r="AC1384" s="267">
        <v>432</v>
      </c>
      <c r="AD1384" s="270">
        <v>58</v>
      </c>
      <c r="AE1384" s="267">
        <v>12</v>
      </c>
      <c r="AF1384" s="267">
        <v>12</v>
      </c>
      <c r="AG1384" s="267">
        <v>8132</v>
      </c>
      <c r="AH1384" s="267">
        <v>8156</v>
      </c>
      <c r="AI1384" s="271"/>
      <c r="AJ1384" s="271"/>
      <c r="AK1384" s="271"/>
      <c r="AL1384" s="271"/>
      <c r="AM1384" s="271"/>
    </row>
    <row r="1385" spans="1:39" ht="18" customHeight="1">
      <c r="C1385" s="261">
        <f>SUBTOTAL(103,G$1384:G1385)</f>
        <v>2</v>
      </c>
      <c r="D1385" s="261" t="s">
        <v>1941</v>
      </c>
      <c r="E1385" s="262" t="s">
        <v>4333</v>
      </c>
      <c r="F1385" s="263" t="s">
        <v>1281</v>
      </c>
      <c r="G1385" s="56" t="s">
        <v>1724</v>
      </c>
      <c r="H1385" s="265">
        <v>52041401</v>
      </c>
      <c r="I1385" s="266" t="s">
        <v>4663</v>
      </c>
      <c r="J1385" s="57" t="s">
        <v>711</v>
      </c>
      <c r="K1385" s="113" t="s">
        <v>176</v>
      </c>
      <c r="L1385" s="267">
        <v>578</v>
      </c>
      <c r="M1385" s="267">
        <v>7</v>
      </c>
      <c r="N1385" s="60">
        <v>0</v>
      </c>
      <c r="O1385" s="301" t="s">
        <v>1729</v>
      </c>
      <c r="P1385" s="287" t="s">
        <v>4336</v>
      </c>
      <c r="Q1385" s="269">
        <v>298.43001000000004</v>
      </c>
      <c r="R1385" s="269">
        <v>277.76951800000006</v>
      </c>
      <c r="S1385" s="269">
        <v>9.555299999999999</v>
      </c>
      <c r="T1385" s="267">
        <v>14404</v>
      </c>
      <c r="U1385" s="270">
        <v>365</v>
      </c>
      <c r="V1385" s="267">
        <v>3</v>
      </c>
      <c r="W1385" s="267">
        <v>3</v>
      </c>
      <c r="X1385" s="267">
        <v>4842</v>
      </c>
      <c r="Y1385" s="267">
        <v>4864</v>
      </c>
      <c r="Z1385" s="269">
        <v>138.4871</v>
      </c>
      <c r="AA1385" s="269">
        <v>128.6018</v>
      </c>
      <c r="AB1385" s="269">
        <v>4.3384999999999998</v>
      </c>
      <c r="AC1385" s="267">
        <v>2219</v>
      </c>
      <c r="AD1385" s="270">
        <v>59</v>
      </c>
      <c r="AE1385" s="267">
        <v>3</v>
      </c>
      <c r="AF1385" s="267">
        <v>3</v>
      </c>
      <c r="AG1385" s="267">
        <v>4180</v>
      </c>
      <c r="AH1385" s="267">
        <v>4216</v>
      </c>
      <c r="AI1385" s="271"/>
      <c r="AJ1385" s="271"/>
      <c r="AK1385" s="271"/>
      <c r="AL1385" s="271"/>
      <c r="AM1385" s="271"/>
    </row>
    <row r="1386" spans="1:39" ht="18" customHeight="1">
      <c r="C1386" s="288" t="s">
        <v>4224</v>
      </c>
      <c r="D1386" s="289" t="str">
        <f ca="1">INDIRECT("D"&amp;ROW()-1)</f>
        <v>A2</v>
      </c>
      <c r="E1386" s="289" t="str">
        <f ca="1">INDIRECT("E"&amp;ROW()-1)</f>
        <v>安顺</v>
      </c>
      <c r="F1386" s="290"/>
      <c r="G1386" s="291">
        <f>SUBTOTAL(103,G1384:G1385)</f>
        <v>2</v>
      </c>
      <c r="H1386" s="292"/>
      <c r="I1386" s="293"/>
      <c r="J1386" s="293"/>
      <c r="K1386" s="294"/>
      <c r="L1386" s="76">
        <f>SUBTOTAL(109,L1384:L1385)</f>
        <v>692</v>
      </c>
      <c r="M1386" s="76">
        <f>SUBTOTAL(109,M1384:M1385)</f>
        <v>9</v>
      </c>
      <c r="N1386" s="70">
        <f>SUBTOTAL(109,N1384:N1385)</f>
        <v>0</v>
      </c>
      <c r="O1386" s="296"/>
      <c r="P1386" s="327"/>
      <c r="Q1386" s="298"/>
      <c r="R1386" s="298"/>
      <c r="S1386" s="298"/>
      <c r="T1386" s="299"/>
      <c r="U1386" s="300"/>
      <c r="V1386" s="299"/>
      <c r="W1386" s="299"/>
      <c r="X1386" s="299"/>
      <c r="Y1386" s="299"/>
      <c r="Z1386" s="316"/>
      <c r="AA1386" s="316"/>
      <c r="AB1386" s="316"/>
      <c r="AC1386" s="295"/>
      <c r="AD1386" s="295"/>
      <c r="AE1386" s="295"/>
      <c r="AF1386" s="295"/>
      <c r="AG1386" s="295"/>
      <c r="AH1386" s="295"/>
      <c r="AI1386" s="77">
        <f>SUBTOTAL(109,AI1384:AI1385)</f>
        <v>0</v>
      </c>
      <c r="AJ1386" s="77">
        <f>SUBTOTAL(109,AJ1384:AJ1385)</f>
        <v>0</v>
      </c>
      <c r="AK1386" s="77">
        <f>SUBTOTAL(109,AK1384:AK1385)</f>
        <v>0</v>
      </c>
      <c r="AL1386" s="77">
        <f>SUBTOTAL(109,AL1384:AL1385)</f>
        <v>0</v>
      </c>
      <c r="AM1386" s="77">
        <f>SUBTOTAL(103,AM1384:AM1385)</f>
        <v>0</v>
      </c>
    </row>
    <row r="1387" spans="1:39" ht="18" customHeight="1">
      <c r="C1387" s="261">
        <f>SUBTOTAL(103,G1387:G$1387)</f>
        <v>1</v>
      </c>
      <c r="D1387" s="261" t="s">
        <v>1941</v>
      </c>
      <c r="E1387" s="262" t="s">
        <v>4337</v>
      </c>
      <c r="F1387" s="263" t="s">
        <v>1281</v>
      </c>
      <c r="G1387" s="56" t="s">
        <v>4338</v>
      </c>
      <c r="H1387" s="265">
        <v>52221301</v>
      </c>
      <c r="I1387" s="266" t="s">
        <v>4663</v>
      </c>
      <c r="J1387" s="57" t="s">
        <v>711</v>
      </c>
      <c r="K1387" s="113" t="s">
        <v>713</v>
      </c>
      <c r="L1387" s="267">
        <v>211</v>
      </c>
      <c r="M1387" s="267">
        <v>3</v>
      </c>
      <c r="N1387" s="60">
        <v>0</v>
      </c>
      <c r="O1387" s="61" t="s">
        <v>1355</v>
      </c>
      <c r="P1387" s="268" t="s">
        <v>4339</v>
      </c>
      <c r="Q1387" s="269">
        <v>36.335499999999996</v>
      </c>
      <c r="R1387" s="269">
        <v>35.971499999999999</v>
      </c>
      <c r="S1387" s="269">
        <v>1.0702</v>
      </c>
      <c r="T1387" s="267">
        <v>4071</v>
      </c>
      <c r="U1387" s="270">
        <v>365</v>
      </c>
      <c r="V1387" s="267">
        <v>15</v>
      </c>
      <c r="W1387" s="267">
        <v>15</v>
      </c>
      <c r="X1387" s="267">
        <v>7855</v>
      </c>
      <c r="Y1387" s="267">
        <v>7834</v>
      </c>
      <c r="Z1387" s="269">
        <v>15.383700000000001</v>
      </c>
      <c r="AA1387" s="269">
        <v>14.903600000000001</v>
      </c>
      <c r="AB1387" s="269">
        <v>0.48060000000000003</v>
      </c>
      <c r="AC1387" s="267">
        <v>622</v>
      </c>
      <c r="AD1387" s="270">
        <v>59</v>
      </c>
      <c r="AE1387" s="267">
        <v>15</v>
      </c>
      <c r="AF1387" s="267">
        <v>15</v>
      </c>
      <c r="AG1387" s="267">
        <v>8295</v>
      </c>
      <c r="AH1387" s="267">
        <v>8292</v>
      </c>
      <c r="AI1387" s="271"/>
      <c r="AJ1387" s="271"/>
      <c r="AK1387" s="271"/>
      <c r="AL1387" s="271"/>
      <c r="AM1387" s="271"/>
    </row>
    <row r="1388" spans="1:39" ht="18" customHeight="1">
      <c r="C1388" s="261">
        <f>SUBTOTAL(103,G$1387:G1388)</f>
        <v>2</v>
      </c>
      <c r="D1388" s="261" t="s">
        <v>1941</v>
      </c>
      <c r="E1388" s="262" t="s">
        <v>4337</v>
      </c>
      <c r="F1388" s="263" t="s">
        <v>1281</v>
      </c>
      <c r="G1388" s="56" t="s">
        <v>4340</v>
      </c>
      <c r="H1388" s="265">
        <v>52220901</v>
      </c>
      <c r="I1388" s="266" t="s">
        <v>4663</v>
      </c>
      <c r="J1388" s="57" t="s">
        <v>711</v>
      </c>
      <c r="K1388" s="113" t="s">
        <v>713</v>
      </c>
      <c r="L1388" s="267">
        <v>223</v>
      </c>
      <c r="M1388" s="267">
        <v>4</v>
      </c>
      <c r="N1388" s="60">
        <v>0</v>
      </c>
      <c r="O1388" s="61" t="s">
        <v>1356</v>
      </c>
      <c r="P1388" s="268" t="s">
        <v>4341</v>
      </c>
      <c r="Q1388" s="269">
        <v>102.47020000000002</v>
      </c>
      <c r="R1388" s="269">
        <v>102.28540000000002</v>
      </c>
      <c r="S1388" s="269">
        <v>2.3279999999999998</v>
      </c>
      <c r="T1388" s="267">
        <v>3746</v>
      </c>
      <c r="U1388" s="270">
        <v>365</v>
      </c>
      <c r="V1388" s="267">
        <v>8</v>
      </c>
      <c r="W1388" s="267">
        <v>7</v>
      </c>
      <c r="X1388" s="267">
        <v>6696</v>
      </c>
      <c r="Y1388" s="267">
        <v>6634</v>
      </c>
      <c r="Z1388" s="269">
        <v>46.578790000000005</v>
      </c>
      <c r="AA1388" s="269">
        <v>45.930490000000006</v>
      </c>
      <c r="AB1388" s="269">
        <v>0.99869999999999992</v>
      </c>
      <c r="AC1388" s="267">
        <v>467</v>
      </c>
      <c r="AD1388" s="270">
        <v>59</v>
      </c>
      <c r="AE1388" s="267">
        <v>6</v>
      </c>
      <c r="AF1388" s="267">
        <v>6</v>
      </c>
      <c r="AG1388" s="267">
        <v>7098</v>
      </c>
      <c r="AH1388" s="267">
        <v>7042</v>
      </c>
      <c r="AI1388" s="271"/>
      <c r="AJ1388" s="271"/>
      <c r="AK1388" s="271"/>
      <c r="AL1388" s="271"/>
      <c r="AM1388" s="271"/>
    </row>
    <row r="1389" spans="1:39" ht="18" customHeight="1">
      <c r="C1389" s="261">
        <f>SUBTOTAL(103,G$1387:G1389)</f>
        <v>3</v>
      </c>
      <c r="D1389" s="261" t="s">
        <v>1941</v>
      </c>
      <c r="E1389" s="262" t="s">
        <v>4337</v>
      </c>
      <c r="F1389" s="263" t="s">
        <v>1281</v>
      </c>
      <c r="G1389" s="56" t="s">
        <v>1354</v>
      </c>
      <c r="H1389" s="265">
        <v>52221501</v>
      </c>
      <c r="I1389" s="266" t="s">
        <v>4663</v>
      </c>
      <c r="J1389" s="57" t="s">
        <v>711</v>
      </c>
      <c r="K1389" s="113" t="s">
        <v>713</v>
      </c>
      <c r="L1389" s="267">
        <v>490</v>
      </c>
      <c r="M1389" s="267">
        <v>4</v>
      </c>
      <c r="N1389" s="60">
        <v>0</v>
      </c>
      <c r="O1389" s="61" t="s">
        <v>1357</v>
      </c>
      <c r="P1389" s="268" t="s">
        <v>4342</v>
      </c>
      <c r="Q1389" s="269">
        <v>289.70650700000004</v>
      </c>
      <c r="R1389" s="269">
        <v>270.68150000000003</v>
      </c>
      <c r="S1389" s="269">
        <v>9.2746000000000013</v>
      </c>
      <c r="T1389" s="267">
        <v>8639</v>
      </c>
      <c r="U1389" s="270">
        <v>365</v>
      </c>
      <c r="V1389" s="267">
        <v>4</v>
      </c>
      <c r="W1389" s="267">
        <v>4</v>
      </c>
      <c r="X1389" s="267">
        <v>4910</v>
      </c>
      <c r="Y1389" s="267">
        <v>4922</v>
      </c>
      <c r="Z1389" s="269">
        <v>101.59909999999999</v>
      </c>
      <c r="AA1389" s="269">
        <v>95.557599999999994</v>
      </c>
      <c r="AB1389" s="269">
        <v>2.8406000000000002</v>
      </c>
      <c r="AC1389" s="267">
        <v>1302</v>
      </c>
      <c r="AD1389" s="270">
        <v>59</v>
      </c>
      <c r="AE1389" s="267">
        <v>3</v>
      </c>
      <c r="AF1389" s="267">
        <v>3</v>
      </c>
      <c r="AG1389" s="267">
        <v>5214</v>
      </c>
      <c r="AH1389" s="267">
        <v>5200</v>
      </c>
      <c r="AI1389" s="271"/>
      <c r="AJ1389" s="271"/>
      <c r="AK1389" s="271"/>
      <c r="AL1389" s="271"/>
      <c r="AM1389" s="271"/>
    </row>
    <row r="1390" spans="1:39" s="306" customFormat="1" ht="18" customHeight="1">
      <c r="A1390" s="309"/>
      <c r="B1390" s="309"/>
      <c r="C1390" s="261">
        <f>SUBTOTAL(103,G$1387:G1390)</f>
        <v>4</v>
      </c>
      <c r="D1390" s="261" t="s">
        <v>1941</v>
      </c>
      <c r="E1390" s="262" t="s">
        <v>4337</v>
      </c>
      <c r="F1390" s="263" t="s">
        <v>1281</v>
      </c>
      <c r="G1390" s="264" t="s">
        <v>4343</v>
      </c>
      <c r="H1390" s="265">
        <v>52221801</v>
      </c>
      <c r="I1390" s="266" t="s">
        <v>4663</v>
      </c>
      <c r="J1390" s="57" t="s">
        <v>711</v>
      </c>
      <c r="K1390" s="310" t="s">
        <v>4344</v>
      </c>
      <c r="L1390" s="376">
        <v>222</v>
      </c>
      <c r="M1390" s="267">
        <v>3</v>
      </c>
      <c r="N1390" s="60">
        <v>0</v>
      </c>
      <c r="O1390" s="301" t="s">
        <v>4345</v>
      </c>
      <c r="P1390" s="268" t="s">
        <v>4346</v>
      </c>
      <c r="Q1390" s="269">
        <v>102.527964</v>
      </c>
      <c r="R1390" s="269">
        <v>95.320499999999996</v>
      </c>
      <c r="S1390" s="269">
        <v>3.4405000000000001</v>
      </c>
      <c r="T1390" s="267">
        <v>7150</v>
      </c>
      <c r="U1390" s="270">
        <v>365</v>
      </c>
      <c r="V1390" s="267">
        <v>7</v>
      </c>
      <c r="W1390" s="267">
        <v>8</v>
      </c>
      <c r="X1390" s="267">
        <v>6694</v>
      </c>
      <c r="Y1390" s="267">
        <v>6735</v>
      </c>
      <c r="Z1390" s="269">
        <v>30.412400000000002</v>
      </c>
      <c r="AA1390" s="269">
        <v>28.0105</v>
      </c>
      <c r="AB1390" s="269">
        <v>0.94210000000000005</v>
      </c>
      <c r="AC1390" s="267">
        <v>1112</v>
      </c>
      <c r="AD1390" s="270">
        <v>59</v>
      </c>
      <c r="AE1390" s="267">
        <v>11</v>
      </c>
      <c r="AF1390" s="267">
        <v>11</v>
      </c>
      <c r="AG1390" s="267">
        <v>7713</v>
      </c>
      <c r="AH1390" s="267">
        <v>7749</v>
      </c>
      <c r="AI1390" s="271"/>
      <c r="AJ1390" s="271"/>
      <c r="AK1390" s="271"/>
      <c r="AL1390" s="271"/>
      <c r="AM1390" s="271"/>
    </row>
    <row r="1391" spans="1:39" ht="18" customHeight="1">
      <c r="C1391" s="288" t="s">
        <v>4224</v>
      </c>
      <c r="D1391" s="289" t="str">
        <f ca="1">INDIRECT("D"&amp;ROW()-1)</f>
        <v>A2</v>
      </c>
      <c r="E1391" s="289" t="str">
        <f ca="1">INDIRECT("E"&amp;ROW()-1)</f>
        <v>铜仁</v>
      </c>
      <c r="F1391" s="290"/>
      <c r="G1391" s="291">
        <f>SUBTOTAL(103,G1387:G1390)</f>
        <v>4</v>
      </c>
      <c r="H1391" s="292"/>
      <c r="I1391" s="293"/>
      <c r="J1391" s="293"/>
      <c r="K1391" s="294"/>
      <c r="L1391" s="76">
        <f>SUBTOTAL(109,L1387:L1390)</f>
        <v>1146</v>
      </c>
      <c r="M1391" s="76">
        <f>SUBTOTAL(109,M1387:M1390)</f>
        <v>14</v>
      </c>
      <c r="N1391" s="70">
        <f>SUBTOTAL(9,N1387:N1390)</f>
        <v>0</v>
      </c>
      <c r="O1391" s="296"/>
      <c r="P1391" s="327"/>
      <c r="Q1391" s="298"/>
      <c r="R1391" s="298"/>
      <c r="S1391" s="298"/>
      <c r="T1391" s="299"/>
      <c r="U1391" s="300"/>
      <c r="V1391" s="299"/>
      <c r="W1391" s="299"/>
      <c r="X1391" s="299"/>
      <c r="Y1391" s="299"/>
      <c r="Z1391" s="316"/>
      <c r="AA1391" s="316"/>
      <c r="AB1391" s="316"/>
      <c r="AC1391" s="295"/>
      <c r="AD1391" s="295"/>
      <c r="AE1391" s="295"/>
      <c r="AF1391" s="295"/>
      <c r="AG1391" s="295"/>
      <c r="AH1391" s="295"/>
      <c r="AI1391" s="77">
        <f>SUBTOTAL(109,AI1387:AI1390)</f>
        <v>0</v>
      </c>
      <c r="AJ1391" s="77">
        <f>SUBTOTAL(109,AJ1387:AJ1390)</f>
        <v>0</v>
      </c>
      <c r="AK1391" s="77">
        <f>SUBTOTAL(109,AK1387:AK1390)</f>
        <v>0</v>
      </c>
      <c r="AL1391" s="77">
        <f>SUBTOTAL(109,AL1387:AL1390)</f>
        <v>0</v>
      </c>
      <c r="AM1391" s="77">
        <f>SUBTOTAL(103,AM1387:AM1390)</f>
        <v>0</v>
      </c>
    </row>
    <row r="1392" spans="1:39" ht="18" customHeight="1">
      <c r="C1392" s="261">
        <f>SUBTOTAL(103,G1392:G$1392)</f>
        <v>1</v>
      </c>
      <c r="D1392" s="261" t="s">
        <v>1941</v>
      </c>
      <c r="E1392" s="262" t="s">
        <v>4347</v>
      </c>
      <c r="F1392" s="263" t="s">
        <v>1281</v>
      </c>
      <c r="G1392" s="56" t="s">
        <v>4348</v>
      </c>
      <c r="H1392" s="265">
        <v>52271701</v>
      </c>
      <c r="I1392" s="266" t="s">
        <v>4663</v>
      </c>
      <c r="J1392" s="57" t="s">
        <v>711</v>
      </c>
      <c r="K1392" s="113" t="s">
        <v>713</v>
      </c>
      <c r="L1392" s="267">
        <v>236</v>
      </c>
      <c r="M1392" s="267">
        <v>4</v>
      </c>
      <c r="N1392" s="60">
        <v>0</v>
      </c>
      <c r="O1392" s="61" t="s">
        <v>1358</v>
      </c>
      <c r="P1392" s="268" t="s">
        <v>4349</v>
      </c>
      <c r="Q1392" s="269">
        <v>332.62315499999994</v>
      </c>
      <c r="R1392" s="269">
        <v>312.92015999999995</v>
      </c>
      <c r="S1392" s="269">
        <v>11.141199999999998</v>
      </c>
      <c r="T1392" s="267">
        <v>11039</v>
      </c>
      <c r="U1392" s="270">
        <v>364</v>
      </c>
      <c r="V1392" s="267">
        <v>5</v>
      </c>
      <c r="W1392" s="267">
        <v>5</v>
      </c>
      <c r="X1392" s="267">
        <v>4593</v>
      </c>
      <c r="Y1392" s="267">
        <v>4581</v>
      </c>
      <c r="Z1392" s="269">
        <v>73.041300000000007</v>
      </c>
      <c r="AA1392" s="269">
        <v>68.850500000000011</v>
      </c>
      <c r="AB1392" s="269">
        <v>2.3357000000000001</v>
      </c>
      <c r="AC1392" s="267">
        <v>1519</v>
      </c>
      <c r="AD1392" s="270">
        <v>58</v>
      </c>
      <c r="AE1392" s="267">
        <v>7</v>
      </c>
      <c r="AF1392" s="267">
        <v>7</v>
      </c>
      <c r="AG1392" s="267">
        <v>6189</v>
      </c>
      <c r="AH1392" s="267">
        <v>6185</v>
      </c>
      <c r="AI1392" s="271"/>
      <c r="AJ1392" s="271"/>
      <c r="AK1392" s="271"/>
      <c r="AL1392" s="271"/>
      <c r="AM1392" s="271"/>
    </row>
    <row r="1393" spans="1:39" ht="18" customHeight="1">
      <c r="C1393" s="261">
        <f>SUBTOTAL(103,G$1392:G1393)</f>
        <v>2</v>
      </c>
      <c r="D1393" s="261" t="s">
        <v>1941</v>
      </c>
      <c r="E1393" s="262" t="s">
        <v>4347</v>
      </c>
      <c r="F1393" s="263" t="s">
        <v>1281</v>
      </c>
      <c r="G1393" s="56" t="s">
        <v>4350</v>
      </c>
      <c r="H1393" s="265">
        <v>52270601</v>
      </c>
      <c r="I1393" s="266" t="s">
        <v>4663</v>
      </c>
      <c r="J1393" s="57" t="s">
        <v>711</v>
      </c>
      <c r="K1393" s="113" t="s">
        <v>713</v>
      </c>
      <c r="L1393" s="267">
        <v>530</v>
      </c>
      <c r="M1393" s="267">
        <v>4</v>
      </c>
      <c r="N1393" s="60">
        <v>0</v>
      </c>
      <c r="O1393" s="61" t="s">
        <v>1359</v>
      </c>
      <c r="P1393" s="268" t="s">
        <v>4351</v>
      </c>
      <c r="Q1393" s="269">
        <v>347.47468799999996</v>
      </c>
      <c r="R1393" s="269">
        <v>332.07524999999998</v>
      </c>
      <c r="S1393" s="269">
        <v>9.2408000000000001</v>
      </c>
      <c r="T1393" s="267">
        <v>9681</v>
      </c>
      <c r="U1393" s="270">
        <v>365</v>
      </c>
      <c r="V1393" s="267">
        <v>4</v>
      </c>
      <c r="W1393" s="267">
        <v>4</v>
      </c>
      <c r="X1393" s="267">
        <v>4490</v>
      </c>
      <c r="Y1393" s="267">
        <v>4443</v>
      </c>
      <c r="Z1393" s="269">
        <v>115.47999999999999</v>
      </c>
      <c r="AA1393" s="269">
        <v>110.17149999999999</v>
      </c>
      <c r="AB1393" s="269">
        <v>2.8898999999999999</v>
      </c>
      <c r="AC1393" s="267">
        <v>1483</v>
      </c>
      <c r="AD1393" s="270">
        <v>59</v>
      </c>
      <c r="AE1393" s="267">
        <v>4</v>
      </c>
      <c r="AF1393" s="267">
        <v>4</v>
      </c>
      <c r="AG1393" s="267">
        <v>4810</v>
      </c>
      <c r="AH1393" s="267">
        <v>4753</v>
      </c>
      <c r="AI1393" s="271"/>
      <c r="AJ1393" s="271"/>
      <c r="AK1393" s="271"/>
      <c r="AL1393" s="271"/>
      <c r="AM1393" s="271"/>
    </row>
    <row r="1394" spans="1:39" ht="18" customHeight="1">
      <c r="C1394" s="261">
        <f>SUBTOTAL(103,G$1392:G1394)</f>
        <v>3</v>
      </c>
      <c r="D1394" s="261" t="s">
        <v>1941</v>
      </c>
      <c r="E1394" s="262" t="s">
        <v>4347</v>
      </c>
      <c r="F1394" s="263" t="s">
        <v>1281</v>
      </c>
      <c r="G1394" s="56" t="s">
        <v>4352</v>
      </c>
      <c r="H1394" s="265">
        <v>52271201</v>
      </c>
      <c r="I1394" s="266" t="s">
        <v>4663</v>
      </c>
      <c r="J1394" s="57" t="s">
        <v>711</v>
      </c>
      <c r="K1394" s="113" t="s">
        <v>713</v>
      </c>
      <c r="L1394" s="267">
        <v>150</v>
      </c>
      <c r="M1394" s="267">
        <v>2</v>
      </c>
      <c r="N1394" s="60">
        <v>0</v>
      </c>
      <c r="O1394" s="61" t="s">
        <v>1360</v>
      </c>
      <c r="P1394" s="268" t="s">
        <v>4353</v>
      </c>
      <c r="Q1394" s="269">
        <v>19.800619999999999</v>
      </c>
      <c r="R1394" s="269">
        <v>19.710619999999999</v>
      </c>
      <c r="S1394" s="269">
        <v>0.5524</v>
      </c>
      <c r="T1394" s="267">
        <v>3675</v>
      </c>
      <c r="U1394" s="270">
        <v>365</v>
      </c>
      <c r="V1394" s="267">
        <v>15</v>
      </c>
      <c r="W1394" s="267">
        <v>15</v>
      </c>
      <c r="X1394" s="267">
        <v>8282</v>
      </c>
      <c r="Y1394" s="267">
        <v>8263</v>
      </c>
      <c r="Z1394" s="269">
        <v>15.749400000000001</v>
      </c>
      <c r="AA1394" s="269">
        <v>14.960100000000001</v>
      </c>
      <c r="AB1394" s="269">
        <v>0.38819999999999999</v>
      </c>
      <c r="AC1394" s="267">
        <v>618</v>
      </c>
      <c r="AD1394" s="270">
        <v>59</v>
      </c>
      <c r="AE1394" s="267">
        <v>17</v>
      </c>
      <c r="AF1394" s="267">
        <v>17</v>
      </c>
      <c r="AG1394" s="267">
        <v>8279</v>
      </c>
      <c r="AH1394" s="267">
        <v>8288</v>
      </c>
      <c r="AI1394" s="271"/>
      <c r="AJ1394" s="271"/>
      <c r="AK1394" s="271"/>
      <c r="AL1394" s="271"/>
      <c r="AM1394" s="271"/>
    </row>
    <row r="1395" spans="1:39" ht="18" customHeight="1">
      <c r="C1395" s="288" t="s">
        <v>4224</v>
      </c>
      <c r="D1395" s="289" t="str">
        <f ca="1">INDIRECT("D"&amp;ROW()-1)</f>
        <v>A2</v>
      </c>
      <c r="E1395" s="289" t="str">
        <f ca="1">INDIRECT("E"&amp;ROW()-1)</f>
        <v>黔南</v>
      </c>
      <c r="F1395" s="290"/>
      <c r="G1395" s="291">
        <f>SUBTOTAL(103,G1392:G1394)</f>
        <v>3</v>
      </c>
      <c r="H1395" s="292"/>
      <c r="I1395" s="293"/>
      <c r="J1395" s="293"/>
      <c r="K1395" s="294"/>
      <c r="L1395" s="76">
        <f>SUBTOTAL(109,L1392:L1394)</f>
        <v>916</v>
      </c>
      <c r="M1395" s="76">
        <f>SUBTOTAL(109,M1392:M1394)</f>
        <v>10</v>
      </c>
      <c r="N1395" s="70">
        <f>SUBTOTAL(9,N1392:N1394)</f>
        <v>0</v>
      </c>
      <c r="O1395" s="296"/>
      <c r="P1395" s="327"/>
      <c r="Q1395" s="298"/>
      <c r="R1395" s="298"/>
      <c r="S1395" s="298"/>
      <c r="T1395" s="299"/>
      <c r="U1395" s="300"/>
      <c r="V1395" s="299"/>
      <c r="W1395" s="299"/>
      <c r="X1395" s="299"/>
      <c r="Y1395" s="299"/>
      <c r="Z1395" s="316"/>
      <c r="AA1395" s="316"/>
      <c r="AB1395" s="316"/>
      <c r="AC1395" s="295"/>
      <c r="AD1395" s="295"/>
      <c r="AE1395" s="295"/>
      <c r="AF1395" s="295"/>
      <c r="AG1395" s="295"/>
      <c r="AH1395" s="295"/>
      <c r="AI1395" s="77">
        <f>SUBTOTAL(109,AI1392:AI1394)</f>
        <v>0</v>
      </c>
      <c r="AJ1395" s="77">
        <f>SUBTOTAL(109,AJ1392:AJ1394)</f>
        <v>0</v>
      </c>
      <c r="AK1395" s="77">
        <f>SUBTOTAL(109,AK1392:AK1394)</f>
        <v>0</v>
      </c>
      <c r="AL1395" s="77">
        <f>SUBTOTAL(109,AL1392:AL1394)</f>
        <v>0</v>
      </c>
      <c r="AM1395" s="77">
        <f>SUBTOTAL(103,AM1392:AM1394)</f>
        <v>0</v>
      </c>
    </row>
    <row r="1396" spans="1:39" s="306" customFormat="1" ht="18" customHeight="1">
      <c r="A1396" s="309"/>
      <c r="B1396" s="309"/>
      <c r="C1396" s="261">
        <f>SUBTOTAL(103,G1396:G$1396)</f>
        <v>1</v>
      </c>
      <c r="D1396" s="261" t="s">
        <v>1941</v>
      </c>
      <c r="E1396" s="376" t="s">
        <v>4354</v>
      </c>
      <c r="F1396" s="263" t="s">
        <v>1281</v>
      </c>
      <c r="G1396" s="264" t="s">
        <v>4355</v>
      </c>
      <c r="H1396" s="265">
        <v>52230901</v>
      </c>
      <c r="I1396" s="266" t="s">
        <v>4663</v>
      </c>
      <c r="J1396" s="57" t="s">
        <v>711</v>
      </c>
      <c r="K1396" s="310" t="s">
        <v>4356</v>
      </c>
      <c r="L1396" s="376">
        <v>287</v>
      </c>
      <c r="M1396" s="267">
        <v>4</v>
      </c>
      <c r="N1396" s="60">
        <v>0</v>
      </c>
      <c r="O1396" s="301" t="s">
        <v>4357</v>
      </c>
      <c r="P1396" s="268" t="s">
        <v>4358</v>
      </c>
      <c r="Q1396" s="269">
        <v>149.08840099999998</v>
      </c>
      <c r="R1396" s="269">
        <v>145.88025999999996</v>
      </c>
      <c r="S1396" s="269">
        <v>4.1800000000000006</v>
      </c>
      <c r="T1396" s="267">
        <v>6466</v>
      </c>
      <c r="U1396" s="270">
        <v>365</v>
      </c>
      <c r="V1396" s="267">
        <v>8</v>
      </c>
      <c r="W1396" s="267">
        <v>8</v>
      </c>
      <c r="X1396" s="267">
        <v>6152</v>
      </c>
      <c r="Y1396" s="267">
        <v>6099</v>
      </c>
      <c r="Z1396" s="269">
        <v>37.352899999999998</v>
      </c>
      <c r="AA1396" s="269">
        <v>35.836399999999998</v>
      </c>
      <c r="AB1396" s="269">
        <v>1.0224</v>
      </c>
      <c r="AC1396" s="267">
        <v>1176</v>
      </c>
      <c r="AD1396" s="270">
        <v>59</v>
      </c>
      <c r="AE1396" s="267">
        <v>9</v>
      </c>
      <c r="AF1396" s="267">
        <v>9</v>
      </c>
      <c r="AG1396" s="267">
        <v>7446</v>
      </c>
      <c r="AH1396" s="267">
        <v>7433</v>
      </c>
      <c r="AI1396" s="271"/>
      <c r="AJ1396" s="271"/>
      <c r="AK1396" s="271"/>
      <c r="AL1396" s="271"/>
      <c r="AM1396" s="271"/>
    </row>
    <row r="1397" spans="1:39" ht="18" customHeight="1">
      <c r="C1397" s="288" t="s">
        <v>4224</v>
      </c>
      <c r="D1397" s="289" t="str">
        <f ca="1">INDIRECT("D"&amp;ROW()-1)</f>
        <v>A2</v>
      </c>
      <c r="E1397" s="289" t="str">
        <f ca="1">INDIRECT("E"&amp;ROW()-1)</f>
        <v>黔西南</v>
      </c>
      <c r="F1397" s="290"/>
      <c r="G1397" s="291">
        <f>SUBTOTAL(103,G1396:G1396)</f>
        <v>1</v>
      </c>
      <c r="H1397" s="292"/>
      <c r="I1397" s="293"/>
      <c r="J1397" s="293"/>
      <c r="K1397" s="294"/>
      <c r="L1397" s="76">
        <f>SUBTOTAL(109,L1396:L1396)</f>
        <v>287</v>
      </c>
      <c r="M1397" s="76">
        <f>SUBTOTAL(109,M1396:M1396)</f>
        <v>4</v>
      </c>
      <c r="N1397" s="70">
        <f>SUBTOTAL(109,N1396:N1396)</f>
        <v>0</v>
      </c>
      <c r="O1397" s="296"/>
      <c r="P1397" s="327"/>
      <c r="Q1397" s="298"/>
      <c r="R1397" s="298"/>
      <c r="S1397" s="298"/>
      <c r="T1397" s="299"/>
      <c r="U1397" s="300"/>
      <c r="V1397" s="299"/>
      <c r="W1397" s="299"/>
      <c r="X1397" s="299"/>
      <c r="Y1397" s="299"/>
      <c r="Z1397" s="316"/>
      <c r="AA1397" s="316"/>
      <c r="AB1397" s="316"/>
      <c r="AC1397" s="295"/>
      <c r="AD1397" s="295"/>
      <c r="AE1397" s="295"/>
      <c r="AF1397" s="295"/>
      <c r="AG1397" s="295"/>
      <c r="AH1397" s="295"/>
      <c r="AI1397" s="77">
        <f>SUBTOTAL(109,AI1396:AI1396)</f>
        <v>0</v>
      </c>
      <c r="AJ1397" s="77">
        <f>SUBTOTAL(109,AJ1396:AJ1396)</f>
        <v>0</v>
      </c>
      <c r="AK1397" s="77">
        <f>SUBTOTAL(109,AK1396:AK1396)</f>
        <v>0</v>
      </c>
      <c r="AL1397" s="77">
        <f>SUBTOTAL(109,AL1396:AL1396)</f>
        <v>0</v>
      </c>
      <c r="AM1397" s="77">
        <f>SUBTOTAL(103,AM1396:AM1396)</f>
        <v>0</v>
      </c>
    </row>
    <row r="1398" spans="1:39" ht="18" customHeight="1">
      <c r="C1398" s="261">
        <f>SUBTOTAL(103,G$1398:G1398)</f>
        <v>1</v>
      </c>
      <c r="D1398" s="261" t="s">
        <v>1941</v>
      </c>
      <c r="E1398" s="262" t="s">
        <v>4359</v>
      </c>
      <c r="F1398" s="263" t="s">
        <v>1281</v>
      </c>
      <c r="G1398" s="264" t="s">
        <v>4360</v>
      </c>
      <c r="H1398" s="265">
        <v>52240601</v>
      </c>
      <c r="I1398" s="266" t="s">
        <v>4663</v>
      </c>
      <c r="J1398" s="57" t="s">
        <v>711</v>
      </c>
      <c r="K1398" s="113" t="s">
        <v>908</v>
      </c>
      <c r="L1398" s="267">
        <v>347</v>
      </c>
      <c r="M1398" s="267">
        <v>5</v>
      </c>
      <c r="N1398" s="60">
        <v>0</v>
      </c>
      <c r="O1398" s="301" t="s">
        <v>4361</v>
      </c>
      <c r="P1398" s="75" t="s">
        <v>1189</v>
      </c>
      <c r="Q1398" s="269">
        <v>348.01458099999996</v>
      </c>
      <c r="R1398" s="269">
        <v>326.85399999999998</v>
      </c>
      <c r="S1398" s="269">
        <v>12.116000000000001</v>
      </c>
      <c r="T1398" s="267">
        <v>12090</v>
      </c>
      <c r="U1398" s="270">
        <v>362</v>
      </c>
      <c r="V1398" s="267">
        <v>3</v>
      </c>
      <c r="W1398" s="267">
        <v>3</v>
      </c>
      <c r="X1398" s="267">
        <v>4487</v>
      </c>
      <c r="Y1398" s="267">
        <v>4480</v>
      </c>
      <c r="Z1398" s="269">
        <v>112.26660000000001</v>
      </c>
      <c r="AA1398" s="269">
        <v>105.4265</v>
      </c>
      <c r="AB1398" s="269">
        <v>3.3845000000000001</v>
      </c>
      <c r="AC1398" s="267">
        <v>1836</v>
      </c>
      <c r="AD1398" s="270">
        <v>59</v>
      </c>
      <c r="AE1398" s="267">
        <v>5</v>
      </c>
      <c r="AF1398" s="267">
        <v>5</v>
      </c>
      <c r="AG1398" s="267">
        <v>4884</v>
      </c>
      <c r="AH1398" s="267">
        <v>4882</v>
      </c>
      <c r="AI1398" s="271"/>
      <c r="AJ1398" s="271"/>
      <c r="AK1398" s="271"/>
      <c r="AL1398" s="271"/>
      <c r="AM1398" s="271"/>
    </row>
    <row r="1399" spans="1:39" ht="18" customHeight="1">
      <c r="C1399" s="261">
        <f>SUBTOTAL(103,G$1398:G1399)</f>
        <v>2</v>
      </c>
      <c r="D1399" s="261" t="s">
        <v>1941</v>
      </c>
      <c r="E1399" s="262" t="s">
        <v>4359</v>
      </c>
      <c r="F1399" s="263" t="s">
        <v>1281</v>
      </c>
      <c r="G1399" s="264" t="s">
        <v>1328</v>
      </c>
      <c r="H1399" s="265">
        <v>52240301</v>
      </c>
      <c r="I1399" s="266" t="s">
        <v>4663</v>
      </c>
      <c r="J1399" s="57" t="s">
        <v>711</v>
      </c>
      <c r="K1399" s="113" t="s">
        <v>713</v>
      </c>
      <c r="L1399" s="267">
        <v>459</v>
      </c>
      <c r="M1399" s="267">
        <v>5</v>
      </c>
      <c r="N1399" s="60">
        <v>0</v>
      </c>
      <c r="O1399" s="301" t="s">
        <v>1331</v>
      </c>
      <c r="P1399" s="75" t="s">
        <v>4362</v>
      </c>
      <c r="Q1399" s="269">
        <v>774.113608</v>
      </c>
      <c r="R1399" s="269">
        <v>737.84519999999998</v>
      </c>
      <c r="S1399" s="269">
        <v>22.214799999999993</v>
      </c>
      <c r="T1399" s="267">
        <v>12480</v>
      </c>
      <c r="U1399" s="270">
        <v>365</v>
      </c>
      <c r="V1399" s="267">
        <v>2</v>
      </c>
      <c r="W1399" s="267">
        <v>2</v>
      </c>
      <c r="X1399" s="267">
        <v>2416</v>
      </c>
      <c r="Y1399" s="267">
        <v>2366</v>
      </c>
      <c r="Z1399" s="269">
        <v>206.20639999999997</v>
      </c>
      <c r="AA1399" s="269">
        <v>194.46179999999998</v>
      </c>
      <c r="AB1399" s="269">
        <v>5.8339999999999996</v>
      </c>
      <c r="AC1399" s="267">
        <v>1925</v>
      </c>
      <c r="AD1399" s="270">
        <v>59</v>
      </c>
      <c r="AE1399" s="267">
        <v>2</v>
      </c>
      <c r="AF1399" s="267">
        <v>2</v>
      </c>
      <c r="AG1399" s="267">
        <v>2614</v>
      </c>
      <c r="AH1399" s="267">
        <v>2562</v>
      </c>
      <c r="AI1399" s="271"/>
      <c r="AJ1399" s="271"/>
      <c r="AK1399" s="271"/>
      <c r="AL1399" s="271"/>
      <c r="AM1399" s="271"/>
    </row>
    <row r="1400" spans="1:39" ht="18" customHeight="1">
      <c r="C1400" s="261">
        <f>SUBTOTAL(103,G$1398:G1400)</f>
        <v>3</v>
      </c>
      <c r="D1400" s="261" t="s">
        <v>1941</v>
      </c>
      <c r="E1400" s="262" t="s">
        <v>4359</v>
      </c>
      <c r="F1400" s="263" t="s">
        <v>1281</v>
      </c>
      <c r="G1400" s="264" t="s">
        <v>4363</v>
      </c>
      <c r="H1400" s="265">
        <v>52240901</v>
      </c>
      <c r="I1400" s="266" t="s">
        <v>4663</v>
      </c>
      <c r="J1400" s="57" t="s">
        <v>711</v>
      </c>
      <c r="K1400" s="113" t="s">
        <v>713</v>
      </c>
      <c r="L1400" s="267">
        <v>380</v>
      </c>
      <c r="M1400" s="267">
        <v>4</v>
      </c>
      <c r="N1400" s="60">
        <v>0</v>
      </c>
      <c r="O1400" s="301" t="s">
        <v>964</v>
      </c>
      <c r="P1400" s="75" t="s">
        <v>4364</v>
      </c>
      <c r="Q1400" s="269">
        <v>309.03987700000005</v>
      </c>
      <c r="R1400" s="269">
        <v>290.43982000000005</v>
      </c>
      <c r="S1400" s="269">
        <v>9.5082000000000004</v>
      </c>
      <c r="T1400" s="267">
        <v>8887</v>
      </c>
      <c r="U1400" s="270">
        <v>363</v>
      </c>
      <c r="V1400" s="267">
        <v>5</v>
      </c>
      <c r="W1400" s="267">
        <v>5</v>
      </c>
      <c r="X1400" s="267">
        <v>4760</v>
      </c>
      <c r="Y1400" s="267">
        <v>4767</v>
      </c>
      <c r="Z1400" s="269">
        <v>124.81798000000001</v>
      </c>
      <c r="AA1400" s="269">
        <v>116.04658000000001</v>
      </c>
      <c r="AB1400" s="269">
        <v>3.7539999999999996</v>
      </c>
      <c r="AC1400" s="267">
        <v>1372</v>
      </c>
      <c r="AD1400" s="270">
        <v>58</v>
      </c>
      <c r="AE1400" s="267">
        <v>4</v>
      </c>
      <c r="AF1400" s="267">
        <v>4</v>
      </c>
      <c r="AG1400" s="267">
        <v>4553</v>
      </c>
      <c r="AH1400" s="267">
        <v>4591</v>
      </c>
      <c r="AI1400" s="271"/>
      <c r="AJ1400" s="271"/>
      <c r="AK1400" s="271"/>
      <c r="AL1400" s="271"/>
      <c r="AM1400" s="271"/>
    </row>
    <row r="1401" spans="1:39" ht="18" customHeight="1">
      <c r="C1401" s="261">
        <f>SUBTOTAL(103,G$1398:G1401)</f>
        <v>4</v>
      </c>
      <c r="D1401" s="261" t="s">
        <v>1941</v>
      </c>
      <c r="E1401" s="262" t="s">
        <v>4359</v>
      </c>
      <c r="F1401" s="263" t="s">
        <v>1281</v>
      </c>
      <c r="G1401" s="264" t="s">
        <v>4365</v>
      </c>
      <c r="H1401" s="265">
        <v>52241001</v>
      </c>
      <c r="I1401" s="266" t="s">
        <v>4663</v>
      </c>
      <c r="J1401" s="57" t="s">
        <v>711</v>
      </c>
      <c r="K1401" s="113" t="s">
        <v>713</v>
      </c>
      <c r="L1401" s="267">
        <v>250</v>
      </c>
      <c r="M1401" s="267">
        <v>3</v>
      </c>
      <c r="N1401" s="60">
        <v>0</v>
      </c>
      <c r="O1401" s="301" t="s">
        <v>1332</v>
      </c>
      <c r="P1401" s="75" t="s">
        <v>4366</v>
      </c>
      <c r="Q1401" s="269">
        <v>121.65679999999999</v>
      </c>
      <c r="R1401" s="269">
        <v>119.82619999999999</v>
      </c>
      <c r="S1401" s="269">
        <v>3.3719000000000001</v>
      </c>
      <c r="T1401" s="267">
        <v>5713</v>
      </c>
      <c r="U1401" s="270">
        <v>364</v>
      </c>
      <c r="V1401" s="267">
        <v>12</v>
      </c>
      <c r="W1401" s="267">
        <v>12</v>
      </c>
      <c r="X1401" s="267">
        <v>6472</v>
      </c>
      <c r="Y1401" s="267">
        <v>6410</v>
      </c>
      <c r="Z1401" s="269">
        <v>49.965800000000002</v>
      </c>
      <c r="AA1401" s="269">
        <v>47.818100000000001</v>
      </c>
      <c r="AB1401" s="269">
        <v>1.5130000000000001</v>
      </c>
      <c r="AC1401" s="267">
        <v>819</v>
      </c>
      <c r="AD1401" s="270">
        <v>57</v>
      </c>
      <c r="AE1401" s="267">
        <v>12</v>
      </c>
      <c r="AF1401" s="267">
        <v>12</v>
      </c>
      <c r="AG1401" s="267">
        <v>6980</v>
      </c>
      <c r="AH1401" s="267">
        <v>6959</v>
      </c>
      <c r="AI1401" s="271"/>
      <c r="AJ1401" s="271"/>
      <c r="AK1401" s="271"/>
      <c r="AL1401" s="271"/>
      <c r="AM1401" s="271"/>
    </row>
    <row r="1402" spans="1:39" ht="18" customHeight="1">
      <c r="C1402" s="261">
        <f>SUBTOTAL(103,G$1398:G1402)</f>
        <v>5</v>
      </c>
      <c r="D1402" s="261" t="s">
        <v>1941</v>
      </c>
      <c r="E1402" s="262" t="s">
        <v>4359</v>
      </c>
      <c r="F1402" s="263" t="s">
        <v>1281</v>
      </c>
      <c r="G1402" s="264" t="s">
        <v>4367</v>
      </c>
      <c r="H1402" s="265">
        <v>52240701</v>
      </c>
      <c r="I1402" s="266" t="s">
        <v>4663</v>
      </c>
      <c r="J1402" s="57" t="s">
        <v>711</v>
      </c>
      <c r="K1402" s="113" t="s">
        <v>713</v>
      </c>
      <c r="L1402" s="267">
        <v>351</v>
      </c>
      <c r="M1402" s="267">
        <v>4</v>
      </c>
      <c r="N1402" s="60">
        <v>0</v>
      </c>
      <c r="O1402" s="301" t="s">
        <v>1333</v>
      </c>
      <c r="P1402" s="75" t="s">
        <v>1653</v>
      </c>
      <c r="Q1402" s="269">
        <v>130.08509700000002</v>
      </c>
      <c r="R1402" s="269">
        <v>124.68380000000002</v>
      </c>
      <c r="S1402" s="269">
        <v>3.4024000000000001</v>
      </c>
      <c r="T1402" s="267">
        <v>8122</v>
      </c>
      <c r="U1402" s="270">
        <v>364</v>
      </c>
      <c r="V1402" s="267">
        <v>11</v>
      </c>
      <c r="W1402" s="267">
        <v>11</v>
      </c>
      <c r="X1402" s="267">
        <v>6368</v>
      </c>
      <c r="Y1402" s="267">
        <v>6351</v>
      </c>
      <c r="Z1402" s="269">
        <v>55.983999999999995</v>
      </c>
      <c r="AA1402" s="269">
        <v>52.854299999999995</v>
      </c>
      <c r="AB1402" s="269">
        <v>1.492</v>
      </c>
      <c r="AC1402" s="267">
        <v>1266</v>
      </c>
      <c r="AD1402" s="270">
        <v>58</v>
      </c>
      <c r="AE1402" s="267">
        <v>11</v>
      </c>
      <c r="AF1402" s="267">
        <v>11</v>
      </c>
      <c r="AG1402" s="267">
        <v>6776</v>
      </c>
      <c r="AH1402" s="267">
        <v>6778</v>
      </c>
      <c r="AI1402" s="271"/>
      <c r="AJ1402" s="271"/>
      <c r="AK1402" s="271"/>
      <c r="AL1402" s="271"/>
      <c r="AM1402" s="271"/>
    </row>
    <row r="1403" spans="1:39" ht="18" customHeight="1">
      <c r="C1403" s="288" t="s">
        <v>4224</v>
      </c>
      <c r="D1403" s="289" t="str">
        <f ca="1">INDIRECT("D"&amp;ROW()-1)</f>
        <v>A2</v>
      </c>
      <c r="E1403" s="289" t="str">
        <f ca="1">INDIRECT("E"&amp;ROW()-1)</f>
        <v>毕节</v>
      </c>
      <c r="F1403" s="290"/>
      <c r="G1403" s="291">
        <f>SUBTOTAL(103,G1398:G1402)</f>
        <v>5</v>
      </c>
      <c r="H1403" s="292"/>
      <c r="I1403" s="293"/>
      <c r="J1403" s="293"/>
      <c r="K1403" s="294"/>
      <c r="L1403" s="76">
        <f>SUBTOTAL(109,L1398:L1402)</f>
        <v>1787</v>
      </c>
      <c r="M1403" s="76">
        <f>SUBTOTAL(109,M1398:M1402)</f>
        <v>21</v>
      </c>
      <c r="N1403" s="70">
        <f>SUBTOTAL(9,N1398:N1402)</f>
        <v>0</v>
      </c>
      <c r="O1403" s="296"/>
      <c r="P1403" s="327"/>
      <c r="Q1403" s="298"/>
      <c r="R1403" s="298"/>
      <c r="S1403" s="298"/>
      <c r="T1403" s="299"/>
      <c r="U1403" s="300"/>
      <c r="V1403" s="299"/>
      <c r="W1403" s="299"/>
      <c r="X1403" s="299"/>
      <c r="Y1403" s="299"/>
      <c r="Z1403" s="316"/>
      <c r="AA1403" s="316"/>
      <c r="AB1403" s="316"/>
      <c r="AC1403" s="295"/>
      <c r="AD1403" s="295"/>
      <c r="AE1403" s="295"/>
      <c r="AF1403" s="295"/>
      <c r="AG1403" s="295"/>
      <c r="AH1403" s="295"/>
      <c r="AI1403" s="77">
        <f>SUBTOTAL(109,AI1398:AI1402)</f>
        <v>0</v>
      </c>
      <c r="AJ1403" s="77">
        <f>SUBTOTAL(109,AJ1398:AJ1402)</f>
        <v>0</v>
      </c>
      <c r="AK1403" s="77">
        <f>SUBTOTAL(109,AK1398:AK1402)</f>
        <v>0</v>
      </c>
      <c r="AL1403" s="77">
        <f>SUBTOTAL(109,AL1398:AL1402)</f>
        <v>0</v>
      </c>
      <c r="AM1403" s="77">
        <f>SUBTOTAL(103,AM1398:AM1402)</f>
        <v>0</v>
      </c>
    </row>
    <row r="1404" spans="1:39" ht="18" customHeight="1">
      <c r="C1404" s="261">
        <f>SUBTOTAL(103,G$1404:G1404)</f>
        <v>1</v>
      </c>
      <c r="D1404" s="261" t="s">
        <v>1941</v>
      </c>
      <c r="E1404" s="262" t="s">
        <v>4368</v>
      </c>
      <c r="F1404" s="263" t="s">
        <v>1281</v>
      </c>
      <c r="G1404" s="264" t="s">
        <v>4369</v>
      </c>
      <c r="H1404" s="265">
        <v>52021501</v>
      </c>
      <c r="I1404" s="266" t="s">
        <v>4663</v>
      </c>
      <c r="J1404" s="57" t="s">
        <v>711</v>
      </c>
      <c r="K1404" s="113" t="s">
        <v>171</v>
      </c>
      <c r="L1404" s="267">
        <v>747</v>
      </c>
      <c r="M1404" s="267">
        <v>6</v>
      </c>
      <c r="N1404" s="60">
        <v>0</v>
      </c>
      <c r="O1404" s="301" t="s">
        <v>4370</v>
      </c>
      <c r="P1404" s="75" t="s">
        <v>4371</v>
      </c>
      <c r="Q1404" s="269">
        <v>363.27681000000007</v>
      </c>
      <c r="R1404" s="269">
        <v>338.33690000000007</v>
      </c>
      <c r="S1404" s="269">
        <v>13.670200000000001</v>
      </c>
      <c r="T1404" s="267">
        <v>14252</v>
      </c>
      <c r="U1404" s="270">
        <v>365</v>
      </c>
      <c r="V1404" s="267">
        <v>4</v>
      </c>
      <c r="W1404" s="267">
        <v>5</v>
      </c>
      <c r="X1404" s="267">
        <v>4394</v>
      </c>
      <c r="Y1404" s="267">
        <v>4402</v>
      </c>
      <c r="Z1404" s="269">
        <v>88.066220000000001</v>
      </c>
      <c r="AA1404" s="269">
        <v>83.772019999999998</v>
      </c>
      <c r="AB1404" s="269">
        <v>2.9699</v>
      </c>
      <c r="AC1404" s="267">
        <v>2067</v>
      </c>
      <c r="AD1404" s="270">
        <v>59</v>
      </c>
      <c r="AE1404" s="267">
        <v>6</v>
      </c>
      <c r="AF1404" s="267">
        <v>6</v>
      </c>
      <c r="AG1404" s="267">
        <v>5690</v>
      </c>
      <c r="AH1404" s="267">
        <v>5635</v>
      </c>
      <c r="AI1404" s="271"/>
      <c r="AJ1404" s="271"/>
      <c r="AK1404" s="271"/>
      <c r="AL1404" s="271"/>
      <c r="AM1404" s="271"/>
    </row>
    <row r="1405" spans="1:39" ht="18" customHeight="1">
      <c r="C1405" s="261">
        <f>SUBTOTAL(103,G$1404:G1405)</f>
        <v>2</v>
      </c>
      <c r="D1405" s="261" t="s">
        <v>1941</v>
      </c>
      <c r="E1405" s="262" t="s">
        <v>4368</v>
      </c>
      <c r="F1405" s="263" t="s">
        <v>1281</v>
      </c>
      <c r="G1405" s="264" t="s">
        <v>4372</v>
      </c>
      <c r="H1405" s="265">
        <v>52021101</v>
      </c>
      <c r="I1405" s="266" t="s">
        <v>4663</v>
      </c>
      <c r="J1405" s="57" t="s">
        <v>711</v>
      </c>
      <c r="K1405" s="113" t="s">
        <v>713</v>
      </c>
      <c r="L1405" s="267">
        <v>433</v>
      </c>
      <c r="M1405" s="267">
        <v>6</v>
      </c>
      <c r="N1405" s="60">
        <v>0</v>
      </c>
      <c r="O1405" s="301" t="s">
        <v>70</v>
      </c>
      <c r="P1405" s="75" t="s">
        <v>4373</v>
      </c>
      <c r="Q1405" s="269">
        <v>885.97440900000004</v>
      </c>
      <c r="R1405" s="269">
        <v>840.71860000000004</v>
      </c>
      <c r="S1405" s="269">
        <v>28.258399999999998</v>
      </c>
      <c r="T1405" s="267">
        <v>14190</v>
      </c>
      <c r="U1405" s="270">
        <v>365</v>
      </c>
      <c r="V1405" s="267">
        <v>1</v>
      </c>
      <c r="W1405" s="267">
        <v>1</v>
      </c>
      <c r="X1405" s="267">
        <v>2075</v>
      </c>
      <c r="Y1405" s="267">
        <v>2037</v>
      </c>
      <c r="Z1405" s="269">
        <v>217.477</v>
      </c>
      <c r="AA1405" s="269">
        <v>204.7629</v>
      </c>
      <c r="AB1405" s="269">
        <v>6.3529999999999998</v>
      </c>
      <c r="AC1405" s="267">
        <v>2084</v>
      </c>
      <c r="AD1405" s="270">
        <v>59</v>
      </c>
      <c r="AE1405" s="267">
        <v>2</v>
      </c>
      <c r="AF1405" s="267">
        <v>2</v>
      </c>
      <c r="AG1405" s="267">
        <v>2431</v>
      </c>
      <c r="AH1405" s="267">
        <v>2392</v>
      </c>
      <c r="AI1405" s="271"/>
      <c r="AJ1405" s="271"/>
      <c r="AK1405" s="271"/>
      <c r="AL1405" s="271"/>
      <c r="AM1405" s="271"/>
    </row>
    <row r="1406" spans="1:39" ht="18" customHeight="1">
      <c r="C1406" s="261">
        <f>SUBTOTAL(103,G$1404:G1406)</f>
        <v>3</v>
      </c>
      <c r="D1406" s="261" t="s">
        <v>1941</v>
      </c>
      <c r="E1406" s="262" t="s">
        <v>4368</v>
      </c>
      <c r="F1406" s="263" t="s">
        <v>1281</v>
      </c>
      <c r="G1406" s="264" t="s">
        <v>4374</v>
      </c>
      <c r="H1406" s="265">
        <v>52021301</v>
      </c>
      <c r="I1406" s="266" t="s">
        <v>4663</v>
      </c>
      <c r="J1406" s="57" t="s">
        <v>711</v>
      </c>
      <c r="K1406" s="113" t="s">
        <v>171</v>
      </c>
      <c r="L1406" s="267">
        <v>276</v>
      </c>
      <c r="M1406" s="267">
        <v>4</v>
      </c>
      <c r="N1406" s="60">
        <v>0</v>
      </c>
      <c r="O1406" s="301" t="s">
        <v>1329</v>
      </c>
      <c r="P1406" s="75" t="s">
        <v>4375</v>
      </c>
      <c r="Q1406" s="269">
        <v>430.29726300000004</v>
      </c>
      <c r="R1406" s="269">
        <v>412.95051800000005</v>
      </c>
      <c r="S1406" s="269">
        <v>11.675800000000001</v>
      </c>
      <c r="T1406" s="267">
        <v>6698</v>
      </c>
      <c r="U1406" s="270">
        <v>361</v>
      </c>
      <c r="V1406" s="267">
        <v>3</v>
      </c>
      <c r="W1406" s="267">
        <v>3</v>
      </c>
      <c r="X1406" s="267">
        <v>3971</v>
      </c>
      <c r="Y1406" s="267">
        <v>3927</v>
      </c>
      <c r="Z1406" s="269">
        <v>162.2722</v>
      </c>
      <c r="AA1406" s="269">
        <v>151.2045</v>
      </c>
      <c r="AB1406" s="269">
        <v>4.665</v>
      </c>
      <c r="AC1406" s="267">
        <v>1079</v>
      </c>
      <c r="AD1406" s="270">
        <v>58</v>
      </c>
      <c r="AE1406" s="267">
        <v>4</v>
      </c>
      <c r="AF1406" s="267">
        <v>4</v>
      </c>
      <c r="AG1406" s="267">
        <v>3534</v>
      </c>
      <c r="AH1406" s="267">
        <v>3556</v>
      </c>
      <c r="AI1406" s="271"/>
      <c r="AJ1406" s="271"/>
      <c r="AK1406" s="271"/>
      <c r="AL1406" s="271"/>
      <c r="AM1406" s="271"/>
    </row>
    <row r="1407" spans="1:39" ht="18" customHeight="1">
      <c r="C1407" s="261">
        <f>SUBTOTAL(103,G$1404:G1407)</f>
        <v>4</v>
      </c>
      <c r="D1407" s="261" t="s">
        <v>1941</v>
      </c>
      <c r="E1407" s="262" t="s">
        <v>4368</v>
      </c>
      <c r="F1407" s="263" t="s">
        <v>1281</v>
      </c>
      <c r="G1407" s="264" t="s">
        <v>1347</v>
      </c>
      <c r="H1407" s="265">
        <v>52080001</v>
      </c>
      <c r="I1407" s="266" t="s">
        <v>4663</v>
      </c>
      <c r="J1407" s="57" t="s">
        <v>711</v>
      </c>
      <c r="K1407" s="113" t="s">
        <v>171</v>
      </c>
      <c r="L1407" s="267">
        <v>433</v>
      </c>
      <c r="M1407" s="267">
        <v>4</v>
      </c>
      <c r="N1407" s="60">
        <v>0</v>
      </c>
      <c r="O1407" s="301" t="s">
        <v>1348</v>
      </c>
      <c r="P1407" s="75" t="s">
        <v>4376</v>
      </c>
      <c r="Q1407" s="269">
        <v>358.80885499999999</v>
      </c>
      <c r="R1407" s="269">
        <v>340.78589999999997</v>
      </c>
      <c r="S1407" s="269">
        <v>12.301600000000001</v>
      </c>
      <c r="T1407" s="267">
        <v>10448</v>
      </c>
      <c r="U1407" s="270">
        <v>365</v>
      </c>
      <c r="V1407" s="267">
        <v>5</v>
      </c>
      <c r="W1407" s="267">
        <v>4</v>
      </c>
      <c r="X1407" s="267">
        <v>4417</v>
      </c>
      <c r="Y1407" s="267">
        <v>4381</v>
      </c>
      <c r="Z1407" s="269">
        <v>97.700099999999992</v>
      </c>
      <c r="AA1407" s="269">
        <v>92.539799999999985</v>
      </c>
      <c r="AB1407" s="269">
        <v>2.9792999999999998</v>
      </c>
      <c r="AC1407" s="267">
        <v>1564</v>
      </c>
      <c r="AD1407" s="270">
        <v>59</v>
      </c>
      <c r="AE1407" s="267">
        <v>5</v>
      </c>
      <c r="AF1407" s="267">
        <v>5</v>
      </c>
      <c r="AG1407" s="267">
        <v>5334</v>
      </c>
      <c r="AH1407" s="267">
        <v>5298</v>
      </c>
      <c r="AI1407" s="271"/>
      <c r="AJ1407" s="271"/>
      <c r="AK1407" s="271"/>
      <c r="AL1407" s="271"/>
      <c r="AM1407" s="271"/>
    </row>
    <row r="1408" spans="1:39" ht="18" customHeight="1">
      <c r="C1408" s="261">
        <f>SUBTOTAL(103,G$1404:G1408)</f>
        <v>5</v>
      </c>
      <c r="D1408" s="261" t="s">
        <v>1941</v>
      </c>
      <c r="E1408" s="262" t="s">
        <v>4368</v>
      </c>
      <c r="F1408" s="263" t="s">
        <v>1281</v>
      </c>
      <c r="G1408" s="264" t="s">
        <v>2162</v>
      </c>
      <c r="H1408" s="265">
        <v>52021601</v>
      </c>
      <c r="I1408" s="266" t="s">
        <v>4663</v>
      </c>
      <c r="J1408" s="57" t="s">
        <v>711</v>
      </c>
      <c r="K1408" s="113" t="s">
        <v>713</v>
      </c>
      <c r="L1408" s="267">
        <v>316</v>
      </c>
      <c r="M1408" s="267">
        <v>3</v>
      </c>
      <c r="N1408" s="60">
        <v>0</v>
      </c>
      <c r="O1408" s="301" t="s">
        <v>2163</v>
      </c>
      <c r="P1408" s="75" t="s">
        <v>4377</v>
      </c>
      <c r="Q1408" s="269">
        <v>26.304200000000002</v>
      </c>
      <c r="R1408" s="269">
        <v>24.869700000000002</v>
      </c>
      <c r="S1408" s="269">
        <v>0.75589999999999991</v>
      </c>
      <c r="T1408" s="267">
        <v>8525</v>
      </c>
      <c r="U1408" s="270">
        <v>365</v>
      </c>
      <c r="V1408" s="267">
        <v>10</v>
      </c>
      <c r="W1408" s="267">
        <v>10</v>
      </c>
      <c r="X1408" s="267">
        <v>8094</v>
      </c>
      <c r="Y1408" s="267">
        <v>8114</v>
      </c>
      <c r="Z1408" s="269">
        <v>35.7532</v>
      </c>
      <c r="AA1408" s="269">
        <v>33.716299999999997</v>
      </c>
      <c r="AB1408" s="269">
        <v>0.99050000000000005</v>
      </c>
      <c r="AC1408" s="267">
        <v>1215</v>
      </c>
      <c r="AD1408" s="270">
        <v>59</v>
      </c>
      <c r="AE1408" s="267">
        <v>9</v>
      </c>
      <c r="AF1408" s="267">
        <v>9</v>
      </c>
      <c r="AG1408" s="267">
        <v>7500</v>
      </c>
      <c r="AH1408" s="267">
        <v>7516</v>
      </c>
      <c r="AI1408" s="271"/>
      <c r="AJ1408" s="271"/>
      <c r="AK1408" s="271"/>
      <c r="AL1408" s="271"/>
      <c r="AM1408" s="271"/>
    </row>
    <row r="1409" spans="3:39" ht="18" customHeight="1">
      <c r="C1409" s="261">
        <f>SUBTOTAL(103,G$1404:G1409)</f>
        <v>6</v>
      </c>
      <c r="D1409" s="261" t="s">
        <v>1941</v>
      </c>
      <c r="E1409" s="262" t="s">
        <v>4368</v>
      </c>
      <c r="F1409" s="263" t="s">
        <v>1281</v>
      </c>
      <c r="G1409" s="264" t="s">
        <v>2167</v>
      </c>
      <c r="H1409" s="265">
        <v>52022001</v>
      </c>
      <c r="I1409" s="266" t="s">
        <v>4663</v>
      </c>
      <c r="J1409" s="57" t="s">
        <v>711</v>
      </c>
      <c r="K1409" s="113" t="s">
        <v>713</v>
      </c>
      <c r="L1409" s="267">
        <v>504</v>
      </c>
      <c r="M1409" s="267">
        <v>6</v>
      </c>
      <c r="N1409" s="60">
        <v>0</v>
      </c>
      <c r="O1409" s="301" t="s">
        <v>1330</v>
      </c>
      <c r="P1409" s="75" t="s">
        <v>4378</v>
      </c>
      <c r="Q1409" s="269">
        <v>64.307500000000005</v>
      </c>
      <c r="R1409" s="269">
        <v>60.929800000000007</v>
      </c>
      <c r="S1409" s="269">
        <v>1.8089999999999999</v>
      </c>
      <c r="T1409" s="267">
        <v>11351</v>
      </c>
      <c r="U1409" s="270">
        <v>343</v>
      </c>
      <c r="V1409" s="267">
        <v>9</v>
      </c>
      <c r="W1409" s="267">
        <v>9</v>
      </c>
      <c r="X1409" s="267">
        <v>7327</v>
      </c>
      <c r="Y1409" s="267">
        <v>7336</v>
      </c>
      <c r="Z1409" s="269">
        <v>57.0884</v>
      </c>
      <c r="AA1409" s="269">
        <v>53.8474</v>
      </c>
      <c r="AB1409" s="269">
        <v>1.5278</v>
      </c>
      <c r="AC1409" s="267">
        <v>2366</v>
      </c>
      <c r="AD1409" s="270">
        <v>59</v>
      </c>
      <c r="AE1409" s="267">
        <v>8</v>
      </c>
      <c r="AF1409" s="267">
        <v>8</v>
      </c>
      <c r="AG1409" s="267">
        <v>6736</v>
      </c>
      <c r="AH1409" s="267">
        <v>6739</v>
      </c>
      <c r="AI1409" s="271"/>
      <c r="AJ1409" s="271"/>
      <c r="AK1409" s="271"/>
      <c r="AL1409" s="271"/>
      <c r="AM1409" s="271"/>
    </row>
    <row r="1410" spans="3:39" ht="18" customHeight="1">
      <c r="C1410" s="288" t="s">
        <v>4224</v>
      </c>
      <c r="D1410" s="289" t="str">
        <f ca="1">INDIRECT("D"&amp;ROW()-1)</f>
        <v>A2</v>
      </c>
      <c r="E1410" s="289" t="str">
        <f ca="1">INDIRECT("E"&amp;ROW()-1)</f>
        <v>六盘水</v>
      </c>
      <c r="F1410" s="290"/>
      <c r="G1410" s="291">
        <f>SUBTOTAL(103,G1404:G1409)</f>
        <v>6</v>
      </c>
      <c r="H1410" s="292"/>
      <c r="I1410" s="293"/>
      <c r="J1410" s="293"/>
      <c r="K1410" s="294"/>
      <c r="L1410" s="76">
        <f>SUBTOTAL(109,L1404:L1409)</f>
        <v>2709</v>
      </c>
      <c r="M1410" s="76">
        <f>SUBTOTAL(109,M1404:M1409)</f>
        <v>29</v>
      </c>
      <c r="N1410" s="70">
        <f>SUBTOTAL(9,N1404:N1409)</f>
        <v>0</v>
      </c>
      <c r="O1410" s="296"/>
      <c r="P1410" s="327"/>
      <c r="Q1410" s="298"/>
      <c r="R1410" s="298"/>
      <c r="S1410" s="298"/>
      <c r="T1410" s="299"/>
      <c r="U1410" s="300"/>
      <c r="V1410" s="299"/>
      <c r="W1410" s="299"/>
      <c r="X1410" s="299"/>
      <c r="Y1410" s="299"/>
      <c r="Z1410" s="316"/>
      <c r="AA1410" s="316"/>
      <c r="AB1410" s="316"/>
      <c r="AC1410" s="295"/>
      <c r="AD1410" s="295"/>
      <c r="AE1410" s="295"/>
      <c r="AF1410" s="295"/>
      <c r="AG1410" s="295"/>
      <c r="AH1410" s="295"/>
      <c r="AI1410" s="77">
        <f>SUBTOTAL(109,AI1404:AI1409)</f>
        <v>0</v>
      </c>
      <c r="AJ1410" s="77">
        <f>SUBTOTAL(109,AJ1404:AJ1409)</f>
        <v>0</v>
      </c>
      <c r="AK1410" s="77">
        <f>SUBTOTAL(109,AK1404:AK1409)</f>
        <v>0</v>
      </c>
      <c r="AL1410" s="77">
        <f>SUBTOTAL(109,AL1404:AL1409)</f>
        <v>0</v>
      </c>
      <c r="AM1410" s="77">
        <f>SUBTOTAL(103,AM1404:AM1409)</f>
        <v>0</v>
      </c>
    </row>
    <row r="1411" spans="3:39" ht="18" customHeight="1">
      <c r="C1411" s="261">
        <f>SUBTOTAL(103,G$1411:G1411)</f>
        <v>1</v>
      </c>
      <c r="D1411" s="261" t="s">
        <v>1941</v>
      </c>
      <c r="E1411" s="262" t="s">
        <v>4379</v>
      </c>
      <c r="F1411" s="263" t="s">
        <v>1281</v>
      </c>
      <c r="G1411" s="264" t="s">
        <v>4380</v>
      </c>
      <c r="H1411" s="265">
        <v>52260801</v>
      </c>
      <c r="I1411" s="266" t="s">
        <v>4663</v>
      </c>
      <c r="J1411" s="57" t="s">
        <v>711</v>
      </c>
      <c r="K1411" s="113" t="s">
        <v>713</v>
      </c>
      <c r="L1411" s="267">
        <v>249</v>
      </c>
      <c r="M1411" s="267">
        <v>3</v>
      </c>
      <c r="N1411" s="60">
        <v>0</v>
      </c>
      <c r="O1411" s="301" t="s">
        <v>1364</v>
      </c>
      <c r="P1411" s="75" t="s">
        <v>1371</v>
      </c>
      <c r="Q1411" s="269">
        <v>34.285435</v>
      </c>
      <c r="R1411" s="269">
        <v>33.284300000000002</v>
      </c>
      <c r="S1411" s="269">
        <v>1.3059999999999998</v>
      </c>
      <c r="T1411" s="267">
        <v>6377</v>
      </c>
      <c r="U1411" s="270">
        <v>365</v>
      </c>
      <c r="V1411" s="267">
        <v>11</v>
      </c>
      <c r="W1411" s="267">
        <v>11</v>
      </c>
      <c r="X1411" s="267">
        <v>7895</v>
      </c>
      <c r="Y1411" s="267">
        <v>7894</v>
      </c>
      <c r="Z1411" s="269">
        <v>9.6394000000000002</v>
      </c>
      <c r="AA1411" s="269">
        <v>9.61</v>
      </c>
      <c r="AB1411" s="269">
        <v>0.34260000000000002</v>
      </c>
      <c r="AC1411" s="267">
        <v>895</v>
      </c>
      <c r="AD1411" s="270">
        <v>59</v>
      </c>
      <c r="AE1411" s="267">
        <v>16</v>
      </c>
      <c r="AF1411" s="267">
        <v>15</v>
      </c>
      <c r="AG1411" s="267">
        <v>8584</v>
      </c>
      <c r="AH1411" s="267">
        <v>8566</v>
      </c>
      <c r="AI1411" s="271"/>
      <c r="AJ1411" s="271"/>
      <c r="AK1411" s="271"/>
      <c r="AL1411" s="271"/>
      <c r="AM1411" s="271"/>
    </row>
    <row r="1412" spans="3:39" ht="18" customHeight="1">
      <c r="C1412" s="261">
        <f>SUBTOTAL(103,G$1411:G1412)</f>
        <v>2</v>
      </c>
      <c r="D1412" s="261" t="s">
        <v>1941</v>
      </c>
      <c r="E1412" s="262" t="s">
        <v>4379</v>
      </c>
      <c r="F1412" s="263" t="s">
        <v>1281</v>
      </c>
      <c r="G1412" s="264" t="s">
        <v>4381</v>
      </c>
      <c r="H1412" s="265">
        <v>52260901</v>
      </c>
      <c r="I1412" s="266" t="s">
        <v>4663</v>
      </c>
      <c r="J1412" s="57" t="s">
        <v>711</v>
      </c>
      <c r="K1412" s="113" t="s">
        <v>713</v>
      </c>
      <c r="L1412" s="267">
        <v>178</v>
      </c>
      <c r="M1412" s="267">
        <v>2</v>
      </c>
      <c r="N1412" s="60">
        <v>0</v>
      </c>
      <c r="O1412" s="301" t="s">
        <v>1365</v>
      </c>
      <c r="P1412" s="75" t="s">
        <v>1372</v>
      </c>
      <c r="Q1412" s="269">
        <v>9.5189000000000004</v>
      </c>
      <c r="R1412" s="269">
        <v>9.4827000000000012</v>
      </c>
      <c r="S1412" s="269">
        <v>0.26829999999999998</v>
      </c>
      <c r="T1412" s="267">
        <v>3204</v>
      </c>
      <c r="U1412" s="270">
        <v>365</v>
      </c>
      <c r="V1412" s="267">
        <v>22</v>
      </c>
      <c r="W1412" s="267">
        <v>22</v>
      </c>
      <c r="X1412" s="267">
        <v>8644</v>
      </c>
      <c r="Y1412" s="267">
        <v>8637</v>
      </c>
      <c r="Z1412" s="269">
        <v>5.3891</v>
      </c>
      <c r="AA1412" s="269">
        <v>5.0598999999999998</v>
      </c>
      <c r="AB1412" s="269">
        <v>0.15639999999999998</v>
      </c>
      <c r="AC1412" s="267">
        <v>554</v>
      </c>
      <c r="AD1412" s="270">
        <v>59</v>
      </c>
      <c r="AE1412" s="267">
        <v>21</v>
      </c>
      <c r="AF1412" s="267">
        <v>21</v>
      </c>
      <c r="AG1412" s="267">
        <v>8803</v>
      </c>
      <c r="AH1412" s="267">
        <v>8815</v>
      </c>
      <c r="AI1412" s="271"/>
      <c r="AJ1412" s="271"/>
      <c r="AK1412" s="271"/>
      <c r="AL1412" s="271"/>
      <c r="AM1412" s="271"/>
    </row>
    <row r="1413" spans="3:39" ht="18" customHeight="1">
      <c r="C1413" s="261">
        <f>SUBTOTAL(103,G$1411:G1413)</f>
        <v>3</v>
      </c>
      <c r="D1413" s="261" t="s">
        <v>1941</v>
      </c>
      <c r="E1413" s="262" t="s">
        <v>4379</v>
      </c>
      <c r="F1413" s="263" t="s">
        <v>1281</v>
      </c>
      <c r="G1413" s="264" t="s">
        <v>1362</v>
      </c>
      <c r="H1413" s="265">
        <v>52261701</v>
      </c>
      <c r="I1413" s="266" t="s">
        <v>4663</v>
      </c>
      <c r="J1413" s="57" t="s">
        <v>711</v>
      </c>
      <c r="K1413" s="113" t="s">
        <v>713</v>
      </c>
      <c r="L1413" s="267">
        <v>131</v>
      </c>
      <c r="M1413" s="267">
        <v>2</v>
      </c>
      <c r="N1413" s="60">
        <v>0</v>
      </c>
      <c r="O1413" s="301" t="s">
        <v>1366</v>
      </c>
      <c r="P1413" s="75" t="s">
        <v>4382</v>
      </c>
      <c r="Q1413" s="269">
        <v>19.926689999999997</v>
      </c>
      <c r="R1413" s="269">
        <v>19.734499999999997</v>
      </c>
      <c r="S1413" s="269">
        <v>0.61139999999999994</v>
      </c>
      <c r="T1413" s="267">
        <v>1106</v>
      </c>
      <c r="U1413" s="270">
        <v>365</v>
      </c>
      <c r="V1413" s="267">
        <v>17</v>
      </c>
      <c r="W1413" s="267">
        <v>17</v>
      </c>
      <c r="X1413" s="267">
        <v>8274</v>
      </c>
      <c r="Y1413" s="267">
        <v>8262</v>
      </c>
      <c r="Z1413" s="269">
        <v>10.7677</v>
      </c>
      <c r="AA1413" s="269">
        <v>10.463200000000001</v>
      </c>
      <c r="AB1413" s="269">
        <v>0.34899999999999998</v>
      </c>
      <c r="AC1413" s="267">
        <v>208</v>
      </c>
      <c r="AD1413" s="270">
        <v>59</v>
      </c>
      <c r="AE1413" s="267">
        <v>14</v>
      </c>
      <c r="AF1413" s="267">
        <v>14</v>
      </c>
      <c r="AG1413" s="267">
        <v>8526</v>
      </c>
      <c r="AH1413" s="267">
        <v>8525</v>
      </c>
      <c r="AI1413" s="271"/>
      <c r="AJ1413" s="271"/>
      <c r="AK1413" s="271"/>
      <c r="AL1413" s="271"/>
      <c r="AM1413" s="271"/>
    </row>
    <row r="1414" spans="3:39" ht="18" customHeight="1">
      <c r="C1414" s="261">
        <f>SUBTOTAL(103,G$1411:G1414)</f>
        <v>4</v>
      </c>
      <c r="D1414" s="261" t="s">
        <v>1941</v>
      </c>
      <c r="E1414" s="262" t="s">
        <v>4379</v>
      </c>
      <c r="F1414" s="263" t="s">
        <v>1281</v>
      </c>
      <c r="G1414" s="264" t="s">
        <v>4383</v>
      </c>
      <c r="H1414" s="265">
        <v>52261601</v>
      </c>
      <c r="I1414" s="266" t="s">
        <v>4663</v>
      </c>
      <c r="J1414" s="57" t="s">
        <v>711</v>
      </c>
      <c r="K1414" s="113" t="s">
        <v>713</v>
      </c>
      <c r="L1414" s="267">
        <v>80</v>
      </c>
      <c r="M1414" s="267">
        <v>1</v>
      </c>
      <c r="N1414" s="60">
        <v>0</v>
      </c>
      <c r="O1414" s="301" t="s">
        <v>1367</v>
      </c>
      <c r="P1414" s="75" t="s">
        <v>1373</v>
      </c>
      <c r="Q1414" s="269">
        <v>23.256059</v>
      </c>
      <c r="R1414" s="269">
        <v>22.189700000000002</v>
      </c>
      <c r="S1414" s="269">
        <v>0.69379999999999997</v>
      </c>
      <c r="T1414" s="267">
        <v>940</v>
      </c>
      <c r="U1414" s="270">
        <v>350</v>
      </c>
      <c r="V1414" s="267">
        <v>14</v>
      </c>
      <c r="W1414" s="267">
        <v>14</v>
      </c>
      <c r="X1414" s="267">
        <v>8183</v>
      </c>
      <c r="Y1414" s="267">
        <v>8190</v>
      </c>
      <c r="Z1414" s="269">
        <v>10.182</v>
      </c>
      <c r="AA1414" s="269">
        <v>9.4896000000000011</v>
      </c>
      <c r="AB1414" s="269">
        <v>0.30640000000000001</v>
      </c>
      <c r="AC1414" s="267">
        <v>159</v>
      </c>
      <c r="AD1414" s="270">
        <v>58</v>
      </c>
      <c r="AE1414" s="267">
        <v>15</v>
      </c>
      <c r="AF1414" s="267">
        <v>16</v>
      </c>
      <c r="AG1414" s="267">
        <v>8556</v>
      </c>
      <c r="AH1414" s="267">
        <v>8575</v>
      </c>
      <c r="AI1414" s="271"/>
      <c r="AJ1414" s="271"/>
      <c r="AK1414" s="271"/>
      <c r="AL1414" s="271"/>
      <c r="AM1414" s="271"/>
    </row>
    <row r="1415" spans="3:39" ht="18" customHeight="1">
      <c r="C1415" s="261">
        <f>SUBTOTAL(103,G$1411:G1415)</f>
        <v>5</v>
      </c>
      <c r="D1415" s="261" t="s">
        <v>1941</v>
      </c>
      <c r="E1415" s="262" t="s">
        <v>4379</v>
      </c>
      <c r="F1415" s="263" t="s">
        <v>1281</v>
      </c>
      <c r="G1415" s="264" t="s">
        <v>1363</v>
      </c>
      <c r="H1415" s="265">
        <v>52261801</v>
      </c>
      <c r="I1415" s="266" t="s">
        <v>4663</v>
      </c>
      <c r="J1415" s="57" t="s">
        <v>711</v>
      </c>
      <c r="K1415" s="113" t="s">
        <v>713</v>
      </c>
      <c r="L1415" s="267">
        <v>207</v>
      </c>
      <c r="M1415" s="267">
        <v>3</v>
      </c>
      <c r="N1415" s="60">
        <v>0</v>
      </c>
      <c r="O1415" s="301" t="s">
        <v>1368</v>
      </c>
      <c r="P1415" s="75" t="s">
        <v>4384</v>
      </c>
      <c r="Q1415" s="269">
        <v>15.953600000000002</v>
      </c>
      <c r="R1415" s="269">
        <v>15.953600000000002</v>
      </c>
      <c r="S1415" s="269">
        <v>0.50329999999999997</v>
      </c>
      <c r="T1415" s="267">
        <v>4945</v>
      </c>
      <c r="U1415" s="270">
        <v>360</v>
      </c>
      <c r="V1415" s="267">
        <v>21</v>
      </c>
      <c r="W1415" s="267">
        <v>20</v>
      </c>
      <c r="X1415" s="267">
        <v>8413</v>
      </c>
      <c r="Y1415" s="267">
        <v>8394</v>
      </c>
      <c r="Z1415" s="269">
        <v>3.165</v>
      </c>
      <c r="AA1415" s="269">
        <v>3.165</v>
      </c>
      <c r="AB1415" s="269">
        <v>9.5000000000000001E-2</v>
      </c>
      <c r="AC1415" s="267">
        <v>768</v>
      </c>
      <c r="AD1415" s="270">
        <v>58</v>
      </c>
      <c r="AE1415" s="267">
        <v>23</v>
      </c>
      <c r="AF1415" s="267">
        <v>23</v>
      </c>
      <c r="AG1415" s="267">
        <v>8949</v>
      </c>
      <c r="AH1415" s="267">
        <v>8947</v>
      </c>
      <c r="AI1415" s="271"/>
      <c r="AJ1415" s="271"/>
      <c r="AK1415" s="271"/>
      <c r="AL1415" s="271"/>
      <c r="AM1415" s="271"/>
    </row>
    <row r="1416" spans="3:39" ht="18" customHeight="1">
      <c r="C1416" s="261">
        <f>SUBTOTAL(103,G$1411:G1416)</f>
        <v>6</v>
      </c>
      <c r="D1416" s="261" t="s">
        <v>1941</v>
      </c>
      <c r="E1416" s="262" t="s">
        <v>4379</v>
      </c>
      <c r="F1416" s="263" t="s">
        <v>1281</v>
      </c>
      <c r="G1416" s="264" t="s">
        <v>4385</v>
      </c>
      <c r="H1416" s="265">
        <v>52262001</v>
      </c>
      <c r="I1416" s="266" t="s">
        <v>4663</v>
      </c>
      <c r="J1416" s="57" t="s">
        <v>711</v>
      </c>
      <c r="K1416" s="113" t="s">
        <v>713</v>
      </c>
      <c r="L1416" s="267">
        <v>200</v>
      </c>
      <c r="M1416" s="267">
        <v>1</v>
      </c>
      <c r="N1416" s="60">
        <v>0</v>
      </c>
      <c r="O1416" s="301" t="s">
        <v>1369</v>
      </c>
      <c r="P1416" s="75" t="s">
        <v>4386</v>
      </c>
      <c r="Q1416" s="269">
        <v>30.934757999999999</v>
      </c>
      <c r="R1416" s="269">
        <v>30.284509999999997</v>
      </c>
      <c r="S1416" s="269">
        <v>1.1473</v>
      </c>
      <c r="T1416" s="267">
        <v>1683</v>
      </c>
      <c r="U1416" s="270">
        <v>365</v>
      </c>
      <c r="V1416" s="267">
        <v>12</v>
      </c>
      <c r="W1416" s="267">
        <v>12</v>
      </c>
      <c r="X1416" s="267">
        <v>7983</v>
      </c>
      <c r="Y1416" s="267">
        <v>7971</v>
      </c>
      <c r="Z1416" s="269">
        <v>20.200659999999999</v>
      </c>
      <c r="AA1416" s="269">
        <v>19.08596</v>
      </c>
      <c r="AB1416" s="269">
        <v>0.64680000000000004</v>
      </c>
      <c r="AC1416" s="267">
        <v>295</v>
      </c>
      <c r="AD1416" s="270">
        <v>59</v>
      </c>
      <c r="AE1416" s="267">
        <v>8</v>
      </c>
      <c r="AF1416" s="267">
        <v>8</v>
      </c>
      <c r="AG1416" s="267">
        <v>8129</v>
      </c>
      <c r="AH1416" s="267">
        <v>8136</v>
      </c>
      <c r="AI1416" s="271"/>
      <c r="AJ1416" s="271"/>
      <c r="AK1416" s="271"/>
      <c r="AL1416" s="271"/>
      <c r="AM1416" s="271"/>
    </row>
    <row r="1417" spans="3:39" ht="18" customHeight="1">
      <c r="C1417" s="261">
        <f>SUBTOTAL(103,G$1411:G1417)</f>
        <v>7</v>
      </c>
      <c r="D1417" s="261" t="s">
        <v>1941</v>
      </c>
      <c r="E1417" s="262" t="s">
        <v>4379</v>
      </c>
      <c r="F1417" s="263" t="s">
        <v>1281</v>
      </c>
      <c r="G1417" s="264" t="s">
        <v>4387</v>
      </c>
      <c r="H1417" s="265">
        <v>52262201</v>
      </c>
      <c r="I1417" s="266" t="s">
        <v>4663</v>
      </c>
      <c r="J1417" s="57" t="s">
        <v>711</v>
      </c>
      <c r="K1417" s="113" t="s">
        <v>713</v>
      </c>
      <c r="L1417" s="267">
        <v>307</v>
      </c>
      <c r="M1417" s="267">
        <v>4</v>
      </c>
      <c r="N1417" s="60">
        <v>0</v>
      </c>
      <c r="O1417" s="301" t="s">
        <v>1370</v>
      </c>
      <c r="P1417" s="75" t="s">
        <v>4388</v>
      </c>
      <c r="Q1417" s="269">
        <v>74.51067900000001</v>
      </c>
      <c r="R1417" s="269">
        <v>70.668600000000012</v>
      </c>
      <c r="S1417" s="269">
        <v>2.2916000000000003</v>
      </c>
      <c r="T1417" s="267">
        <v>6034</v>
      </c>
      <c r="U1417" s="270">
        <v>332</v>
      </c>
      <c r="V1417" s="267">
        <v>8</v>
      </c>
      <c r="W1417" s="267">
        <v>8</v>
      </c>
      <c r="X1417" s="267">
        <v>7145</v>
      </c>
      <c r="Y1417" s="267">
        <v>7159</v>
      </c>
      <c r="Z1417" s="269">
        <v>28.847999999999999</v>
      </c>
      <c r="AA1417" s="269">
        <v>27.123899999999999</v>
      </c>
      <c r="AB1417" s="269">
        <v>0.9104000000000001</v>
      </c>
      <c r="AC1417" s="267">
        <v>1070</v>
      </c>
      <c r="AD1417" s="270">
        <v>58</v>
      </c>
      <c r="AE1417" s="267">
        <v>6</v>
      </c>
      <c r="AF1417" s="267">
        <v>6</v>
      </c>
      <c r="AG1417" s="267">
        <v>7780</v>
      </c>
      <c r="AH1417" s="267">
        <v>7794</v>
      </c>
      <c r="AI1417" s="271"/>
      <c r="AJ1417" s="271"/>
      <c r="AK1417" s="271"/>
      <c r="AL1417" s="271"/>
      <c r="AM1417" s="271"/>
    </row>
    <row r="1418" spans="3:39" ht="18" customHeight="1">
      <c r="C1418" s="288" t="s">
        <v>4224</v>
      </c>
      <c r="D1418" s="289" t="str">
        <f ca="1">INDIRECT("D"&amp;ROW()-1)</f>
        <v>A2</v>
      </c>
      <c r="E1418" s="289" t="str">
        <f ca="1">INDIRECT("E"&amp;ROW()-1)</f>
        <v>黔东南</v>
      </c>
      <c r="F1418" s="290"/>
      <c r="G1418" s="291">
        <f>SUBTOTAL(103,G1411:G1417)</f>
        <v>7</v>
      </c>
      <c r="H1418" s="292"/>
      <c r="I1418" s="293"/>
      <c r="J1418" s="293"/>
      <c r="K1418" s="294"/>
      <c r="L1418" s="76">
        <f>SUBTOTAL(109,L1411:L1417)</f>
        <v>1352</v>
      </c>
      <c r="M1418" s="76">
        <f>SUBTOTAL(109,M1411:M1417)</f>
        <v>16</v>
      </c>
      <c r="N1418" s="70">
        <f>SUBTOTAL(9,N1411:N1417)</f>
        <v>0</v>
      </c>
      <c r="O1418" s="296"/>
      <c r="P1418" s="327"/>
      <c r="Q1418" s="298"/>
      <c r="R1418" s="298"/>
      <c r="S1418" s="298"/>
      <c r="T1418" s="299"/>
      <c r="U1418" s="300"/>
      <c r="V1418" s="299"/>
      <c r="W1418" s="299"/>
      <c r="X1418" s="299"/>
      <c r="Y1418" s="299"/>
      <c r="Z1418" s="316"/>
      <c r="AA1418" s="316"/>
      <c r="AB1418" s="316"/>
      <c r="AC1418" s="295"/>
      <c r="AD1418" s="295"/>
      <c r="AE1418" s="295"/>
      <c r="AF1418" s="295"/>
      <c r="AG1418" s="295"/>
      <c r="AH1418" s="295"/>
      <c r="AI1418" s="77">
        <f>SUBTOTAL(109,AI1411:AI1417)</f>
        <v>0</v>
      </c>
      <c r="AJ1418" s="77">
        <f>SUBTOTAL(109,AJ1411:AJ1417)</f>
        <v>0</v>
      </c>
      <c r="AK1418" s="77">
        <f>SUBTOTAL(109,AK1411:AK1417)</f>
        <v>0</v>
      </c>
      <c r="AL1418" s="77">
        <f>SUBTOTAL(109,AL1411:AL1417)</f>
        <v>0</v>
      </c>
      <c r="AM1418" s="77">
        <f>SUBTOTAL(103,AM1411:AM1417)</f>
        <v>0</v>
      </c>
    </row>
    <row r="1419" spans="3:39" ht="18" customHeight="1">
      <c r="C1419" s="261">
        <f>SUBTOTAL(103,G$1419:G1419)</f>
        <v>1</v>
      </c>
      <c r="D1419" s="261" t="s">
        <v>1941</v>
      </c>
      <c r="E1419" s="262" t="s">
        <v>4389</v>
      </c>
      <c r="F1419" s="263" t="s">
        <v>1280</v>
      </c>
      <c r="G1419" s="87" t="s">
        <v>4390</v>
      </c>
      <c r="H1419" s="265">
        <v>51099001</v>
      </c>
      <c r="I1419" s="266" t="s">
        <v>2183</v>
      </c>
      <c r="J1419" s="266" t="s">
        <v>711</v>
      </c>
      <c r="K1419" s="113" t="s">
        <v>413</v>
      </c>
      <c r="L1419" s="267">
        <v>639</v>
      </c>
      <c r="M1419" s="267">
        <v>7</v>
      </c>
      <c r="N1419" s="60">
        <v>0</v>
      </c>
      <c r="O1419" s="61" t="s">
        <v>4391</v>
      </c>
      <c r="P1419" s="268" t="s">
        <v>1190</v>
      </c>
      <c r="Q1419" s="269">
        <v>916.64035299999989</v>
      </c>
      <c r="R1419" s="269">
        <v>848.78599999999994</v>
      </c>
      <c r="S1419" s="269">
        <v>28.742900000000002</v>
      </c>
      <c r="T1419" s="267">
        <v>14436</v>
      </c>
      <c r="U1419" s="270">
        <v>365</v>
      </c>
      <c r="V1419" s="267">
        <v>3</v>
      </c>
      <c r="W1419" s="267">
        <v>3</v>
      </c>
      <c r="X1419" s="267">
        <v>1993</v>
      </c>
      <c r="Y1419" s="267">
        <v>2018</v>
      </c>
      <c r="Z1419" s="269">
        <v>219.76800000000003</v>
      </c>
      <c r="AA1419" s="269">
        <v>206.21480000000003</v>
      </c>
      <c r="AB1419" s="269">
        <v>6.4768999999999997</v>
      </c>
      <c r="AC1419" s="267">
        <v>2408</v>
      </c>
      <c r="AD1419" s="270">
        <v>59</v>
      </c>
      <c r="AE1419" s="267">
        <v>7</v>
      </c>
      <c r="AF1419" s="267">
        <v>7</v>
      </c>
      <c r="AG1419" s="267">
        <v>2387</v>
      </c>
      <c r="AH1419" s="267">
        <v>2367</v>
      </c>
      <c r="AI1419" s="271"/>
      <c r="AJ1419" s="271"/>
      <c r="AK1419" s="271"/>
      <c r="AL1419" s="271"/>
      <c r="AM1419" s="271"/>
    </row>
    <row r="1420" spans="3:39" ht="18" customHeight="1">
      <c r="C1420" s="261">
        <f>SUBTOTAL(103,G$1419:G1420)</f>
        <v>2</v>
      </c>
      <c r="D1420" s="261" t="s">
        <v>1941</v>
      </c>
      <c r="E1420" s="262" t="s">
        <v>4389</v>
      </c>
      <c r="F1420" s="263" t="s">
        <v>1280</v>
      </c>
      <c r="G1420" s="87" t="s">
        <v>4392</v>
      </c>
      <c r="H1420" s="265">
        <v>51091002</v>
      </c>
      <c r="I1420" s="266" t="s">
        <v>4663</v>
      </c>
      <c r="J1420" s="57" t="s">
        <v>711</v>
      </c>
      <c r="K1420" s="113" t="s">
        <v>175</v>
      </c>
      <c r="L1420" s="267">
        <v>666</v>
      </c>
      <c r="M1420" s="267">
        <v>6</v>
      </c>
      <c r="N1420" s="60">
        <v>0</v>
      </c>
      <c r="O1420" s="61" t="s">
        <v>4391</v>
      </c>
      <c r="P1420" s="268" t="s">
        <v>4393</v>
      </c>
      <c r="Q1420" s="269">
        <v>941.09498000000008</v>
      </c>
      <c r="R1420" s="269">
        <v>871.25679000000014</v>
      </c>
      <c r="S1420" s="269">
        <v>27.8264</v>
      </c>
      <c r="T1420" s="267">
        <v>11288</v>
      </c>
      <c r="U1420" s="270">
        <v>365</v>
      </c>
      <c r="V1420" s="267">
        <v>2</v>
      </c>
      <c r="W1420" s="267">
        <v>2</v>
      </c>
      <c r="X1420" s="267">
        <v>1922</v>
      </c>
      <c r="Y1420" s="267">
        <v>1954</v>
      </c>
      <c r="Z1420" s="269">
        <v>246.51854</v>
      </c>
      <c r="AA1420" s="269">
        <v>224.70493999999999</v>
      </c>
      <c r="AB1420" s="269">
        <v>7.0164</v>
      </c>
      <c r="AC1420" s="267">
        <v>1865</v>
      </c>
      <c r="AD1420" s="270">
        <v>59</v>
      </c>
      <c r="AE1420" s="267">
        <v>3</v>
      </c>
      <c r="AF1420" s="267">
        <v>3</v>
      </c>
      <c r="AG1420" s="267">
        <v>1974</v>
      </c>
      <c r="AH1420" s="267">
        <v>2044</v>
      </c>
      <c r="AI1420" s="271"/>
      <c r="AJ1420" s="271"/>
      <c r="AK1420" s="271"/>
      <c r="AL1420" s="271"/>
      <c r="AM1420" s="271"/>
    </row>
    <row r="1421" spans="3:39" ht="18" customHeight="1">
      <c r="C1421" s="261">
        <f>SUBTOTAL(103,G$1419:G1421)</f>
        <v>3</v>
      </c>
      <c r="D1421" s="261" t="s">
        <v>1941</v>
      </c>
      <c r="E1421" s="262" t="s">
        <v>4389</v>
      </c>
      <c r="F1421" s="263" t="s">
        <v>1280</v>
      </c>
      <c r="G1421" s="87" t="s">
        <v>4394</v>
      </c>
      <c r="H1421" s="265">
        <v>51090501</v>
      </c>
      <c r="I1421" s="266" t="s">
        <v>4663</v>
      </c>
      <c r="J1421" s="57" t="s">
        <v>711</v>
      </c>
      <c r="K1421" s="113" t="s">
        <v>175</v>
      </c>
      <c r="L1421" s="267">
        <v>603</v>
      </c>
      <c r="M1421" s="267">
        <v>6</v>
      </c>
      <c r="N1421" s="60">
        <v>0</v>
      </c>
      <c r="O1421" s="61" t="s">
        <v>4395</v>
      </c>
      <c r="P1421" s="268" t="s">
        <v>4396</v>
      </c>
      <c r="Q1421" s="269">
        <v>842.5008969999999</v>
      </c>
      <c r="R1421" s="269">
        <v>794.38799999999992</v>
      </c>
      <c r="S1421" s="269">
        <v>24.102600000000002</v>
      </c>
      <c r="T1421" s="267">
        <v>11247</v>
      </c>
      <c r="U1421" s="270">
        <v>365</v>
      </c>
      <c r="V1421" s="267">
        <v>4</v>
      </c>
      <c r="W1421" s="267">
        <v>4</v>
      </c>
      <c r="X1421" s="267">
        <v>2200</v>
      </c>
      <c r="Y1421" s="267">
        <v>2173</v>
      </c>
      <c r="Z1421" s="269">
        <v>222.19302999999999</v>
      </c>
      <c r="AA1421" s="269">
        <v>208.28223</v>
      </c>
      <c r="AB1421" s="269">
        <v>6.1618999999999993</v>
      </c>
      <c r="AC1421" s="267">
        <v>1789</v>
      </c>
      <c r="AD1421" s="270">
        <v>59</v>
      </c>
      <c r="AE1421" s="267">
        <v>6</v>
      </c>
      <c r="AF1421" s="267">
        <v>5</v>
      </c>
      <c r="AG1421" s="267">
        <v>2352</v>
      </c>
      <c r="AH1421" s="267">
        <v>2327</v>
      </c>
      <c r="AI1421" s="271"/>
      <c r="AJ1421" s="271"/>
      <c r="AK1421" s="271"/>
      <c r="AL1421" s="271"/>
      <c r="AM1421" s="271"/>
    </row>
    <row r="1422" spans="3:39" ht="18" customHeight="1">
      <c r="C1422" s="261">
        <f>SUBTOTAL(103,G$1419:G1422)</f>
        <v>4</v>
      </c>
      <c r="D1422" s="261" t="s">
        <v>1941</v>
      </c>
      <c r="E1422" s="262" t="s">
        <v>4389</v>
      </c>
      <c r="F1422" s="263" t="s">
        <v>1280</v>
      </c>
      <c r="G1422" s="87" t="s">
        <v>4397</v>
      </c>
      <c r="H1422" s="265">
        <v>51098301</v>
      </c>
      <c r="I1422" s="266" t="s">
        <v>4663</v>
      </c>
      <c r="J1422" s="57" t="s">
        <v>711</v>
      </c>
      <c r="K1422" s="113" t="s">
        <v>613</v>
      </c>
      <c r="L1422" s="267">
        <v>584</v>
      </c>
      <c r="M1422" s="267">
        <v>5</v>
      </c>
      <c r="N1422" s="60">
        <v>0</v>
      </c>
      <c r="O1422" s="61" t="s">
        <v>4398</v>
      </c>
      <c r="P1422" s="268" t="s">
        <v>1191</v>
      </c>
      <c r="Q1422" s="269">
        <v>673.79625499999997</v>
      </c>
      <c r="R1422" s="269">
        <v>620.22563000000002</v>
      </c>
      <c r="S1422" s="269">
        <v>23.255199999999999</v>
      </c>
      <c r="T1422" s="267">
        <v>10659</v>
      </c>
      <c r="U1422" s="270">
        <v>365</v>
      </c>
      <c r="V1422" s="267">
        <v>8</v>
      </c>
      <c r="W1422" s="267">
        <v>7</v>
      </c>
      <c r="X1422" s="267">
        <v>2779</v>
      </c>
      <c r="Y1422" s="267">
        <v>2818</v>
      </c>
      <c r="Z1422" s="269">
        <v>142.4126</v>
      </c>
      <c r="AA1422" s="269">
        <v>132.52719999999999</v>
      </c>
      <c r="AB1422" s="269">
        <v>4.6312999999999995</v>
      </c>
      <c r="AC1422" s="267">
        <v>1842</v>
      </c>
      <c r="AD1422" s="270">
        <v>59</v>
      </c>
      <c r="AE1422" s="267">
        <v>15</v>
      </c>
      <c r="AF1422" s="267">
        <v>15</v>
      </c>
      <c r="AG1422" s="267">
        <v>4069</v>
      </c>
      <c r="AH1422" s="267">
        <v>4083</v>
      </c>
      <c r="AI1422" s="271"/>
      <c r="AJ1422" s="271"/>
      <c r="AK1422" s="271"/>
      <c r="AL1422" s="271"/>
      <c r="AM1422" s="271"/>
    </row>
    <row r="1423" spans="3:39" ht="18" customHeight="1">
      <c r="C1423" s="261">
        <f>SUBTOTAL(103,G$1419:G1423)</f>
        <v>5</v>
      </c>
      <c r="D1423" s="261" t="s">
        <v>1941</v>
      </c>
      <c r="E1423" s="262" t="s">
        <v>4389</v>
      </c>
      <c r="F1423" s="263" t="s">
        <v>1280</v>
      </c>
      <c r="G1423" s="87" t="s">
        <v>4399</v>
      </c>
      <c r="H1423" s="265">
        <v>51090701</v>
      </c>
      <c r="I1423" s="266" t="s">
        <v>4663</v>
      </c>
      <c r="J1423" s="57" t="s">
        <v>711</v>
      </c>
      <c r="K1423" s="113" t="s">
        <v>175</v>
      </c>
      <c r="L1423" s="267">
        <v>674</v>
      </c>
      <c r="M1423" s="267">
        <v>5</v>
      </c>
      <c r="N1423" s="60">
        <v>0</v>
      </c>
      <c r="O1423" s="61" t="s">
        <v>4400</v>
      </c>
      <c r="P1423" s="268" t="s">
        <v>4401</v>
      </c>
      <c r="Q1423" s="269">
        <v>757.015807</v>
      </c>
      <c r="R1423" s="269">
        <v>715.40700000000004</v>
      </c>
      <c r="S1423" s="269">
        <v>21.845199999999998</v>
      </c>
      <c r="T1423" s="267">
        <v>8864</v>
      </c>
      <c r="U1423" s="270">
        <v>365</v>
      </c>
      <c r="V1423" s="267">
        <v>6</v>
      </c>
      <c r="W1423" s="267">
        <v>6</v>
      </c>
      <c r="X1423" s="267">
        <v>2477</v>
      </c>
      <c r="Y1423" s="267">
        <v>2454</v>
      </c>
      <c r="Z1423" s="269">
        <v>317.56264999999996</v>
      </c>
      <c r="AA1423" s="269">
        <v>300.80574999999999</v>
      </c>
      <c r="AB1423" s="269">
        <v>7.8525</v>
      </c>
      <c r="AC1423" s="267">
        <v>1462</v>
      </c>
      <c r="AD1423" s="270">
        <v>59</v>
      </c>
      <c r="AE1423" s="267">
        <v>2</v>
      </c>
      <c r="AF1423" s="267">
        <v>2</v>
      </c>
      <c r="AG1423" s="267">
        <v>1244</v>
      </c>
      <c r="AH1423" s="267">
        <v>1203</v>
      </c>
      <c r="AI1423" s="271"/>
      <c r="AJ1423" s="271"/>
      <c r="AK1423" s="271"/>
      <c r="AL1423" s="271"/>
      <c r="AM1423" s="271"/>
    </row>
    <row r="1424" spans="3:39" ht="18" customHeight="1">
      <c r="C1424" s="261">
        <f>SUBTOTAL(103,G$1419:G1424)</f>
        <v>6</v>
      </c>
      <c r="D1424" s="261" t="s">
        <v>1941</v>
      </c>
      <c r="E1424" s="262" t="s">
        <v>4389</v>
      </c>
      <c r="F1424" s="263" t="s">
        <v>1280</v>
      </c>
      <c r="G1424" s="87" t="s">
        <v>4402</v>
      </c>
      <c r="H1424" s="265">
        <v>51098701</v>
      </c>
      <c r="I1424" s="266" t="s">
        <v>4663</v>
      </c>
      <c r="J1424" s="57" t="s">
        <v>711</v>
      </c>
      <c r="K1424" s="113" t="s">
        <v>556</v>
      </c>
      <c r="L1424" s="267">
        <v>600</v>
      </c>
      <c r="M1424" s="267">
        <v>5</v>
      </c>
      <c r="N1424" s="60">
        <v>0</v>
      </c>
      <c r="O1424" s="61" t="s">
        <v>4403</v>
      </c>
      <c r="P1424" s="268" t="s">
        <v>1192</v>
      </c>
      <c r="Q1424" s="269">
        <v>281.759773</v>
      </c>
      <c r="R1424" s="269">
        <v>261.51530000000002</v>
      </c>
      <c r="S1424" s="269">
        <v>8.6786999999999992</v>
      </c>
      <c r="T1424" s="267">
        <v>7518</v>
      </c>
      <c r="U1424" s="270">
        <v>365</v>
      </c>
      <c r="V1424" s="267">
        <v>16</v>
      </c>
      <c r="W1424" s="267">
        <v>16</v>
      </c>
      <c r="X1424" s="267">
        <v>4970</v>
      </c>
      <c r="Y1424" s="267">
        <v>5002</v>
      </c>
      <c r="Z1424" s="269">
        <v>86.699799999999996</v>
      </c>
      <c r="AA1424" s="269">
        <v>80.662599999999998</v>
      </c>
      <c r="AB1424" s="269">
        <v>2.7004999999999999</v>
      </c>
      <c r="AC1424" s="267">
        <v>1215</v>
      </c>
      <c r="AD1424" s="270">
        <v>59</v>
      </c>
      <c r="AE1424" s="267">
        <v>25</v>
      </c>
      <c r="AF1424" s="267">
        <v>26</v>
      </c>
      <c r="AG1424" s="267">
        <v>5744</v>
      </c>
      <c r="AH1424" s="267">
        <v>5763</v>
      </c>
      <c r="AI1424" s="271"/>
      <c r="AJ1424" s="271"/>
      <c r="AK1424" s="271"/>
      <c r="AL1424" s="271"/>
      <c r="AM1424" s="271"/>
    </row>
    <row r="1425" spans="1:39" ht="18" customHeight="1">
      <c r="C1425" s="261">
        <f>SUBTOTAL(103,G$1419:G1425)</f>
        <v>7</v>
      </c>
      <c r="D1425" s="261" t="s">
        <v>1941</v>
      </c>
      <c r="E1425" s="262" t="s">
        <v>4389</v>
      </c>
      <c r="F1425" s="263" t="s">
        <v>1280</v>
      </c>
      <c r="G1425" s="78" t="s">
        <v>4404</v>
      </c>
      <c r="H1425" s="265">
        <v>51098201</v>
      </c>
      <c r="I1425" s="266" t="s">
        <v>4663</v>
      </c>
      <c r="J1425" s="57" t="s">
        <v>711</v>
      </c>
      <c r="K1425" s="113" t="s">
        <v>553</v>
      </c>
      <c r="L1425" s="267">
        <v>568</v>
      </c>
      <c r="M1425" s="267">
        <v>6</v>
      </c>
      <c r="N1425" s="60">
        <v>0</v>
      </c>
      <c r="O1425" s="61" t="s">
        <v>4391</v>
      </c>
      <c r="P1425" s="268" t="s">
        <v>4405</v>
      </c>
      <c r="Q1425" s="269">
        <v>782.2786319999999</v>
      </c>
      <c r="R1425" s="269">
        <v>734.36084999999991</v>
      </c>
      <c r="S1425" s="269">
        <v>25.569499999999998</v>
      </c>
      <c r="T1425" s="267">
        <v>11084</v>
      </c>
      <c r="U1425" s="270">
        <v>365</v>
      </c>
      <c r="V1425" s="267">
        <v>5</v>
      </c>
      <c r="W1425" s="267">
        <v>5</v>
      </c>
      <c r="X1425" s="267">
        <v>2391</v>
      </c>
      <c r="Y1425" s="267">
        <v>2387</v>
      </c>
      <c r="Z1425" s="269">
        <v>185.7013</v>
      </c>
      <c r="AA1425" s="269">
        <v>171.4177</v>
      </c>
      <c r="AB1425" s="269">
        <v>6.1700999999999997</v>
      </c>
      <c r="AC1425" s="267">
        <v>1859</v>
      </c>
      <c r="AD1425" s="270">
        <v>59</v>
      </c>
      <c r="AE1425" s="267">
        <v>8</v>
      </c>
      <c r="AF1425" s="267">
        <v>8</v>
      </c>
      <c r="AG1425" s="267">
        <v>2992</v>
      </c>
      <c r="AH1425" s="267">
        <v>3039</v>
      </c>
      <c r="AI1425" s="271"/>
      <c r="AJ1425" s="271"/>
      <c r="AK1425" s="271"/>
      <c r="AL1425" s="271"/>
      <c r="AM1425" s="271"/>
    </row>
    <row r="1426" spans="1:39" ht="18" customHeight="1">
      <c r="C1426" s="261">
        <f>SUBTOTAL(103,G$1419:G1426)</f>
        <v>8</v>
      </c>
      <c r="D1426" s="261" t="s">
        <v>1941</v>
      </c>
      <c r="E1426" s="262" t="s">
        <v>4389</v>
      </c>
      <c r="F1426" s="263" t="s">
        <v>1280</v>
      </c>
      <c r="G1426" s="78" t="s">
        <v>4406</v>
      </c>
      <c r="H1426" s="265">
        <v>51090601</v>
      </c>
      <c r="I1426" s="266" t="s">
        <v>4663</v>
      </c>
      <c r="J1426" s="57" t="s">
        <v>711</v>
      </c>
      <c r="K1426" s="113" t="s">
        <v>4407</v>
      </c>
      <c r="L1426" s="267">
        <v>565</v>
      </c>
      <c r="M1426" s="267">
        <v>4</v>
      </c>
      <c r="N1426" s="60">
        <v>0</v>
      </c>
      <c r="O1426" s="61" t="s">
        <v>4408</v>
      </c>
      <c r="P1426" s="268" t="s">
        <v>4409</v>
      </c>
      <c r="Q1426" s="269">
        <v>547.46937100000002</v>
      </c>
      <c r="R1426" s="269">
        <v>502.94880000000001</v>
      </c>
      <c r="S1426" s="269">
        <v>19.368400000000005</v>
      </c>
      <c r="T1426" s="267">
        <v>8553</v>
      </c>
      <c r="U1426" s="270">
        <v>365</v>
      </c>
      <c r="V1426" s="267">
        <v>10</v>
      </c>
      <c r="W1426" s="267">
        <v>11</v>
      </c>
      <c r="X1426" s="267">
        <v>3387</v>
      </c>
      <c r="Y1426" s="267">
        <v>3435</v>
      </c>
      <c r="Z1426" s="269">
        <v>161.52969999999999</v>
      </c>
      <c r="AA1426" s="269">
        <v>151.35120000000001</v>
      </c>
      <c r="AB1426" s="269">
        <v>4.7450999999999999</v>
      </c>
      <c r="AC1426" s="267">
        <v>1373</v>
      </c>
      <c r="AD1426" s="270">
        <v>59</v>
      </c>
      <c r="AE1426" s="267">
        <v>13</v>
      </c>
      <c r="AF1426" s="267">
        <v>13</v>
      </c>
      <c r="AG1426" s="267">
        <v>3551</v>
      </c>
      <c r="AH1426" s="267">
        <v>3554</v>
      </c>
      <c r="AI1426" s="271"/>
      <c r="AJ1426" s="271"/>
      <c r="AK1426" s="271"/>
      <c r="AL1426" s="271"/>
      <c r="AM1426" s="271"/>
    </row>
    <row r="1427" spans="1:39" ht="18" customHeight="1">
      <c r="C1427" s="261">
        <f>SUBTOTAL(103,G$1419:G1427)</f>
        <v>9</v>
      </c>
      <c r="D1427" s="261" t="s">
        <v>1941</v>
      </c>
      <c r="E1427" s="262" t="s">
        <v>4389</v>
      </c>
      <c r="F1427" s="263" t="s">
        <v>1280</v>
      </c>
      <c r="G1427" s="78" t="s">
        <v>1789</v>
      </c>
      <c r="H1427" s="265">
        <v>51090302</v>
      </c>
      <c r="I1427" s="266" t="s">
        <v>4663</v>
      </c>
      <c r="J1427" s="57" t="s">
        <v>711</v>
      </c>
      <c r="K1427" s="113" t="s">
        <v>175</v>
      </c>
      <c r="L1427" s="267">
        <v>237</v>
      </c>
      <c r="M1427" s="267">
        <v>4</v>
      </c>
      <c r="N1427" s="60">
        <v>0</v>
      </c>
      <c r="O1427" s="61" t="s">
        <v>1791</v>
      </c>
      <c r="P1427" s="268" t="s">
        <v>1793</v>
      </c>
      <c r="Q1427" s="269">
        <v>166.91471300000001</v>
      </c>
      <c r="R1427" s="269">
        <v>155.0549</v>
      </c>
      <c r="S1427" s="269">
        <v>5.7739000000000003</v>
      </c>
      <c r="T1427" s="267">
        <v>8634</v>
      </c>
      <c r="U1427" s="270">
        <v>365</v>
      </c>
      <c r="V1427" s="267">
        <v>22</v>
      </c>
      <c r="W1427" s="267">
        <v>22</v>
      </c>
      <c r="X1427" s="267">
        <v>5983</v>
      </c>
      <c r="Y1427" s="267">
        <v>6012</v>
      </c>
      <c r="Z1427" s="269">
        <v>93.6327</v>
      </c>
      <c r="AA1427" s="269">
        <v>87.668999999999997</v>
      </c>
      <c r="AB1427" s="269">
        <v>2.6006</v>
      </c>
      <c r="AC1427" s="267">
        <v>1411</v>
      </c>
      <c r="AD1427" s="270">
        <v>58</v>
      </c>
      <c r="AE1427" s="267">
        <v>23</v>
      </c>
      <c r="AF1427" s="267">
        <v>22</v>
      </c>
      <c r="AG1427" s="267">
        <v>5490</v>
      </c>
      <c r="AH1427" s="267">
        <v>5488</v>
      </c>
      <c r="AI1427" s="271"/>
      <c r="AJ1427" s="271"/>
      <c r="AK1427" s="271"/>
      <c r="AL1427" s="271"/>
      <c r="AM1427" s="271"/>
    </row>
    <row r="1428" spans="1:39" ht="18" customHeight="1">
      <c r="C1428" s="261">
        <f>SUBTOTAL(103,G$1419:G1428)</f>
        <v>10</v>
      </c>
      <c r="D1428" s="261" t="s">
        <v>1941</v>
      </c>
      <c r="E1428" s="262" t="s">
        <v>4389</v>
      </c>
      <c r="F1428" s="263" t="s">
        <v>1280</v>
      </c>
      <c r="G1428" s="78" t="s">
        <v>1790</v>
      </c>
      <c r="H1428" s="265">
        <v>51098901</v>
      </c>
      <c r="I1428" s="266" t="s">
        <v>4663</v>
      </c>
      <c r="J1428" s="57" t="s">
        <v>711</v>
      </c>
      <c r="K1428" s="113" t="s">
        <v>692</v>
      </c>
      <c r="L1428" s="267">
        <v>386</v>
      </c>
      <c r="M1428" s="267">
        <v>4</v>
      </c>
      <c r="N1428" s="60">
        <v>0</v>
      </c>
      <c r="O1428" s="61" t="s">
        <v>1792</v>
      </c>
      <c r="P1428" s="268" t="s">
        <v>1794</v>
      </c>
      <c r="Q1428" s="269">
        <v>255.763642</v>
      </c>
      <c r="R1428" s="269">
        <v>236.36700000000002</v>
      </c>
      <c r="S1428" s="269">
        <v>9.0156000000000009</v>
      </c>
      <c r="T1428" s="267">
        <v>9524</v>
      </c>
      <c r="U1428" s="270">
        <v>365</v>
      </c>
      <c r="V1428" s="267">
        <v>17</v>
      </c>
      <c r="W1428" s="267">
        <v>17</v>
      </c>
      <c r="X1428" s="267">
        <v>5194</v>
      </c>
      <c r="Y1428" s="267">
        <v>5238</v>
      </c>
      <c r="Z1428" s="269">
        <v>93.712355000000002</v>
      </c>
      <c r="AA1428" s="269">
        <v>87.702354999999997</v>
      </c>
      <c r="AB1428" s="269">
        <v>2.6946000000000003</v>
      </c>
      <c r="AC1428" s="267">
        <v>1537</v>
      </c>
      <c r="AD1428" s="270">
        <v>59</v>
      </c>
      <c r="AE1428" s="267">
        <v>22</v>
      </c>
      <c r="AF1428" s="267">
        <v>21</v>
      </c>
      <c r="AG1428" s="267">
        <v>5485</v>
      </c>
      <c r="AH1428" s="267">
        <v>5487</v>
      </c>
      <c r="AI1428" s="271"/>
      <c r="AJ1428" s="271"/>
      <c r="AK1428" s="271"/>
      <c r="AL1428" s="271"/>
      <c r="AM1428" s="271"/>
    </row>
    <row r="1429" spans="1:39" ht="18" customHeight="1">
      <c r="C1429" s="288" t="s">
        <v>4224</v>
      </c>
      <c r="D1429" s="289" t="str">
        <f ca="1">INDIRECT("D"&amp;ROW()-1)</f>
        <v>A2</v>
      </c>
      <c r="E1429" s="289" t="str">
        <f ca="1">INDIRECT("E"&amp;ROW()-1)</f>
        <v>南充</v>
      </c>
      <c r="F1429" s="290"/>
      <c r="G1429" s="291">
        <f>SUBTOTAL(103,G1419:G1428)</f>
        <v>10</v>
      </c>
      <c r="H1429" s="292"/>
      <c r="I1429" s="293"/>
      <c r="J1429" s="293"/>
      <c r="K1429" s="294"/>
      <c r="L1429" s="76">
        <f>SUBTOTAL(109,L1419:L1428)</f>
        <v>5522</v>
      </c>
      <c r="M1429" s="76">
        <f>SUBTOTAL(109,M1419:M1428)</f>
        <v>52</v>
      </c>
      <c r="N1429" s="70">
        <f>SUBTOTAL(109,N1419:N1428)</f>
        <v>0</v>
      </c>
      <c r="O1429" s="296"/>
      <c r="P1429" s="297"/>
      <c r="Q1429" s="298"/>
      <c r="R1429" s="298"/>
      <c r="S1429" s="298"/>
      <c r="T1429" s="299"/>
      <c r="U1429" s="300"/>
      <c r="V1429" s="299"/>
      <c r="W1429" s="299"/>
      <c r="X1429" s="299"/>
      <c r="Y1429" s="299"/>
      <c r="Z1429" s="316"/>
      <c r="AA1429" s="316"/>
      <c r="AB1429" s="316"/>
      <c r="AC1429" s="295"/>
      <c r="AD1429" s="295"/>
      <c r="AE1429" s="295"/>
      <c r="AF1429" s="295"/>
      <c r="AG1429" s="295"/>
      <c r="AH1429" s="295"/>
      <c r="AI1429" s="77">
        <f>SUBTOTAL(109,AI1419:AI1428)</f>
        <v>0</v>
      </c>
      <c r="AJ1429" s="77">
        <f>SUBTOTAL(109,AJ1419:AJ1428)</f>
        <v>0</v>
      </c>
      <c r="AK1429" s="77">
        <f>SUBTOTAL(109,AK1419:AK1428)</f>
        <v>0</v>
      </c>
      <c r="AL1429" s="77">
        <f>SUBTOTAL(109,AL1419:AL1428)</f>
        <v>0</v>
      </c>
      <c r="AM1429" s="77">
        <f>SUBTOTAL(103,AM1419:AM1428)</f>
        <v>0</v>
      </c>
    </row>
    <row r="1430" spans="1:39" s="311" customFormat="1" ht="18" customHeight="1">
      <c r="B1430" s="245"/>
      <c r="C1430" s="261">
        <f>SUBTOTAL(103,G$1430:G1430)</f>
        <v>1</v>
      </c>
      <c r="D1430" s="261" t="s">
        <v>1941</v>
      </c>
      <c r="E1430" s="262" t="s">
        <v>4410</v>
      </c>
      <c r="F1430" s="263" t="s">
        <v>1281</v>
      </c>
      <c r="G1430" s="264" t="s">
        <v>4411</v>
      </c>
      <c r="H1430" s="265">
        <v>51130301</v>
      </c>
      <c r="I1430" s="266" t="s">
        <v>4663</v>
      </c>
      <c r="J1430" s="57" t="s">
        <v>711</v>
      </c>
      <c r="K1430" s="113" t="s">
        <v>175</v>
      </c>
      <c r="L1430" s="267">
        <v>1000</v>
      </c>
      <c r="M1430" s="267">
        <v>6</v>
      </c>
      <c r="N1430" s="60">
        <v>0</v>
      </c>
      <c r="O1430" s="61" t="s">
        <v>4412</v>
      </c>
      <c r="P1430" s="268" t="s">
        <v>4413</v>
      </c>
      <c r="Q1430" s="269">
        <v>1175.4867760000002</v>
      </c>
      <c r="R1430" s="269">
        <v>1084.0224930000002</v>
      </c>
      <c r="S1430" s="269">
        <v>37.914900000000003</v>
      </c>
      <c r="T1430" s="267">
        <v>12817</v>
      </c>
      <c r="U1430" s="270">
        <v>365</v>
      </c>
      <c r="V1430" s="267">
        <v>1</v>
      </c>
      <c r="W1430" s="267">
        <v>1</v>
      </c>
      <c r="X1430" s="267">
        <v>1423</v>
      </c>
      <c r="Y1430" s="267">
        <v>1453</v>
      </c>
      <c r="Z1430" s="269">
        <v>288.62103999999999</v>
      </c>
      <c r="AA1430" s="269">
        <v>266.23543999999998</v>
      </c>
      <c r="AB1430" s="269">
        <v>8.3641000000000005</v>
      </c>
      <c r="AC1430" s="267">
        <v>1897</v>
      </c>
      <c r="AD1430" s="270">
        <v>59</v>
      </c>
      <c r="AE1430" s="267">
        <v>4</v>
      </c>
      <c r="AF1430" s="267">
        <v>4</v>
      </c>
      <c r="AG1430" s="267">
        <v>1512</v>
      </c>
      <c r="AH1430" s="267">
        <v>1546</v>
      </c>
      <c r="AI1430" s="271"/>
      <c r="AJ1430" s="271"/>
      <c r="AK1430" s="271"/>
      <c r="AL1430" s="271"/>
      <c r="AM1430" s="271"/>
    </row>
    <row r="1431" spans="1:39" s="311" customFormat="1" ht="18" customHeight="1">
      <c r="B1431" s="245"/>
      <c r="C1431" s="261">
        <f>SUBTOTAL(103,G$1430:G1431)</f>
        <v>2</v>
      </c>
      <c r="D1431" s="261" t="s">
        <v>1941</v>
      </c>
      <c r="E1431" s="262" t="s">
        <v>4410</v>
      </c>
      <c r="F1431" s="263" t="s">
        <v>1281</v>
      </c>
      <c r="G1431" s="264" t="s">
        <v>4414</v>
      </c>
      <c r="H1431" s="265">
        <v>51130201</v>
      </c>
      <c r="I1431" s="266" t="s">
        <v>4663</v>
      </c>
      <c r="J1431" s="57" t="s">
        <v>711</v>
      </c>
      <c r="K1431" s="113" t="s">
        <v>175</v>
      </c>
      <c r="L1431" s="267">
        <v>563</v>
      </c>
      <c r="M1431" s="267">
        <v>6</v>
      </c>
      <c r="N1431" s="60">
        <v>0</v>
      </c>
      <c r="O1431" s="61" t="s">
        <v>4415</v>
      </c>
      <c r="P1431" s="268" t="s">
        <v>4416</v>
      </c>
      <c r="Q1431" s="269">
        <v>752.43777099999988</v>
      </c>
      <c r="R1431" s="269">
        <v>717.26968999999985</v>
      </c>
      <c r="S1431" s="269">
        <v>21.857700000000001</v>
      </c>
      <c r="T1431" s="267">
        <v>10511</v>
      </c>
      <c r="U1431" s="270">
        <v>365</v>
      </c>
      <c r="V1431" s="267">
        <v>5</v>
      </c>
      <c r="W1431" s="267">
        <v>5</v>
      </c>
      <c r="X1431" s="267">
        <v>2499</v>
      </c>
      <c r="Y1431" s="267">
        <v>2447</v>
      </c>
      <c r="Z1431" s="269">
        <v>181.78657200000001</v>
      </c>
      <c r="AA1431" s="269">
        <v>169.66967200000002</v>
      </c>
      <c r="AB1431" s="269">
        <v>5.2927999999999997</v>
      </c>
      <c r="AC1431" s="267">
        <v>1957</v>
      </c>
      <c r="AD1431" s="270">
        <v>59</v>
      </c>
      <c r="AE1431" s="267">
        <v>7</v>
      </c>
      <c r="AF1431" s="267">
        <v>7</v>
      </c>
      <c r="AG1431" s="267">
        <v>3080</v>
      </c>
      <c r="AH1431" s="267">
        <v>3086</v>
      </c>
      <c r="AI1431" s="271"/>
      <c r="AJ1431" s="271"/>
      <c r="AK1431" s="271"/>
      <c r="AL1431" s="271"/>
      <c r="AM1431" s="271"/>
    </row>
    <row r="1432" spans="1:39" s="311" customFormat="1" ht="18" customHeight="1">
      <c r="B1432" s="245"/>
      <c r="C1432" s="261">
        <f>SUBTOTAL(103,G$1430:G1432)</f>
        <v>3</v>
      </c>
      <c r="D1432" s="261" t="s">
        <v>1941</v>
      </c>
      <c r="E1432" s="262" t="s">
        <v>4410</v>
      </c>
      <c r="F1432" s="263" t="s">
        <v>1281</v>
      </c>
      <c r="G1432" s="264" t="s">
        <v>4417</v>
      </c>
      <c r="H1432" s="265">
        <v>51130010</v>
      </c>
      <c r="I1432" s="266" t="s">
        <v>4663</v>
      </c>
      <c r="J1432" s="57" t="s">
        <v>711</v>
      </c>
      <c r="K1432" s="113" t="s">
        <v>553</v>
      </c>
      <c r="L1432" s="267">
        <v>746</v>
      </c>
      <c r="M1432" s="267">
        <v>7</v>
      </c>
      <c r="N1432" s="60">
        <v>0</v>
      </c>
      <c r="O1432" s="61" t="s">
        <v>4418</v>
      </c>
      <c r="P1432" s="268" t="s">
        <v>4419</v>
      </c>
      <c r="Q1432" s="269">
        <v>878.13687900000014</v>
      </c>
      <c r="R1432" s="269">
        <v>812.51838000000009</v>
      </c>
      <c r="S1432" s="269">
        <v>32.157899999999998</v>
      </c>
      <c r="T1432" s="267">
        <v>15290</v>
      </c>
      <c r="U1432" s="270">
        <v>365</v>
      </c>
      <c r="V1432" s="267">
        <v>3</v>
      </c>
      <c r="W1432" s="267">
        <v>3</v>
      </c>
      <c r="X1432" s="267">
        <v>2101</v>
      </c>
      <c r="Y1432" s="267">
        <v>2123</v>
      </c>
      <c r="Z1432" s="269">
        <v>272.35169999999999</v>
      </c>
      <c r="AA1432" s="269">
        <v>254.11879999999999</v>
      </c>
      <c r="AB1432" s="269">
        <v>8.8492999999999995</v>
      </c>
      <c r="AC1432" s="267">
        <v>2419</v>
      </c>
      <c r="AD1432" s="270">
        <v>59</v>
      </c>
      <c r="AE1432" s="267">
        <v>5</v>
      </c>
      <c r="AF1432" s="267">
        <v>5</v>
      </c>
      <c r="AG1432" s="267">
        <v>1666</v>
      </c>
      <c r="AH1432" s="267">
        <v>1671</v>
      </c>
      <c r="AI1432" s="271"/>
      <c r="AJ1432" s="271"/>
      <c r="AK1432" s="271"/>
      <c r="AL1432" s="271"/>
      <c r="AM1432" s="271"/>
    </row>
    <row r="1433" spans="1:39" s="311" customFormat="1" ht="18" customHeight="1">
      <c r="B1433" s="245"/>
      <c r="C1433" s="261">
        <f>SUBTOTAL(103,G$1430:G1433)</f>
        <v>4</v>
      </c>
      <c r="D1433" s="261" t="s">
        <v>1941</v>
      </c>
      <c r="E1433" s="262" t="s">
        <v>4410</v>
      </c>
      <c r="F1433" s="263" t="s">
        <v>1281</v>
      </c>
      <c r="G1433" s="264" t="s">
        <v>4420</v>
      </c>
      <c r="H1433" s="265">
        <v>51130401</v>
      </c>
      <c r="I1433" s="266" t="s">
        <v>4663</v>
      </c>
      <c r="J1433" s="57" t="s">
        <v>711</v>
      </c>
      <c r="K1433" s="113" t="s">
        <v>175</v>
      </c>
      <c r="L1433" s="267">
        <v>622</v>
      </c>
      <c r="M1433" s="267">
        <v>4</v>
      </c>
      <c r="N1433" s="60">
        <v>0</v>
      </c>
      <c r="O1433" s="61" t="s">
        <v>4421</v>
      </c>
      <c r="P1433" s="268" t="s">
        <v>4422</v>
      </c>
      <c r="Q1433" s="269">
        <v>484.56185599999998</v>
      </c>
      <c r="R1433" s="269">
        <v>455.31323999999995</v>
      </c>
      <c r="S1433" s="269">
        <v>14.539900000000001</v>
      </c>
      <c r="T1433" s="267">
        <v>7815</v>
      </c>
      <c r="U1433" s="270">
        <v>364</v>
      </c>
      <c r="V1433" s="267">
        <v>9</v>
      </c>
      <c r="W1433" s="267">
        <v>9</v>
      </c>
      <c r="X1433" s="267">
        <v>3704</v>
      </c>
      <c r="Y1433" s="267">
        <v>3676</v>
      </c>
      <c r="Z1433" s="269">
        <v>130.93690000000001</v>
      </c>
      <c r="AA1433" s="269">
        <v>125.71120000000001</v>
      </c>
      <c r="AB1433" s="269">
        <v>3.1867999999999999</v>
      </c>
      <c r="AC1433" s="267">
        <v>1303</v>
      </c>
      <c r="AD1433" s="270">
        <v>59</v>
      </c>
      <c r="AE1433" s="267">
        <v>11</v>
      </c>
      <c r="AF1433" s="267">
        <v>11</v>
      </c>
      <c r="AG1433" s="267">
        <v>4395</v>
      </c>
      <c r="AH1433" s="267">
        <v>4297</v>
      </c>
      <c r="AI1433" s="271"/>
      <c r="AJ1433" s="271"/>
      <c r="AK1433" s="271"/>
      <c r="AL1433" s="271"/>
      <c r="AM1433" s="271"/>
    </row>
    <row r="1434" spans="1:39" ht="18" customHeight="1">
      <c r="C1434" s="288" t="s">
        <v>4224</v>
      </c>
      <c r="D1434" s="289" t="str">
        <f ca="1">INDIRECT("D"&amp;ROW()-1)</f>
        <v>A2</v>
      </c>
      <c r="E1434" s="289" t="str">
        <f ca="1">INDIRECT("E"&amp;ROW()-1)</f>
        <v>眉山</v>
      </c>
      <c r="F1434" s="290"/>
      <c r="G1434" s="291">
        <f>SUBTOTAL(103,G1430:G1433)</f>
        <v>4</v>
      </c>
      <c r="H1434" s="292"/>
      <c r="I1434" s="293"/>
      <c r="J1434" s="293"/>
      <c r="K1434" s="294"/>
      <c r="L1434" s="76">
        <f>SUBTOTAL(109,L1430:L1433)</f>
        <v>2931</v>
      </c>
      <c r="M1434" s="76">
        <f>SUBTOTAL(109,M1430:M1433)</f>
        <v>23</v>
      </c>
      <c r="N1434" s="70">
        <f>SUBTOTAL(9,N1430:N1433)</f>
        <v>0</v>
      </c>
      <c r="O1434" s="296"/>
      <c r="P1434" s="327"/>
      <c r="Q1434" s="298"/>
      <c r="R1434" s="298"/>
      <c r="S1434" s="298"/>
      <c r="T1434" s="299"/>
      <c r="U1434" s="300"/>
      <c r="V1434" s="299"/>
      <c r="W1434" s="299"/>
      <c r="X1434" s="299"/>
      <c r="Y1434" s="299"/>
      <c r="Z1434" s="316"/>
      <c r="AA1434" s="316"/>
      <c r="AB1434" s="316"/>
      <c r="AC1434" s="295"/>
      <c r="AD1434" s="295"/>
      <c r="AE1434" s="295"/>
      <c r="AF1434" s="295"/>
      <c r="AG1434" s="295"/>
      <c r="AH1434" s="295"/>
      <c r="AI1434" s="77">
        <f>SUBTOTAL(109,AI1430:AI1433)</f>
        <v>0</v>
      </c>
      <c r="AJ1434" s="77">
        <f>SUBTOTAL(109,AJ1430:AJ1433)</f>
        <v>0</v>
      </c>
      <c r="AK1434" s="77">
        <f>SUBTOTAL(109,AK1430:AK1433)</f>
        <v>0</v>
      </c>
      <c r="AL1434" s="77">
        <f>SUBTOTAL(109,AL1430:AL1433)</f>
        <v>0</v>
      </c>
      <c r="AM1434" s="77">
        <f>SUBTOTAL(103,AM1430:AM1433)</f>
        <v>0</v>
      </c>
    </row>
    <row r="1435" spans="1:39" ht="18" customHeight="1">
      <c r="C1435" s="261">
        <f>SUBTOTAL(103,G$1435:G1435)</f>
        <v>1</v>
      </c>
      <c r="D1435" s="261" t="s">
        <v>1941</v>
      </c>
      <c r="E1435" s="262" t="s">
        <v>4423</v>
      </c>
      <c r="F1435" s="263" t="s">
        <v>1281</v>
      </c>
      <c r="G1435" s="56" t="s">
        <v>642</v>
      </c>
      <c r="H1435" s="265">
        <v>51058101</v>
      </c>
      <c r="I1435" s="272" t="s">
        <v>4192</v>
      </c>
      <c r="J1435" s="62" t="s">
        <v>64</v>
      </c>
      <c r="K1435" s="113" t="s">
        <v>172</v>
      </c>
      <c r="L1435" s="267">
        <v>852</v>
      </c>
      <c r="M1435" s="267">
        <v>7</v>
      </c>
      <c r="N1435" s="60">
        <v>0</v>
      </c>
      <c r="O1435" s="61" t="s">
        <v>4424</v>
      </c>
      <c r="P1435" s="268" t="s">
        <v>4425</v>
      </c>
      <c r="Q1435" s="269">
        <v>1251.508253</v>
      </c>
      <c r="R1435" s="269">
        <v>1120.8934999999999</v>
      </c>
      <c r="S1435" s="269">
        <v>44.776400000000002</v>
      </c>
      <c r="T1435" s="267">
        <v>16903</v>
      </c>
      <c r="U1435" s="270">
        <v>365</v>
      </c>
      <c r="V1435" s="267">
        <v>2</v>
      </c>
      <c r="W1435" s="267">
        <v>2</v>
      </c>
      <c r="X1435" s="267">
        <v>1307</v>
      </c>
      <c r="Y1435" s="267">
        <v>1385</v>
      </c>
      <c r="Z1435" s="269">
        <v>352.58119999999997</v>
      </c>
      <c r="AA1435" s="269">
        <v>318.27549999999997</v>
      </c>
      <c r="AB1435" s="269">
        <v>10.9694</v>
      </c>
      <c r="AC1435" s="267">
        <v>2666</v>
      </c>
      <c r="AD1435" s="270">
        <v>59</v>
      </c>
      <c r="AE1435" s="267">
        <v>3</v>
      </c>
      <c r="AF1435" s="267">
        <v>3</v>
      </c>
      <c r="AG1435" s="267">
        <v>1005</v>
      </c>
      <c r="AH1435" s="267">
        <v>1085</v>
      </c>
      <c r="AI1435" s="271"/>
      <c r="AJ1435" s="271"/>
      <c r="AK1435" s="271"/>
      <c r="AL1435" s="271"/>
      <c r="AM1435" s="271"/>
    </row>
    <row r="1436" spans="1:39" s="306" customFormat="1" ht="18" customHeight="1">
      <c r="A1436" s="309"/>
      <c r="B1436" s="309"/>
      <c r="C1436" s="261">
        <f>SUBTOTAL(103,G$1435:G1436)</f>
        <v>2</v>
      </c>
      <c r="D1436" s="261" t="s">
        <v>1941</v>
      </c>
      <c r="E1436" s="262" t="s">
        <v>4423</v>
      </c>
      <c r="F1436" s="263" t="s">
        <v>1281</v>
      </c>
      <c r="G1436" s="264" t="s">
        <v>4426</v>
      </c>
      <c r="H1436" s="265">
        <v>51058001</v>
      </c>
      <c r="I1436" s="266" t="s">
        <v>4663</v>
      </c>
      <c r="J1436" s="57" t="s">
        <v>711</v>
      </c>
      <c r="K1436" s="377" t="s">
        <v>173</v>
      </c>
      <c r="L1436" s="376">
        <v>306</v>
      </c>
      <c r="M1436" s="267">
        <v>3</v>
      </c>
      <c r="N1436" s="60">
        <v>0</v>
      </c>
      <c r="O1436" s="301" t="s">
        <v>4427</v>
      </c>
      <c r="P1436" s="321" t="s">
        <v>4428</v>
      </c>
      <c r="Q1436" s="269">
        <v>343.63633600000003</v>
      </c>
      <c r="R1436" s="269">
        <v>323.65748000000002</v>
      </c>
      <c r="S1436" s="269">
        <v>12.274199999999997</v>
      </c>
      <c r="T1436" s="267">
        <v>6520</v>
      </c>
      <c r="U1436" s="270">
        <v>365</v>
      </c>
      <c r="V1436" s="267">
        <v>7</v>
      </c>
      <c r="W1436" s="267">
        <v>7</v>
      </c>
      <c r="X1436" s="267">
        <v>4513</v>
      </c>
      <c r="Y1436" s="267">
        <v>4506</v>
      </c>
      <c r="Z1436" s="269">
        <v>137.04002</v>
      </c>
      <c r="AA1436" s="269">
        <v>129.23122000000001</v>
      </c>
      <c r="AB1436" s="269">
        <v>4.0833999999999993</v>
      </c>
      <c r="AC1436" s="267">
        <v>1168</v>
      </c>
      <c r="AD1436" s="270">
        <v>59</v>
      </c>
      <c r="AE1436" s="267">
        <v>7</v>
      </c>
      <c r="AF1436" s="267">
        <v>7</v>
      </c>
      <c r="AG1436" s="267">
        <v>4222</v>
      </c>
      <c r="AH1436" s="267">
        <v>4200</v>
      </c>
      <c r="AI1436" s="271"/>
      <c r="AJ1436" s="271"/>
      <c r="AK1436" s="271"/>
      <c r="AL1436" s="271"/>
      <c r="AM1436" s="271"/>
    </row>
    <row r="1437" spans="1:39" ht="18" customHeight="1">
      <c r="C1437" s="288" t="s">
        <v>4224</v>
      </c>
      <c r="D1437" s="289" t="str">
        <f ca="1">INDIRECT("D"&amp;ROW()-1)</f>
        <v>A2</v>
      </c>
      <c r="E1437" s="289" t="str">
        <f ca="1">INDIRECT("E"&amp;ROW()-1)</f>
        <v>内江</v>
      </c>
      <c r="F1437" s="290"/>
      <c r="G1437" s="291">
        <f>SUBTOTAL(103,G1435:G1436)</f>
        <v>2</v>
      </c>
      <c r="H1437" s="292"/>
      <c r="I1437" s="293"/>
      <c r="J1437" s="293"/>
      <c r="K1437" s="294"/>
      <c r="L1437" s="76">
        <f>SUBTOTAL(109,L1435:L1436)</f>
        <v>1158</v>
      </c>
      <c r="M1437" s="76">
        <f>SUBTOTAL(109,M1435:M1436)</f>
        <v>10</v>
      </c>
      <c r="N1437" s="70">
        <f>SUBTOTAL(109,N1435:N1436)</f>
        <v>0</v>
      </c>
      <c r="O1437" s="296"/>
      <c r="P1437" s="327"/>
      <c r="Q1437" s="298"/>
      <c r="R1437" s="298"/>
      <c r="S1437" s="298"/>
      <c r="T1437" s="299"/>
      <c r="U1437" s="300"/>
      <c r="V1437" s="299"/>
      <c r="W1437" s="299"/>
      <c r="X1437" s="299"/>
      <c r="Y1437" s="299"/>
      <c r="Z1437" s="316"/>
      <c r="AA1437" s="316"/>
      <c r="AB1437" s="316"/>
      <c r="AC1437" s="295"/>
      <c r="AD1437" s="295"/>
      <c r="AE1437" s="295"/>
      <c r="AF1437" s="295"/>
      <c r="AG1437" s="295"/>
      <c r="AH1437" s="295"/>
      <c r="AI1437" s="77">
        <f>SUBTOTAL(109,AI1435:AI1436)</f>
        <v>0</v>
      </c>
      <c r="AJ1437" s="77">
        <f>SUBTOTAL(109,AJ1435:AJ1436)</f>
        <v>0</v>
      </c>
      <c r="AK1437" s="77">
        <f>SUBTOTAL(109,AK1435:AK1436)</f>
        <v>0</v>
      </c>
      <c r="AL1437" s="77">
        <f>SUBTOTAL(109,AL1435:AL1436)</f>
        <v>0</v>
      </c>
      <c r="AM1437" s="77">
        <f>SUBTOTAL(103,AM1435:AM1436)</f>
        <v>0</v>
      </c>
    </row>
    <row r="1438" spans="1:39" s="311" customFormat="1" ht="18" customHeight="1">
      <c r="B1438" s="245"/>
      <c r="C1438" s="261">
        <f>SUBTOTAL(103,G$1438:G1438)</f>
        <v>1</v>
      </c>
      <c r="D1438" s="261" t="s">
        <v>1941</v>
      </c>
      <c r="E1438" s="262" t="s">
        <v>4429</v>
      </c>
      <c r="F1438" s="263" t="s">
        <v>1280</v>
      </c>
      <c r="G1438" s="264" t="s">
        <v>653</v>
      </c>
      <c r="H1438" s="265">
        <v>51030101</v>
      </c>
      <c r="I1438" s="266" t="s">
        <v>4663</v>
      </c>
      <c r="J1438" s="57" t="s">
        <v>711</v>
      </c>
      <c r="K1438" s="113" t="s">
        <v>175</v>
      </c>
      <c r="L1438" s="267">
        <v>903</v>
      </c>
      <c r="M1438" s="267">
        <v>5</v>
      </c>
      <c r="N1438" s="60">
        <v>0</v>
      </c>
      <c r="O1438" s="61" t="s">
        <v>4430</v>
      </c>
      <c r="P1438" s="268" t="s">
        <v>4431</v>
      </c>
      <c r="Q1438" s="269">
        <v>941.25879300000008</v>
      </c>
      <c r="R1438" s="269">
        <v>894.5056800000001</v>
      </c>
      <c r="S1438" s="269">
        <v>28.5992</v>
      </c>
      <c r="T1438" s="267">
        <v>11295</v>
      </c>
      <c r="U1438" s="270">
        <v>365</v>
      </c>
      <c r="V1438" s="267">
        <v>5</v>
      </c>
      <c r="W1438" s="267">
        <v>4</v>
      </c>
      <c r="X1438" s="267">
        <v>1921</v>
      </c>
      <c r="Y1438" s="267">
        <v>1889</v>
      </c>
      <c r="Z1438" s="269">
        <v>239.81144</v>
      </c>
      <c r="AA1438" s="269">
        <v>223.96074000000002</v>
      </c>
      <c r="AB1438" s="269">
        <v>6.9876000000000005</v>
      </c>
      <c r="AC1438" s="267">
        <v>1671</v>
      </c>
      <c r="AD1438" s="270">
        <v>59</v>
      </c>
      <c r="AE1438" s="267">
        <v>4</v>
      </c>
      <c r="AF1438" s="267">
        <v>4</v>
      </c>
      <c r="AG1438" s="267">
        <v>2055</v>
      </c>
      <c r="AH1438" s="267">
        <v>2055</v>
      </c>
      <c r="AI1438" s="271"/>
      <c r="AJ1438" s="271"/>
      <c r="AK1438" s="271"/>
      <c r="AL1438" s="271"/>
      <c r="AM1438" s="271"/>
    </row>
    <row r="1439" spans="1:39" s="311" customFormat="1" ht="18" customHeight="1">
      <c r="B1439" s="245"/>
      <c r="C1439" s="261">
        <f>SUBTOTAL(103,G$1438:G1439)</f>
        <v>2</v>
      </c>
      <c r="D1439" s="261" t="s">
        <v>1941</v>
      </c>
      <c r="E1439" s="262" t="s">
        <v>4429</v>
      </c>
      <c r="F1439" s="263" t="s">
        <v>1280</v>
      </c>
      <c r="G1439" s="264" t="s">
        <v>654</v>
      </c>
      <c r="H1439" s="265">
        <v>51030401</v>
      </c>
      <c r="I1439" s="266" t="s">
        <v>4663</v>
      </c>
      <c r="J1439" s="57" t="s">
        <v>711</v>
      </c>
      <c r="K1439" s="113" t="s">
        <v>175</v>
      </c>
      <c r="L1439" s="267">
        <v>698</v>
      </c>
      <c r="M1439" s="267">
        <v>5</v>
      </c>
      <c r="N1439" s="60">
        <v>0</v>
      </c>
      <c r="O1439" s="61" t="s">
        <v>4432</v>
      </c>
      <c r="P1439" s="268" t="s">
        <v>4433</v>
      </c>
      <c r="Q1439" s="269">
        <v>405.90640300000007</v>
      </c>
      <c r="R1439" s="269">
        <v>388.97227000000009</v>
      </c>
      <c r="S1439" s="269">
        <v>12.7971</v>
      </c>
      <c r="T1439" s="267">
        <v>8448</v>
      </c>
      <c r="U1439" s="270">
        <v>365</v>
      </c>
      <c r="V1439" s="267">
        <v>12</v>
      </c>
      <c r="W1439" s="267">
        <v>11</v>
      </c>
      <c r="X1439" s="267">
        <v>4133</v>
      </c>
      <c r="Y1439" s="267">
        <v>4074</v>
      </c>
      <c r="Z1439" s="269">
        <v>106.75283</v>
      </c>
      <c r="AA1439" s="269">
        <v>101.07583</v>
      </c>
      <c r="AB1439" s="269">
        <v>2.9444999999999997</v>
      </c>
      <c r="AC1439" s="267">
        <v>1405</v>
      </c>
      <c r="AD1439" s="270">
        <v>59</v>
      </c>
      <c r="AE1439" s="267">
        <v>16</v>
      </c>
      <c r="AF1439" s="267">
        <v>16</v>
      </c>
      <c r="AG1439" s="267">
        <v>5040</v>
      </c>
      <c r="AH1439" s="267">
        <v>5010</v>
      </c>
      <c r="AI1439" s="271"/>
      <c r="AJ1439" s="271"/>
      <c r="AK1439" s="271"/>
      <c r="AL1439" s="271"/>
      <c r="AM1439" s="271"/>
    </row>
    <row r="1440" spans="1:39" s="311" customFormat="1" ht="18" customHeight="1">
      <c r="B1440" s="245"/>
      <c r="C1440" s="261">
        <f>SUBTOTAL(103,G$1438:G1440)</f>
        <v>3</v>
      </c>
      <c r="D1440" s="261" t="s">
        <v>1941</v>
      </c>
      <c r="E1440" s="262" t="s">
        <v>4429</v>
      </c>
      <c r="F1440" s="263" t="s">
        <v>1280</v>
      </c>
      <c r="G1440" s="264" t="s">
        <v>678</v>
      </c>
      <c r="H1440" s="265">
        <v>51030601</v>
      </c>
      <c r="I1440" s="266" t="s">
        <v>4663</v>
      </c>
      <c r="J1440" s="57" t="s">
        <v>711</v>
      </c>
      <c r="K1440" s="113" t="s">
        <v>175</v>
      </c>
      <c r="L1440" s="267">
        <v>638</v>
      </c>
      <c r="M1440" s="267">
        <v>5</v>
      </c>
      <c r="N1440" s="60">
        <v>0</v>
      </c>
      <c r="O1440" s="61" t="s">
        <v>4434</v>
      </c>
      <c r="P1440" s="268" t="s">
        <v>4435</v>
      </c>
      <c r="Q1440" s="269">
        <v>712.35944100000006</v>
      </c>
      <c r="R1440" s="269">
        <v>672.14449000000002</v>
      </c>
      <c r="S1440" s="269">
        <v>20.9755</v>
      </c>
      <c r="T1440" s="267">
        <v>10085</v>
      </c>
      <c r="U1440" s="270">
        <v>365</v>
      </c>
      <c r="V1440" s="267">
        <v>6</v>
      </c>
      <c r="W1440" s="267">
        <v>6</v>
      </c>
      <c r="X1440" s="267">
        <v>2627</v>
      </c>
      <c r="Y1440" s="267">
        <v>2603</v>
      </c>
      <c r="Z1440" s="269">
        <v>233.7756</v>
      </c>
      <c r="AA1440" s="269">
        <v>219.80119999999999</v>
      </c>
      <c r="AB1440" s="269">
        <v>6.7723999999999993</v>
      </c>
      <c r="AC1440" s="267">
        <v>1687</v>
      </c>
      <c r="AD1440" s="270">
        <v>59</v>
      </c>
      <c r="AE1440" s="267">
        <v>5</v>
      </c>
      <c r="AF1440" s="267">
        <v>5</v>
      </c>
      <c r="AG1440" s="267">
        <v>2166</v>
      </c>
      <c r="AH1440" s="267">
        <v>2128</v>
      </c>
      <c r="AI1440" s="271"/>
      <c r="AJ1440" s="271"/>
      <c r="AK1440" s="271"/>
      <c r="AL1440" s="271"/>
      <c r="AM1440" s="271"/>
    </row>
    <row r="1441" spans="1:41" s="311" customFormat="1" ht="18" customHeight="1">
      <c r="B1441" s="245"/>
      <c r="C1441" s="261">
        <f>SUBTOTAL(103,G$1438:G1441)</f>
        <v>4</v>
      </c>
      <c r="D1441" s="261" t="s">
        <v>1941</v>
      </c>
      <c r="E1441" s="262" t="s">
        <v>4429</v>
      </c>
      <c r="F1441" s="263" t="s">
        <v>1280</v>
      </c>
      <c r="G1441" s="264" t="s">
        <v>655</v>
      </c>
      <c r="H1441" s="265">
        <v>51032701</v>
      </c>
      <c r="I1441" s="266" t="s">
        <v>4663</v>
      </c>
      <c r="J1441" s="57" t="s">
        <v>711</v>
      </c>
      <c r="K1441" s="113" t="s">
        <v>175</v>
      </c>
      <c r="L1441" s="267">
        <v>517</v>
      </c>
      <c r="M1441" s="267">
        <v>2</v>
      </c>
      <c r="N1441" s="60">
        <v>0</v>
      </c>
      <c r="O1441" s="61" t="s">
        <v>4436</v>
      </c>
      <c r="P1441" s="268" t="s">
        <v>1193</v>
      </c>
      <c r="Q1441" s="269">
        <v>244.34413099999998</v>
      </c>
      <c r="R1441" s="269">
        <v>222.74007999999998</v>
      </c>
      <c r="S1441" s="269">
        <v>8.6915999999999993</v>
      </c>
      <c r="T1441" s="267">
        <v>6418</v>
      </c>
      <c r="U1441" s="270">
        <v>337</v>
      </c>
      <c r="V1441" s="267">
        <v>18</v>
      </c>
      <c r="W1441" s="267">
        <v>18</v>
      </c>
      <c r="X1441" s="267">
        <v>5297</v>
      </c>
      <c r="Y1441" s="267">
        <v>5368</v>
      </c>
      <c r="Z1441" s="269">
        <v>87.600339999999989</v>
      </c>
      <c r="AA1441" s="269">
        <v>81.002639999999985</v>
      </c>
      <c r="AB1441" s="269">
        <v>2.8302</v>
      </c>
      <c r="AC1441" s="267">
        <v>1160</v>
      </c>
      <c r="AD1441" s="270">
        <v>59</v>
      </c>
      <c r="AE1441" s="267">
        <v>17</v>
      </c>
      <c r="AF1441" s="267">
        <v>17</v>
      </c>
      <c r="AG1441" s="267">
        <v>5712</v>
      </c>
      <c r="AH1441" s="267">
        <v>5751</v>
      </c>
      <c r="AI1441" s="271"/>
      <c r="AJ1441" s="271"/>
      <c r="AK1441" s="271"/>
      <c r="AL1441" s="271"/>
      <c r="AM1441" s="271"/>
    </row>
    <row r="1442" spans="1:41" s="311" customFormat="1" ht="18" customHeight="1">
      <c r="B1442" s="245"/>
      <c r="C1442" s="261">
        <f>SUBTOTAL(103,G$1438:G1442)</f>
        <v>5</v>
      </c>
      <c r="D1442" s="261" t="s">
        <v>1941</v>
      </c>
      <c r="E1442" s="262" t="s">
        <v>4429</v>
      </c>
      <c r="F1442" s="263" t="s">
        <v>1280</v>
      </c>
      <c r="G1442" s="264" t="s">
        <v>4437</v>
      </c>
      <c r="H1442" s="265">
        <v>51036401</v>
      </c>
      <c r="I1442" s="266" t="s">
        <v>4663</v>
      </c>
      <c r="J1442" s="57" t="s">
        <v>711</v>
      </c>
      <c r="K1442" s="113" t="s">
        <v>166</v>
      </c>
      <c r="L1442" s="267">
        <v>699</v>
      </c>
      <c r="M1442" s="267">
        <v>6</v>
      </c>
      <c r="N1442" s="60">
        <v>0</v>
      </c>
      <c r="O1442" s="61" t="s">
        <v>2154</v>
      </c>
      <c r="P1442" s="268" t="s">
        <v>4438</v>
      </c>
      <c r="Q1442" s="269">
        <v>963.78678600000001</v>
      </c>
      <c r="R1442" s="269">
        <v>881.66060000000004</v>
      </c>
      <c r="S1442" s="269">
        <v>30.949299999999997</v>
      </c>
      <c r="T1442" s="267">
        <v>12824</v>
      </c>
      <c r="U1442" s="270">
        <v>365</v>
      </c>
      <c r="V1442" s="267">
        <v>4</v>
      </c>
      <c r="W1442" s="267">
        <v>5</v>
      </c>
      <c r="X1442" s="267">
        <v>1867</v>
      </c>
      <c r="Y1442" s="267">
        <v>1922</v>
      </c>
      <c r="Z1442" s="269">
        <v>193.44409999999999</v>
      </c>
      <c r="AA1442" s="269">
        <v>175.66729999999998</v>
      </c>
      <c r="AB1442" s="269">
        <v>6.2180999999999997</v>
      </c>
      <c r="AC1442" s="267">
        <v>1849</v>
      </c>
      <c r="AD1442" s="270">
        <v>59</v>
      </c>
      <c r="AE1442" s="267">
        <v>8</v>
      </c>
      <c r="AF1442" s="267">
        <v>8</v>
      </c>
      <c r="AG1442" s="267">
        <v>2840</v>
      </c>
      <c r="AH1442" s="267">
        <v>2949</v>
      </c>
      <c r="AI1442" s="271"/>
      <c r="AJ1442" s="271"/>
      <c r="AK1442" s="271"/>
      <c r="AL1442" s="271"/>
      <c r="AM1442" s="271"/>
    </row>
    <row r="1443" spans="1:41" s="311" customFormat="1" ht="18" customHeight="1">
      <c r="B1443" s="245"/>
      <c r="C1443" s="261">
        <f>SUBTOTAL(103,G$1438:G1443)</f>
        <v>6</v>
      </c>
      <c r="D1443" s="261" t="s">
        <v>1941</v>
      </c>
      <c r="E1443" s="262" t="s">
        <v>4429</v>
      </c>
      <c r="F1443" s="263" t="s">
        <v>1280</v>
      </c>
      <c r="G1443" s="264" t="s">
        <v>2153</v>
      </c>
      <c r="H1443" s="265">
        <v>51030021</v>
      </c>
      <c r="I1443" s="266" t="s">
        <v>4663</v>
      </c>
      <c r="J1443" s="57" t="s">
        <v>711</v>
      </c>
      <c r="K1443" s="113" t="s">
        <v>553</v>
      </c>
      <c r="L1443" s="267">
        <v>423</v>
      </c>
      <c r="M1443" s="267">
        <v>4</v>
      </c>
      <c r="N1443" s="60">
        <v>0</v>
      </c>
      <c r="O1443" s="61" t="s">
        <v>2155</v>
      </c>
      <c r="P1443" s="268" t="s">
        <v>4439</v>
      </c>
      <c r="Q1443" s="269">
        <v>387.17800800000003</v>
      </c>
      <c r="R1443" s="269">
        <v>363.67890400000005</v>
      </c>
      <c r="S1443" s="269">
        <v>11.377500000000001</v>
      </c>
      <c r="T1443" s="267">
        <v>9121</v>
      </c>
      <c r="U1443" s="270">
        <v>365</v>
      </c>
      <c r="V1443" s="267">
        <v>13</v>
      </c>
      <c r="W1443" s="267">
        <v>13</v>
      </c>
      <c r="X1443" s="267">
        <v>4242</v>
      </c>
      <c r="Y1443" s="267">
        <v>4249</v>
      </c>
      <c r="Z1443" s="269">
        <v>151.4084</v>
      </c>
      <c r="AA1443" s="269">
        <v>142.0967</v>
      </c>
      <c r="AB1443" s="269">
        <v>4.3621999999999996</v>
      </c>
      <c r="AC1443" s="267">
        <v>1461</v>
      </c>
      <c r="AD1443" s="270">
        <v>59</v>
      </c>
      <c r="AE1443" s="267">
        <v>12</v>
      </c>
      <c r="AF1443" s="267">
        <v>12</v>
      </c>
      <c r="AG1443" s="267">
        <v>3817</v>
      </c>
      <c r="AH1443" s="267">
        <v>3809</v>
      </c>
      <c r="AI1443" s="271"/>
      <c r="AJ1443" s="271"/>
      <c r="AK1443" s="271"/>
      <c r="AL1443" s="271"/>
      <c r="AM1443" s="271"/>
    </row>
    <row r="1444" spans="1:41" ht="18" customHeight="1">
      <c r="C1444" s="288" t="s">
        <v>4224</v>
      </c>
      <c r="D1444" s="289" t="str">
        <f ca="1">INDIRECT("D"&amp;ROW()-1)</f>
        <v>A2</v>
      </c>
      <c r="E1444" s="289" t="str">
        <f ca="1">INDIRECT("E"&amp;ROW()-1)</f>
        <v>德阳</v>
      </c>
      <c r="F1444" s="290"/>
      <c r="G1444" s="291">
        <f>SUBTOTAL(103,G1438:G1443)</f>
        <v>6</v>
      </c>
      <c r="H1444" s="292"/>
      <c r="I1444" s="293"/>
      <c r="J1444" s="293"/>
      <c r="K1444" s="294"/>
      <c r="L1444" s="76">
        <f>SUBTOTAL(109,L1438:L1443)</f>
        <v>3878</v>
      </c>
      <c r="M1444" s="76">
        <f>SUBTOTAL(109,M1438:M1443)</f>
        <v>27</v>
      </c>
      <c r="N1444" s="70">
        <f>SUBTOTAL(9,N1438:N1443)</f>
        <v>0</v>
      </c>
      <c r="O1444" s="296"/>
      <c r="P1444" s="327"/>
      <c r="Q1444" s="298"/>
      <c r="R1444" s="298"/>
      <c r="S1444" s="298"/>
      <c r="T1444" s="299"/>
      <c r="U1444" s="300"/>
      <c r="V1444" s="299"/>
      <c r="W1444" s="299"/>
      <c r="X1444" s="299"/>
      <c r="Y1444" s="299"/>
      <c r="Z1444" s="316"/>
      <c r="AA1444" s="316"/>
      <c r="AB1444" s="316"/>
      <c r="AC1444" s="295"/>
      <c r="AD1444" s="295"/>
      <c r="AE1444" s="295"/>
      <c r="AF1444" s="295"/>
      <c r="AG1444" s="295"/>
      <c r="AH1444" s="295"/>
      <c r="AI1444" s="77">
        <f>SUBTOTAL(109,AI1438:AI1443)</f>
        <v>0</v>
      </c>
      <c r="AJ1444" s="77">
        <f>SUBTOTAL(109,AJ1438:AJ1443)</f>
        <v>0</v>
      </c>
      <c r="AK1444" s="77">
        <f>SUBTOTAL(109,AK1438:AK1443)</f>
        <v>0</v>
      </c>
      <c r="AL1444" s="77">
        <f>SUBTOTAL(109,AL1438:AL1443)</f>
        <v>0</v>
      </c>
      <c r="AM1444" s="77">
        <f>SUBTOTAL(103,AM1438:AM1443)</f>
        <v>0</v>
      </c>
    </row>
    <row r="1445" spans="1:41" s="311" customFormat="1" ht="18" customHeight="1">
      <c r="B1445" s="245"/>
      <c r="C1445" s="261">
        <f>SUBTOTAL(103,G$1445:G1445)</f>
        <v>1</v>
      </c>
      <c r="D1445" s="261" t="s">
        <v>1941</v>
      </c>
      <c r="E1445" s="262" t="s">
        <v>4440</v>
      </c>
      <c r="F1445" s="263" t="s">
        <v>1281</v>
      </c>
      <c r="G1445" s="264" t="s">
        <v>1131</v>
      </c>
      <c r="H1445" s="265">
        <v>51049990</v>
      </c>
      <c r="I1445" s="266" t="s">
        <v>4663</v>
      </c>
      <c r="J1445" s="57" t="s">
        <v>711</v>
      </c>
      <c r="K1445" s="113" t="s">
        <v>1325</v>
      </c>
      <c r="L1445" s="267">
        <v>1722</v>
      </c>
      <c r="M1445" s="267">
        <v>9</v>
      </c>
      <c r="N1445" s="60">
        <v>0</v>
      </c>
      <c r="O1445" s="61" t="s">
        <v>1135</v>
      </c>
      <c r="P1445" s="268" t="s">
        <v>1138</v>
      </c>
      <c r="Q1445" s="269">
        <v>2008.3700939999999</v>
      </c>
      <c r="R1445" s="269">
        <v>1899.4668539999998</v>
      </c>
      <c r="S1445" s="269">
        <v>62.386100000000013</v>
      </c>
      <c r="T1445" s="267">
        <v>19340</v>
      </c>
      <c r="U1445" s="270">
        <v>365</v>
      </c>
      <c r="V1445" s="267">
        <v>1</v>
      </c>
      <c r="W1445" s="267">
        <v>1</v>
      </c>
      <c r="X1445" s="267">
        <v>549</v>
      </c>
      <c r="Y1445" s="267">
        <v>537</v>
      </c>
      <c r="Z1445" s="269">
        <v>578.56256500000006</v>
      </c>
      <c r="AA1445" s="269">
        <v>487.72176500000006</v>
      </c>
      <c r="AB1445" s="269">
        <v>17.0398</v>
      </c>
      <c r="AC1445" s="267">
        <v>3002</v>
      </c>
      <c r="AD1445" s="270">
        <v>59</v>
      </c>
      <c r="AE1445" s="267">
        <v>1</v>
      </c>
      <c r="AF1445" s="267">
        <v>1</v>
      </c>
      <c r="AG1445" s="267">
        <v>234</v>
      </c>
      <c r="AH1445" s="267">
        <v>360</v>
      </c>
      <c r="AI1445" s="271">
        <v>1</v>
      </c>
      <c r="AJ1445" s="271">
        <v>524</v>
      </c>
      <c r="AK1445" s="271"/>
      <c r="AL1445" s="271"/>
      <c r="AM1445" s="271" t="s">
        <v>4193</v>
      </c>
      <c r="AO1445" s="245"/>
    </row>
    <row r="1446" spans="1:41" s="311" customFormat="1" ht="18" customHeight="1">
      <c r="B1446" s="245"/>
      <c r="C1446" s="261">
        <f>SUBTOTAL(103,G$1445:G1446)</f>
        <v>2</v>
      </c>
      <c r="D1446" s="261" t="s">
        <v>1941</v>
      </c>
      <c r="E1446" s="262" t="s">
        <v>4440</v>
      </c>
      <c r="F1446" s="263" t="s">
        <v>1281</v>
      </c>
      <c r="G1446" s="264" t="s">
        <v>1132</v>
      </c>
      <c r="H1446" s="265">
        <v>51048801</v>
      </c>
      <c r="I1446" s="266" t="s">
        <v>4663</v>
      </c>
      <c r="J1446" s="57" t="s">
        <v>711</v>
      </c>
      <c r="K1446" s="113" t="s">
        <v>167</v>
      </c>
      <c r="L1446" s="267">
        <v>930</v>
      </c>
      <c r="M1446" s="267">
        <v>9</v>
      </c>
      <c r="N1446" s="60">
        <v>0</v>
      </c>
      <c r="O1446" s="61" t="s">
        <v>1136</v>
      </c>
      <c r="P1446" s="268" t="s">
        <v>1139</v>
      </c>
      <c r="Q1446" s="269">
        <v>1562.2431609999999</v>
      </c>
      <c r="R1446" s="269">
        <v>1491.6390999999999</v>
      </c>
      <c r="S1446" s="269">
        <v>51.383499999999998</v>
      </c>
      <c r="T1446" s="267">
        <v>19211</v>
      </c>
      <c r="U1446" s="270">
        <v>365</v>
      </c>
      <c r="V1446" s="267">
        <v>2</v>
      </c>
      <c r="W1446" s="267">
        <v>2</v>
      </c>
      <c r="X1446" s="267">
        <v>926</v>
      </c>
      <c r="Y1446" s="267">
        <v>895</v>
      </c>
      <c r="Z1446" s="269">
        <v>441.63012499999996</v>
      </c>
      <c r="AA1446" s="269">
        <v>410.85432499999996</v>
      </c>
      <c r="AB1446" s="269">
        <v>13.2338</v>
      </c>
      <c r="AC1446" s="267">
        <v>3199</v>
      </c>
      <c r="AD1446" s="270">
        <v>59</v>
      </c>
      <c r="AE1446" s="267">
        <v>2</v>
      </c>
      <c r="AF1446" s="267">
        <v>2</v>
      </c>
      <c r="AG1446" s="267">
        <v>585</v>
      </c>
      <c r="AH1446" s="267">
        <v>597</v>
      </c>
      <c r="AI1446" s="271"/>
      <c r="AJ1446" s="271"/>
      <c r="AK1446" s="271"/>
      <c r="AL1446" s="271"/>
      <c r="AM1446" s="271"/>
    </row>
    <row r="1447" spans="1:41" s="311" customFormat="1" ht="18" customHeight="1">
      <c r="B1447" s="245"/>
      <c r="C1447" s="261">
        <f>SUBTOTAL(103,G$1445:G1447)</f>
        <v>3</v>
      </c>
      <c r="D1447" s="261" t="s">
        <v>1941</v>
      </c>
      <c r="E1447" s="262" t="s">
        <v>4440</v>
      </c>
      <c r="F1447" s="263" t="s">
        <v>1281</v>
      </c>
      <c r="G1447" s="264" t="s">
        <v>1133</v>
      </c>
      <c r="H1447" s="265">
        <v>51040201</v>
      </c>
      <c r="I1447" s="266" t="s">
        <v>4663</v>
      </c>
      <c r="J1447" s="57" t="s">
        <v>711</v>
      </c>
      <c r="K1447" s="113" t="s">
        <v>175</v>
      </c>
      <c r="L1447" s="267">
        <v>670</v>
      </c>
      <c r="M1447" s="267">
        <v>6</v>
      </c>
      <c r="N1447" s="60">
        <v>0</v>
      </c>
      <c r="O1447" s="61" t="s">
        <v>4441</v>
      </c>
      <c r="P1447" s="268" t="s">
        <v>1140</v>
      </c>
      <c r="Q1447" s="269">
        <v>819.81148899999994</v>
      </c>
      <c r="R1447" s="269">
        <v>764.35586999999998</v>
      </c>
      <c r="S1447" s="269">
        <v>28.059800000000003</v>
      </c>
      <c r="T1447" s="267">
        <v>13161</v>
      </c>
      <c r="U1447" s="270">
        <v>365</v>
      </c>
      <c r="V1447" s="267">
        <v>3</v>
      </c>
      <c r="W1447" s="267">
        <v>3</v>
      </c>
      <c r="X1447" s="267">
        <v>2279</v>
      </c>
      <c r="Y1447" s="267">
        <v>2274</v>
      </c>
      <c r="Z1447" s="269">
        <v>312.70364999999998</v>
      </c>
      <c r="AA1447" s="269">
        <v>294.55814999999996</v>
      </c>
      <c r="AB1447" s="269">
        <v>8.7558000000000007</v>
      </c>
      <c r="AC1447" s="267">
        <v>2078</v>
      </c>
      <c r="AD1447" s="270">
        <v>59</v>
      </c>
      <c r="AE1447" s="267">
        <v>3</v>
      </c>
      <c r="AF1447" s="267">
        <v>3</v>
      </c>
      <c r="AG1447" s="267">
        <v>1286</v>
      </c>
      <c r="AH1447" s="267">
        <v>1261</v>
      </c>
      <c r="AI1447" s="271"/>
      <c r="AJ1447" s="271"/>
      <c r="AK1447" s="271"/>
      <c r="AL1447" s="271"/>
      <c r="AM1447" s="271"/>
    </row>
    <row r="1448" spans="1:41" s="311" customFormat="1" ht="18" customHeight="1">
      <c r="B1448" s="245"/>
      <c r="C1448" s="261">
        <f>SUBTOTAL(103,G$1445:G1448)</f>
        <v>4</v>
      </c>
      <c r="D1448" s="261" t="s">
        <v>1941</v>
      </c>
      <c r="E1448" s="262" t="s">
        <v>4440</v>
      </c>
      <c r="F1448" s="263" t="s">
        <v>1281</v>
      </c>
      <c r="G1448" s="264" t="s">
        <v>1134</v>
      </c>
      <c r="H1448" s="265">
        <v>51040101</v>
      </c>
      <c r="I1448" s="266" t="s">
        <v>4663</v>
      </c>
      <c r="J1448" s="57" t="s">
        <v>711</v>
      </c>
      <c r="K1448" s="113" t="s">
        <v>175</v>
      </c>
      <c r="L1448" s="267">
        <v>786</v>
      </c>
      <c r="M1448" s="267">
        <v>7</v>
      </c>
      <c r="N1448" s="60">
        <v>0</v>
      </c>
      <c r="O1448" s="61" t="s">
        <v>1137</v>
      </c>
      <c r="P1448" s="268" t="s">
        <v>1141</v>
      </c>
      <c r="Q1448" s="269">
        <v>550.99983899999995</v>
      </c>
      <c r="R1448" s="269">
        <v>511.13842999999997</v>
      </c>
      <c r="S1448" s="269">
        <v>19.438300000000002</v>
      </c>
      <c r="T1448" s="267">
        <v>15762</v>
      </c>
      <c r="U1448" s="270">
        <v>365</v>
      </c>
      <c r="V1448" s="267">
        <v>5</v>
      </c>
      <c r="W1448" s="267">
        <v>5</v>
      </c>
      <c r="X1448" s="267">
        <v>3367</v>
      </c>
      <c r="Y1448" s="267">
        <v>3384</v>
      </c>
      <c r="Z1448" s="269">
        <v>178.71317999999999</v>
      </c>
      <c r="AA1448" s="269">
        <v>166.60028</v>
      </c>
      <c r="AB1448" s="269">
        <v>5.4212000000000007</v>
      </c>
      <c r="AC1448" s="267">
        <v>2382</v>
      </c>
      <c r="AD1448" s="270">
        <v>59</v>
      </c>
      <c r="AE1448" s="267">
        <v>6</v>
      </c>
      <c r="AF1448" s="267">
        <v>6</v>
      </c>
      <c r="AG1448" s="267">
        <v>3153</v>
      </c>
      <c r="AH1448" s="267">
        <v>3154</v>
      </c>
      <c r="AI1448" s="271"/>
      <c r="AJ1448" s="271"/>
      <c r="AK1448" s="271"/>
      <c r="AL1448" s="271"/>
      <c r="AM1448" s="271"/>
    </row>
    <row r="1449" spans="1:41" s="306" customFormat="1" ht="18" customHeight="1">
      <c r="A1449" s="309"/>
      <c r="B1449" s="309"/>
      <c r="C1449" s="261">
        <f>SUBTOTAL(103,G$1445:G1449)</f>
        <v>5</v>
      </c>
      <c r="D1449" s="261" t="s">
        <v>1941</v>
      </c>
      <c r="E1449" s="262" t="s">
        <v>4440</v>
      </c>
      <c r="F1449" s="263" t="s">
        <v>1281</v>
      </c>
      <c r="G1449" s="264" t="s">
        <v>4442</v>
      </c>
      <c r="H1449" s="265">
        <v>51040011</v>
      </c>
      <c r="I1449" s="266" t="s">
        <v>4663</v>
      </c>
      <c r="J1449" s="57" t="s">
        <v>711</v>
      </c>
      <c r="K1449" s="113" t="s">
        <v>908</v>
      </c>
      <c r="L1449" s="376">
        <v>634</v>
      </c>
      <c r="M1449" s="267">
        <v>5</v>
      </c>
      <c r="N1449" s="60">
        <v>0</v>
      </c>
      <c r="O1449" s="301" t="s">
        <v>4443</v>
      </c>
      <c r="P1449" s="321" t="s">
        <v>1581</v>
      </c>
      <c r="Q1449" s="269">
        <v>298.47010299999999</v>
      </c>
      <c r="R1449" s="269">
        <v>276.38493999999997</v>
      </c>
      <c r="S1449" s="269">
        <v>10.440399999999999</v>
      </c>
      <c r="T1449" s="267">
        <v>9479</v>
      </c>
      <c r="U1449" s="270">
        <v>358</v>
      </c>
      <c r="V1449" s="267">
        <v>8</v>
      </c>
      <c r="W1449" s="267">
        <v>8</v>
      </c>
      <c r="X1449" s="267">
        <v>4840</v>
      </c>
      <c r="Y1449" s="267">
        <v>4873</v>
      </c>
      <c r="Z1449" s="269">
        <v>75.859899999999996</v>
      </c>
      <c r="AA1449" s="269">
        <v>68.714799999999997</v>
      </c>
      <c r="AB1449" s="269">
        <v>2.0962999999999998</v>
      </c>
      <c r="AC1449" s="267">
        <v>479</v>
      </c>
      <c r="AD1449" s="270">
        <v>59</v>
      </c>
      <c r="AE1449" s="267">
        <v>8</v>
      </c>
      <c r="AF1449" s="267">
        <v>9</v>
      </c>
      <c r="AG1449" s="267">
        <v>6094</v>
      </c>
      <c r="AH1449" s="267">
        <v>6190</v>
      </c>
      <c r="AI1449" s="271"/>
      <c r="AJ1449" s="271"/>
      <c r="AK1449" s="271"/>
      <c r="AL1449" s="271"/>
      <c r="AM1449" s="271"/>
    </row>
    <row r="1450" spans="1:41" s="306" customFormat="1" ht="18" customHeight="1">
      <c r="A1450" s="309"/>
      <c r="B1450" s="309"/>
      <c r="C1450" s="261">
        <f>SUBTOTAL(103,G$1445:G1450)</f>
        <v>6</v>
      </c>
      <c r="D1450" s="261" t="s">
        <v>1941</v>
      </c>
      <c r="E1450" s="262" t="s">
        <v>4440</v>
      </c>
      <c r="F1450" s="263" t="s">
        <v>1281</v>
      </c>
      <c r="G1450" s="264" t="s">
        <v>4444</v>
      </c>
      <c r="H1450" s="265">
        <v>51040041</v>
      </c>
      <c r="I1450" s="266" t="s">
        <v>4663</v>
      </c>
      <c r="J1450" s="57" t="s">
        <v>711</v>
      </c>
      <c r="K1450" s="377" t="s">
        <v>4445</v>
      </c>
      <c r="L1450" s="376">
        <v>690</v>
      </c>
      <c r="M1450" s="267">
        <v>4</v>
      </c>
      <c r="N1450" s="60">
        <v>0</v>
      </c>
      <c r="O1450" s="301" t="s">
        <v>4446</v>
      </c>
      <c r="P1450" s="268" t="s">
        <v>4447</v>
      </c>
      <c r="Q1450" s="269">
        <v>380.99076300000007</v>
      </c>
      <c r="R1450" s="269">
        <v>361.8210400000001</v>
      </c>
      <c r="S1450" s="269">
        <v>12.063699999999999</v>
      </c>
      <c r="T1450" s="267">
        <v>7294</v>
      </c>
      <c r="U1450" s="270">
        <v>356</v>
      </c>
      <c r="V1450" s="267">
        <v>7</v>
      </c>
      <c r="W1450" s="267">
        <v>7</v>
      </c>
      <c r="X1450" s="267">
        <v>4286</v>
      </c>
      <c r="Y1450" s="267">
        <v>4261</v>
      </c>
      <c r="Z1450" s="269">
        <v>75.517799999999994</v>
      </c>
      <c r="AA1450" s="269">
        <v>71.290599999999998</v>
      </c>
      <c r="AB1450" s="269">
        <v>2.2392000000000003</v>
      </c>
      <c r="AC1450" s="267">
        <v>1381</v>
      </c>
      <c r="AD1450" s="270">
        <v>59</v>
      </c>
      <c r="AE1450" s="267">
        <v>9</v>
      </c>
      <c r="AF1450" s="267">
        <v>8</v>
      </c>
      <c r="AG1450" s="267">
        <v>6103</v>
      </c>
      <c r="AH1450" s="267">
        <v>6097</v>
      </c>
      <c r="AI1450" s="271"/>
      <c r="AJ1450" s="271"/>
      <c r="AK1450" s="271"/>
      <c r="AL1450" s="271"/>
      <c r="AM1450" s="271"/>
    </row>
    <row r="1451" spans="1:41" ht="18" customHeight="1">
      <c r="C1451" s="288" t="s">
        <v>4224</v>
      </c>
      <c r="D1451" s="289" t="str">
        <f ca="1">INDIRECT("D"&amp;ROW()-1)</f>
        <v>A2</v>
      </c>
      <c r="E1451" s="289" t="str">
        <f ca="1">INDIRECT("E"&amp;ROW()-1)</f>
        <v>自贡</v>
      </c>
      <c r="F1451" s="290"/>
      <c r="G1451" s="291">
        <f>SUBTOTAL(103,G1445:G1450)</f>
        <v>6</v>
      </c>
      <c r="H1451" s="292"/>
      <c r="I1451" s="293"/>
      <c r="J1451" s="293"/>
      <c r="K1451" s="294"/>
      <c r="L1451" s="76">
        <f>SUBTOTAL(109,L1445:L1450)</f>
        <v>5432</v>
      </c>
      <c r="M1451" s="76">
        <f>SUBTOTAL(109,M1445:M1450)</f>
        <v>40</v>
      </c>
      <c r="N1451" s="70">
        <f>SUBTOTAL(9,N1445:N1450)</f>
        <v>0</v>
      </c>
      <c r="O1451" s="296"/>
      <c r="P1451" s="327"/>
      <c r="Q1451" s="298"/>
      <c r="R1451" s="298"/>
      <c r="S1451" s="298"/>
      <c r="T1451" s="299"/>
      <c r="U1451" s="300"/>
      <c r="V1451" s="299"/>
      <c r="W1451" s="299"/>
      <c r="X1451" s="299"/>
      <c r="Y1451" s="299"/>
      <c r="Z1451" s="316"/>
      <c r="AA1451" s="316"/>
      <c r="AB1451" s="316"/>
      <c r="AC1451" s="295"/>
      <c r="AD1451" s="295"/>
      <c r="AE1451" s="295"/>
      <c r="AF1451" s="295"/>
      <c r="AG1451" s="295"/>
      <c r="AH1451" s="295"/>
      <c r="AI1451" s="77">
        <f>SUBTOTAL(109,AI1445:AI1450)</f>
        <v>1</v>
      </c>
      <c r="AJ1451" s="77">
        <f>SUBTOTAL(109,AJ1445:AJ1450)</f>
        <v>524</v>
      </c>
      <c r="AK1451" s="77">
        <f>SUBTOTAL(109,AK1445:AK1450)</f>
        <v>0</v>
      </c>
      <c r="AL1451" s="77">
        <f>SUBTOTAL(109,AL1445:AL1450)</f>
        <v>0</v>
      </c>
      <c r="AM1451" s="77">
        <f>SUBTOTAL(103,AM1445:AM1450)</f>
        <v>1</v>
      </c>
    </row>
    <row r="1452" spans="1:41" s="311" customFormat="1" ht="18" customHeight="1">
      <c r="B1452" s="245"/>
      <c r="C1452" s="261">
        <f>SUBTOTAL(103,G$1452:G1452)</f>
        <v>1</v>
      </c>
      <c r="D1452" s="261" t="s">
        <v>1941</v>
      </c>
      <c r="E1452" s="262" t="s">
        <v>1253</v>
      </c>
      <c r="F1452" s="263" t="s">
        <v>1281</v>
      </c>
      <c r="G1452" s="264" t="s">
        <v>1255</v>
      </c>
      <c r="H1452" s="265">
        <v>51116401</v>
      </c>
      <c r="I1452" s="266" t="s">
        <v>4663</v>
      </c>
      <c r="J1452" s="57" t="s">
        <v>711</v>
      </c>
      <c r="K1452" s="113" t="s">
        <v>173</v>
      </c>
      <c r="L1452" s="267">
        <v>462</v>
      </c>
      <c r="M1452" s="267">
        <v>6</v>
      </c>
      <c r="N1452" s="60">
        <v>0</v>
      </c>
      <c r="O1452" s="61" t="s">
        <v>1257</v>
      </c>
      <c r="P1452" s="268" t="s">
        <v>4448</v>
      </c>
      <c r="Q1452" s="269">
        <v>896.73141699999996</v>
      </c>
      <c r="R1452" s="269">
        <v>875.89089999999999</v>
      </c>
      <c r="S1452" s="269">
        <v>27.744699999999995</v>
      </c>
      <c r="T1452" s="267">
        <v>11997</v>
      </c>
      <c r="U1452" s="270">
        <v>365</v>
      </c>
      <c r="V1452" s="267">
        <v>1</v>
      </c>
      <c r="W1452" s="267">
        <v>1</v>
      </c>
      <c r="X1452" s="267">
        <v>2049</v>
      </c>
      <c r="Y1452" s="267">
        <v>1939</v>
      </c>
      <c r="Z1452" s="269">
        <v>300.1062</v>
      </c>
      <c r="AA1452" s="269">
        <v>300.10419999999999</v>
      </c>
      <c r="AB1452" s="269">
        <v>9.1047000000000011</v>
      </c>
      <c r="AC1452" s="267">
        <v>2399</v>
      </c>
      <c r="AD1452" s="270">
        <v>59</v>
      </c>
      <c r="AE1452" s="267">
        <v>1</v>
      </c>
      <c r="AF1452" s="267">
        <v>1</v>
      </c>
      <c r="AG1452" s="267">
        <v>1400</v>
      </c>
      <c r="AH1452" s="267">
        <v>1210</v>
      </c>
      <c r="AI1452" s="271"/>
      <c r="AJ1452" s="271"/>
      <c r="AK1452" s="271"/>
      <c r="AL1452" s="271"/>
      <c r="AM1452" s="271"/>
    </row>
    <row r="1453" spans="1:41" s="311" customFormat="1" ht="18" customHeight="1">
      <c r="B1453" s="245"/>
      <c r="C1453" s="261">
        <f>SUBTOTAL(103,G$1452:G1453)</f>
        <v>2</v>
      </c>
      <c r="D1453" s="261" t="s">
        <v>1941</v>
      </c>
      <c r="E1453" s="262" t="s">
        <v>1253</v>
      </c>
      <c r="F1453" s="263" t="s">
        <v>1281</v>
      </c>
      <c r="G1453" s="264" t="s">
        <v>4449</v>
      </c>
      <c r="H1453" s="265">
        <v>51116301</v>
      </c>
      <c r="I1453" s="266" t="s">
        <v>4663</v>
      </c>
      <c r="J1453" s="57" t="s">
        <v>711</v>
      </c>
      <c r="K1453" s="113" t="s">
        <v>166</v>
      </c>
      <c r="L1453" s="267">
        <v>741</v>
      </c>
      <c r="M1453" s="267">
        <v>6</v>
      </c>
      <c r="N1453" s="60">
        <v>0</v>
      </c>
      <c r="O1453" s="61" t="s">
        <v>1258</v>
      </c>
      <c r="P1453" s="268" t="s">
        <v>4450</v>
      </c>
      <c r="Q1453" s="269">
        <v>401.73223299999995</v>
      </c>
      <c r="R1453" s="269">
        <v>377.85034999999993</v>
      </c>
      <c r="S1453" s="269">
        <v>12.997599999999998</v>
      </c>
      <c r="T1453" s="267">
        <v>9997</v>
      </c>
      <c r="U1453" s="270">
        <v>363</v>
      </c>
      <c r="V1453" s="267">
        <v>2</v>
      </c>
      <c r="W1453" s="267">
        <v>2</v>
      </c>
      <c r="X1453" s="267">
        <v>4150</v>
      </c>
      <c r="Y1453" s="267">
        <v>4147</v>
      </c>
      <c r="Z1453" s="269">
        <v>180.15163000000001</v>
      </c>
      <c r="AA1453" s="269">
        <v>171.62293000000003</v>
      </c>
      <c r="AB1453" s="269">
        <v>4.8923000000000005</v>
      </c>
      <c r="AC1453" s="267">
        <v>1297</v>
      </c>
      <c r="AD1453" s="270">
        <v>51</v>
      </c>
      <c r="AE1453" s="267">
        <v>3</v>
      </c>
      <c r="AF1453" s="267">
        <v>3</v>
      </c>
      <c r="AG1453" s="267">
        <v>3120</v>
      </c>
      <c r="AH1453" s="267">
        <v>3036</v>
      </c>
      <c r="AI1453" s="271"/>
      <c r="AJ1453" s="271"/>
      <c r="AK1453" s="271">
        <v>1</v>
      </c>
      <c r="AL1453" s="271">
        <v>319</v>
      </c>
      <c r="AM1453" s="271" t="s">
        <v>4193</v>
      </c>
      <c r="AO1453" s="245"/>
    </row>
    <row r="1454" spans="1:41" s="311" customFormat="1" ht="18" customHeight="1">
      <c r="B1454" s="245"/>
      <c r="C1454" s="261">
        <f>SUBTOTAL(103,G$1452:G1454)</f>
        <v>3</v>
      </c>
      <c r="D1454" s="261" t="s">
        <v>1941</v>
      </c>
      <c r="E1454" s="262" t="s">
        <v>1253</v>
      </c>
      <c r="F1454" s="263" t="s">
        <v>1281</v>
      </c>
      <c r="G1454" s="264" t="s">
        <v>1256</v>
      </c>
      <c r="H1454" s="265">
        <v>51110021</v>
      </c>
      <c r="I1454" s="266" t="s">
        <v>4663</v>
      </c>
      <c r="J1454" s="57" t="s">
        <v>711</v>
      </c>
      <c r="K1454" s="113" t="s">
        <v>166</v>
      </c>
      <c r="L1454" s="267">
        <v>474</v>
      </c>
      <c r="M1454" s="267">
        <v>6</v>
      </c>
      <c r="N1454" s="60">
        <v>0</v>
      </c>
      <c r="O1454" s="61" t="s">
        <v>1259</v>
      </c>
      <c r="P1454" s="268" t="s">
        <v>1260</v>
      </c>
      <c r="Q1454" s="269">
        <v>333.02450799999997</v>
      </c>
      <c r="R1454" s="269">
        <v>310.56667999999996</v>
      </c>
      <c r="S1454" s="269">
        <v>10.7104</v>
      </c>
      <c r="T1454" s="267">
        <v>11009</v>
      </c>
      <c r="U1454" s="270">
        <v>348</v>
      </c>
      <c r="V1454" s="267">
        <v>3</v>
      </c>
      <c r="W1454" s="267">
        <v>3</v>
      </c>
      <c r="X1454" s="267">
        <v>4588</v>
      </c>
      <c r="Y1454" s="267">
        <v>4601</v>
      </c>
      <c r="Z1454" s="269">
        <v>115.8432</v>
      </c>
      <c r="AA1454" s="269">
        <v>106.6784</v>
      </c>
      <c r="AB1454" s="269">
        <v>3.4037000000000002</v>
      </c>
      <c r="AC1454" s="267">
        <v>1934</v>
      </c>
      <c r="AD1454" s="270">
        <v>59</v>
      </c>
      <c r="AE1454" s="267">
        <v>5</v>
      </c>
      <c r="AF1454" s="267">
        <v>5</v>
      </c>
      <c r="AG1454" s="267">
        <v>4802</v>
      </c>
      <c r="AH1454" s="267">
        <v>4845</v>
      </c>
      <c r="AI1454" s="271"/>
      <c r="AJ1454" s="271"/>
      <c r="AK1454" s="271"/>
      <c r="AL1454" s="271"/>
      <c r="AM1454" s="271"/>
    </row>
    <row r="1455" spans="1:41" ht="18" customHeight="1">
      <c r="C1455" s="288" t="s">
        <v>4224</v>
      </c>
      <c r="D1455" s="289" t="str">
        <f ca="1">INDIRECT("D"&amp;ROW()-1)</f>
        <v>A2</v>
      </c>
      <c r="E1455" s="289" t="str">
        <f ca="1">INDIRECT("E"&amp;ROW()-1)</f>
        <v>巴中</v>
      </c>
      <c r="F1455" s="290"/>
      <c r="G1455" s="291">
        <f>SUBTOTAL(103,G1452:G1454)</f>
        <v>3</v>
      </c>
      <c r="H1455" s="292"/>
      <c r="I1455" s="293"/>
      <c r="J1455" s="293"/>
      <c r="K1455" s="325"/>
      <c r="L1455" s="76">
        <f>SUBTOTAL(109,L1452:L1454)</f>
        <v>1677</v>
      </c>
      <c r="M1455" s="76">
        <f>SUBTOTAL(109,M1452:M1454)</f>
        <v>18</v>
      </c>
      <c r="N1455" s="70">
        <f>SUBTOTAL(9,N1452:N1454)</f>
        <v>0</v>
      </c>
      <c r="O1455" s="292"/>
      <c r="P1455" s="327"/>
      <c r="Q1455" s="298"/>
      <c r="R1455" s="298"/>
      <c r="S1455" s="298"/>
      <c r="T1455" s="299"/>
      <c r="U1455" s="300"/>
      <c r="V1455" s="299"/>
      <c r="W1455" s="299"/>
      <c r="X1455" s="299"/>
      <c r="Y1455" s="299"/>
      <c r="Z1455" s="316"/>
      <c r="AA1455" s="316"/>
      <c r="AB1455" s="316"/>
      <c r="AC1455" s="295"/>
      <c r="AD1455" s="295"/>
      <c r="AE1455" s="295"/>
      <c r="AF1455" s="295"/>
      <c r="AG1455" s="295"/>
      <c r="AH1455" s="295"/>
      <c r="AI1455" s="77">
        <f>SUBTOTAL(109,AI1452:AI1454)</f>
        <v>0</v>
      </c>
      <c r="AJ1455" s="77">
        <f>SUBTOTAL(109,AJ1452:AJ1454)</f>
        <v>0</v>
      </c>
      <c r="AK1455" s="77">
        <f>SUBTOTAL(109,AK1452:AK1454)</f>
        <v>1</v>
      </c>
      <c r="AL1455" s="77">
        <f>SUBTOTAL(109,AL1452:AL1454)</f>
        <v>319</v>
      </c>
      <c r="AM1455" s="77">
        <f>SUBTOTAL(103,AM1452:AM1454)</f>
        <v>1</v>
      </c>
    </row>
    <row r="1456" spans="1:41" ht="18" customHeight="1">
      <c r="C1456" s="261">
        <f>SUBTOTAL(103,G$1456:G1456)</f>
        <v>1</v>
      </c>
      <c r="D1456" s="261" t="s">
        <v>1941</v>
      </c>
      <c r="E1456" s="262" t="s">
        <v>4451</v>
      </c>
      <c r="F1456" s="263" t="s">
        <v>1281</v>
      </c>
      <c r="G1456" s="56" t="s">
        <v>1722</v>
      </c>
      <c r="H1456" s="265">
        <v>51168101</v>
      </c>
      <c r="I1456" s="266" t="s">
        <v>4663</v>
      </c>
      <c r="J1456" s="57" t="s">
        <v>711</v>
      </c>
      <c r="K1456" s="113" t="s">
        <v>171</v>
      </c>
      <c r="L1456" s="267">
        <v>811</v>
      </c>
      <c r="M1456" s="267">
        <v>8</v>
      </c>
      <c r="N1456" s="60">
        <v>0</v>
      </c>
      <c r="O1456" s="301" t="s">
        <v>1730</v>
      </c>
      <c r="P1456" s="287" t="s">
        <v>1731</v>
      </c>
      <c r="Q1456" s="269">
        <v>736.72399799999994</v>
      </c>
      <c r="R1456" s="269">
        <v>685.87625899999989</v>
      </c>
      <c r="S1456" s="269">
        <v>26.908000000000001</v>
      </c>
      <c r="T1456" s="267">
        <v>17078</v>
      </c>
      <c r="U1456" s="270">
        <v>363</v>
      </c>
      <c r="V1456" s="267">
        <v>4</v>
      </c>
      <c r="W1456" s="267">
        <v>4</v>
      </c>
      <c r="X1456" s="267">
        <v>2547</v>
      </c>
      <c r="Y1456" s="267">
        <v>2553</v>
      </c>
      <c r="Z1456" s="269">
        <v>219.70914999999997</v>
      </c>
      <c r="AA1456" s="269">
        <v>206.22514999999996</v>
      </c>
      <c r="AB1456" s="269">
        <v>7.1603000000000003</v>
      </c>
      <c r="AC1456" s="267">
        <v>2732</v>
      </c>
      <c r="AD1456" s="270">
        <v>59</v>
      </c>
      <c r="AE1456" s="267">
        <v>5</v>
      </c>
      <c r="AF1456" s="267">
        <v>5</v>
      </c>
      <c r="AG1456" s="267">
        <v>2389</v>
      </c>
      <c r="AH1456" s="267">
        <v>2366</v>
      </c>
      <c r="AI1456" s="271"/>
      <c r="AJ1456" s="271"/>
      <c r="AK1456" s="271"/>
      <c r="AL1456" s="271"/>
      <c r="AM1456" s="271"/>
    </row>
    <row r="1457" spans="3:39" ht="18" customHeight="1">
      <c r="C1457" s="288" t="s">
        <v>4224</v>
      </c>
      <c r="D1457" s="289" t="str">
        <f ca="1">INDIRECT("D"&amp;ROW()-1)</f>
        <v>A2</v>
      </c>
      <c r="E1457" s="289" t="str">
        <f ca="1">INDIRECT("E"&amp;ROW()-1)</f>
        <v>遂宁</v>
      </c>
      <c r="F1457" s="290"/>
      <c r="G1457" s="291">
        <f>SUBTOTAL(103,G1456)</f>
        <v>1</v>
      </c>
      <c r="H1457" s="292"/>
      <c r="I1457" s="293"/>
      <c r="J1457" s="293"/>
      <c r="K1457" s="294"/>
      <c r="L1457" s="76">
        <f>SUBTOTAL(109,L1456)</f>
        <v>811</v>
      </c>
      <c r="M1457" s="76">
        <f>SUBTOTAL(109,M1456)</f>
        <v>8</v>
      </c>
      <c r="N1457" s="70">
        <f>SUBTOTAL(109,N1456)</f>
        <v>0</v>
      </c>
      <c r="O1457" s="296"/>
      <c r="P1457" s="297"/>
      <c r="Q1457" s="298"/>
      <c r="R1457" s="298"/>
      <c r="S1457" s="298"/>
      <c r="T1457" s="299"/>
      <c r="U1457" s="300"/>
      <c r="V1457" s="299"/>
      <c r="W1457" s="299"/>
      <c r="X1457" s="299"/>
      <c r="Y1457" s="299"/>
      <c r="Z1457" s="316"/>
      <c r="AA1457" s="316"/>
      <c r="AB1457" s="316"/>
      <c r="AC1457" s="295"/>
      <c r="AD1457" s="295"/>
      <c r="AE1457" s="295"/>
      <c r="AF1457" s="295"/>
      <c r="AG1457" s="295"/>
      <c r="AH1457" s="295"/>
      <c r="AI1457" s="77">
        <f>SUBTOTAL(109,AI1456:AI1456)</f>
        <v>0</v>
      </c>
      <c r="AJ1457" s="77">
        <f>SUBTOTAL(109,AJ1456:AJ1456)</f>
        <v>0</v>
      </c>
      <c r="AK1457" s="77">
        <f>SUBTOTAL(109,AK1456:AK1456)</f>
        <v>0</v>
      </c>
      <c r="AL1457" s="77">
        <f>SUBTOTAL(109,AL1456:AL1456)</f>
        <v>0</v>
      </c>
      <c r="AM1457" s="77">
        <f>SUBTOTAL(103,AM1456:AM1456)</f>
        <v>0</v>
      </c>
    </row>
    <row r="1458" spans="3:39" ht="18" customHeight="1">
      <c r="C1458" s="261">
        <f>SUBTOTAL(103,G$1458:G1458)</f>
        <v>1</v>
      </c>
      <c r="D1458" s="261" t="s">
        <v>1941</v>
      </c>
      <c r="E1458" s="262" t="s">
        <v>4452</v>
      </c>
      <c r="F1458" s="263" t="s">
        <v>1279</v>
      </c>
      <c r="G1458" s="56" t="s">
        <v>1723</v>
      </c>
      <c r="H1458" s="265">
        <v>51150011</v>
      </c>
      <c r="I1458" s="266" t="s">
        <v>4663</v>
      </c>
      <c r="J1458" s="57" t="s">
        <v>711</v>
      </c>
      <c r="K1458" s="113" t="s">
        <v>171</v>
      </c>
      <c r="L1458" s="267">
        <v>963</v>
      </c>
      <c r="M1458" s="267">
        <v>7</v>
      </c>
      <c r="N1458" s="60">
        <v>0</v>
      </c>
      <c r="O1458" s="301" t="s">
        <v>1732</v>
      </c>
      <c r="P1458" s="287" t="s">
        <v>4453</v>
      </c>
      <c r="Q1458" s="269">
        <v>716.43096100000002</v>
      </c>
      <c r="R1458" s="269">
        <v>667.47983499999998</v>
      </c>
      <c r="S1458" s="269">
        <v>26.496799999999997</v>
      </c>
      <c r="T1458" s="267">
        <v>14542</v>
      </c>
      <c r="U1458" s="270">
        <v>364</v>
      </c>
      <c r="V1458" s="267">
        <v>2</v>
      </c>
      <c r="W1458" s="267">
        <v>2</v>
      </c>
      <c r="X1458" s="267">
        <v>2613</v>
      </c>
      <c r="Y1458" s="267">
        <v>2625</v>
      </c>
      <c r="Z1458" s="269">
        <v>214.44171</v>
      </c>
      <c r="AA1458" s="269">
        <v>203.72060999999999</v>
      </c>
      <c r="AB1458" s="269">
        <v>6.8903999999999996</v>
      </c>
      <c r="AC1458" s="267">
        <v>2336</v>
      </c>
      <c r="AD1458" s="270">
        <v>59</v>
      </c>
      <c r="AE1458" s="267">
        <v>3</v>
      </c>
      <c r="AF1458" s="267">
        <v>3</v>
      </c>
      <c r="AG1458" s="267">
        <v>2475</v>
      </c>
      <c r="AH1458" s="267">
        <v>2404</v>
      </c>
      <c r="AI1458" s="271"/>
      <c r="AJ1458" s="271"/>
      <c r="AK1458" s="271"/>
      <c r="AL1458" s="271"/>
      <c r="AM1458" s="271"/>
    </row>
    <row r="1459" spans="3:39" ht="18" customHeight="1">
      <c r="C1459" s="261">
        <f>SUBTOTAL(103,G$1458:G1459)</f>
        <v>2</v>
      </c>
      <c r="D1459" s="261" t="s">
        <v>1941</v>
      </c>
      <c r="E1459" s="262" t="s">
        <v>4452</v>
      </c>
      <c r="F1459" s="263" t="s">
        <v>1279</v>
      </c>
      <c r="G1459" s="56" t="s">
        <v>2160</v>
      </c>
      <c r="H1459" s="265">
        <v>51158201</v>
      </c>
      <c r="I1459" s="266" t="s">
        <v>4663</v>
      </c>
      <c r="J1459" s="57" t="s">
        <v>711</v>
      </c>
      <c r="K1459" s="113" t="s">
        <v>171</v>
      </c>
      <c r="L1459" s="267">
        <v>644</v>
      </c>
      <c r="M1459" s="267">
        <v>3</v>
      </c>
      <c r="N1459" s="60">
        <v>0</v>
      </c>
      <c r="O1459" s="301" t="s">
        <v>2161</v>
      </c>
      <c r="P1459" s="287" t="s">
        <v>4454</v>
      </c>
      <c r="Q1459" s="269">
        <v>237.141141</v>
      </c>
      <c r="R1459" s="269">
        <v>227.12010000000001</v>
      </c>
      <c r="S1459" s="269">
        <v>7.0633999999999997</v>
      </c>
      <c r="T1459" s="267">
        <v>4104</v>
      </c>
      <c r="U1459" s="270">
        <v>365</v>
      </c>
      <c r="V1459" s="267">
        <v>7</v>
      </c>
      <c r="W1459" s="267">
        <v>7</v>
      </c>
      <c r="X1459" s="267">
        <v>5363</v>
      </c>
      <c r="Y1459" s="267">
        <v>5327</v>
      </c>
      <c r="Z1459" s="269">
        <v>123.7449</v>
      </c>
      <c r="AA1459" s="269">
        <v>117.81870000000001</v>
      </c>
      <c r="AB1459" s="269">
        <v>3.4579000000000004</v>
      </c>
      <c r="AC1459" s="267">
        <v>711</v>
      </c>
      <c r="AD1459" s="270">
        <v>59</v>
      </c>
      <c r="AE1459" s="267">
        <v>5</v>
      </c>
      <c r="AF1459" s="267">
        <v>5</v>
      </c>
      <c r="AG1459" s="267">
        <v>4590</v>
      </c>
      <c r="AH1459" s="267">
        <v>4536</v>
      </c>
      <c r="AI1459" s="271"/>
      <c r="AJ1459" s="271"/>
      <c r="AK1459" s="271"/>
      <c r="AL1459" s="271"/>
      <c r="AM1459" s="271"/>
    </row>
    <row r="1460" spans="3:39" ht="18" customHeight="1">
      <c r="C1460" s="288" t="s">
        <v>4224</v>
      </c>
      <c r="D1460" s="289" t="str">
        <f ca="1">INDIRECT("D"&amp;ROW()-1)</f>
        <v>A2</v>
      </c>
      <c r="E1460" s="289" t="str">
        <f ca="1">INDIRECT("E"&amp;ROW()-1)</f>
        <v>广元</v>
      </c>
      <c r="F1460" s="290"/>
      <c r="G1460" s="291">
        <f>SUBTOTAL(103,G1458:G1459)</f>
        <v>2</v>
      </c>
      <c r="H1460" s="292"/>
      <c r="I1460" s="293"/>
      <c r="J1460" s="293"/>
      <c r="K1460" s="294"/>
      <c r="L1460" s="76">
        <f>SUBTOTAL(109,L1458:L1459)</f>
        <v>1607</v>
      </c>
      <c r="M1460" s="76">
        <f>SUBTOTAL(109,M1458:M1459)</f>
        <v>10</v>
      </c>
      <c r="N1460" s="70">
        <f>SUBTOTAL(109,N1458:N1459)</f>
        <v>0</v>
      </c>
      <c r="O1460" s="296"/>
      <c r="P1460" s="327"/>
      <c r="Q1460" s="298"/>
      <c r="R1460" s="298"/>
      <c r="S1460" s="298"/>
      <c r="T1460" s="299"/>
      <c r="U1460" s="300"/>
      <c r="V1460" s="299"/>
      <c r="W1460" s="299"/>
      <c r="X1460" s="299"/>
      <c r="Y1460" s="299"/>
      <c r="Z1460" s="316"/>
      <c r="AA1460" s="316"/>
      <c r="AB1460" s="316"/>
      <c r="AC1460" s="295"/>
      <c r="AD1460" s="295"/>
      <c r="AE1460" s="295"/>
      <c r="AF1460" s="295"/>
      <c r="AG1460" s="295"/>
      <c r="AH1460" s="295"/>
      <c r="AI1460" s="77">
        <f>SUBTOTAL(109,AI1458:AI1459)</f>
        <v>0</v>
      </c>
      <c r="AJ1460" s="77">
        <f>SUBTOTAL(109,AJ1458:AJ1459)</f>
        <v>0</v>
      </c>
      <c r="AK1460" s="77">
        <f>SUBTOTAL(109,AK1458:AK1459)</f>
        <v>0</v>
      </c>
      <c r="AL1460" s="77">
        <f>SUBTOTAL(109,AL1458:AL1459)</f>
        <v>0</v>
      </c>
      <c r="AM1460" s="77">
        <f>SUBTOTAL(103,AM1458:AM1459)</f>
        <v>0</v>
      </c>
    </row>
    <row r="1461" spans="3:39" ht="18" customHeight="1">
      <c r="C1461" s="261">
        <f>SUBTOTAL(103,G$1461:G1461)</f>
        <v>1</v>
      </c>
      <c r="D1461" s="261" t="s">
        <v>1941</v>
      </c>
      <c r="E1461" s="262" t="s">
        <v>4455</v>
      </c>
      <c r="F1461" s="263" t="s">
        <v>1278</v>
      </c>
      <c r="G1461" s="56" t="s">
        <v>574</v>
      </c>
      <c r="H1461" s="265">
        <v>46010801</v>
      </c>
      <c r="I1461" s="266" t="s">
        <v>4192</v>
      </c>
      <c r="J1461" s="57" t="s">
        <v>64</v>
      </c>
      <c r="K1461" s="113" t="s">
        <v>166</v>
      </c>
      <c r="L1461" s="267">
        <v>1067</v>
      </c>
      <c r="M1461" s="267">
        <v>6</v>
      </c>
      <c r="N1461" s="60">
        <v>0</v>
      </c>
      <c r="O1461" s="301" t="s">
        <v>365</v>
      </c>
      <c r="P1461" s="268" t="s">
        <v>94</v>
      </c>
      <c r="Q1461" s="269">
        <v>2951.9764809999997</v>
      </c>
      <c r="R1461" s="269">
        <v>2736.7769749999998</v>
      </c>
      <c r="S1461" s="269">
        <v>84.747299999999981</v>
      </c>
      <c r="T1461" s="267">
        <v>16323</v>
      </c>
      <c r="U1461" s="270">
        <v>365</v>
      </c>
      <c r="V1461" s="267">
        <v>2</v>
      </c>
      <c r="W1461" s="267">
        <v>3</v>
      </c>
      <c r="X1461" s="267">
        <v>202</v>
      </c>
      <c r="Y1461" s="267">
        <v>208</v>
      </c>
      <c r="Z1461" s="269">
        <v>541.65127000000007</v>
      </c>
      <c r="AA1461" s="269">
        <v>504.72487000000007</v>
      </c>
      <c r="AB1461" s="269">
        <v>16.400599999999997</v>
      </c>
      <c r="AC1461" s="267">
        <v>2510</v>
      </c>
      <c r="AD1461" s="270">
        <v>59</v>
      </c>
      <c r="AE1461" s="267">
        <v>2</v>
      </c>
      <c r="AF1461" s="267">
        <v>2</v>
      </c>
      <c r="AG1461" s="267">
        <v>310</v>
      </c>
      <c r="AH1461" s="267">
        <v>310</v>
      </c>
      <c r="AI1461" s="271"/>
      <c r="AJ1461" s="271"/>
      <c r="AK1461" s="271"/>
      <c r="AL1461" s="271"/>
      <c r="AM1461" s="271"/>
    </row>
    <row r="1462" spans="3:39" ht="18" customHeight="1">
      <c r="C1462" s="261">
        <f>SUBTOTAL(103,G$1461:G1462)</f>
        <v>2</v>
      </c>
      <c r="D1462" s="261" t="s">
        <v>1941</v>
      </c>
      <c r="E1462" s="262" t="s">
        <v>4455</v>
      </c>
      <c r="F1462" s="263" t="s">
        <v>1278</v>
      </c>
      <c r="G1462" s="56" t="s">
        <v>1118</v>
      </c>
      <c r="H1462" s="265">
        <v>46022301</v>
      </c>
      <c r="I1462" s="266" t="s">
        <v>4192</v>
      </c>
      <c r="J1462" s="57" t="s">
        <v>64</v>
      </c>
      <c r="K1462" s="113" t="s">
        <v>173</v>
      </c>
      <c r="L1462" s="267">
        <v>1370</v>
      </c>
      <c r="M1462" s="267">
        <v>8</v>
      </c>
      <c r="N1462" s="60">
        <v>0</v>
      </c>
      <c r="O1462" s="301" t="s">
        <v>4456</v>
      </c>
      <c r="P1462" s="268" t="s">
        <v>4457</v>
      </c>
      <c r="Q1462" s="269">
        <v>651.26681199999996</v>
      </c>
      <c r="R1462" s="269">
        <v>599.85329999999999</v>
      </c>
      <c r="S1462" s="269">
        <v>19.909800000000001</v>
      </c>
      <c r="T1462" s="267">
        <v>13391</v>
      </c>
      <c r="U1462" s="270">
        <v>364</v>
      </c>
      <c r="V1462" s="267">
        <v>17</v>
      </c>
      <c r="W1462" s="267">
        <v>18</v>
      </c>
      <c r="X1462" s="267">
        <v>2877</v>
      </c>
      <c r="Y1462" s="267">
        <v>2919</v>
      </c>
      <c r="Z1462" s="269">
        <v>273.79112000000003</v>
      </c>
      <c r="AA1462" s="269">
        <v>256.50932000000006</v>
      </c>
      <c r="AB1462" s="269">
        <v>7.4901999999999997</v>
      </c>
      <c r="AC1462" s="267">
        <v>2333</v>
      </c>
      <c r="AD1462" s="270">
        <v>59</v>
      </c>
      <c r="AE1462" s="267">
        <v>11</v>
      </c>
      <c r="AF1462" s="267">
        <v>11</v>
      </c>
      <c r="AG1462" s="267">
        <v>1648</v>
      </c>
      <c r="AH1462" s="267">
        <v>1649</v>
      </c>
      <c r="AI1462" s="271"/>
      <c r="AJ1462" s="271"/>
      <c r="AK1462" s="271">
        <v>1</v>
      </c>
      <c r="AL1462" s="271">
        <v>323</v>
      </c>
      <c r="AM1462" s="271" t="s">
        <v>4210</v>
      </c>
    </row>
    <row r="1463" spans="3:39" ht="18" customHeight="1">
      <c r="C1463" s="261">
        <f>SUBTOTAL(103,G$1461:G1463)</f>
        <v>3</v>
      </c>
      <c r="D1463" s="261" t="s">
        <v>1941</v>
      </c>
      <c r="E1463" s="262" t="s">
        <v>4455</v>
      </c>
      <c r="F1463" s="263" t="s">
        <v>1278</v>
      </c>
      <c r="G1463" s="56" t="s">
        <v>4458</v>
      </c>
      <c r="H1463" s="273">
        <v>46022901</v>
      </c>
      <c r="I1463" s="266" t="s">
        <v>4192</v>
      </c>
      <c r="J1463" s="57" t="s">
        <v>64</v>
      </c>
      <c r="K1463" s="20" t="s">
        <v>170</v>
      </c>
      <c r="L1463" s="267">
        <v>1406</v>
      </c>
      <c r="M1463" s="267">
        <v>8</v>
      </c>
      <c r="N1463" s="60">
        <v>0</v>
      </c>
      <c r="O1463" s="19" t="s">
        <v>4459</v>
      </c>
      <c r="P1463" s="268" t="s">
        <v>4460</v>
      </c>
      <c r="Q1463" s="269">
        <v>82.511299999999991</v>
      </c>
      <c r="R1463" s="269">
        <v>81.800299999999993</v>
      </c>
      <c r="S1463" s="269">
        <v>3.0010000000000003</v>
      </c>
      <c r="T1463" s="267">
        <v>2559</v>
      </c>
      <c r="U1463" s="270">
        <v>55</v>
      </c>
      <c r="V1463" s="267">
        <v>30</v>
      </c>
      <c r="W1463" s="267">
        <v>29</v>
      </c>
      <c r="X1463" s="267">
        <v>7011</v>
      </c>
      <c r="Y1463" s="267">
        <v>6953</v>
      </c>
      <c r="Z1463" s="269">
        <v>236.74269000000001</v>
      </c>
      <c r="AA1463" s="269">
        <v>234.98429000000002</v>
      </c>
      <c r="AB1463" s="269">
        <v>7.8939000000000004</v>
      </c>
      <c r="AC1463" s="267">
        <v>2872</v>
      </c>
      <c r="AD1463" s="270">
        <v>59</v>
      </c>
      <c r="AE1463" s="267">
        <v>14</v>
      </c>
      <c r="AF1463" s="267">
        <v>13</v>
      </c>
      <c r="AG1463" s="267">
        <v>2116</v>
      </c>
      <c r="AH1463" s="267">
        <v>1907</v>
      </c>
      <c r="AI1463" s="271"/>
      <c r="AJ1463" s="271"/>
      <c r="AK1463" s="271">
        <v>1</v>
      </c>
      <c r="AL1463" s="271">
        <v>373</v>
      </c>
      <c r="AM1463" s="267" t="s">
        <v>4210</v>
      </c>
    </row>
    <row r="1464" spans="3:39" ht="18" customHeight="1">
      <c r="C1464" s="261">
        <f>SUBTOTAL(103,G$1461:G1464)</f>
        <v>4</v>
      </c>
      <c r="D1464" s="261" t="s">
        <v>1941</v>
      </c>
      <c r="E1464" s="262" t="s">
        <v>4455</v>
      </c>
      <c r="F1464" s="263" t="s">
        <v>1278</v>
      </c>
      <c r="G1464" s="264" t="s">
        <v>4461</v>
      </c>
      <c r="H1464" s="265">
        <v>46040101</v>
      </c>
      <c r="I1464" s="266" t="s">
        <v>4192</v>
      </c>
      <c r="J1464" s="57" t="s">
        <v>64</v>
      </c>
      <c r="K1464" s="113" t="s">
        <v>166</v>
      </c>
      <c r="L1464" s="267">
        <v>529</v>
      </c>
      <c r="M1464" s="267">
        <v>4</v>
      </c>
      <c r="N1464" s="60">
        <v>0</v>
      </c>
      <c r="O1464" s="301" t="s">
        <v>259</v>
      </c>
      <c r="P1464" s="268" t="s">
        <v>4462</v>
      </c>
      <c r="Q1464" s="269">
        <v>1124.045048</v>
      </c>
      <c r="R1464" s="269">
        <v>1051.8525</v>
      </c>
      <c r="S1464" s="269">
        <v>32.600300000000004</v>
      </c>
      <c r="T1464" s="267">
        <v>10263</v>
      </c>
      <c r="U1464" s="270">
        <v>365</v>
      </c>
      <c r="V1464" s="267">
        <v>11</v>
      </c>
      <c r="W1464" s="267">
        <v>11</v>
      </c>
      <c r="X1464" s="267">
        <v>1525</v>
      </c>
      <c r="Y1464" s="267">
        <v>1516</v>
      </c>
      <c r="Z1464" s="269">
        <v>154.13150000000002</v>
      </c>
      <c r="AA1464" s="269">
        <v>142.25490000000002</v>
      </c>
      <c r="AB1464" s="269">
        <v>5.04</v>
      </c>
      <c r="AC1464" s="267">
        <v>1645</v>
      </c>
      <c r="AD1464" s="270">
        <v>59</v>
      </c>
      <c r="AE1464" s="267">
        <v>22</v>
      </c>
      <c r="AF1464" s="267">
        <v>23</v>
      </c>
      <c r="AG1464" s="267">
        <v>3739</v>
      </c>
      <c r="AH1464" s="267">
        <v>3806</v>
      </c>
      <c r="AI1464" s="271"/>
      <c r="AJ1464" s="271"/>
      <c r="AK1464" s="271"/>
      <c r="AL1464" s="271"/>
      <c r="AM1464" s="271"/>
    </row>
    <row r="1465" spans="3:39" ht="18" customHeight="1">
      <c r="C1465" s="261">
        <f>SUBTOTAL(103,G$1461:G1465)</f>
        <v>5</v>
      </c>
      <c r="D1465" s="261" t="s">
        <v>1941</v>
      </c>
      <c r="E1465" s="262" t="s">
        <v>4455</v>
      </c>
      <c r="F1465" s="263" t="s">
        <v>1278</v>
      </c>
      <c r="G1465" s="56" t="s">
        <v>4463</v>
      </c>
      <c r="H1465" s="265">
        <v>46021601</v>
      </c>
      <c r="I1465" s="266" t="s">
        <v>4192</v>
      </c>
      <c r="J1465" s="57" t="s">
        <v>64</v>
      </c>
      <c r="K1465" s="113" t="s">
        <v>170</v>
      </c>
      <c r="L1465" s="267">
        <v>1351</v>
      </c>
      <c r="M1465" s="267">
        <v>8</v>
      </c>
      <c r="N1465" s="60">
        <v>0</v>
      </c>
      <c r="O1465" s="301" t="s">
        <v>4464</v>
      </c>
      <c r="P1465" s="268" t="s">
        <v>4465</v>
      </c>
      <c r="Q1465" s="269">
        <v>2560.4786719999997</v>
      </c>
      <c r="R1465" s="269">
        <v>2438.1348419999999</v>
      </c>
      <c r="S1465" s="269">
        <v>77.8797</v>
      </c>
      <c r="T1465" s="267">
        <v>20026</v>
      </c>
      <c r="U1465" s="270">
        <v>365</v>
      </c>
      <c r="V1465" s="267">
        <v>4</v>
      </c>
      <c r="W1465" s="267">
        <v>4</v>
      </c>
      <c r="X1465" s="267">
        <v>300</v>
      </c>
      <c r="Y1465" s="267">
        <v>286</v>
      </c>
      <c r="Z1465" s="269">
        <v>519.65295800000001</v>
      </c>
      <c r="AA1465" s="269">
        <v>494.12705800000003</v>
      </c>
      <c r="AB1465" s="269">
        <v>16.2971</v>
      </c>
      <c r="AC1465" s="267">
        <v>3251</v>
      </c>
      <c r="AD1465" s="270">
        <v>59</v>
      </c>
      <c r="AE1465" s="267">
        <v>3</v>
      </c>
      <c r="AF1465" s="267">
        <v>3</v>
      </c>
      <c r="AG1465" s="267">
        <v>357</v>
      </c>
      <c r="AH1465" s="267">
        <v>341</v>
      </c>
      <c r="AI1465" s="271">
        <v>1</v>
      </c>
      <c r="AJ1465" s="271">
        <v>345</v>
      </c>
      <c r="AK1465" s="271"/>
      <c r="AL1465" s="271"/>
      <c r="AM1465" s="271" t="s">
        <v>4193</v>
      </c>
    </row>
    <row r="1466" spans="3:39" ht="18" customHeight="1">
      <c r="C1466" s="261">
        <f>SUBTOTAL(103,G$1461:G1466)</f>
        <v>6</v>
      </c>
      <c r="D1466" s="261" t="s">
        <v>1941</v>
      </c>
      <c r="E1466" s="262" t="s">
        <v>4455</v>
      </c>
      <c r="F1466" s="263" t="s">
        <v>1278</v>
      </c>
      <c r="G1466" s="56" t="s">
        <v>1117</v>
      </c>
      <c r="H1466" s="265">
        <v>46021901</v>
      </c>
      <c r="I1466" s="266" t="s">
        <v>4192</v>
      </c>
      <c r="J1466" s="57" t="s">
        <v>64</v>
      </c>
      <c r="K1466" s="113" t="s">
        <v>167</v>
      </c>
      <c r="L1466" s="267">
        <v>889</v>
      </c>
      <c r="M1466" s="267">
        <v>7</v>
      </c>
      <c r="N1466" s="60">
        <v>0</v>
      </c>
      <c r="O1466" s="301" t="s">
        <v>4466</v>
      </c>
      <c r="P1466" s="268" t="s">
        <v>4467</v>
      </c>
      <c r="Q1466" s="269">
        <v>995.4900140000002</v>
      </c>
      <c r="R1466" s="269">
        <v>929.24930000000018</v>
      </c>
      <c r="S1466" s="269">
        <v>31.135400000000001</v>
      </c>
      <c r="T1466" s="267">
        <v>15771</v>
      </c>
      <c r="U1466" s="270">
        <v>365</v>
      </c>
      <c r="V1466" s="267">
        <v>13</v>
      </c>
      <c r="W1466" s="267">
        <v>13</v>
      </c>
      <c r="X1466" s="267">
        <v>1790</v>
      </c>
      <c r="Y1466" s="267">
        <v>1796</v>
      </c>
      <c r="Z1466" s="269">
        <v>166.46979999999999</v>
      </c>
      <c r="AA1466" s="269">
        <v>155.19469999999998</v>
      </c>
      <c r="AB1466" s="269">
        <v>5.1153000000000004</v>
      </c>
      <c r="AC1466" s="267">
        <v>2400</v>
      </c>
      <c r="AD1466" s="270">
        <v>59</v>
      </c>
      <c r="AE1466" s="267">
        <v>19</v>
      </c>
      <c r="AF1466" s="267">
        <v>20</v>
      </c>
      <c r="AG1466" s="267">
        <v>3417</v>
      </c>
      <c r="AH1466" s="267">
        <v>3441</v>
      </c>
      <c r="AI1466" s="271"/>
      <c r="AJ1466" s="271"/>
      <c r="AK1466" s="271"/>
      <c r="AL1466" s="271"/>
      <c r="AM1466" s="271"/>
    </row>
    <row r="1467" spans="3:39" ht="18" customHeight="1">
      <c r="C1467" s="261">
        <f>SUBTOTAL(103,G$1461:G1467)</f>
        <v>7</v>
      </c>
      <c r="D1467" s="261" t="s">
        <v>1941</v>
      </c>
      <c r="E1467" s="262" t="s">
        <v>4455</v>
      </c>
      <c r="F1467" s="263" t="s">
        <v>1278</v>
      </c>
      <c r="G1467" s="104" t="s">
        <v>4468</v>
      </c>
      <c r="H1467" s="265">
        <v>46011401</v>
      </c>
      <c r="I1467" s="266" t="s">
        <v>4663</v>
      </c>
      <c r="J1467" s="57" t="s">
        <v>711</v>
      </c>
      <c r="K1467" s="113" t="s">
        <v>167</v>
      </c>
      <c r="L1467" s="267">
        <v>649</v>
      </c>
      <c r="M1467" s="267">
        <v>5</v>
      </c>
      <c r="N1467" s="60">
        <v>0</v>
      </c>
      <c r="O1467" s="301" t="s">
        <v>366</v>
      </c>
      <c r="P1467" s="268" t="s">
        <v>4469</v>
      </c>
      <c r="Q1467" s="269">
        <v>458.47800699999999</v>
      </c>
      <c r="R1467" s="269">
        <v>426.36180200000001</v>
      </c>
      <c r="S1467" s="269">
        <v>15.6599</v>
      </c>
      <c r="T1467" s="267">
        <v>12058</v>
      </c>
      <c r="U1467" s="270">
        <v>365</v>
      </c>
      <c r="V1467" s="267">
        <v>23</v>
      </c>
      <c r="W1467" s="267">
        <v>23</v>
      </c>
      <c r="X1467" s="267">
        <v>3826</v>
      </c>
      <c r="Y1467" s="267">
        <v>3836</v>
      </c>
      <c r="Z1467" s="269">
        <v>105.4359</v>
      </c>
      <c r="AA1467" s="269">
        <v>98.201099999999997</v>
      </c>
      <c r="AB1467" s="269">
        <v>3.4449000000000001</v>
      </c>
      <c r="AC1467" s="267">
        <v>1833</v>
      </c>
      <c r="AD1467" s="270">
        <v>59</v>
      </c>
      <c r="AE1467" s="267">
        <v>27</v>
      </c>
      <c r="AF1467" s="267">
        <v>27</v>
      </c>
      <c r="AG1467" s="267">
        <v>5083</v>
      </c>
      <c r="AH1467" s="267">
        <v>5101</v>
      </c>
      <c r="AI1467" s="286"/>
      <c r="AJ1467" s="286"/>
      <c r="AK1467" s="286"/>
      <c r="AL1467" s="286"/>
      <c r="AM1467" s="286"/>
    </row>
    <row r="1468" spans="3:39" ht="18" customHeight="1">
      <c r="C1468" s="261">
        <f>SUBTOTAL(103,G$1461:G1468)</f>
        <v>8</v>
      </c>
      <c r="D1468" s="261" t="s">
        <v>1941</v>
      </c>
      <c r="E1468" s="262" t="s">
        <v>4455</v>
      </c>
      <c r="F1468" s="263" t="s">
        <v>1278</v>
      </c>
      <c r="G1468" s="56" t="s">
        <v>431</v>
      </c>
      <c r="H1468" s="265">
        <v>46010101</v>
      </c>
      <c r="I1468" s="266" t="s">
        <v>4663</v>
      </c>
      <c r="J1468" s="57" t="s">
        <v>711</v>
      </c>
      <c r="K1468" s="113" t="s">
        <v>167</v>
      </c>
      <c r="L1468" s="267">
        <v>583</v>
      </c>
      <c r="M1468" s="267">
        <v>5</v>
      </c>
      <c r="N1468" s="60">
        <v>0</v>
      </c>
      <c r="O1468" s="301" t="s">
        <v>259</v>
      </c>
      <c r="P1468" s="268" t="s">
        <v>1220</v>
      </c>
      <c r="Q1468" s="269">
        <v>297.70920999999998</v>
      </c>
      <c r="R1468" s="269">
        <v>277.20620099999996</v>
      </c>
      <c r="S1468" s="269">
        <v>10.297499999999998</v>
      </c>
      <c r="T1468" s="267">
        <v>11741</v>
      </c>
      <c r="U1468" s="270">
        <v>365</v>
      </c>
      <c r="V1468" s="267">
        <v>25</v>
      </c>
      <c r="W1468" s="267">
        <v>25</v>
      </c>
      <c r="X1468" s="267">
        <v>4851</v>
      </c>
      <c r="Y1468" s="267">
        <v>4869</v>
      </c>
      <c r="Z1468" s="269">
        <v>59.882600000000004</v>
      </c>
      <c r="AA1468" s="269">
        <v>55.818700000000007</v>
      </c>
      <c r="AB1468" s="269">
        <v>1.9278</v>
      </c>
      <c r="AC1468" s="267">
        <v>1804</v>
      </c>
      <c r="AD1468" s="270">
        <v>59</v>
      </c>
      <c r="AE1468" s="267">
        <v>29</v>
      </c>
      <c r="AF1468" s="267">
        <v>29</v>
      </c>
      <c r="AG1468" s="267">
        <v>6645</v>
      </c>
      <c r="AH1468" s="267">
        <v>6671</v>
      </c>
      <c r="AI1468" s="271"/>
      <c r="AJ1468" s="271"/>
      <c r="AK1468" s="271"/>
      <c r="AL1468" s="271"/>
      <c r="AM1468" s="271"/>
    </row>
    <row r="1469" spans="3:39" ht="18" customHeight="1">
      <c r="C1469" s="261">
        <f>SUBTOTAL(103,G$1461:G1469)</f>
        <v>9</v>
      </c>
      <c r="D1469" s="261" t="s">
        <v>1941</v>
      </c>
      <c r="E1469" s="262" t="s">
        <v>4455</v>
      </c>
      <c r="F1469" s="263" t="s">
        <v>1278</v>
      </c>
      <c r="G1469" s="56" t="s">
        <v>4470</v>
      </c>
      <c r="H1469" s="265">
        <v>46060101</v>
      </c>
      <c r="I1469" s="266" t="s">
        <v>4663</v>
      </c>
      <c r="J1469" s="57" t="s">
        <v>711</v>
      </c>
      <c r="K1469" s="113" t="s">
        <v>167</v>
      </c>
      <c r="L1469" s="267">
        <v>454</v>
      </c>
      <c r="M1469" s="267">
        <v>4</v>
      </c>
      <c r="N1469" s="60">
        <v>0</v>
      </c>
      <c r="O1469" s="301" t="s">
        <v>367</v>
      </c>
      <c r="P1469" s="268" t="s">
        <v>4471</v>
      </c>
      <c r="Q1469" s="269">
        <v>201.17514700000001</v>
      </c>
      <c r="R1469" s="269">
        <v>189.46970000000002</v>
      </c>
      <c r="S1469" s="269">
        <v>6.6014999999999997</v>
      </c>
      <c r="T1469" s="267">
        <v>8605</v>
      </c>
      <c r="U1469" s="270">
        <v>365</v>
      </c>
      <c r="V1469" s="267">
        <v>28</v>
      </c>
      <c r="W1469" s="267">
        <v>28</v>
      </c>
      <c r="X1469" s="267">
        <v>5676</v>
      </c>
      <c r="Y1469" s="267">
        <v>5686</v>
      </c>
      <c r="Z1469" s="269">
        <v>84.011200000000002</v>
      </c>
      <c r="AA1469" s="269">
        <v>79.461300000000008</v>
      </c>
      <c r="AB1469" s="269">
        <v>2.4748000000000001</v>
      </c>
      <c r="AC1469" s="267">
        <v>1525</v>
      </c>
      <c r="AD1469" s="270">
        <v>59</v>
      </c>
      <c r="AE1469" s="267">
        <v>28</v>
      </c>
      <c r="AF1469" s="267">
        <v>28</v>
      </c>
      <c r="AG1469" s="267">
        <v>5827</v>
      </c>
      <c r="AH1469" s="267">
        <v>5805</v>
      </c>
      <c r="AI1469" s="271"/>
      <c r="AJ1469" s="271"/>
      <c r="AK1469" s="271"/>
      <c r="AL1469" s="271"/>
      <c r="AM1469" s="271"/>
    </row>
    <row r="1470" spans="3:39" ht="18" customHeight="1">
      <c r="C1470" s="261">
        <f>SUBTOTAL(103,G$1461:G1470)</f>
        <v>10</v>
      </c>
      <c r="D1470" s="261" t="s">
        <v>1941</v>
      </c>
      <c r="E1470" s="262" t="s">
        <v>4455</v>
      </c>
      <c r="F1470" s="263" t="s">
        <v>1278</v>
      </c>
      <c r="G1470" s="56" t="s">
        <v>4472</v>
      </c>
      <c r="H1470" s="265">
        <v>46021001</v>
      </c>
      <c r="I1470" s="266" t="s">
        <v>4663</v>
      </c>
      <c r="J1470" s="57" t="s">
        <v>711</v>
      </c>
      <c r="K1470" s="377" t="s">
        <v>171</v>
      </c>
      <c r="L1470" s="376">
        <v>556</v>
      </c>
      <c r="M1470" s="267">
        <v>5</v>
      </c>
      <c r="N1470" s="60">
        <v>0</v>
      </c>
      <c r="O1470" s="301" t="s">
        <v>1777</v>
      </c>
      <c r="P1470" s="321" t="s">
        <v>4473</v>
      </c>
      <c r="Q1470" s="269">
        <v>689.70381999999995</v>
      </c>
      <c r="R1470" s="269">
        <v>641.53229999999996</v>
      </c>
      <c r="S1470" s="269">
        <v>22.419100000000007</v>
      </c>
      <c r="T1470" s="267">
        <v>12822</v>
      </c>
      <c r="U1470" s="270">
        <v>345</v>
      </c>
      <c r="V1470" s="267">
        <v>16</v>
      </c>
      <c r="W1470" s="267">
        <v>16</v>
      </c>
      <c r="X1470" s="267">
        <v>2725</v>
      </c>
      <c r="Y1470" s="267">
        <v>2730</v>
      </c>
      <c r="Z1470" s="269">
        <v>155.4093</v>
      </c>
      <c r="AA1470" s="269">
        <v>143.48240000000001</v>
      </c>
      <c r="AB1470" s="269">
        <v>5.1069999999999993</v>
      </c>
      <c r="AC1470" s="267">
        <v>2111</v>
      </c>
      <c r="AD1470" s="270">
        <v>59</v>
      </c>
      <c r="AE1470" s="267">
        <v>21</v>
      </c>
      <c r="AF1470" s="267">
        <v>21</v>
      </c>
      <c r="AG1470" s="267">
        <v>3711</v>
      </c>
      <c r="AH1470" s="267">
        <v>3776</v>
      </c>
      <c r="AI1470" s="271"/>
      <c r="AJ1470" s="271"/>
      <c r="AK1470" s="271"/>
      <c r="AL1470" s="271"/>
      <c r="AM1470" s="271"/>
    </row>
    <row r="1471" spans="3:39" ht="18" customHeight="1">
      <c r="C1471" s="288" t="s">
        <v>4224</v>
      </c>
      <c r="D1471" s="289" t="str">
        <f ca="1">INDIRECT("D"&amp;ROW()-1)</f>
        <v>A2</v>
      </c>
      <c r="E1471" s="289" t="str">
        <f ca="1">INDIRECT("E"&amp;ROW()-1)</f>
        <v>海口</v>
      </c>
      <c r="F1471" s="290"/>
      <c r="G1471" s="291">
        <f>SUBTOTAL(103,G1461:G1470)</f>
        <v>10</v>
      </c>
      <c r="H1471" s="292"/>
      <c r="I1471" s="293"/>
      <c r="J1471" s="293"/>
      <c r="K1471" s="294"/>
      <c r="L1471" s="295">
        <f>SUBTOTAL(109,L1461:L1470)</f>
        <v>8854</v>
      </c>
      <c r="M1471" s="295">
        <f>SUBTOTAL(109,M1461:M1470)</f>
        <v>60</v>
      </c>
      <c r="N1471" s="70">
        <f>SUBTOTAL(109,N1461:N1470)</f>
        <v>0</v>
      </c>
      <c r="O1471" s="296"/>
      <c r="P1471" s="297"/>
      <c r="Q1471" s="298"/>
      <c r="R1471" s="298"/>
      <c r="S1471" s="298"/>
      <c r="T1471" s="299"/>
      <c r="U1471" s="300"/>
      <c r="V1471" s="299"/>
      <c r="W1471" s="299"/>
      <c r="X1471" s="299"/>
      <c r="Y1471" s="299"/>
      <c r="Z1471" s="105"/>
      <c r="AA1471" s="105"/>
      <c r="AB1471" s="105"/>
      <c r="AC1471" s="106"/>
      <c r="AD1471" s="106"/>
      <c r="AE1471" s="106"/>
      <c r="AF1471" s="106"/>
      <c r="AG1471" s="106"/>
      <c r="AH1471" s="106"/>
      <c r="AI1471" s="77">
        <f>SUBTOTAL(109,AI1461:AI1470)</f>
        <v>1</v>
      </c>
      <c r="AJ1471" s="77">
        <f>SUBTOTAL(109,AJ1461:AJ1470)</f>
        <v>345</v>
      </c>
      <c r="AK1471" s="77">
        <f>SUBTOTAL(109,AK1461:AK1470)</f>
        <v>2</v>
      </c>
      <c r="AL1471" s="77">
        <f>SUBTOTAL(109,AL1461:AL1470)</f>
        <v>696</v>
      </c>
      <c r="AM1471" s="77">
        <f>SUBTOTAL(103,AM1461:AM1470)</f>
        <v>3</v>
      </c>
    </row>
    <row r="1472" spans="3:39" ht="18" customHeight="1">
      <c r="C1472" s="261">
        <f>SUBTOTAL(103,G$1472:G1472)</f>
        <v>1</v>
      </c>
      <c r="D1472" s="261" t="s">
        <v>1941</v>
      </c>
      <c r="E1472" s="262" t="s">
        <v>1763</v>
      </c>
      <c r="F1472" s="263" t="s">
        <v>4475</v>
      </c>
      <c r="G1472" s="56" t="s">
        <v>4476</v>
      </c>
      <c r="H1472" s="265">
        <v>46031701</v>
      </c>
      <c r="I1472" s="266" t="s">
        <v>4663</v>
      </c>
      <c r="J1472" s="57" t="s">
        <v>711</v>
      </c>
      <c r="K1472" s="377" t="s">
        <v>556</v>
      </c>
      <c r="L1472" s="376">
        <v>599</v>
      </c>
      <c r="M1472" s="267">
        <v>5</v>
      </c>
      <c r="N1472" s="60">
        <v>0</v>
      </c>
      <c r="O1472" s="301" t="s">
        <v>1778</v>
      </c>
      <c r="P1472" s="321" t="s">
        <v>1779</v>
      </c>
      <c r="Q1472" s="269">
        <v>572.47548600000005</v>
      </c>
      <c r="R1472" s="269">
        <v>546.00457700000004</v>
      </c>
      <c r="S1472" s="269">
        <v>17.0273</v>
      </c>
      <c r="T1472" s="267">
        <v>11232</v>
      </c>
      <c r="U1472" s="270">
        <v>349</v>
      </c>
      <c r="V1472" s="267">
        <v>6</v>
      </c>
      <c r="W1472" s="267">
        <v>6</v>
      </c>
      <c r="X1472" s="267">
        <v>3263</v>
      </c>
      <c r="Y1472" s="267">
        <v>3206</v>
      </c>
      <c r="Z1472" s="269">
        <v>239.54920000000001</v>
      </c>
      <c r="AA1472" s="269">
        <v>227.05680000000001</v>
      </c>
      <c r="AB1472" s="269">
        <v>6.0426000000000002</v>
      </c>
      <c r="AC1472" s="267">
        <v>1895</v>
      </c>
      <c r="AD1472" s="270">
        <v>59</v>
      </c>
      <c r="AE1472" s="267">
        <v>5</v>
      </c>
      <c r="AF1472" s="267">
        <v>5</v>
      </c>
      <c r="AG1472" s="267">
        <v>2060</v>
      </c>
      <c r="AH1472" s="267">
        <v>2006</v>
      </c>
      <c r="AI1472" s="271"/>
      <c r="AJ1472" s="271"/>
      <c r="AK1472" s="271"/>
      <c r="AL1472" s="271"/>
      <c r="AM1472" s="271"/>
    </row>
    <row r="1473" spans="2:39" ht="18" customHeight="1">
      <c r="C1473" s="261">
        <f>SUBTOTAL(103,G$1472:G1473)</f>
        <v>2</v>
      </c>
      <c r="D1473" s="261" t="s">
        <v>1941</v>
      </c>
      <c r="E1473" s="262" t="s">
        <v>4474</v>
      </c>
      <c r="F1473" s="263" t="s">
        <v>4475</v>
      </c>
      <c r="G1473" s="56" t="s">
        <v>1783</v>
      </c>
      <c r="H1473" s="265">
        <v>46031601</v>
      </c>
      <c r="I1473" s="266" t="s">
        <v>4663</v>
      </c>
      <c r="J1473" s="57" t="s">
        <v>711</v>
      </c>
      <c r="K1473" s="377" t="s">
        <v>166</v>
      </c>
      <c r="L1473" s="376">
        <v>417</v>
      </c>
      <c r="M1473" s="267">
        <v>7</v>
      </c>
      <c r="N1473" s="60">
        <v>0</v>
      </c>
      <c r="O1473" s="301" t="s">
        <v>1785</v>
      </c>
      <c r="P1473" s="321" t="s">
        <v>4477</v>
      </c>
      <c r="Q1473" s="269">
        <v>451.31264500000003</v>
      </c>
      <c r="R1473" s="269">
        <v>430.25405000000001</v>
      </c>
      <c r="S1473" s="269">
        <v>12.321999999999999</v>
      </c>
      <c r="T1473" s="267">
        <v>16087</v>
      </c>
      <c r="U1473" s="270">
        <v>365</v>
      </c>
      <c r="V1473" s="267">
        <v>9</v>
      </c>
      <c r="W1473" s="267">
        <v>9</v>
      </c>
      <c r="X1473" s="267">
        <v>3869</v>
      </c>
      <c r="Y1473" s="267">
        <v>3816</v>
      </c>
      <c r="Z1473" s="269">
        <v>206.52734000000001</v>
      </c>
      <c r="AA1473" s="269">
        <v>198.03774000000001</v>
      </c>
      <c r="AB1473" s="269">
        <v>4.4562999999999997</v>
      </c>
      <c r="AC1473" s="267">
        <v>2654</v>
      </c>
      <c r="AD1473" s="270">
        <v>59</v>
      </c>
      <c r="AE1473" s="267">
        <v>7</v>
      </c>
      <c r="AF1473" s="267">
        <v>6</v>
      </c>
      <c r="AG1473" s="267">
        <v>2607</v>
      </c>
      <c r="AH1473" s="267">
        <v>2495</v>
      </c>
      <c r="AI1473" s="271"/>
      <c r="AJ1473" s="271"/>
      <c r="AK1473" s="271"/>
      <c r="AL1473" s="271"/>
      <c r="AM1473" s="271"/>
    </row>
    <row r="1474" spans="2:39" ht="18" customHeight="1">
      <c r="C1474" s="261">
        <f>SUBTOTAL(103,G$1472:G1474)</f>
        <v>3</v>
      </c>
      <c r="D1474" s="261" t="s">
        <v>1941</v>
      </c>
      <c r="E1474" s="262" t="s">
        <v>4474</v>
      </c>
      <c r="F1474" s="263" t="s">
        <v>4475</v>
      </c>
      <c r="G1474" s="56" t="s">
        <v>1784</v>
      </c>
      <c r="H1474" s="265">
        <v>46031501</v>
      </c>
      <c r="I1474" s="266" t="s">
        <v>4663</v>
      </c>
      <c r="J1474" s="57" t="s">
        <v>711</v>
      </c>
      <c r="K1474" s="377" t="s">
        <v>166</v>
      </c>
      <c r="L1474" s="376">
        <v>1227</v>
      </c>
      <c r="M1474" s="267">
        <v>9</v>
      </c>
      <c r="N1474" s="60">
        <v>0</v>
      </c>
      <c r="O1474" s="301" t="s">
        <v>1786</v>
      </c>
      <c r="P1474" s="321" t="s">
        <v>1787</v>
      </c>
      <c r="Q1474" s="269">
        <v>458.81734999999998</v>
      </c>
      <c r="R1474" s="269">
        <v>433.86664999999999</v>
      </c>
      <c r="S1474" s="269">
        <v>13.7765</v>
      </c>
      <c r="T1474" s="267">
        <v>21264</v>
      </c>
      <c r="U1474" s="270">
        <v>365</v>
      </c>
      <c r="V1474" s="267">
        <v>8</v>
      </c>
      <c r="W1474" s="267">
        <v>8</v>
      </c>
      <c r="X1474" s="267">
        <v>3824</v>
      </c>
      <c r="Y1474" s="267">
        <v>3800</v>
      </c>
      <c r="Z1474" s="269">
        <v>206.73600200000001</v>
      </c>
      <c r="AA1474" s="269">
        <v>196.61720200000002</v>
      </c>
      <c r="AB1474" s="269">
        <v>5.0052000000000003</v>
      </c>
      <c r="AC1474" s="267">
        <v>3310</v>
      </c>
      <c r="AD1474" s="270">
        <v>59</v>
      </c>
      <c r="AE1474" s="267">
        <v>6</v>
      </c>
      <c r="AF1474" s="267">
        <v>7</v>
      </c>
      <c r="AG1474" s="267">
        <v>2604</v>
      </c>
      <c r="AH1474" s="267">
        <v>2521</v>
      </c>
      <c r="AI1474" s="271"/>
      <c r="AJ1474" s="271"/>
      <c r="AK1474" s="271"/>
      <c r="AL1474" s="271"/>
      <c r="AM1474" s="271"/>
    </row>
    <row r="1475" spans="2:39" s="311" customFormat="1" ht="18" customHeight="1">
      <c r="B1475" s="245"/>
      <c r="C1475" s="288" t="s">
        <v>4224</v>
      </c>
      <c r="D1475" s="289" t="str">
        <f ca="1">INDIRECT("D"&amp;ROW()-1)</f>
        <v>A2</v>
      </c>
      <c r="E1475" s="289" t="str">
        <f ca="1">INDIRECT("E"&amp;ROW()-1)</f>
        <v>三亚</v>
      </c>
      <c r="F1475" s="290"/>
      <c r="G1475" s="291">
        <f>SUBTOTAL(103,G1472:G1474)</f>
        <v>3</v>
      </c>
      <c r="H1475" s="292"/>
      <c r="I1475" s="293"/>
      <c r="J1475" s="293"/>
      <c r="K1475" s="325"/>
      <c r="L1475" s="76">
        <f>SUBTOTAL(109,L1472:L1474)</f>
        <v>2243</v>
      </c>
      <c r="M1475" s="76">
        <f>SUBTOTAL(109,M1472:M1474)</f>
        <v>21</v>
      </c>
      <c r="N1475" s="70">
        <f>SUBTOTAL(109,N1472:N1474)</f>
        <v>0</v>
      </c>
      <c r="O1475" s="292"/>
      <c r="P1475" s="327"/>
      <c r="Q1475" s="298"/>
      <c r="R1475" s="298"/>
      <c r="S1475" s="298"/>
      <c r="T1475" s="299"/>
      <c r="U1475" s="300"/>
      <c r="V1475" s="299"/>
      <c r="W1475" s="299"/>
      <c r="X1475" s="299"/>
      <c r="Y1475" s="299"/>
      <c r="Z1475" s="316"/>
      <c r="AA1475" s="316"/>
      <c r="AB1475" s="316"/>
      <c r="AC1475" s="295"/>
      <c r="AD1475" s="295"/>
      <c r="AE1475" s="295"/>
      <c r="AF1475" s="295"/>
      <c r="AG1475" s="295"/>
      <c r="AH1475" s="295"/>
      <c r="AI1475" s="77">
        <f>SUBTOTAL(109,AI1472:AI1474)</f>
        <v>0</v>
      </c>
      <c r="AJ1475" s="77">
        <f>SUBTOTAL(109,AJ1472:AJ1474)</f>
        <v>0</v>
      </c>
      <c r="AK1475" s="77">
        <f>SUBTOTAL(109,AK1472:AK1474)</f>
        <v>0</v>
      </c>
      <c r="AL1475" s="77">
        <f>SUBTOTAL(109,AL1472:AL1474)</f>
        <v>0</v>
      </c>
      <c r="AM1475" s="77">
        <f>SUBTOTAL(103,AM1472:AM1474)</f>
        <v>0</v>
      </c>
    </row>
    <row r="1476" spans="2:39" ht="18" customHeight="1">
      <c r="C1476" s="261">
        <f>SUBTOTAL(103,G$1476:G1476)</f>
        <v>1</v>
      </c>
      <c r="D1476" s="261" t="s">
        <v>1941</v>
      </c>
      <c r="E1476" s="262" t="s">
        <v>4478</v>
      </c>
      <c r="F1476" s="263" t="s">
        <v>4479</v>
      </c>
      <c r="G1476" s="56" t="s">
        <v>4480</v>
      </c>
      <c r="H1476" s="265">
        <v>46080101</v>
      </c>
      <c r="I1476" s="266" t="s">
        <v>4663</v>
      </c>
      <c r="J1476" s="57" t="s">
        <v>711</v>
      </c>
      <c r="K1476" s="377" t="s">
        <v>179</v>
      </c>
      <c r="L1476" s="376">
        <v>708</v>
      </c>
      <c r="M1476" s="267">
        <v>5</v>
      </c>
      <c r="N1476" s="60">
        <v>0</v>
      </c>
      <c r="O1476" s="301" t="s">
        <v>1780</v>
      </c>
      <c r="P1476" s="321" t="s">
        <v>1781</v>
      </c>
      <c r="Q1476" s="269">
        <v>795.83858999999995</v>
      </c>
      <c r="R1476" s="269">
        <v>750.58839999999998</v>
      </c>
      <c r="S1476" s="269">
        <v>22.666099999999997</v>
      </c>
      <c r="T1476" s="267">
        <v>12911</v>
      </c>
      <c r="U1476" s="270">
        <v>365</v>
      </c>
      <c r="V1476" s="267">
        <v>1</v>
      </c>
      <c r="W1476" s="267">
        <v>1</v>
      </c>
      <c r="X1476" s="267">
        <v>2344</v>
      </c>
      <c r="Y1476" s="267">
        <v>2324</v>
      </c>
      <c r="Z1476" s="269">
        <v>223.99299999999999</v>
      </c>
      <c r="AA1476" s="269">
        <v>207.86169999999998</v>
      </c>
      <c r="AB1476" s="269">
        <v>6.6371000000000002</v>
      </c>
      <c r="AC1476" s="267">
        <v>2055</v>
      </c>
      <c r="AD1476" s="270">
        <v>59</v>
      </c>
      <c r="AE1476" s="267">
        <v>1</v>
      </c>
      <c r="AF1476" s="267">
        <v>1</v>
      </c>
      <c r="AG1476" s="267">
        <v>2319</v>
      </c>
      <c r="AH1476" s="267">
        <v>2336</v>
      </c>
      <c r="AI1476" s="271"/>
      <c r="AJ1476" s="271"/>
      <c r="AK1476" s="271"/>
      <c r="AL1476" s="271"/>
      <c r="AM1476" s="271"/>
    </row>
    <row r="1477" spans="2:39" ht="18" customHeight="1">
      <c r="C1477" s="288" t="s">
        <v>4224</v>
      </c>
      <c r="D1477" s="289" t="str">
        <f ca="1">INDIRECT("D"&amp;ROW()-1)</f>
        <v>A2</v>
      </c>
      <c r="E1477" s="289" t="str">
        <f ca="1">INDIRECT("E"&amp;ROW()-1)</f>
        <v>万宁</v>
      </c>
      <c r="F1477" s="290"/>
      <c r="G1477" s="291">
        <f>SUBTOTAL(103,G1476)</f>
        <v>1</v>
      </c>
      <c r="H1477" s="292"/>
      <c r="I1477" s="293"/>
      <c r="J1477" s="293"/>
      <c r="K1477" s="294"/>
      <c r="L1477" s="76">
        <f>SUBTOTAL(109,L1476)</f>
        <v>708</v>
      </c>
      <c r="M1477" s="76">
        <f>SUBTOTAL(109,M1476)</f>
        <v>5</v>
      </c>
      <c r="N1477" s="70">
        <f>SUBTOTAL(109,N1476)</f>
        <v>0</v>
      </c>
      <c r="O1477" s="296"/>
      <c r="P1477" s="297"/>
      <c r="Q1477" s="298"/>
      <c r="R1477" s="298"/>
      <c r="S1477" s="298"/>
      <c r="T1477" s="299"/>
      <c r="U1477" s="300"/>
      <c r="V1477" s="299"/>
      <c r="W1477" s="299"/>
      <c r="X1477" s="299"/>
      <c r="Y1477" s="299"/>
      <c r="Z1477" s="316"/>
      <c r="AA1477" s="316"/>
      <c r="AB1477" s="316"/>
      <c r="AC1477" s="295"/>
      <c r="AD1477" s="295"/>
      <c r="AE1477" s="295"/>
      <c r="AF1477" s="295"/>
      <c r="AG1477" s="295"/>
      <c r="AH1477" s="295"/>
      <c r="AI1477" s="77">
        <f>SUBTOTAL(109,AI1476:AI1476)</f>
        <v>0</v>
      </c>
      <c r="AJ1477" s="77">
        <f>SUBTOTAL(109,AJ1476:AJ1476)</f>
        <v>0</v>
      </c>
      <c r="AK1477" s="77">
        <f>SUBTOTAL(109,AK1476:AK1476)</f>
        <v>0</v>
      </c>
      <c r="AL1477" s="77">
        <f>SUBTOTAL(109,AL1476:AL1476)</f>
        <v>0</v>
      </c>
      <c r="AM1477" s="77">
        <f>SUBTOTAL(103,AM1476:AM1476)</f>
        <v>0</v>
      </c>
    </row>
    <row r="1478" spans="2:39" ht="18" customHeight="1">
      <c r="C1478" s="261">
        <f>SUBTOTAL(103,G$1478:G1478)</f>
        <v>1</v>
      </c>
      <c r="D1478" s="261" t="s">
        <v>1941</v>
      </c>
      <c r="E1478" s="262" t="s">
        <v>4481</v>
      </c>
      <c r="F1478" s="263" t="s">
        <v>4479</v>
      </c>
      <c r="G1478" s="56" t="s">
        <v>4482</v>
      </c>
      <c r="H1478" s="265">
        <v>46110101</v>
      </c>
      <c r="I1478" s="266" t="s">
        <v>4663</v>
      </c>
      <c r="J1478" s="57" t="s">
        <v>711</v>
      </c>
      <c r="K1478" s="377" t="s">
        <v>409</v>
      </c>
      <c r="L1478" s="376">
        <v>428</v>
      </c>
      <c r="M1478" s="267">
        <v>3</v>
      </c>
      <c r="N1478" s="60">
        <v>0</v>
      </c>
      <c r="O1478" s="301" t="s">
        <v>1782</v>
      </c>
      <c r="P1478" s="321" t="s">
        <v>4483</v>
      </c>
      <c r="Q1478" s="269">
        <v>432.05935499999998</v>
      </c>
      <c r="R1478" s="269">
        <v>418.35379999999998</v>
      </c>
      <c r="S1478" s="269">
        <v>13.5975</v>
      </c>
      <c r="T1478" s="267">
        <v>5932</v>
      </c>
      <c r="U1478" s="270">
        <v>365</v>
      </c>
      <c r="V1478" s="267">
        <v>1</v>
      </c>
      <c r="W1478" s="267">
        <v>1</v>
      </c>
      <c r="X1478" s="267">
        <v>3965</v>
      </c>
      <c r="Y1478" s="267">
        <v>3882</v>
      </c>
      <c r="Z1478" s="269">
        <v>131.86574999999999</v>
      </c>
      <c r="AA1478" s="269">
        <v>126.34864999999999</v>
      </c>
      <c r="AB1478" s="269">
        <v>4.0372000000000003</v>
      </c>
      <c r="AC1478" s="267">
        <v>956</v>
      </c>
      <c r="AD1478" s="270">
        <v>59</v>
      </c>
      <c r="AE1478" s="267">
        <v>1</v>
      </c>
      <c r="AF1478" s="267">
        <v>1</v>
      </c>
      <c r="AG1478" s="267">
        <v>4370</v>
      </c>
      <c r="AH1478" s="267">
        <v>4274</v>
      </c>
      <c r="AI1478" s="271"/>
      <c r="AJ1478" s="271"/>
      <c r="AK1478" s="271"/>
      <c r="AL1478" s="271"/>
      <c r="AM1478" s="271"/>
    </row>
    <row r="1479" spans="2:39" ht="18" customHeight="1">
      <c r="C1479" s="288" t="s">
        <v>4224</v>
      </c>
      <c r="D1479" s="289" t="str">
        <f ca="1">INDIRECT("D"&amp;ROW()-1)</f>
        <v>A2</v>
      </c>
      <c r="E1479" s="289" t="str">
        <f ca="1">INDIRECT("E"&amp;ROW()-1)</f>
        <v>屯昌</v>
      </c>
      <c r="F1479" s="290"/>
      <c r="G1479" s="291">
        <f>SUBTOTAL(103,G1478)</f>
        <v>1</v>
      </c>
      <c r="H1479" s="292"/>
      <c r="I1479" s="293"/>
      <c r="J1479" s="293"/>
      <c r="K1479" s="294"/>
      <c r="L1479" s="76">
        <f>SUBTOTAL(109,L1478)</f>
        <v>428</v>
      </c>
      <c r="M1479" s="76">
        <f>SUBTOTAL(109,M1478)</f>
        <v>3</v>
      </c>
      <c r="N1479" s="70">
        <f>SUBTOTAL(109,N1478)</f>
        <v>0</v>
      </c>
      <c r="O1479" s="296"/>
      <c r="P1479" s="297"/>
      <c r="Q1479" s="298"/>
      <c r="R1479" s="298"/>
      <c r="S1479" s="298"/>
      <c r="T1479" s="299"/>
      <c r="U1479" s="300"/>
      <c r="V1479" s="299"/>
      <c r="W1479" s="299"/>
      <c r="X1479" s="299"/>
      <c r="Y1479" s="299"/>
      <c r="Z1479" s="316"/>
      <c r="AA1479" s="316"/>
      <c r="AB1479" s="316"/>
      <c r="AC1479" s="295"/>
      <c r="AD1479" s="295"/>
      <c r="AE1479" s="295"/>
      <c r="AF1479" s="295"/>
      <c r="AG1479" s="295"/>
      <c r="AH1479" s="295"/>
      <c r="AI1479" s="77">
        <f>SUBTOTAL(109,AI1478:AI1478)</f>
        <v>0</v>
      </c>
      <c r="AJ1479" s="77">
        <f>SUBTOTAL(109,AJ1478:AJ1478)</f>
        <v>0</v>
      </c>
      <c r="AK1479" s="77">
        <f>SUBTOTAL(109,AK1478:AK1478)</f>
        <v>0</v>
      </c>
      <c r="AL1479" s="77">
        <f>SUBTOTAL(109,AL1478:AL1478)</f>
        <v>0</v>
      </c>
      <c r="AM1479" s="77">
        <f>SUBTOTAL(103,AM1478:AM1478)</f>
        <v>0</v>
      </c>
    </row>
    <row r="1480" spans="2:39" s="324" customFormat="1" ht="18" customHeight="1">
      <c r="C1480" s="261">
        <f>SUBTOTAL(103,G$1480:G1480)</f>
        <v>1</v>
      </c>
      <c r="D1480" s="261" t="s">
        <v>1941</v>
      </c>
      <c r="E1480" s="262" t="s">
        <v>527</v>
      </c>
      <c r="F1480" s="263" t="s">
        <v>1280</v>
      </c>
      <c r="G1480" s="337" t="s">
        <v>4644</v>
      </c>
      <c r="H1480" s="265">
        <v>15025021</v>
      </c>
      <c r="I1480" s="266" t="s">
        <v>4663</v>
      </c>
      <c r="J1480" s="57" t="s">
        <v>711</v>
      </c>
      <c r="K1480" s="113" t="s">
        <v>718</v>
      </c>
      <c r="L1480" s="341">
        <v>759</v>
      </c>
      <c r="M1480" s="335">
        <v>8</v>
      </c>
      <c r="N1480" s="60">
        <v>0</v>
      </c>
      <c r="O1480" s="61" t="s">
        <v>737</v>
      </c>
      <c r="P1480" s="107" t="s">
        <v>1860</v>
      </c>
      <c r="Q1480" s="269">
        <v>587.54722100000004</v>
      </c>
      <c r="R1480" s="269">
        <v>550.32342100000005</v>
      </c>
      <c r="S1480" s="269">
        <v>19.458099999999998</v>
      </c>
      <c r="T1480" s="267">
        <v>17913</v>
      </c>
      <c r="U1480" s="270">
        <v>365</v>
      </c>
      <c r="V1480" s="267">
        <v>8</v>
      </c>
      <c r="W1480" s="267">
        <v>9</v>
      </c>
      <c r="X1480" s="267">
        <v>3185</v>
      </c>
      <c r="Y1480" s="267">
        <v>3182</v>
      </c>
      <c r="Z1480" s="269">
        <v>149.40289999999999</v>
      </c>
      <c r="AA1480" s="269">
        <v>140.01649999999998</v>
      </c>
      <c r="AB1480" s="269">
        <v>4.4240000000000004</v>
      </c>
      <c r="AC1480" s="267">
        <v>2895</v>
      </c>
      <c r="AD1480" s="270">
        <v>59</v>
      </c>
      <c r="AE1480" s="267">
        <v>12</v>
      </c>
      <c r="AF1480" s="267">
        <v>12</v>
      </c>
      <c r="AG1480" s="267">
        <v>3872</v>
      </c>
      <c r="AH1480" s="267">
        <v>3861</v>
      </c>
      <c r="AI1480" s="336"/>
      <c r="AJ1480" s="336"/>
      <c r="AK1480" s="336">
        <v>1</v>
      </c>
      <c r="AL1480" s="336">
        <v>220</v>
      </c>
      <c r="AM1480" s="271" t="s">
        <v>1342</v>
      </c>
    </row>
    <row r="1481" spans="2:39" s="324" customFormat="1" ht="18" customHeight="1">
      <c r="C1481" s="261">
        <f>SUBTOTAL(103,G$1480:G1481)</f>
        <v>2</v>
      </c>
      <c r="D1481" s="261" t="s">
        <v>1941</v>
      </c>
      <c r="E1481" s="262" t="s">
        <v>527</v>
      </c>
      <c r="F1481" s="263" t="s">
        <v>1280</v>
      </c>
      <c r="G1481" s="397" t="s">
        <v>4645</v>
      </c>
      <c r="H1481" s="265">
        <v>15020941</v>
      </c>
      <c r="I1481" s="266" t="s">
        <v>4663</v>
      </c>
      <c r="J1481" s="57" t="s">
        <v>711</v>
      </c>
      <c r="K1481" s="113" t="s">
        <v>170</v>
      </c>
      <c r="L1481" s="341">
        <v>1148</v>
      </c>
      <c r="M1481" s="335">
        <v>8</v>
      </c>
      <c r="N1481" s="60">
        <v>0</v>
      </c>
      <c r="O1481" s="61" t="s">
        <v>4648</v>
      </c>
      <c r="P1481" s="107" t="s">
        <v>4649</v>
      </c>
      <c r="Q1481" s="269">
        <v>1204.9991229999998</v>
      </c>
      <c r="R1481" s="269">
        <v>1189.9150399999999</v>
      </c>
      <c r="S1481" s="269">
        <v>39.331299999999999</v>
      </c>
      <c r="T1481" s="267">
        <v>18039</v>
      </c>
      <c r="U1481" s="270">
        <v>365</v>
      </c>
      <c r="V1481" s="267">
        <v>4</v>
      </c>
      <c r="W1481" s="267">
        <v>3</v>
      </c>
      <c r="X1481" s="267">
        <v>1371</v>
      </c>
      <c r="Y1481" s="267">
        <v>1282</v>
      </c>
      <c r="Z1481" s="269">
        <v>268.69510000000002</v>
      </c>
      <c r="AA1481" s="269">
        <v>268.69510000000002</v>
      </c>
      <c r="AB1481" s="269">
        <v>8.8960000000000008</v>
      </c>
      <c r="AC1481" s="267">
        <v>2983</v>
      </c>
      <c r="AD1481" s="270">
        <v>59</v>
      </c>
      <c r="AE1481" s="267">
        <v>7</v>
      </c>
      <c r="AF1481" s="267">
        <v>6</v>
      </c>
      <c r="AG1481" s="267">
        <v>1706</v>
      </c>
      <c r="AH1481" s="267">
        <v>1518</v>
      </c>
      <c r="AI1481" s="336"/>
      <c r="AJ1481" s="336"/>
      <c r="AK1481" s="336">
        <v>1</v>
      </c>
      <c r="AL1481" s="336">
        <v>235</v>
      </c>
      <c r="AM1481" s="271" t="s">
        <v>832</v>
      </c>
    </row>
    <row r="1482" spans="2:39" s="324" customFormat="1" ht="18" customHeight="1">
      <c r="C1482" s="261">
        <f>SUBTOTAL(103,G$1480:G1482)</f>
        <v>3</v>
      </c>
      <c r="D1482" s="261" t="s">
        <v>1941</v>
      </c>
      <c r="E1482" s="262" t="s">
        <v>527</v>
      </c>
      <c r="F1482" s="263" t="s">
        <v>1280</v>
      </c>
      <c r="G1482" s="397" t="s">
        <v>4646</v>
      </c>
      <c r="H1482" s="265">
        <v>15021011</v>
      </c>
      <c r="I1482" s="266" t="s">
        <v>4663</v>
      </c>
      <c r="J1482" s="57" t="s">
        <v>711</v>
      </c>
      <c r="K1482" s="113" t="s">
        <v>166</v>
      </c>
      <c r="L1482" s="341">
        <v>934</v>
      </c>
      <c r="M1482" s="335">
        <v>7</v>
      </c>
      <c r="N1482" s="60">
        <v>0</v>
      </c>
      <c r="O1482" s="61" t="s">
        <v>4650</v>
      </c>
      <c r="P1482" s="107" t="s">
        <v>4651</v>
      </c>
      <c r="Q1482" s="269">
        <v>1119.4092000000001</v>
      </c>
      <c r="R1482" s="269">
        <v>1032.88806</v>
      </c>
      <c r="S1482" s="269">
        <v>39.218799999999995</v>
      </c>
      <c r="T1482" s="267">
        <v>17293</v>
      </c>
      <c r="U1482" s="270">
        <v>365</v>
      </c>
      <c r="V1482" s="267">
        <v>5</v>
      </c>
      <c r="W1482" s="267">
        <v>5</v>
      </c>
      <c r="X1482" s="267">
        <v>1537</v>
      </c>
      <c r="Y1482" s="267">
        <v>1559</v>
      </c>
      <c r="Z1482" s="269">
        <v>303.18189999999998</v>
      </c>
      <c r="AA1482" s="269">
        <v>282.3535</v>
      </c>
      <c r="AB1482" s="269">
        <v>9.3492999999999995</v>
      </c>
      <c r="AC1482" s="267">
        <v>2694</v>
      </c>
      <c r="AD1482" s="270">
        <v>59</v>
      </c>
      <c r="AE1482" s="267">
        <v>4</v>
      </c>
      <c r="AF1482" s="267">
        <v>5</v>
      </c>
      <c r="AG1482" s="267">
        <v>1373</v>
      </c>
      <c r="AH1482" s="267">
        <v>1382</v>
      </c>
      <c r="AI1482" s="336"/>
      <c r="AJ1482" s="336"/>
      <c r="AK1482" s="336"/>
      <c r="AL1482" s="336"/>
      <c r="AM1482" s="271"/>
    </row>
    <row r="1483" spans="2:39" s="324" customFormat="1" ht="18" customHeight="1">
      <c r="C1483" s="261">
        <f>SUBTOTAL(103,G$1480:G1483)</f>
        <v>4</v>
      </c>
      <c r="D1483" s="261" t="s">
        <v>1941</v>
      </c>
      <c r="E1483" s="262" t="s">
        <v>527</v>
      </c>
      <c r="F1483" s="263" t="s">
        <v>1280</v>
      </c>
      <c r="G1483" s="397" t="s">
        <v>4647</v>
      </c>
      <c r="H1483" s="265">
        <v>15021871</v>
      </c>
      <c r="I1483" s="266" t="s">
        <v>4663</v>
      </c>
      <c r="J1483" s="57" t="s">
        <v>711</v>
      </c>
      <c r="K1483" s="113" t="s">
        <v>718</v>
      </c>
      <c r="L1483" s="341">
        <v>1050</v>
      </c>
      <c r="M1483" s="335">
        <v>8</v>
      </c>
      <c r="N1483" s="60">
        <v>0</v>
      </c>
      <c r="O1483" s="61" t="s">
        <v>4652</v>
      </c>
      <c r="P1483" s="107" t="s">
        <v>4653</v>
      </c>
      <c r="Q1483" s="269">
        <v>125.40068399999998</v>
      </c>
      <c r="R1483" s="269">
        <v>118.07618399999998</v>
      </c>
      <c r="S1483" s="269">
        <v>4.3400000000000007</v>
      </c>
      <c r="T1483" s="267">
        <v>4365</v>
      </c>
      <c r="U1483" s="270">
        <v>343</v>
      </c>
      <c r="V1483" s="267">
        <v>13</v>
      </c>
      <c r="W1483" s="267">
        <v>13</v>
      </c>
      <c r="X1483" s="267">
        <v>6422</v>
      </c>
      <c r="Y1483" s="267">
        <v>6440</v>
      </c>
      <c r="Z1483" s="269">
        <v>161.36279999999999</v>
      </c>
      <c r="AA1483" s="269">
        <v>152.619</v>
      </c>
      <c r="AB1483" s="269">
        <v>4.9552000000000005</v>
      </c>
      <c r="AC1483" s="267">
        <v>2295</v>
      </c>
      <c r="AD1483" s="270">
        <v>59</v>
      </c>
      <c r="AE1483" s="267">
        <v>11</v>
      </c>
      <c r="AF1483" s="267">
        <v>11</v>
      </c>
      <c r="AG1483" s="267">
        <v>3558</v>
      </c>
      <c r="AH1483" s="267">
        <v>3520</v>
      </c>
      <c r="AI1483" s="336"/>
      <c r="AJ1483" s="336"/>
      <c r="AK1483" s="336"/>
      <c r="AL1483" s="336"/>
      <c r="AM1483" s="271"/>
    </row>
    <row r="1484" spans="2:39" s="324" customFormat="1" ht="18" customHeight="1">
      <c r="C1484" s="261">
        <f>SUBTOTAL(103,G$1480:G1484)</f>
        <v>5</v>
      </c>
      <c r="D1484" s="261" t="s">
        <v>1941</v>
      </c>
      <c r="E1484" s="262" t="s">
        <v>527</v>
      </c>
      <c r="F1484" s="263" t="s">
        <v>1280</v>
      </c>
      <c r="G1484" s="397" t="s">
        <v>4656</v>
      </c>
      <c r="H1484" s="265">
        <v>15020601</v>
      </c>
      <c r="I1484" s="266" t="s">
        <v>4663</v>
      </c>
      <c r="J1484" s="57" t="s">
        <v>711</v>
      </c>
      <c r="K1484" s="113" t="s">
        <v>1325</v>
      </c>
      <c r="L1484" s="341">
        <v>1139</v>
      </c>
      <c r="M1484" s="335">
        <v>7</v>
      </c>
      <c r="N1484" s="60">
        <v>0</v>
      </c>
      <c r="O1484" s="61" t="s">
        <v>4654</v>
      </c>
      <c r="P1484" s="107" t="s">
        <v>4655</v>
      </c>
      <c r="Q1484" s="269">
        <v>587.06111099999998</v>
      </c>
      <c r="R1484" s="269">
        <v>550.721</v>
      </c>
      <c r="S1484" s="269">
        <v>20.965099999999996</v>
      </c>
      <c r="T1484" s="267">
        <v>14760</v>
      </c>
      <c r="U1484" s="270">
        <v>365</v>
      </c>
      <c r="V1484" s="267">
        <v>9</v>
      </c>
      <c r="W1484" s="267">
        <v>8</v>
      </c>
      <c r="X1484" s="267">
        <v>3189</v>
      </c>
      <c r="Y1484" s="267">
        <v>3178</v>
      </c>
      <c r="Z1484" s="269">
        <v>177.39160000000001</v>
      </c>
      <c r="AA1484" s="269">
        <v>166.49680000000001</v>
      </c>
      <c r="AB1484" s="269">
        <v>5.4185999999999996</v>
      </c>
      <c r="AC1484" s="267">
        <v>2309</v>
      </c>
      <c r="AD1484" s="270">
        <v>59</v>
      </c>
      <c r="AE1484" s="267">
        <v>9</v>
      </c>
      <c r="AF1484" s="267">
        <v>9</v>
      </c>
      <c r="AG1484" s="267">
        <v>3177</v>
      </c>
      <c r="AH1484" s="267">
        <v>3158</v>
      </c>
      <c r="AI1484" s="336"/>
      <c r="AJ1484" s="336"/>
      <c r="AK1484" s="336">
        <v>1</v>
      </c>
      <c r="AL1484" s="336">
        <v>485</v>
      </c>
      <c r="AM1484" s="271" t="s">
        <v>832</v>
      </c>
    </row>
    <row r="1485" spans="2:39" s="311" customFormat="1" ht="18" customHeight="1">
      <c r="B1485" s="245"/>
      <c r="C1485" s="288" t="s">
        <v>4224</v>
      </c>
      <c r="D1485" s="289" t="str">
        <f ca="1">INDIRECT("D"&amp;ROW()-1)</f>
        <v>A2</v>
      </c>
      <c r="E1485" s="289" t="str">
        <f ca="1">INDIRECT("E"&amp;ROW()-1)</f>
        <v>包头</v>
      </c>
      <c r="F1485" s="290"/>
      <c r="G1485" s="291">
        <f>SUBTOTAL(103,G1480:G1484)</f>
        <v>5</v>
      </c>
      <c r="H1485" s="292"/>
      <c r="I1485" s="293"/>
      <c r="J1485" s="293"/>
      <c r="K1485" s="325"/>
      <c r="L1485" s="76">
        <f>SUBTOTAL(109,L1480:L1484)</f>
        <v>5030</v>
      </c>
      <c r="M1485" s="76">
        <f>SUBTOTAL(109,M1480:M1484)</f>
        <v>38</v>
      </c>
      <c r="N1485" s="70">
        <f>SUBTOTAL(109,N1480:N1484)</f>
        <v>0</v>
      </c>
      <c r="O1485" s="292"/>
      <c r="P1485" s="327"/>
      <c r="Q1485" s="298"/>
      <c r="R1485" s="298"/>
      <c r="S1485" s="298"/>
      <c r="T1485" s="299"/>
      <c r="U1485" s="300"/>
      <c r="V1485" s="299"/>
      <c r="W1485" s="299"/>
      <c r="X1485" s="299"/>
      <c r="Y1485" s="299"/>
      <c r="Z1485" s="316"/>
      <c r="AA1485" s="316"/>
      <c r="AB1485" s="316"/>
      <c r="AC1485" s="295"/>
      <c r="AD1485" s="295"/>
      <c r="AE1485" s="295"/>
      <c r="AF1485" s="295"/>
      <c r="AG1485" s="295"/>
      <c r="AH1485" s="295"/>
      <c r="AI1485" s="77">
        <f>SUBTOTAL(109,AI1480:AI1484)</f>
        <v>0</v>
      </c>
      <c r="AJ1485" s="77">
        <f>SUBTOTAL(109,AJ1480:AJ1484)</f>
        <v>0</v>
      </c>
      <c r="AK1485" s="77">
        <f>SUBTOTAL(109,AK1480:AK1484)</f>
        <v>3</v>
      </c>
      <c r="AL1485" s="77">
        <f>SUBTOTAL(109,AL1480:AL1484)</f>
        <v>940</v>
      </c>
      <c r="AM1485" s="77">
        <f>SUBTOTAL(103,AM1480:AM1484)</f>
        <v>3</v>
      </c>
    </row>
    <row r="1486" spans="2:39" ht="18" customHeight="1">
      <c r="C1486" s="261">
        <f>SUBTOTAL(103,G$1486:G1486)</f>
        <v>1</v>
      </c>
      <c r="D1486" s="261" t="s">
        <v>1941</v>
      </c>
      <c r="E1486" s="262" t="s">
        <v>4484</v>
      </c>
      <c r="F1486" s="263" t="s">
        <v>1280</v>
      </c>
      <c r="G1486" s="337" t="s">
        <v>1119</v>
      </c>
      <c r="H1486" s="265">
        <v>15050991</v>
      </c>
      <c r="I1486" s="266" t="s">
        <v>4663</v>
      </c>
      <c r="J1486" s="57" t="s">
        <v>711</v>
      </c>
      <c r="K1486" s="113" t="s">
        <v>718</v>
      </c>
      <c r="L1486" s="267">
        <v>405</v>
      </c>
      <c r="M1486" s="267">
        <v>5</v>
      </c>
      <c r="N1486" s="60">
        <v>0</v>
      </c>
      <c r="O1486" s="61" t="s">
        <v>4485</v>
      </c>
      <c r="P1486" s="268" t="s">
        <v>4486</v>
      </c>
      <c r="Q1486" s="269">
        <v>86.638901000000004</v>
      </c>
      <c r="R1486" s="269">
        <v>81.433199999999999</v>
      </c>
      <c r="S1486" s="269">
        <v>3.1248</v>
      </c>
      <c r="T1486" s="267">
        <v>7398</v>
      </c>
      <c r="U1486" s="270">
        <v>364</v>
      </c>
      <c r="V1486" s="267">
        <v>9</v>
      </c>
      <c r="W1486" s="267">
        <v>9</v>
      </c>
      <c r="X1486" s="267">
        <v>6945</v>
      </c>
      <c r="Y1486" s="267">
        <v>6968</v>
      </c>
      <c r="Z1486" s="269">
        <v>36.718299999999999</v>
      </c>
      <c r="AA1486" s="269">
        <v>34.471600000000002</v>
      </c>
      <c r="AB1486" s="269">
        <v>1.2074</v>
      </c>
      <c r="AC1486" s="267">
        <v>1161</v>
      </c>
      <c r="AD1486" s="270">
        <v>58</v>
      </c>
      <c r="AE1486" s="267">
        <v>9</v>
      </c>
      <c r="AF1486" s="267">
        <v>9</v>
      </c>
      <c r="AG1486" s="267">
        <v>7469</v>
      </c>
      <c r="AH1486" s="267">
        <v>7484</v>
      </c>
      <c r="AI1486" s="336"/>
      <c r="AJ1486" s="336"/>
      <c r="AK1486" s="336"/>
      <c r="AL1486" s="336"/>
      <c r="AM1486" s="336"/>
    </row>
    <row r="1487" spans="2:39" s="311" customFormat="1" ht="18" customHeight="1">
      <c r="B1487" s="245"/>
      <c r="C1487" s="288" t="s">
        <v>4224</v>
      </c>
      <c r="D1487" s="289" t="str">
        <f ca="1">INDIRECT("D"&amp;ROW()-1)</f>
        <v>A2</v>
      </c>
      <c r="E1487" s="289" t="str">
        <f ca="1">INDIRECT("E"&amp;ROW()-1)</f>
        <v>赤峰</v>
      </c>
      <c r="F1487" s="290"/>
      <c r="G1487" s="291">
        <f>SUBTOTAL(103,G1486:G1486)</f>
        <v>1</v>
      </c>
      <c r="H1487" s="292"/>
      <c r="I1487" s="293"/>
      <c r="J1487" s="293"/>
      <c r="K1487" s="294"/>
      <c r="L1487" s="76">
        <f>SUBTOTAL(109,L1486:L1486)</f>
        <v>405</v>
      </c>
      <c r="M1487" s="76">
        <f>SUBTOTAL(109,M1486:M1486)</f>
        <v>5</v>
      </c>
      <c r="N1487" s="70">
        <f>SUBTOTAL(9,N1486:N1486)</f>
        <v>0</v>
      </c>
      <c r="O1487" s="296"/>
      <c r="P1487" s="327"/>
      <c r="Q1487" s="298"/>
      <c r="R1487" s="298"/>
      <c r="S1487" s="298"/>
      <c r="T1487" s="299"/>
      <c r="U1487" s="300"/>
      <c r="V1487" s="299"/>
      <c r="W1487" s="299"/>
      <c r="X1487" s="299"/>
      <c r="Y1487" s="299"/>
      <c r="Z1487" s="316"/>
      <c r="AA1487" s="316"/>
      <c r="AB1487" s="316"/>
      <c r="AC1487" s="295"/>
      <c r="AD1487" s="295"/>
      <c r="AE1487" s="295"/>
      <c r="AF1487" s="295"/>
      <c r="AG1487" s="295"/>
      <c r="AH1487" s="295"/>
      <c r="AI1487" s="77">
        <f>SUBTOTAL(109,AI1486:AI1486)</f>
        <v>0</v>
      </c>
      <c r="AJ1487" s="77">
        <f>SUBTOTAL(109,AJ1486:AJ1486)</f>
        <v>0</v>
      </c>
      <c r="AK1487" s="77">
        <f>SUBTOTAL(109,AK1486:AK1486)</f>
        <v>0</v>
      </c>
      <c r="AL1487" s="77">
        <f>SUBTOTAL(109,AL1486:AL1486)</f>
        <v>0</v>
      </c>
      <c r="AM1487" s="77">
        <f>SUBTOTAL(103,AM1486:AM1486)</f>
        <v>0</v>
      </c>
    </row>
    <row r="1488" spans="2:39" ht="18" customHeight="1">
      <c r="C1488" s="261">
        <f>SUBTOTAL(103,G$1488:G1488)</f>
        <v>1</v>
      </c>
      <c r="D1488" s="261" t="s">
        <v>1941</v>
      </c>
      <c r="E1488" s="262" t="s">
        <v>4487</v>
      </c>
      <c r="F1488" s="263" t="s">
        <v>4488</v>
      </c>
      <c r="G1488" s="56" t="s">
        <v>2165</v>
      </c>
      <c r="H1488" s="265">
        <v>15041831</v>
      </c>
      <c r="I1488" s="266" t="s">
        <v>4663</v>
      </c>
      <c r="J1488" s="57" t="s">
        <v>711</v>
      </c>
      <c r="K1488" s="113" t="s">
        <v>908</v>
      </c>
      <c r="L1488" s="267">
        <v>375</v>
      </c>
      <c r="M1488" s="267">
        <v>4</v>
      </c>
      <c r="N1488" s="60">
        <v>0</v>
      </c>
      <c r="O1488" s="301" t="s">
        <v>2166</v>
      </c>
      <c r="P1488" s="287" t="s">
        <v>4489</v>
      </c>
      <c r="Q1488" s="269">
        <v>22.952500000000001</v>
      </c>
      <c r="R1488" s="269">
        <v>22.632999999999999</v>
      </c>
      <c r="S1488" s="269">
        <v>0.89939999999999998</v>
      </c>
      <c r="T1488" s="267">
        <v>6540</v>
      </c>
      <c r="U1488" s="270">
        <v>335</v>
      </c>
      <c r="V1488" s="267">
        <v>9</v>
      </c>
      <c r="W1488" s="267">
        <v>9</v>
      </c>
      <c r="X1488" s="267">
        <v>8191</v>
      </c>
      <c r="Y1488" s="267">
        <v>8179</v>
      </c>
      <c r="Z1488" s="269">
        <v>18.901700000000002</v>
      </c>
      <c r="AA1488" s="269">
        <v>18.108500000000003</v>
      </c>
      <c r="AB1488" s="269">
        <v>0.63250000000000006</v>
      </c>
      <c r="AC1488" s="267">
        <v>959</v>
      </c>
      <c r="AD1488" s="270">
        <v>59</v>
      </c>
      <c r="AE1488" s="267">
        <v>8</v>
      </c>
      <c r="AF1488" s="267">
        <v>8</v>
      </c>
      <c r="AG1488" s="267">
        <v>8169</v>
      </c>
      <c r="AH1488" s="267">
        <v>8176</v>
      </c>
      <c r="AI1488" s="271"/>
      <c r="AJ1488" s="271"/>
      <c r="AK1488" s="271"/>
      <c r="AL1488" s="271"/>
      <c r="AM1488" s="271"/>
    </row>
    <row r="1489" spans="2:39" ht="18" customHeight="1">
      <c r="C1489" s="288" t="s">
        <v>4224</v>
      </c>
      <c r="D1489" s="289" t="str">
        <f ca="1">INDIRECT("D"&amp;ROW()-1)</f>
        <v>A2</v>
      </c>
      <c r="E1489" s="289" t="str">
        <f ca="1">INDIRECT("E"&amp;ROW()-1)</f>
        <v>通辽</v>
      </c>
      <c r="F1489" s="290"/>
      <c r="G1489" s="291">
        <f>SUBTOTAL(103,G1488)</f>
        <v>1</v>
      </c>
      <c r="H1489" s="292"/>
      <c r="I1489" s="293"/>
      <c r="J1489" s="293"/>
      <c r="K1489" s="294"/>
      <c r="L1489" s="76">
        <f>SUBTOTAL(109,L1488)</f>
        <v>375</v>
      </c>
      <c r="M1489" s="76">
        <f>SUBTOTAL(109,M1488)</f>
        <v>4</v>
      </c>
      <c r="N1489" s="70">
        <f>SUBTOTAL(109,N1488)</f>
        <v>0</v>
      </c>
      <c r="O1489" s="296"/>
      <c r="P1489" s="297"/>
      <c r="Q1489" s="298"/>
      <c r="R1489" s="298"/>
      <c r="S1489" s="298"/>
      <c r="T1489" s="299"/>
      <c r="U1489" s="300"/>
      <c r="V1489" s="299"/>
      <c r="W1489" s="299"/>
      <c r="X1489" s="299"/>
      <c r="Y1489" s="299"/>
      <c r="Z1489" s="316"/>
      <c r="AA1489" s="316"/>
      <c r="AB1489" s="316"/>
      <c r="AC1489" s="295"/>
      <c r="AD1489" s="295"/>
      <c r="AE1489" s="295"/>
      <c r="AF1489" s="295"/>
      <c r="AG1489" s="295"/>
      <c r="AH1489" s="295"/>
      <c r="AI1489" s="77">
        <f>SUBTOTAL(109,AI1488:AI1488)</f>
        <v>0</v>
      </c>
      <c r="AJ1489" s="77">
        <f>SUBTOTAL(109,AJ1488:AJ1488)</f>
        <v>0</v>
      </c>
      <c r="AK1489" s="77">
        <f>SUBTOTAL(109,AK1488:AK1488)</f>
        <v>0</v>
      </c>
      <c r="AL1489" s="77">
        <f>SUBTOTAL(109,AL1488:AL1488)</f>
        <v>0</v>
      </c>
      <c r="AM1489" s="77">
        <f>SUBTOTAL(103,AM1488:AM1488)</f>
        <v>0</v>
      </c>
    </row>
    <row r="1490" spans="2:39" ht="18" customHeight="1">
      <c r="C1490" s="261">
        <f>SUBTOTAL(103,G$1490:G1490)</f>
        <v>1</v>
      </c>
      <c r="D1490" s="261" t="s">
        <v>1941</v>
      </c>
      <c r="E1490" s="351" t="s">
        <v>4490</v>
      </c>
      <c r="F1490" s="352" t="s">
        <v>1278</v>
      </c>
      <c r="G1490" s="353" t="s">
        <v>602</v>
      </c>
      <c r="H1490" s="265">
        <v>65010404</v>
      </c>
      <c r="I1490" s="266" t="s">
        <v>4192</v>
      </c>
      <c r="J1490" s="57" t="s">
        <v>64</v>
      </c>
      <c r="K1490" s="113" t="s">
        <v>166</v>
      </c>
      <c r="L1490" s="267">
        <v>908</v>
      </c>
      <c r="M1490" s="335">
        <v>6</v>
      </c>
      <c r="N1490" s="60">
        <v>0</v>
      </c>
      <c r="O1490" s="301" t="s">
        <v>368</v>
      </c>
      <c r="P1490" s="321" t="s">
        <v>4491</v>
      </c>
      <c r="Q1490" s="269">
        <v>1291.40319</v>
      </c>
      <c r="R1490" s="269">
        <v>1213.1763000000001</v>
      </c>
      <c r="S1490" s="269">
        <v>37.835299999999997</v>
      </c>
      <c r="T1490" s="267">
        <v>13069</v>
      </c>
      <c r="U1490" s="270">
        <v>365</v>
      </c>
      <c r="V1490" s="267">
        <v>7</v>
      </c>
      <c r="W1490" s="267">
        <v>9</v>
      </c>
      <c r="X1490" s="267">
        <v>1246</v>
      </c>
      <c r="Y1490" s="267">
        <v>1238</v>
      </c>
      <c r="Z1490" s="269">
        <v>253.70750000000001</v>
      </c>
      <c r="AA1490" s="269">
        <v>236.71970000000002</v>
      </c>
      <c r="AB1490" s="269">
        <v>7.1667000000000005</v>
      </c>
      <c r="AC1490" s="267">
        <v>1934</v>
      </c>
      <c r="AD1490" s="270">
        <v>58</v>
      </c>
      <c r="AE1490" s="267">
        <v>10</v>
      </c>
      <c r="AF1490" s="267">
        <v>10</v>
      </c>
      <c r="AG1490" s="267">
        <v>1892</v>
      </c>
      <c r="AH1490" s="267">
        <v>1888</v>
      </c>
      <c r="AI1490" s="108"/>
      <c r="AJ1490" s="108"/>
      <c r="AK1490" s="108"/>
      <c r="AL1490" s="108"/>
      <c r="AM1490" s="108"/>
    </row>
    <row r="1491" spans="2:39" ht="18" customHeight="1">
      <c r="C1491" s="261">
        <f>SUBTOTAL(103,G$1490:G1491)</f>
        <v>2</v>
      </c>
      <c r="D1491" s="261" t="s">
        <v>1941</v>
      </c>
      <c r="E1491" s="351" t="s">
        <v>4490</v>
      </c>
      <c r="F1491" s="352" t="s">
        <v>1278</v>
      </c>
      <c r="G1491" s="337" t="s">
        <v>4492</v>
      </c>
      <c r="H1491" s="265">
        <v>65010401</v>
      </c>
      <c r="I1491" s="266" t="s">
        <v>4663</v>
      </c>
      <c r="J1491" s="57" t="s">
        <v>711</v>
      </c>
      <c r="K1491" s="113" t="s">
        <v>170</v>
      </c>
      <c r="L1491" s="341">
        <v>1000</v>
      </c>
      <c r="M1491" s="335">
        <v>9</v>
      </c>
      <c r="N1491" s="60">
        <v>0</v>
      </c>
      <c r="O1491" s="61" t="s">
        <v>200</v>
      </c>
      <c r="P1491" s="321" t="s">
        <v>4493</v>
      </c>
      <c r="Q1491" s="269">
        <v>786.22757499999989</v>
      </c>
      <c r="R1491" s="269">
        <v>751.23569999999984</v>
      </c>
      <c r="S1491" s="269">
        <v>23.796700000000001</v>
      </c>
      <c r="T1491" s="267">
        <v>20062</v>
      </c>
      <c r="U1491" s="270">
        <v>364</v>
      </c>
      <c r="V1491" s="267">
        <v>13</v>
      </c>
      <c r="W1491" s="267">
        <v>13</v>
      </c>
      <c r="X1491" s="267">
        <v>2376</v>
      </c>
      <c r="Y1491" s="267">
        <v>2321</v>
      </c>
      <c r="Z1491" s="269">
        <v>188.75299999999999</v>
      </c>
      <c r="AA1491" s="269">
        <v>180.90069999999997</v>
      </c>
      <c r="AB1491" s="269">
        <v>5.9177999999999997</v>
      </c>
      <c r="AC1491" s="267">
        <v>3104</v>
      </c>
      <c r="AD1491" s="270">
        <v>59</v>
      </c>
      <c r="AE1491" s="267">
        <v>14</v>
      </c>
      <c r="AF1491" s="267">
        <v>14</v>
      </c>
      <c r="AG1491" s="267">
        <v>2932</v>
      </c>
      <c r="AH1491" s="267">
        <v>2827</v>
      </c>
      <c r="AI1491" s="336"/>
      <c r="AJ1491" s="336"/>
      <c r="AK1491" s="336"/>
      <c r="AL1491" s="336"/>
      <c r="AM1491" s="336"/>
    </row>
    <row r="1492" spans="2:39" ht="18" customHeight="1">
      <c r="C1492" s="261">
        <f>SUBTOTAL(103,G$1490:G1492)</f>
        <v>3</v>
      </c>
      <c r="D1492" s="261" t="s">
        <v>1941</v>
      </c>
      <c r="E1492" s="351" t="s">
        <v>4490</v>
      </c>
      <c r="F1492" s="352" t="s">
        <v>1278</v>
      </c>
      <c r="G1492" s="337" t="s">
        <v>4494</v>
      </c>
      <c r="H1492" s="265">
        <v>65010301</v>
      </c>
      <c r="I1492" s="266" t="s">
        <v>4663</v>
      </c>
      <c r="J1492" s="57" t="s">
        <v>711</v>
      </c>
      <c r="K1492" s="113" t="s">
        <v>170</v>
      </c>
      <c r="L1492" s="341">
        <v>783</v>
      </c>
      <c r="M1492" s="335">
        <v>6</v>
      </c>
      <c r="N1492" s="60">
        <v>0</v>
      </c>
      <c r="O1492" s="61" t="s">
        <v>263</v>
      </c>
      <c r="P1492" s="321" t="s">
        <v>108</v>
      </c>
      <c r="Q1492" s="269">
        <v>181.88372700000005</v>
      </c>
      <c r="R1492" s="269">
        <v>171.25520000000006</v>
      </c>
      <c r="S1492" s="269">
        <v>6.6381000000000006</v>
      </c>
      <c r="T1492" s="267">
        <v>11132</v>
      </c>
      <c r="U1492" s="270">
        <v>365</v>
      </c>
      <c r="V1492" s="267">
        <v>22</v>
      </c>
      <c r="W1492" s="267">
        <v>22</v>
      </c>
      <c r="X1492" s="267">
        <v>5843</v>
      </c>
      <c r="Y1492" s="267">
        <v>5841</v>
      </c>
      <c r="Z1492" s="269">
        <v>44.282499999999999</v>
      </c>
      <c r="AA1492" s="269">
        <v>42.153799999999997</v>
      </c>
      <c r="AB1492" s="269">
        <v>1.5375999999999999</v>
      </c>
      <c r="AC1492" s="267">
        <v>1678</v>
      </c>
      <c r="AD1492" s="270">
        <v>59</v>
      </c>
      <c r="AE1492" s="267">
        <v>29</v>
      </c>
      <c r="AF1492" s="267">
        <v>29</v>
      </c>
      <c r="AG1492" s="267">
        <v>7187</v>
      </c>
      <c r="AH1492" s="267">
        <v>7172</v>
      </c>
      <c r="AI1492" s="336"/>
      <c r="AJ1492" s="336"/>
      <c r="AK1492" s="336"/>
      <c r="AL1492" s="336"/>
      <c r="AM1492" s="336"/>
    </row>
    <row r="1493" spans="2:39" ht="18" customHeight="1">
      <c r="C1493" s="261">
        <f>SUBTOTAL(103,G$1490:G1493)</f>
        <v>4</v>
      </c>
      <c r="D1493" s="261" t="s">
        <v>1941</v>
      </c>
      <c r="E1493" s="351" t="s">
        <v>4490</v>
      </c>
      <c r="F1493" s="352" t="s">
        <v>1278</v>
      </c>
      <c r="G1493" s="337" t="s">
        <v>4495</v>
      </c>
      <c r="H1493" s="265">
        <v>65010202</v>
      </c>
      <c r="I1493" s="266" t="s">
        <v>4663</v>
      </c>
      <c r="J1493" s="57" t="s">
        <v>711</v>
      </c>
      <c r="K1493" s="113" t="s">
        <v>170</v>
      </c>
      <c r="L1493" s="341">
        <v>1337</v>
      </c>
      <c r="M1493" s="335">
        <v>12</v>
      </c>
      <c r="N1493" s="60">
        <v>0</v>
      </c>
      <c r="O1493" s="61" t="s">
        <v>369</v>
      </c>
      <c r="P1493" s="321" t="s">
        <v>109</v>
      </c>
      <c r="Q1493" s="269">
        <v>819.21648400000015</v>
      </c>
      <c r="R1493" s="269">
        <v>782.63360000000011</v>
      </c>
      <c r="S1493" s="269">
        <v>28.099499999999999</v>
      </c>
      <c r="T1493" s="267">
        <v>20615</v>
      </c>
      <c r="U1493" s="270">
        <v>320</v>
      </c>
      <c r="V1493" s="267">
        <v>12</v>
      </c>
      <c r="W1493" s="267">
        <v>12</v>
      </c>
      <c r="X1493" s="267">
        <v>2282</v>
      </c>
      <c r="Y1493" s="267">
        <v>2220</v>
      </c>
      <c r="Z1493" s="269">
        <v>203.87700000000001</v>
      </c>
      <c r="AA1493" s="269">
        <v>194.22550000000001</v>
      </c>
      <c r="AB1493" s="269">
        <v>6.8893000000000004</v>
      </c>
      <c r="AC1493" s="267">
        <v>3788</v>
      </c>
      <c r="AD1493" s="270">
        <v>58</v>
      </c>
      <c r="AE1493" s="267">
        <v>13</v>
      </c>
      <c r="AF1493" s="267">
        <v>13</v>
      </c>
      <c r="AG1493" s="267">
        <v>2654</v>
      </c>
      <c r="AH1493" s="267">
        <v>2569</v>
      </c>
      <c r="AI1493" s="336"/>
      <c r="AJ1493" s="336"/>
      <c r="AK1493" s="336"/>
      <c r="AL1493" s="336"/>
      <c r="AM1493" s="336"/>
    </row>
    <row r="1494" spans="2:39" ht="18" customHeight="1">
      <c r="C1494" s="261">
        <f>SUBTOTAL(103,G$1490:G1494)</f>
        <v>5</v>
      </c>
      <c r="D1494" s="261" t="s">
        <v>1941</v>
      </c>
      <c r="E1494" s="351" t="s">
        <v>4490</v>
      </c>
      <c r="F1494" s="352" t="s">
        <v>1278</v>
      </c>
      <c r="G1494" s="337" t="s">
        <v>4496</v>
      </c>
      <c r="H1494" s="265">
        <v>65010206</v>
      </c>
      <c r="I1494" s="266" t="s">
        <v>4663</v>
      </c>
      <c r="J1494" s="57" t="s">
        <v>711</v>
      </c>
      <c r="K1494" s="113" t="s">
        <v>169</v>
      </c>
      <c r="L1494" s="341">
        <v>950</v>
      </c>
      <c r="M1494" s="335">
        <v>10</v>
      </c>
      <c r="N1494" s="60">
        <v>0</v>
      </c>
      <c r="O1494" s="61" t="s">
        <v>369</v>
      </c>
      <c r="P1494" s="321" t="s">
        <v>594</v>
      </c>
      <c r="Q1494" s="269">
        <v>710.99204100000009</v>
      </c>
      <c r="R1494" s="269">
        <v>701.35484100000008</v>
      </c>
      <c r="S1494" s="269">
        <v>20.477099999999997</v>
      </c>
      <c r="T1494" s="267">
        <v>20314</v>
      </c>
      <c r="U1494" s="270">
        <v>365</v>
      </c>
      <c r="V1494" s="267">
        <v>14</v>
      </c>
      <c r="W1494" s="267">
        <v>14</v>
      </c>
      <c r="X1494" s="267">
        <v>2632</v>
      </c>
      <c r="Y1494" s="267">
        <v>2499</v>
      </c>
      <c r="Z1494" s="269">
        <v>142.1901</v>
      </c>
      <c r="AA1494" s="269">
        <v>135.72749999999999</v>
      </c>
      <c r="AB1494" s="269">
        <v>3.9005000000000001</v>
      </c>
      <c r="AC1494" s="267">
        <v>3079</v>
      </c>
      <c r="AD1494" s="270">
        <v>59</v>
      </c>
      <c r="AE1494" s="267">
        <v>18</v>
      </c>
      <c r="AF1494" s="267">
        <v>18</v>
      </c>
      <c r="AG1494" s="267">
        <v>4076</v>
      </c>
      <c r="AH1494" s="267">
        <v>3986</v>
      </c>
      <c r="AI1494" s="336"/>
      <c r="AJ1494" s="336"/>
      <c r="AK1494" s="336"/>
      <c r="AL1494" s="336"/>
      <c r="AM1494" s="336"/>
    </row>
    <row r="1495" spans="2:39" ht="18" customHeight="1">
      <c r="C1495" s="261">
        <f>SUBTOTAL(103,G$1490:G1495)</f>
        <v>6</v>
      </c>
      <c r="D1495" s="261" t="s">
        <v>1941</v>
      </c>
      <c r="E1495" s="351" t="s">
        <v>4490</v>
      </c>
      <c r="F1495" s="352" t="s">
        <v>1278</v>
      </c>
      <c r="G1495" s="337" t="s">
        <v>4497</v>
      </c>
      <c r="H1495" s="265">
        <v>65010511</v>
      </c>
      <c r="I1495" s="266" t="s">
        <v>4663</v>
      </c>
      <c r="J1495" s="57" t="s">
        <v>711</v>
      </c>
      <c r="K1495" s="113" t="s">
        <v>170</v>
      </c>
      <c r="L1495" s="341">
        <v>1419</v>
      </c>
      <c r="M1495" s="335">
        <v>10</v>
      </c>
      <c r="N1495" s="60">
        <v>0</v>
      </c>
      <c r="O1495" s="61" t="s">
        <v>370</v>
      </c>
      <c r="P1495" s="321" t="s">
        <v>4498</v>
      </c>
      <c r="Q1495" s="269">
        <v>1534.7847840000002</v>
      </c>
      <c r="R1495" s="269">
        <v>1468.3637000000001</v>
      </c>
      <c r="S1495" s="269">
        <v>41.3658</v>
      </c>
      <c r="T1495" s="267">
        <v>21038</v>
      </c>
      <c r="U1495" s="270">
        <v>365</v>
      </c>
      <c r="V1495" s="267">
        <v>6</v>
      </c>
      <c r="W1495" s="267">
        <v>6</v>
      </c>
      <c r="X1495" s="267">
        <v>958</v>
      </c>
      <c r="Y1495" s="267">
        <v>917</v>
      </c>
      <c r="Z1495" s="269">
        <v>317.50560000000002</v>
      </c>
      <c r="AA1495" s="269">
        <v>305.20550000000003</v>
      </c>
      <c r="AB1495" s="269">
        <v>8.3643000000000001</v>
      </c>
      <c r="AC1495" s="267">
        <v>3094</v>
      </c>
      <c r="AD1495" s="270">
        <v>59</v>
      </c>
      <c r="AE1495" s="267">
        <v>6</v>
      </c>
      <c r="AF1495" s="267">
        <v>6</v>
      </c>
      <c r="AG1495" s="267">
        <v>1245</v>
      </c>
      <c r="AH1495" s="267">
        <v>1179</v>
      </c>
      <c r="AI1495" s="336"/>
      <c r="AJ1495" s="336"/>
      <c r="AK1495" s="336">
        <v>1</v>
      </c>
      <c r="AL1495" s="336">
        <v>488</v>
      </c>
      <c r="AM1495" s="271" t="s">
        <v>4193</v>
      </c>
    </row>
    <row r="1496" spans="2:39" ht="18" customHeight="1">
      <c r="C1496" s="261">
        <f>SUBTOTAL(103,G$1490:G1496)</f>
        <v>7</v>
      </c>
      <c r="D1496" s="261" t="s">
        <v>1941</v>
      </c>
      <c r="E1496" s="351" t="s">
        <v>4490</v>
      </c>
      <c r="F1496" s="352" t="s">
        <v>1278</v>
      </c>
      <c r="G1496" s="337" t="s">
        <v>4499</v>
      </c>
      <c r="H1496" s="265">
        <v>65010203</v>
      </c>
      <c r="I1496" s="266" t="s">
        <v>4663</v>
      </c>
      <c r="J1496" s="57" t="s">
        <v>711</v>
      </c>
      <c r="K1496" s="113" t="s">
        <v>170</v>
      </c>
      <c r="L1496" s="341">
        <v>1000</v>
      </c>
      <c r="M1496" s="335">
        <v>10</v>
      </c>
      <c r="N1496" s="60">
        <v>0</v>
      </c>
      <c r="O1496" s="61" t="s">
        <v>4256</v>
      </c>
      <c r="P1496" s="321" t="s">
        <v>4500</v>
      </c>
      <c r="Q1496" s="269">
        <v>859.31560000000002</v>
      </c>
      <c r="R1496" s="269">
        <v>854.16849999999999</v>
      </c>
      <c r="S1496" s="269">
        <v>24.635999999999999</v>
      </c>
      <c r="T1496" s="267">
        <v>19222</v>
      </c>
      <c r="U1496" s="270">
        <v>361</v>
      </c>
      <c r="V1496" s="267">
        <v>11</v>
      </c>
      <c r="W1496" s="267">
        <v>11</v>
      </c>
      <c r="X1496" s="267">
        <v>2146</v>
      </c>
      <c r="Y1496" s="267">
        <v>2006</v>
      </c>
      <c r="Z1496" s="269">
        <v>297.53219999999999</v>
      </c>
      <c r="AA1496" s="269">
        <v>286.678</v>
      </c>
      <c r="AB1496" s="269">
        <v>8.658100000000001</v>
      </c>
      <c r="AC1496" s="267">
        <v>3216</v>
      </c>
      <c r="AD1496" s="270">
        <v>59</v>
      </c>
      <c r="AE1496" s="267">
        <v>7</v>
      </c>
      <c r="AF1496" s="267">
        <v>7</v>
      </c>
      <c r="AG1496" s="267">
        <v>1423</v>
      </c>
      <c r="AH1496" s="267">
        <v>1343</v>
      </c>
      <c r="AI1496" s="336"/>
      <c r="AJ1496" s="336"/>
      <c r="AK1496" s="336">
        <v>1</v>
      </c>
      <c r="AL1496" s="336">
        <v>298</v>
      </c>
      <c r="AM1496" s="271" t="s">
        <v>4193</v>
      </c>
    </row>
    <row r="1497" spans="2:39" ht="18" customHeight="1">
      <c r="C1497" s="261">
        <f>SUBTOTAL(103,G$1490:G1497)</f>
        <v>8</v>
      </c>
      <c r="D1497" s="261" t="s">
        <v>1941</v>
      </c>
      <c r="E1497" s="351" t="s">
        <v>4490</v>
      </c>
      <c r="F1497" s="352" t="s">
        <v>1278</v>
      </c>
      <c r="G1497" s="337" t="s">
        <v>4501</v>
      </c>
      <c r="H1497" s="265">
        <v>65010431</v>
      </c>
      <c r="I1497" s="266" t="s">
        <v>4663</v>
      </c>
      <c r="J1497" s="57" t="s">
        <v>711</v>
      </c>
      <c r="K1497" s="113" t="s">
        <v>170</v>
      </c>
      <c r="L1497" s="341">
        <v>789</v>
      </c>
      <c r="M1497" s="335">
        <v>8</v>
      </c>
      <c r="N1497" s="60">
        <v>0</v>
      </c>
      <c r="O1497" s="61" t="s">
        <v>4502</v>
      </c>
      <c r="P1497" s="321" t="s">
        <v>4503</v>
      </c>
      <c r="Q1497" s="269">
        <v>478.94591600000001</v>
      </c>
      <c r="R1497" s="269">
        <v>451.058155</v>
      </c>
      <c r="S1497" s="269">
        <v>12.874600000000003</v>
      </c>
      <c r="T1497" s="267">
        <v>11928</v>
      </c>
      <c r="U1497" s="270">
        <v>365</v>
      </c>
      <c r="V1497" s="267">
        <v>16</v>
      </c>
      <c r="W1497" s="267">
        <v>16</v>
      </c>
      <c r="X1497" s="267">
        <v>3732</v>
      </c>
      <c r="Y1497" s="267">
        <v>3712</v>
      </c>
      <c r="Z1497" s="269">
        <v>166.3313</v>
      </c>
      <c r="AA1497" s="269">
        <v>154.3288</v>
      </c>
      <c r="AB1497" s="269">
        <v>5.0865</v>
      </c>
      <c r="AC1497" s="267">
        <v>2340</v>
      </c>
      <c r="AD1497" s="270">
        <v>59</v>
      </c>
      <c r="AE1497" s="267">
        <v>15</v>
      </c>
      <c r="AF1497" s="267">
        <v>15</v>
      </c>
      <c r="AG1497" s="267">
        <v>3423</v>
      </c>
      <c r="AH1497" s="267">
        <v>3471</v>
      </c>
      <c r="AI1497" s="336"/>
      <c r="AJ1497" s="336"/>
      <c r="AK1497" s="336"/>
      <c r="AL1497" s="336"/>
      <c r="AM1497" s="336"/>
    </row>
    <row r="1498" spans="2:39" ht="18" customHeight="1">
      <c r="C1498" s="261">
        <f>SUBTOTAL(103,G$1490:G1498)</f>
        <v>9</v>
      </c>
      <c r="D1498" s="261" t="s">
        <v>1941</v>
      </c>
      <c r="E1498" s="351" t="s">
        <v>4490</v>
      </c>
      <c r="F1498" s="352" t="s">
        <v>1278</v>
      </c>
      <c r="G1498" s="337" t="s">
        <v>4504</v>
      </c>
      <c r="H1498" s="265">
        <v>65010441</v>
      </c>
      <c r="I1498" s="266" t="s">
        <v>4663</v>
      </c>
      <c r="J1498" s="57" t="s">
        <v>711</v>
      </c>
      <c r="K1498" s="113" t="s">
        <v>170</v>
      </c>
      <c r="L1498" s="341">
        <v>800</v>
      </c>
      <c r="M1498" s="335">
        <v>9</v>
      </c>
      <c r="N1498" s="60">
        <v>0</v>
      </c>
      <c r="O1498" s="61" t="s">
        <v>4505</v>
      </c>
      <c r="P1498" s="321" t="s">
        <v>4506</v>
      </c>
      <c r="Q1498" s="269">
        <v>261.46441999999996</v>
      </c>
      <c r="R1498" s="269">
        <v>248.11556999999996</v>
      </c>
      <c r="S1498" s="269">
        <v>6.7245000000000008</v>
      </c>
      <c r="T1498" s="267">
        <v>11898</v>
      </c>
      <c r="U1498" s="270">
        <v>345</v>
      </c>
      <c r="V1498" s="267">
        <v>21</v>
      </c>
      <c r="W1498" s="267">
        <v>20</v>
      </c>
      <c r="X1498" s="267">
        <v>5145</v>
      </c>
      <c r="Y1498" s="267">
        <v>5111</v>
      </c>
      <c r="Z1498" s="269">
        <v>97.219750000000005</v>
      </c>
      <c r="AA1498" s="269">
        <v>90.209150000000008</v>
      </c>
      <c r="AB1498" s="269">
        <v>2.9474</v>
      </c>
      <c r="AC1498" s="267">
        <v>2719</v>
      </c>
      <c r="AD1498" s="270">
        <v>59</v>
      </c>
      <c r="AE1498" s="267">
        <v>23</v>
      </c>
      <c r="AF1498" s="267">
        <v>23</v>
      </c>
      <c r="AG1498" s="267">
        <v>5354</v>
      </c>
      <c r="AH1498" s="267">
        <v>5397</v>
      </c>
      <c r="AI1498" s="336"/>
      <c r="AJ1498" s="336"/>
      <c r="AK1498" s="336"/>
      <c r="AL1498" s="336"/>
      <c r="AM1498" s="336"/>
    </row>
    <row r="1499" spans="2:39" ht="18" customHeight="1">
      <c r="C1499" s="261">
        <f>SUBTOTAL(103,G$1490:G1499)</f>
        <v>10</v>
      </c>
      <c r="D1499" s="261" t="s">
        <v>1941</v>
      </c>
      <c r="E1499" s="351" t="s">
        <v>4490</v>
      </c>
      <c r="F1499" s="352" t="s">
        <v>1278</v>
      </c>
      <c r="G1499" s="337" t="s">
        <v>4507</v>
      </c>
      <c r="H1499" s="265">
        <v>65010461</v>
      </c>
      <c r="I1499" s="266" t="s">
        <v>4663</v>
      </c>
      <c r="J1499" s="57" t="s">
        <v>711</v>
      </c>
      <c r="K1499" s="113" t="s">
        <v>170</v>
      </c>
      <c r="L1499" s="341">
        <v>859</v>
      </c>
      <c r="M1499" s="335">
        <v>9</v>
      </c>
      <c r="N1499" s="60">
        <v>0</v>
      </c>
      <c r="O1499" s="61" t="s">
        <v>1681</v>
      </c>
      <c r="P1499" s="321" t="s">
        <v>4508</v>
      </c>
      <c r="Q1499" s="269">
        <v>99.400069000000002</v>
      </c>
      <c r="R1499" s="269">
        <v>95.891969000000003</v>
      </c>
      <c r="S1499" s="269">
        <v>2.5091999999999999</v>
      </c>
      <c r="T1499" s="267">
        <v>3651</v>
      </c>
      <c r="U1499" s="270">
        <v>94</v>
      </c>
      <c r="V1499" s="267">
        <v>24</v>
      </c>
      <c r="W1499" s="267">
        <v>24</v>
      </c>
      <c r="X1499" s="267">
        <v>6745</v>
      </c>
      <c r="Y1499" s="267">
        <v>6726</v>
      </c>
      <c r="Z1499" s="269">
        <v>107.80955</v>
      </c>
      <c r="AA1499" s="269">
        <v>100.75765</v>
      </c>
      <c r="AB1499" s="269">
        <v>3.3140000000000001</v>
      </c>
      <c r="AC1499" s="267">
        <v>2495</v>
      </c>
      <c r="AD1499" s="270">
        <v>59</v>
      </c>
      <c r="AE1499" s="267">
        <v>20</v>
      </c>
      <c r="AF1499" s="267">
        <v>20</v>
      </c>
      <c r="AG1499" s="267">
        <v>5004</v>
      </c>
      <c r="AH1499" s="267">
        <v>5023</v>
      </c>
      <c r="AI1499" s="336"/>
      <c r="AJ1499" s="336"/>
      <c r="AK1499" s="336"/>
      <c r="AL1499" s="336"/>
      <c r="AM1499" s="336"/>
    </row>
    <row r="1500" spans="2:39" ht="18" customHeight="1">
      <c r="C1500" s="261">
        <f>SUBTOTAL(103,G$1490:G1500)</f>
        <v>11</v>
      </c>
      <c r="D1500" s="261" t="s">
        <v>1941</v>
      </c>
      <c r="E1500" s="351" t="s">
        <v>4490</v>
      </c>
      <c r="F1500" s="352" t="s">
        <v>1278</v>
      </c>
      <c r="G1500" s="337" t="s">
        <v>4509</v>
      </c>
      <c r="H1500" s="265">
        <v>65010201</v>
      </c>
      <c r="I1500" s="266" t="s">
        <v>4663</v>
      </c>
      <c r="J1500" s="57" t="s">
        <v>711</v>
      </c>
      <c r="K1500" s="113" t="s">
        <v>170</v>
      </c>
      <c r="L1500" s="341">
        <v>1683</v>
      </c>
      <c r="M1500" s="335">
        <v>15</v>
      </c>
      <c r="N1500" s="60">
        <v>0</v>
      </c>
      <c r="O1500" s="61" t="s">
        <v>83</v>
      </c>
      <c r="P1500" s="321" t="s">
        <v>4510</v>
      </c>
      <c r="Q1500" s="269">
        <v>1287.1142870000001</v>
      </c>
      <c r="R1500" s="269">
        <v>1250.922</v>
      </c>
      <c r="S1500" s="269">
        <v>37.897800000000004</v>
      </c>
      <c r="T1500" s="267">
        <v>18903</v>
      </c>
      <c r="U1500" s="270">
        <v>362</v>
      </c>
      <c r="V1500" s="267">
        <v>8</v>
      </c>
      <c r="W1500" s="267">
        <v>7</v>
      </c>
      <c r="X1500" s="267">
        <v>1251</v>
      </c>
      <c r="Y1500" s="267">
        <v>1193</v>
      </c>
      <c r="Z1500" s="269">
        <v>240.46910000000003</v>
      </c>
      <c r="AA1500" s="269">
        <v>232.97000000000003</v>
      </c>
      <c r="AB1500" s="269">
        <v>7.0342000000000002</v>
      </c>
      <c r="AC1500" s="267">
        <v>3155</v>
      </c>
      <c r="AD1500" s="270">
        <v>59</v>
      </c>
      <c r="AE1500" s="267">
        <v>11</v>
      </c>
      <c r="AF1500" s="267">
        <v>11</v>
      </c>
      <c r="AG1500" s="267">
        <v>2049</v>
      </c>
      <c r="AH1500" s="267">
        <v>1932</v>
      </c>
      <c r="AI1500" s="336"/>
      <c r="AJ1500" s="336"/>
      <c r="AK1500" s="336"/>
      <c r="AL1500" s="336"/>
      <c r="AM1500" s="336"/>
    </row>
    <row r="1501" spans="2:39" s="311" customFormat="1" ht="18" customHeight="1">
      <c r="B1501" s="245"/>
      <c r="C1501" s="288" t="s">
        <v>4224</v>
      </c>
      <c r="D1501" s="289" t="str">
        <f ca="1">INDIRECT("D"&amp;ROW()-1)</f>
        <v>A2</v>
      </c>
      <c r="E1501" s="289" t="str">
        <f ca="1">INDIRECT("E"&amp;ROW()-1)</f>
        <v>乌鲁木齐</v>
      </c>
      <c r="F1501" s="290"/>
      <c r="G1501" s="291">
        <f>SUBTOTAL(103,G1490:G1500)</f>
        <v>11</v>
      </c>
      <c r="H1501" s="292"/>
      <c r="I1501" s="293"/>
      <c r="J1501" s="293"/>
      <c r="K1501" s="325"/>
      <c r="L1501" s="76">
        <f>SUBTOTAL(109,L1490:L1500)</f>
        <v>11528</v>
      </c>
      <c r="M1501" s="76">
        <f>SUBTOTAL(109,M1490:M1500)</f>
        <v>104</v>
      </c>
      <c r="N1501" s="70">
        <f>SUM(N1490:N1500)</f>
        <v>0</v>
      </c>
      <c r="O1501" s="292"/>
      <c r="P1501" s="326"/>
      <c r="Q1501" s="298"/>
      <c r="R1501" s="298"/>
      <c r="S1501" s="298"/>
      <c r="T1501" s="299"/>
      <c r="U1501" s="300"/>
      <c r="V1501" s="299"/>
      <c r="W1501" s="299"/>
      <c r="X1501" s="299"/>
      <c r="Y1501" s="299"/>
      <c r="Z1501" s="316"/>
      <c r="AA1501" s="316"/>
      <c r="AB1501" s="316"/>
      <c r="AC1501" s="295"/>
      <c r="AD1501" s="295"/>
      <c r="AE1501" s="295"/>
      <c r="AF1501" s="295"/>
      <c r="AG1501" s="295"/>
      <c r="AH1501" s="295"/>
      <c r="AI1501" s="77">
        <f>SUBTOTAL(109,AI1490:AI1500)</f>
        <v>0</v>
      </c>
      <c r="AJ1501" s="77">
        <f>SUBTOTAL(109,AJ1490:AJ1500)</f>
        <v>0</v>
      </c>
      <c r="AK1501" s="77">
        <f>SUBTOTAL(109,AK1490:AK1500)</f>
        <v>2</v>
      </c>
      <c r="AL1501" s="77">
        <f>SUBTOTAL(109,AL1490:AL1500)</f>
        <v>786</v>
      </c>
      <c r="AM1501" s="291">
        <f>SUBTOTAL(103,AM1490:AM1500)</f>
        <v>2</v>
      </c>
    </row>
    <row r="1502" spans="2:39" s="324" customFormat="1" ht="18" customHeight="1">
      <c r="C1502" s="261">
        <f>SUBTOTAL(103,G$1502:G1502)</f>
        <v>1</v>
      </c>
      <c r="D1502" s="261" t="s">
        <v>1941</v>
      </c>
      <c r="E1502" s="262" t="s">
        <v>4511</v>
      </c>
      <c r="F1502" s="263" t="s">
        <v>1281</v>
      </c>
      <c r="G1502" s="337" t="s">
        <v>4512</v>
      </c>
      <c r="H1502" s="265">
        <v>65220111</v>
      </c>
      <c r="I1502" s="266" t="s">
        <v>4663</v>
      </c>
      <c r="J1502" s="57" t="s">
        <v>711</v>
      </c>
      <c r="K1502" s="113" t="s">
        <v>170</v>
      </c>
      <c r="L1502" s="341">
        <v>1370</v>
      </c>
      <c r="M1502" s="335">
        <v>7</v>
      </c>
      <c r="N1502" s="60">
        <v>0</v>
      </c>
      <c r="O1502" s="61" t="s">
        <v>4513</v>
      </c>
      <c r="P1502" s="107" t="s">
        <v>4514</v>
      </c>
      <c r="Q1502" s="269">
        <v>83.188141999999999</v>
      </c>
      <c r="R1502" s="269">
        <v>79.864499999999992</v>
      </c>
      <c r="S1502" s="269">
        <v>2.2591000000000001</v>
      </c>
      <c r="T1502" s="267">
        <v>14509</v>
      </c>
      <c r="U1502" s="270">
        <v>365</v>
      </c>
      <c r="V1502" s="267">
        <v>3</v>
      </c>
      <c r="W1502" s="267">
        <v>3</v>
      </c>
      <c r="X1502" s="267">
        <v>6996</v>
      </c>
      <c r="Y1502" s="267">
        <v>6998</v>
      </c>
      <c r="Z1502" s="269">
        <v>32.896599999999999</v>
      </c>
      <c r="AA1502" s="269">
        <v>32.047899999999998</v>
      </c>
      <c r="AB1502" s="269">
        <v>0.9738</v>
      </c>
      <c r="AC1502" s="267">
        <v>2261</v>
      </c>
      <c r="AD1502" s="270">
        <v>59</v>
      </c>
      <c r="AE1502" s="267">
        <v>3</v>
      </c>
      <c r="AF1502" s="267">
        <v>3</v>
      </c>
      <c r="AG1502" s="267">
        <v>7616</v>
      </c>
      <c r="AH1502" s="267">
        <v>7576</v>
      </c>
      <c r="AI1502" s="336"/>
      <c r="AJ1502" s="336"/>
      <c r="AK1502" s="336"/>
      <c r="AL1502" s="336"/>
      <c r="AM1502" s="336"/>
    </row>
    <row r="1503" spans="2:39" s="311" customFormat="1" ht="18" customHeight="1">
      <c r="B1503" s="245"/>
      <c r="C1503" s="288" t="s">
        <v>4224</v>
      </c>
      <c r="D1503" s="289" t="str">
        <f ca="1">INDIRECT("D"&amp;ROW()-1)</f>
        <v>A2</v>
      </c>
      <c r="E1503" s="289" t="str">
        <f ca="1">INDIRECT("E"&amp;ROW()-1)</f>
        <v>哈密</v>
      </c>
      <c r="F1503" s="290"/>
      <c r="G1503" s="291">
        <f>SUBTOTAL(103,G1502)</f>
        <v>1</v>
      </c>
      <c r="H1503" s="292"/>
      <c r="I1503" s="293"/>
      <c r="J1503" s="293"/>
      <c r="K1503" s="294"/>
      <c r="L1503" s="76">
        <f>SUBTOTAL(109,L1502)</f>
        <v>1370</v>
      </c>
      <c r="M1503" s="76">
        <f>SUBTOTAL(109,M1502)</f>
        <v>7</v>
      </c>
      <c r="N1503" s="70">
        <f>SUBTOTAL(109,N1502)</f>
        <v>0</v>
      </c>
      <c r="O1503" s="296"/>
      <c r="P1503" s="297"/>
      <c r="Q1503" s="298"/>
      <c r="R1503" s="298"/>
      <c r="S1503" s="298"/>
      <c r="T1503" s="299"/>
      <c r="U1503" s="300"/>
      <c r="V1503" s="299"/>
      <c r="W1503" s="299"/>
      <c r="X1503" s="299"/>
      <c r="Y1503" s="299"/>
      <c r="Z1503" s="316"/>
      <c r="AA1503" s="316"/>
      <c r="AB1503" s="316"/>
      <c r="AC1503" s="295"/>
      <c r="AD1503" s="295"/>
      <c r="AE1503" s="295"/>
      <c r="AF1503" s="295"/>
      <c r="AG1503" s="295"/>
      <c r="AH1503" s="295"/>
      <c r="AI1503" s="77">
        <f>SUBTOTAL(109,AI1502:AI1502)</f>
        <v>0</v>
      </c>
      <c r="AJ1503" s="77">
        <f>SUBTOTAL(109,AJ1502:AJ1502)</f>
        <v>0</v>
      </c>
      <c r="AK1503" s="77">
        <f>SUBTOTAL(109,AK1502:AK1502)</f>
        <v>0</v>
      </c>
      <c r="AL1503" s="77">
        <f>SUBTOTAL(109,AL1502:AL1502)</f>
        <v>0</v>
      </c>
      <c r="AM1503" s="77">
        <f>SUBTOTAL(103,AM1502:AM1502)</f>
        <v>0</v>
      </c>
    </row>
    <row r="1504" spans="2:39" s="324" customFormat="1" ht="18" customHeight="1">
      <c r="C1504" s="261">
        <f>SUBTOTAL(103,G$1504:G1504)</f>
        <v>1</v>
      </c>
      <c r="D1504" s="261" t="s">
        <v>1941</v>
      </c>
      <c r="E1504" s="262" t="s">
        <v>4515</v>
      </c>
      <c r="F1504" s="263" t="s">
        <v>1281</v>
      </c>
      <c r="G1504" s="337" t="s">
        <v>110</v>
      </c>
      <c r="H1504" s="265">
        <v>65020101</v>
      </c>
      <c r="I1504" s="266" t="s">
        <v>4663</v>
      </c>
      <c r="J1504" s="57" t="s">
        <v>711</v>
      </c>
      <c r="K1504" s="113" t="s">
        <v>170</v>
      </c>
      <c r="L1504" s="341">
        <v>500</v>
      </c>
      <c r="M1504" s="335">
        <v>6</v>
      </c>
      <c r="N1504" s="60">
        <v>0</v>
      </c>
      <c r="O1504" s="61" t="s">
        <v>371</v>
      </c>
      <c r="P1504" s="321" t="s">
        <v>4516</v>
      </c>
      <c r="Q1504" s="269">
        <v>57.561100000000003</v>
      </c>
      <c r="R1504" s="269">
        <v>55.7607</v>
      </c>
      <c r="S1504" s="269">
        <v>1.9101999999999999</v>
      </c>
      <c r="T1504" s="267">
        <v>1693</v>
      </c>
      <c r="U1504" s="270">
        <v>105</v>
      </c>
      <c r="V1504" s="267">
        <v>4</v>
      </c>
      <c r="W1504" s="267">
        <v>4</v>
      </c>
      <c r="X1504" s="267">
        <v>7440</v>
      </c>
      <c r="Y1504" s="267">
        <v>7427</v>
      </c>
      <c r="Z1504" s="269" t="s">
        <v>975</v>
      </c>
      <c r="AA1504" s="269" t="s">
        <v>975</v>
      </c>
      <c r="AB1504" s="269" t="s">
        <v>975</v>
      </c>
      <c r="AC1504" s="267" t="s">
        <v>975</v>
      </c>
      <c r="AD1504" s="270" t="s">
        <v>975</v>
      </c>
      <c r="AE1504" s="267" t="s">
        <v>975</v>
      </c>
      <c r="AF1504" s="267" t="s">
        <v>975</v>
      </c>
      <c r="AG1504" s="267" t="s">
        <v>975</v>
      </c>
      <c r="AH1504" s="267" t="s">
        <v>975</v>
      </c>
      <c r="AI1504" s="336"/>
      <c r="AJ1504" s="336"/>
      <c r="AK1504" s="336"/>
      <c r="AL1504" s="336"/>
      <c r="AM1504" s="336"/>
    </row>
    <row r="1505" spans="1:39" s="311" customFormat="1" ht="18" customHeight="1">
      <c r="B1505" s="245"/>
      <c r="C1505" s="288" t="s">
        <v>4224</v>
      </c>
      <c r="D1505" s="289" t="str">
        <f ca="1">INDIRECT("D"&amp;ROW()-1)</f>
        <v>A2</v>
      </c>
      <c r="E1505" s="289" t="str">
        <f ca="1">INDIRECT("E"&amp;ROW()-1)</f>
        <v>克拉玛依</v>
      </c>
      <c r="F1505" s="290"/>
      <c r="G1505" s="291">
        <f>SUBTOTAL(103,G1504)</f>
        <v>1</v>
      </c>
      <c r="H1505" s="292"/>
      <c r="I1505" s="293"/>
      <c r="J1505" s="293"/>
      <c r="K1505" s="294"/>
      <c r="L1505" s="76">
        <f>SUBTOTAL(109,L1504)</f>
        <v>500</v>
      </c>
      <c r="M1505" s="76">
        <f>SUBTOTAL(109,M1504)</f>
        <v>6</v>
      </c>
      <c r="N1505" s="70">
        <f>SUBTOTAL(109,N1504)</f>
        <v>0</v>
      </c>
      <c r="O1505" s="296"/>
      <c r="P1505" s="297"/>
      <c r="Q1505" s="298"/>
      <c r="R1505" s="298"/>
      <c r="S1505" s="298"/>
      <c r="T1505" s="299"/>
      <c r="U1505" s="300"/>
      <c r="V1505" s="299"/>
      <c r="W1505" s="299"/>
      <c r="X1505" s="299"/>
      <c r="Y1505" s="299"/>
      <c r="Z1505" s="316"/>
      <c r="AA1505" s="316"/>
      <c r="AB1505" s="316"/>
      <c r="AC1505" s="295"/>
      <c r="AD1505" s="295"/>
      <c r="AE1505" s="295"/>
      <c r="AF1505" s="295"/>
      <c r="AG1505" s="295"/>
      <c r="AH1505" s="295"/>
      <c r="AI1505" s="77">
        <f>SUBTOTAL(109,AI1504:AI1504)</f>
        <v>0</v>
      </c>
      <c r="AJ1505" s="77">
        <f>SUBTOTAL(109,AJ1504:AJ1504)</f>
        <v>0</v>
      </c>
      <c r="AK1505" s="77">
        <f>SUBTOTAL(109,AK1504:AK1504)</f>
        <v>0</v>
      </c>
      <c r="AL1505" s="77">
        <f>SUBTOTAL(109,AL1504:AL1504)</f>
        <v>0</v>
      </c>
      <c r="AM1505" s="77">
        <f>SUBTOTAL(103,AM1504:AM1504)</f>
        <v>0</v>
      </c>
    </row>
    <row r="1506" spans="1:39" ht="18" customHeight="1">
      <c r="C1506" s="261">
        <f>SUBTOTAL(103,G$1506:G1506)</f>
        <v>1</v>
      </c>
      <c r="D1506" s="261" t="s">
        <v>1941</v>
      </c>
      <c r="E1506" s="262" t="s">
        <v>4517</v>
      </c>
      <c r="F1506" s="263" t="s">
        <v>1281</v>
      </c>
      <c r="G1506" s="337" t="s">
        <v>4518</v>
      </c>
      <c r="H1506" s="265">
        <v>65210101</v>
      </c>
      <c r="I1506" s="266" t="s">
        <v>4663</v>
      </c>
      <c r="J1506" s="57" t="s">
        <v>711</v>
      </c>
      <c r="K1506" s="113" t="s">
        <v>712</v>
      </c>
      <c r="L1506" s="341">
        <v>650</v>
      </c>
      <c r="M1506" s="335">
        <v>4</v>
      </c>
      <c r="N1506" s="60">
        <v>0</v>
      </c>
      <c r="O1506" s="301" t="s">
        <v>373</v>
      </c>
      <c r="P1506" s="321" t="s">
        <v>4519</v>
      </c>
      <c r="Q1506" s="269">
        <v>10.725500000000002</v>
      </c>
      <c r="R1506" s="269">
        <v>10.725500000000002</v>
      </c>
      <c r="S1506" s="269">
        <v>0.37169999999999997</v>
      </c>
      <c r="T1506" s="267">
        <v>4184</v>
      </c>
      <c r="U1506" s="270">
        <v>363</v>
      </c>
      <c r="V1506" s="267">
        <v>2</v>
      </c>
      <c r="W1506" s="267">
        <v>2</v>
      </c>
      <c r="X1506" s="267">
        <v>8590</v>
      </c>
      <c r="Y1506" s="267">
        <v>8587</v>
      </c>
      <c r="Z1506" s="269">
        <v>1.7210000000000001</v>
      </c>
      <c r="AA1506" s="269">
        <v>1.7210000000000001</v>
      </c>
      <c r="AB1506" s="269">
        <v>6.2100000000000002E-2</v>
      </c>
      <c r="AC1506" s="267">
        <v>624</v>
      </c>
      <c r="AD1506" s="270">
        <v>59</v>
      </c>
      <c r="AE1506" s="267">
        <v>2</v>
      </c>
      <c r="AF1506" s="267">
        <v>2</v>
      </c>
      <c r="AG1506" s="267">
        <v>9087</v>
      </c>
      <c r="AH1506" s="267">
        <v>9086</v>
      </c>
      <c r="AI1506" s="336"/>
      <c r="AJ1506" s="336"/>
      <c r="AK1506" s="336"/>
      <c r="AL1506" s="336"/>
      <c r="AM1506" s="336"/>
    </row>
    <row r="1507" spans="1:39" ht="18" customHeight="1">
      <c r="C1507" s="261">
        <f>SUBTOTAL(103,G$1506:G1507)</f>
        <v>2</v>
      </c>
      <c r="D1507" s="261" t="s">
        <v>1941</v>
      </c>
      <c r="E1507" s="262" t="s">
        <v>4517</v>
      </c>
      <c r="F1507" s="263" t="s">
        <v>1281</v>
      </c>
      <c r="G1507" s="337" t="s">
        <v>111</v>
      </c>
      <c r="H1507" s="265">
        <v>65212202</v>
      </c>
      <c r="I1507" s="266" t="s">
        <v>4663</v>
      </c>
      <c r="J1507" s="57" t="s">
        <v>711</v>
      </c>
      <c r="K1507" s="113" t="s">
        <v>1327</v>
      </c>
      <c r="L1507" s="341">
        <v>200</v>
      </c>
      <c r="M1507" s="335">
        <v>4</v>
      </c>
      <c r="N1507" s="60">
        <v>0</v>
      </c>
      <c r="O1507" s="301" t="s">
        <v>372</v>
      </c>
      <c r="P1507" s="321" t="s">
        <v>4520</v>
      </c>
      <c r="Q1507" s="269">
        <v>8.9420999999999999</v>
      </c>
      <c r="R1507" s="269">
        <v>8.9420999999999999</v>
      </c>
      <c r="S1507" s="269">
        <v>0.35250000000000004</v>
      </c>
      <c r="T1507" s="267">
        <v>2791</v>
      </c>
      <c r="U1507" s="270">
        <v>363</v>
      </c>
      <c r="V1507" s="267">
        <v>3</v>
      </c>
      <c r="W1507" s="267">
        <v>3</v>
      </c>
      <c r="X1507" s="267">
        <v>8658</v>
      </c>
      <c r="Y1507" s="267">
        <v>8650</v>
      </c>
      <c r="Z1507" s="269">
        <v>1.04</v>
      </c>
      <c r="AA1507" s="269">
        <v>1.04</v>
      </c>
      <c r="AB1507" s="269">
        <v>4.2999999999999997E-2</v>
      </c>
      <c r="AC1507" s="267">
        <v>430</v>
      </c>
      <c r="AD1507" s="270">
        <v>59</v>
      </c>
      <c r="AE1507" s="267">
        <v>3</v>
      </c>
      <c r="AF1507" s="267">
        <v>3</v>
      </c>
      <c r="AG1507" s="267">
        <v>9169</v>
      </c>
      <c r="AH1507" s="267">
        <v>9169</v>
      </c>
      <c r="AI1507" s="336"/>
      <c r="AJ1507" s="336"/>
      <c r="AK1507" s="336"/>
      <c r="AL1507" s="336"/>
      <c r="AM1507" s="336"/>
    </row>
    <row r="1508" spans="1:39" s="311" customFormat="1" ht="18" customHeight="1">
      <c r="B1508" s="245"/>
      <c r="C1508" s="288" t="s">
        <v>4224</v>
      </c>
      <c r="D1508" s="289" t="str">
        <f ca="1">INDIRECT("D"&amp;ROW()-1)</f>
        <v>A2</v>
      </c>
      <c r="E1508" s="289" t="str">
        <f ca="1">INDIRECT("E"&amp;ROW()-1)</f>
        <v>吐鲁番</v>
      </c>
      <c r="F1508" s="290"/>
      <c r="G1508" s="291">
        <f>SUBTOTAL(103,G1506:G1507)</f>
        <v>2</v>
      </c>
      <c r="H1508" s="292"/>
      <c r="I1508" s="293"/>
      <c r="J1508" s="293"/>
      <c r="K1508" s="294"/>
      <c r="L1508" s="76">
        <f>SUBTOTAL(109,L1506:L1507)</f>
        <v>850</v>
      </c>
      <c r="M1508" s="76">
        <f>SUBTOTAL(109,M1506:M1507)</f>
        <v>8</v>
      </c>
      <c r="N1508" s="70">
        <f>SUBTOTAL(109,N1506:N1507)</f>
        <v>0</v>
      </c>
      <c r="O1508" s="296"/>
      <c r="P1508" s="327"/>
      <c r="Q1508" s="298"/>
      <c r="R1508" s="298"/>
      <c r="S1508" s="298"/>
      <c r="T1508" s="299"/>
      <c r="U1508" s="300"/>
      <c r="V1508" s="299"/>
      <c r="W1508" s="299"/>
      <c r="X1508" s="299"/>
      <c r="Y1508" s="299"/>
      <c r="Z1508" s="316"/>
      <c r="AA1508" s="316"/>
      <c r="AB1508" s="316"/>
      <c r="AC1508" s="295"/>
      <c r="AD1508" s="295"/>
      <c r="AE1508" s="295"/>
      <c r="AF1508" s="295"/>
      <c r="AG1508" s="295"/>
      <c r="AH1508" s="295"/>
      <c r="AI1508" s="77">
        <f>SUBTOTAL(109,AI1506:AI1507)</f>
        <v>0</v>
      </c>
      <c r="AJ1508" s="77">
        <f>SUBTOTAL(109,AJ1506:AJ1507)</f>
        <v>0</v>
      </c>
      <c r="AK1508" s="77">
        <f>SUBTOTAL(109,AK1506:AK1507)</f>
        <v>0</v>
      </c>
      <c r="AL1508" s="77">
        <f>SUBTOTAL(109,AL1506:AL1507)</f>
        <v>0</v>
      </c>
      <c r="AM1508" s="77">
        <f>SUBTOTAL(103,AM1506:AM1507)</f>
        <v>0</v>
      </c>
    </row>
    <row r="1509" spans="1:39" s="324" customFormat="1" ht="18" customHeight="1">
      <c r="C1509" s="261">
        <f>SUBTOTAL(103,G1509:G$1509)</f>
        <v>1</v>
      </c>
      <c r="D1509" s="261" t="s">
        <v>1941</v>
      </c>
      <c r="E1509" s="262" t="s">
        <v>4521</v>
      </c>
      <c r="F1509" s="263" t="s">
        <v>1281</v>
      </c>
      <c r="G1509" s="337" t="s">
        <v>4522</v>
      </c>
      <c r="H1509" s="265">
        <v>65270102</v>
      </c>
      <c r="I1509" s="266" t="s">
        <v>4663</v>
      </c>
      <c r="J1509" s="57" t="s">
        <v>711</v>
      </c>
      <c r="K1509" s="113" t="s">
        <v>712</v>
      </c>
      <c r="L1509" s="341">
        <v>301</v>
      </c>
      <c r="M1509" s="335">
        <v>4</v>
      </c>
      <c r="N1509" s="60">
        <v>0</v>
      </c>
      <c r="O1509" s="61" t="s">
        <v>374</v>
      </c>
      <c r="P1509" s="321" t="s">
        <v>4523</v>
      </c>
      <c r="Q1509" s="269">
        <v>2.6280000000000001</v>
      </c>
      <c r="R1509" s="269">
        <v>2.6280000000000001</v>
      </c>
      <c r="S1509" s="269">
        <v>6.5700000000000008E-2</v>
      </c>
      <c r="T1509" s="267">
        <v>2447</v>
      </c>
      <c r="U1509" s="270">
        <v>127</v>
      </c>
      <c r="V1509" s="267">
        <v>5</v>
      </c>
      <c r="W1509" s="267">
        <v>5</v>
      </c>
      <c r="X1509" s="267">
        <v>9000</v>
      </c>
      <c r="Y1509" s="267">
        <v>8997</v>
      </c>
      <c r="Z1509" s="269" t="s">
        <v>975</v>
      </c>
      <c r="AA1509" s="269" t="s">
        <v>975</v>
      </c>
      <c r="AB1509" s="269" t="s">
        <v>975</v>
      </c>
      <c r="AC1509" s="267" t="s">
        <v>975</v>
      </c>
      <c r="AD1509" s="270" t="s">
        <v>975</v>
      </c>
      <c r="AE1509" s="267" t="s">
        <v>975</v>
      </c>
      <c r="AF1509" s="267" t="s">
        <v>975</v>
      </c>
      <c r="AG1509" s="267" t="s">
        <v>975</v>
      </c>
      <c r="AH1509" s="267" t="s">
        <v>975</v>
      </c>
      <c r="AI1509" s="336"/>
      <c r="AJ1509" s="336"/>
      <c r="AK1509" s="336"/>
      <c r="AL1509" s="336"/>
      <c r="AM1509" s="336"/>
    </row>
    <row r="1510" spans="1:39" s="311" customFormat="1" ht="18" customHeight="1">
      <c r="B1510" s="245"/>
      <c r="C1510" s="288" t="s">
        <v>4224</v>
      </c>
      <c r="D1510" s="289" t="str">
        <f ca="1">INDIRECT("D"&amp;ROW()-1)</f>
        <v>A2</v>
      </c>
      <c r="E1510" s="289" t="str">
        <f ca="1">INDIRECT("E"&amp;ROW()-1)</f>
        <v>博尔塔拉</v>
      </c>
      <c r="F1510" s="290"/>
      <c r="G1510" s="291">
        <f>SUBTOTAL(103,G1509)</f>
        <v>1</v>
      </c>
      <c r="H1510" s="292"/>
      <c r="I1510" s="293"/>
      <c r="J1510" s="293"/>
      <c r="K1510" s="294"/>
      <c r="L1510" s="76">
        <f>SUBTOTAL(109,L1509)</f>
        <v>301</v>
      </c>
      <c r="M1510" s="76">
        <f>SUBTOTAL(109,M1509)</f>
        <v>4</v>
      </c>
      <c r="N1510" s="70">
        <f>SUBTOTAL(109,N1509)</f>
        <v>0</v>
      </c>
      <c r="O1510" s="296"/>
      <c r="P1510" s="297"/>
      <c r="Q1510" s="298"/>
      <c r="R1510" s="298"/>
      <c r="S1510" s="298"/>
      <c r="T1510" s="299"/>
      <c r="U1510" s="300"/>
      <c r="V1510" s="299"/>
      <c r="W1510" s="299"/>
      <c r="X1510" s="299"/>
      <c r="Y1510" s="299"/>
      <c r="Z1510" s="316"/>
      <c r="AA1510" s="316"/>
      <c r="AB1510" s="316"/>
      <c r="AC1510" s="295"/>
      <c r="AD1510" s="295"/>
      <c r="AE1510" s="295"/>
      <c r="AF1510" s="295"/>
      <c r="AG1510" s="295"/>
      <c r="AH1510" s="295"/>
      <c r="AI1510" s="77">
        <f>SUBTOTAL(109,AI1509:AI1509)</f>
        <v>0</v>
      </c>
      <c r="AJ1510" s="77">
        <f>SUBTOTAL(109,AJ1509:AJ1509)</f>
        <v>0</v>
      </c>
      <c r="AK1510" s="77">
        <f>SUBTOTAL(109,AK1509:AK1509)</f>
        <v>0</v>
      </c>
      <c r="AL1510" s="77">
        <f>SUBTOTAL(109,AL1509:AL1509)</f>
        <v>0</v>
      </c>
      <c r="AM1510" s="77">
        <f>SUBTOTAL(103,AM1509:AM1509)</f>
        <v>0</v>
      </c>
    </row>
    <row r="1511" spans="1:39" s="324" customFormat="1" ht="18" customHeight="1">
      <c r="C1511" s="261">
        <f>SUBTOTAL(103,G$1511:G1511)</f>
        <v>1</v>
      </c>
      <c r="D1511" s="261" t="s">
        <v>1941</v>
      </c>
      <c r="E1511" s="262" t="s">
        <v>4524</v>
      </c>
      <c r="F1511" s="263" t="s">
        <v>1281</v>
      </c>
      <c r="G1511" s="337" t="s">
        <v>4525</v>
      </c>
      <c r="H1511" s="265">
        <v>65310104</v>
      </c>
      <c r="I1511" s="266" t="s">
        <v>4663</v>
      </c>
      <c r="J1511" s="57" t="s">
        <v>711</v>
      </c>
      <c r="K1511" s="113" t="s">
        <v>712</v>
      </c>
      <c r="L1511" s="341">
        <v>1162</v>
      </c>
      <c r="M1511" s="335">
        <v>6</v>
      </c>
      <c r="N1511" s="60">
        <v>0</v>
      </c>
      <c r="O1511" s="61" t="s">
        <v>375</v>
      </c>
      <c r="P1511" s="321" t="s">
        <v>112</v>
      </c>
      <c r="Q1511" s="269">
        <v>241.8389</v>
      </c>
      <c r="R1511" s="269">
        <v>241.8389</v>
      </c>
      <c r="S1511" s="269">
        <v>7.1474999999999991</v>
      </c>
      <c r="T1511" s="267">
        <v>10273</v>
      </c>
      <c r="U1511" s="270">
        <v>365</v>
      </c>
      <c r="V1511" s="267">
        <v>1</v>
      </c>
      <c r="W1511" s="267">
        <v>1</v>
      </c>
      <c r="X1511" s="267">
        <v>5318</v>
      </c>
      <c r="Y1511" s="267">
        <v>5176</v>
      </c>
      <c r="Z1511" s="269">
        <v>39.891599999999997</v>
      </c>
      <c r="AA1511" s="269">
        <v>39.891599999999997</v>
      </c>
      <c r="AB1511" s="269">
        <v>1.319</v>
      </c>
      <c r="AC1511" s="267">
        <v>1685</v>
      </c>
      <c r="AD1511" s="270">
        <v>59</v>
      </c>
      <c r="AE1511" s="267">
        <v>1</v>
      </c>
      <c r="AF1511" s="267">
        <v>1</v>
      </c>
      <c r="AG1511" s="267">
        <v>7356</v>
      </c>
      <c r="AH1511" s="267">
        <v>7270</v>
      </c>
      <c r="AI1511" s="336"/>
      <c r="AJ1511" s="336"/>
      <c r="AK1511" s="336"/>
      <c r="AL1511" s="336"/>
      <c r="AM1511" s="336"/>
    </row>
    <row r="1512" spans="1:39" s="311" customFormat="1" ht="18" customHeight="1">
      <c r="B1512" s="245"/>
      <c r="C1512" s="288" t="s">
        <v>4224</v>
      </c>
      <c r="D1512" s="289" t="str">
        <f ca="1">INDIRECT("D"&amp;ROW()-1)</f>
        <v>A2</v>
      </c>
      <c r="E1512" s="289" t="str">
        <f ca="1">INDIRECT("E"&amp;ROW()-1)</f>
        <v>喀什</v>
      </c>
      <c r="F1512" s="290"/>
      <c r="G1512" s="291">
        <f>SUBTOTAL(103,G1511)</f>
        <v>1</v>
      </c>
      <c r="H1512" s="292"/>
      <c r="I1512" s="293"/>
      <c r="J1512" s="293"/>
      <c r="K1512" s="325"/>
      <c r="L1512" s="76">
        <f>SUBTOTAL(109,L1511)</f>
        <v>1162</v>
      </c>
      <c r="M1512" s="76">
        <f>SUBTOTAL(109,M1511)</f>
        <v>6</v>
      </c>
      <c r="N1512" s="70">
        <f>SUBTOTAL(109,N1511)</f>
        <v>0</v>
      </c>
      <c r="O1512" s="292"/>
      <c r="P1512" s="326"/>
      <c r="Q1512" s="298"/>
      <c r="R1512" s="298"/>
      <c r="S1512" s="298"/>
      <c r="T1512" s="299"/>
      <c r="U1512" s="300"/>
      <c r="V1512" s="299"/>
      <c r="W1512" s="299"/>
      <c r="X1512" s="299"/>
      <c r="Y1512" s="299"/>
      <c r="Z1512" s="316"/>
      <c r="AA1512" s="316"/>
      <c r="AB1512" s="316"/>
      <c r="AC1512" s="295"/>
      <c r="AD1512" s="295"/>
      <c r="AE1512" s="295"/>
      <c r="AF1512" s="295"/>
      <c r="AG1512" s="295"/>
      <c r="AH1512" s="295"/>
      <c r="AI1512" s="77">
        <f>SUBTOTAL(109,AI1511:AI1511)</f>
        <v>0</v>
      </c>
      <c r="AJ1512" s="77">
        <f>SUBTOTAL(109,AJ1511:AJ1511)</f>
        <v>0</v>
      </c>
      <c r="AK1512" s="77">
        <f>SUBTOTAL(109,AK1511:AK1511)</f>
        <v>0</v>
      </c>
      <c r="AL1512" s="77">
        <f>SUBTOTAL(109,AL1511:AL1511)</f>
        <v>0</v>
      </c>
      <c r="AM1512" s="77">
        <f>SUBTOTAL(103,AM1511:AM1511)</f>
        <v>0</v>
      </c>
    </row>
    <row r="1513" spans="1:39" s="324" customFormat="1" ht="18" customHeight="1">
      <c r="C1513" s="261">
        <f>SUBTOTAL(103,G1513:G$1513)</f>
        <v>1</v>
      </c>
      <c r="D1513" s="261" t="s">
        <v>1941</v>
      </c>
      <c r="E1513" s="262" t="s">
        <v>4526</v>
      </c>
      <c r="F1513" s="263" t="s">
        <v>1281</v>
      </c>
      <c r="G1513" s="337" t="s">
        <v>4527</v>
      </c>
      <c r="H1513" s="265">
        <v>65320101</v>
      </c>
      <c r="I1513" s="266" t="s">
        <v>4663</v>
      </c>
      <c r="J1513" s="57" t="s">
        <v>711</v>
      </c>
      <c r="K1513" s="113" t="s">
        <v>1327</v>
      </c>
      <c r="L1513" s="341">
        <v>500</v>
      </c>
      <c r="M1513" s="335">
        <v>4</v>
      </c>
      <c r="N1513" s="60">
        <v>0</v>
      </c>
      <c r="O1513" s="61" t="s">
        <v>376</v>
      </c>
      <c r="P1513" s="321" t="s">
        <v>4528</v>
      </c>
      <c r="Q1513" s="269">
        <v>7.968</v>
      </c>
      <c r="R1513" s="269">
        <v>7.968</v>
      </c>
      <c r="S1513" s="269">
        <v>0.27490000000000003</v>
      </c>
      <c r="T1513" s="267">
        <v>4920</v>
      </c>
      <c r="U1513" s="270">
        <v>352</v>
      </c>
      <c r="V1513" s="267">
        <v>1</v>
      </c>
      <c r="W1513" s="267">
        <v>1</v>
      </c>
      <c r="X1513" s="267">
        <v>8710</v>
      </c>
      <c r="Y1513" s="267">
        <v>8699</v>
      </c>
      <c r="Z1513" s="269">
        <v>1.05</v>
      </c>
      <c r="AA1513" s="269">
        <v>1.05</v>
      </c>
      <c r="AB1513" s="269">
        <v>3.4100000000000005E-2</v>
      </c>
      <c r="AC1513" s="267">
        <v>610</v>
      </c>
      <c r="AD1513" s="270">
        <v>58</v>
      </c>
      <c r="AE1513" s="267">
        <v>1</v>
      </c>
      <c r="AF1513" s="267">
        <v>1</v>
      </c>
      <c r="AG1513" s="267">
        <v>9166</v>
      </c>
      <c r="AH1513" s="267">
        <v>9166</v>
      </c>
      <c r="AI1513" s="336"/>
      <c r="AJ1513" s="336"/>
      <c r="AK1513" s="336"/>
      <c r="AL1513" s="336"/>
      <c r="AM1513" s="336"/>
    </row>
    <row r="1514" spans="1:39" s="311" customFormat="1" ht="18" customHeight="1">
      <c r="B1514" s="245"/>
      <c r="C1514" s="288" t="s">
        <v>4224</v>
      </c>
      <c r="D1514" s="289" t="str">
        <f ca="1">INDIRECT("D"&amp;ROW()-1)</f>
        <v>A2</v>
      </c>
      <c r="E1514" s="289" t="str">
        <f ca="1">INDIRECT("E"&amp;ROW()-1)</f>
        <v>和田</v>
      </c>
      <c r="F1514" s="290"/>
      <c r="G1514" s="291">
        <f>SUBTOTAL(103,G1513)</f>
        <v>1</v>
      </c>
      <c r="H1514" s="292"/>
      <c r="I1514" s="293"/>
      <c r="J1514" s="293"/>
      <c r="K1514" s="294"/>
      <c r="L1514" s="76">
        <f>SUBTOTAL(109,L1513)</f>
        <v>500</v>
      </c>
      <c r="M1514" s="76">
        <f>SUBTOTAL(109,M1513)</f>
        <v>4</v>
      </c>
      <c r="N1514" s="70">
        <f>SUBTOTAL(109,N1513)</f>
        <v>0</v>
      </c>
      <c r="O1514" s="296"/>
      <c r="P1514" s="297"/>
      <c r="Q1514" s="298"/>
      <c r="R1514" s="298"/>
      <c r="S1514" s="298"/>
      <c r="T1514" s="299"/>
      <c r="U1514" s="300"/>
      <c r="V1514" s="299"/>
      <c r="W1514" s="299"/>
      <c r="X1514" s="299"/>
      <c r="Y1514" s="299"/>
      <c r="Z1514" s="316"/>
      <c r="AA1514" s="316"/>
      <c r="AB1514" s="316"/>
      <c r="AC1514" s="295"/>
      <c r="AD1514" s="295"/>
      <c r="AE1514" s="295"/>
      <c r="AF1514" s="295"/>
      <c r="AG1514" s="295"/>
      <c r="AH1514" s="295"/>
      <c r="AI1514" s="77">
        <f>SUBTOTAL(109,AI1513:AI1513)</f>
        <v>0</v>
      </c>
      <c r="AJ1514" s="77">
        <f>SUBTOTAL(109,AJ1513:AJ1513)</f>
        <v>0</v>
      </c>
      <c r="AK1514" s="77">
        <f>SUBTOTAL(109,AK1513:AK1513)</f>
        <v>0</v>
      </c>
      <c r="AL1514" s="77">
        <f>SUBTOTAL(109,AL1513:AL1513)</f>
        <v>0</v>
      </c>
      <c r="AM1514" s="77">
        <f>SUBTOTAL(103,AM1513:AM1513)</f>
        <v>0</v>
      </c>
    </row>
    <row r="1515" spans="1:39" s="324" customFormat="1" ht="18" customHeight="1">
      <c r="C1515" s="261">
        <f>SUBTOTAL(103,G1515:G$1515)</f>
        <v>1</v>
      </c>
      <c r="D1515" s="261" t="s">
        <v>1941</v>
      </c>
      <c r="E1515" s="262" t="s">
        <v>4529</v>
      </c>
      <c r="F1515" s="263" t="s">
        <v>1281</v>
      </c>
      <c r="G1515" s="337" t="s">
        <v>4530</v>
      </c>
      <c r="H1515" s="265">
        <v>65400204</v>
      </c>
      <c r="I1515" s="266" t="s">
        <v>4663</v>
      </c>
      <c r="J1515" s="57" t="s">
        <v>711</v>
      </c>
      <c r="K1515" s="113" t="s">
        <v>712</v>
      </c>
      <c r="L1515" s="341">
        <v>1029</v>
      </c>
      <c r="M1515" s="335">
        <v>7</v>
      </c>
      <c r="N1515" s="60">
        <v>0</v>
      </c>
      <c r="O1515" s="61" t="s">
        <v>164</v>
      </c>
      <c r="P1515" s="321" t="s">
        <v>4531</v>
      </c>
      <c r="Q1515" s="269">
        <v>273.93263000000002</v>
      </c>
      <c r="R1515" s="269">
        <v>252.76710000000003</v>
      </c>
      <c r="S1515" s="269">
        <v>8.4709000000000003</v>
      </c>
      <c r="T1515" s="267">
        <v>13309</v>
      </c>
      <c r="U1515" s="270">
        <v>361</v>
      </c>
      <c r="V1515" s="267">
        <v>1</v>
      </c>
      <c r="W1515" s="267">
        <v>1</v>
      </c>
      <c r="X1515" s="267">
        <v>5024</v>
      </c>
      <c r="Y1515" s="267">
        <v>5066</v>
      </c>
      <c r="Z1515" s="269">
        <v>59.458200000000005</v>
      </c>
      <c r="AA1515" s="269">
        <v>55.482600000000005</v>
      </c>
      <c r="AB1515" s="269">
        <v>1.8431999999999999</v>
      </c>
      <c r="AC1515" s="267">
        <v>2062</v>
      </c>
      <c r="AD1515" s="270">
        <v>59</v>
      </c>
      <c r="AE1515" s="267">
        <v>4</v>
      </c>
      <c r="AF1515" s="267">
        <v>4</v>
      </c>
      <c r="AG1515" s="267">
        <v>6657</v>
      </c>
      <c r="AH1515" s="267">
        <v>6682</v>
      </c>
      <c r="AI1515" s="336"/>
      <c r="AJ1515" s="336"/>
      <c r="AK1515" s="336"/>
      <c r="AL1515" s="336"/>
      <c r="AM1515" s="336"/>
    </row>
    <row r="1516" spans="1:39" s="311" customFormat="1" ht="18" customHeight="1">
      <c r="B1516" s="245"/>
      <c r="C1516" s="288" t="s">
        <v>4224</v>
      </c>
      <c r="D1516" s="289" t="str">
        <f ca="1">INDIRECT("D"&amp;ROW()-1)</f>
        <v>A2</v>
      </c>
      <c r="E1516" s="289" t="str">
        <f ca="1">INDIRECT("E"&amp;ROW()-1)</f>
        <v>伊犁</v>
      </c>
      <c r="F1516" s="290"/>
      <c r="G1516" s="291">
        <f>SUBTOTAL(103,G1515)</f>
        <v>1</v>
      </c>
      <c r="H1516" s="292"/>
      <c r="I1516" s="293"/>
      <c r="J1516" s="293"/>
      <c r="K1516" s="325"/>
      <c r="L1516" s="76">
        <f>SUBTOTAL(109,L1515)</f>
        <v>1029</v>
      </c>
      <c r="M1516" s="76">
        <f>SUBTOTAL(109,M1515)</f>
        <v>7</v>
      </c>
      <c r="N1516" s="70">
        <f>SUBTOTAL(109,N1515)</f>
        <v>0</v>
      </c>
      <c r="O1516" s="292"/>
      <c r="P1516" s="326"/>
      <c r="Q1516" s="298"/>
      <c r="R1516" s="298"/>
      <c r="S1516" s="298"/>
      <c r="T1516" s="299"/>
      <c r="U1516" s="300"/>
      <c r="V1516" s="299"/>
      <c r="W1516" s="299"/>
      <c r="X1516" s="299"/>
      <c r="Y1516" s="299"/>
      <c r="Z1516" s="316"/>
      <c r="AA1516" s="316"/>
      <c r="AB1516" s="316"/>
      <c r="AC1516" s="295"/>
      <c r="AD1516" s="295"/>
      <c r="AE1516" s="295"/>
      <c r="AF1516" s="295"/>
      <c r="AG1516" s="295"/>
      <c r="AH1516" s="295"/>
      <c r="AI1516" s="77">
        <f>SUBTOTAL(109,AI1515:AI1515)</f>
        <v>0</v>
      </c>
      <c r="AJ1516" s="77">
        <f>SUBTOTAL(109,AJ1515:AJ1515)</f>
        <v>0</v>
      </c>
      <c r="AK1516" s="77">
        <f>SUBTOTAL(109,AK1515:AK1515)</f>
        <v>0</v>
      </c>
      <c r="AL1516" s="77">
        <f>SUBTOTAL(109,AL1515:AL1515)</f>
        <v>0</v>
      </c>
      <c r="AM1516" s="77">
        <f>SUBTOTAL(103,AM1515:AM1515)</f>
        <v>0</v>
      </c>
    </row>
    <row r="1517" spans="1:39" s="306" customFormat="1" ht="18" customHeight="1">
      <c r="A1517" s="309"/>
      <c r="B1517" s="309"/>
      <c r="C1517" s="261">
        <f>SUBTOTAL(103,G$1517:G1517)</f>
        <v>1</v>
      </c>
      <c r="D1517" s="261" t="s">
        <v>1941</v>
      </c>
      <c r="E1517" s="376" t="s">
        <v>1584</v>
      </c>
      <c r="F1517" s="383" t="s">
        <v>4532</v>
      </c>
      <c r="G1517" s="264" t="s">
        <v>4533</v>
      </c>
      <c r="H1517" s="265">
        <v>65901031</v>
      </c>
      <c r="I1517" s="266" t="s">
        <v>4663</v>
      </c>
      <c r="J1517" s="57" t="s">
        <v>711</v>
      </c>
      <c r="K1517" s="377" t="s">
        <v>4534</v>
      </c>
      <c r="L1517" s="376">
        <v>208</v>
      </c>
      <c r="M1517" s="267">
        <v>3</v>
      </c>
      <c r="N1517" s="60">
        <v>0</v>
      </c>
      <c r="O1517" s="301" t="s">
        <v>4535</v>
      </c>
      <c r="P1517" s="268" t="s">
        <v>4536</v>
      </c>
      <c r="Q1517" s="269">
        <v>8.9165400000000012</v>
      </c>
      <c r="R1517" s="269">
        <v>8.7565000000000008</v>
      </c>
      <c r="S1517" s="269">
        <v>0.2954</v>
      </c>
      <c r="T1517" s="267">
        <v>5524</v>
      </c>
      <c r="U1517" s="270">
        <v>335</v>
      </c>
      <c r="V1517" s="267">
        <v>6</v>
      </c>
      <c r="W1517" s="267">
        <v>6</v>
      </c>
      <c r="X1517" s="267">
        <v>8661</v>
      </c>
      <c r="Y1517" s="267">
        <v>8658</v>
      </c>
      <c r="Z1517" s="269">
        <v>4.9550999999999998</v>
      </c>
      <c r="AA1517" s="269">
        <v>4.8875000000000002</v>
      </c>
      <c r="AB1517" s="269">
        <v>0.17180000000000001</v>
      </c>
      <c r="AC1517" s="267">
        <v>921</v>
      </c>
      <c r="AD1517" s="270">
        <v>49</v>
      </c>
      <c r="AE1517" s="267">
        <v>7</v>
      </c>
      <c r="AF1517" s="267">
        <v>7</v>
      </c>
      <c r="AG1517" s="267">
        <v>8832</v>
      </c>
      <c r="AH1517" s="267">
        <v>8831</v>
      </c>
      <c r="AI1517" s="271"/>
      <c r="AJ1517" s="271"/>
      <c r="AK1517" s="271"/>
      <c r="AL1517" s="271"/>
      <c r="AM1517" s="271"/>
    </row>
    <row r="1518" spans="1:39" s="311" customFormat="1" ht="18" customHeight="1">
      <c r="B1518" s="245"/>
      <c r="C1518" s="288" t="s">
        <v>4537</v>
      </c>
      <c r="D1518" s="289" t="str">
        <f ca="1">INDIRECT("D"&amp;ROW()-1)</f>
        <v>A2</v>
      </c>
      <c r="E1518" s="289" t="str">
        <f ca="1">INDIRECT("E"&amp;ROW()-1)</f>
        <v>石河子</v>
      </c>
      <c r="F1518" s="290"/>
      <c r="G1518" s="291">
        <f>SUBTOTAL(103,G1517)</f>
        <v>1</v>
      </c>
      <c r="H1518" s="292"/>
      <c r="I1518" s="293"/>
      <c r="J1518" s="293"/>
      <c r="K1518" s="325"/>
      <c r="L1518" s="76">
        <f>SUBTOTAL(109,L1517)</f>
        <v>208</v>
      </c>
      <c r="M1518" s="76">
        <f>SUBTOTAL(109,M1517)</f>
        <v>3</v>
      </c>
      <c r="N1518" s="70">
        <f>SUBTOTAL(109,N1517)</f>
        <v>0</v>
      </c>
      <c r="O1518" s="292"/>
      <c r="P1518" s="326"/>
      <c r="Q1518" s="298"/>
      <c r="R1518" s="298"/>
      <c r="S1518" s="298"/>
      <c r="T1518" s="299"/>
      <c r="U1518" s="300"/>
      <c r="V1518" s="299"/>
      <c r="W1518" s="299"/>
      <c r="X1518" s="299"/>
      <c r="Y1518" s="299"/>
      <c r="Z1518" s="316"/>
      <c r="AA1518" s="316"/>
      <c r="AB1518" s="316"/>
      <c r="AC1518" s="295"/>
      <c r="AD1518" s="295"/>
      <c r="AE1518" s="295"/>
      <c r="AF1518" s="295"/>
      <c r="AG1518" s="295"/>
      <c r="AH1518" s="295"/>
      <c r="AI1518" s="77">
        <f>SUBTOTAL(109,AI1517:AI1517)</f>
        <v>0</v>
      </c>
      <c r="AJ1518" s="77">
        <f>SUBTOTAL(109,AJ1517:AJ1517)</f>
        <v>0</v>
      </c>
      <c r="AK1518" s="77">
        <f>SUBTOTAL(109,AK1517:AK1517)</f>
        <v>0</v>
      </c>
      <c r="AL1518" s="77">
        <f>SUBTOTAL(109,AL1517:AL1517)</f>
        <v>0</v>
      </c>
      <c r="AM1518" s="77">
        <f>SUBTOTAL(103,AM1517:AM1517)</f>
        <v>0</v>
      </c>
    </row>
    <row r="1519" spans="1:39" ht="18" customHeight="1">
      <c r="C1519" s="261">
        <f>SUBTOTAL(103,G$1519:G1519)</f>
        <v>1</v>
      </c>
      <c r="D1519" s="261" t="s">
        <v>1941</v>
      </c>
      <c r="E1519" s="262" t="s">
        <v>4538</v>
      </c>
      <c r="F1519" s="263" t="s">
        <v>1280</v>
      </c>
      <c r="G1519" s="337" t="s">
        <v>4539</v>
      </c>
      <c r="H1519" s="265">
        <v>63010121</v>
      </c>
      <c r="I1519" s="266" t="s">
        <v>4663</v>
      </c>
      <c r="J1519" s="57" t="s">
        <v>711</v>
      </c>
      <c r="K1519" s="113" t="s">
        <v>167</v>
      </c>
      <c r="L1519" s="341">
        <v>1224</v>
      </c>
      <c r="M1519" s="335">
        <v>7</v>
      </c>
      <c r="N1519" s="60">
        <v>0</v>
      </c>
      <c r="O1519" s="301" t="s">
        <v>377</v>
      </c>
      <c r="P1519" s="321" t="s">
        <v>4540</v>
      </c>
      <c r="Q1519" s="269">
        <v>1934.8650899999998</v>
      </c>
      <c r="R1519" s="269">
        <v>1824.3312399999998</v>
      </c>
      <c r="S1519" s="269">
        <v>52.466999999999999</v>
      </c>
      <c r="T1519" s="267">
        <v>15288</v>
      </c>
      <c r="U1519" s="270">
        <v>365</v>
      </c>
      <c r="V1519" s="267">
        <v>3</v>
      </c>
      <c r="W1519" s="267">
        <v>3</v>
      </c>
      <c r="X1519" s="267">
        <v>602</v>
      </c>
      <c r="Y1519" s="267">
        <v>590</v>
      </c>
      <c r="Z1519" s="269">
        <v>383.45159999999998</v>
      </c>
      <c r="AA1519" s="269">
        <v>364.92429999999996</v>
      </c>
      <c r="AB1519" s="269">
        <v>10.4443</v>
      </c>
      <c r="AC1519" s="267">
        <v>2399</v>
      </c>
      <c r="AD1519" s="270">
        <v>59</v>
      </c>
      <c r="AE1519" s="267">
        <v>3</v>
      </c>
      <c r="AF1519" s="267">
        <v>3</v>
      </c>
      <c r="AG1519" s="267">
        <v>827</v>
      </c>
      <c r="AH1519" s="267">
        <v>789</v>
      </c>
      <c r="AI1519" s="336"/>
      <c r="AJ1519" s="336"/>
      <c r="AK1519" s="271"/>
      <c r="AL1519" s="271"/>
      <c r="AM1519" s="271"/>
    </row>
    <row r="1520" spans="1:39" ht="18" customHeight="1">
      <c r="C1520" s="261">
        <f>SUBTOTAL(103,G$1519:G1520)</f>
        <v>2</v>
      </c>
      <c r="D1520" s="261" t="s">
        <v>1941</v>
      </c>
      <c r="E1520" s="262" t="s">
        <v>4538</v>
      </c>
      <c r="F1520" s="263" t="s">
        <v>1280</v>
      </c>
      <c r="G1520" s="337" t="s">
        <v>4541</v>
      </c>
      <c r="H1520" s="265">
        <v>63010171</v>
      </c>
      <c r="I1520" s="266" t="s">
        <v>4663</v>
      </c>
      <c r="J1520" s="57" t="s">
        <v>711</v>
      </c>
      <c r="K1520" s="113" t="s">
        <v>173</v>
      </c>
      <c r="L1520" s="341">
        <v>437</v>
      </c>
      <c r="M1520" s="335">
        <v>6</v>
      </c>
      <c r="N1520" s="60">
        <v>0</v>
      </c>
      <c r="O1520" s="301" t="s">
        <v>1656</v>
      </c>
      <c r="P1520" s="321" t="s">
        <v>1657</v>
      </c>
      <c r="Q1520" s="269">
        <v>316.94491599999998</v>
      </c>
      <c r="R1520" s="269">
        <v>314.38399999999996</v>
      </c>
      <c r="S1520" s="269">
        <v>11.415699999999998</v>
      </c>
      <c r="T1520" s="267">
        <v>18086</v>
      </c>
      <c r="U1520" s="270">
        <v>365</v>
      </c>
      <c r="V1520" s="267">
        <v>12</v>
      </c>
      <c r="W1520" s="267">
        <v>12</v>
      </c>
      <c r="X1520" s="267">
        <v>4702</v>
      </c>
      <c r="Y1520" s="267">
        <v>4568</v>
      </c>
      <c r="Z1520" s="269">
        <v>116.556298</v>
      </c>
      <c r="AA1520" s="269">
        <v>116.556298</v>
      </c>
      <c r="AB1520" s="269">
        <v>4.0207999999999995</v>
      </c>
      <c r="AC1520" s="267">
        <v>2626</v>
      </c>
      <c r="AD1520" s="270">
        <v>59</v>
      </c>
      <c r="AE1520" s="267">
        <v>13</v>
      </c>
      <c r="AF1520" s="267">
        <v>13</v>
      </c>
      <c r="AG1520" s="267">
        <v>4778</v>
      </c>
      <c r="AH1520" s="267">
        <v>4573</v>
      </c>
      <c r="AI1520" s="336"/>
      <c r="AJ1520" s="336"/>
      <c r="AK1520" s="336"/>
      <c r="AL1520" s="336"/>
      <c r="AM1520" s="336"/>
    </row>
    <row r="1521" spans="1:39" s="311" customFormat="1" ht="18" customHeight="1">
      <c r="B1521" s="245"/>
      <c r="C1521" s="288" t="s">
        <v>4537</v>
      </c>
      <c r="D1521" s="289" t="str">
        <f ca="1">INDIRECT("D"&amp;ROW()-1)</f>
        <v>A2</v>
      </c>
      <c r="E1521" s="289" t="str">
        <f ca="1">INDIRECT("E"&amp;ROW()-1)</f>
        <v>西宁</v>
      </c>
      <c r="F1521" s="290"/>
      <c r="G1521" s="291">
        <f>SUBTOTAL(103,G1519:G1520)</f>
        <v>2</v>
      </c>
      <c r="H1521" s="292"/>
      <c r="I1521" s="293"/>
      <c r="J1521" s="293"/>
      <c r="K1521" s="294"/>
      <c r="L1521" s="76">
        <f>SUBTOTAL(109,L1519:L1520)</f>
        <v>1661</v>
      </c>
      <c r="M1521" s="76">
        <f>SUBTOTAL(109,M1519:M1520)</f>
        <v>13</v>
      </c>
      <c r="N1521" s="70">
        <f>SUBTOTAL(109,N1519:N1520)</f>
        <v>0</v>
      </c>
      <c r="O1521" s="296"/>
      <c r="P1521" s="327"/>
      <c r="Q1521" s="298"/>
      <c r="R1521" s="298"/>
      <c r="S1521" s="298"/>
      <c r="T1521" s="299"/>
      <c r="U1521" s="300"/>
      <c r="V1521" s="299"/>
      <c r="W1521" s="299"/>
      <c r="X1521" s="299"/>
      <c r="Y1521" s="299"/>
      <c r="Z1521" s="316"/>
      <c r="AA1521" s="316"/>
      <c r="AB1521" s="316"/>
      <c r="AC1521" s="295"/>
      <c r="AD1521" s="295"/>
      <c r="AE1521" s="295"/>
      <c r="AF1521" s="295"/>
      <c r="AG1521" s="295"/>
      <c r="AH1521" s="295"/>
      <c r="AI1521" s="77">
        <f>SUBTOTAL(109,AI1519:AI1520)</f>
        <v>0</v>
      </c>
      <c r="AJ1521" s="77">
        <f>SUBTOTAL(109,AJ1519:AJ1520)</f>
        <v>0</v>
      </c>
      <c r="AK1521" s="77">
        <f>SUBTOTAL(109,AK1519:AK1520)</f>
        <v>0</v>
      </c>
      <c r="AL1521" s="77">
        <f>SUBTOTAL(109,AL1519:AL1520)</f>
        <v>0</v>
      </c>
      <c r="AM1521" s="77">
        <f>SUBTOTAL(103,AM1519:AM1520)</f>
        <v>0</v>
      </c>
    </row>
    <row r="1522" spans="1:39" s="306" customFormat="1" ht="18" customHeight="1">
      <c r="A1522" s="309"/>
      <c r="B1522" s="309"/>
      <c r="C1522" s="261">
        <f>SUBTOTAL(103,G$1522:G1522)</f>
        <v>1</v>
      </c>
      <c r="D1522" s="261" t="s">
        <v>1941</v>
      </c>
      <c r="E1522" s="376" t="s">
        <v>4542</v>
      </c>
      <c r="F1522" s="383" t="s">
        <v>4543</v>
      </c>
      <c r="G1522" s="264" t="s">
        <v>4544</v>
      </c>
      <c r="H1522" s="265">
        <v>63020011</v>
      </c>
      <c r="I1522" s="266" t="s">
        <v>4663</v>
      </c>
      <c r="J1522" s="57" t="s">
        <v>711</v>
      </c>
      <c r="K1522" s="377" t="s">
        <v>4545</v>
      </c>
      <c r="L1522" s="376">
        <v>200</v>
      </c>
      <c r="M1522" s="267">
        <v>3</v>
      </c>
      <c r="N1522" s="60">
        <v>0</v>
      </c>
      <c r="O1522" s="301" t="s">
        <v>4546</v>
      </c>
      <c r="P1522" s="321" t="s">
        <v>1580</v>
      </c>
      <c r="Q1522" s="269">
        <v>64.283412999999996</v>
      </c>
      <c r="R1522" s="269">
        <v>61.184049999999999</v>
      </c>
      <c r="S1522" s="269">
        <v>1.2641</v>
      </c>
      <c r="T1522" s="267">
        <v>6670</v>
      </c>
      <c r="U1522" s="270">
        <v>365</v>
      </c>
      <c r="V1522" s="267">
        <v>3</v>
      </c>
      <c r="W1522" s="267">
        <v>3</v>
      </c>
      <c r="X1522" s="267">
        <v>7328</v>
      </c>
      <c r="Y1522" s="267">
        <v>7333</v>
      </c>
      <c r="Z1522" s="269">
        <v>33.2956</v>
      </c>
      <c r="AA1522" s="269">
        <v>31.375800000000002</v>
      </c>
      <c r="AB1522" s="269">
        <v>0.70350000000000001</v>
      </c>
      <c r="AC1522" s="267">
        <v>1124</v>
      </c>
      <c r="AD1522" s="270">
        <v>59</v>
      </c>
      <c r="AE1522" s="267">
        <v>5</v>
      </c>
      <c r="AF1522" s="267">
        <v>4</v>
      </c>
      <c r="AG1522" s="267">
        <v>7597</v>
      </c>
      <c r="AH1522" s="267">
        <v>7604</v>
      </c>
      <c r="AI1522" s="271"/>
      <c r="AJ1522" s="271"/>
      <c r="AK1522" s="271"/>
      <c r="AL1522" s="271"/>
      <c r="AM1522" s="271"/>
    </row>
    <row r="1523" spans="1:39" s="311" customFormat="1" ht="18" customHeight="1">
      <c r="B1523" s="245"/>
      <c r="C1523" s="288" t="s">
        <v>4537</v>
      </c>
      <c r="D1523" s="289" t="str">
        <f ca="1">INDIRECT("D"&amp;ROW()-1)</f>
        <v>A2</v>
      </c>
      <c r="E1523" s="289" t="str">
        <f ca="1">INDIRECT("E"&amp;ROW()-1)</f>
        <v>海东</v>
      </c>
      <c r="F1523" s="290"/>
      <c r="G1523" s="291">
        <f>SUBTOTAL(103,G1522:G1522)</f>
        <v>1</v>
      </c>
      <c r="H1523" s="292"/>
      <c r="I1523" s="293"/>
      <c r="J1523" s="293"/>
      <c r="K1523" s="325"/>
      <c r="L1523" s="76">
        <f>SUBTOTAL(109,L1522:L1522)</f>
        <v>200</v>
      </c>
      <c r="M1523" s="76">
        <f>SUBTOTAL(109,M1522:M1522)</f>
        <v>3</v>
      </c>
      <c r="N1523" s="70">
        <f>SUBTOTAL(109,N1522:N1522)</f>
        <v>0</v>
      </c>
      <c r="O1523" s="292"/>
      <c r="P1523" s="326"/>
      <c r="Q1523" s="298"/>
      <c r="R1523" s="298"/>
      <c r="S1523" s="298"/>
      <c r="T1523" s="299"/>
      <c r="U1523" s="300"/>
      <c r="V1523" s="299"/>
      <c r="W1523" s="299"/>
      <c r="X1523" s="299"/>
      <c r="Y1523" s="299"/>
      <c r="Z1523" s="316"/>
      <c r="AA1523" s="316"/>
      <c r="AB1523" s="316"/>
      <c r="AC1523" s="295"/>
      <c r="AD1523" s="295"/>
      <c r="AE1523" s="295"/>
      <c r="AF1523" s="295"/>
      <c r="AG1523" s="295"/>
      <c r="AH1523" s="295"/>
      <c r="AI1523" s="77">
        <f>SUBTOTAL(109,AI1522:AI1522)</f>
        <v>0</v>
      </c>
      <c r="AJ1523" s="77">
        <f>SUBTOTAL(109,AJ1522:AJ1522)</f>
        <v>0</v>
      </c>
      <c r="AK1523" s="77">
        <f>SUBTOTAL(109,AK1522:AK1522)</f>
        <v>0</v>
      </c>
      <c r="AL1523" s="77">
        <f>SUBTOTAL(109,AL1522:AL1522)</f>
        <v>0</v>
      </c>
      <c r="AM1523" s="77">
        <f>SUBTOTAL(103,AM1522:AM1522)</f>
        <v>0</v>
      </c>
    </row>
    <row r="1524" spans="1:39" s="311" customFormat="1" ht="18" customHeight="1">
      <c r="B1524" s="245"/>
      <c r="C1524" s="261">
        <f>SUBTOTAL(103,G1524:G$1524)</f>
        <v>1</v>
      </c>
      <c r="D1524" s="261" t="s">
        <v>1941</v>
      </c>
      <c r="E1524" s="262" t="s">
        <v>4547</v>
      </c>
      <c r="F1524" s="263" t="s">
        <v>1280</v>
      </c>
      <c r="G1524" s="264" t="s">
        <v>4548</v>
      </c>
      <c r="H1524" s="265">
        <v>62013301</v>
      </c>
      <c r="I1524" s="266" t="s">
        <v>4549</v>
      </c>
      <c r="J1524" s="57" t="s">
        <v>64</v>
      </c>
      <c r="K1524" s="113" t="s">
        <v>175</v>
      </c>
      <c r="L1524" s="267">
        <v>985</v>
      </c>
      <c r="M1524" s="267">
        <v>6</v>
      </c>
      <c r="N1524" s="60">
        <v>0</v>
      </c>
      <c r="O1524" s="61" t="s">
        <v>4550</v>
      </c>
      <c r="P1524" s="268" t="s">
        <v>4551</v>
      </c>
      <c r="Q1524" s="269">
        <v>691.88937700000008</v>
      </c>
      <c r="R1524" s="269">
        <v>647.41240000000005</v>
      </c>
      <c r="S1524" s="269">
        <v>18.286899999999999</v>
      </c>
      <c r="T1524" s="267">
        <v>12559</v>
      </c>
      <c r="U1524" s="270">
        <v>365</v>
      </c>
      <c r="V1524" s="267">
        <v>17</v>
      </c>
      <c r="W1524" s="267">
        <v>16</v>
      </c>
      <c r="X1524" s="267">
        <v>2712</v>
      </c>
      <c r="Y1524" s="267">
        <v>2702</v>
      </c>
      <c r="Z1524" s="269">
        <v>189.5977</v>
      </c>
      <c r="AA1524" s="269">
        <v>177.76740000000001</v>
      </c>
      <c r="AB1524" s="269">
        <v>4.7972999999999999</v>
      </c>
      <c r="AC1524" s="267">
        <v>1988</v>
      </c>
      <c r="AD1524" s="270">
        <v>59</v>
      </c>
      <c r="AE1524" s="267">
        <v>16</v>
      </c>
      <c r="AF1524" s="267">
        <v>14</v>
      </c>
      <c r="AG1524" s="267">
        <v>2913</v>
      </c>
      <c r="AH1524" s="267">
        <v>2893</v>
      </c>
      <c r="AI1524" s="286"/>
      <c r="AJ1524" s="286"/>
      <c r="AK1524" s="286"/>
      <c r="AL1524" s="286"/>
      <c r="AM1524" s="286"/>
    </row>
    <row r="1525" spans="1:39" s="311" customFormat="1" ht="18" customHeight="1">
      <c r="B1525" s="245"/>
      <c r="C1525" s="261">
        <f>SUBTOTAL(103,G$1524:G1525)</f>
        <v>2</v>
      </c>
      <c r="D1525" s="261" t="s">
        <v>1941</v>
      </c>
      <c r="E1525" s="262" t="s">
        <v>4547</v>
      </c>
      <c r="F1525" s="263" t="s">
        <v>1280</v>
      </c>
      <c r="G1525" s="287" t="s">
        <v>997</v>
      </c>
      <c r="H1525" s="265">
        <v>62013501</v>
      </c>
      <c r="I1525" s="266" t="s">
        <v>4663</v>
      </c>
      <c r="J1525" s="266" t="s">
        <v>711</v>
      </c>
      <c r="K1525" s="113" t="s">
        <v>175</v>
      </c>
      <c r="L1525" s="267">
        <v>1001</v>
      </c>
      <c r="M1525" s="267">
        <v>10</v>
      </c>
      <c r="N1525" s="60">
        <v>0</v>
      </c>
      <c r="O1525" s="61" t="s">
        <v>86</v>
      </c>
      <c r="P1525" s="268" t="s">
        <v>4552</v>
      </c>
      <c r="Q1525" s="269">
        <v>2030.8374400000002</v>
      </c>
      <c r="R1525" s="269">
        <v>1858.9490500000002</v>
      </c>
      <c r="S1525" s="269">
        <v>58.972200000000001</v>
      </c>
      <c r="T1525" s="267">
        <v>17818</v>
      </c>
      <c r="U1525" s="270">
        <v>365</v>
      </c>
      <c r="V1525" s="267">
        <v>2</v>
      </c>
      <c r="W1525" s="267">
        <v>2</v>
      </c>
      <c r="X1525" s="267">
        <v>536</v>
      </c>
      <c r="Y1525" s="267">
        <v>571</v>
      </c>
      <c r="Z1525" s="269">
        <v>455.76989200000003</v>
      </c>
      <c r="AA1525" s="269">
        <v>416.83649200000002</v>
      </c>
      <c r="AB1525" s="269">
        <v>13.120799999999999</v>
      </c>
      <c r="AC1525" s="267">
        <v>2986</v>
      </c>
      <c r="AD1525" s="270">
        <v>59</v>
      </c>
      <c r="AE1525" s="267">
        <v>2</v>
      </c>
      <c r="AF1525" s="267">
        <v>2</v>
      </c>
      <c r="AG1525" s="267">
        <v>545</v>
      </c>
      <c r="AH1525" s="267">
        <v>572</v>
      </c>
      <c r="AI1525" s="286"/>
      <c r="AJ1525" s="286"/>
      <c r="AK1525" s="286"/>
      <c r="AL1525" s="286"/>
      <c r="AM1525" s="286"/>
    </row>
    <row r="1526" spans="1:39" s="311" customFormat="1" ht="18" customHeight="1">
      <c r="B1526" s="245"/>
      <c r="C1526" s="261">
        <f>SUBTOTAL(103,G$1524:G1526)</f>
        <v>3</v>
      </c>
      <c r="D1526" s="261" t="s">
        <v>1941</v>
      </c>
      <c r="E1526" s="262" t="s">
        <v>4547</v>
      </c>
      <c r="F1526" s="263" t="s">
        <v>1280</v>
      </c>
      <c r="G1526" s="264" t="s">
        <v>4553</v>
      </c>
      <c r="H1526" s="265">
        <v>62012101</v>
      </c>
      <c r="I1526" s="266" t="s">
        <v>4663</v>
      </c>
      <c r="J1526" s="57" t="s">
        <v>711</v>
      </c>
      <c r="K1526" s="113" t="s">
        <v>1670</v>
      </c>
      <c r="L1526" s="267">
        <v>700</v>
      </c>
      <c r="M1526" s="267">
        <v>7</v>
      </c>
      <c r="N1526" s="60">
        <v>0</v>
      </c>
      <c r="O1526" s="61" t="s">
        <v>378</v>
      </c>
      <c r="P1526" s="268" t="s">
        <v>1194</v>
      </c>
      <c r="Q1526" s="269">
        <v>1151.1048099999998</v>
      </c>
      <c r="R1526" s="269">
        <v>1072.7744999999998</v>
      </c>
      <c r="S1526" s="269">
        <v>35.235899999999994</v>
      </c>
      <c r="T1526" s="267">
        <v>15899</v>
      </c>
      <c r="U1526" s="270">
        <v>365</v>
      </c>
      <c r="V1526" s="267">
        <v>6</v>
      </c>
      <c r="W1526" s="267">
        <v>6</v>
      </c>
      <c r="X1526" s="267">
        <v>1470</v>
      </c>
      <c r="Y1526" s="267">
        <v>1473</v>
      </c>
      <c r="Z1526" s="269">
        <v>299.0369</v>
      </c>
      <c r="AA1526" s="269">
        <v>279.54259999999999</v>
      </c>
      <c r="AB1526" s="269">
        <v>8.609</v>
      </c>
      <c r="AC1526" s="267">
        <v>2430</v>
      </c>
      <c r="AD1526" s="270">
        <v>58</v>
      </c>
      <c r="AE1526" s="267">
        <v>7</v>
      </c>
      <c r="AF1526" s="267">
        <v>7</v>
      </c>
      <c r="AG1526" s="267">
        <v>1406</v>
      </c>
      <c r="AH1526" s="267">
        <v>1405</v>
      </c>
      <c r="AI1526" s="286"/>
      <c r="AJ1526" s="286"/>
      <c r="AK1526" s="286"/>
      <c r="AL1526" s="286"/>
      <c r="AM1526" s="286"/>
    </row>
    <row r="1527" spans="1:39" s="311" customFormat="1" ht="18" customHeight="1">
      <c r="B1527" s="245"/>
      <c r="C1527" s="261">
        <f>SUBTOTAL(103,G$1524:G1527)</f>
        <v>4</v>
      </c>
      <c r="D1527" s="261" t="s">
        <v>1941</v>
      </c>
      <c r="E1527" s="262" t="s">
        <v>4547</v>
      </c>
      <c r="F1527" s="263" t="s">
        <v>1280</v>
      </c>
      <c r="G1527" s="264" t="s">
        <v>4554</v>
      </c>
      <c r="H1527" s="265">
        <v>62011501</v>
      </c>
      <c r="I1527" s="266" t="s">
        <v>4663</v>
      </c>
      <c r="J1527" s="266" t="s">
        <v>711</v>
      </c>
      <c r="K1527" s="113" t="s">
        <v>556</v>
      </c>
      <c r="L1527" s="267">
        <v>782</v>
      </c>
      <c r="M1527" s="267">
        <v>6</v>
      </c>
      <c r="N1527" s="60">
        <v>0</v>
      </c>
      <c r="O1527" s="61" t="s">
        <v>378</v>
      </c>
      <c r="P1527" s="268" t="s">
        <v>4555</v>
      </c>
      <c r="Q1527" s="269">
        <v>765.28886</v>
      </c>
      <c r="R1527" s="269">
        <v>710.31280000000004</v>
      </c>
      <c r="S1527" s="269">
        <v>23.587700000000002</v>
      </c>
      <c r="T1527" s="267">
        <v>13980</v>
      </c>
      <c r="U1527" s="270">
        <v>362</v>
      </c>
      <c r="V1527" s="267">
        <v>13</v>
      </c>
      <c r="W1527" s="267">
        <v>13</v>
      </c>
      <c r="X1527" s="267">
        <v>2445</v>
      </c>
      <c r="Y1527" s="267">
        <v>2475</v>
      </c>
      <c r="Z1527" s="269">
        <v>209.33859999999999</v>
      </c>
      <c r="AA1527" s="269">
        <v>195.0385</v>
      </c>
      <c r="AB1527" s="269">
        <v>6.0164</v>
      </c>
      <c r="AC1527" s="267">
        <v>2110</v>
      </c>
      <c r="AD1527" s="270">
        <v>59</v>
      </c>
      <c r="AE1527" s="267">
        <v>13</v>
      </c>
      <c r="AF1527" s="267">
        <v>13</v>
      </c>
      <c r="AG1527" s="267">
        <v>2550</v>
      </c>
      <c r="AH1527" s="267">
        <v>2554</v>
      </c>
      <c r="AI1527" s="286"/>
      <c r="AJ1527" s="286"/>
      <c r="AK1527" s="286"/>
      <c r="AL1527" s="286"/>
      <c r="AM1527" s="286"/>
    </row>
    <row r="1528" spans="1:39" s="311" customFormat="1" ht="18" customHeight="1">
      <c r="B1528" s="245"/>
      <c r="C1528" s="261">
        <f>SUBTOTAL(103,G$1524:G1528)</f>
        <v>5</v>
      </c>
      <c r="D1528" s="261" t="s">
        <v>1941</v>
      </c>
      <c r="E1528" s="262" t="s">
        <v>4547</v>
      </c>
      <c r="F1528" s="263" t="s">
        <v>1280</v>
      </c>
      <c r="G1528" s="264" t="s">
        <v>996</v>
      </c>
      <c r="H1528" s="265">
        <v>62013701</v>
      </c>
      <c r="I1528" s="266" t="s">
        <v>4663</v>
      </c>
      <c r="J1528" s="266" t="s">
        <v>711</v>
      </c>
      <c r="K1528" s="113" t="s">
        <v>175</v>
      </c>
      <c r="L1528" s="267">
        <v>800</v>
      </c>
      <c r="M1528" s="267">
        <v>6</v>
      </c>
      <c r="N1528" s="60">
        <v>0</v>
      </c>
      <c r="O1528" s="61" t="s">
        <v>379</v>
      </c>
      <c r="P1528" s="268" t="s">
        <v>4556</v>
      </c>
      <c r="Q1528" s="269">
        <v>895.47029399999997</v>
      </c>
      <c r="R1528" s="269">
        <v>816.37361899999996</v>
      </c>
      <c r="S1528" s="269">
        <v>25.703900000000001</v>
      </c>
      <c r="T1528" s="267">
        <v>11099</v>
      </c>
      <c r="U1528" s="270">
        <v>365</v>
      </c>
      <c r="V1528" s="267">
        <v>12</v>
      </c>
      <c r="W1528" s="267">
        <v>12</v>
      </c>
      <c r="X1528" s="267">
        <v>2055</v>
      </c>
      <c r="Y1528" s="267">
        <v>2111</v>
      </c>
      <c r="Z1528" s="269">
        <v>221.80757499999999</v>
      </c>
      <c r="AA1528" s="269">
        <v>199.70867499999997</v>
      </c>
      <c r="AB1528" s="269">
        <v>6.2439999999999998</v>
      </c>
      <c r="AC1528" s="267">
        <v>1779</v>
      </c>
      <c r="AD1528" s="270">
        <v>59</v>
      </c>
      <c r="AE1528" s="267">
        <v>12</v>
      </c>
      <c r="AF1528" s="267">
        <v>12</v>
      </c>
      <c r="AG1528" s="267">
        <v>2356</v>
      </c>
      <c r="AH1528" s="267">
        <v>2472</v>
      </c>
      <c r="AI1528" s="286"/>
      <c r="AJ1528" s="286"/>
      <c r="AK1528" s="286"/>
      <c r="AL1528" s="286"/>
      <c r="AM1528" s="286"/>
    </row>
    <row r="1529" spans="1:39" s="311" customFormat="1" ht="18" customHeight="1">
      <c r="B1529" s="245"/>
      <c r="C1529" s="261">
        <f>SUBTOTAL(103,G$1524:G1529)</f>
        <v>6</v>
      </c>
      <c r="D1529" s="261" t="s">
        <v>1941</v>
      </c>
      <c r="E1529" s="262" t="s">
        <v>4547</v>
      </c>
      <c r="F1529" s="263" t="s">
        <v>1280</v>
      </c>
      <c r="G1529" s="264" t="s">
        <v>4557</v>
      </c>
      <c r="H1529" s="265">
        <v>62012301</v>
      </c>
      <c r="I1529" s="266" t="s">
        <v>4663</v>
      </c>
      <c r="J1529" s="266" t="s">
        <v>711</v>
      </c>
      <c r="K1529" s="113" t="s">
        <v>175</v>
      </c>
      <c r="L1529" s="267">
        <v>1199</v>
      </c>
      <c r="M1529" s="267">
        <v>7</v>
      </c>
      <c r="N1529" s="60">
        <v>0</v>
      </c>
      <c r="O1529" s="61" t="s">
        <v>380</v>
      </c>
      <c r="P1529" s="268" t="s">
        <v>4558</v>
      </c>
      <c r="Q1529" s="269">
        <v>908.85296299999993</v>
      </c>
      <c r="R1529" s="269">
        <v>827.77577499999995</v>
      </c>
      <c r="S1529" s="269">
        <v>25.929200000000002</v>
      </c>
      <c r="T1529" s="267">
        <v>11268</v>
      </c>
      <c r="U1529" s="270">
        <v>365</v>
      </c>
      <c r="V1529" s="267">
        <v>11</v>
      </c>
      <c r="W1529" s="267">
        <v>11</v>
      </c>
      <c r="X1529" s="267">
        <v>2018</v>
      </c>
      <c r="Y1529" s="267">
        <v>2080</v>
      </c>
      <c r="Z1529" s="269">
        <v>223.28829999999999</v>
      </c>
      <c r="AA1529" s="269">
        <v>203.81899999999999</v>
      </c>
      <c r="AB1529" s="269">
        <v>6.1268000000000002</v>
      </c>
      <c r="AC1529" s="267">
        <v>1923</v>
      </c>
      <c r="AD1529" s="270">
        <v>59</v>
      </c>
      <c r="AE1529" s="267">
        <v>11</v>
      </c>
      <c r="AF1529" s="267">
        <v>11</v>
      </c>
      <c r="AG1529" s="267">
        <v>2327</v>
      </c>
      <c r="AH1529" s="267">
        <v>2402</v>
      </c>
      <c r="AI1529" s="286"/>
      <c r="AJ1529" s="286"/>
      <c r="AK1529" s="286"/>
      <c r="AL1529" s="286"/>
      <c r="AM1529" s="286"/>
    </row>
    <row r="1530" spans="1:39" s="311" customFormat="1" ht="18" customHeight="1">
      <c r="B1530" s="245"/>
      <c r="C1530" s="261">
        <f>SUBTOTAL(103,G$1524:G1530)</f>
        <v>7</v>
      </c>
      <c r="D1530" s="261" t="s">
        <v>1941</v>
      </c>
      <c r="E1530" s="262" t="s">
        <v>4547</v>
      </c>
      <c r="F1530" s="263" t="s">
        <v>1280</v>
      </c>
      <c r="G1530" s="264" t="s">
        <v>4559</v>
      </c>
      <c r="H1530" s="265">
        <v>62013401</v>
      </c>
      <c r="I1530" s="266" t="s">
        <v>4663</v>
      </c>
      <c r="J1530" s="57" t="s">
        <v>711</v>
      </c>
      <c r="K1530" s="113" t="s">
        <v>1670</v>
      </c>
      <c r="L1530" s="267">
        <v>560</v>
      </c>
      <c r="M1530" s="267">
        <v>7</v>
      </c>
      <c r="N1530" s="60">
        <v>0</v>
      </c>
      <c r="O1530" s="61" t="s">
        <v>381</v>
      </c>
      <c r="P1530" s="268" t="s">
        <v>4560</v>
      </c>
      <c r="Q1530" s="269">
        <v>933.64542499999993</v>
      </c>
      <c r="R1530" s="269">
        <v>863.39619999999991</v>
      </c>
      <c r="S1530" s="269">
        <v>30.046499999999998</v>
      </c>
      <c r="T1530" s="267">
        <v>17647</v>
      </c>
      <c r="U1530" s="270">
        <v>365</v>
      </c>
      <c r="V1530" s="267">
        <v>10</v>
      </c>
      <c r="W1530" s="267">
        <v>10</v>
      </c>
      <c r="X1530" s="267">
        <v>1940</v>
      </c>
      <c r="Y1530" s="267">
        <v>1982</v>
      </c>
      <c r="Z1530" s="269">
        <v>240.798</v>
      </c>
      <c r="AA1530" s="269">
        <v>224.25110000000001</v>
      </c>
      <c r="AB1530" s="269">
        <v>6.9202999999999992</v>
      </c>
      <c r="AC1530" s="267">
        <v>2649</v>
      </c>
      <c r="AD1530" s="270">
        <v>59</v>
      </c>
      <c r="AE1530" s="267">
        <v>10</v>
      </c>
      <c r="AF1530" s="267">
        <v>10</v>
      </c>
      <c r="AG1530" s="267">
        <v>2042</v>
      </c>
      <c r="AH1530" s="267">
        <v>2051</v>
      </c>
      <c r="AI1530" s="286"/>
      <c r="AJ1530" s="286"/>
      <c r="AK1530" s="286"/>
      <c r="AL1530" s="286"/>
      <c r="AM1530" s="286"/>
    </row>
    <row r="1531" spans="1:39" s="311" customFormat="1" ht="18" customHeight="1">
      <c r="B1531" s="245"/>
      <c r="C1531" s="261">
        <f>SUBTOTAL(103,G$1524:G1531)</f>
        <v>8</v>
      </c>
      <c r="D1531" s="261" t="s">
        <v>1941</v>
      </c>
      <c r="E1531" s="262" t="s">
        <v>4547</v>
      </c>
      <c r="F1531" s="263" t="s">
        <v>1280</v>
      </c>
      <c r="G1531" s="264" t="s">
        <v>4561</v>
      </c>
      <c r="H1531" s="265">
        <v>62010201</v>
      </c>
      <c r="I1531" s="266" t="s">
        <v>4663</v>
      </c>
      <c r="J1531" s="57" t="s">
        <v>711</v>
      </c>
      <c r="K1531" s="113" t="s">
        <v>409</v>
      </c>
      <c r="L1531" s="267">
        <v>790</v>
      </c>
      <c r="M1531" s="267">
        <v>6</v>
      </c>
      <c r="N1531" s="60">
        <v>0</v>
      </c>
      <c r="O1531" s="61" t="s">
        <v>4562</v>
      </c>
      <c r="P1531" s="268" t="s">
        <v>1221</v>
      </c>
      <c r="Q1531" s="269">
        <v>1134.7202930000001</v>
      </c>
      <c r="R1531" s="269">
        <v>1036.7207000000001</v>
      </c>
      <c r="S1531" s="269">
        <v>39.074699999999993</v>
      </c>
      <c r="T1531" s="267">
        <v>15671</v>
      </c>
      <c r="U1531" s="270">
        <v>364</v>
      </c>
      <c r="V1531" s="267">
        <v>7</v>
      </c>
      <c r="W1531" s="267">
        <v>7</v>
      </c>
      <c r="X1531" s="267">
        <v>1507</v>
      </c>
      <c r="Y1531" s="267">
        <v>1545</v>
      </c>
      <c r="Z1531" s="269">
        <v>287.1859</v>
      </c>
      <c r="AA1531" s="269">
        <v>266.24349999999998</v>
      </c>
      <c r="AB1531" s="269">
        <v>9.4258000000000006</v>
      </c>
      <c r="AC1531" s="267">
        <v>2437</v>
      </c>
      <c r="AD1531" s="270">
        <v>59</v>
      </c>
      <c r="AE1531" s="267">
        <v>9</v>
      </c>
      <c r="AF1531" s="267">
        <v>9</v>
      </c>
      <c r="AG1531" s="267">
        <v>1527</v>
      </c>
      <c r="AH1531" s="267">
        <v>1545</v>
      </c>
      <c r="AI1531" s="286"/>
      <c r="AJ1531" s="286"/>
      <c r="AK1531" s="286"/>
      <c r="AL1531" s="286"/>
      <c r="AM1531" s="286"/>
    </row>
    <row r="1532" spans="1:39" s="311" customFormat="1" ht="18" customHeight="1">
      <c r="B1532" s="245"/>
      <c r="C1532" s="261">
        <f>SUBTOTAL(103,G$1524:G1532)</f>
        <v>9</v>
      </c>
      <c r="D1532" s="261" t="s">
        <v>1941</v>
      </c>
      <c r="E1532" s="262" t="s">
        <v>4547</v>
      </c>
      <c r="F1532" s="263" t="s">
        <v>1280</v>
      </c>
      <c r="G1532" s="264" t="s">
        <v>4563</v>
      </c>
      <c r="H1532" s="265">
        <v>62011601</v>
      </c>
      <c r="I1532" s="266" t="s">
        <v>4663</v>
      </c>
      <c r="J1532" s="57" t="s">
        <v>711</v>
      </c>
      <c r="K1532" s="113" t="s">
        <v>171</v>
      </c>
      <c r="L1532" s="267">
        <v>850</v>
      </c>
      <c r="M1532" s="267">
        <v>7</v>
      </c>
      <c r="N1532" s="60">
        <v>0</v>
      </c>
      <c r="O1532" s="61" t="s">
        <v>86</v>
      </c>
      <c r="P1532" s="268" t="s">
        <v>4564</v>
      </c>
      <c r="Q1532" s="269">
        <v>1102.0732289999999</v>
      </c>
      <c r="R1532" s="269">
        <v>1021.4457999999998</v>
      </c>
      <c r="S1532" s="269">
        <v>29.253999999999994</v>
      </c>
      <c r="T1532" s="267">
        <v>15206</v>
      </c>
      <c r="U1532" s="270">
        <v>365</v>
      </c>
      <c r="V1532" s="267">
        <v>8</v>
      </c>
      <c r="W1532" s="267">
        <v>8</v>
      </c>
      <c r="X1532" s="267">
        <v>1575</v>
      </c>
      <c r="Y1532" s="267">
        <v>1580</v>
      </c>
      <c r="Z1532" s="269">
        <v>313.43110000000001</v>
      </c>
      <c r="AA1532" s="269">
        <v>294.3612</v>
      </c>
      <c r="AB1532" s="269">
        <v>7.8712</v>
      </c>
      <c r="AC1532" s="267">
        <v>2404</v>
      </c>
      <c r="AD1532" s="270">
        <v>59</v>
      </c>
      <c r="AE1532" s="267">
        <v>6</v>
      </c>
      <c r="AF1532" s="267">
        <v>6</v>
      </c>
      <c r="AG1532" s="267">
        <v>1278</v>
      </c>
      <c r="AH1532" s="267">
        <v>1262</v>
      </c>
      <c r="AI1532" s="271"/>
      <c r="AJ1532" s="271"/>
      <c r="AK1532" s="271"/>
      <c r="AL1532" s="271"/>
      <c r="AM1532" s="271"/>
    </row>
    <row r="1533" spans="1:39" s="311" customFormat="1" ht="18" customHeight="1">
      <c r="B1533" s="245"/>
      <c r="C1533" s="261">
        <f>SUBTOTAL(103,G$1524:G1533)</f>
        <v>10</v>
      </c>
      <c r="D1533" s="261" t="s">
        <v>1941</v>
      </c>
      <c r="E1533" s="262" t="s">
        <v>4547</v>
      </c>
      <c r="F1533" s="263" t="s">
        <v>1280</v>
      </c>
      <c r="G1533" s="264" t="s">
        <v>1120</v>
      </c>
      <c r="H1533" s="265">
        <v>62011401</v>
      </c>
      <c r="I1533" s="266" t="s">
        <v>4663</v>
      </c>
      <c r="J1533" s="57" t="s">
        <v>711</v>
      </c>
      <c r="K1533" s="113" t="s">
        <v>175</v>
      </c>
      <c r="L1533" s="267">
        <v>750</v>
      </c>
      <c r="M1533" s="267">
        <v>8</v>
      </c>
      <c r="N1533" s="60">
        <v>0</v>
      </c>
      <c r="O1533" s="61" t="s">
        <v>381</v>
      </c>
      <c r="P1533" s="268" t="s">
        <v>145</v>
      </c>
      <c r="Q1533" s="269">
        <v>1735.4578759999999</v>
      </c>
      <c r="R1533" s="269">
        <v>1568.92265</v>
      </c>
      <c r="S1533" s="269">
        <v>47.447800000000001</v>
      </c>
      <c r="T1533" s="267">
        <v>17310</v>
      </c>
      <c r="U1533" s="270">
        <v>365</v>
      </c>
      <c r="V1533" s="267">
        <v>4</v>
      </c>
      <c r="W1533" s="267">
        <v>4</v>
      </c>
      <c r="X1533" s="267">
        <v>760</v>
      </c>
      <c r="Y1533" s="267">
        <v>806</v>
      </c>
      <c r="Z1533" s="269">
        <v>398.437499</v>
      </c>
      <c r="AA1533" s="269">
        <v>366.927999</v>
      </c>
      <c r="AB1533" s="269">
        <v>10.494</v>
      </c>
      <c r="AC1533" s="267">
        <v>2808</v>
      </c>
      <c r="AD1533" s="270">
        <v>59</v>
      </c>
      <c r="AE1533" s="267">
        <v>3</v>
      </c>
      <c r="AF1533" s="267">
        <v>3</v>
      </c>
      <c r="AG1533" s="267">
        <v>753</v>
      </c>
      <c r="AH1533" s="267">
        <v>778</v>
      </c>
      <c r="AI1533" s="271"/>
      <c r="AJ1533" s="271"/>
      <c r="AK1533" s="271"/>
      <c r="AL1533" s="271"/>
      <c r="AM1533" s="271"/>
    </row>
    <row r="1534" spans="1:39" s="311" customFormat="1" ht="18" customHeight="1">
      <c r="B1534" s="245"/>
      <c r="C1534" s="261">
        <f>SUBTOTAL(103,G$1524:G1534)</f>
        <v>11</v>
      </c>
      <c r="D1534" s="261" t="s">
        <v>1941</v>
      </c>
      <c r="E1534" s="262" t="s">
        <v>4547</v>
      </c>
      <c r="F1534" s="263" t="s">
        <v>1280</v>
      </c>
      <c r="G1534" s="264" t="s">
        <v>146</v>
      </c>
      <c r="H1534" s="265">
        <v>62010601</v>
      </c>
      <c r="I1534" s="266" t="s">
        <v>4663</v>
      </c>
      <c r="J1534" s="57" t="s">
        <v>711</v>
      </c>
      <c r="K1534" s="113" t="s">
        <v>170</v>
      </c>
      <c r="L1534" s="267">
        <v>513</v>
      </c>
      <c r="M1534" s="267">
        <v>7</v>
      </c>
      <c r="N1534" s="60">
        <v>0</v>
      </c>
      <c r="O1534" s="61" t="s">
        <v>382</v>
      </c>
      <c r="P1534" s="268" t="s">
        <v>147</v>
      </c>
      <c r="Q1534" s="269">
        <v>402.28893499999992</v>
      </c>
      <c r="R1534" s="269">
        <v>378.02452499999993</v>
      </c>
      <c r="S1534" s="269">
        <v>12.2727</v>
      </c>
      <c r="T1534" s="267">
        <v>14736</v>
      </c>
      <c r="U1534" s="270">
        <v>365</v>
      </c>
      <c r="V1534" s="267">
        <v>25</v>
      </c>
      <c r="W1534" s="267">
        <v>25</v>
      </c>
      <c r="X1534" s="267">
        <v>4148</v>
      </c>
      <c r="Y1534" s="267">
        <v>4145</v>
      </c>
      <c r="Z1534" s="269">
        <v>124.47891</v>
      </c>
      <c r="AA1534" s="269">
        <v>116.66721</v>
      </c>
      <c r="AB1534" s="269">
        <v>3.5215000000000001</v>
      </c>
      <c r="AC1534" s="267">
        <v>2422</v>
      </c>
      <c r="AD1534" s="270">
        <v>59</v>
      </c>
      <c r="AE1534" s="267">
        <v>25</v>
      </c>
      <c r="AF1534" s="267">
        <v>25</v>
      </c>
      <c r="AG1534" s="267">
        <v>4562</v>
      </c>
      <c r="AH1534" s="267">
        <v>4568</v>
      </c>
      <c r="AI1534" s="271"/>
      <c r="AJ1534" s="271"/>
      <c r="AK1534" s="271"/>
      <c r="AL1534" s="271"/>
      <c r="AM1534" s="271"/>
    </row>
    <row r="1535" spans="1:39" s="311" customFormat="1" ht="18" customHeight="1">
      <c r="B1535" s="245"/>
      <c r="C1535" s="261">
        <f>SUBTOTAL(103,G$1524:G1535)</f>
        <v>12</v>
      </c>
      <c r="D1535" s="261" t="s">
        <v>1941</v>
      </c>
      <c r="E1535" s="262" t="s">
        <v>4547</v>
      </c>
      <c r="F1535" s="263" t="s">
        <v>1280</v>
      </c>
      <c r="G1535" s="264" t="s">
        <v>4565</v>
      </c>
      <c r="H1535" s="265">
        <v>62012701</v>
      </c>
      <c r="I1535" s="266" t="s">
        <v>4663</v>
      </c>
      <c r="J1535" s="57" t="s">
        <v>711</v>
      </c>
      <c r="K1535" s="113" t="s">
        <v>556</v>
      </c>
      <c r="L1535" s="267">
        <v>600</v>
      </c>
      <c r="M1535" s="267">
        <v>7</v>
      </c>
      <c r="N1535" s="60">
        <v>0</v>
      </c>
      <c r="O1535" s="61" t="s">
        <v>4566</v>
      </c>
      <c r="P1535" s="268" t="s">
        <v>4567</v>
      </c>
      <c r="Q1535" s="269">
        <v>505.66298899999998</v>
      </c>
      <c r="R1535" s="269">
        <v>471.10199999999998</v>
      </c>
      <c r="S1535" s="269">
        <v>15.920100000000001</v>
      </c>
      <c r="T1535" s="267">
        <v>14375</v>
      </c>
      <c r="U1535" s="270">
        <v>365</v>
      </c>
      <c r="V1535" s="267">
        <v>22</v>
      </c>
      <c r="W1535" s="267">
        <v>22</v>
      </c>
      <c r="X1535" s="267">
        <v>3594</v>
      </c>
      <c r="Y1535" s="267">
        <v>3594</v>
      </c>
      <c r="Z1535" s="269">
        <v>176.49009699999999</v>
      </c>
      <c r="AA1535" s="269">
        <v>163.31509699999998</v>
      </c>
      <c r="AB1535" s="269">
        <v>4.6851000000000003</v>
      </c>
      <c r="AC1535" s="267">
        <v>2370</v>
      </c>
      <c r="AD1535" s="270">
        <v>59</v>
      </c>
      <c r="AE1535" s="267">
        <v>19</v>
      </c>
      <c r="AF1535" s="267">
        <v>20</v>
      </c>
      <c r="AG1535" s="267">
        <v>3199</v>
      </c>
      <c r="AH1535" s="267">
        <v>3232</v>
      </c>
      <c r="AI1535" s="271"/>
      <c r="AJ1535" s="271"/>
      <c r="AK1535" s="271"/>
      <c r="AL1535" s="271"/>
      <c r="AM1535" s="271"/>
    </row>
    <row r="1536" spans="1:39" s="311" customFormat="1" ht="18" customHeight="1">
      <c r="B1536" s="245"/>
      <c r="C1536" s="288" t="s">
        <v>4537</v>
      </c>
      <c r="D1536" s="289" t="str">
        <f ca="1">INDIRECT("D"&amp;ROW()-1)</f>
        <v>A2</v>
      </c>
      <c r="E1536" s="289" t="str">
        <f ca="1">INDIRECT("E"&amp;ROW()-1)</f>
        <v>兰州</v>
      </c>
      <c r="F1536" s="290"/>
      <c r="G1536" s="291">
        <f>SUBTOTAL(103,G1524:G1535)</f>
        <v>12</v>
      </c>
      <c r="H1536" s="292"/>
      <c r="I1536" s="293"/>
      <c r="J1536" s="293"/>
      <c r="K1536" s="294"/>
      <c r="L1536" s="295">
        <f>SUBTOTAL(109,L1524:L1535)</f>
        <v>9530</v>
      </c>
      <c r="M1536" s="295">
        <f>SUBTOTAL(109,M1524:M1535)</f>
        <v>84</v>
      </c>
      <c r="N1536" s="70">
        <f>SUBTOTAL(109,N1524:N1535)</f>
        <v>0</v>
      </c>
      <c r="O1536" s="296"/>
      <c r="P1536" s="297"/>
      <c r="Q1536" s="298"/>
      <c r="R1536" s="298"/>
      <c r="S1536" s="298"/>
      <c r="T1536" s="299"/>
      <c r="U1536" s="300"/>
      <c r="V1536" s="299"/>
      <c r="W1536" s="299"/>
      <c r="X1536" s="299"/>
      <c r="Y1536" s="299"/>
      <c r="Z1536" s="316"/>
      <c r="AA1536" s="316"/>
      <c r="AB1536" s="316"/>
      <c r="AC1536" s="295"/>
      <c r="AD1536" s="295"/>
      <c r="AE1536" s="295"/>
      <c r="AF1536" s="295"/>
      <c r="AG1536" s="295"/>
      <c r="AH1536" s="295"/>
      <c r="AI1536" s="77">
        <f>SUBTOTAL(109,AI1524:AI1535)</f>
        <v>0</v>
      </c>
      <c r="AJ1536" s="77">
        <f>SUBTOTAL(109,AJ1524:AJ1535)</f>
        <v>0</v>
      </c>
      <c r="AK1536" s="77">
        <f>SUBTOTAL(109,AK1524:AK1535)</f>
        <v>0</v>
      </c>
      <c r="AL1536" s="77">
        <f>SUBTOTAL(109,AL1524:AL1535)</f>
        <v>0</v>
      </c>
      <c r="AM1536" s="77">
        <f>SUBTOTAL(103,AM1524:AM1535)</f>
        <v>0</v>
      </c>
    </row>
    <row r="1537" spans="2:39" ht="18" customHeight="1">
      <c r="C1537" s="261">
        <f>SUBTOTAL(103,G1537:G$1537)</f>
        <v>1</v>
      </c>
      <c r="D1537" s="261" t="s">
        <v>1941</v>
      </c>
      <c r="E1537" s="262" t="s">
        <v>4568</v>
      </c>
      <c r="F1537" s="263" t="s">
        <v>1281</v>
      </c>
      <c r="G1537" s="56" t="s">
        <v>4569</v>
      </c>
      <c r="H1537" s="265">
        <v>62030601</v>
      </c>
      <c r="I1537" s="266" t="s">
        <v>4663</v>
      </c>
      <c r="J1537" s="57" t="s">
        <v>711</v>
      </c>
      <c r="K1537" s="113" t="s">
        <v>175</v>
      </c>
      <c r="L1537" s="267">
        <v>379</v>
      </c>
      <c r="M1537" s="267">
        <v>4</v>
      </c>
      <c r="N1537" s="60">
        <v>0</v>
      </c>
      <c r="O1537" s="61" t="s">
        <v>4570</v>
      </c>
      <c r="P1537" s="268" t="s">
        <v>4571</v>
      </c>
      <c r="Q1537" s="269">
        <v>224.49271999999999</v>
      </c>
      <c r="R1537" s="269">
        <v>211.02498</v>
      </c>
      <c r="S1537" s="269">
        <v>6.3776000000000002</v>
      </c>
      <c r="T1537" s="267">
        <v>9239</v>
      </c>
      <c r="U1537" s="270">
        <v>363</v>
      </c>
      <c r="V1537" s="267">
        <v>7</v>
      </c>
      <c r="W1537" s="267">
        <v>7</v>
      </c>
      <c r="X1537" s="267">
        <v>5471</v>
      </c>
      <c r="Y1537" s="267">
        <v>5474</v>
      </c>
      <c r="Z1537" s="269">
        <v>112.0802</v>
      </c>
      <c r="AA1537" s="269">
        <v>105.277</v>
      </c>
      <c r="AB1537" s="269">
        <v>2.9598</v>
      </c>
      <c r="AC1537" s="267">
        <v>1454</v>
      </c>
      <c r="AD1537" s="270">
        <v>59</v>
      </c>
      <c r="AE1537" s="267">
        <v>6</v>
      </c>
      <c r="AF1537" s="267">
        <v>6</v>
      </c>
      <c r="AG1537" s="267">
        <v>4888</v>
      </c>
      <c r="AH1537" s="267">
        <v>4885</v>
      </c>
      <c r="AI1537" s="271"/>
      <c r="AJ1537" s="271"/>
      <c r="AK1537" s="271"/>
      <c r="AL1537" s="271"/>
      <c r="AM1537" s="271"/>
    </row>
    <row r="1538" spans="2:39" ht="18" customHeight="1">
      <c r="C1538" s="261">
        <f>SUBTOTAL(103,G$1537:G1538)</f>
        <v>2</v>
      </c>
      <c r="D1538" s="261" t="s">
        <v>1941</v>
      </c>
      <c r="E1538" s="262" t="s">
        <v>4568</v>
      </c>
      <c r="F1538" s="263" t="s">
        <v>1281</v>
      </c>
      <c r="G1538" s="56" t="s">
        <v>4572</v>
      </c>
      <c r="H1538" s="265">
        <v>62030701</v>
      </c>
      <c r="I1538" s="266" t="s">
        <v>4663</v>
      </c>
      <c r="J1538" s="57" t="s">
        <v>711</v>
      </c>
      <c r="K1538" s="113" t="s">
        <v>171</v>
      </c>
      <c r="L1538" s="267">
        <v>847</v>
      </c>
      <c r="M1538" s="267">
        <v>7</v>
      </c>
      <c r="N1538" s="60">
        <v>0</v>
      </c>
      <c r="O1538" s="61" t="s">
        <v>4573</v>
      </c>
      <c r="P1538" s="268" t="s">
        <v>4574</v>
      </c>
      <c r="Q1538" s="269">
        <v>371.73369999999994</v>
      </c>
      <c r="R1538" s="269">
        <v>368.83049999999992</v>
      </c>
      <c r="S1538" s="269">
        <v>11.957800000000001</v>
      </c>
      <c r="T1538" s="267">
        <v>12848</v>
      </c>
      <c r="U1538" s="270">
        <v>364</v>
      </c>
      <c r="V1538" s="267">
        <v>5</v>
      </c>
      <c r="W1538" s="267">
        <v>5</v>
      </c>
      <c r="X1538" s="267">
        <v>4343</v>
      </c>
      <c r="Y1538" s="267">
        <v>4213</v>
      </c>
      <c r="Z1538" s="269">
        <v>185.9735</v>
      </c>
      <c r="AA1538" s="269">
        <v>179.2235</v>
      </c>
      <c r="AB1538" s="269">
        <v>5.3151000000000002</v>
      </c>
      <c r="AC1538" s="267">
        <v>2275</v>
      </c>
      <c r="AD1538" s="270">
        <v>58</v>
      </c>
      <c r="AE1538" s="267">
        <v>4</v>
      </c>
      <c r="AF1538" s="267">
        <v>2</v>
      </c>
      <c r="AG1538" s="267">
        <v>2987</v>
      </c>
      <c r="AH1538" s="267">
        <v>2858</v>
      </c>
      <c r="AI1538" s="271"/>
      <c r="AJ1538" s="271"/>
      <c r="AK1538" s="271"/>
      <c r="AL1538" s="271"/>
      <c r="AM1538" s="271"/>
    </row>
    <row r="1539" spans="2:39" ht="18" customHeight="1">
      <c r="C1539" s="261">
        <f>SUBTOTAL(103,G$1537:G1539)</f>
        <v>3</v>
      </c>
      <c r="D1539" s="261" t="s">
        <v>1941</v>
      </c>
      <c r="E1539" s="262" t="s">
        <v>4568</v>
      </c>
      <c r="F1539" s="263" t="s">
        <v>1281</v>
      </c>
      <c r="G1539" s="56" t="s">
        <v>646</v>
      </c>
      <c r="H1539" s="265">
        <v>62030901</v>
      </c>
      <c r="I1539" s="266" t="s">
        <v>4663</v>
      </c>
      <c r="J1539" s="57" t="s">
        <v>711</v>
      </c>
      <c r="K1539" s="113" t="s">
        <v>1670</v>
      </c>
      <c r="L1539" s="267">
        <v>635</v>
      </c>
      <c r="M1539" s="267">
        <v>5</v>
      </c>
      <c r="N1539" s="60">
        <v>0</v>
      </c>
      <c r="O1539" s="61" t="s">
        <v>4575</v>
      </c>
      <c r="P1539" s="268" t="s">
        <v>4576</v>
      </c>
      <c r="Q1539" s="269">
        <v>420.01848699999999</v>
      </c>
      <c r="R1539" s="269">
        <v>393.79019999999997</v>
      </c>
      <c r="S1539" s="269">
        <v>13.545500000000001</v>
      </c>
      <c r="T1539" s="267">
        <v>11646</v>
      </c>
      <c r="U1539" s="270">
        <v>365</v>
      </c>
      <c r="V1539" s="267">
        <v>4</v>
      </c>
      <c r="W1539" s="267">
        <v>4</v>
      </c>
      <c r="X1539" s="267">
        <v>4044</v>
      </c>
      <c r="Y1539" s="267">
        <v>4032</v>
      </c>
      <c r="Z1539" s="269">
        <v>144.5299</v>
      </c>
      <c r="AA1539" s="269">
        <v>134.72219999999999</v>
      </c>
      <c r="AB1539" s="269">
        <v>4.5438000000000001</v>
      </c>
      <c r="AC1539" s="267">
        <v>1618</v>
      </c>
      <c r="AD1539" s="270">
        <v>58</v>
      </c>
      <c r="AE1539" s="267">
        <v>5</v>
      </c>
      <c r="AF1539" s="267">
        <v>5</v>
      </c>
      <c r="AG1539" s="267">
        <v>4006</v>
      </c>
      <c r="AH1539" s="267">
        <v>4022</v>
      </c>
      <c r="AI1539" s="271"/>
      <c r="AJ1539" s="271"/>
      <c r="AK1539" s="271"/>
      <c r="AL1539" s="271"/>
      <c r="AM1539" s="271"/>
    </row>
    <row r="1540" spans="2:39" s="311" customFormat="1" ht="18" customHeight="1">
      <c r="B1540" s="245"/>
      <c r="C1540" s="288" t="s">
        <v>4537</v>
      </c>
      <c r="D1540" s="289" t="str">
        <f ca="1">INDIRECT("D"&amp;ROW()-1)</f>
        <v>A2</v>
      </c>
      <c r="E1540" s="289" t="str">
        <f ca="1">INDIRECT("E"&amp;ROW()-1)</f>
        <v>天水</v>
      </c>
      <c r="F1540" s="290"/>
      <c r="G1540" s="291">
        <f>SUBTOTAL(103,G1537:G1539)</f>
        <v>3</v>
      </c>
      <c r="H1540" s="292"/>
      <c r="I1540" s="293"/>
      <c r="J1540" s="293"/>
      <c r="K1540" s="294"/>
      <c r="L1540" s="76">
        <f>SUBTOTAL(109,L1537:L1539)</f>
        <v>1861</v>
      </c>
      <c r="M1540" s="76">
        <f>SUBTOTAL(109,M1537:M1539)</f>
        <v>16</v>
      </c>
      <c r="N1540" s="70">
        <f>SUBTOTAL(109,N1537:N1539)</f>
        <v>0</v>
      </c>
      <c r="O1540" s="296"/>
      <c r="P1540" s="327"/>
      <c r="Q1540" s="298"/>
      <c r="R1540" s="298"/>
      <c r="S1540" s="298"/>
      <c r="T1540" s="299"/>
      <c r="U1540" s="300"/>
      <c r="V1540" s="299"/>
      <c r="W1540" s="299"/>
      <c r="X1540" s="299"/>
      <c r="Y1540" s="299"/>
      <c r="Z1540" s="316"/>
      <c r="AA1540" s="316"/>
      <c r="AB1540" s="316"/>
      <c r="AC1540" s="295"/>
      <c r="AD1540" s="295"/>
      <c r="AE1540" s="295"/>
      <c r="AF1540" s="295"/>
      <c r="AG1540" s="295"/>
      <c r="AH1540" s="295"/>
      <c r="AI1540" s="77">
        <f>SUBTOTAL(109,AI1537:AI1539)</f>
        <v>0</v>
      </c>
      <c r="AJ1540" s="77">
        <f>SUBTOTAL(109,AJ1537:AJ1539)</f>
        <v>0</v>
      </c>
      <c r="AK1540" s="77">
        <f>SUBTOTAL(109,AK1537:AK1539)</f>
        <v>0</v>
      </c>
      <c r="AL1540" s="77">
        <f>SUBTOTAL(109,AL1537:AL1539)</f>
        <v>0</v>
      </c>
      <c r="AM1540" s="77">
        <f>SUBTOTAL(103,AM1537:AM1539)</f>
        <v>0</v>
      </c>
    </row>
    <row r="1541" spans="2:39" ht="18" customHeight="1">
      <c r="C1541" s="261">
        <f>SUBTOTAL(103,G$1541:G1541)</f>
        <v>1</v>
      </c>
      <c r="D1541" s="261" t="s">
        <v>1941</v>
      </c>
      <c r="E1541" s="262" t="s">
        <v>4577</v>
      </c>
      <c r="F1541" s="263" t="s">
        <v>4543</v>
      </c>
      <c r="G1541" s="56" t="s">
        <v>1858</v>
      </c>
      <c r="H1541" s="265">
        <v>62050201</v>
      </c>
      <c r="I1541" s="266" t="s">
        <v>4663</v>
      </c>
      <c r="J1541" s="57" t="s">
        <v>711</v>
      </c>
      <c r="K1541" s="113" t="s">
        <v>556</v>
      </c>
      <c r="L1541" s="69">
        <v>314</v>
      </c>
      <c r="M1541" s="267">
        <v>5</v>
      </c>
      <c r="N1541" s="60">
        <v>0</v>
      </c>
      <c r="O1541" s="61" t="s">
        <v>1859</v>
      </c>
      <c r="P1541" s="268" t="s">
        <v>4578</v>
      </c>
      <c r="Q1541" s="269">
        <v>552.82536400000004</v>
      </c>
      <c r="R1541" s="269">
        <v>516.57670000000007</v>
      </c>
      <c r="S1541" s="269">
        <v>14.7811</v>
      </c>
      <c r="T1541" s="267">
        <v>8757</v>
      </c>
      <c r="U1541" s="270">
        <v>365</v>
      </c>
      <c r="V1541" s="267">
        <v>1</v>
      </c>
      <c r="W1541" s="267">
        <v>1</v>
      </c>
      <c r="X1541" s="267">
        <v>3359</v>
      </c>
      <c r="Y1541" s="267">
        <v>3355</v>
      </c>
      <c r="Z1541" s="269">
        <v>158.3852</v>
      </c>
      <c r="AA1541" s="269">
        <v>148.42150000000001</v>
      </c>
      <c r="AB1541" s="269">
        <v>4.2382999999999997</v>
      </c>
      <c r="AC1541" s="267">
        <v>1415</v>
      </c>
      <c r="AD1541" s="270">
        <v>59</v>
      </c>
      <c r="AE1541" s="267">
        <v>1</v>
      </c>
      <c r="AF1541" s="267">
        <v>1</v>
      </c>
      <c r="AG1541" s="267">
        <v>3641</v>
      </c>
      <c r="AH1541" s="267">
        <v>3629</v>
      </c>
      <c r="AI1541" s="271"/>
      <c r="AJ1541" s="271"/>
      <c r="AK1541" s="271"/>
      <c r="AL1541" s="271"/>
      <c r="AM1541" s="271"/>
    </row>
    <row r="1542" spans="2:39" ht="18" customHeight="1">
      <c r="C1542" s="288" t="s">
        <v>4537</v>
      </c>
      <c r="D1542" s="289" t="str">
        <f ca="1">INDIRECT("D"&amp;ROW()-1)</f>
        <v>A2</v>
      </c>
      <c r="E1542" s="289" t="str">
        <f ca="1">INDIRECT("E"&amp;ROW()-1)</f>
        <v>陇南</v>
      </c>
      <c r="F1542" s="290"/>
      <c r="G1542" s="291">
        <f>SUBTOTAL(103,G1541:G1541)</f>
        <v>1</v>
      </c>
      <c r="H1542" s="292"/>
      <c r="I1542" s="293"/>
      <c r="J1542" s="293"/>
      <c r="K1542" s="294"/>
      <c r="L1542" s="76">
        <f>SUBTOTAL(109,L1541:L1541)</f>
        <v>314</v>
      </c>
      <c r="M1542" s="76">
        <f>SUBTOTAL(109,M1541:M1541)</f>
        <v>5</v>
      </c>
      <c r="N1542" s="70">
        <f>SUBTOTAL(109,N1541)</f>
        <v>0</v>
      </c>
      <c r="O1542" s="296"/>
      <c r="P1542" s="297"/>
      <c r="Q1542" s="298"/>
      <c r="R1542" s="298"/>
      <c r="S1542" s="298"/>
      <c r="T1542" s="299"/>
      <c r="U1542" s="300"/>
      <c r="V1542" s="299"/>
      <c r="W1542" s="299"/>
      <c r="X1542" s="299"/>
      <c r="Y1542" s="299"/>
      <c r="Z1542" s="316"/>
      <c r="AA1542" s="316"/>
      <c r="AB1542" s="316"/>
      <c r="AC1542" s="295"/>
      <c r="AD1542" s="295"/>
      <c r="AE1542" s="295"/>
      <c r="AF1542" s="295"/>
      <c r="AG1542" s="295"/>
      <c r="AH1542" s="295"/>
      <c r="AI1542" s="77">
        <f>SUBTOTAL(109,AI1541:AI1541)</f>
        <v>0</v>
      </c>
      <c r="AJ1542" s="77">
        <f>SUBTOTAL(109,AJ1541:AJ1541)</f>
        <v>0</v>
      </c>
      <c r="AK1542" s="77">
        <f>SUBTOTAL(109,AK1541:AK1541)</f>
        <v>0</v>
      </c>
      <c r="AL1542" s="77">
        <f>SUBTOTAL(109,AL1541:AL1541)</f>
        <v>0</v>
      </c>
      <c r="AM1542" s="77">
        <f>SUBTOTAL(103,AM1541:AM1541)</f>
        <v>0</v>
      </c>
    </row>
    <row r="1543" spans="2:39" ht="18" customHeight="1">
      <c r="C1543" s="261">
        <f>SUBTOTAL(103,G$1543:G1543)</f>
        <v>1</v>
      </c>
      <c r="D1543" s="261" t="s">
        <v>1941</v>
      </c>
      <c r="E1543" s="262" t="s">
        <v>4579</v>
      </c>
      <c r="F1543" s="263" t="s">
        <v>4580</v>
      </c>
      <c r="G1543" s="56" t="s">
        <v>1955</v>
      </c>
      <c r="H1543" s="265">
        <v>62140301</v>
      </c>
      <c r="I1543" s="266" t="s">
        <v>4663</v>
      </c>
      <c r="J1543" s="57" t="s">
        <v>711</v>
      </c>
      <c r="K1543" s="113" t="s">
        <v>556</v>
      </c>
      <c r="L1543" s="69">
        <v>281</v>
      </c>
      <c r="M1543" s="267">
        <v>3</v>
      </c>
      <c r="N1543" s="60">
        <v>0</v>
      </c>
      <c r="O1543" s="61" t="s">
        <v>1956</v>
      </c>
      <c r="P1543" s="268" t="s">
        <v>1957</v>
      </c>
      <c r="Q1543" s="269">
        <v>136.47928600000003</v>
      </c>
      <c r="R1543" s="269">
        <v>126.39690000000003</v>
      </c>
      <c r="S1543" s="269">
        <v>4.2117000000000004</v>
      </c>
      <c r="T1543" s="267">
        <v>5015</v>
      </c>
      <c r="U1543" s="270">
        <v>365</v>
      </c>
      <c r="V1543" s="267">
        <v>7</v>
      </c>
      <c r="W1543" s="267">
        <v>7</v>
      </c>
      <c r="X1543" s="267">
        <v>6298</v>
      </c>
      <c r="Y1543" s="267">
        <v>6332</v>
      </c>
      <c r="Z1543" s="269">
        <v>49.955599999999997</v>
      </c>
      <c r="AA1543" s="269">
        <v>46.476999999999997</v>
      </c>
      <c r="AB1543" s="269">
        <v>1.5501</v>
      </c>
      <c r="AC1543" s="267">
        <v>893</v>
      </c>
      <c r="AD1543" s="270">
        <v>59</v>
      </c>
      <c r="AE1543" s="267">
        <v>6</v>
      </c>
      <c r="AF1543" s="267">
        <v>6</v>
      </c>
      <c r="AG1543" s="267">
        <v>6982</v>
      </c>
      <c r="AH1543" s="267">
        <v>7018</v>
      </c>
      <c r="AI1543" s="271"/>
      <c r="AJ1543" s="271"/>
      <c r="AK1543" s="271"/>
      <c r="AL1543" s="271"/>
      <c r="AM1543" s="271"/>
    </row>
    <row r="1544" spans="2:39" ht="18" customHeight="1">
      <c r="C1544" s="288" t="s">
        <v>4537</v>
      </c>
      <c r="D1544" s="289" t="str">
        <f ca="1">INDIRECT("D"&amp;ROW()-1)</f>
        <v>A2</v>
      </c>
      <c r="E1544" s="289" t="str">
        <f ca="1">INDIRECT("E"&amp;ROW()-1)</f>
        <v>酒泉</v>
      </c>
      <c r="F1544" s="290"/>
      <c r="G1544" s="291">
        <f>SUBTOTAL(103,G1543:G1543)</f>
        <v>1</v>
      </c>
      <c r="H1544" s="292"/>
      <c r="I1544" s="293"/>
      <c r="J1544" s="293"/>
      <c r="K1544" s="294"/>
      <c r="L1544" s="76">
        <f>SUBTOTAL(109,L1543:L1543)</f>
        <v>281</v>
      </c>
      <c r="M1544" s="76">
        <f>SUBTOTAL(109,M1543:M1543)</f>
        <v>3</v>
      </c>
      <c r="N1544" s="70">
        <f>SUBTOTAL(109,N1543)</f>
        <v>0</v>
      </c>
      <c r="O1544" s="296"/>
      <c r="P1544" s="297"/>
      <c r="Q1544" s="298"/>
      <c r="R1544" s="298"/>
      <c r="S1544" s="298"/>
      <c r="T1544" s="299"/>
      <c r="U1544" s="300"/>
      <c r="V1544" s="299"/>
      <c r="W1544" s="299"/>
      <c r="X1544" s="299"/>
      <c r="Y1544" s="299"/>
      <c r="Z1544" s="316"/>
      <c r="AA1544" s="316"/>
      <c r="AB1544" s="316"/>
      <c r="AC1544" s="295"/>
      <c r="AD1544" s="295"/>
      <c r="AE1544" s="295"/>
      <c r="AF1544" s="295"/>
      <c r="AG1544" s="295"/>
      <c r="AH1544" s="295"/>
      <c r="AI1544" s="77">
        <f>SUBTOTAL(109,AI1543:AI1543)</f>
        <v>0</v>
      </c>
      <c r="AJ1544" s="77">
        <f>SUBTOTAL(109,AJ1543:AJ1543)</f>
        <v>0</v>
      </c>
      <c r="AK1544" s="77">
        <f>SUBTOTAL(109,AK1543:AK1543)</f>
        <v>0</v>
      </c>
      <c r="AL1544" s="77">
        <f>SUBTOTAL(109,AL1543:AL1543)</f>
        <v>0</v>
      </c>
      <c r="AM1544" s="77">
        <f>SUBTOTAL(103,AM1543:AM1543)</f>
        <v>0</v>
      </c>
    </row>
    <row r="1545" spans="2:39" ht="18" customHeight="1">
      <c r="C1545" s="261">
        <f>SUBTOTAL(103,G1545:G$1545)</f>
        <v>1</v>
      </c>
      <c r="D1545" s="261" t="s">
        <v>1941</v>
      </c>
      <c r="E1545" s="262" t="s">
        <v>4581</v>
      </c>
      <c r="F1545" s="263" t="s">
        <v>1280</v>
      </c>
      <c r="G1545" s="264" t="s">
        <v>1121</v>
      </c>
      <c r="H1545" s="265">
        <v>64010051</v>
      </c>
      <c r="I1545" s="266" t="s">
        <v>4549</v>
      </c>
      <c r="J1545" s="57" t="s">
        <v>64</v>
      </c>
      <c r="K1545" s="113" t="s">
        <v>167</v>
      </c>
      <c r="L1545" s="267">
        <v>1403</v>
      </c>
      <c r="M1545" s="267">
        <v>8</v>
      </c>
      <c r="N1545" s="60">
        <v>0</v>
      </c>
      <c r="O1545" s="61" t="s">
        <v>4582</v>
      </c>
      <c r="P1545" s="268" t="s">
        <v>4583</v>
      </c>
      <c r="Q1545" s="269">
        <v>1830.9578599999998</v>
      </c>
      <c r="R1545" s="269">
        <v>1719.3069999999998</v>
      </c>
      <c r="S1545" s="269">
        <v>55.3917</v>
      </c>
      <c r="T1545" s="267">
        <v>16419</v>
      </c>
      <c r="U1545" s="270">
        <v>365</v>
      </c>
      <c r="V1545" s="267">
        <v>3</v>
      </c>
      <c r="W1545" s="267">
        <v>3</v>
      </c>
      <c r="X1545" s="267">
        <v>678</v>
      </c>
      <c r="Y1545" s="267">
        <v>668</v>
      </c>
      <c r="Z1545" s="269">
        <v>383.69659999999999</v>
      </c>
      <c r="AA1545" s="269">
        <v>358.93219999999997</v>
      </c>
      <c r="AB1545" s="269">
        <v>11.648099999999999</v>
      </c>
      <c r="AC1545" s="267">
        <v>2632</v>
      </c>
      <c r="AD1545" s="270">
        <v>59</v>
      </c>
      <c r="AE1545" s="267">
        <v>4</v>
      </c>
      <c r="AF1545" s="267">
        <v>4</v>
      </c>
      <c r="AG1545" s="267">
        <v>825</v>
      </c>
      <c r="AH1545" s="267">
        <v>826</v>
      </c>
      <c r="AI1545" s="271"/>
      <c r="AJ1545" s="271"/>
      <c r="AK1545" s="271"/>
      <c r="AL1545" s="271"/>
      <c r="AM1545" s="271"/>
    </row>
    <row r="1546" spans="2:39" ht="18" customHeight="1">
      <c r="C1546" s="261">
        <f>SUBTOTAL(103,G$1545:G1546)</f>
        <v>2</v>
      </c>
      <c r="D1546" s="261" t="s">
        <v>1941</v>
      </c>
      <c r="E1546" s="262" t="s">
        <v>4581</v>
      </c>
      <c r="F1546" s="263" t="s">
        <v>1280</v>
      </c>
      <c r="G1546" s="264" t="s">
        <v>4584</v>
      </c>
      <c r="H1546" s="265">
        <v>64010101</v>
      </c>
      <c r="I1546" s="266" t="s">
        <v>4663</v>
      </c>
      <c r="J1546" s="57" t="s">
        <v>711</v>
      </c>
      <c r="K1546" s="113" t="s">
        <v>556</v>
      </c>
      <c r="L1546" s="267">
        <v>800</v>
      </c>
      <c r="M1546" s="267">
        <v>6</v>
      </c>
      <c r="N1546" s="60">
        <v>0</v>
      </c>
      <c r="O1546" s="61" t="s">
        <v>142</v>
      </c>
      <c r="P1546" s="268" t="s">
        <v>140</v>
      </c>
      <c r="Q1546" s="269">
        <v>677.94493599999998</v>
      </c>
      <c r="R1546" s="269">
        <v>638.69715999999994</v>
      </c>
      <c r="S1546" s="269">
        <v>19.6083</v>
      </c>
      <c r="T1546" s="267">
        <v>14106</v>
      </c>
      <c r="U1546" s="270">
        <v>365</v>
      </c>
      <c r="V1546" s="267">
        <v>10</v>
      </c>
      <c r="W1546" s="267">
        <v>10</v>
      </c>
      <c r="X1546" s="267">
        <v>2762</v>
      </c>
      <c r="Y1546" s="267">
        <v>2738</v>
      </c>
      <c r="Z1546" s="269">
        <v>96.094400000000007</v>
      </c>
      <c r="AA1546" s="269">
        <v>89.516600000000011</v>
      </c>
      <c r="AB1546" s="269">
        <v>2.5522999999999998</v>
      </c>
      <c r="AC1546" s="267">
        <v>2194</v>
      </c>
      <c r="AD1546" s="270">
        <v>59</v>
      </c>
      <c r="AE1546" s="267">
        <v>17</v>
      </c>
      <c r="AF1546" s="267">
        <v>17</v>
      </c>
      <c r="AG1546" s="267">
        <v>5404</v>
      </c>
      <c r="AH1546" s="267">
        <v>5435</v>
      </c>
      <c r="AI1546" s="271"/>
      <c r="AJ1546" s="271"/>
      <c r="AK1546" s="271"/>
      <c r="AL1546" s="271"/>
      <c r="AM1546" s="271"/>
    </row>
    <row r="1547" spans="2:39" ht="18" customHeight="1">
      <c r="C1547" s="261">
        <f>SUBTOTAL(103,G$1545:G1547)</f>
        <v>3</v>
      </c>
      <c r="D1547" s="261" t="s">
        <v>1941</v>
      </c>
      <c r="E1547" s="262" t="s">
        <v>4581</v>
      </c>
      <c r="F1547" s="263" t="s">
        <v>1280</v>
      </c>
      <c r="G1547" s="264" t="s">
        <v>139</v>
      </c>
      <c r="H1547" s="265">
        <v>64010251</v>
      </c>
      <c r="I1547" s="266" t="s">
        <v>4663</v>
      </c>
      <c r="J1547" s="57" t="s">
        <v>711</v>
      </c>
      <c r="K1547" s="113" t="s">
        <v>556</v>
      </c>
      <c r="L1547" s="267">
        <v>1018</v>
      </c>
      <c r="M1547" s="267">
        <v>5</v>
      </c>
      <c r="N1547" s="60">
        <v>0</v>
      </c>
      <c r="O1547" s="61" t="s">
        <v>143</v>
      </c>
      <c r="P1547" s="268" t="s">
        <v>4585</v>
      </c>
      <c r="Q1547" s="269">
        <v>488.772336</v>
      </c>
      <c r="R1547" s="269">
        <v>460.47563000000002</v>
      </c>
      <c r="S1547" s="269">
        <v>14.756199999999998</v>
      </c>
      <c r="T1547" s="267">
        <v>9704</v>
      </c>
      <c r="U1547" s="270">
        <v>365</v>
      </c>
      <c r="V1547" s="267">
        <v>13</v>
      </c>
      <c r="W1547" s="267">
        <v>13</v>
      </c>
      <c r="X1547" s="267">
        <v>3676</v>
      </c>
      <c r="Y1547" s="267">
        <v>3653</v>
      </c>
      <c r="Z1547" s="269">
        <v>63.543199999999999</v>
      </c>
      <c r="AA1547" s="269">
        <v>58.376399999999997</v>
      </c>
      <c r="AB1547" s="269">
        <v>1.8796999999999999</v>
      </c>
      <c r="AC1547" s="267">
        <v>1603</v>
      </c>
      <c r="AD1547" s="270">
        <v>59</v>
      </c>
      <c r="AE1547" s="267">
        <v>19</v>
      </c>
      <c r="AF1547" s="267">
        <v>19</v>
      </c>
      <c r="AG1547" s="267">
        <v>6517</v>
      </c>
      <c r="AH1547" s="267">
        <v>6569</v>
      </c>
      <c r="AI1547" s="271"/>
      <c r="AJ1547" s="271"/>
      <c r="AK1547" s="271"/>
      <c r="AL1547" s="271"/>
      <c r="AM1547" s="271"/>
    </row>
    <row r="1548" spans="2:39" ht="18" customHeight="1">
      <c r="C1548" s="261">
        <f>SUBTOTAL(103,G$1545:G1548)</f>
        <v>4</v>
      </c>
      <c r="D1548" s="261" t="s">
        <v>1941</v>
      </c>
      <c r="E1548" s="262" t="s">
        <v>4581</v>
      </c>
      <c r="F1548" s="263" t="s">
        <v>1280</v>
      </c>
      <c r="G1548" s="264" t="s">
        <v>4586</v>
      </c>
      <c r="H1548" s="265">
        <v>64010802</v>
      </c>
      <c r="I1548" s="266" t="s">
        <v>4663</v>
      </c>
      <c r="J1548" s="57" t="s">
        <v>711</v>
      </c>
      <c r="K1548" s="113" t="s">
        <v>173</v>
      </c>
      <c r="L1548" s="267">
        <v>532</v>
      </c>
      <c r="M1548" s="267">
        <v>6</v>
      </c>
      <c r="N1548" s="60">
        <v>0</v>
      </c>
      <c r="O1548" s="61" t="s">
        <v>144</v>
      </c>
      <c r="P1548" s="268" t="s">
        <v>141</v>
      </c>
      <c r="Q1548" s="269">
        <v>579.178628</v>
      </c>
      <c r="R1548" s="269">
        <v>538.95219999999995</v>
      </c>
      <c r="S1548" s="269">
        <v>20.523799999999998</v>
      </c>
      <c r="T1548" s="267">
        <v>11860</v>
      </c>
      <c r="U1548" s="270">
        <v>365</v>
      </c>
      <c r="V1548" s="267">
        <v>11</v>
      </c>
      <c r="W1548" s="267">
        <v>11</v>
      </c>
      <c r="X1548" s="267">
        <v>3234</v>
      </c>
      <c r="Y1548" s="267">
        <v>3242</v>
      </c>
      <c r="Z1548" s="269">
        <v>139.52629999999999</v>
      </c>
      <c r="AA1548" s="269">
        <v>129.5924</v>
      </c>
      <c r="AB1548" s="269">
        <v>4.7011000000000003</v>
      </c>
      <c r="AC1548" s="267">
        <v>1612</v>
      </c>
      <c r="AD1548" s="270">
        <v>59</v>
      </c>
      <c r="AE1548" s="267">
        <v>12</v>
      </c>
      <c r="AF1548" s="267">
        <v>12</v>
      </c>
      <c r="AG1548" s="267">
        <v>4159</v>
      </c>
      <c r="AH1548" s="267">
        <v>4189</v>
      </c>
      <c r="AI1548" s="271"/>
      <c r="AJ1548" s="271"/>
      <c r="AK1548" s="271">
        <v>1</v>
      </c>
      <c r="AL1548" s="271">
        <v>1458</v>
      </c>
      <c r="AM1548" s="271" t="s">
        <v>4587</v>
      </c>
    </row>
    <row r="1549" spans="2:39" ht="18" customHeight="1">
      <c r="C1549" s="288" t="s">
        <v>4537</v>
      </c>
      <c r="D1549" s="289" t="str">
        <f ca="1">INDIRECT("D"&amp;ROW()-1)</f>
        <v>A2</v>
      </c>
      <c r="E1549" s="289" t="str">
        <f ca="1">INDIRECT("E"&amp;ROW()-1)</f>
        <v>银川</v>
      </c>
      <c r="F1549" s="290"/>
      <c r="G1549" s="291">
        <f>SUBTOTAL(103,G1545:G1548)</f>
        <v>4</v>
      </c>
      <c r="H1549" s="292"/>
      <c r="I1549" s="293"/>
      <c r="J1549" s="293"/>
      <c r="K1549" s="294"/>
      <c r="L1549" s="76">
        <f>SUBTOTAL(109,L1545:L1548)</f>
        <v>3753</v>
      </c>
      <c r="M1549" s="76">
        <f>SUBTOTAL(109,M1545:M1548)</f>
        <v>25</v>
      </c>
      <c r="N1549" s="70">
        <f>SUM(N1545:N1548)</f>
        <v>0</v>
      </c>
      <c r="O1549" s="296"/>
      <c r="P1549" s="297"/>
      <c r="Q1549" s="298"/>
      <c r="R1549" s="298"/>
      <c r="S1549" s="298"/>
      <c r="T1549" s="299"/>
      <c r="U1549" s="300"/>
      <c r="V1549" s="299"/>
      <c r="W1549" s="299"/>
      <c r="X1549" s="299"/>
      <c r="Y1549" s="299"/>
      <c r="Z1549" s="316"/>
      <c r="AA1549" s="316"/>
      <c r="AB1549" s="316"/>
      <c r="AC1549" s="295"/>
      <c r="AD1549" s="295"/>
      <c r="AE1549" s="295"/>
      <c r="AF1549" s="295"/>
      <c r="AG1549" s="295"/>
      <c r="AH1549" s="295"/>
      <c r="AI1549" s="77">
        <f>SUBTOTAL(109,AI1545:AI1548)</f>
        <v>0</v>
      </c>
      <c r="AJ1549" s="77">
        <f>SUBTOTAL(109,AJ1545:AJ1548)</f>
        <v>0</v>
      </c>
      <c r="AK1549" s="77">
        <f>SUBTOTAL(109,AK1545:AK1548)</f>
        <v>1</v>
      </c>
      <c r="AL1549" s="77">
        <f>SUBTOTAL(109,AL1545:AL1548)</f>
        <v>1458</v>
      </c>
      <c r="AM1549" s="77">
        <f>SUBTOTAL(103,AM1545:AM1548)</f>
        <v>1</v>
      </c>
    </row>
    <row r="1550" spans="2:39" ht="18" customHeight="1">
      <c r="C1550" s="288" t="s">
        <v>4588</v>
      </c>
      <c r="D1550" s="288"/>
      <c r="E1550" s="289">
        <f ca="1">SUMPRODUCT(1/COUNTIF(E7:E1549,E7:E1549))</f>
        <v>233.99999999999991</v>
      </c>
      <c r="F1550" s="354"/>
      <c r="G1550" s="355">
        <f>SUMPRODUCT(G7:G1549)</f>
        <v>1309</v>
      </c>
      <c r="H1550" s="356"/>
      <c r="I1550" s="109"/>
      <c r="J1550" s="109"/>
      <c r="K1550" s="110"/>
      <c r="L1550" s="357">
        <f>SUBTOTAL(109,L7:L1549)</f>
        <v>1098649</v>
      </c>
      <c r="M1550" s="357">
        <f>SUBTOTAL(109,M7:M1549)</f>
        <v>8377</v>
      </c>
      <c r="N1550" s="111">
        <f>SUBTOTAL(109,N7:N1549)</f>
        <v>0</v>
      </c>
      <c r="O1550" s="112"/>
      <c r="P1550" s="358"/>
      <c r="Q1550" s="298"/>
      <c r="R1550" s="298"/>
      <c r="S1550" s="298"/>
      <c r="T1550" s="299"/>
      <c r="U1550" s="300"/>
      <c r="V1550" s="299"/>
      <c r="W1550" s="299"/>
      <c r="X1550" s="299"/>
      <c r="Y1550" s="299"/>
      <c r="Z1550" s="298"/>
      <c r="AA1550" s="357"/>
      <c r="AB1550" s="359"/>
      <c r="AC1550" s="299"/>
      <c r="AD1550" s="299"/>
      <c r="AE1550" s="299"/>
      <c r="AF1550" s="299"/>
      <c r="AG1550" s="299"/>
      <c r="AH1550" s="299"/>
      <c r="AI1550" s="357">
        <f>SUBTOTAL(109,AI7:AI1549)</f>
        <v>42</v>
      </c>
      <c r="AJ1550" s="357">
        <f>SUBTOTAL(109,AJ7:AJ1549)</f>
        <v>15776</v>
      </c>
      <c r="AK1550" s="357">
        <f>SUBTOTAL(109,AK7:AK1549)</f>
        <v>228</v>
      </c>
      <c r="AL1550" s="357">
        <f>SUBTOTAL(109,AL7:AL1549)</f>
        <v>78467</v>
      </c>
      <c r="AM1550" s="357">
        <f>SUBTOTAL(103,AM7:AM1549)</f>
        <v>241</v>
      </c>
    </row>
    <row r="1551" spans="2:39" s="311" customFormat="1" ht="17.100000000000001" customHeight="1">
      <c r="C1551" s="360"/>
      <c r="D1551" s="360"/>
      <c r="E1551" s="361"/>
      <c r="F1551" s="362"/>
      <c r="G1551" s="363"/>
      <c r="H1551" s="364"/>
      <c r="I1551" s="362"/>
      <c r="J1551" s="362"/>
      <c r="K1551" s="365"/>
      <c r="L1551" s="366"/>
      <c r="M1551" s="367"/>
      <c r="N1551" s="368"/>
      <c r="O1551" s="368"/>
      <c r="P1551" s="369"/>
      <c r="Q1551" s="240"/>
      <c r="R1551" s="240"/>
      <c r="S1551" s="240"/>
      <c r="T1551" s="240"/>
      <c r="U1551" s="240"/>
      <c r="V1551" s="370"/>
      <c r="W1551" s="370"/>
      <c r="X1551" s="370"/>
      <c r="Y1551" s="370"/>
      <c r="Z1551" s="240"/>
      <c r="AA1551" s="240"/>
      <c r="AB1551" s="240"/>
      <c r="AC1551" s="240"/>
      <c r="AD1551" s="240"/>
      <c r="AE1551" s="370"/>
      <c r="AF1551" s="370"/>
      <c r="AG1551" s="370"/>
      <c r="AH1551" s="370"/>
      <c r="AI1551" s="371"/>
      <c r="AJ1551" s="372"/>
      <c r="AK1551" s="372"/>
      <c r="AL1551" s="372"/>
      <c r="AM1551" s="372"/>
    </row>
  </sheetData>
  <autoFilter ref="C5:AM1549">
    <filterColumn colId="4"/>
    <filterColumn colId="5"/>
    <filterColumn colId="6"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3" showButton="0"/>
    <filterColumn colId="24" showButton="0"/>
    <filterColumn colId="25" showButton="0"/>
    <filterColumn colId="26" showButton="0"/>
    <filterColumn colId="27" showButton="0"/>
    <filterColumn colId="28" showButton="0"/>
    <filterColumn colId="29" showButton="0"/>
    <filterColumn colId="30" showButton="0"/>
  </autoFilter>
  <mergeCells count="22">
    <mergeCell ref="AL5:AL6"/>
    <mergeCell ref="Q5:Y5"/>
    <mergeCell ref="Z5:AH5"/>
    <mergeCell ref="AI5:AI6"/>
    <mergeCell ref="AJ5:AJ6"/>
    <mergeCell ref="AK5:AK6"/>
    <mergeCell ref="M5:M6"/>
    <mergeCell ref="N5:N6"/>
    <mergeCell ref="C3:AM3"/>
    <mergeCell ref="C4:AM4"/>
    <mergeCell ref="C5:C6"/>
    <mergeCell ref="D5:D6"/>
    <mergeCell ref="E5:E6"/>
    <mergeCell ref="F5:F6"/>
    <mergeCell ref="G5:G6"/>
    <mergeCell ref="H5:H6"/>
    <mergeCell ref="P5:P6"/>
    <mergeCell ref="I5:J6"/>
    <mergeCell ref="K5:K6"/>
    <mergeCell ref="L5:L6"/>
    <mergeCell ref="O5:O6"/>
    <mergeCell ref="AM5:AM6"/>
  </mergeCells>
  <phoneticPr fontId="11" type="noConversion"/>
  <printOptions horizontalCentered="1"/>
  <pageMargins left="0.70866141732283472" right="0.70866141732283472" top="0.35433070866141736" bottom="0.55118110236220474" header="0.31496062992125984" footer="0.31496062992125984"/>
  <pageSetup paperSize="9" scale="20" fitToHeight="0" orientation="landscape" r:id="rId1"/>
  <headerFooter alignWithMargins="0">
    <oddFooter>&amp;C第&amp;P页 / 共&amp;N页  &amp;D</oddFooter>
  </headerFooter>
</worksheet>
</file>

<file path=xl/worksheets/sheet3.xml><?xml version="1.0" encoding="utf-8"?>
<worksheet xmlns="http://schemas.openxmlformats.org/spreadsheetml/2006/main" xmlns:r="http://schemas.openxmlformats.org/officeDocument/2006/relationships">
  <sheetPr codeName="Sheet3">
    <pageSetUpPr fitToPage="1"/>
  </sheetPr>
  <dimension ref="C1:D162"/>
  <sheetViews>
    <sheetView view="pageBreakPreview" zoomScaleNormal="100" zoomScaleSheetLayoutView="100" workbookViewId="0">
      <selection activeCell="C3" sqref="C3:D3"/>
    </sheetView>
  </sheetViews>
  <sheetFormatPr defaultRowHeight="17.25"/>
  <cols>
    <col min="1" max="1" width="2.125" style="15" customWidth="1"/>
    <col min="2" max="2" width="2.375" style="15" customWidth="1"/>
    <col min="3" max="3" width="20.625" style="15" customWidth="1"/>
    <col min="4" max="4" width="191" style="15" bestFit="1" customWidth="1"/>
    <col min="5" max="5" width="2.25" style="15" customWidth="1"/>
    <col min="6" max="16384" width="9" style="15"/>
  </cols>
  <sheetData>
    <row r="1" spans="3:4" ht="18">
      <c r="C1" s="13"/>
      <c r="D1" s="14"/>
    </row>
    <row r="2" spans="3:4" ht="18.75" thickBot="1">
      <c r="C2" s="32"/>
      <c r="D2" s="33"/>
    </row>
    <row r="3" spans="3:4" ht="25.5" thickBot="1">
      <c r="C3" s="439" t="s">
        <v>674</v>
      </c>
      <c r="D3" s="440"/>
    </row>
    <row r="4" spans="3:4">
      <c r="C4" s="34" t="s">
        <v>1545</v>
      </c>
      <c r="D4" s="35"/>
    </row>
    <row r="5" spans="3:4">
      <c r="C5" s="36" t="s">
        <v>1546</v>
      </c>
      <c r="D5" s="37"/>
    </row>
    <row r="6" spans="3:4">
      <c r="C6" s="38" t="s">
        <v>1547</v>
      </c>
      <c r="D6" s="39" t="s">
        <v>1548</v>
      </c>
    </row>
    <row r="7" spans="3:4">
      <c r="C7" s="38" t="s">
        <v>1549</v>
      </c>
      <c r="D7" s="37"/>
    </row>
    <row r="8" spans="3:4" ht="18" thickBot="1">
      <c r="C8" s="40" t="s">
        <v>1550</v>
      </c>
      <c r="D8" s="41" t="s">
        <v>1551</v>
      </c>
    </row>
    <row r="9" spans="3:4" ht="18" thickBot="1">
      <c r="C9" s="42"/>
      <c r="D9" s="43"/>
    </row>
    <row r="10" spans="3:4">
      <c r="C10" s="436" t="s">
        <v>1552</v>
      </c>
      <c r="D10" s="44" t="s">
        <v>114</v>
      </c>
    </row>
    <row r="11" spans="3:4">
      <c r="C11" s="437"/>
      <c r="D11" s="45" t="s">
        <v>675</v>
      </c>
    </row>
    <row r="12" spans="3:4">
      <c r="C12" s="437"/>
      <c r="D12" s="46" t="s">
        <v>1553</v>
      </c>
    </row>
    <row r="13" spans="3:4" ht="18">
      <c r="C13" s="437"/>
      <c r="D13" s="47" t="s">
        <v>1554</v>
      </c>
    </row>
    <row r="14" spans="3:4">
      <c r="C14" s="437"/>
      <c r="D14" s="45" t="s">
        <v>1555</v>
      </c>
    </row>
    <row r="15" spans="3:4">
      <c r="C15" s="437"/>
      <c r="D15" s="48" t="s">
        <v>1556</v>
      </c>
    </row>
    <row r="16" spans="3:4">
      <c r="C16" s="437"/>
      <c r="D16" s="48" t="s">
        <v>1557</v>
      </c>
    </row>
    <row r="17" spans="3:4">
      <c r="C17" s="437"/>
      <c r="D17" s="46" t="s">
        <v>1558</v>
      </c>
    </row>
    <row r="18" spans="3:4">
      <c r="C18" s="437"/>
      <c r="D18" s="49" t="s">
        <v>115</v>
      </c>
    </row>
    <row r="19" spans="3:4">
      <c r="C19" s="437"/>
      <c r="D19" s="45" t="s">
        <v>1559</v>
      </c>
    </row>
    <row r="20" spans="3:4">
      <c r="C20" s="438"/>
      <c r="D20" s="46" t="s">
        <v>1560</v>
      </c>
    </row>
    <row r="21" spans="3:4" ht="18">
      <c r="C21" s="441" t="s">
        <v>1561</v>
      </c>
      <c r="D21" s="47" t="s">
        <v>1562</v>
      </c>
    </row>
    <row r="22" spans="3:4">
      <c r="C22" s="437"/>
      <c r="D22" s="48" t="s">
        <v>1563</v>
      </c>
    </row>
    <row r="23" spans="3:4" ht="18" thickBot="1">
      <c r="C23" s="442"/>
      <c r="D23" s="50" t="s">
        <v>1564</v>
      </c>
    </row>
    <row r="24" spans="3:4" ht="18" thickBot="1">
      <c r="C24" s="42"/>
      <c r="D24" s="43"/>
    </row>
    <row r="25" spans="3:4">
      <c r="C25" s="51" t="s">
        <v>1565</v>
      </c>
      <c r="D25" s="52" t="s">
        <v>1566</v>
      </c>
    </row>
    <row r="26" spans="3:4">
      <c r="C26" s="38" t="s">
        <v>1567</v>
      </c>
      <c r="D26" s="53"/>
    </row>
    <row r="27" spans="3:4">
      <c r="C27" s="38" t="s">
        <v>1568</v>
      </c>
      <c r="D27" s="54"/>
    </row>
    <row r="28" spans="3:4" ht="18" thickBot="1">
      <c r="C28" s="40" t="s">
        <v>1569</v>
      </c>
      <c r="D28" s="55"/>
    </row>
    <row r="29" spans="3:4" ht="18">
      <c r="C29" s="32"/>
      <c r="D29" s="33"/>
    </row>
    <row r="30" spans="3:4" ht="18">
      <c r="C30" s="13"/>
      <c r="D30" s="14"/>
    </row>
    <row r="31" spans="3:4" ht="18">
      <c r="C31" s="13"/>
      <c r="D31" s="14"/>
    </row>
    <row r="32" spans="3:4" ht="18">
      <c r="C32" s="13"/>
      <c r="D32" s="14"/>
    </row>
    <row r="33" spans="3:4" ht="18">
      <c r="C33" s="13"/>
      <c r="D33" s="14"/>
    </row>
    <row r="34" spans="3:4" ht="18">
      <c r="C34" s="13"/>
      <c r="D34" s="14"/>
    </row>
    <row r="35" spans="3:4" ht="18">
      <c r="C35" s="13"/>
      <c r="D35" s="14"/>
    </row>
    <row r="36" spans="3:4" ht="18">
      <c r="C36" s="13"/>
    </row>
    <row r="37" spans="3:4" ht="18">
      <c r="C37" s="13"/>
    </row>
    <row r="38" spans="3:4" ht="18">
      <c r="C38" s="13"/>
    </row>
    <row r="39" spans="3:4" ht="18">
      <c r="C39" s="13"/>
    </row>
    <row r="40" spans="3:4" ht="18">
      <c r="C40" s="13"/>
    </row>
    <row r="41" spans="3:4" ht="18">
      <c r="C41" s="13"/>
    </row>
    <row r="42" spans="3:4" ht="18">
      <c r="C42" s="13"/>
    </row>
    <row r="43" spans="3:4" ht="18">
      <c r="C43" s="13"/>
    </row>
    <row r="44" spans="3:4" ht="18">
      <c r="C44" s="13"/>
    </row>
    <row r="45" spans="3:4" ht="18">
      <c r="C45" s="13"/>
    </row>
    <row r="46" spans="3:4" ht="18">
      <c r="C46" s="13"/>
    </row>
    <row r="47" spans="3:4" ht="18">
      <c r="C47" s="13"/>
    </row>
    <row r="48" spans="3:4" ht="18">
      <c r="C48" s="13"/>
    </row>
    <row r="49" spans="3:3" ht="18">
      <c r="C49" s="13"/>
    </row>
    <row r="50" spans="3:3" ht="18">
      <c r="C50" s="13"/>
    </row>
    <row r="51" spans="3:3" ht="18">
      <c r="C51" s="13"/>
    </row>
    <row r="52" spans="3:3" ht="18">
      <c r="C52" s="13"/>
    </row>
    <row r="53" spans="3:3" ht="18">
      <c r="C53" s="13"/>
    </row>
    <row r="54" spans="3:3" ht="18">
      <c r="C54" s="13"/>
    </row>
    <row r="55" spans="3:3" ht="18">
      <c r="C55" s="13"/>
    </row>
    <row r="56" spans="3:3" ht="18">
      <c r="C56" s="13"/>
    </row>
    <row r="57" spans="3:3" ht="18">
      <c r="C57" s="13"/>
    </row>
    <row r="58" spans="3:3" ht="18">
      <c r="C58" s="13"/>
    </row>
    <row r="59" spans="3:3" ht="18">
      <c r="C59" s="13"/>
    </row>
    <row r="60" spans="3:3" ht="18">
      <c r="C60" s="13"/>
    </row>
    <row r="61" spans="3:3" ht="18">
      <c r="C61" s="13"/>
    </row>
    <row r="62" spans="3:3" ht="18">
      <c r="C62" s="13"/>
    </row>
    <row r="63" spans="3:3" ht="18">
      <c r="C63" s="13"/>
    </row>
    <row r="64" spans="3:3" ht="18">
      <c r="C64" s="13"/>
    </row>
    <row r="65" spans="3:3" ht="18">
      <c r="C65" s="13"/>
    </row>
    <row r="66" spans="3:3" ht="18">
      <c r="C66" s="13"/>
    </row>
    <row r="67" spans="3:3" ht="18">
      <c r="C67" s="13"/>
    </row>
    <row r="68" spans="3:3" ht="18">
      <c r="C68" s="13"/>
    </row>
    <row r="69" spans="3:3" ht="18">
      <c r="C69" s="13"/>
    </row>
    <row r="70" spans="3:3" ht="18">
      <c r="C70" s="13"/>
    </row>
    <row r="71" spans="3:3" ht="18">
      <c r="C71" s="13"/>
    </row>
    <row r="72" spans="3:3" ht="18">
      <c r="C72" s="13"/>
    </row>
    <row r="73" spans="3:3" ht="18">
      <c r="C73" s="13"/>
    </row>
    <row r="74" spans="3:3" ht="18">
      <c r="C74" s="13"/>
    </row>
    <row r="75" spans="3:3" ht="18">
      <c r="C75" s="13"/>
    </row>
    <row r="76" spans="3:3" ht="18">
      <c r="C76" s="13"/>
    </row>
    <row r="77" spans="3:3" ht="18">
      <c r="C77" s="13"/>
    </row>
    <row r="78" spans="3:3" ht="18">
      <c r="C78" s="13"/>
    </row>
    <row r="79" spans="3:3" ht="18">
      <c r="C79" s="13"/>
    </row>
    <row r="80" spans="3:3" ht="18">
      <c r="C80" s="13"/>
    </row>
    <row r="81" spans="3:3" ht="18">
      <c r="C81" s="13"/>
    </row>
    <row r="82" spans="3:3" ht="18">
      <c r="C82" s="13"/>
    </row>
    <row r="83" spans="3:3" ht="18">
      <c r="C83" s="13"/>
    </row>
    <row r="84" spans="3:3" ht="18">
      <c r="C84" s="13"/>
    </row>
    <row r="85" spans="3:3" ht="18">
      <c r="C85" s="13"/>
    </row>
    <row r="86" spans="3:3" ht="18">
      <c r="C86" s="13"/>
    </row>
    <row r="87" spans="3:3" ht="18">
      <c r="C87" s="13"/>
    </row>
    <row r="88" spans="3:3" ht="18">
      <c r="C88" s="13"/>
    </row>
    <row r="89" spans="3:3" ht="18">
      <c r="C89" s="13"/>
    </row>
    <row r="90" spans="3:3" ht="18">
      <c r="C90" s="13"/>
    </row>
    <row r="91" spans="3:3" ht="18">
      <c r="C91" s="13"/>
    </row>
    <row r="92" spans="3:3" ht="18">
      <c r="C92" s="13"/>
    </row>
    <row r="93" spans="3:3" ht="18">
      <c r="C93" s="13"/>
    </row>
    <row r="94" spans="3:3" ht="18">
      <c r="C94" s="13"/>
    </row>
    <row r="95" spans="3:3" ht="18">
      <c r="C95" s="13"/>
    </row>
    <row r="96" spans="3:3" ht="18">
      <c r="C96" s="13"/>
    </row>
    <row r="97" spans="3:3" ht="18">
      <c r="C97" s="13"/>
    </row>
    <row r="98" spans="3:3" ht="18">
      <c r="C98" s="13"/>
    </row>
    <row r="99" spans="3:3" ht="18">
      <c r="C99" s="13"/>
    </row>
    <row r="100" spans="3:3" ht="18">
      <c r="C100" s="13"/>
    </row>
    <row r="101" spans="3:3" ht="18">
      <c r="C101" s="13"/>
    </row>
    <row r="102" spans="3:3" ht="18">
      <c r="C102" s="13"/>
    </row>
    <row r="103" spans="3:3" ht="18">
      <c r="C103" s="13"/>
    </row>
    <row r="104" spans="3:3" ht="18">
      <c r="C104" s="13"/>
    </row>
    <row r="105" spans="3:3" ht="18">
      <c r="C105" s="13"/>
    </row>
    <row r="106" spans="3:3" ht="18">
      <c r="C106" s="13"/>
    </row>
    <row r="107" spans="3:3" ht="18">
      <c r="C107" s="13"/>
    </row>
    <row r="108" spans="3:3" ht="18">
      <c r="C108" s="13"/>
    </row>
    <row r="109" spans="3:3" ht="18">
      <c r="C109" s="13"/>
    </row>
    <row r="110" spans="3:3" ht="18">
      <c r="C110" s="13"/>
    </row>
    <row r="111" spans="3:3" ht="18">
      <c r="C111" s="13"/>
    </row>
    <row r="112" spans="3:3" ht="18">
      <c r="C112" s="13"/>
    </row>
    <row r="113" spans="3:3" ht="18">
      <c r="C113" s="13"/>
    </row>
    <row r="114" spans="3:3" ht="18">
      <c r="C114" s="13"/>
    </row>
    <row r="115" spans="3:3" ht="18">
      <c r="C115" s="13"/>
    </row>
    <row r="116" spans="3:3" ht="18">
      <c r="C116" s="13"/>
    </row>
    <row r="117" spans="3:3" ht="18">
      <c r="C117" s="13"/>
    </row>
    <row r="118" spans="3:3" ht="18">
      <c r="C118" s="13"/>
    </row>
    <row r="119" spans="3:3" ht="18">
      <c r="C119" s="13"/>
    </row>
    <row r="120" spans="3:3" ht="18">
      <c r="C120" s="13"/>
    </row>
    <row r="121" spans="3:3" ht="18">
      <c r="C121" s="13"/>
    </row>
    <row r="122" spans="3:3" ht="18">
      <c r="C122" s="13"/>
    </row>
    <row r="123" spans="3:3" ht="18">
      <c r="C123" s="13"/>
    </row>
    <row r="124" spans="3:3" ht="18">
      <c r="C124" s="13"/>
    </row>
    <row r="125" spans="3:3" ht="18">
      <c r="C125" s="13"/>
    </row>
    <row r="126" spans="3:3" ht="18">
      <c r="C126" s="13"/>
    </row>
    <row r="127" spans="3:3" ht="18">
      <c r="C127" s="13"/>
    </row>
    <row r="128" spans="3:3" ht="18">
      <c r="C128" s="13"/>
    </row>
    <row r="129" spans="3:3" ht="18">
      <c r="C129" s="13"/>
    </row>
    <row r="130" spans="3:3" ht="18">
      <c r="C130" s="13"/>
    </row>
    <row r="131" spans="3:3" ht="18">
      <c r="C131" s="13"/>
    </row>
    <row r="132" spans="3:3" ht="18">
      <c r="C132" s="13"/>
    </row>
    <row r="133" spans="3:3" ht="18">
      <c r="C133" s="13"/>
    </row>
    <row r="134" spans="3:3" ht="18">
      <c r="C134" s="13"/>
    </row>
    <row r="135" spans="3:3" ht="18">
      <c r="C135" s="13"/>
    </row>
    <row r="136" spans="3:3" ht="18">
      <c r="C136" s="13"/>
    </row>
    <row r="137" spans="3:3" ht="18">
      <c r="C137" s="13"/>
    </row>
    <row r="138" spans="3:3" ht="18">
      <c r="C138" s="13"/>
    </row>
    <row r="139" spans="3:3" ht="18">
      <c r="C139" s="13"/>
    </row>
    <row r="140" spans="3:3" ht="18">
      <c r="C140" s="13"/>
    </row>
    <row r="141" spans="3:3" ht="18">
      <c r="C141" s="13"/>
    </row>
    <row r="142" spans="3:3" ht="18">
      <c r="C142" s="13"/>
    </row>
    <row r="143" spans="3:3" ht="18">
      <c r="C143" s="13"/>
    </row>
    <row r="144" spans="3:3" ht="18">
      <c r="C144" s="13"/>
    </row>
    <row r="145" spans="3:3" ht="18">
      <c r="C145" s="13"/>
    </row>
    <row r="146" spans="3:3" ht="18">
      <c r="C146" s="13"/>
    </row>
    <row r="147" spans="3:3" ht="18">
      <c r="C147" s="13"/>
    </row>
    <row r="148" spans="3:3" ht="18">
      <c r="C148" s="13"/>
    </row>
    <row r="149" spans="3:3" ht="18">
      <c r="C149" s="13"/>
    </row>
    <row r="150" spans="3:3" ht="18">
      <c r="C150" s="13"/>
    </row>
    <row r="151" spans="3:3" ht="18">
      <c r="C151" s="13"/>
    </row>
    <row r="152" spans="3:3" ht="18">
      <c r="C152" s="13"/>
    </row>
    <row r="153" spans="3:3" ht="18">
      <c r="C153" s="13"/>
    </row>
    <row r="154" spans="3:3" ht="18">
      <c r="C154" s="13"/>
    </row>
    <row r="155" spans="3:3" ht="18">
      <c r="C155" s="13"/>
    </row>
    <row r="156" spans="3:3" ht="18">
      <c r="C156" s="13"/>
    </row>
    <row r="157" spans="3:3" ht="18">
      <c r="C157" s="13"/>
    </row>
    <row r="158" spans="3:3" ht="18">
      <c r="C158" s="13"/>
    </row>
    <row r="159" spans="3:3" ht="18">
      <c r="C159" s="13"/>
    </row>
    <row r="160" spans="3:3" ht="18">
      <c r="C160" s="13"/>
    </row>
    <row r="161" spans="3:3" ht="18">
      <c r="C161" s="13"/>
    </row>
    <row r="162" spans="3:3" ht="18">
      <c r="C162" s="13"/>
    </row>
  </sheetData>
  <mergeCells count="3">
    <mergeCell ref="C10:C20"/>
    <mergeCell ref="C3:D3"/>
    <mergeCell ref="C21:C23"/>
  </mergeCells>
  <phoneticPr fontId="11" type="noConversion"/>
  <pageMargins left="0.70866141732283472" right="0.70866141732283472" top="0.74803149606299213" bottom="0.74803149606299213" header="0.31496062992125984" footer="0.31496062992125984"/>
  <pageSetup paperSize="9" scale="56" fitToHeight="0" orientation="landscape"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映前广告报价表</vt:lpstr>
      <vt:lpstr>映前包月-电影院资源表</vt:lpstr>
      <vt:lpstr>MR素材要求</vt:lpstr>
      <vt:lpstr>'映前包月-电影院资源表'!last</vt:lpstr>
      <vt:lpstr>MR素材要求!Print_Area</vt:lpstr>
      <vt:lpstr>'映前包月-电影院资源表'!Print_Area</vt:lpstr>
      <vt:lpstr>映前广告报价表!Print_Area</vt:lpstr>
      <vt:lpstr>'映前包月-电影院资源表'!Print_Titles</vt:lpstr>
      <vt:lpstr>映前广告报价表!Print_Titles</vt:lpstr>
      <vt:lpstr>'映前包月-电影院资源表'!thelast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xrc</cp:lastModifiedBy>
  <cp:lastPrinted>2017-11-14T02:01:08Z</cp:lastPrinted>
  <dcterms:created xsi:type="dcterms:W3CDTF">1996-12-17T01:32:42Z</dcterms:created>
  <dcterms:modified xsi:type="dcterms:W3CDTF">2018-03-23T09:31:58Z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TAG2">
    <vt:lpwstr>000800940e0000000000010250200207f7000400038000</vt:lpwstr>
  </property>
</Properties>
</file>